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latest\latest_energy\"/>
    </mc:Choice>
  </mc:AlternateContent>
  <xr:revisionPtr revIDLastSave="0" documentId="13_ncr:1_{05EE56E6-2E08-49B3-BF22-FCDFBA9BD060}" xr6:coauthVersionLast="47" xr6:coauthVersionMax="47" xr10:uidLastSave="{00000000-0000-0000-0000-000000000000}"/>
  <bookViews>
    <workbookView xWindow="-76920" yWindow="-120" windowWidth="38640" windowHeight="21120" tabRatio="705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Efficiency" sheetId="9" r:id="rId8"/>
    <sheet name="SmartGrid" sheetId="14" r:id="rId9"/>
    <sheet name="TElasticity" sheetId="15" r:id="rId10"/>
    <sheet name="Waste" sheetId="16" r:id="rId11"/>
    <sheet name="IPPU" sheetId="17" r:id="rId12"/>
    <sheet name="Emission_Restriction" sheetId="18" r:id="rId13"/>
  </sheets>
  <definedNames>
    <definedName name="_xlnm._FilterDatabase" localSheetId="5" hidden="1">Electrical!$A$1:$N$4</definedName>
    <definedName name="_xlnm._FilterDatabase" localSheetId="6" hidden="1">Tech_Adoption!$A$1:$Q$73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3" l="1"/>
  <c r="AS91" i="16" l="1"/>
  <c r="AR91" i="16"/>
  <c r="AQ91" i="16"/>
  <c r="AP91" i="16"/>
  <c r="AO91" i="16"/>
  <c r="AN91" i="16"/>
  <c r="AM91" i="16"/>
  <c r="AL91" i="16"/>
  <c r="AK91" i="16"/>
  <c r="AJ91" i="16"/>
  <c r="AI91" i="16"/>
  <c r="AH91" i="16"/>
  <c r="AG91" i="16"/>
  <c r="AF91" i="16"/>
  <c r="AE91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AS89" i="16"/>
  <c r="AR89" i="16"/>
  <c r="AQ89" i="16"/>
  <c r="AP89" i="16"/>
  <c r="AO89" i="16"/>
  <c r="AN89" i="16"/>
  <c r="AM89" i="16"/>
  <c r="AL89" i="16"/>
  <c r="AK89" i="16"/>
  <c r="AJ89" i="16"/>
  <c r="AI89" i="16"/>
  <c r="AH89" i="16"/>
  <c r="AG89" i="16"/>
  <c r="AF89" i="16"/>
  <c r="AE89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AS87" i="16"/>
  <c r="AR87" i="16"/>
  <c r="AQ87" i="16"/>
  <c r="AP87" i="16"/>
  <c r="AO87" i="16"/>
  <c r="AN87" i="16"/>
  <c r="AM87" i="16"/>
  <c r="AL87" i="16"/>
  <c r="AK87" i="16"/>
  <c r="AJ87" i="16"/>
  <c r="AI87" i="16"/>
  <c r="AH87" i="16"/>
  <c r="AG87" i="16"/>
  <c r="AF87" i="16"/>
  <c r="AE87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AS39" i="16"/>
  <c r="AR39" i="16"/>
  <c r="AQ39" i="16"/>
  <c r="AP39" i="16"/>
  <c r="AO39" i="16"/>
  <c r="AN39" i="16"/>
  <c r="AM39" i="16"/>
  <c r="AL39" i="16"/>
  <c r="AK39" i="16"/>
  <c r="AJ39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AS37" i="16"/>
  <c r="AR37" i="16"/>
  <c r="AQ37" i="16"/>
  <c r="AP37" i="16"/>
  <c r="AO37" i="16"/>
  <c r="AN37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AS35" i="16"/>
  <c r="AR35" i="16"/>
  <c r="AQ35" i="16"/>
  <c r="AP35" i="16"/>
  <c r="AO35" i="16"/>
  <c r="AN35" i="16"/>
  <c r="AM35" i="16"/>
  <c r="AL35" i="16"/>
  <c r="AK35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AQ159" i="14"/>
  <c r="AP159" i="14"/>
  <c r="AO159" i="14"/>
  <c r="AN159" i="14"/>
  <c r="AM159" i="14"/>
  <c r="AL159" i="14"/>
  <c r="AK159" i="14"/>
  <c r="AJ159" i="14"/>
  <c r="AI159" i="14"/>
  <c r="AH159" i="14"/>
  <c r="AG159" i="14"/>
  <c r="AF159" i="14"/>
  <c r="AE159" i="14"/>
  <c r="AD159" i="14"/>
  <c r="AC159" i="14"/>
  <c r="AB159" i="14"/>
  <c r="AA159" i="14"/>
  <c r="Z159" i="14"/>
  <c r="Y159" i="14"/>
  <c r="X159" i="14"/>
  <c r="W159" i="14"/>
  <c r="V159" i="14"/>
  <c r="U159" i="14"/>
  <c r="T159" i="14"/>
  <c r="S159" i="14"/>
  <c r="AQ158" i="14"/>
  <c r="AP158" i="14"/>
  <c r="AO158" i="14"/>
  <c r="AN158" i="14"/>
  <c r="AM158" i="14"/>
  <c r="AL158" i="14"/>
  <c r="AK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X158" i="14"/>
  <c r="W158" i="14"/>
  <c r="V158" i="14"/>
  <c r="U158" i="14"/>
  <c r="T158" i="14"/>
  <c r="S158" i="14"/>
  <c r="AQ157" i="14"/>
  <c r="AP157" i="14"/>
  <c r="AO157" i="14"/>
  <c r="AN157" i="14"/>
  <c r="AM157" i="14"/>
  <c r="AL157" i="14"/>
  <c r="AK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Y157" i="14"/>
  <c r="X157" i="14"/>
  <c r="W157" i="14"/>
  <c r="V157" i="14"/>
  <c r="U157" i="14"/>
  <c r="T157" i="14"/>
  <c r="S157" i="14"/>
  <c r="AQ156" i="14"/>
  <c r="AP156" i="14"/>
  <c r="AO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Y156" i="14"/>
  <c r="X156" i="14"/>
  <c r="W156" i="14"/>
  <c r="V156" i="14"/>
  <c r="U156" i="14"/>
  <c r="T156" i="14"/>
  <c r="S156" i="14"/>
  <c r="AQ155" i="14"/>
  <c r="AP155" i="14"/>
  <c r="AO155" i="14"/>
  <c r="AN155" i="14"/>
  <c r="AM155" i="14"/>
  <c r="AL155" i="14"/>
  <c r="AK155" i="14"/>
  <c r="AJ155" i="14"/>
  <c r="AI155" i="14"/>
  <c r="AH155" i="14"/>
  <c r="AG155" i="14"/>
  <c r="AF155" i="14"/>
  <c r="AE155" i="14"/>
  <c r="AD155" i="14"/>
  <c r="AC155" i="14"/>
  <c r="AB155" i="14"/>
  <c r="AA155" i="14"/>
  <c r="Z155" i="14"/>
  <c r="Y155" i="14"/>
  <c r="X155" i="14"/>
  <c r="W155" i="14"/>
  <c r="V155" i="14"/>
  <c r="U155" i="14"/>
  <c r="T155" i="14"/>
  <c r="S155" i="14"/>
  <c r="AQ154" i="14"/>
  <c r="AP154" i="14"/>
  <c r="AO154" i="14"/>
  <c r="AN154" i="14"/>
  <c r="AM154" i="14"/>
  <c r="AL154" i="14"/>
  <c r="AK154" i="14"/>
  <c r="AJ154" i="14"/>
  <c r="AI154" i="14"/>
  <c r="AH154" i="14"/>
  <c r="AG154" i="14"/>
  <c r="AF154" i="14"/>
  <c r="AE154" i="14"/>
  <c r="AD154" i="14"/>
  <c r="AC154" i="14"/>
  <c r="AB154" i="14"/>
  <c r="AA154" i="14"/>
  <c r="Z154" i="14"/>
  <c r="Y154" i="14"/>
  <c r="X154" i="14"/>
  <c r="W154" i="14"/>
  <c r="V154" i="14"/>
  <c r="U154" i="14"/>
  <c r="T154" i="14"/>
  <c r="S154" i="14"/>
  <c r="AQ153" i="14"/>
  <c r="AP153" i="14"/>
  <c r="AO153" i="14"/>
  <c r="AN153" i="14"/>
  <c r="AM153" i="14"/>
  <c r="AL153" i="14"/>
  <c r="AK153" i="14"/>
  <c r="AJ153" i="14"/>
  <c r="AI153" i="14"/>
  <c r="AH153" i="14"/>
  <c r="AG153" i="14"/>
  <c r="AF153" i="14"/>
  <c r="AE153" i="14"/>
  <c r="AD153" i="14"/>
  <c r="AC153" i="14"/>
  <c r="AB153" i="14"/>
  <c r="AA153" i="14"/>
  <c r="Z153" i="14"/>
  <c r="Y153" i="14"/>
  <c r="X153" i="14"/>
  <c r="W153" i="14"/>
  <c r="V153" i="14"/>
  <c r="U153" i="14"/>
  <c r="T153" i="14"/>
  <c r="S153" i="14"/>
  <c r="AQ126" i="14"/>
  <c r="AP126" i="14"/>
  <c r="AO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AQ125" i="14"/>
  <c r="AP125" i="14"/>
  <c r="AO125" i="14"/>
  <c r="AN125" i="14"/>
  <c r="AM125" i="14"/>
  <c r="AL125" i="14"/>
  <c r="AK125" i="14"/>
  <c r="AJ125" i="14"/>
  <c r="AI125" i="14"/>
  <c r="AH125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AQ124" i="14"/>
  <c r="AP124" i="14"/>
  <c r="AO124" i="14"/>
  <c r="AN124" i="14"/>
  <c r="AM124" i="14"/>
  <c r="AL124" i="14"/>
  <c r="AK124" i="14"/>
  <c r="AJ124" i="14"/>
  <c r="AI124" i="14"/>
  <c r="AH124" i="14"/>
  <c r="AG124" i="14"/>
  <c r="AF124" i="14"/>
  <c r="AE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AQ123" i="14"/>
  <c r="AP123" i="14"/>
  <c r="AO123" i="14"/>
  <c r="AN123" i="14"/>
  <c r="AM123" i="14"/>
  <c r="AL123" i="14"/>
  <c r="AK123" i="14"/>
  <c r="AJ123" i="14"/>
  <c r="AI123" i="14"/>
  <c r="AH123" i="14"/>
  <c r="AG123" i="14"/>
  <c r="AF123" i="14"/>
  <c r="AE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AQ122" i="14"/>
  <c r="AP122" i="14"/>
  <c r="AO122" i="14"/>
  <c r="AN122" i="14"/>
  <c r="AM122" i="14"/>
  <c r="AL122" i="14"/>
  <c r="AK122" i="14"/>
  <c r="AJ122" i="14"/>
  <c r="AI122" i="14"/>
  <c r="AH122" i="14"/>
  <c r="AG122" i="14"/>
  <c r="AF122" i="14"/>
  <c r="AE122" i="14"/>
  <c r="AD122" i="14"/>
  <c r="AC122" i="14"/>
  <c r="AB122" i="14"/>
  <c r="AA122" i="14"/>
  <c r="Z122" i="14"/>
  <c r="Y122" i="14"/>
  <c r="X122" i="14"/>
  <c r="W122" i="14"/>
  <c r="V122" i="14"/>
  <c r="U122" i="14"/>
  <c r="T122" i="14"/>
  <c r="S122" i="14"/>
  <c r="AQ121" i="14"/>
  <c r="AP121" i="14"/>
  <c r="AO121" i="14"/>
  <c r="AN121" i="14"/>
  <c r="AM121" i="14"/>
  <c r="AL121" i="14"/>
  <c r="AK121" i="14"/>
  <c r="AJ121" i="14"/>
  <c r="AI121" i="14"/>
  <c r="AH121" i="14"/>
  <c r="AG121" i="14"/>
  <c r="AF121" i="14"/>
  <c r="AE121" i="14"/>
  <c r="AD121" i="14"/>
  <c r="AC121" i="14"/>
  <c r="AB121" i="14"/>
  <c r="AA121" i="14"/>
  <c r="Z121" i="14"/>
  <c r="Y121" i="14"/>
  <c r="X121" i="14"/>
  <c r="W121" i="14"/>
  <c r="V121" i="14"/>
  <c r="U121" i="14"/>
  <c r="T121" i="14"/>
  <c r="S121" i="14"/>
  <c r="AQ120" i="14"/>
  <c r="AP120" i="14"/>
  <c r="AO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AQ119" i="14"/>
  <c r="AP119" i="14"/>
  <c r="AO119" i="14"/>
  <c r="AN119" i="14"/>
  <c r="AM119" i="14"/>
  <c r="AL119" i="14"/>
  <c r="AK119" i="14"/>
  <c r="AJ119" i="14"/>
  <c r="AI119" i="14"/>
  <c r="AH119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U119" i="14"/>
  <c r="T119" i="14"/>
  <c r="S119" i="14"/>
  <c r="AQ118" i="14"/>
  <c r="AP118" i="14"/>
  <c r="AO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AQ117" i="14"/>
  <c r="AP117" i="14"/>
  <c r="AO117" i="14"/>
  <c r="AN117" i="14"/>
  <c r="AM117" i="14"/>
  <c r="AL117" i="14"/>
  <c r="AK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AQ116" i="14"/>
  <c r="AP116" i="14"/>
  <c r="AO116" i="14"/>
  <c r="AN116" i="14"/>
  <c r="AM116" i="14"/>
  <c r="AL116" i="14"/>
  <c r="AK116" i="14"/>
  <c r="AJ116" i="14"/>
  <c r="AI116" i="14"/>
  <c r="AH116" i="14"/>
  <c r="AG116" i="14"/>
  <c r="AF116" i="14"/>
  <c r="AE116" i="14"/>
  <c r="AD116" i="14"/>
  <c r="AC116" i="14"/>
  <c r="AB116" i="14"/>
  <c r="AA116" i="14"/>
  <c r="Z116" i="14"/>
  <c r="Y116" i="14"/>
  <c r="X116" i="14"/>
  <c r="W116" i="14"/>
  <c r="V116" i="14"/>
  <c r="U116" i="14"/>
  <c r="T116" i="14"/>
  <c r="S116" i="14"/>
  <c r="AQ115" i="14"/>
  <c r="AP115" i="14"/>
  <c r="AO115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L81" i="14"/>
  <c r="K81" i="14"/>
  <c r="M121" i="9"/>
  <c r="N121" i="9" s="1"/>
  <c r="O121" i="9" s="1"/>
  <c r="P121" i="9" s="1"/>
  <c r="Q121" i="9" s="1"/>
  <c r="R121" i="9" s="1"/>
  <c r="S121" i="9" s="1"/>
  <c r="T121" i="9" s="1"/>
  <c r="U121" i="9" s="1"/>
  <c r="V121" i="9" s="1"/>
  <c r="W121" i="9" s="1"/>
  <c r="X121" i="9" s="1"/>
  <c r="Y121" i="9" s="1"/>
  <c r="Z121" i="9" s="1"/>
  <c r="AA121" i="9" s="1"/>
  <c r="AB121" i="9" s="1"/>
  <c r="AC121" i="9" s="1"/>
  <c r="AD121" i="9" s="1"/>
  <c r="AE121" i="9" s="1"/>
  <c r="AF121" i="9" s="1"/>
  <c r="AG121" i="9" s="1"/>
  <c r="AH121" i="9" s="1"/>
  <c r="AI121" i="9" s="1"/>
  <c r="AJ121" i="9" s="1"/>
  <c r="AK121" i="9" s="1"/>
  <c r="AL121" i="9" s="1"/>
  <c r="AM121" i="9" s="1"/>
  <c r="AN121" i="9" s="1"/>
  <c r="AO121" i="9" s="1"/>
  <c r="AP121" i="9" s="1"/>
  <c r="AQ121" i="9" s="1"/>
  <c r="AR121" i="9" s="1"/>
  <c r="AS121" i="9" s="1"/>
  <c r="N120" i="9"/>
  <c r="O120" i="9" s="1"/>
  <c r="P120" i="9" s="1"/>
  <c r="Q120" i="9" s="1"/>
  <c r="R120" i="9" s="1"/>
  <c r="S120" i="9" s="1"/>
  <c r="T120" i="9" s="1"/>
  <c r="U120" i="9" s="1"/>
  <c r="V120" i="9" s="1"/>
  <c r="W120" i="9" s="1"/>
  <c r="X120" i="9" s="1"/>
  <c r="Y120" i="9" s="1"/>
  <c r="Z120" i="9" s="1"/>
  <c r="AA120" i="9" s="1"/>
  <c r="AB120" i="9" s="1"/>
  <c r="AC120" i="9" s="1"/>
  <c r="AD120" i="9" s="1"/>
  <c r="AE120" i="9" s="1"/>
  <c r="AF120" i="9" s="1"/>
  <c r="AG120" i="9" s="1"/>
  <c r="AH120" i="9" s="1"/>
  <c r="AI120" i="9" s="1"/>
  <c r="AJ120" i="9" s="1"/>
  <c r="AK120" i="9" s="1"/>
  <c r="AL120" i="9" s="1"/>
  <c r="AM120" i="9" s="1"/>
  <c r="AN120" i="9" s="1"/>
  <c r="AO120" i="9" s="1"/>
  <c r="AP120" i="9" s="1"/>
  <c r="AQ120" i="9" s="1"/>
  <c r="AR120" i="9" s="1"/>
  <c r="AS120" i="9" s="1"/>
  <c r="M120" i="9"/>
  <c r="M119" i="9"/>
  <c r="N119" i="9" s="1"/>
  <c r="O119" i="9" s="1"/>
  <c r="P119" i="9" s="1"/>
  <c r="Q119" i="9" s="1"/>
  <c r="R119" i="9" s="1"/>
  <c r="S119" i="9" s="1"/>
  <c r="T119" i="9" s="1"/>
  <c r="U119" i="9" s="1"/>
  <c r="V119" i="9" s="1"/>
  <c r="W119" i="9" s="1"/>
  <c r="X119" i="9" s="1"/>
  <c r="Y119" i="9" s="1"/>
  <c r="Z119" i="9" s="1"/>
  <c r="AA119" i="9" s="1"/>
  <c r="AB119" i="9" s="1"/>
  <c r="AC119" i="9" s="1"/>
  <c r="AD119" i="9" s="1"/>
  <c r="AE119" i="9" s="1"/>
  <c r="AF119" i="9" s="1"/>
  <c r="AG119" i="9" s="1"/>
  <c r="AH119" i="9" s="1"/>
  <c r="AI119" i="9" s="1"/>
  <c r="AJ119" i="9" s="1"/>
  <c r="AK119" i="9" s="1"/>
  <c r="AL119" i="9" s="1"/>
  <c r="AM119" i="9" s="1"/>
  <c r="AN119" i="9" s="1"/>
  <c r="AO119" i="9" s="1"/>
  <c r="AP119" i="9" s="1"/>
  <c r="AQ119" i="9" s="1"/>
  <c r="AR119" i="9" s="1"/>
  <c r="AS119" i="9" s="1"/>
  <c r="N118" i="9"/>
  <c r="O118" i="9" s="1"/>
  <c r="P118" i="9" s="1"/>
  <c r="Q118" i="9" s="1"/>
  <c r="R118" i="9" s="1"/>
  <c r="S118" i="9" s="1"/>
  <c r="T118" i="9" s="1"/>
  <c r="U118" i="9" s="1"/>
  <c r="V118" i="9" s="1"/>
  <c r="W118" i="9" s="1"/>
  <c r="X118" i="9" s="1"/>
  <c r="Y118" i="9" s="1"/>
  <c r="Z118" i="9" s="1"/>
  <c r="AA118" i="9" s="1"/>
  <c r="AB118" i="9" s="1"/>
  <c r="AC118" i="9" s="1"/>
  <c r="AD118" i="9" s="1"/>
  <c r="AE118" i="9" s="1"/>
  <c r="AF118" i="9" s="1"/>
  <c r="AG118" i="9" s="1"/>
  <c r="AH118" i="9" s="1"/>
  <c r="AI118" i="9" s="1"/>
  <c r="AJ118" i="9" s="1"/>
  <c r="AK118" i="9" s="1"/>
  <c r="AL118" i="9" s="1"/>
  <c r="AM118" i="9" s="1"/>
  <c r="AN118" i="9" s="1"/>
  <c r="AO118" i="9" s="1"/>
  <c r="AP118" i="9" s="1"/>
  <c r="AQ118" i="9" s="1"/>
  <c r="AR118" i="9" s="1"/>
  <c r="AS118" i="9" s="1"/>
  <c r="M118" i="9"/>
  <c r="M117" i="9"/>
  <c r="N117" i="9" s="1"/>
  <c r="O117" i="9" s="1"/>
  <c r="P117" i="9" s="1"/>
  <c r="Q117" i="9" s="1"/>
  <c r="R117" i="9" s="1"/>
  <c r="S117" i="9" s="1"/>
  <c r="T117" i="9" s="1"/>
  <c r="U117" i="9" s="1"/>
  <c r="V117" i="9" s="1"/>
  <c r="W117" i="9" s="1"/>
  <c r="X117" i="9" s="1"/>
  <c r="Y117" i="9" s="1"/>
  <c r="Z117" i="9" s="1"/>
  <c r="AA117" i="9" s="1"/>
  <c r="AB117" i="9" s="1"/>
  <c r="AC117" i="9" s="1"/>
  <c r="AD117" i="9" s="1"/>
  <c r="AE117" i="9" s="1"/>
  <c r="AF117" i="9" s="1"/>
  <c r="AG117" i="9" s="1"/>
  <c r="AH117" i="9" s="1"/>
  <c r="AI117" i="9" s="1"/>
  <c r="AJ117" i="9" s="1"/>
  <c r="AK117" i="9" s="1"/>
  <c r="AL117" i="9" s="1"/>
  <c r="AM117" i="9" s="1"/>
  <c r="AN117" i="9" s="1"/>
  <c r="AO117" i="9" s="1"/>
  <c r="AP117" i="9" s="1"/>
  <c r="AQ117" i="9" s="1"/>
  <c r="AR117" i="9" s="1"/>
  <c r="AS117" i="9" s="1"/>
  <c r="M116" i="9"/>
  <c r="N116" i="9" s="1"/>
  <c r="O116" i="9" s="1"/>
  <c r="P116" i="9" s="1"/>
  <c r="Q116" i="9" s="1"/>
  <c r="R116" i="9" s="1"/>
  <c r="S116" i="9" s="1"/>
  <c r="T116" i="9" s="1"/>
  <c r="U116" i="9" s="1"/>
  <c r="V116" i="9" s="1"/>
  <c r="W116" i="9" s="1"/>
  <c r="X116" i="9" s="1"/>
  <c r="Y116" i="9" s="1"/>
  <c r="Z116" i="9" s="1"/>
  <c r="AA116" i="9" s="1"/>
  <c r="AB116" i="9" s="1"/>
  <c r="AC116" i="9" s="1"/>
  <c r="AD116" i="9" s="1"/>
  <c r="AE116" i="9" s="1"/>
  <c r="AF116" i="9" s="1"/>
  <c r="AG116" i="9" s="1"/>
  <c r="AH116" i="9" s="1"/>
  <c r="AI116" i="9" s="1"/>
  <c r="AJ116" i="9" s="1"/>
  <c r="AK116" i="9" s="1"/>
  <c r="AL116" i="9" s="1"/>
  <c r="AM116" i="9" s="1"/>
  <c r="AN116" i="9" s="1"/>
  <c r="AO116" i="9" s="1"/>
  <c r="AP116" i="9" s="1"/>
  <c r="AQ116" i="9" s="1"/>
  <c r="AR116" i="9" s="1"/>
  <c r="AS116" i="9" s="1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K34" i="13"/>
  <c r="K33" i="13"/>
  <c r="O59" i="9"/>
  <c r="P59" i="9" s="1"/>
  <c r="Q59" i="9" s="1"/>
  <c r="R59" i="9" s="1"/>
  <c r="S59" i="9" s="1"/>
  <c r="T59" i="9" s="1"/>
  <c r="U59" i="9" s="1"/>
  <c r="V59" i="9" s="1"/>
  <c r="W59" i="9" s="1"/>
  <c r="X59" i="9" s="1"/>
  <c r="Y59" i="9" s="1"/>
  <c r="Z59" i="9" s="1"/>
  <c r="AA59" i="9" s="1"/>
  <c r="AB59" i="9" s="1"/>
  <c r="AC59" i="9" s="1"/>
  <c r="AD59" i="9" s="1"/>
  <c r="AE59" i="9" s="1"/>
  <c r="AF59" i="9" s="1"/>
  <c r="AG59" i="9" s="1"/>
  <c r="AH59" i="9" s="1"/>
  <c r="AI59" i="9" s="1"/>
  <c r="AJ59" i="9" s="1"/>
  <c r="AK59" i="9" s="1"/>
  <c r="AL59" i="9" s="1"/>
  <c r="AM59" i="9" s="1"/>
  <c r="AN59" i="9" s="1"/>
  <c r="AO59" i="9" s="1"/>
  <c r="AP59" i="9" s="1"/>
  <c r="AQ59" i="9" s="1"/>
  <c r="AR59" i="9" s="1"/>
  <c r="AS59" i="9" s="1"/>
  <c r="O61" i="9"/>
  <c r="P61" i="9" s="1"/>
  <c r="Q61" i="9" s="1"/>
  <c r="R61" i="9" s="1"/>
  <c r="S61" i="9" s="1"/>
  <c r="T61" i="9" s="1"/>
  <c r="U61" i="9" s="1"/>
  <c r="V61" i="9" s="1"/>
  <c r="W61" i="9" s="1"/>
  <c r="X61" i="9" s="1"/>
  <c r="Y61" i="9" s="1"/>
  <c r="Z61" i="9" s="1"/>
  <c r="AA61" i="9" s="1"/>
  <c r="AB61" i="9" s="1"/>
  <c r="AC61" i="9" s="1"/>
  <c r="AD61" i="9" s="1"/>
  <c r="AE61" i="9" s="1"/>
  <c r="AF61" i="9" s="1"/>
  <c r="AG61" i="9" s="1"/>
  <c r="AH61" i="9" s="1"/>
  <c r="AI61" i="9" s="1"/>
  <c r="AJ61" i="9" s="1"/>
  <c r="AK61" i="9" s="1"/>
  <c r="AL61" i="9" s="1"/>
  <c r="AM61" i="9" s="1"/>
  <c r="AN61" i="9" s="1"/>
  <c r="AO61" i="9" s="1"/>
  <c r="AP61" i="9" s="1"/>
  <c r="AQ61" i="9" s="1"/>
  <c r="AR61" i="9" s="1"/>
  <c r="AS61" i="9" s="1"/>
  <c r="N57" i="9"/>
  <c r="O57" i="9" s="1"/>
  <c r="P57" i="9" s="1"/>
  <c r="Q57" i="9" s="1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AB57" i="9" s="1"/>
  <c r="AC57" i="9" s="1"/>
  <c r="AD57" i="9" s="1"/>
  <c r="AE57" i="9" s="1"/>
  <c r="AF57" i="9" s="1"/>
  <c r="AG57" i="9" s="1"/>
  <c r="AH57" i="9" s="1"/>
  <c r="AI57" i="9" s="1"/>
  <c r="AJ57" i="9" s="1"/>
  <c r="AK57" i="9" s="1"/>
  <c r="AL57" i="9" s="1"/>
  <c r="AM57" i="9" s="1"/>
  <c r="AN57" i="9" s="1"/>
  <c r="AO57" i="9" s="1"/>
  <c r="AP57" i="9" s="1"/>
  <c r="AQ57" i="9" s="1"/>
  <c r="AR57" i="9" s="1"/>
  <c r="AS57" i="9" s="1"/>
  <c r="N58" i="9"/>
  <c r="O58" i="9" s="1"/>
  <c r="P58" i="9" s="1"/>
  <c r="Q58" i="9" s="1"/>
  <c r="R58" i="9" s="1"/>
  <c r="S58" i="9" s="1"/>
  <c r="T58" i="9" s="1"/>
  <c r="U58" i="9" s="1"/>
  <c r="V58" i="9" s="1"/>
  <c r="W58" i="9" s="1"/>
  <c r="X58" i="9" s="1"/>
  <c r="Y58" i="9" s="1"/>
  <c r="Z58" i="9" s="1"/>
  <c r="AA58" i="9" s="1"/>
  <c r="AB58" i="9" s="1"/>
  <c r="AC58" i="9" s="1"/>
  <c r="AD58" i="9" s="1"/>
  <c r="AE58" i="9" s="1"/>
  <c r="AF58" i="9" s="1"/>
  <c r="AG58" i="9" s="1"/>
  <c r="AH58" i="9" s="1"/>
  <c r="AI58" i="9" s="1"/>
  <c r="AJ58" i="9" s="1"/>
  <c r="AK58" i="9" s="1"/>
  <c r="AL58" i="9" s="1"/>
  <c r="AM58" i="9" s="1"/>
  <c r="AN58" i="9" s="1"/>
  <c r="AO58" i="9" s="1"/>
  <c r="AP58" i="9" s="1"/>
  <c r="AQ58" i="9" s="1"/>
  <c r="AR58" i="9" s="1"/>
  <c r="AS58" i="9" s="1"/>
  <c r="N59" i="9"/>
  <c r="N60" i="9"/>
  <c r="O60" i="9" s="1"/>
  <c r="P60" i="9" s="1"/>
  <c r="Q60" i="9" s="1"/>
  <c r="R60" i="9" s="1"/>
  <c r="S60" i="9" s="1"/>
  <c r="T60" i="9" s="1"/>
  <c r="U60" i="9" s="1"/>
  <c r="V60" i="9" s="1"/>
  <c r="W60" i="9" s="1"/>
  <c r="X60" i="9" s="1"/>
  <c r="Y60" i="9" s="1"/>
  <c r="Z60" i="9" s="1"/>
  <c r="AA60" i="9" s="1"/>
  <c r="AB60" i="9" s="1"/>
  <c r="AC60" i="9" s="1"/>
  <c r="AD60" i="9" s="1"/>
  <c r="AE60" i="9" s="1"/>
  <c r="AF60" i="9" s="1"/>
  <c r="AG60" i="9" s="1"/>
  <c r="AH60" i="9" s="1"/>
  <c r="AI60" i="9" s="1"/>
  <c r="AJ60" i="9" s="1"/>
  <c r="AK60" i="9" s="1"/>
  <c r="AL60" i="9" s="1"/>
  <c r="AM60" i="9" s="1"/>
  <c r="AN60" i="9" s="1"/>
  <c r="AO60" i="9" s="1"/>
  <c r="AP60" i="9" s="1"/>
  <c r="AQ60" i="9" s="1"/>
  <c r="AR60" i="9" s="1"/>
  <c r="AS60" i="9" s="1"/>
  <c r="N61" i="9"/>
  <c r="N56" i="9"/>
  <c r="O56" i="9" s="1"/>
  <c r="P56" i="9" s="1"/>
  <c r="Q56" i="9" s="1"/>
  <c r="R56" i="9" s="1"/>
  <c r="S56" i="9" s="1"/>
  <c r="T56" i="9" s="1"/>
  <c r="U56" i="9" s="1"/>
  <c r="V56" i="9" s="1"/>
  <c r="W56" i="9" s="1"/>
  <c r="X56" i="9" s="1"/>
  <c r="Y56" i="9" s="1"/>
  <c r="Z56" i="9" s="1"/>
  <c r="AA56" i="9" s="1"/>
  <c r="AB56" i="9" s="1"/>
  <c r="AC56" i="9" s="1"/>
  <c r="AD56" i="9" s="1"/>
  <c r="AE56" i="9" s="1"/>
  <c r="AF56" i="9" s="1"/>
  <c r="AG56" i="9" s="1"/>
  <c r="AH56" i="9" s="1"/>
  <c r="AI56" i="9" s="1"/>
  <c r="AJ56" i="9" s="1"/>
  <c r="AK56" i="9" s="1"/>
  <c r="AL56" i="9" s="1"/>
  <c r="AM56" i="9" s="1"/>
  <c r="AN56" i="9" s="1"/>
  <c r="AO56" i="9" s="1"/>
  <c r="AP56" i="9" s="1"/>
  <c r="AQ56" i="9" s="1"/>
  <c r="AR56" i="9" s="1"/>
  <c r="AS56" i="9" s="1"/>
  <c r="M57" i="9"/>
  <c r="M58" i="9"/>
  <c r="M59" i="9"/>
  <c r="M60" i="9"/>
  <c r="M61" i="9"/>
  <c r="M56" i="9"/>
  <c r="S74" i="14"/>
  <c r="S75" i="14"/>
  <c r="S76" i="14"/>
  <c r="S77" i="14"/>
  <c r="S78" i="14"/>
  <c r="S79" i="14"/>
  <c r="S80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T36" i="14" l="1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L2" i="14" l="1"/>
  <c r="K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7DC721DE-651B-40F8-A0CA-9A4D0D7D1BD5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96FDBDC5-BD40-4D8F-BDF5-5945A69104FE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9A580FB6-1358-4EDE-9D28-7A6CD4D9186E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8E558BA0-F41C-4C1E-AC81-574523214A9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81" authorId="1" shapeId="0" xr:uid="{5AB3C7D7-3111-4885-8E66-CC6B48B20937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C3618ED2-5221-426E-9733-2B052893319F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B2EF4C4D-2E66-431F-9DB5-C895F1F1FB75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B36C3BEF-5851-4386-8EE3-8A00694D4238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15F853D7-4423-40F7-B6DF-E9BCC575913A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<sst xmlns="http://schemas.openxmlformats.org/spreadsheetml/2006/main" count="5377" uniqueCount="450">
  <si>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</si>
  <si>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</si>
  <si>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</si>
  <si>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</si>
  <si>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</si>
  <si>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</si>
  <si>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</si>
  <si>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</si>
  <si>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</si>
  <si>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</si>
  <si>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LTS</t>
  </si>
  <si>
    <t>NO</t>
  </si>
  <si>
    <t>Represents a policy vision in a National Decarbonization Plan.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</si>
  <si>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</si>
  <si>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</si>
  <si>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</si>
  <si>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</si>
  <si>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</si>
  <si>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</si>
  <si>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</si>
  <si>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Automobiles</t>
  </si>
  <si>
    <t>Techs_Auto</t>
  </si>
  <si>
    <t>Taxi Conchos</t>
  </si>
  <si>
    <t>Techs_Taxi</t>
  </si>
  <si>
    <t>Motorcycle</t>
  </si>
  <si>
    <t>Techs_Motos</t>
  </si>
  <si>
    <t>Jeep</t>
  </si>
  <si>
    <t>Techs_SUV</t>
  </si>
  <si>
    <t>Bus Public</t>
  </si>
  <si>
    <t>Techs_Buses_Pub</t>
  </si>
  <si>
    <t>Bus Tourism</t>
  </si>
  <si>
    <t>Techs_Buses_Tur</t>
  </si>
  <si>
    <t>Minibus Guagua</t>
  </si>
  <si>
    <t>Techs_Buses_Micro</t>
  </si>
  <si>
    <t>Aerial Tramway</t>
  </si>
  <si>
    <t>Techs_Telef</t>
  </si>
  <si>
    <t>Rail</t>
  </si>
  <si>
    <t>Techs_Trains</t>
  </si>
  <si>
    <t>Rail Freight</t>
  </si>
  <si>
    <t>Techs_Trains_Freight</t>
  </si>
  <si>
    <t>Heavy Truck</t>
  </si>
  <si>
    <t>Techs_He_Freight</t>
  </si>
  <si>
    <t>Light Truck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</si>
  <si>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</si>
  <si>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</si>
  <si>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</si>
  <si>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</si>
  <si>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</si>
  <si>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</si>
  <si>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</si>
  <si>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</si>
  <si>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</si>
  <si>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</si>
  <si>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</si>
  <si>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</si>
  <si>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</si>
  <si>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</si>
  <si>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</si>
  <si>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</si>
  <si>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</si>
  <si>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</si>
  <si>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</si>
  <si>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</si>
  <si>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</si>
  <si>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0.05</t>
  </si>
  <si>
    <t>0.999</t>
  </si>
  <si>
    <t>n.a.</t>
  </si>
  <si>
    <t>Non Motorized - Passenger Transport</t>
  </si>
  <si>
    <t>E6TRNOMOT</t>
  </si>
  <si>
    <t>Heavy Fright</t>
  </si>
  <si>
    <t>Rail - Heavy Fright</t>
  </si>
  <si>
    <t>Technology</t>
  </si>
  <si>
    <t>interp</t>
  </si>
  <si>
    <t>Public Transport</t>
  </si>
  <si>
    <t>Rail - Cableway</t>
  </si>
  <si>
    <t>Rail - Passenger Rail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</si>
  <si>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</si>
  <si>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</si>
  <si>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</si>
  <si>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</si>
  <si>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</si>
  <si>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</si>
  <si>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</si>
  <si>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</si>
  <si>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</si>
  <si>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</si>
  <si>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ResidualCapacity</t>
  </si>
  <si>
    <t>PPICEFOI</t>
  </si>
  <si>
    <t>The residual capacity of Fuel Oil ICE</t>
  </si>
  <si>
    <t>intact</t>
  </si>
  <si>
    <t>GW</t>
  </si>
  <si>
    <t>Overwrite  ;  Interpolate  ;  Fix_Last</t>
  </si>
  <si>
    <t>TotalTechnologyAnnualActivityLowerLimit</t>
  </si>
  <si>
    <t>PPWNDON</t>
  </si>
  <si>
    <t>The minimum production with wind</t>
  </si>
  <si>
    <t>PJ</t>
  </si>
  <si>
    <t>PPWNDOFF</t>
  </si>
  <si>
    <t>Write  ;  Interpolate  ;  Fix_Last</t>
  </si>
  <si>
    <t>PPPVT</t>
  </si>
  <si>
    <t>The minimum production with solar</t>
  </si>
  <si>
    <t>CapacityFactor</t>
  </si>
  <si>
    <t>PPCOA</t>
  </si>
  <si>
    <t>Capacity factor adjustment</t>
  </si>
  <si>
    <t>2018 ; 2019 ; 2020 ; 2021 ; 2022 ; 2023 ; 2024 ; 2025 ; 2026 ; 2027 ; 2028 ; 2029 ; 2030 ; 2031 ; 2032 ; 2033 ; 2034 ; 2035 ; 2036 ; 2037 ; 2038 ; 2039 ; 2040 ; 2041 ; 2042 ; 2043 ; 2044 ; 2045 ; 2046 ; 2047 ; 2048 ; 2049</t>
  </si>
  <si>
    <t>0.74436 ; 0.37818 ; 0.68361 ; 0.68824 ; 0.70901 ; 0.77434 ; 0.77434 ; 0.77434 ; 0.77434 ; 0.77434 ; 0.77434 ; 0.77434 ; 0.77434 ; 0.77434 ; 0.77434 ; 0.77434 ; 0.6 ; 0.6 ; 0.5 ; 0.4 ; 0.3 ; 0.15 ; 0 ; 0 ; 0 ; 0 ; 0 ; 0 ; 0 ; 0 ; 0 ; 0</t>
  </si>
  <si>
    <t>adim</t>
  </si>
  <si>
    <t>The residual capacity of coal</t>
  </si>
  <si>
    <t>2018 ; 2019 ; 2020 ; 2021 ; 2022 ; 2023 ; 2024 ; 2025 ; 2026 ; 2027 ; 2028 ; 2029 ; 2030</t>
  </si>
  <si>
    <t>1.0939 ; 1.0939 ; 1.0939 ; 1.0939 ; 1.0939 ; 1.0939 ; 1.0939 ; 1.0939 ; 1.0939 ; 1.0939 ; 1.0939 ; 1.0939 ; 0.78188</t>
  </si>
  <si>
    <t>TotalTechnologyAnnualActivityUpperLimit</t>
  </si>
  <si>
    <t>The maximum production with coal</t>
  </si>
  <si>
    <t>2018 ; 2019 ; 2020 ; 2021 ; 2022 ; 2023 ; 2024 ; 2025 ; 2026 ; 2027 ; 2028 ; 2029 ; 2030 ; 2040</t>
  </si>
  <si>
    <t>7.40 ; 13.18 ; 23.82 ; 23.98 ; 24.70 ; 26.98 ; 26.98 ; 26.98 ; 26.98 ; 26.98 ; 26.98 ; 26.98 ; 19.28 ; 0</t>
  </si>
  <si>
    <t>The minimum production with coal</t>
  </si>
  <si>
    <t>PPCCTNGSDSL</t>
  </si>
  <si>
    <t>The maximum production with natural gas</t>
  </si>
  <si>
    <t>2018 ; 2019 ; 2020 ; 2021 ; 2022 ; 2023 ; 2024 ; 2025 ; 2026 ; 2027 ; 2028 ; 2029 ; 2030 ; 2031 ; 2032</t>
  </si>
  <si>
    <t>The minimum production with natural gas</t>
  </si>
  <si>
    <t>0.00000 ; 0.00000 ; 0.00000 ; 0.00000 ; 0.00000 ; 4.09667 ; 6.27867 ; 6.26248 ; 5.64661 ; 5.03074 ; 4.41486 ; 3.79899 ; 3.18312 ; 6.20708 ; 10.84064</t>
  </si>
  <si>
    <t>The minimum production with Fuel Oil ICE</t>
  </si>
  <si>
    <t>The maximum production with Fuel Oil ICE</t>
  </si>
  <si>
    <t>2018 ; 2019 ; 2020 ; 2021 ; 2022 ; 2023 ; 2024 ; 2025</t>
  </si>
  <si>
    <t>19.7304 ; 20.9528 ; 10.4862 ; 9.652 ; 12.9336 ; 9.1011 ; 7.976 ; 6.8509</t>
  </si>
  <si>
    <t>Sector</t>
  </si>
  <si>
    <t>Restriction_Type</t>
  </si>
  <si>
    <t>Transport</t>
  </si>
  <si>
    <t>Private</t>
  </si>
  <si>
    <t>Automobiles Diesel</t>
  </si>
  <si>
    <t>TRAUTDSL</t>
  </si>
  <si>
    <t>Min</t>
  </si>
  <si>
    <t>Automobiles Gasoline</t>
  </si>
  <si>
    <t>TRAUTGSL</t>
  </si>
  <si>
    <t>Automobiles LPG</t>
  </si>
  <si>
    <t>TRAUTLPG</t>
  </si>
  <si>
    <t>Automobiles Electric</t>
  </si>
  <si>
    <t>TRAUTELE</t>
  </si>
  <si>
    <t>Automobiles Hybrid Gasoline</t>
  </si>
  <si>
    <t>TRAUTHG</t>
  </si>
  <si>
    <t>Diesel  Four Wheel Drive</t>
  </si>
  <si>
    <t>TRSUVDSL</t>
  </si>
  <si>
    <t>Gasoline  Four Wheel Drive</t>
  </si>
  <si>
    <t>TRSUVGSL</t>
  </si>
  <si>
    <t>LPG Four Wheel Drive</t>
  </si>
  <si>
    <t>TRSUVLPG</t>
  </si>
  <si>
    <t>Natural Gas Four Wheel Drive</t>
  </si>
  <si>
    <t>Electric Four Wheel Drive</t>
  </si>
  <si>
    <t>TRSUVELE</t>
  </si>
  <si>
    <t>Gasoline Motorcycle</t>
  </si>
  <si>
    <t>TRMOTGSL</t>
  </si>
  <si>
    <t>Electric Motorcycle</t>
  </si>
  <si>
    <t>TRMOTELE</t>
  </si>
  <si>
    <t>Min/Max</t>
  </si>
  <si>
    <t>Taxi Diesel</t>
  </si>
  <si>
    <t>TRTAXGSL</t>
  </si>
  <si>
    <t>Taxi LPG</t>
  </si>
  <si>
    <t>TRTAXLPG</t>
  </si>
  <si>
    <t>Taxi Electric</t>
  </si>
  <si>
    <t>TRTAXELE</t>
  </si>
  <si>
    <t>Diesel Public Bus</t>
  </si>
  <si>
    <t>TRBPUDSL</t>
  </si>
  <si>
    <t>Gasoline Public Bus</t>
  </si>
  <si>
    <t>TRBPUGSL</t>
  </si>
  <si>
    <t>LPG Public Bus</t>
  </si>
  <si>
    <t>TRBPULPG</t>
  </si>
  <si>
    <t>Electric Public Bus</t>
  </si>
  <si>
    <t>TRBPUELE</t>
  </si>
  <si>
    <t>Diesel Tourism Bus</t>
  </si>
  <si>
    <t>TRBTURDSL</t>
  </si>
  <si>
    <t>Gasoline Tourism Bus</t>
  </si>
  <si>
    <t>TRBTURGSL</t>
  </si>
  <si>
    <t>LPG Tourim Bus</t>
  </si>
  <si>
    <t>TRBTURLPG</t>
  </si>
  <si>
    <t>Electric Tourism Bus</t>
  </si>
  <si>
    <t>TRBTURELE</t>
  </si>
  <si>
    <t>Diesel Mini Bus</t>
  </si>
  <si>
    <t>TRMBSDSL</t>
  </si>
  <si>
    <t>Gasoline Mini Bus</t>
  </si>
  <si>
    <t>TRMBSGSL</t>
  </si>
  <si>
    <t>LPG Mini Bus</t>
  </si>
  <si>
    <t>TRMBSLPG</t>
  </si>
  <si>
    <t>Electric Mini Bus</t>
  </si>
  <si>
    <t>TRMBSELE</t>
  </si>
  <si>
    <t>Light Freight</t>
  </si>
  <si>
    <t>Diesel Light Freight</t>
  </si>
  <si>
    <t>TRYLFDSL</t>
  </si>
  <si>
    <t>Gasoline Light Freight</t>
  </si>
  <si>
    <t>TRYLFGSL</t>
  </si>
  <si>
    <t>LPG Light Freight</t>
  </si>
  <si>
    <t>TRYLFLPG</t>
  </si>
  <si>
    <t>Electric Light Freight</t>
  </si>
  <si>
    <t>TRYLFELE</t>
  </si>
  <si>
    <t>Hybrid Diesel Light Freight</t>
  </si>
  <si>
    <t>TRYLFHD</t>
  </si>
  <si>
    <t>Diesel Heavy Freight</t>
  </si>
  <si>
    <t>TRYTKDSL</t>
  </si>
  <si>
    <t>Gasoline Heavy Freight</t>
  </si>
  <si>
    <t>TRYTKGSL</t>
  </si>
  <si>
    <t>LPG Heavy Freight</t>
  </si>
  <si>
    <t>TRYTKLPG</t>
  </si>
  <si>
    <t>Electric Heavy Freight</t>
  </si>
  <si>
    <t>TRYTKELE</t>
  </si>
  <si>
    <t>Hydrogen Heavy Freight</t>
  </si>
  <si>
    <t>TRYTKHYD</t>
  </si>
  <si>
    <t>Heavy Freight</t>
  </si>
  <si>
    <t>Hybrid Diesel Heavy Freight</t>
  </si>
  <si>
    <t>TRYTKHD</t>
  </si>
  <si>
    <t>Diesel Four Wheel Drive</t>
  </si>
  <si>
    <t>Gasoline Four Wheel Drive</t>
  </si>
  <si>
    <t>Max</t>
  </si>
  <si>
    <t>Set</t>
  </si>
  <si>
    <t>Set_Index</t>
  </si>
  <si>
    <t>SpecifiedAnnualDemand</t>
  </si>
  <si>
    <t>E5COMDSL</t>
  </si>
  <si>
    <t>f</t>
  </si>
  <si>
    <t>Demand Commercial Diesel</t>
  </si>
  <si>
    <t>None</t>
  </si>
  <si>
    <t>Exact</t>
  </si>
  <si>
    <t>E5COMGSL</t>
  </si>
  <si>
    <t>Demand Commercial Gasoline</t>
  </si>
  <si>
    <t>E5COMNGS</t>
  </si>
  <si>
    <t>Demand Commercial Natural gas</t>
  </si>
  <si>
    <t>E5COMLPG</t>
  </si>
  <si>
    <t>Demand Commercial LPG</t>
  </si>
  <si>
    <t>E5COMELE</t>
  </si>
  <si>
    <t>Demand Commercial Electric</t>
  </si>
  <si>
    <t>E5COMFIR</t>
  </si>
  <si>
    <t>Demand Commercial Firewood</t>
  </si>
  <si>
    <t>E5INDDSL</t>
  </si>
  <si>
    <t>Demand Industrial Diesel</t>
  </si>
  <si>
    <t>E5INDGSL</t>
  </si>
  <si>
    <t>Demand Industrial Gasoline</t>
  </si>
  <si>
    <t>E5INDNGS</t>
  </si>
  <si>
    <t>Demand Industrial Natural gas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</si>
  <si>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</si>
  <si>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</si>
  <si>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</si>
  <si>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</si>
  <si>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</si>
  <si>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</si>
  <si>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</si>
  <si>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</si>
  <si>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E5INDBIM</t>
  </si>
  <si>
    <t>Demand Industrial Biomass</t>
  </si>
  <si>
    <t>E5INDCOA</t>
  </si>
  <si>
    <t>Demand Industrial Coal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</si>
  <si>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</si>
  <si>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</si>
  <si>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</si>
  <si>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</si>
  <si>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</si>
  <si>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</si>
  <si>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</si>
  <si>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</si>
  <si>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</si>
  <si>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</si>
  <si>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</si>
  <si>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</si>
  <si>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E5CONGSL</t>
  </si>
  <si>
    <t>Demand Construction Gasoline</t>
  </si>
  <si>
    <t>E5CONLPG</t>
  </si>
  <si>
    <t>Demand Construction LPG</t>
  </si>
  <si>
    <t>E5AGRDSL</t>
  </si>
  <si>
    <t>Demand Agriculture Diesel</t>
  </si>
  <si>
    <t>E5AGRELE</t>
  </si>
  <si>
    <t>Demand Agriculture Electric</t>
  </si>
  <si>
    <t>E5AGRLPG</t>
  </si>
  <si>
    <t>Demand Agriculture LPG</t>
  </si>
  <si>
    <t>IMPRIC</t>
  </si>
  <si>
    <t>t</t>
  </si>
  <si>
    <t>Import Rice</t>
  </si>
  <si>
    <t>IMPBAN</t>
  </si>
  <si>
    <t>Import Banana</t>
  </si>
  <si>
    <t>IMPSGC</t>
  </si>
  <si>
    <t>Import Sugarcane</t>
  </si>
  <si>
    <t>IMPCOC</t>
  </si>
  <si>
    <t>Import Cocoa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</si>
  <si>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</si>
  <si>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</si>
  <si>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</si>
  <si>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</si>
  <si>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</si>
  <si>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</si>
  <si>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</si>
  <si>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</si>
  <si>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</si>
  <si>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</si>
  <si>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IMPTRVEG</t>
  </si>
  <si>
    <t>Import Vegetables, other</t>
  </si>
  <si>
    <t>IMPOTP</t>
  </si>
  <si>
    <t>Import Other products</t>
  </si>
  <si>
    <t>IMPLEC</t>
  </si>
  <si>
    <t>Import Milk</t>
  </si>
  <si>
    <t>IMPCARAVI</t>
  </si>
  <si>
    <t>Import Poultry meat</t>
  </si>
  <si>
    <t>IMPCARBOV</t>
  </si>
  <si>
    <t>Import Beef</t>
  </si>
  <si>
    <t>IMPCARPOR</t>
  </si>
  <si>
    <t>Import Pork</t>
  </si>
  <si>
    <t>IMPOTRCARPRO</t>
  </si>
  <si>
    <t>Import Other Dairy Products</t>
  </si>
  <si>
    <t>IMPOTRCAR</t>
  </si>
  <si>
    <t>Import Other meats</t>
  </si>
  <si>
    <t>InputActivityRatio</t>
  </si>
  <si>
    <t>ELE_DIST</t>
  </si>
  <si>
    <t>Improvement of efficiency of distribution network</t>
  </si>
  <si>
    <t>LU_LATHUM</t>
  </si>
  <si>
    <t>Exact_Multiplier</t>
  </si>
  <si>
    <t>LU_DCON</t>
  </si>
  <si>
    <t>LU_WET</t>
  </si>
  <si>
    <t>LU_DRY</t>
  </si>
  <si>
    <t>LU_FOR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</si>
  <si>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</si>
  <si>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</si>
  <si>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</si>
  <si>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</si>
  <si>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</si>
  <si>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</si>
  <si>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</si>
  <si>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</si>
  <si>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</si>
  <si>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</si>
  <si>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</si>
  <si>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</si>
  <si>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</si>
  <si>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</si>
  <si>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</si>
  <si>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</si>
  <si>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</si>
  <si>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</si>
  <si>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AG_TRVEG</t>
  </si>
  <si>
    <t>Vegetables, other</t>
  </si>
  <si>
    <t>AGR_OTP</t>
  </si>
  <si>
    <t>Other products</t>
  </si>
  <si>
    <t>OutputActivityRatio</t>
  </si>
  <si>
    <t>LU_AGR</t>
  </si>
  <si>
    <t>Agriculture Soil</t>
  </si>
  <si>
    <t>EmissionActivityRatio</t>
  </si>
  <si>
    <t>T5LECGAN</t>
  </si>
  <si>
    <t>Milk</t>
  </si>
  <si>
    <t>T5CARBOVGAN</t>
  </si>
  <si>
    <t>Beef</t>
  </si>
  <si>
    <t>T5LECGANEXP</t>
  </si>
  <si>
    <t>T5CARBOVGANEXP</t>
  </si>
  <si>
    <t>GA_LEC</t>
  </si>
  <si>
    <t>GA_CARAVI</t>
  </si>
  <si>
    <t>Poultry meat</t>
  </si>
  <si>
    <t>GA_CARBOV</t>
  </si>
  <si>
    <t>GA_CARPOR</t>
  </si>
  <si>
    <t>Pork</t>
  </si>
  <si>
    <t>GA_OTRCARPRO</t>
  </si>
  <si>
    <t>Other Dairy Products</t>
  </si>
  <si>
    <t>GA_OTRCAR</t>
  </si>
  <si>
    <t>Other meats</t>
  </si>
  <si>
    <t>LU_GAN</t>
  </si>
  <si>
    <t>Livestock Soil</t>
  </si>
  <si>
    <t>E5TSWTSW</t>
  </si>
  <si>
    <t>Waste demand</t>
  </si>
  <si>
    <t>E5TWWTWW</t>
  </si>
  <si>
    <t>EmissionsPenalty</t>
  </si>
  <si>
    <t>RM</t>
  </si>
  <si>
    <t>e</t>
  </si>
  <si>
    <t>Waste externalities</t>
  </si>
  <si>
    <t>FERT_ORG</t>
  </si>
  <si>
    <t>salud_residuos</t>
  </si>
  <si>
    <t>contam_agua</t>
  </si>
  <si>
    <t>turismo_residuos</t>
  </si>
  <si>
    <t>INORG_RCY_OS</t>
  </si>
  <si>
    <t>Waste restrictions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</si>
  <si>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</si>
  <si>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</si>
  <si>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</si>
  <si>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</si>
  <si>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</si>
  <si>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</si>
  <si>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</si>
  <si>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</si>
  <si>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</si>
  <si>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</si>
  <si>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</si>
  <si>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</si>
  <si>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</si>
  <si>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</si>
  <si>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</si>
  <si>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SEWER_NO_T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</si>
  <si>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</si>
  <si>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</si>
  <si>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</si>
  <si>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</si>
  <si>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</si>
  <si>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</si>
  <si>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</si>
  <si>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</si>
  <si>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</si>
  <si>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</si>
  <si>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</si>
  <si>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</si>
  <si>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</si>
  <si>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</si>
  <si>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</si>
  <si>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IWW</t>
  </si>
  <si>
    <t>LANDFILL_ELEC</t>
  </si>
  <si>
    <t>PROD_CAL</t>
  </si>
  <si>
    <t>PIUP restrictions</t>
  </si>
  <si>
    <t>PROD_FERRO</t>
  </si>
  <si>
    <t>REFR_AC</t>
  </si>
  <si>
    <t>OTHER</t>
  </si>
  <si>
    <t>CLK_PROD</t>
  </si>
  <si>
    <t>PIUP preformance</t>
  </si>
  <si>
    <t>RAW_MAT_CEM</t>
  </si>
  <si>
    <t>PROD_CLK_TRAD</t>
  </si>
  <si>
    <t>IMP_STOR</t>
  </si>
  <si>
    <t>R134a</t>
  </si>
  <si>
    <t>R404A</t>
  </si>
  <si>
    <t>R410A</t>
  </si>
  <si>
    <t>SUB134a</t>
  </si>
  <si>
    <t>SUB404A</t>
  </si>
  <si>
    <t>SUB410A</t>
  </si>
  <si>
    <t>VariableCost</t>
  </si>
  <si>
    <t>PROD_CEM</t>
  </si>
  <si>
    <t>PIUP costs</t>
  </si>
  <si>
    <t>Emission</t>
  </si>
  <si>
    <t>CO2e</t>
  </si>
  <si>
    <t>2018 ; 2019 ; 2020 ; 2021 ; 2022 ; 2023 ; 2030</t>
  </si>
  <si>
    <t>0 ; 0 ; 0 ; 0 ; 0 ; 0 ; 0</t>
  </si>
  <si>
    <t>T5RICAGR</t>
  </si>
  <si>
    <t>T5BANAGR</t>
  </si>
  <si>
    <t>T5SGCAGR</t>
  </si>
  <si>
    <t>T5COCAGR</t>
  </si>
  <si>
    <t>T5CAFAGR</t>
  </si>
  <si>
    <t>T5LEGAGR</t>
  </si>
  <si>
    <t>T5ROTAGR</t>
  </si>
  <si>
    <t>T5FRTAGR</t>
  </si>
  <si>
    <t>T5CERAGR</t>
  </si>
  <si>
    <t>T5TRVEGAGR</t>
  </si>
  <si>
    <t>T5OTPAGR</t>
  </si>
  <si>
    <t>LTSAMB</t>
  </si>
  <si>
    <t>0 ; 0 ; 0 ; 0 ; 0 ; 0.094 ; 0.085 ; 0.076 ; 0.067 ; 0.058 ; 0.049 ; 0.040 ; 0.040 ; 0.041 ; 0.041</t>
  </si>
  <si>
    <t>0 ; 0 ; 0 ; 0 ; 0 ; 3.65 ; 3.30 ; 3.90 ; 4.76 ; 4.12 ; 3.48 ; 2.84 ; 2.84 ; 2.87 ; 3.41</t>
  </si>
  <si>
    <t>7.18 ; 12.79 ; 23.11 ; 23.27 ; 23.97 ; 26.44 ; 26.44 ; 26.44 ; 26.44 ; 26.44 ; 26.44 ; 26.44 ; 18.71 ; 0</t>
  </si>
  <si>
    <t>1.69 ; 2.78 ; 3.78 ; 4.34 ; 4.15 ; 3.98 ; 5.05 ; 5.59 ; 6.67 ; 7.76 ; 11.43 ; 14.94 ; 18.5</t>
  </si>
  <si>
    <t>TotalAnnualMaxCapacity</t>
  </si>
  <si>
    <t>PPPVD</t>
  </si>
  <si>
    <t>Maximum capacity for solar distributed</t>
  </si>
  <si>
    <t>The minimum production with distributed solar</t>
  </si>
  <si>
    <t>2018 ; 2019 ; 2020 ; 2021 ; 2022 ; 2023 ; 2024 ; 2025 ; 2026</t>
  </si>
  <si>
    <t>0.62 ; 0.87 ; 1.18 ; 1.46 ; 1.87 ; 2.13 ; 2.42 ; 2.71 ; 4.45</t>
  </si>
  <si>
    <t>IMP_ELE</t>
  </si>
  <si>
    <t>The maximum electricity imported</t>
  </si>
  <si>
    <t>0 ; 0 ; 0 ; 0 ; 0 ; 0 ; 0 ; 0 ; 0 ; 0 ; 0 ; 0 ; 0 ; 0 ; 0 ; 33.5</t>
  </si>
  <si>
    <t>7.44 ; 13.18 ; 23.82 ; 23.98 ; 24.70 ; 26.98 ; 26.98 ; 26.98 ; 26.98 ; 26.98 ; 26.98 ; 26.98 ; 19.28 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</si>
</sst>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rgb="FFCC00FF"/>
      <name val="Calibri"/>
      <family val="2"/>
      <scheme val="minor"/>
    </font>
    <font>
      <b/>
      <sz val="11"/>
      <color rgb="FFCC00FF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rgb="FF000000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319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/>
    <xf numFmtId="0" fontId="5" fillId="7" borderId="9" xfId="0" applyFont="1" applyFill="1" applyBorder="1"/>
    <xf numFmtId="0" fontId="0" fillId="7" borderId="9" xfId="0" applyFill="1" applyBorder="1"/>
    <xf numFmtId="0" fontId="0" fillId="6" borderId="9" xfId="0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3" xfId="0" applyBorder="1" applyAlignment="1">
      <alignment horizontal="center" vertical="center"/>
    </xf>
    <xf numFmtId="0" fontId="0" fillId="8" borderId="8" xfId="0" applyFill="1" applyBorder="1"/>
    <xf numFmtId="0" fontId="0" fillId="9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9" xfId="0" applyFill="1" applyBorder="1"/>
    <xf numFmtId="0" fontId="0" fillId="10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11" borderId="8" xfId="0" applyFill="1" applyBorder="1"/>
    <xf numFmtId="0" fontId="0" fillId="0" borderId="8" xfId="0" applyBorder="1" applyAlignment="1">
      <alignment horizontal="left" vertical="center"/>
    </xf>
    <xf numFmtId="0" fontId="0" fillId="12" borderId="27" xfId="0" applyFill="1" applyBorder="1" applyAlignment="1">
      <alignment horizontal="center" vertical="center"/>
    </xf>
    <xf numFmtId="0" fontId="0" fillId="11" borderId="9" xfId="0" applyFill="1" applyBorder="1"/>
    <xf numFmtId="0" fontId="0" fillId="12" borderId="26" xfId="0" applyFill="1" applyBorder="1" applyAlignment="1">
      <alignment horizontal="center" vertical="center"/>
    </xf>
    <xf numFmtId="0" fontId="0" fillId="13" borderId="9" xfId="0" applyFill="1" applyBorder="1"/>
    <xf numFmtId="0" fontId="0" fillId="13" borderId="26" xfId="0" applyFill="1" applyBorder="1" applyAlignment="1">
      <alignment horizontal="center" vertical="center"/>
    </xf>
    <xf numFmtId="0" fontId="0" fillId="2" borderId="9" xfId="0" applyFill="1" applyBorder="1"/>
    <xf numFmtId="0" fontId="0" fillId="2" borderId="26" xfId="0" applyFill="1" applyBorder="1" applyAlignment="1">
      <alignment horizontal="center" vertical="center"/>
    </xf>
    <xf numFmtId="0" fontId="0" fillId="14" borderId="9" xfId="0" applyFill="1" applyBorder="1"/>
    <xf numFmtId="0" fontId="0" fillId="14" borderId="26" xfId="0" applyFill="1" applyBorder="1" applyAlignment="1">
      <alignment horizontal="center" vertical="center"/>
    </xf>
    <xf numFmtId="0" fontId="0" fillId="15" borderId="9" xfId="0" applyFill="1" applyBorder="1"/>
    <xf numFmtId="0" fontId="0" fillId="15" borderId="26" xfId="0" applyFill="1" applyBorder="1" applyAlignment="1">
      <alignment horizontal="center" vertical="center"/>
    </xf>
    <xf numFmtId="0" fontId="0" fillId="16" borderId="9" xfId="0" applyFill="1" applyBorder="1"/>
    <xf numFmtId="0" fontId="0" fillId="16" borderId="26" xfId="0" applyFill="1" applyBorder="1" applyAlignment="1">
      <alignment horizontal="center" vertical="center"/>
    </xf>
    <xf numFmtId="0" fontId="0" fillId="16" borderId="10" xfId="0" applyFill="1" applyBorder="1"/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0" fontId="0" fillId="0" borderId="10" xfId="0" applyBorder="1" applyAlignment="1">
      <alignment horizontal="left"/>
    </xf>
    <xf numFmtId="1" fontId="0" fillId="0" borderId="5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0" fontId="0" fillId="0" borderId="28" xfId="0" applyBorder="1"/>
    <xf numFmtId="0" fontId="0" fillId="0" borderId="8" xfId="0" applyBorder="1" applyAlignment="1">
      <alignment horizontal="left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27" xfId="0" applyBorder="1"/>
    <xf numFmtId="0" fontId="0" fillId="9" borderId="12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9" borderId="27" xfId="0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15" borderId="8" xfId="0" applyFill="1" applyBorder="1"/>
    <xf numFmtId="0" fontId="0" fillId="15" borderId="2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8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19" borderId="10" xfId="0" applyFill="1" applyBorder="1"/>
    <xf numFmtId="0" fontId="0" fillId="9" borderId="1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/>
    <xf numFmtId="0" fontId="0" fillId="5" borderId="7" xfId="0" applyFill="1" applyBorder="1"/>
    <xf numFmtId="0" fontId="0" fillId="0" borderId="21" xfId="0" applyBorder="1" applyAlignment="1">
      <alignment horizontal="left" vertical="center"/>
    </xf>
    <xf numFmtId="0" fontId="0" fillId="9" borderId="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8" xfId="0" applyNumberFormat="1" applyBorder="1"/>
    <xf numFmtId="0" fontId="0" fillId="9" borderId="33" xfId="0" applyFill="1" applyBorder="1" applyAlignment="1">
      <alignment horizontal="center" vertical="center"/>
    </xf>
    <xf numFmtId="0" fontId="0" fillId="20" borderId="8" xfId="0" applyFill="1" applyBorder="1"/>
    <xf numFmtId="0" fontId="0" fillId="20" borderId="9" xfId="0" applyFill="1" applyBorder="1"/>
    <xf numFmtId="0" fontId="0" fillId="21" borderId="9" xfId="0" applyFill="1" applyBorder="1"/>
    <xf numFmtId="0" fontId="0" fillId="21" borderId="12" xfId="0" applyFill="1" applyBorder="1"/>
    <xf numFmtId="0" fontId="0" fillId="0" borderId="12" xfId="0" applyBorder="1" applyAlignment="1">
      <alignment horizontal="left" vertical="center"/>
    </xf>
    <xf numFmtId="0" fontId="0" fillId="0" borderId="17" xfId="0" applyBorder="1"/>
    <xf numFmtId="164" fontId="0" fillId="0" borderId="17" xfId="0" applyNumberFormat="1" applyBorder="1"/>
    <xf numFmtId="164" fontId="0" fillId="0" borderId="7" xfId="0" applyNumberFormat="1" applyBorder="1"/>
    <xf numFmtId="0" fontId="1" fillId="0" borderId="35" xfId="0" applyFont="1" applyBorder="1"/>
    <xf numFmtId="0" fontId="7" fillId="0" borderId="12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0" borderId="17" xfId="0" applyFont="1" applyBorder="1"/>
    <xf numFmtId="0" fontId="8" fillId="0" borderId="24" xfId="0" applyFont="1" applyBorder="1"/>
    <xf numFmtId="0" fontId="8" fillId="0" borderId="36" xfId="0" applyFont="1" applyBorder="1"/>
    <xf numFmtId="0" fontId="8" fillId="0" borderId="24" xfId="0" applyFont="1" applyBorder="1" applyAlignment="1">
      <alignment wrapText="1"/>
    </xf>
    <xf numFmtId="0" fontId="8" fillId="0" borderId="38" xfId="0" applyFont="1" applyBorder="1"/>
    <xf numFmtId="0" fontId="8" fillId="0" borderId="21" xfId="0" applyFont="1" applyBorder="1"/>
    <xf numFmtId="0" fontId="0" fillId="0" borderId="30" xfId="0" applyBorder="1"/>
    <xf numFmtId="0" fontId="1" fillId="0" borderId="17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7" xfId="0" applyBorder="1"/>
    <xf numFmtId="0" fontId="0" fillId="0" borderId="45" xfId="0" applyBorder="1"/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6" xfId="0" applyBorder="1" applyAlignment="1">
      <alignment wrapText="1"/>
    </xf>
    <xf numFmtId="0" fontId="0" fillId="3" borderId="39" xfId="0" applyFill="1" applyBorder="1" applyAlignment="1">
      <alignment wrapText="1"/>
    </xf>
    <xf numFmtId="0" fontId="0" fillId="3" borderId="40" xfId="0" applyFill="1" applyBorder="1" applyAlignment="1">
      <alignment wrapText="1"/>
    </xf>
    <xf numFmtId="0" fontId="0" fillId="3" borderId="42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44" xfId="0" applyFill="1" applyBorder="1" applyAlignment="1">
      <alignment wrapText="1"/>
    </xf>
    <xf numFmtId="0" fontId="0" fillId="3" borderId="37" xfId="0" applyFill="1" applyBorder="1" applyAlignment="1">
      <alignment wrapText="1"/>
    </xf>
    <xf numFmtId="0" fontId="0" fillId="3" borderId="35" xfId="0" applyFill="1" applyBorder="1" applyAlignment="1">
      <alignment wrapText="1"/>
    </xf>
    <xf numFmtId="0" fontId="0" fillId="3" borderId="38" xfId="0" applyFill="1" applyBorder="1" applyAlignment="1">
      <alignment wrapText="1"/>
    </xf>
    <xf numFmtId="0" fontId="0" fillId="24" borderId="39" xfId="0" applyFill="1" applyBorder="1" applyAlignment="1">
      <alignment wrapText="1"/>
    </xf>
    <xf numFmtId="0" fontId="0" fillId="24" borderId="40" xfId="0" applyFill="1" applyBorder="1" applyAlignment="1">
      <alignment wrapText="1"/>
    </xf>
    <xf numFmtId="0" fontId="0" fillId="24" borderId="42" xfId="0" applyFill="1" applyBorder="1" applyAlignment="1">
      <alignment wrapText="1"/>
    </xf>
    <xf numFmtId="0" fontId="0" fillId="24" borderId="0" xfId="0" applyFill="1" applyAlignment="1">
      <alignment wrapText="1"/>
    </xf>
    <xf numFmtId="0" fontId="0" fillId="24" borderId="44" xfId="0" applyFill="1" applyBorder="1" applyAlignment="1">
      <alignment wrapText="1"/>
    </xf>
    <xf numFmtId="0" fontId="0" fillId="24" borderId="37" xfId="0" applyFill="1" applyBorder="1" applyAlignment="1">
      <alignment wrapText="1"/>
    </xf>
    <xf numFmtId="0" fontId="0" fillId="24" borderId="35" xfId="0" applyFill="1" applyBorder="1" applyAlignment="1">
      <alignment wrapText="1"/>
    </xf>
    <xf numFmtId="0" fontId="0" fillId="24" borderId="38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/>
    <xf numFmtId="0" fontId="0" fillId="3" borderId="3" xfId="0" applyFill="1" applyBorder="1" applyAlignment="1">
      <alignment horizontal="center" vertical="center"/>
    </xf>
    <xf numFmtId="0" fontId="0" fillId="3" borderId="9" xfId="0" applyFill="1" applyBorder="1"/>
    <xf numFmtId="0" fontId="0" fillId="3" borderId="5" xfId="0" applyFill="1" applyBorder="1" applyAlignment="1">
      <alignment horizontal="center" vertical="center"/>
    </xf>
    <xf numFmtId="0" fontId="0" fillId="3" borderId="10" xfId="0" applyFill="1" applyBorder="1"/>
    <xf numFmtId="0" fontId="0" fillId="25" borderId="1" xfId="0" applyFill="1" applyBorder="1" applyAlignment="1">
      <alignment horizontal="center" vertical="center"/>
    </xf>
    <xf numFmtId="0" fontId="0" fillId="25" borderId="8" xfId="0" applyFill="1" applyBorder="1"/>
    <xf numFmtId="0" fontId="0" fillId="25" borderId="3" xfId="0" applyFill="1" applyBorder="1" applyAlignment="1">
      <alignment horizontal="center" vertical="center"/>
    </xf>
    <xf numFmtId="0" fontId="0" fillId="25" borderId="9" xfId="0" applyFill="1" applyBorder="1"/>
    <xf numFmtId="0" fontId="0" fillId="25" borderId="5" xfId="0" applyFill="1" applyBorder="1" applyAlignment="1">
      <alignment horizontal="center" vertical="center"/>
    </xf>
    <xf numFmtId="0" fontId="0" fillId="25" borderId="10" xfId="0" applyFill="1" applyBorder="1"/>
    <xf numFmtId="0" fontId="0" fillId="21" borderId="14" xfId="0" applyFill="1" applyBorder="1"/>
    <xf numFmtId="0" fontId="0" fillId="21" borderId="15" xfId="0" applyFill="1" applyBorder="1"/>
    <xf numFmtId="0" fontId="0" fillId="21" borderId="16" xfId="0" applyFill="1" applyBorder="1"/>
    <xf numFmtId="0" fontId="0" fillId="21" borderId="3" xfId="0" applyFill="1" applyBorder="1"/>
    <xf numFmtId="0" fontId="0" fillId="21" borderId="4" xfId="0" applyFill="1" applyBorder="1"/>
    <xf numFmtId="1" fontId="0" fillId="21" borderId="3" xfId="0" applyNumberFormat="1" applyFill="1" applyBorder="1"/>
    <xf numFmtId="1" fontId="0" fillId="21" borderId="9" xfId="0" applyNumberFormat="1" applyFill="1" applyBorder="1"/>
    <xf numFmtId="1" fontId="0" fillId="21" borderId="4" xfId="0" applyNumberFormat="1" applyFill="1" applyBorder="1"/>
    <xf numFmtId="0" fontId="10" fillId="22" borderId="14" xfId="0" applyFont="1" applyFill="1" applyBorder="1"/>
    <xf numFmtId="0" fontId="10" fillId="22" borderId="1" xfId="0" applyFont="1" applyFill="1" applyBorder="1"/>
    <xf numFmtId="0" fontId="6" fillId="0" borderId="3" xfId="0" applyFont="1" applyBorder="1"/>
    <xf numFmtId="0" fontId="6" fillId="0" borderId="14" xfId="0" applyFont="1" applyBorder="1"/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0" xfId="0" applyFill="1"/>
    <xf numFmtId="0" fontId="0" fillId="3" borderId="43" xfId="0" applyFill="1" applyBorder="1"/>
    <xf numFmtId="0" fontId="0" fillId="3" borderId="44" xfId="0" applyFill="1" applyBorder="1"/>
    <xf numFmtId="0" fontId="0" fillId="3" borderId="37" xfId="0" applyFill="1" applyBorder="1"/>
    <xf numFmtId="0" fontId="0" fillId="3" borderId="45" xfId="0" applyFill="1" applyBorder="1"/>
    <xf numFmtId="0" fontId="6" fillId="0" borderId="4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9" xfId="0" applyFont="1" applyBorder="1"/>
    <xf numFmtId="0" fontId="6" fillId="0" borderId="9" xfId="0" applyFont="1" applyBorder="1" applyAlignment="1">
      <alignment horizontal="left" vertical="top"/>
    </xf>
    <xf numFmtId="0" fontId="6" fillId="22" borderId="9" xfId="0" applyFont="1" applyFill="1" applyBorder="1"/>
    <xf numFmtId="0" fontId="8" fillId="0" borderId="46" xfId="0" applyFont="1" applyBorder="1"/>
    <xf numFmtId="0" fontId="8" fillId="0" borderId="47" xfId="0" applyFont="1" applyBorder="1"/>
    <xf numFmtId="0" fontId="8" fillId="0" borderId="41" xfId="0" applyFont="1" applyBorder="1"/>
    <xf numFmtId="0" fontId="6" fillId="0" borderId="15" xfId="0" applyFont="1" applyBorder="1"/>
    <xf numFmtId="0" fontId="6" fillId="0" borderId="15" xfId="0" applyFont="1" applyBorder="1" applyAlignment="1">
      <alignment horizontal="left" vertical="top"/>
    </xf>
    <xf numFmtId="0" fontId="6" fillId="22" borderId="3" xfId="0" applyFont="1" applyFill="1" applyBorder="1"/>
    <xf numFmtId="0" fontId="6" fillId="22" borderId="5" xfId="0" applyFont="1" applyFill="1" applyBorder="1"/>
    <xf numFmtId="0" fontId="6" fillId="22" borderId="10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left" vertical="top"/>
    </xf>
    <xf numFmtId="0" fontId="10" fillId="22" borderId="9" xfId="0" applyFont="1" applyFill="1" applyBorder="1"/>
    <xf numFmtId="0" fontId="10" fillId="23" borderId="9" xfId="0" applyFont="1" applyFill="1" applyBorder="1"/>
    <xf numFmtId="0" fontId="10" fillId="17" borderId="9" xfId="0" applyFont="1" applyFill="1" applyBorder="1"/>
    <xf numFmtId="0" fontId="10" fillId="22" borderId="15" xfId="0" applyFont="1" applyFill="1" applyBorder="1"/>
    <xf numFmtId="0" fontId="10" fillId="22" borderId="8" xfId="0" applyFont="1" applyFill="1" applyBorder="1"/>
    <xf numFmtId="0" fontId="10" fillId="22" borderId="2" xfId="0" applyFont="1" applyFill="1" applyBorder="1"/>
    <xf numFmtId="0" fontId="10" fillId="22" borderId="3" xfId="0" applyFont="1" applyFill="1" applyBorder="1"/>
    <xf numFmtId="0" fontId="10" fillId="22" borderId="4" xfId="0" applyFont="1" applyFill="1" applyBorder="1"/>
    <xf numFmtId="0" fontId="10" fillId="22" borderId="5" xfId="0" applyFont="1" applyFill="1" applyBorder="1"/>
    <xf numFmtId="0" fontId="10" fillId="22" borderId="10" xfId="0" applyFont="1" applyFill="1" applyBorder="1"/>
    <xf numFmtId="0" fontId="6" fillId="22" borderId="6" xfId="0" applyFont="1" applyFill="1" applyBorder="1"/>
    <xf numFmtId="0" fontId="10" fillId="22" borderId="16" xfId="0" applyFont="1" applyFill="1" applyBorder="1"/>
    <xf numFmtId="0" fontId="10" fillId="23" borderId="10" xfId="0" applyFont="1" applyFill="1" applyBorder="1"/>
    <xf numFmtId="0" fontId="10" fillId="22" borderId="6" xfId="0" applyFont="1" applyFill="1" applyBorder="1"/>
    <xf numFmtId="0" fontId="10" fillId="17" borderId="15" xfId="0" applyFont="1" applyFill="1" applyBorder="1"/>
    <xf numFmtId="0" fontId="10" fillId="17" borderId="14" xfId="0" applyFont="1" applyFill="1" applyBorder="1"/>
    <xf numFmtId="0" fontId="10" fillId="17" borderId="16" xfId="0" applyFont="1" applyFill="1" applyBorder="1"/>
    <xf numFmtId="0" fontId="10" fillId="17" borderId="3" xfId="0" applyFont="1" applyFill="1" applyBorder="1"/>
    <xf numFmtId="0" fontId="10" fillId="17" borderId="4" xfId="0" applyFont="1" applyFill="1" applyBorder="1"/>
    <xf numFmtId="0" fontId="10" fillId="17" borderId="5" xfId="0" applyFont="1" applyFill="1" applyBorder="1"/>
    <xf numFmtId="0" fontId="10" fillId="17" borderId="10" xfId="0" applyFont="1" applyFill="1" applyBorder="1"/>
    <xf numFmtId="0" fontId="10" fillId="17" borderId="6" xfId="0" applyFont="1" applyFill="1" applyBorder="1"/>
    <xf numFmtId="0" fontId="6" fillId="17" borderId="15" xfId="0" applyFont="1" applyFill="1" applyBorder="1"/>
    <xf numFmtId="0" fontId="6" fillId="17" borderId="9" xfId="0" applyFont="1" applyFill="1" applyBorder="1"/>
    <xf numFmtId="0" fontId="6" fillId="17" borderId="10" xfId="0" applyFont="1" applyFill="1" applyBorder="1"/>
    <xf numFmtId="0" fontId="6" fillId="22" borderId="15" xfId="0" applyFont="1" applyFill="1" applyBorder="1"/>
    <xf numFmtId="0" fontId="6" fillId="22" borderId="4" xfId="0" applyFont="1" applyFill="1" applyBorder="1"/>
    <xf numFmtId="0" fontId="6" fillId="17" borderId="16" xfId="0" applyFont="1" applyFill="1" applyBorder="1"/>
    <xf numFmtId="0" fontId="6" fillId="17" borderId="4" xfId="0" applyFont="1" applyFill="1" applyBorder="1"/>
    <xf numFmtId="0" fontId="6" fillId="17" borderId="6" xfId="0" applyFont="1" applyFill="1" applyBorder="1"/>
    <xf numFmtId="0" fontId="11" fillId="0" borderId="4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2" fillId="2" borderId="9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2" fontId="7" fillId="0" borderId="12" xfId="0" applyNumberFormat="1" applyFont="1" applyBorder="1" applyAlignment="1">
      <alignment horizontal="center" vertical="center" wrapText="1"/>
    </xf>
    <xf numFmtId="164" fontId="13" fillId="0" borderId="12" xfId="0" applyNumberFormat="1" applyFont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5" fillId="26" borderId="3" xfId="0" applyFont="1" applyFill="1" applyBorder="1" applyAlignment="1">
      <alignment horizontal="center" vertical="center" wrapText="1"/>
    </xf>
    <xf numFmtId="0" fontId="5" fillId="26" borderId="15" xfId="0" applyFont="1" applyFill="1" applyBorder="1" applyAlignment="1">
      <alignment horizontal="center" vertical="center" wrapText="1"/>
    </xf>
    <xf numFmtId="0" fontId="5" fillId="26" borderId="12" xfId="0" applyFont="1" applyFill="1" applyBorder="1" applyAlignment="1">
      <alignment horizontal="center" vertical="center" wrapText="1"/>
    </xf>
    <xf numFmtId="0" fontId="5" fillId="26" borderId="9" xfId="0" applyFont="1" applyFill="1" applyBorder="1" applyAlignment="1">
      <alignment horizontal="center" vertical="center" wrapText="1"/>
    </xf>
    <xf numFmtId="0" fontId="12" fillId="26" borderId="3" xfId="0" applyFont="1" applyFill="1" applyBorder="1" applyAlignment="1">
      <alignment horizontal="center" vertical="center" wrapText="1"/>
    </xf>
    <xf numFmtId="0" fontId="12" fillId="26" borderId="15" xfId="0" applyFont="1" applyFill="1" applyBorder="1" applyAlignment="1">
      <alignment horizontal="center" vertical="center" wrapText="1"/>
    </xf>
    <xf numFmtId="0" fontId="12" fillId="26" borderId="12" xfId="0" applyFont="1" applyFill="1" applyBorder="1" applyAlignment="1">
      <alignment horizontal="center" vertical="center" wrapText="1"/>
    </xf>
    <xf numFmtId="0" fontId="12" fillId="26" borderId="9" xfId="0" applyFont="1" applyFill="1" applyBorder="1" applyAlignment="1">
      <alignment horizontal="center" vertical="center" wrapText="1"/>
    </xf>
    <xf numFmtId="0" fontId="12" fillId="0" borderId="0" xfId="0" applyFont="1"/>
    <xf numFmtId="0" fontId="6" fillId="27" borderId="5" xfId="0" applyFont="1" applyFill="1" applyBorder="1"/>
    <xf numFmtId="0" fontId="10" fillId="27" borderId="10" xfId="0" applyFont="1" applyFill="1" applyBorder="1"/>
    <xf numFmtId="0" fontId="6" fillId="27" borderId="6" xfId="0" applyFont="1" applyFill="1" applyBorder="1"/>
    <xf numFmtId="0" fontId="10" fillId="27" borderId="14" xfId="0" applyFont="1" applyFill="1" applyBorder="1"/>
    <xf numFmtId="0" fontId="10" fillId="27" borderId="15" xfId="0" applyFont="1" applyFill="1" applyBorder="1"/>
    <xf numFmtId="0" fontId="10" fillId="27" borderId="16" xfId="0" applyFont="1" applyFill="1" applyBorder="1"/>
    <xf numFmtId="0" fontId="10" fillId="27" borderId="3" xfId="0" applyFont="1" applyFill="1" applyBorder="1"/>
    <xf numFmtId="0" fontId="10" fillId="27" borderId="9" xfId="0" applyFont="1" applyFill="1" applyBorder="1"/>
    <xf numFmtId="0" fontId="10" fillId="27" borderId="4" xfId="0" applyFont="1" applyFill="1" applyBorder="1"/>
    <xf numFmtId="0" fontId="10" fillId="27" borderId="5" xfId="0" applyFont="1" applyFill="1" applyBorder="1"/>
    <xf numFmtId="0" fontId="10" fillId="27" borderId="6" xfId="0" applyFont="1" applyFill="1" applyBorder="1"/>
    <xf numFmtId="0" fontId="6" fillId="27" borderId="15" xfId="0" applyFont="1" applyFill="1" applyBorder="1"/>
    <xf numFmtId="0" fontId="6" fillId="27" borderId="9" xfId="0" applyFont="1" applyFill="1" applyBorder="1"/>
    <xf numFmtId="0" fontId="6" fillId="27" borderId="10" xfId="0" applyFont="1" applyFill="1" applyBorder="1"/>
    <xf numFmtId="0" fontId="14" fillId="5" borderId="3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0" borderId="0" xfId="0" applyFont="1" applyAlignment="1">
      <alignment wrapText="1"/>
    </xf>
  </cellXfs>
  <cellStyles count="2">
    <cellStyle name="Millares 2 2" xfId="1" xr:uid="{892390FE-96F8-4C48-BA57-C33D526789BF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tabSelected="1" zoomScale="85" zoomScaleNormal="85" workbookViewId="0"/>
  </sheetViews>
  <sheetFormatPr defaultColWidth="8.90625" defaultRowHeight="14.5" x14ac:dyDescent="0.35"/>
  <cols>
    <col min="1" max="1" width="18.36328125" bestFit="1" customWidth="1"/>
    <col min="2" max="2" width="9.08984375" bestFit="1" customWidth="1"/>
    <col min="3" max="3" width="9.08984375" customWidth="1"/>
    <col min="4" max="4" width="9.90625" bestFit="1" customWidth="1"/>
    <col min="5" max="5" width="9.08984375" customWidth="1"/>
    <col min="6" max="6" width="93" bestFit="1" customWidth="1"/>
  </cols>
  <sheetData>
    <row r="1" spans="1:6" ht="15" thickBot="1" x14ac:dyDescent="0.4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</row>
    <row r="2" spans="1:6" x14ac:dyDescent="0.35">
      <c r="A2" s="40" t="s">
        <v>6</v>
      </c>
      <c r="B2" s="27" t="s">
        <v>7</v>
      </c>
      <c r="C2" s="27" t="s">
        <v>7</v>
      </c>
      <c r="D2" s="27" t="s">
        <v>6</v>
      </c>
      <c r="E2" s="27" t="s">
        <v>8</v>
      </c>
      <c r="F2" s="20" t="s">
        <v>9</v>
      </c>
    </row>
    <row r="3" spans="1:6" x14ac:dyDescent="0.35">
      <c r="A3" s="5" t="s">
        <v>10</v>
      </c>
      <c r="B3" s="5" t="s">
        <v>7</v>
      </c>
      <c r="C3" s="5" t="s">
        <v>11</v>
      </c>
      <c r="D3" s="5" t="s">
        <v>10</v>
      </c>
      <c r="E3" s="5" t="s">
        <v>8</v>
      </c>
      <c r="F3" s="168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dimension ref="A1:AS1"/>
  <sheetViews>
    <sheetView zoomScale="115" zoomScaleNormal="115" workbookViewId="0">
      <selection activeCell="D11" sqref="D11"/>
    </sheetView>
  </sheetViews>
  <sheetFormatPr defaultColWidth="8.90625" defaultRowHeight="14.5" x14ac:dyDescent="0.35"/>
  <cols>
    <col min="1" max="1" width="11.54296875" bestFit="1" customWidth="1"/>
    <col min="2" max="2" width="23.453125" bestFit="1" customWidth="1"/>
    <col min="3" max="3" width="10.54296875" bestFit="1" customWidth="1"/>
    <col min="4" max="4" width="13" bestFit="1" customWidth="1"/>
    <col min="5" max="5" width="20.453125" bestFit="1" customWidth="1"/>
    <col min="6" max="6" width="10.36328125" bestFit="1" customWidth="1"/>
    <col min="7" max="7" width="13" bestFit="1" customWidth="1"/>
    <col min="8" max="8" width="10.54296875" bestFit="1" customWidth="1"/>
    <col min="9" max="9" width="7.453125" bestFit="1" customWidth="1"/>
    <col min="10" max="11" width="10.54296875" bestFit="1" customWidth="1"/>
    <col min="12" max="12" width="10.36328125" bestFit="1" customWidth="1"/>
    <col min="13" max="14" width="11.453125" bestFit="1" customWidth="1"/>
    <col min="15" max="15" width="10.08984375" bestFit="1" customWidth="1"/>
    <col min="16" max="45" width="11.453125" bestFit="1" customWidth="1"/>
  </cols>
  <sheetData>
    <row r="1" spans="1:45" ht="44" thickBot="1" x14ac:dyDescent="0.4">
      <c r="A1" s="143" t="s">
        <v>16</v>
      </c>
      <c r="B1" s="144" t="s">
        <v>13</v>
      </c>
      <c r="C1" s="144" t="s">
        <v>209</v>
      </c>
      <c r="D1" s="144" t="s">
        <v>210</v>
      </c>
      <c r="E1" s="144" t="s">
        <v>45</v>
      </c>
      <c r="F1" s="146" t="s">
        <v>78</v>
      </c>
      <c r="G1" s="147" t="s">
        <v>3</v>
      </c>
      <c r="H1" s="148" t="s">
        <v>85</v>
      </c>
      <c r="I1" s="143" t="s">
        <v>56</v>
      </c>
      <c r="J1" s="144" t="s">
        <v>57</v>
      </c>
      <c r="K1" s="144" t="s">
        <v>58</v>
      </c>
      <c r="L1" s="145" t="s">
        <v>59</v>
      </c>
      <c r="M1" s="144">
        <v>2018</v>
      </c>
      <c r="N1" s="144">
        <v>2019</v>
      </c>
      <c r="O1" s="144">
        <v>2020</v>
      </c>
      <c r="P1" s="144">
        <v>2021</v>
      </c>
      <c r="Q1" s="144">
        <v>2022</v>
      </c>
      <c r="R1" s="144">
        <v>2023</v>
      </c>
      <c r="S1" s="144">
        <v>2024</v>
      </c>
      <c r="T1" s="144">
        <v>2025</v>
      </c>
      <c r="U1" s="144">
        <v>2026</v>
      </c>
      <c r="V1" s="144">
        <v>2027</v>
      </c>
      <c r="W1" s="144">
        <v>2028</v>
      </c>
      <c r="X1" s="144">
        <v>2029</v>
      </c>
      <c r="Y1" s="144">
        <v>2030</v>
      </c>
      <c r="Z1" s="144">
        <v>2031</v>
      </c>
      <c r="AA1" s="144">
        <v>2032</v>
      </c>
      <c r="AB1" s="144">
        <v>2033</v>
      </c>
      <c r="AC1" s="144">
        <v>2034</v>
      </c>
      <c r="AD1" s="144">
        <v>2035</v>
      </c>
      <c r="AE1" s="144">
        <v>2036</v>
      </c>
      <c r="AF1" s="144">
        <v>2037</v>
      </c>
      <c r="AG1" s="144">
        <v>2038</v>
      </c>
      <c r="AH1" s="144">
        <v>2039</v>
      </c>
      <c r="AI1" s="144">
        <v>2040</v>
      </c>
      <c r="AJ1" s="144">
        <v>2041</v>
      </c>
      <c r="AK1" s="144">
        <v>2042</v>
      </c>
      <c r="AL1" s="144">
        <v>2043</v>
      </c>
      <c r="AM1" s="144">
        <v>2044</v>
      </c>
      <c r="AN1" s="144">
        <v>2045</v>
      </c>
      <c r="AO1" s="144">
        <v>2046</v>
      </c>
      <c r="AP1" s="144">
        <v>2047</v>
      </c>
      <c r="AQ1" s="144">
        <v>2048</v>
      </c>
      <c r="AR1" s="144">
        <v>2049</v>
      </c>
      <c r="AS1" s="145">
        <v>2050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dimension ref="A1:BM110"/>
  <sheetViews>
    <sheetView workbookViewId="0">
      <selection activeCell="I22" sqref="I22"/>
    </sheetView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hidden="1" customWidth="1"/>
    <col min="6" max="6" width="11.08984375" hidden="1" customWidth="1"/>
    <col min="7" max="7" width="9.54296875" hidden="1" customWidth="1"/>
    <col min="8" max="8" width="7.54296875" hidden="1" customWidth="1"/>
    <col min="9" max="9" width="4.90625" customWidth="1"/>
    <col min="10" max="12" width="6.6328125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1" t="s">
        <v>16</v>
      </c>
      <c r="B1" s="28" t="s">
        <v>13</v>
      </c>
      <c r="C1" s="12" t="s">
        <v>209</v>
      </c>
      <c r="D1" s="12" t="s">
        <v>210</v>
      </c>
      <c r="E1" s="12" t="s">
        <v>45</v>
      </c>
      <c r="F1" s="22" t="s">
        <v>78</v>
      </c>
      <c r="G1" s="21" t="s">
        <v>3</v>
      </c>
      <c r="H1" s="21" t="s">
        <v>85</v>
      </c>
      <c r="I1" s="11" t="s">
        <v>56</v>
      </c>
      <c r="J1" s="12" t="s">
        <v>57</v>
      </c>
      <c r="K1" s="12" t="s">
        <v>58</v>
      </c>
      <c r="L1" s="13" t="s">
        <v>59</v>
      </c>
      <c r="M1" s="28">
        <v>2018</v>
      </c>
      <c r="N1" s="12">
        <v>2019</v>
      </c>
      <c r="O1" s="25">
        <v>2020</v>
      </c>
      <c r="P1" s="25">
        <v>2021</v>
      </c>
      <c r="Q1" s="25">
        <v>2022</v>
      </c>
      <c r="R1" s="25">
        <v>2023</v>
      </c>
      <c r="S1" s="25">
        <v>2024</v>
      </c>
      <c r="T1" s="25">
        <v>2025</v>
      </c>
      <c r="U1" s="25">
        <v>2026</v>
      </c>
      <c r="V1" s="25">
        <v>2027</v>
      </c>
      <c r="W1" s="25">
        <v>2028</v>
      </c>
      <c r="X1" s="25">
        <v>2029</v>
      </c>
      <c r="Y1" s="25">
        <v>2030</v>
      </c>
      <c r="Z1" s="25">
        <v>2031</v>
      </c>
      <c r="AA1" s="25">
        <v>2032</v>
      </c>
      <c r="AB1" s="25">
        <v>2033</v>
      </c>
      <c r="AC1" s="25">
        <v>2034</v>
      </c>
      <c r="AD1" s="25">
        <v>2035</v>
      </c>
      <c r="AE1" s="25">
        <v>2036</v>
      </c>
      <c r="AF1" s="25">
        <v>2037</v>
      </c>
      <c r="AG1" s="25">
        <v>2038</v>
      </c>
      <c r="AH1" s="25">
        <v>2039</v>
      </c>
      <c r="AI1" s="25">
        <v>2040</v>
      </c>
      <c r="AJ1" s="25">
        <v>2041</v>
      </c>
      <c r="AK1" s="25">
        <v>2042</v>
      </c>
      <c r="AL1" s="25">
        <v>2043</v>
      </c>
      <c r="AM1" s="25">
        <v>2044</v>
      </c>
      <c r="AN1" s="25">
        <v>2045</v>
      </c>
      <c r="AO1" s="25">
        <v>2046</v>
      </c>
      <c r="AP1" s="25">
        <v>2047</v>
      </c>
      <c r="AQ1" s="25">
        <v>2048</v>
      </c>
      <c r="AR1" s="25">
        <v>2049</v>
      </c>
      <c r="AS1" s="26">
        <v>2050</v>
      </c>
      <c r="AT1" s="25">
        <v>2051</v>
      </c>
      <c r="AU1" s="25">
        <v>2052</v>
      </c>
      <c r="AV1" s="25">
        <v>2053</v>
      </c>
      <c r="AW1" s="25">
        <v>2054</v>
      </c>
      <c r="AX1" s="25">
        <v>2055</v>
      </c>
      <c r="AY1" s="25">
        <v>2056</v>
      </c>
      <c r="AZ1" s="25">
        <v>2057</v>
      </c>
      <c r="BA1" s="25">
        <v>2058</v>
      </c>
      <c r="BB1" s="25">
        <v>2059</v>
      </c>
      <c r="BC1" s="25">
        <v>2060</v>
      </c>
      <c r="BD1" s="25">
        <v>2061</v>
      </c>
      <c r="BE1" s="25">
        <v>2062</v>
      </c>
      <c r="BF1" s="25">
        <v>2063</v>
      </c>
      <c r="BG1" s="25">
        <v>2064</v>
      </c>
      <c r="BH1" s="25">
        <v>2065</v>
      </c>
      <c r="BI1" s="25">
        <v>2066</v>
      </c>
      <c r="BJ1" s="25">
        <v>2067</v>
      </c>
      <c r="BK1" s="25">
        <v>2068</v>
      </c>
      <c r="BL1" s="25">
        <v>2069</v>
      </c>
      <c r="BM1" s="25">
        <v>2070</v>
      </c>
    </row>
    <row r="2" spans="1:65" x14ac:dyDescent="0.35">
      <c r="A2" s="32" t="s">
        <v>10</v>
      </c>
      <c r="B2" s="45" t="s">
        <v>211</v>
      </c>
      <c r="C2" s="27" t="s">
        <v>355</v>
      </c>
      <c r="D2" s="27" t="s">
        <v>213</v>
      </c>
      <c r="E2" s="33" t="s">
        <v>356</v>
      </c>
      <c r="F2" s="96" t="s">
        <v>7</v>
      </c>
      <c r="G2" s="34" t="s">
        <v>215</v>
      </c>
      <c r="H2" s="34" t="s">
        <v>216</v>
      </c>
      <c r="I2" s="32"/>
      <c r="J2" s="33"/>
      <c r="K2" s="33"/>
      <c r="L2" s="44"/>
      <c r="M2" s="40">
        <v>4.019383255701463</v>
      </c>
      <c r="N2" s="27">
        <v>4.1968770171610084</v>
      </c>
      <c r="O2" s="27">
        <v>3.9023059983543442</v>
      </c>
      <c r="P2" s="27">
        <v>4.29</v>
      </c>
      <c r="Q2" s="27">
        <v>4.5706568302153379</v>
      </c>
      <c r="R2" s="27">
        <v>4.7361114760756733</v>
      </c>
      <c r="S2" s="27">
        <v>4.8732889000017368</v>
      </c>
      <c r="T2" s="27">
        <v>4.9815842088906637</v>
      </c>
      <c r="U2" s="27">
        <v>5.0898795177795915</v>
      </c>
      <c r="V2" s="27">
        <v>5.1981748266685193</v>
      </c>
      <c r="W2" s="27">
        <v>5.3064701355574462</v>
      </c>
      <c r="X2" s="27">
        <v>5.414765444446374</v>
      </c>
      <c r="Y2" s="27">
        <v>5.5230607533353018</v>
      </c>
      <c r="Z2" s="27">
        <v>5.6313560622242287</v>
      </c>
      <c r="AA2" s="27">
        <v>5.7396513711131565</v>
      </c>
      <c r="AB2" s="27">
        <v>5.8479466800020896</v>
      </c>
      <c r="AC2" s="27">
        <v>5.804947072060898</v>
      </c>
      <c r="AD2" s="27">
        <v>5.7619474641197055</v>
      </c>
      <c r="AE2" s="27">
        <v>5.7189478561785139</v>
      </c>
      <c r="AF2" s="27">
        <v>5.6759482482373214</v>
      </c>
      <c r="AG2" s="27">
        <v>5.6329486402961297</v>
      </c>
      <c r="AH2" s="27">
        <v>5.5899490323549372</v>
      </c>
      <c r="AI2" s="27">
        <v>5.5469494244137456</v>
      </c>
      <c r="AJ2" s="27">
        <v>5.5039498164725531</v>
      </c>
      <c r="AK2" s="27">
        <v>5.4609502085313615</v>
      </c>
      <c r="AL2" s="27">
        <v>5.417950600590169</v>
      </c>
      <c r="AM2" s="27">
        <v>5.3749509926489765</v>
      </c>
      <c r="AN2" s="27">
        <v>5.3319513847077848</v>
      </c>
      <c r="AO2" s="27">
        <v>5.2889517767665932</v>
      </c>
      <c r="AP2" s="27">
        <v>5.2459521688254007</v>
      </c>
      <c r="AQ2" s="27">
        <v>5.2029525608842082</v>
      </c>
      <c r="AR2" s="27">
        <v>5.1599529529430166</v>
      </c>
      <c r="AS2" s="20">
        <v>5.1169533450018241</v>
      </c>
      <c r="AT2" s="98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0"/>
    </row>
    <row r="3" spans="1:65" ht="15" thickBot="1" x14ac:dyDescent="0.4">
      <c r="A3" s="53" t="s">
        <v>10</v>
      </c>
      <c r="B3" s="54" t="s">
        <v>211</v>
      </c>
      <c r="C3" s="55" t="s">
        <v>357</v>
      </c>
      <c r="D3" s="55" t="s">
        <v>213</v>
      </c>
      <c r="E3" s="54" t="s">
        <v>356</v>
      </c>
      <c r="F3" s="99" t="s">
        <v>7</v>
      </c>
      <c r="G3" s="56" t="s">
        <v>215</v>
      </c>
      <c r="H3" s="56" t="s">
        <v>216</v>
      </c>
      <c r="I3" s="9"/>
      <c r="J3" s="10"/>
      <c r="K3" s="10"/>
      <c r="L3" s="38"/>
      <c r="M3" s="3">
        <v>1.1934</v>
      </c>
      <c r="N3" s="94">
        <v>1.2461</v>
      </c>
      <c r="O3" s="94">
        <v>1.1586000000000001</v>
      </c>
      <c r="P3" s="94">
        <v>1.2737000000000001</v>
      </c>
      <c r="Q3" s="94">
        <v>1.3571</v>
      </c>
      <c r="R3" s="94">
        <v>1.4061999999999999</v>
      </c>
      <c r="S3" s="94">
        <v>1.4469000000000001</v>
      </c>
      <c r="T3" s="94">
        <v>1.4435</v>
      </c>
      <c r="U3" s="94">
        <v>1.4401999999999999</v>
      </c>
      <c r="V3" s="94">
        <v>1.4368000000000001</v>
      </c>
      <c r="W3" s="94">
        <v>1.4334</v>
      </c>
      <c r="X3" s="94">
        <v>1.43</v>
      </c>
      <c r="Y3" s="94">
        <v>1.4267000000000001</v>
      </c>
      <c r="Z3" s="94">
        <v>1.4233</v>
      </c>
      <c r="AA3" s="94">
        <v>1.4198999999999999</v>
      </c>
      <c r="AB3" s="94">
        <v>1.4165000000000001</v>
      </c>
      <c r="AC3" s="94">
        <v>1.4132</v>
      </c>
      <c r="AD3" s="94">
        <v>1.4097999999999999</v>
      </c>
      <c r="AE3" s="94">
        <v>1.4064000000000001</v>
      </c>
      <c r="AF3" s="94">
        <v>1.403</v>
      </c>
      <c r="AG3" s="94">
        <v>1.3996999999999999</v>
      </c>
      <c r="AH3" s="94">
        <v>1.3963000000000001</v>
      </c>
      <c r="AI3" s="94">
        <v>1.3929</v>
      </c>
      <c r="AJ3" s="94">
        <v>1.3895</v>
      </c>
      <c r="AK3" s="94">
        <v>1.3862000000000001</v>
      </c>
      <c r="AL3" s="94">
        <v>1.3828</v>
      </c>
      <c r="AM3" s="94">
        <v>1.3794</v>
      </c>
      <c r="AN3" s="94">
        <v>1.3759999999999999</v>
      </c>
      <c r="AO3" s="94">
        <v>1.3727</v>
      </c>
      <c r="AP3" s="94">
        <v>1.3693</v>
      </c>
      <c r="AQ3" s="94">
        <v>1.3658999999999999</v>
      </c>
      <c r="AR3" s="94">
        <v>1.3626</v>
      </c>
      <c r="AS3" s="149">
        <v>1.3592</v>
      </c>
      <c r="AT3" s="94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4"/>
    </row>
    <row r="4" spans="1:65" x14ac:dyDescent="0.35">
      <c r="A4" s="32" t="s">
        <v>6</v>
      </c>
      <c r="B4" s="45" t="s">
        <v>358</v>
      </c>
      <c r="C4" s="95" t="s">
        <v>359</v>
      </c>
      <c r="D4" s="67" t="s">
        <v>360</v>
      </c>
      <c r="E4" s="33" t="s">
        <v>361</v>
      </c>
      <c r="F4" s="96" t="s">
        <v>7</v>
      </c>
      <c r="G4" s="34" t="s">
        <v>215</v>
      </c>
      <c r="H4" s="44" t="s">
        <v>216</v>
      </c>
      <c r="I4" s="31"/>
      <c r="J4" s="83"/>
      <c r="K4" s="83"/>
      <c r="L4" s="84"/>
      <c r="M4" s="209">
        <v>-56</v>
      </c>
      <c r="N4" s="210">
        <v>-56</v>
      </c>
      <c r="O4" s="210">
        <v>-56</v>
      </c>
      <c r="P4" s="210">
        <v>-56</v>
      </c>
      <c r="Q4" s="210">
        <v>-56</v>
      </c>
      <c r="R4" s="210">
        <v>-56</v>
      </c>
      <c r="S4" s="210">
        <v>-56</v>
      </c>
      <c r="T4" s="210">
        <v>-56</v>
      </c>
      <c r="U4" s="210">
        <v>-56</v>
      </c>
      <c r="V4" s="210">
        <v>-56</v>
      </c>
      <c r="W4" s="210">
        <v>-56</v>
      </c>
      <c r="X4" s="210">
        <v>-56</v>
      </c>
      <c r="Y4" s="210">
        <v>-56</v>
      </c>
      <c r="Z4" s="210">
        <v>-56</v>
      </c>
      <c r="AA4" s="210">
        <v>-56</v>
      </c>
      <c r="AB4" s="210">
        <v>-56</v>
      </c>
      <c r="AC4" s="210">
        <v>-56</v>
      </c>
      <c r="AD4" s="210">
        <v>-56</v>
      </c>
      <c r="AE4" s="210">
        <v>-56</v>
      </c>
      <c r="AF4" s="210">
        <v>-56</v>
      </c>
      <c r="AG4" s="210">
        <v>-56</v>
      </c>
      <c r="AH4" s="210">
        <v>-56</v>
      </c>
      <c r="AI4" s="210">
        <v>-56</v>
      </c>
      <c r="AJ4" s="210">
        <v>-56</v>
      </c>
      <c r="AK4" s="210">
        <v>-56</v>
      </c>
      <c r="AL4" s="210">
        <v>-56</v>
      </c>
      <c r="AM4" s="210">
        <v>-56</v>
      </c>
      <c r="AN4" s="210">
        <v>-56</v>
      </c>
      <c r="AO4" s="210">
        <v>-56</v>
      </c>
      <c r="AP4" s="210">
        <v>-56</v>
      </c>
      <c r="AQ4" s="210">
        <v>-56</v>
      </c>
      <c r="AR4" s="210">
        <v>-56</v>
      </c>
      <c r="AS4" s="211">
        <v>-56</v>
      </c>
      <c r="AT4" s="86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16"/>
    </row>
    <row r="5" spans="1:65" x14ac:dyDescent="0.35">
      <c r="A5" s="8" t="s">
        <v>10</v>
      </c>
      <c r="B5" s="7" t="s">
        <v>358</v>
      </c>
      <c r="C5" s="60" t="s">
        <v>359</v>
      </c>
      <c r="D5" s="60" t="s">
        <v>360</v>
      </c>
      <c r="E5" s="7" t="s">
        <v>361</v>
      </c>
      <c r="F5" s="58" t="s">
        <v>7</v>
      </c>
      <c r="G5" s="7" t="s">
        <v>215</v>
      </c>
      <c r="H5" s="14" t="s">
        <v>216</v>
      </c>
      <c r="I5" s="8"/>
      <c r="J5" s="7"/>
      <c r="K5" s="7"/>
      <c r="L5" s="15"/>
      <c r="M5" s="212">
        <v>-56</v>
      </c>
      <c r="N5" s="127">
        <v>-56</v>
      </c>
      <c r="O5" s="127">
        <v>-56</v>
      </c>
      <c r="P5" s="127">
        <v>-56</v>
      </c>
      <c r="Q5" s="127">
        <v>-56</v>
      </c>
      <c r="R5" s="127">
        <v>-56</v>
      </c>
      <c r="S5" s="127">
        <v>-56</v>
      </c>
      <c r="T5" s="127">
        <v>-56</v>
      </c>
      <c r="U5" s="127">
        <v>-56</v>
      </c>
      <c r="V5" s="127">
        <v>-56</v>
      </c>
      <c r="W5" s="127">
        <v>-56</v>
      </c>
      <c r="X5" s="127">
        <v>-56</v>
      </c>
      <c r="Y5" s="127">
        <v>-56</v>
      </c>
      <c r="Z5" s="127">
        <v>-56</v>
      </c>
      <c r="AA5" s="127">
        <v>-56</v>
      </c>
      <c r="AB5" s="127">
        <v>-56</v>
      </c>
      <c r="AC5" s="127">
        <v>-56</v>
      </c>
      <c r="AD5" s="127">
        <v>-56</v>
      </c>
      <c r="AE5" s="127">
        <v>-56</v>
      </c>
      <c r="AF5" s="127">
        <v>-56</v>
      </c>
      <c r="AG5" s="127">
        <v>-56</v>
      </c>
      <c r="AH5" s="127">
        <v>-56</v>
      </c>
      <c r="AI5" s="127">
        <v>-56</v>
      </c>
      <c r="AJ5" s="127">
        <v>-56</v>
      </c>
      <c r="AK5" s="127">
        <v>-56</v>
      </c>
      <c r="AL5" s="127">
        <v>-56</v>
      </c>
      <c r="AM5" s="127">
        <v>-56</v>
      </c>
      <c r="AN5" s="127">
        <v>-56</v>
      </c>
      <c r="AO5" s="127">
        <v>-56</v>
      </c>
      <c r="AP5" s="127">
        <v>-56</v>
      </c>
      <c r="AQ5" s="127">
        <v>-56</v>
      </c>
      <c r="AR5" s="127">
        <v>-56</v>
      </c>
      <c r="AS5" s="213">
        <v>-56</v>
      </c>
      <c r="AT5" s="3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4"/>
    </row>
    <row r="6" spans="1:65" x14ac:dyDescent="0.35">
      <c r="A6" s="8" t="s">
        <v>6</v>
      </c>
      <c r="B6" s="7" t="s">
        <v>358</v>
      </c>
      <c r="C6" s="60" t="s">
        <v>362</v>
      </c>
      <c r="D6" s="60" t="s">
        <v>360</v>
      </c>
      <c r="E6" s="7" t="s">
        <v>361</v>
      </c>
      <c r="F6" s="58" t="s">
        <v>7</v>
      </c>
      <c r="G6" s="7" t="s">
        <v>215</v>
      </c>
      <c r="H6" s="14" t="s">
        <v>216</v>
      </c>
      <c r="I6" s="8"/>
      <c r="J6" s="7"/>
      <c r="K6" s="7"/>
      <c r="L6" s="15"/>
      <c r="M6" s="214">
        <v>-58.44</v>
      </c>
      <c r="N6" s="215">
        <v>-58.44</v>
      </c>
      <c r="O6" s="215">
        <v>-58.44</v>
      </c>
      <c r="P6" s="215">
        <v>-58.44</v>
      </c>
      <c r="Q6" s="215">
        <v>-58.44</v>
      </c>
      <c r="R6" s="215">
        <v>-58.44</v>
      </c>
      <c r="S6" s="215">
        <v>-58.44</v>
      </c>
      <c r="T6" s="215">
        <v>-58.44</v>
      </c>
      <c r="U6" s="215">
        <v>-58.44</v>
      </c>
      <c r="V6" s="215">
        <v>-58.44</v>
      </c>
      <c r="W6" s="215">
        <v>-58.44</v>
      </c>
      <c r="X6" s="215">
        <v>-58.44</v>
      </c>
      <c r="Y6" s="215">
        <v>-58.44</v>
      </c>
      <c r="Z6" s="215">
        <v>-58.44</v>
      </c>
      <c r="AA6" s="215">
        <v>-58.44</v>
      </c>
      <c r="AB6" s="215">
        <v>-58.44</v>
      </c>
      <c r="AC6" s="215">
        <v>-58.44</v>
      </c>
      <c r="AD6" s="215">
        <v>-58.44</v>
      </c>
      <c r="AE6" s="215">
        <v>-58.44</v>
      </c>
      <c r="AF6" s="215">
        <v>-58.44</v>
      </c>
      <c r="AG6" s="215">
        <v>-58.44</v>
      </c>
      <c r="AH6" s="215">
        <v>-58.44</v>
      </c>
      <c r="AI6" s="215">
        <v>-58.44</v>
      </c>
      <c r="AJ6" s="215">
        <v>-58.44</v>
      </c>
      <c r="AK6" s="215">
        <v>-58.44</v>
      </c>
      <c r="AL6" s="215">
        <v>-58.44</v>
      </c>
      <c r="AM6" s="215">
        <v>-58.44</v>
      </c>
      <c r="AN6" s="215">
        <v>-58.44</v>
      </c>
      <c r="AO6" s="215">
        <v>-58.44</v>
      </c>
      <c r="AP6" s="215">
        <v>-58.44</v>
      </c>
      <c r="AQ6" s="215">
        <v>-58.44</v>
      </c>
      <c r="AR6" s="215">
        <v>-58.44</v>
      </c>
      <c r="AS6" s="216">
        <v>-58.44</v>
      </c>
      <c r="AT6" s="3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4"/>
    </row>
    <row r="7" spans="1:65" x14ac:dyDescent="0.35">
      <c r="A7" s="8" t="s">
        <v>10</v>
      </c>
      <c r="B7" s="7" t="s">
        <v>358</v>
      </c>
      <c r="C7" s="60" t="s">
        <v>362</v>
      </c>
      <c r="D7" s="60" t="s">
        <v>360</v>
      </c>
      <c r="E7" s="7" t="s">
        <v>361</v>
      </c>
      <c r="F7" s="58" t="s">
        <v>7</v>
      </c>
      <c r="G7" s="7" t="s">
        <v>215</v>
      </c>
      <c r="H7" s="14" t="s">
        <v>216</v>
      </c>
      <c r="I7" s="8"/>
      <c r="J7" s="7"/>
      <c r="K7" s="7"/>
      <c r="L7" s="15"/>
      <c r="M7" s="214">
        <v>-58.44</v>
      </c>
      <c r="N7" s="215">
        <v>-58.44</v>
      </c>
      <c r="O7" s="215">
        <v>-58.44</v>
      </c>
      <c r="P7" s="215">
        <v>-58.44</v>
      </c>
      <c r="Q7" s="215">
        <v>-58.44</v>
      </c>
      <c r="R7" s="215">
        <v>-58.44</v>
      </c>
      <c r="S7" s="215">
        <v>-58.44</v>
      </c>
      <c r="T7" s="215">
        <v>-58.44</v>
      </c>
      <c r="U7" s="215">
        <v>-58.44</v>
      </c>
      <c r="V7" s="215">
        <v>-58.44</v>
      </c>
      <c r="W7" s="215">
        <v>-58.44</v>
      </c>
      <c r="X7" s="215">
        <v>-58.44</v>
      </c>
      <c r="Y7" s="215">
        <v>-58.44</v>
      </c>
      <c r="Z7" s="215">
        <v>-58.44</v>
      </c>
      <c r="AA7" s="215">
        <v>-58.44</v>
      </c>
      <c r="AB7" s="215">
        <v>-58.44</v>
      </c>
      <c r="AC7" s="215">
        <v>-58.44</v>
      </c>
      <c r="AD7" s="215">
        <v>-58.44</v>
      </c>
      <c r="AE7" s="215">
        <v>-58.44</v>
      </c>
      <c r="AF7" s="215">
        <v>-58.44</v>
      </c>
      <c r="AG7" s="215">
        <v>-58.44</v>
      </c>
      <c r="AH7" s="215">
        <v>-58.44</v>
      </c>
      <c r="AI7" s="215">
        <v>-58.44</v>
      </c>
      <c r="AJ7" s="215">
        <v>-58.44</v>
      </c>
      <c r="AK7" s="215">
        <v>-58.44</v>
      </c>
      <c r="AL7" s="215">
        <v>-58.44</v>
      </c>
      <c r="AM7" s="215">
        <v>-58.44</v>
      </c>
      <c r="AN7" s="215">
        <v>-58.44</v>
      </c>
      <c r="AO7" s="215">
        <v>-58.44</v>
      </c>
      <c r="AP7" s="215">
        <v>-58.44</v>
      </c>
      <c r="AQ7" s="215">
        <v>-58.44</v>
      </c>
      <c r="AR7" s="215">
        <v>-58.44</v>
      </c>
      <c r="AS7" s="216">
        <v>-58.44</v>
      </c>
      <c r="AT7" s="3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4"/>
    </row>
    <row r="8" spans="1:65" x14ac:dyDescent="0.35">
      <c r="A8" s="8" t="s">
        <v>6</v>
      </c>
      <c r="B8" s="7" t="s">
        <v>358</v>
      </c>
      <c r="C8" s="60" t="s">
        <v>363</v>
      </c>
      <c r="D8" s="60" t="s">
        <v>360</v>
      </c>
      <c r="E8" s="7" t="s">
        <v>361</v>
      </c>
      <c r="F8" s="58" t="s">
        <v>7</v>
      </c>
      <c r="G8" s="7" t="s">
        <v>215</v>
      </c>
      <c r="H8" s="14" t="s">
        <v>216</v>
      </c>
      <c r="I8" s="8"/>
      <c r="J8" s="7"/>
      <c r="K8" s="7"/>
      <c r="L8" s="15"/>
      <c r="M8" s="87">
        <v>86.841448997150707</v>
      </c>
      <c r="N8" s="88">
        <v>83.915463464839704</v>
      </c>
      <c r="O8" s="88">
        <v>91.035650753634727</v>
      </c>
      <c r="P8" s="88">
        <v>83.498412587412588</v>
      </c>
      <c r="Q8" s="88">
        <v>79.014002891786845</v>
      </c>
      <c r="R8" s="88">
        <v>76.894150790081852</v>
      </c>
      <c r="S8" s="88">
        <v>75.319363479532115</v>
      </c>
      <c r="T8" s="88">
        <v>73.822602386267306</v>
      </c>
      <c r="U8" s="88">
        <v>72.478105159060149</v>
      </c>
      <c r="V8" s="88">
        <v>71.177740694549414</v>
      </c>
      <c r="W8" s="88">
        <v>69.863892366018788</v>
      </c>
      <c r="X8" s="88">
        <v>68.657459873524076</v>
      </c>
      <c r="Y8" s="88">
        <v>67.509245909209483</v>
      </c>
      <c r="Z8" s="88">
        <v>66.510651180454303</v>
      </c>
      <c r="AA8" s="88">
        <v>65.532247006341592</v>
      </c>
      <c r="AB8" s="88">
        <v>64.573516781159043</v>
      </c>
      <c r="AC8" s="88">
        <v>63.633959860012659</v>
      </c>
      <c r="AD8" s="88">
        <v>62.713090981889991</v>
      </c>
      <c r="AE8" s="88">
        <v>61.962444274820214</v>
      </c>
      <c r="AF8" s="88">
        <v>61.224091834733414</v>
      </c>
      <c r="AG8" s="88">
        <v>60.49777858313157</v>
      </c>
      <c r="AH8" s="88">
        <v>59.783255838537478</v>
      </c>
      <c r="AI8" s="88">
        <v>59.080281128605691</v>
      </c>
      <c r="AJ8" s="88">
        <v>58.5245671838858</v>
      </c>
      <c r="AK8" s="88">
        <v>57.976012446458469</v>
      </c>
      <c r="AL8" s="88">
        <v>57.434499967822561</v>
      </c>
      <c r="AM8" s="88">
        <v>56.899915110827315</v>
      </c>
      <c r="AN8" s="88">
        <v>56.372145496121725</v>
      </c>
      <c r="AO8" s="88">
        <v>55.97083290921676</v>
      </c>
      <c r="AP8" s="88">
        <v>55.5734366289823</v>
      </c>
      <c r="AQ8" s="88">
        <v>55.179908153915541</v>
      </c>
      <c r="AR8" s="88">
        <v>54.79019970986004</v>
      </c>
      <c r="AS8" s="89">
        <v>54.404264237208622</v>
      </c>
      <c r="AT8" s="3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4"/>
    </row>
    <row r="9" spans="1:65" x14ac:dyDescent="0.35">
      <c r="A9" s="8" t="s">
        <v>10</v>
      </c>
      <c r="B9" s="7" t="s">
        <v>358</v>
      </c>
      <c r="C9" s="60" t="s">
        <v>363</v>
      </c>
      <c r="D9" s="60" t="s">
        <v>360</v>
      </c>
      <c r="E9" s="7" t="s">
        <v>361</v>
      </c>
      <c r="F9" s="58" t="s">
        <v>7</v>
      </c>
      <c r="G9" s="7" t="s">
        <v>215</v>
      </c>
      <c r="H9" s="14" t="s">
        <v>216</v>
      </c>
      <c r="I9" s="8"/>
      <c r="J9" s="7"/>
      <c r="K9" s="7"/>
      <c r="L9" s="15"/>
      <c r="M9" s="87">
        <v>86.841448997150664</v>
      </c>
      <c r="N9" s="88">
        <v>83.915463464839704</v>
      </c>
      <c r="O9" s="88">
        <v>91.035650753634727</v>
      </c>
      <c r="P9" s="88">
        <v>83.498412587412588</v>
      </c>
      <c r="Q9" s="88">
        <v>79.014002891786845</v>
      </c>
      <c r="R9" s="88">
        <v>76.894150790081852</v>
      </c>
      <c r="S9" s="88">
        <v>75.319363479532115</v>
      </c>
      <c r="T9" s="88">
        <v>73.822602386267306</v>
      </c>
      <c r="U9" s="88">
        <v>72.478105159060149</v>
      </c>
      <c r="V9" s="88">
        <v>71.177740694549414</v>
      </c>
      <c r="W9" s="88">
        <v>69.863892366018788</v>
      </c>
      <c r="X9" s="88">
        <v>68.657459873524076</v>
      </c>
      <c r="Y9" s="88">
        <v>67.509245909209483</v>
      </c>
      <c r="Z9" s="88">
        <v>66.510651180454303</v>
      </c>
      <c r="AA9" s="88">
        <v>65.532247006341592</v>
      </c>
      <c r="AB9" s="88">
        <v>64.573516781159043</v>
      </c>
      <c r="AC9" s="88">
        <v>63.633959860012659</v>
      </c>
      <c r="AD9" s="88">
        <v>62.713090981889991</v>
      </c>
      <c r="AE9" s="88">
        <v>61.962444274820214</v>
      </c>
      <c r="AF9" s="88">
        <v>61.224091834733414</v>
      </c>
      <c r="AG9" s="88">
        <v>60.49777858313157</v>
      </c>
      <c r="AH9" s="88">
        <v>59.783255838537478</v>
      </c>
      <c r="AI9" s="88">
        <v>59.080281128605691</v>
      </c>
      <c r="AJ9" s="88">
        <v>58.5245671838858</v>
      </c>
      <c r="AK9" s="88">
        <v>57.976012446458469</v>
      </c>
      <c r="AL9" s="88">
        <v>57.434499967822561</v>
      </c>
      <c r="AM9" s="88">
        <v>56.899915110827315</v>
      </c>
      <c r="AN9" s="88">
        <v>56.372145496121725</v>
      </c>
      <c r="AO9" s="88">
        <v>55.97083290921676</v>
      </c>
      <c r="AP9" s="88">
        <v>55.5734366289823</v>
      </c>
      <c r="AQ9" s="88">
        <v>55.179908153915541</v>
      </c>
      <c r="AR9" s="88">
        <v>54.79019970986004</v>
      </c>
      <c r="AS9" s="89">
        <v>54.404264237208622</v>
      </c>
      <c r="AT9" s="36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4"/>
    </row>
    <row r="10" spans="1:65" x14ac:dyDescent="0.35">
      <c r="A10" s="8" t="s">
        <v>6</v>
      </c>
      <c r="B10" s="7" t="s">
        <v>358</v>
      </c>
      <c r="C10" s="60" t="s">
        <v>364</v>
      </c>
      <c r="D10" s="60" t="s">
        <v>360</v>
      </c>
      <c r="E10" s="7" t="s">
        <v>361</v>
      </c>
      <c r="F10" s="58" t="s">
        <v>7</v>
      </c>
      <c r="G10" s="7" t="s">
        <v>215</v>
      </c>
      <c r="H10" s="14" t="s">
        <v>216</v>
      </c>
      <c r="I10" s="8"/>
      <c r="J10" s="7"/>
      <c r="K10" s="7"/>
      <c r="L10" s="15"/>
      <c r="M10" s="87">
        <v>35.758243704709102</v>
      </c>
      <c r="N10" s="88">
        <v>34.553426132581052</v>
      </c>
      <c r="O10" s="88">
        <v>37.485267957379008</v>
      </c>
      <c r="P10" s="88">
        <v>34.381699300699303</v>
      </c>
      <c r="Q10" s="88">
        <v>32.535177661323992</v>
      </c>
      <c r="R10" s="88">
        <v>31.662297384151351</v>
      </c>
      <c r="S10" s="88">
        <v>31.013855550395572</v>
      </c>
      <c r="T10" s="88">
        <v>30.397542159051241</v>
      </c>
      <c r="U10" s="88">
        <v>29.843925653730651</v>
      </c>
      <c r="V10" s="88">
        <v>29.308481462461526</v>
      </c>
      <c r="W10" s="88">
        <v>28.767485091890091</v>
      </c>
      <c r="X10" s="88">
        <v>28.270718771451094</v>
      </c>
      <c r="Y10" s="88">
        <v>27.797924786145082</v>
      </c>
      <c r="Z10" s="88">
        <v>27.386738721363535</v>
      </c>
      <c r="AA10" s="88">
        <v>26.983866414375949</v>
      </c>
      <c r="AB10" s="88">
        <v>26.589095145183137</v>
      </c>
      <c r="AC10" s="88">
        <v>26.202218765887572</v>
      </c>
      <c r="AD10" s="88">
        <v>25.823037463131172</v>
      </c>
      <c r="AE10" s="88">
        <v>25.513947642573033</v>
      </c>
      <c r="AF10" s="88">
        <v>25.209920167243173</v>
      </c>
      <c r="AG10" s="88">
        <v>24.910850004818876</v>
      </c>
      <c r="AH10" s="88">
        <v>24.616634757044842</v>
      </c>
      <c r="AI10" s="88">
        <v>24.327174582367046</v>
      </c>
      <c r="AJ10" s="88">
        <v>24.098351193364739</v>
      </c>
      <c r="AK10" s="88">
        <v>23.872475713247603</v>
      </c>
      <c r="AL10" s="88">
        <v>23.649499986750467</v>
      </c>
      <c r="AM10" s="88">
        <v>23.42937681034066</v>
      </c>
      <c r="AN10" s="88">
        <v>23.21205991016777</v>
      </c>
      <c r="AO10" s="88">
        <v>23.046813550853958</v>
      </c>
      <c r="AP10" s="88">
        <v>22.88317978840448</v>
      </c>
      <c r="AQ10" s="88">
        <v>22.721138651612282</v>
      </c>
      <c r="AR10" s="88">
        <v>22.560670468765899</v>
      </c>
      <c r="AS10" s="89">
        <v>22.401755862380018</v>
      </c>
      <c r="AT10" s="36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4"/>
    </row>
    <row r="11" spans="1:65" x14ac:dyDescent="0.35">
      <c r="A11" s="8" t="s">
        <v>10</v>
      </c>
      <c r="B11" s="7" t="s">
        <v>358</v>
      </c>
      <c r="C11" s="60" t="s">
        <v>364</v>
      </c>
      <c r="D11" s="60" t="s">
        <v>360</v>
      </c>
      <c r="E11" s="7" t="s">
        <v>361</v>
      </c>
      <c r="F11" s="58" t="s">
        <v>7</v>
      </c>
      <c r="G11" s="7" t="s">
        <v>215</v>
      </c>
      <c r="H11" s="14" t="s">
        <v>216</v>
      </c>
      <c r="I11" s="8"/>
      <c r="J11" s="7"/>
      <c r="K11" s="7"/>
      <c r="L11" s="15"/>
      <c r="M11" s="87">
        <v>35.758243704709102</v>
      </c>
      <c r="N11" s="88">
        <v>34.553426132581052</v>
      </c>
      <c r="O11" s="88">
        <v>37.485267957379008</v>
      </c>
      <c r="P11" s="88">
        <v>34.381699300699303</v>
      </c>
      <c r="Q11" s="88">
        <v>32.535177661323992</v>
      </c>
      <c r="R11" s="88">
        <v>31.662297384151351</v>
      </c>
      <c r="S11" s="88">
        <v>31.013855550395572</v>
      </c>
      <c r="T11" s="88">
        <v>30.397542159051241</v>
      </c>
      <c r="U11" s="88">
        <v>29.843925653730651</v>
      </c>
      <c r="V11" s="88">
        <v>29.308481462461526</v>
      </c>
      <c r="W11" s="88">
        <v>28.767485091890091</v>
      </c>
      <c r="X11" s="88">
        <v>28.270718771451094</v>
      </c>
      <c r="Y11" s="88">
        <v>27.797924786145082</v>
      </c>
      <c r="Z11" s="88">
        <v>27.386738721363535</v>
      </c>
      <c r="AA11" s="88">
        <v>26.983866414375949</v>
      </c>
      <c r="AB11" s="88">
        <v>26.589095145183137</v>
      </c>
      <c r="AC11" s="88">
        <v>26.202218765887572</v>
      </c>
      <c r="AD11" s="88">
        <v>25.823037463131172</v>
      </c>
      <c r="AE11" s="88">
        <v>25.513947642573033</v>
      </c>
      <c r="AF11" s="88">
        <v>25.209920167243173</v>
      </c>
      <c r="AG11" s="88">
        <v>24.910850004818876</v>
      </c>
      <c r="AH11" s="88">
        <v>24.616634757044842</v>
      </c>
      <c r="AI11" s="88">
        <v>24.327174582367046</v>
      </c>
      <c r="AJ11" s="88">
        <v>24.098351193364739</v>
      </c>
      <c r="AK11" s="88">
        <v>23.872475713247603</v>
      </c>
      <c r="AL11" s="88">
        <v>23.649499986750467</v>
      </c>
      <c r="AM11" s="88">
        <v>23.42937681034066</v>
      </c>
      <c r="AN11" s="88">
        <v>23.21205991016777</v>
      </c>
      <c r="AO11" s="88">
        <v>23.046813550853958</v>
      </c>
      <c r="AP11" s="88">
        <v>22.88317978840448</v>
      </c>
      <c r="AQ11" s="88">
        <v>22.721138651612282</v>
      </c>
      <c r="AR11" s="88">
        <v>22.560670468765899</v>
      </c>
      <c r="AS11" s="89">
        <v>22.401755862380018</v>
      </c>
      <c r="AT11" s="36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4"/>
    </row>
    <row r="12" spans="1:65" x14ac:dyDescent="0.35">
      <c r="A12" s="8" t="s">
        <v>6</v>
      </c>
      <c r="B12" s="7" t="s">
        <v>358</v>
      </c>
      <c r="C12" s="60" t="s">
        <v>365</v>
      </c>
      <c r="D12" s="60" t="s">
        <v>360</v>
      </c>
      <c r="E12" s="7" t="s">
        <v>361</v>
      </c>
      <c r="F12" s="58" t="s">
        <v>7</v>
      </c>
      <c r="G12" s="7" t="s">
        <v>215</v>
      </c>
      <c r="H12" s="14" t="s">
        <v>216</v>
      </c>
      <c r="I12" s="8"/>
      <c r="J12" s="7"/>
      <c r="K12" s="7"/>
      <c r="L12" s="15"/>
      <c r="M12" s="87">
        <v>130.26217349572599</v>
      </c>
      <c r="N12" s="88">
        <v>125.87319519725955</v>
      </c>
      <c r="O12" s="88">
        <v>136.55347613045211</v>
      </c>
      <c r="P12" s="88">
        <v>125.24761888111887</v>
      </c>
      <c r="Q12" s="88">
        <v>118.52100433768027</v>
      </c>
      <c r="R12" s="88">
        <v>115.34122618512279</v>
      </c>
      <c r="S12" s="88">
        <v>112.97904521929816</v>
      </c>
      <c r="T12" s="88">
        <v>110.73390357940094</v>
      </c>
      <c r="U12" s="88">
        <v>108.71715773859023</v>
      </c>
      <c r="V12" s="88">
        <v>106.76661104182412</v>
      </c>
      <c r="W12" s="88">
        <v>104.7958385490282</v>
      </c>
      <c r="X12" s="88">
        <v>102.98618981028611</v>
      </c>
      <c r="Y12" s="88">
        <v>101.26386886381422</v>
      </c>
      <c r="Z12" s="88">
        <v>99.765976770681448</v>
      </c>
      <c r="AA12" s="88">
        <v>98.298370509512395</v>
      </c>
      <c r="AB12" s="88">
        <v>96.860275171738564</v>
      </c>
      <c r="AC12" s="88">
        <v>95.450939790018992</v>
      </c>
      <c r="AD12" s="88">
        <v>94.069636472835001</v>
      </c>
      <c r="AE12" s="88">
        <v>92.943666412230328</v>
      </c>
      <c r="AF12" s="88">
        <v>91.836137752100143</v>
      </c>
      <c r="AG12" s="88">
        <v>90.746667874697351</v>
      </c>
      <c r="AH12" s="88">
        <v>89.674883757806214</v>
      </c>
      <c r="AI12" s="88">
        <v>88.620421692908536</v>
      </c>
      <c r="AJ12" s="88">
        <v>87.786850775828697</v>
      </c>
      <c r="AK12" s="88">
        <v>86.96401866968769</v>
      </c>
      <c r="AL12" s="88">
        <v>86.151749951733848</v>
      </c>
      <c r="AM12" s="88">
        <v>85.349872666240969</v>
      </c>
      <c r="AN12" s="88">
        <v>84.558218244182584</v>
      </c>
      <c r="AO12" s="88">
        <v>83.956249363825137</v>
      </c>
      <c r="AP12" s="88">
        <v>83.360154943473461</v>
      </c>
      <c r="AQ12" s="88">
        <v>82.769862230873329</v>
      </c>
      <c r="AR12" s="88">
        <v>82.185299564790057</v>
      </c>
      <c r="AS12" s="89">
        <v>81.606396355812919</v>
      </c>
      <c r="AT12" s="36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4"/>
    </row>
    <row r="13" spans="1:65" ht="15" thickBot="1" x14ac:dyDescent="0.4">
      <c r="A13" s="9" t="s">
        <v>10</v>
      </c>
      <c r="B13" s="82" t="s">
        <v>358</v>
      </c>
      <c r="C13" s="90" t="s">
        <v>365</v>
      </c>
      <c r="D13" s="64" t="s">
        <v>360</v>
      </c>
      <c r="E13" s="10" t="s">
        <v>361</v>
      </c>
      <c r="F13" s="97" t="s">
        <v>7</v>
      </c>
      <c r="G13" s="35" t="s">
        <v>215</v>
      </c>
      <c r="H13" s="38" t="s">
        <v>216</v>
      </c>
      <c r="I13" s="9"/>
      <c r="J13" s="10"/>
      <c r="K13" s="10"/>
      <c r="L13" s="35"/>
      <c r="M13" s="91">
        <v>130.26217349572599</v>
      </c>
      <c r="N13" s="92">
        <v>125.87319519725955</v>
      </c>
      <c r="O13" s="92">
        <v>136.55347613045211</v>
      </c>
      <c r="P13" s="92">
        <v>125.24761888111887</v>
      </c>
      <c r="Q13" s="92">
        <v>118.52100433768027</v>
      </c>
      <c r="R13" s="92">
        <v>115.34122618512279</v>
      </c>
      <c r="S13" s="92">
        <v>112.97904521929816</v>
      </c>
      <c r="T13" s="92">
        <v>110.73390357940094</v>
      </c>
      <c r="U13" s="92">
        <v>108.71715773859023</v>
      </c>
      <c r="V13" s="92">
        <v>106.76661104182412</v>
      </c>
      <c r="W13" s="92">
        <v>104.7958385490282</v>
      </c>
      <c r="X13" s="92">
        <v>102.98618981028611</v>
      </c>
      <c r="Y13" s="92">
        <v>101.26386886381422</v>
      </c>
      <c r="Z13" s="92">
        <v>99.765976770681448</v>
      </c>
      <c r="AA13" s="92">
        <v>98.298370509512395</v>
      </c>
      <c r="AB13" s="92">
        <v>96.860275171738564</v>
      </c>
      <c r="AC13" s="92">
        <v>95.450939790018992</v>
      </c>
      <c r="AD13" s="92">
        <v>94.069636472835001</v>
      </c>
      <c r="AE13" s="92">
        <v>92.943666412230328</v>
      </c>
      <c r="AF13" s="92">
        <v>91.836137752100143</v>
      </c>
      <c r="AG13" s="92">
        <v>90.746667874697351</v>
      </c>
      <c r="AH13" s="92">
        <v>89.674883757806214</v>
      </c>
      <c r="AI13" s="92">
        <v>88.620421692908536</v>
      </c>
      <c r="AJ13" s="92">
        <v>87.786850775828697</v>
      </c>
      <c r="AK13" s="92">
        <v>86.96401866968769</v>
      </c>
      <c r="AL13" s="92">
        <v>86.151749951733848</v>
      </c>
      <c r="AM13" s="92">
        <v>85.349872666240969</v>
      </c>
      <c r="AN13" s="92">
        <v>84.558218244182584</v>
      </c>
      <c r="AO13" s="92">
        <v>83.956249363825137</v>
      </c>
      <c r="AP13" s="92">
        <v>83.360154943473461</v>
      </c>
      <c r="AQ13" s="92">
        <v>82.769862230873329</v>
      </c>
      <c r="AR13" s="92">
        <v>82.185299564790057</v>
      </c>
      <c r="AS13" s="93">
        <v>81.606396355812919</v>
      </c>
      <c r="AT13" s="94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4"/>
    </row>
    <row r="14" spans="1:65" x14ac:dyDescent="0.35">
      <c r="A14" s="32" t="s">
        <v>10</v>
      </c>
      <c r="B14" s="33" t="s">
        <v>92</v>
      </c>
      <c r="C14" s="57" t="s">
        <v>366</v>
      </c>
      <c r="D14" s="27" t="s">
        <v>268</v>
      </c>
      <c r="E14" s="33" t="s">
        <v>367</v>
      </c>
      <c r="F14" s="96" t="s">
        <v>7</v>
      </c>
      <c r="G14" s="34" t="s">
        <v>215</v>
      </c>
      <c r="H14" s="44" t="s">
        <v>216</v>
      </c>
      <c r="I14" s="32"/>
      <c r="J14" s="33"/>
      <c r="K14" s="34"/>
      <c r="L14" s="44"/>
      <c r="M14" s="32">
        <v>0.24116299534208777</v>
      </c>
      <c r="N14" s="33">
        <v>0.25181262102966051</v>
      </c>
      <c r="O14" s="33">
        <v>0.23413835990126064</v>
      </c>
      <c r="P14" s="33">
        <v>0.25740000000000002</v>
      </c>
      <c r="Q14" s="33">
        <v>0.27423940981292028</v>
      </c>
      <c r="R14" s="33">
        <v>0.28416668856454036</v>
      </c>
      <c r="S14" s="33">
        <v>0.29239733400010415</v>
      </c>
      <c r="T14" s="33">
        <v>0.33487316070876122</v>
      </c>
      <c r="U14" s="33">
        <v>0.37891325299025846</v>
      </c>
      <c r="V14" s="33">
        <v>0.42451761084459572</v>
      </c>
      <c r="W14" s="33">
        <v>0.47168623427177292</v>
      </c>
      <c r="X14" s="33">
        <v>0.52041912327179041</v>
      </c>
      <c r="Y14" s="33">
        <v>0.57071627784464785</v>
      </c>
      <c r="Z14" s="33">
        <v>0.62257769799034524</v>
      </c>
      <c r="AA14" s="33">
        <v>0.6760033837088828</v>
      </c>
      <c r="AB14" s="33">
        <v>0.73099333500026109</v>
      </c>
      <c r="AC14" s="33">
        <v>0.75122844461964555</v>
      </c>
      <c r="AD14" s="33">
        <v>0.77108414593366648</v>
      </c>
      <c r="AE14" s="33">
        <v>0.79056043894232386</v>
      </c>
      <c r="AF14" s="33">
        <v>0.80965732364561782</v>
      </c>
      <c r="AG14" s="33">
        <v>0.82837480004354846</v>
      </c>
      <c r="AH14" s="33">
        <v>0.84671286813611546</v>
      </c>
      <c r="AI14" s="33">
        <v>0.86467152792331914</v>
      </c>
      <c r="AJ14" s="33">
        <v>0.88225077940515928</v>
      </c>
      <c r="AK14" s="33">
        <v>0.89945062258163611</v>
      </c>
      <c r="AL14" s="33">
        <v>0.91627105745274917</v>
      </c>
      <c r="AM14" s="33">
        <v>0.93271208401849892</v>
      </c>
      <c r="AN14" s="33">
        <v>0.94877370227888547</v>
      </c>
      <c r="AO14" s="33">
        <v>0.96445591223390825</v>
      </c>
      <c r="AP14" s="33">
        <v>0.97975871388356761</v>
      </c>
      <c r="AQ14" s="33">
        <v>0.99468210722786354</v>
      </c>
      <c r="AR14" s="33">
        <v>1.0092260922667959</v>
      </c>
      <c r="AS14" s="33">
        <v>1.0233906690003649</v>
      </c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44"/>
    </row>
    <row r="15" spans="1:65" x14ac:dyDescent="0.35">
      <c r="A15" s="8" t="s">
        <v>10</v>
      </c>
      <c r="B15" s="7" t="s">
        <v>92</v>
      </c>
      <c r="C15" s="59" t="s">
        <v>368</v>
      </c>
      <c r="D15" s="60" t="s">
        <v>268</v>
      </c>
      <c r="E15" s="7" t="s">
        <v>367</v>
      </c>
      <c r="F15" s="58" t="s">
        <v>7</v>
      </c>
      <c r="G15" s="7" t="s">
        <v>215</v>
      </c>
      <c r="H15" s="14" t="s">
        <v>216</v>
      </c>
      <c r="I15" s="8"/>
      <c r="J15" s="7"/>
      <c r="K15" s="7"/>
      <c r="L15" s="14"/>
      <c r="M15" s="8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4"/>
    </row>
    <row r="16" spans="1:65" x14ac:dyDescent="0.35">
      <c r="A16" s="8" t="s">
        <v>10</v>
      </c>
      <c r="B16" s="7" t="s">
        <v>109</v>
      </c>
      <c r="C16" s="59" t="s">
        <v>368</v>
      </c>
      <c r="D16" s="60" t="s">
        <v>268</v>
      </c>
      <c r="E16" s="7" t="s">
        <v>367</v>
      </c>
      <c r="F16" s="58" t="s">
        <v>7</v>
      </c>
      <c r="G16" s="7" t="s">
        <v>215</v>
      </c>
      <c r="H16" s="14" t="s">
        <v>216</v>
      </c>
      <c r="I16" s="8"/>
      <c r="J16" s="7"/>
      <c r="K16" s="7"/>
      <c r="L16" s="14"/>
      <c r="M16" s="8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4"/>
    </row>
    <row r="17" spans="1:65" x14ac:dyDescent="0.35">
      <c r="A17" s="8" t="s">
        <v>10</v>
      </c>
      <c r="B17" s="7" t="s">
        <v>92</v>
      </c>
      <c r="C17" s="59" t="s">
        <v>369</v>
      </c>
      <c r="D17" s="60" t="s">
        <v>268</v>
      </c>
      <c r="E17" s="7" t="s">
        <v>367</v>
      </c>
      <c r="F17" s="58" t="s">
        <v>7</v>
      </c>
      <c r="G17" s="7" t="s">
        <v>215</v>
      </c>
      <c r="H17" s="14" t="s">
        <v>216</v>
      </c>
      <c r="I17" s="8"/>
      <c r="J17" s="7"/>
      <c r="K17" s="7"/>
      <c r="L17" s="14"/>
      <c r="M17" s="8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1.3837733913585176E-2</v>
      </c>
      <c r="U17" s="7">
        <v>2.8277108432108837E-2</v>
      </c>
      <c r="V17" s="7">
        <v>4.3318123555570992E-2</v>
      </c>
      <c r="W17" s="7">
        <v>5.8960779283971629E-2</v>
      </c>
      <c r="X17" s="7">
        <v>7.520507561731074E-2</v>
      </c>
      <c r="Y17" s="7">
        <v>9.2051012555588368E-2</v>
      </c>
      <c r="Z17" s="7">
        <v>0.10949859009880444</v>
      </c>
      <c r="AA17" s="7">
        <v>0.12754780824695905</v>
      </c>
      <c r="AB17" s="7">
        <v>0.1461986670000523</v>
      </c>
      <c r="AC17" s="7">
        <v>0.15366036367220029</v>
      </c>
      <c r="AD17" s="7">
        <v>0.1609955909092271</v>
      </c>
      <c r="AE17" s="7">
        <v>0.1682043487111328</v>
      </c>
      <c r="AF17" s="7">
        <v>0.17528663707791733</v>
      </c>
      <c r="AG17" s="7">
        <v>0.18224245600958072</v>
      </c>
      <c r="AH17" s="7">
        <v>0.1890718055061229</v>
      </c>
      <c r="AI17" s="7">
        <v>0.19577468556754399</v>
      </c>
      <c r="AJ17" s="7">
        <v>0.20235109619384392</v>
      </c>
      <c r="AK17" s="7">
        <v>0.20880103738502265</v>
      </c>
      <c r="AL17" s="7">
        <v>0.21512450914108025</v>
      </c>
      <c r="AM17" s="7">
        <v>0.2213215114620167</v>
      </c>
      <c r="AN17" s="7">
        <v>0.22739204434783206</v>
      </c>
      <c r="AO17" s="7">
        <v>0.23333610779852623</v>
      </c>
      <c r="AP17" s="7">
        <v>0.23915370181409917</v>
      </c>
      <c r="AQ17" s="7">
        <v>0.24484482639455102</v>
      </c>
      <c r="AR17" s="7">
        <v>0.25040948153988174</v>
      </c>
      <c r="AS17" s="7">
        <v>0.25584766725009123</v>
      </c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4"/>
    </row>
    <row r="18" spans="1:65" x14ac:dyDescent="0.35">
      <c r="A18" s="8" t="s">
        <v>10</v>
      </c>
      <c r="B18" s="7" t="s">
        <v>92</v>
      </c>
      <c r="C18" s="59" t="s">
        <v>370</v>
      </c>
      <c r="D18" s="60" t="s">
        <v>268</v>
      </c>
      <c r="E18" s="7" t="s">
        <v>367</v>
      </c>
      <c r="F18" s="58" t="s">
        <v>7</v>
      </c>
      <c r="G18" s="7" t="s">
        <v>215</v>
      </c>
      <c r="H18" s="14" t="s">
        <v>216</v>
      </c>
      <c r="I18" s="8"/>
      <c r="J18" s="7"/>
      <c r="K18" s="7"/>
      <c r="L18" s="14"/>
      <c r="M18" s="8">
        <v>1.2206866947565345</v>
      </c>
      <c r="N18" s="7">
        <v>1.2745915501117984</v>
      </c>
      <c r="O18" s="7">
        <v>1.1851303317002144</v>
      </c>
      <c r="P18" s="7">
        <v>1.3028730000000002</v>
      </c>
      <c r="Q18" s="7">
        <v>1.3881084793363982</v>
      </c>
      <c r="R18" s="7">
        <v>1.438357055284182</v>
      </c>
      <c r="S18" s="7">
        <v>1.4800178389305276</v>
      </c>
      <c r="T18" s="7">
        <v>1.753808414433881</v>
      </c>
      <c r="U18" s="7">
        <v>2.0407460404363502</v>
      </c>
      <c r="V18" s="7">
        <v>2.3408307169379348</v>
      </c>
      <c r="W18" s="7">
        <v>2.6540624439386349</v>
      </c>
      <c r="X18" s="7">
        <v>2.9804412214384515</v>
      </c>
      <c r="Y18" s="7">
        <v>3.3199670494373827</v>
      </c>
      <c r="Z18" s="7">
        <v>3.7141879105195574</v>
      </c>
      <c r="AA18" s="7">
        <v>4.1215558221008477</v>
      </c>
      <c r="AB18" s="7">
        <v>4.5420707841812593</v>
      </c>
      <c r="AC18" s="7">
        <v>4.4514414812467855</v>
      </c>
      <c r="AD18" s="7">
        <v>4.3613180560527951</v>
      </c>
      <c r="AE18" s="7">
        <v>4.2717005085992898</v>
      </c>
      <c r="AF18" s="7">
        <v>4.1825888388862689</v>
      </c>
      <c r="AG18" s="7">
        <v>4.093983046913733</v>
      </c>
      <c r="AH18" s="7">
        <v>4.0058831326816806</v>
      </c>
      <c r="AI18" s="7">
        <v>3.9182890961901129</v>
      </c>
      <c r="AJ18" s="7">
        <v>3.8312009374390303</v>
      </c>
      <c r="AK18" s="7">
        <v>3.7446186564284334</v>
      </c>
      <c r="AL18" s="7">
        <v>3.6585422531583198</v>
      </c>
      <c r="AM18" s="7">
        <v>3.5729717276286901</v>
      </c>
      <c r="AN18" s="7">
        <v>3.487907079839546</v>
      </c>
      <c r="AO18" s="7">
        <v>3.4033483097908874</v>
      </c>
      <c r="AP18" s="7">
        <v>3.3192954174827118</v>
      </c>
      <c r="AQ18" s="7">
        <v>3.2357484029150219</v>
      </c>
      <c r="AR18" s="7">
        <v>3.1527072660878153</v>
      </c>
      <c r="AS18" s="7">
        <v>3.0701720070010947</v>
      </c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4"/>
    </row>
    <row r="19" spans="1:65" x14ac:dyDescent="0.35">
      <c r="A19" s="8" t="s">
        <v>10</v>
      </c>
      <c r="B19" s="7" t="s">
        <v>92</v>
      </c>
      <c r="C19" s="59" t="s">
        <v>371</v>
      </c>
      <c r="D19" s="60" t="s">
        <v>268</v>
      </c>
      <c r="E19" s="7" t="s">
        <v>367</v>
      </c>
      <c r="F19" s="58" t="s">
        <v>7</v>
      </c>
      <c r="G19" s="7" t="s">
        <v>215</v>
      </c>
      <c r="H19" s="14" t="s">
        <v>216</v>
      </c>
      <c r="I19" s="8"/>
      <c r="J19" s="7"/>
      <c r="K19" s="7"/>
      <c r="L19" s="14"/>
      <c r="M19" s="8">
        <v>1.9782793598469348</v>
      </c>
      <c r="N19" s="7">
        <v>2.015760031342432</v>
      </c>
      <c r="O19" s="7">
        <v>1.9825561619091057</v>
      </c>
      <c r="P19" s="7">
        <v>2.2377461159449759</v>
      </c>
      <c r="Q19" s="7">
        <v>2.4461741606880278</v>
      </c>
      <c r="R19" s="7">
        <v>2.5347239894115008</v>
      </c>
      <c r="S19" s="7">
        <v>2.6081401049289443</v>
      </c>
      <c r="T19" s="7">
        <v>2.3698655768243246</v>
      </c>
      <c r="U19" s="7">
        <v>2.1187113444978336</v>
      </c>
      <c r="V19" s="7">
        <v>1.8546774079494717</v>
      </c>
      <c r="W19" s="7">
        <v>1.5777637671792382</v>
      </c>
      <c r="X19" s="7">
        <v>1.2879704221871331</v>
      </c>
      <c r="Y19" s="7">
        <v>0.985297372973157</v>
      </c>
      <c r="Z19" s="7">
        <v>0.66974461953730946</v>
      </c>
      <c r="AA19" s="7">
        <v>0.34131216187959074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4"/>
    </row>
    <row r="20" spans="1:65" x14ac:dyDescent="0.35">
      <c r="A20" s="8" t="s">
        <v>10</v>
      </c>
      <c r="B20" s="7" t="s">
        <v>92</v>
      </c>
      <c r="C20" s="59" t="s">
        <v>372</v>
      </c>
      <c r="D20" s="60" t="s">
        <v>268</v>
      </c>
      <c r="E20" s="7" t="s">
        <v>367</v>
      </c>
      <c r="F20" s="58" t="s">
        <v>7</v>
      </c>
      <c r="G20" s="7" t="s">
        <v>215</v>
      </c>
      <c r="H20" s="14" t="s">
        <v>216</v>
      </c>
      <c r="I20" s="8"/>
      <c r="J20" s="7"/>
      <c r="K20" s="7"/>
      <c r="L20" s="14"/>
      <c r="M20" s="8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6.1480871285877481E-2</v>
      </c>
      <c r="U20" s="7">
        <v>0.12296174257175496</v>
      </c>
      <c r="V20" s="7">
        <v>0.18444261385763244</v>
      </c>
      <c r="W20" s="7">
        <v>0.24592348514350992</v>
      </c>
      <c r="X20" s="7">
        <v>0.3074043564293874</v>
      </c>
      <c r="Y20" s="7">
        <v>0.36888522771526489</v>
      </c>
      <c r="Z20" s="7">
        <v>0.3888181164170153</v>
      </c>
      <c r="AA20" s="7">
        <v>0.40875100511876572</v>
      </c>
      <c r="AB20" s="7">
        <v>0.42868389382051619</v>
      </c>
      <c r="AC20" s="7">
        <v>0.44861678252226661</v>
      </c>
      <c r="AD20" s="7">
        <v>0.46854967122401703</v>
      </c>
      <c r="AE20" s="7">
        <v>0.4884825599257675</v>
      </c>
      <c r="AF20" s="7">
        <v>0.50841544862751786</v>
      </c>
      <c r="AG20" s="7">
        <v>0.52834833732926834</v>
      </c>
      <c r="AH20" s="7">
        <v>0.54828122603101881</v>
      </c>
      <c r="AI20" s="7">
        <v>0.56821411473276917</v>
      </c>
      <c r="AJ20" s="7">
        <v>0.58814700343451953</v>
      </c>
      <c r="AK20" s="7">
        <v>0.60807989213627001</v>
      </c>
      <c r="AL20" s="7">
        <v>0.62801278083802048</v>
      </c>
      <c r="AM20" s="7">
        <v>0.64794566953977095</v>
      </c>
      <c r="AN20" s="7">
        <v>0.66787855824152131</v>
      </c>
      <c r="AO20" s="7">
        <v>0.68781144694327168</v>
      </c>
      <c r="AP20" s="7">
        <v>0.70774433564502215</v>
      </c>
      <c r="AQ20" s="7">
        <v>0.72767722434677262</v>
      </c>
      <c r="AR20" s="7">
        <v>0.7476101130485231</v>
      </c>
      <c r="AS20" s="7">
        <v>0.76754300175027346</v>
      </c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4"/>
    </row>
    <row r="21" spans="1:65" x14ac:dyDescent="0.35">
      <c r="A21" s="8" t="s">
        <v>10</v>
      </c>
      <c r="B21" s="7" t="s">
        <v>109</v>
      </c>
      <c r="C21" s="59" t="s">
        <v>372</v>
      </c>
      <c r="D21" s="60" t="s">
        <v>268</v>
      </c>
      <c r="E21" s="7" t="s">
        <v>367</v>
      </c>
      <c r="F21" s="58" t="s">
        <v>7</v>
      </c>
      <c r="G21" s="7" t="s">
        <v>215</v>
      </c>
      <c r="H21" s="14" t="s">
        <v>216</v>
      </c>
      <c r="I21" s="8"/>
      <c r="J21" s="7"/>
      <c r="K21" s="7"/>
      <c r="L21" s="14"/>
      <c r="M21" s="8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6.1480871285877481E-2</v>
      </c>
      <c r="U21" s="7">
        <v>0.12296174257175496</v>
      </c>
      <c r="V21" s="7">
        <v>0.18444261385763244</v>
      </c>
      <c r="W21" s="7">
        <v>0.24592348514350992</v>
      </c>
      <c r="X21" s="7">
        <v>0.3074043564293874</v>
      </c>
      <c r="Y21" s="7">
        <v>0.36888522771526489</v>
      </c>
      <c r="Z21" s="7">
        <v>0.3888181164170153</v>
      </c>
      <c r="AA21" s="7">
        <v>0.40875100511876572</v>
      </c>
      <c r="AB21" s="7">
        <v>0.42868389382051619</v>
      </c>
      <c r="AC21" s="7">
        <v>0.44861678252226661</v>
      </c>
      <c r="AD21" s="7">
        <v>0.46854967122401703</v>
      </c>
      <c r="AE21" s="7">
        <v>0.4884825599257675</v>
      </c>
      <c r="AF21" s="7">
        <v>0.50841544862751786</v>
      </c>
      <c r="AG21" s="7">
        <v>0.52834833732926834</v>
      </c>
      <c r="AH21" s="7">
        <v>0.54828122603101881</v>
      </c>
      <c r="AI21" s="7">
        <v>0.56821411473276917</v>
      </c>
      <c r="AJ21" s="7">
        <v>0.58814700343451953</v>
      </c>
      <c r="AK21" s="7">
        <v>0.60807989213627001</v>
      </c>
      <c r="AL21" s="7">
        <v>0.62801278083802048</v>
      </c>
      <c r="AM21" s="7">
        <v>0.64794566953977095</v>
      </c>
      <c r="AN21" s="7">
        <v>0.66787855824152131</v>
      </c>
      <c r="AO21" s="7">
        <v>0.68781144694327168</v>
      </c>
      <c r="AP21" s="7">
        <v>0.70774433564502215</v>
      </c>
      <c r="AQ21" s="7">
        <v>0.72767722434677262</v>
      </c>
      <c r="AR21" s="7">
        <v>0.7476101130485231</v>
      </c>
      <c r="AS21" s="7">
        <v>0.76754300175027346</v>
      </c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4"/>
    </row>
    <row r="22" spans="1:65" x14ac:dyDescent="0.35">
      <c r="A22" s="8" t="s">
        <v>10</v>
      </c>
      <c r="B22" s="7" t="s">
        <v>92</v>
      </c>
      <c r="C22" s="59" t="s">
        <v>373</v>
      </c>
      <c r="D22" s="60" t="s">
        <v>268</v>
      </c>
      <c r="E22" s="7" t="s">
        <v>367</v>
      </c>
      <c r="F22" s="58" t="s">
        <v>7</v>
      </c>
      <c r="G22" s="7" t="s">
        <v>215</v>
      </c>
      <c r="H22" s="14" t="s">
        <v>216</v>
      </c>
      <c r="I22" s="8"/>
      <c r="J22" s="7"/>
      <c r="K22" s="7"/>
      <c r="L22" s="14"/>
      <c r="M22" s="8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4"/>
    </row>
    <row r="23" spans="1:65" x14ac:dyDescent="0.35">
      <c r="A23" s="8" t="s">
        <v>10</v>
      </c>
      <c r="B23" s="7" t="s">
        <v>109</v>
      </c>
      <c r="C23" s="59" t="s">
        <v>373</v>
      </c>
      <c r="D23" s="60" t="s">
        <v>268</v>
      </c>
      <c r="E23" s="7" t="s">
        <v>367</v>
      </c>
      <c r="F23" s="58" t="s">
        <v>7</v>
      </c>
      <c r="G23" s="7" t="s">
        <v>215</v>
      </c>
      <c r="H23" s="14" t="s">
        <v>216</v>
      </c>
      <c r="I23" s="8"/>
      <c r="J23" s="7"/>
      <c r="K23" s="7"/>
      <c r="L23" s="14"/>
      <c r="M23" s="8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4"/>
    </row>
    <row r="24" spans="1:65" x14ac:dyDescent="0.35">
      <c r="A24" s="8" t="s">
        <v>10</v>
      </c>
      <c r="B24" s="7" t="s">
        <v>92</v>
      </c>
      <c r="C24" s="59" t="s">
        <v>374</v>
      </c>
      <c r="D24" s="60" t="s">
        <v>268</v>
      </c>
      <c r="E24" s="7" t="s">
        <v>367</v>
      </c>
      <c r="F24" s="58" t="s">
        <v>7</v>
      </c>
      <c r="G24" s="7" t="s">
        <v>215</v>
      </c>
      <c r="H24" s="14" t="s">
        <v>216</v>
      </c>
      <c r="I24" s="8"/>
      <c r="J24" s="7"/>
      <c r="K24" s="7"/>
      <c r="L24" s="14"/>
      <c r="M24" s="8">
        <v>0.29965829796874932</v>
      </c>
      <c r="N24" s="7">
        <v>0.37352205452732978</v>
      </c>
      <c r="O24" s="7">
        <v>0.21852913590784326</v>
      </c>
      <c r="P24" s="7">
        <v>0.22815623662428458</v>
      </c>
      <c r="Q24" s="7">
        <v>0.23020818780305213</v>
      </c>
      <c r="R24" s="7">
        <v>0.23854156648405653</v>
      </c>
      <c r="S24" s="7">
        <v>0.24545071922568165</v>
      </c>
      <c r="T24" s="7">
        <v>0.22302682635815024</v>
      </c>
      <c r="U24" s="7">
        <v>0.19939083117345499</v>
      </c>
      <c r="V24" s="7">
        <v>0.1745427336715959</v>
      </c>
      <c r="W24" s="7">
        <v>0.14848253385257287</v>
      </c>
      <c r="X24" s="7">
        <v>0.12121023171638604</v>
      </c>
      <c r="Y24" s="7">
        <v>9.2725827263035354E-2</v>
      </c>
      <c r="Z24" s="7">
        <v>6.3029320492520774E-2</v>
      </c>
      <c r="AA24" s="7">
        <v>3.2120711404842336E-2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4"/>
    </row>
    <row r="25" spans="1:65" x14ac:dyDescent="0.35">
      <c r="A25" s="8" t="s">
        <v>10</v>
      </c>
      <c r="B25" s="7" t="s">
        <v>92</v>
      </c>
      <c r="C25" s="59" t="s">
        <v>375</v>
      </c>
      <c r="D25" s="60" t="s">
        <v>268</v>
      </c>
      <c r="E25" s="7" t="s">
        <v>367</v>
      </c>
      <c r="F25" s="58" t="s">
        <v>7</v>
      </c>
      <c r="G25" s="7" t="s">
        <v>215</v>
      </c>
      <c r="H25" s="14" t="s">
        <v>216</v>
      </c>
      <c r="I25" s="8"/>
      <c r="J25" s="7"/>
      <c r="K25" s="7"/>
      <c r="L25" s="14"/>
      <c r="M25" s="8">
        <v>0.27959590778715682</v>
      </c>
      <c r="N25" s="7">
        <v>0.2811907601497875</v>
      </c>
      <c r="O25" s="7">
        <v>0.28195200893592037</v>
      </c>
      <c r="P25" s="7">
        <v>0.26382464743073947</v>
      </c>
      <c r="Q25" s="7">
        <v>0.23192659257493947</v>
      </c>
      <c r="R25" s="7">
        <v>0.24032217633139338</v>
      </c>
      <c r="S25" s="7">
        <v>0.24728290291647825</v>
      </c>
      <c r="T25" s="7">
        <v>0.22469162536608395</v>
      </c>
      <c r="U25" s="7">
        <v>0.20087919767783047</v>
      </c>
      <c r="V25" s="7">
        <v>0.1758456198517179</v>
      </c>
      <c r="W25" s="7">
        <v>0.14959089188774613</v>
      </c>
      <c r="X25" s="7">
        <v>0.12211501378591519</v>
      </c>
      <c r="Y25" s="7">
        <v>9.3417985546225144E-2</v>
      </c>
      <c r="Z25" s="7">
        <v>6.349980716867594E-2</v>
      </c>
      <c r="AA25" s="7">
        <v>3.2360478653267584E-2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4"/>
    </row>
    <row r="26" spans="1:65" x14ac:dyDescent="0.35">
      <c r="A26" s="8" t="s">
        <v>10</v>
      </c>
      <c r="B26" s="7" t="s">
        <v>92</v>
      </c>
      <c r="C26" s="61" t="s">
        <v>376</v>
      </c>
      <c r="D26" s="60" t="s">
        <v>268</v>
      </c>
      <c r="E26" s="7" t="s">
        <v>367</v>
      </c>
      <c r="F26" s="58" t="s">
        <v>7</v>
      </c>
      <c r="G26" s="7" t="s">
        <v>215</v>
      </c>
      <c r="H26" s="14" t="s">
        <v>216</v>
      </c>
      <c r="I26" s="8"/>
      <c r="J26" s="7"/>
      <c r="K26" s="7"/>
      <c r="L26" s="14"/>
      <c r="M26" s="8">
        <v>0.125</v>
      </c>
      <c r="N26" s="7">
        <v>0.1305</v>
      </c>
      <c r="O26" s="7">
        <v>0.12139999999999999</v>
      </c>
      <c r="P26" s="7">
        <v>0.13339999999999999</v>
      </c>
      <c r="Q26" s="7">
        <v>0.14219999999999999</v>
      </c>
      <c r="R26" s="7">
        <v>0.14729999999999999</v>
      </c>
      <c r="S26" s="7">
        <v>0.15160000000000001</v>
      </c>
      <c r="T26" s="7">
        <v>0.15310000000000001</v>
      </c>
      <c r="U26" s="7">
        <v>0.1545</v>
      </c>
      <c r="V26" s="7">
        <v>0.156</v>
      </c>
      <c r="W26" s="7">
        <v>0.1575</v>
      </c>
      <c r="X26" s="7">
        <v>0.159</v>
      </c>
      <c r="Y26" s="7">
        <v>0.16039999999999999</v>
      </c>
      <c r="Z26" s="7">
        <v>0.16189999999999999</v>
      </c>
      <c r="AA26" s="7">
        <v>0.16339999999999999</v>
      </c>
      <c r="AB26" s="7">
        <v>0.1648</v>
      </c>
      <c r="AC26" s="7">
        <v>0.1663</v>
      </c>
      <c r="AD26" s="7">
        <v>0.1678</v>
      </c>
      <c r="AE26" s="7">
        <v>0.16930000000000001</v>
      </c>
      <c r="AF26" s="7">
        <v>0.17069999999999999</v>
      </c>
      <c r="AG26" s="7">
        <v>0.17219999999999999</v>
      </c>
      <c r="AH26" s="7">
        <v>0.17369999999999999</v>
      </c>
      <c r="AI26" s="7">
        <v>0.17510000000000001</v>
      </c>
      <c r="AJ26" s="7">
        <v>0.17660000000000001</v>
      </c>
      <c r="AK26" s="7">
        <v>0.17810000000000001</v>
      </c>
      <c r="AL26" s="7">
        <v>0.17960000000000001</v>
      </c>
      <c r="AM26" s="7">
        <v>0.18099999999999999</v>
      </c>
      <c r="AN26" s="7">
        <v>0.1825</v>
      </c>
      <c r="AO26" s="7">
        <v>0.184</v>
      </c>
      <c r="AP26" s="7">
        <v>0.1855</v>
      </c>
      <c r="AQ26" s="7">
        <v>0.18690000000000001</v>
      </c>
      <c r="AR26" s="7">
        <v>0.18840000000000001</v>
      </c>
      <c r="AS26" s="7">
        <v>0.18990000000000001</v>
      </c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4"/>
    </row>
    <row r="27" spans="1:65" x14ac:dyDescent="0.35">
      <c r="A27" s="8" t="s">
        <v>10</v>
      </c>
      <c r="B27" s="58" t="s">
        <v>92</v>
      </c>
      <c r="C27" s="61" t="s">
        <v>377</v>
      </c>
      <c r="D27" s="60" t="s">
        <v>268</v>
      </c>
      <c r="E27" s="7" t="s">
        <v>367</v>
      </c>
      <c r="F27" s="58" t="s">
        <v>7</v>
      </c>
      <c r="G27" s="7" t="s">
        <v>215</v>
      </c>
      <c r="H27" s="14" t="s">
        <v>216</v>
      </c>
      <c r="I27" s="8"/>
      <c r="J27" s="7"/>
      <c r="K27" s="7"/>
      <c r="L27" s="14"/>
      <c r="M27" s="8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4"/>
    </row>
    <row r="28" spans="1:65" x14ac:dyDescent="0.35">
      <c r="A28" s="8" t="s">
        <v>10</v>
      </c>
      <c r="B28" s="58" t="s">
        <v>109</v>
      </c>
      <c r="C28" s="61" t="s">
        <v>377</v>
      </c>
      <c r="D28" s="60" t="s">
        <v>268</v>
      </c>
      <c r="E28" s="7" t="s">
        <v>367</v>
      </c>
      <c r="F28" s="58" t="s">
        <v>7</v>
      </c>
      <c r="G28" s="7" t="s">
        <v>215</v>
      </c>
      <c r="H28" s="14" t="s">
        <v>216</v>
      </c>
      <c r="I28" s="8"/>
      <c r="J28" s="7"/>
      <c r="K28" s="7"/>
      <c r="L28" s="14"/>
      <c r="M28" s="8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4"/>
    </row>
    <row r="29" spans="1:65" x14ac:dyDescent="0.35">
      <c r="A29" s="8" t="s">
        <v>10</v>
      </c>
      <c r="B29" s="58" t="s">
        <v>92</v>
      </c>
      <c r="C29" s="61" t="s">
        <v>378</v>
      </c>
      <c r="D29" s="60" t="s">
        <v>268</v>
      </c>
      <c r="E29" s="7" t="s">
        <v>367</v>
      </c>
      <c r="F29" s="58" t="s">
        <v>7</v>
      </c>
      <c r="G29" s="7" t="s">
        <v>215</v>
      </c>
      <c r="H29" s="14" t="s">
        <v>216</v>
      </c>
      <c r="I29" s="8"/>
      <c r="J29" s="7"/>
      <c r="K29" s="7"/>
      <c r="L29" s="14"/>
      <c r="M29" s="8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14"/>
    </row>
    <row r="30" spans="1:65" x14ac:dyDescent="0.35">
      <c r="A30" s="8" t="s">
        <v>10</v>
      </c>
      <c r="B30" s="58" t="s">
        <v>109</v>
      </c>
      <c r="C30" s="61" t="s">
        <v>378</v>
      </c>
      <c r="D30" s="60" t="s">
        <v>268</v>
      </c>
      <c r="E30" s="7" t="s">
        <v>367</v>
      </c>
      <c r="F30" s="58" t="s">
        <v>7</v>
      </c>
      <c r="G30" s="7" t="s">
        <v>215</v>
      </c>
      <c r="H30" s="14" t="s">
        <v>216</v>
      </c>
      <c r="I30" s="8"/>
      <c r="J30" s="7"/>
      <c r="K30" s="7"/>
      <c r="L30" s="14"/>
      <c r="M30" s="8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14"/>
    </row>
    <row r="31" spans="1:65" x14ac:dyDescent="0.35">
      <c r="A31" s="8" t="s">
        <v>10</v>
      </c>
      <c r="B31" s="58" t="s">
        <v>92</v>
      </c>
      <c r="C31" s="61" t="s">
        <v>379</v>
      </c>
      <c r="D31" s="60" t="s">
        <v>268</v>
      </c>
      <c r="E31" s="7" t="s">
        <v>367</v>
      </c>
      <c r="F31" s="58" t="s">
        <v>7</v>
      </c>
      <c r="G31" s="7" t="s">
        <v>215</v>
      </c>
      <c r="H31" s="14" t="s">
        <v>216</v>
      </c>
      <c r="I31" s="8"/>
      <c r="J31" s="7"/>
      <c r="K31" s="7"/>
      <c r="L31" s="14"/>
      <c r="M31" s="8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14"/>
    </row>
    <row r="32" spans="1:65" x14ac:dyDescent="0.35">
      <c r="A32" s="8" t="s">
        <v>10</v>
      </c>
      <c r="B32" s="58" t="s">
        <v>109</v>
      </c>
      <c r="C32" s="61" t="s">
        <v>379</v>
      </c>
      <c r="D32" s="60" t="s">
        <v>268</v>
      </c>
      <c r="E32" s="7" t="s">
        <v>367</v>
      </c>
      <c r="F32" s="58" t="s">
        <v>7</v>
      </c>
      <c r="G32" s="7" t="s">
        <v>215</v>
      </c>
      <c r="H32" s="14" t="s">
        <v>216</v>
      </c>
      <c r="I32" s="8"/>
      <c r="J32" s="7"/>
      <c r="K32" s="7"/>
      <c r="L32" s="14"/>
      <c r="M32" s="8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4"/>
    </row>
    <row r="33" spans="1:65" x14ac:dyDescent="0.35">
      <c r="A33" s="8" t="s">
        <v>10</v>
      </c>
      <c r="B33" s="7" t="s">
        <v>92</v>
      </c>
      <c r="C33" s="61" t="s">
        <v>380</v>
      </c>
      <c r="D33" s="60" t="s">
        <v>268</v>
      </c>
      <c r="E33" s="7" t="s">
        <v>367</v>
      </c>
      <c r="F33" s="58" t="s">
        <v>7</v>
      </c>
      <c r="G33" s="7" t="s">
        <v>215</v>
      </c>
      <c r="H33" s="14" t="s">
        <v>216</v>
      </c>
      <c r="I33" s="8"/>
      <c r="J33" s="7"/>
      <c r="K33" s="7"/>
      <c r="L33" s="14"/>
      <c r="M33" s="8">
        <v>0.27629999999999999</v>
      </c>
      <c r="N33" s="7">
        <v>0.28849999999999998</v>
      </c>
      <c r="O33" s="7">
        <v>0.26819999999999999</v>
      </c>
      <c r="P33" s="7">
        <v>0.2949</v>
      </c>
      <c r="Q33" s="7">
        <v>0.31419999999999998</v>
      </c>
      <c r="R33" s="7">
        <v>0.3256</v>
      </c>
      <c r="S33" s="7">
        <v>0.33500000000000002</v>
      </c>
      <c r="T33" s="7">
        <v>0.3337</v>
      </c>
      <c r="U33" s="7">
        <v>0.33250000000000002</v>
      </c>
      <c r="V33" s="7">
        <v>0.33119999999999999</v>
      </c>
      <c r="W33" s="7">
        <v>0.32990000000000003</v>
      </c>
      <c r="X33" s="7">
        <v>0.32869999999999999</v>
      </c>
      <c r="Y33" s="7">
        <v>0.32750000000000001</v>
      </c>
      <c r="Z33" s="7">
        <v>0.32619999999999999</v>
      </c>
      <c r="AA33" s="7">
        <v>0.32490000000000002</v>
      </c>
      <c r="AB33" s="7">
        <v>0.32369999999999999</v>
      </c>
      <c r="AC33" s="7">
        <v>0.32240000000000002</v>
      </c>
      <c r="AD33" s="7">
        <v>0.32119999999999999</v>
      </c>
      <c r="AE33" s="7">
        <v>0.31990000000000002</v>
      </c>
      <c r="AF33" s="7">
        <v>0.31869999999999998</v>
      </c>
      <c r="AG33" s="7">
        <v>0.31740000000000002</v>
      </c>
      <c r="AH33" s="7">
        <v>0.31619999999999998</v>
      </c>
      <c r="AI33" s="7">
        <v>0.31490000000000001</v>
      </c>
      <c r="AJ33" s="7">
        <v>0.31369999999999998</v>
      </c>
      <c r="AK33" s="7">
        <v>0.31240000000000001</v>
      </c>
      <c r="AL33" s="7">
        <v>0.31109999999999999</v>
      </c>
      <c r="AM33" s="7">
        <v>0.30990000000000001</v>
      </c>
      <c r="AN33" s="7">
        <v>0.30859999999999999</v>
      </c>
      <c r="AO33" s="7">
        <v>0.30740000000000001</v>
      </c>
      <c r="AP33" s="7">
        <v>0.30609999999999998</v>
      </c>
      <c r="AQ33" s="7">
        <v>0.3049</v>
      </c>
      <c r="AR33" s="7">
        <v>0.30359999999999998</v>
      </c>
      <c r="AS33" s="7">
        <v>0.3024</v>
      </c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4"/>
    </row>
    <row r="34" spans="1:65" x14ac:dyDescent="0.35">
      <c r="A34" s="8" t="s">
        <v>10</v>
      </c>
      <c r="B34" s="7" t="s">
        <v>92</v>
      </c>
      <c r="C34" s="61" t="s">
        <v>381</v>
      </c>
      <c r="D34" s="60" t="s">
        <v>268</v>
      </c>
      <c r="E34" s="7" t="s">
        <v>367</v>
      </c>
      <c r="F34" s="58" t="s">
        <v>7</v>
      </c>
      <c r="G34" s="7" t="s">
        <v>215</v>
      </c>
      <c r="H34" s="14" t="s">
        <v>216</v>
      </c>
      <c r="I34" s="8"/>
      <c r="J34" s="7"/>
      <c r="K34" s="7"/>
      <c r="L34" s="14"/>
      <c r="M34" s="8">
        <v>0.27629999999999999</v>
      </c>
      <c r="N34" s="7">
        <v>0.28849999999999998</v>
      </c>
      <c r="O34" s="7">
        <v>0.26819999999999999</v>
      </c>
      <c r="P34" s="7">
        <v>0.2949</v>
      </c>
      <c r="Q34" s="7">
        <v>0.31419999999999998</v>
      </c>
      <c r="R34" s="7">
        <v>0.3256</v>
      </c>
      <c r="S34" s="7">
        <v>0.33500000000000002</v>
      </c>
      <c r="T34" s="7">
        <v>0.3337</v>
      </c>
      <c r="U34" s="7">
        <v>0.33250000000000002</v>
      </c>
      <c r="V34" s="7">
        <v>0.33119999999999999</v>
      </c>
      <c r="W34" s="7">
        <v>0.32990000000000003</v>
      </c>
      <c r="X34" s="7">
        <v>0.32869999999999999</v>
      </c>
      <c r="Y34" s="7">
        <v>0.32750000000000001</v>
      </c>
      <c r="Z34" s="7">
        <v>0.32619999999999999</v>
      </c>
      <c r="AA34" s="7">
        <v>0.32490000000000002</v>
      </c>
      <c r="AB34" s="7">
        <v>0.32369999999999999</v>
      </c>
      <c r="AC34" s="7">
        <v>0.32240000000000002</v>
      </c>
      <c r="AD34" s="7">
        <v>0.32119999999999999</v>
      </c>
      <c r="AE34" s="7">
        <v>0.31990000000000002</v>
      </c>
      <c r="AF34" s="7">
        <v>0.31869999999999998</v>
      </c>
      <c r="AG34" s="7">
        <v>0.31740000000000002</v>
      </c>
      <c r="AH34" s="7">
        <v>0.31619999999999998</v>
      </c>
      <c r="AI34" s="7">
        <v>0.31490000000000001</v>
      </c>
      <c r="AJ34" s="7">
        <v>0.31369999999999998</v>
      </c>
      <c r="AK34" s="7">
        <v>0.31240000000000001</v>
      </c>
      <c r="AL34" s="7">
        <v>0.31109999999999999</v>
      </c>
      <c r="AM34" s="7">
        <v>0.30990000000000001</v>
      </c>
      <c r="AN34" s="7">
        <v>0.30859999999999999</v>
      </c>
      <c r="AO34" s="7">
        <v>0.30740000000000001</v>
      </c>
      <c r="AP34" s="7">
        <v>0.30609999999999998</v>
      </c>
      <c r="AQ34" s="7">
        <v>0.3049</v>
      </c>
      <c r="AR34" s="7">
        <v>0.30359999999999998</v>
      </c>
      <c r="AS34" s="7">
        <v>0.3024</v>
      </c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4"/>
    </row>
    <row r="35" spans="1:65" x14ac:dyDescent="0.35">
      <c r="A35" s="8" t="s">
        <v>10</v>
      </c>
      <c r="B35" s="58" t="s">
        <v>109</v>
      </c>
      <c r="C35" s="61" t="s">
        <v>381</v>
      </c>
      <c r="D35" s="60" t="s">
        <v>268</v>
      </c>
      <c r="E35" s="7"/>
      <c r="F35" s="58"/>
      <c r="G35" s="7"/>
      <c r="H35" s="14"/>
      <c r="I35" s="8"/>
      <c r="J35" s="7"/>
      <c r="K35" s="7"/>
      <c r="L35" s="14"/>
      <c r="M35" s="8">
        <f>M34*1.001</f>
        <v>0.27657629999999994</v>
      </c>
      <c r="N35" s="7">
        <f>N34*1.001</f>
        <v>0.28878849999999995</v>
      </c>
      <c r="O35" s="7">
        <f t="shared" ref="O35:AS35" si="0">O34*1.001</f>
        <v>0.26846819999999999</v>
      </c>
      <c r="P35" s="7">
        <f t="shared" si="0"/>
        <v>0.29519489999999998</v>
      </c>
      <c r="Q35" s="7">
        <f t="shared" si="0"/>
        <v>0.31451419999999997</v>
      </c>
      <c r="R35" s="7">
        <f t="shared" si="0"/>
        <v>0.32592559999999998</v>
      </c>
      <c r="S35" s="7">
        <f t="shared" si="0"/>
        <v>0.33533499999999999</v>
      </c>
      <c r="T35" s="7">
        <f t="shared" si="0"/>
        <v>0.33403369999999993</v>
      </c>
      <c r="U35" s="7">
        <f t="shared" si="0"/>
        <v>0.33283249999999998</v>
      </c>
      <c r="V35" s="7">
        <f t="shared" si="0"/>
        <v>0.33153119999999997</v>
      </c>
      <c r="W35" s="7">
        <f t="shared" si="0"/>
        <v>0.33022989999999997</v>
      </c>
      <c r="X35" s="7">
        <f t="shared" si="0"/>
        <v>0.32902869999999995</v>
      </c>
      <c r="Y35" s="7">
        <f t="shared" si="0"/>
        <v>0.32782749999999999</v>
      </c>
      <c r="Z35" s="7">
        <f t="shared" si="0"/>
        <v>0.32652619999999993</v>
      </c>
      <c r="AA35" s="7">
        <f t="shared" si="0"/>
        <v>0.32522489999999998</v>
      </c>
      <c r="AB35" s="7">
        <f t="shared" si="0"/>
        <v>0.32402369999999997</v>
      </c>
      <c r="AC35" s="7">
        <f t="shared" si="0"/>
        <v>0.32272239999999996</v>
      </c>
      <c r="AD35" s="7">
        <f t="shared" si="0"/>
        <v>0.32152119999999995</v>
      </c>
      <c r="AE35" s="7">
        <f t="shared" si="0"/>
        <v>0.3202199</v>
      </c>
      <c r="AF35" s="7">
        <f t="shared" si="0"/>
        <v>0.31901869999999993</v>
      </c>
      <c r="AG35" s="7">
        <f t="shared" si="0"/>
        <v>0.31771739999999998</v>
      </c>
      <c r="AH35" s="7">
        <f t="shared" si="0"/>
        <v>0.31651619999999997</v>
      </c>
      <c r="AI35" s="7">
        <f t="shared" si="0"/>
        <v>0.31521489999999996</v>
      </c>
      <c r="AJ35" s="7">
        <f t="shared" si="0"/>
        <v>0.31401369999999995</v>
      </c>
      <c r="AK35" s="7">
        <f t="shared" si="0"/>
        <v>0.3127124</v>
      </c>
      <c r="AL35" s="7">
        <f t="shared" si="0"/>
        <v>0.31141109999999994</v>
      </c>
      <c r="AM35" s="7">
        <f t="shared" si="0"/>
        <v>0.31020989999999998</v>
      </c>
      <c r="AN35" s="7">
        <f t="shared" si="0"/>
        <v>0.30890859999999998</v>
      </c>
      <c r="AO35" s="7">
        <f t="shared" si="0"/>
        <v>0.30770739999999996</v>
      </c>
      <c r="AP35" s="7">
        <f t="shared" si="0"/>
        <v>0.30640609999999996</v>
      </c>
      <c r="AQ35" s="7">
        <f t="shared" si="0"/>
        <v>0.30520489999999995</v>
      </c>
      <c r="AR35" s="7">
        <f t="shared" si="0"/>
        <v>0.30390359999999994</v>
      </c>
      <c r="AS35" s="7">
        <f t="shared" si="0"/>
        <v>0.30270239999999998</v>
      </c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4"/>
    </row>
    <row r="36" spans="1:65" x14ac:dyDescent="0.35">
      <c r="A36" s="8" t="s">
        <v>10</v>
      </c>
      <c r="B36" s="7" t="s">
        <v>92</v>
      </c>
      <c r="C36" s="61" t="s">
        <v>382</v>
      </c>
      <c r="D36" s="60" t="s">
        <v>268</v>
      </c>
      <c r="E36" s="7" t="s">
        <v>367</v>
      </c>
      <c r="F36" s="58" t="s">
        <v>7</v>
      </c>
      <c r="G36" s="7" t="s">
        <v>215</v>
      </c>
      <c r="H36" s="14" t="s">
        <v>216</v>
      </c>
      <c r="I36" s="8"/>
      <c r="J36" s="7"/>
      <c r="K36" s="7"/>
      <c r="L36" s="14"/>
      <c r="M36" s="8">
        <v>0.27629999999999999</v>
      </c>
      <c r="N36" s="7">
        <v>0.28849999999999998</v>
      </c>
      <c r="O36" s="7">
        <v>0.26819999999999999</v>
      </c>
      <c r="P36" s="7">
        <v>0.2949</v>
      </c>
      <c r="Q36" s="7">
        <v>0.31419999999999998</v>
      </c>
      <c r="R36" s="7">
        <v>0.3256</v>
      </c>
      <c r="S36" s="7">
        <v>0.33500000000000002</v>
      </c>
      <c r="T36" s="7">
        <v>0.3337</v>
      </c>
      <c r="U36" s="7">
        <v>0.33250000000000002</v>
      </c>
      <c r="V36" s="7">
        <v>0.33119999999999999</v>
      </c>
      <c r="W36" s="7">
        <v>0.32990000000000003</v>
      </c>
      <c r="X36" s="7">
        <v>0.32869999999999999</v>
      </c>
      <c r="Y36" s="7">
        <v>0.32750000000000001</v>
      </c>
      <c r="Z36" s="7">
        <v>0.32619999999999999</v>
      </c>
      <c r="AA36" s="7">
        <v>0.32490000000000002</v>
      </c>
      <c r="AB36" s="7">
        <v>0.32369999999999999</v>
      </c>
      <c r="AC36" s="7">
        <v>0.32240000000000002</v>
      </c>
      <c r="AD36" s="7">
        <v>0.32119999999999999</v>
      </c>
      <c r="AE36" s="7">
        <v>0.31990000000000002</v>
      </c>
      <c r="AF36" s="7">
        <v>0.31869999999999998</v>
      </c>
      <c r="AG36" s="7">
        <v>0.31740000000000002</v>
      </c>
      <c r="AH36" s="7">
        <v>0.31619999999999998</v>
      </c>
      <c r="AI36" s="7">
        <v>0.31490000000000001</v>
      </c>
      <c r="AJ36" s="7">
        <v>0.31369999999999998</v>
      </c>
      <c r="AK36" s="7">
        <v>0.31240000000000001</v>
      </c>
      <c r="AL36" s="7">
        <v>0.31109999999999999</v>
      </c>
      <c r="AM36" s="7">
        <v>0.30990000000000001</v>
      </c>
      <c r="AN36" s="7">
        <v>0.30859999999999999</v>
      </c>
      <c r="AO36" s="7">
        <v>0.30740000000000001</v>
      </c>
      <c r="AP36" s="7">
        <v>0.30609999999999998</v>
      </c>
      <c r="AQ36" s="7">
        <v>0.3049</v>
      </c>
      <c r="AR36" s="7">
        <v>0.30359999999999998</v>
      </c>
      <c r="AS36" s="7">
        <v>0.3024</v>
      </c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4"/>
    </row>
    <row r="37" spans="1:65" x14ac:dyDescent="0.35">
      <c r="A37" s="8" t="s">
        <v>10</v>
      </c>
      <c r="B37" s="58" t="s">
        <v>109</v>
      </c>
      <c r="C37" s="61" t="s">
        <v>382</v>
      </c>
      <c r="D37" s="60" t="s">
        <v>268</v>
      </c>
      <c r="E37" s="7"/>
      <c r="F37" s="58"/>
      <c r="G37" s="7"/>
      <c r="H37" s="14"/>
      <c r="I37" s="8"/>
      <c r="J37" s="7"/>
      <c r="K37" s="7"/>
      <c r="L37" s="14"/>
      <c r="M37" s="8">
        <f>M36*1.001</f>
        <v>0.27657629999999994</v>
      </c>
      <c r="N37" s="7">
        <f>N36*1.001</f>
        <v>0.28878849999999995</v>
      </c>
      <c r="O37" s="7">
        <f t="shared" ref="O37:AS37" si="1">O36*1.001</f>
        <v>0.26846819999999999</v>
      </c>
      <c r="P37" s="7">
        <f t="shared" si="1"/>
        <v>0.29519489999999998</v>
      </c>
      <c r="Q37" s="7">
        <f t="shared" si="1"/>
        <v>0.31451419999999997</v>
      </c>
      <c r="R37" s="7">
        <f t="shared" si="1"/>
        <v>0.32592559999999998</v>
      </c>
      <c r="S37" s="7">
        <f t="shared" si="1"/>
        <v>0.33533499999999999</v>
      </c>
      <c r="T37" s="7">
        <f t="shared" si="1"/>
        <v>0.33403369999999993</v>
      </c>
      <c r="U37" s="7">
        <f t="shared" si="1"/>
        <v>0.33283249999999998</v>
      </c>
      <c r="V37" s="7">
        <f t="shared" si="1"/>
        <v>0.33153119999999997</v>
      </c>
      <c r="W37" s="7">
        <f t="shared" si="1"/>
        <v>0.33022989999999997</v>
      </c>
      <c r="X37" s="7">
        <f t="shared" si="1"/>
        <v>0.32902869999999995</v>
      </c>
      <c r="Y37" s="7">
        <f t="shared" si="1"/>
        <v>0.32782749999999999</v>
      </c>
      <c r="Z37" s="7">
        <f t="shared" si="1"/>
        <v>0.32652619999999993</v>
      </c>
      <c r="AA37" s="7">
        <f t="shared" si="1"/>
        <v>0.32522489999999998</v>
      </c>
      <c r="AB37" s="7">
        <f t="shared" si="1"/>
        <v>0.32402369999999997</v>
      </c>
      <c r="AC37" s="7">
        <f t="shared" si="1"/>
        <v>0.32272239999999996</v>
      </c>
      <c r="AD37" s="7">
        <f t="shared" si="1"/>
        <v>0.32152119999999995</v>
      </c>
      <c r="AE37" s="7">
        <f t="shared" si="1"/>
        <v>0.3202199</v>
      </c>
      <c r="AF37" s="7">
        <f t="shared" si="1"/>
        <v>0.31901869999999993</v>
      </c>
      <c r="AG37" s="7">
        <f t="shared" si="1"/>
        <v>0.31771739999999998</v>
      </c>
      <c r="AH37" s="7">
        <f t="shared" si="1"/>
        <v>0.31651619999999997</v>
      </c>
      <c r="AI37" s="7">
        <f t="shared" si="1"/>
        <v>0.31521489999999996</v>
      </c>
      <c r="AJ37" s="7">
        <f t="shared" si="1"/>
        <v>0.31401369999999995</v>
      </c>
      <c r="AK37" s="7">
        <f t="shared" si="1"/>
        <v>0.3127124</v>
      </c>
      <c r="AL37" s="7">
        <f t="shared" si="1"/>
        <v>0.31141109999999994</v>
      </c>
      <c r="AM37" s="7">
        <f t="shared" si="1"/>
        <v>0.31020989999999998</v>
      </c>
      <c r="AN37" s="7">
        <f t="shared" si="1"/>
        <v>0.30890859999999998</v>
      </c>
      <c r="AO37" s="7">
        <f t="shared" si="1"/>
        <v>0.30770739999999996</v>
      </c>
      <c r="AP37" s="7">
        <f t="shared" si="1"/>
        <v>0.30640609999999996</v>
      </c>
      <c r="AQ37" s="7">
        <f t="shared" si="1"/>
        <v>0.30520489999999995</v>
      </c>
      <c r="AR37" s="7">
        <f t="shared" si="1"/>
        <v>0.30390359999999994</v>
      </c>
      <c r="AS37" s="7">
        <f t="shared" si="1"/>
        <v>0.30270239999999998</v>
      </c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4"/>
    </row>
    <row r="38" spans="1:65" x14ac:dyDescent="0.35">
      <c r="A38" s="8" t="s">
        <v>10</v>
      </c>
      <c r="B38" s="7" t="s">
        <v>92</v>
      </c>
      <c r="C38" s="61" t="s">
        <v>383</v>
      </c>
      <c r="D38" s="60" t="s">
        <v>268</v>
      </c>
      <c r="E38" s="7" t="s">
        <v>367</v>
      </c>
      <c r="F38" s="58" t="s">
        <v>7</v>
      </c>
      <c r="G38" s="7" t="s">
        <v>215</v>
      </c>
      <c r="H38" s="14" t="s">
        <v>216</v>
      </c>
      <c r="I38" s="8"/>
      <c r="J38" s="7"/>
      <c r="K38" s="7"/>
      <c r="L38" s="14"/>
      <c r="M38" s="8">
        <v>0.2394</v>
      </c>
      <c r="N38" s="7">
        <v>0.24990000000000001</v>
      </c>
      <c r="O38" s="7">
        <v>0.2324</v>
      </c>
      <c r="P38" s="7">
        <v>0.2555</v>
      </c>
      <c r="Q38" s="7">
        <v>0.2722</v>
      </c>
      <c r="R38" s="7">
        <v>0.28199999999999997</v>
      </c>
      <c r="S38" s="7">
        <v>0.29020000000000001</v>
      </c>
      <c r="T38" s="7">
        <v>0.28910000000000002</v>
      </c>
      <c r="U38" s="7">
        <v>0.28810000000000002</v>
      </c>
      <c r="V38" s="7">
        <v>0.28699999999999998</v>
      </c>
      <c r="W38" s="7">
        <v>0.28589999999999999</v>
      </c>
      <c r="X38" s="7">
        <v>0.2848</v>
      </c>
      <c r="Y38" s="7">
        <v>0.28370000000000001</v>
      </c>
      <c r="Z38" s="7">
        <v>0.28260000000000002</v>
      </c>
      <c r="AA38" s="7">
        <v>0.28149999999999997</v>
      </c>
      <c r="AB38" s="7">
        <v>0.28039999999999998</v>
      </c>
      <c r="AC38" s="7">
        <v>0.27939999999999998</v>
      </c>
      <c r="AD38" s="7">
        <v>0.27829999999999999</v>
      </c>
      <c r="AE38" s="7">
        <v>0.2772</v>
      </c>
      <c r="AF38" s="7">
        <v>0.27610000000000001</v>
      </c>
      <c r="AG38" s="7">
        <v>0.27500000000000002</v>
      </c>
      <c r="AH38" s="7">
        <v>0.27389999999999998</v>
      </c>
      <c r="AI38" s="7">
        <v>0.27279999999999999</v>
      </c>
      <c r="AJ38" s="7">
        <v>0.2717</v>
      </c>
      <c r="AK38" s="7">
        <v>0.2707</v>
      </c>
      <c r="AL38" s="7">
        <v>0.26960000000000001</v>
      </c>
      <c r="AM38" s="7">
        <v>0.26850000000000002</v>
      </c>
      <c r="AN38" s="7">
        <v>0.26740000000000003</v>
      </c>
      <c r="AO38" s="7">
        <v>0.26629999999999998</v>
      </c>
      <c r="AP38" s="7">
        <v>0.26519999999999999</v>
      </c>
      <c r="AQ38" s="7">
        <v>0.2641</v>
      </c>
      <c r="AR38" s="7">
        <v>0.2631</v>
      </c>
      <c r="AS38" s="7">
        <v>0.26200000000000001</v>
      </c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4"/>
    </row>
    <row r="39" spans="1:65" x14ac:dyDescent="0.35">
      <c r="A39" s="8" t="s">
        <v>10</v>
      </c>
      <c r="B39" s="58" t="s">
        <v>109</v>
      </c>
      <c r="C39" s="61" t="s">
        <v>383</v>
      </c>
      <c r="D39" s="60" t="s">
        <v>268</v>
      </c>
      <c r="E39" s="7"/>
      <c r="F39" s="58"/>
      <c r="G39" s="7"/>
      <c r="H39" s="14"/>
      <c r="I39" s="8"/>
      <c r="J39" s="7"/>
      <c r="K39" s="7"/>
      <c r="L39" s="14"/>
      <c r="M39" s="8">
        <f>M38*1.001</f>
        <v>0.23963939999999997</v>
      </c>
      <c r="N39" s="7">
        <f>N38*1.001</f>
        <v>0.25014989999999998</v>
      </c>
      <c r="O39" s="7">
        <f t="shared" ref="O39:AS39" si="2">O38*1.001</f>
        <v>0.23263239999999996</v>
      </c>
      <c r="P39" s="7">
        <f t="shared" si="2"/>
        <v>0.25575549999999997</v>
      </c>
      <c r="Q39" s="7">
        <f t="shared" si="2"/>
        <v>0.27247219999999994</v>
      </c>
      <c r="R39" s="7">
        <f t="shared" si="2"/>
        <v>0.28228199999999992</v>
      </c>
      <c r="S39" s="7">
        <f t="shared" si="2"/>
        <v>0.29049019999999998</v>
      </c>
      <c r="T39" s="7">
        <f t="shared" si="2"/>
        <v>0.28938910000000001</v>
      </c>
      <c r="U39" s="7">
        <f t="shared" si="2"/>
        <v>0.28838809999999998</v>
      </c>
      <c r="V39" s="7">
        <f t="shared" si="2"/>
        <v>0.28728699999999996</v>
      </c>
      <c r="W39" s="7">
        <f t="shared" si="2"/>
        <v>0.28618589999999994</v>
      </c>
      <c r="X39" s="7">
        <f t="shared" si="2"/>
        <v>0.28508479999999997</v>
      </c>
      <c r="Y39" s="7">
        <f t="shared" si="2"/>
        <v>0.28398369999999995</v>
      </c>
      <c r="Z39" s="7">
        <f t="shared" si="2"/>
        <v>0.28288259999999998</v>
      </c>
      <c r="AA39" s="7">
        <f t="shared" si="2"/>
        <v>0.28178149999999996</v>
      </c>
      <c r="AB39" s="7">
        <f t="shared" si="2"/>
        <v>0.28068039999999994</v>
      </c>
      <c r="AC39" s="7">
        <f t="shared" si="2"/>
        <v>0.27967939999999997</v>
      </c>
      <c r="AD39" s="7">
        <f t="shared" si="2"/>
        <v>0.27857829999999995</v>
      </c>
      <c r="AE39" s="7">
        <f t="shared" si="2"/>
        <v>0.27747719999999998</v>
      </c>
      <c r="AF39" s="7">
        <f t="shared" si="2"/>
        <v>0.27637609999999996</v>
      </c>
      <c r="AG39" s="7">
        <f t="shared" si="2"/>
        <v>0.27527499999999999</v>
      </c>
      <c r="AH39" s="7">
        <f t="shared" si="2"/>
        <v>0.27417389999999997</v>
      </c>
      <c r="AI39" s="7">
        <f t="shared" si="2"/>
        <v>0.27307279999999995</v>
      </c>
      <c r="AJ39" s="7">
        <f t="shared" si="2"/>
        <v>0.27197169999999998</v>
      </c>
      <c r="AK39" s="7">
        <f t="shared" si="2"/>
        <v>0.27097069999999995</v>
      </c>
      <c r="AL39" s="7">
        <f t="shared" si="2"/>
        <v>0.26986959999999999</v>
      </c>
      <c r="AM39" s="7">
        <f t="shared" si="2"/>
        <v>0.26876849999999997</v>
      </c>
      <c r="AN39" s="7">
        <f t="shared" si="2"/>
        <v>0.2676674</v>
      </c>
      <c r="AO39" s="7">
        <f t="shared" si="2"/>
        <v>0.26656629999999998</v>
      </c>
      <c r="AP39" s="7">
        <f t="shared" si="2"/>
        <v>0.26546519999999996</v>
      </c>
      <c r="AQ39" s="7">
        <f t="shared" si="2"/>
        <v>0.26436409999999999</v>
      </c>
      <c r="AR39" s="7">
        <f t="shared" si="2"/>
        <v>0.26336309999999996</v>
      </c>
      <c r="AS39" s="7">
        <f t="shared" si="2"/>
        <v>0.262262</v>
      </c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4"/>
    </row>
    <row r="40" spans="1:65" x14ac:dyDescent="0.35">
      <c r="A40" s="8" t="s">
        <v>10</v>
      </c>
      <c r="B40" s="7" t="s">
        <v>92</v>
      </c>
      <c r="C40" s="62" t="s">
        <v>384</v>
      </c>
      <c r="D40" s="60" t="s">
        <v>268</v>
      </c>
      <c r="E40" s="7" t="s">
        <v>367</v>
      </c>
      <c r="F40" s="58" t="s">
        <v>7</v>
      </c>
      <c r="G40" s="7" t="s">
        <v>215</v>
      </c>
      <c r="H40" s="14" t="s">
        <v>216</v>
      </c>
      <c r="I40" s="8"/>
      <c r="J40" s="7"/>
      <c r="K40" s="7"/>
      <c r="L40" s="14"/>
      <c r="M40" s="8">
        <v>0.24116299534208777</v>
      </c>
      <c r="N40" s="7">
        <v>0.25181262102966051</v>
      </c>
      <c r="O40" s="7">
        <v>0.23413835990126064</v>
      </c>
      <c r="P40" s="7">
        <v>0.25740000000000002</v>
      </c>
      <c r="Q40" s="7">
        <v>0.27423940981292028</v>
      </c>
      <c r="R40" s="7">
        <v>0.28416668856454036</v>
      </c>
      <c r="S40" s="7">
        <v>0.29239733400010415</v>
      </c>
      <c r="T40" s="7">
        <v>0.33487316070876122</v>
      </c>
      <c r="U40" s="7">
        <v>0.37891325299025846</v>
      </c>
      <c r="V40" s="7">
        <v>0.42451761084459572</v>
      </c>
      <c r="W40" s="7">
        <v>0.47168623427177292</v>
      </c>
      <c r="X40" s="7">
        <v>0.52041912327179041</v>
      </c>
      <c r="Y40" s="7">
        <v>0.57071627784464785</v>
      </c>
      <c r="Z40" s="7">
        <v>0.62257769799034524</v>
      </c>
      <c r="AA40" s="7">
        <v>0.6760033837088828</v>
      </c>
      <c r="AB40" s="7">
        <v>0.73099333500026109</v>
      </c>
      <c r="AC40" s="7">
        <v>0.75122844461964555</v>
      </c>
      <c r="AD40" s="7">
        <v>0.77108414593366648</v>
      </c>
      <c r="AE40" s="7">
        <v>0.79056043894232386</v>
      </c>
      <c r="AF40" s="7">
        <v>0.80965732364561782</v>
      </c>
      <c r="AG40" s="7">
        <v>0.82837480004354846</v>
      </c>
      <c r="AH40" s="7">
        <v>0.84671286813611546</v>
      </c>
      <c r="AI40" s="7">
        <v>0.86467152792331914</v>
      </c>
      <c r="AJ40" s="7">
        <v>0.88225077940515928</v>
      </c>
      <c r="AK40" s="7">
        <v>0.89945062258163611</v>
      </c>
      <c r="AL40" s="7">
        <v>0.91627105745274917</v>
      </c>
      <c r="AM40" s="7">
        <v>0.93271208401849892</v>
      </c>
      <c r="AN40" s="7">
        <v>0.94877370227888547</v>
      </c>
      <c r="AO40" s="7">
        <v>0.96445591223390825</v>
      </c>
      <c r="AP40" s="7">
        <v>0.97975871388356761</v>
      </c>
      <c r="AQ40" s="7">
        <v>0.99468210722786354</v>
      </c>
      <c r="AR40" s="7">
        <v>1.0092260922667959</v>
      </c>
      <c r="AS40" s="7">
        <v>1.0233906690003649</v>
      </c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4"/>
    </row>
    <row r="41" spans="1:65" x14ac:dyDescent="0.35">
      <c r="A41" s="8" t="s">
        <v>10</v>
      </c>
      <c r="B41" s="7" t="s">
        <v>92</v>
      </c>
      <c r="C41" s="62" t="s">
        <v>385</v>
      </c>
      <c r="D41" s="60" t="s">
        <v>268</v>
      </c>
      <c r="E41" s="7" t="s">
        <v>367</v>
      </c>
      <c r="F41" s="58" t="s">
        <v>7</v>
      </c>
      <c r="G41" s="7" t="s">
        <v>215</v>
      </c>
      <c r="H41" s="14" t="s">
        <v>216</v>
      </c>
      <c r="I41" s="8"/>
      <c r="J41" s="7"/>
      <c r="K41" s="7"/>
      <c r="L41" s="14"/>
      <c r="M41" s="8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1.3837733913585176E-2</v>
      </c>
      <c r="U41" s="7">
        <v>2.8277108432108837E-2</v>
      </c>
      <c r="V41" s="7">
        <v>4.3318123555570992E-2</v>
      </c>
      <c r="W41" s="7">
        <v>5.8960779283971629E-2</v>
      </c>
      <c r="X41" s="7">
        <v>7.520507561731074E-2</v>
      </c>
      <c r="Y41" s="7">
        <v>9.2051012555588368E-2</v>
      </c>
      <c r="Z41" s="7">
        <v>0.10949859009880444</v>
      </c>
      <c r="AA41" s="7">
        <v>0.12754780824695905</v>
      </c>
      <c r="AB41" s="7">
        <v>0.1461986670000523</v>
      </c>
      <c r="AC41" s="7">
        <v>0.15366036367220029</v>
      </c>
      <c r="AD41" s="7">
        <v>0.1609955909092271</v>
      </c>
      <c r="AE41" s="7">
        <v>0.1682043487111328</v>
      </c>
      <c r="AF41" s="7">
        <v>0.17528663707791733</v>
      </c>
      <c r="AG41" s="7">
        <v>0.18224245600958072</v>
      </c>
      <c r="AH41" s="7">
        <v>0.1890718055061229</v>
      </c>
      <c r="AI41" s="7">
        <v>0.19577468556754399</v>
      </c>
      <c r="AJ41" s="7">
        <v>0.20235109619384392</v>
      </c>
      <c r="AK41" s="7">
        <v>0.20880103738502265</v>
      </c>
      <c r="AL41" s="7">
        <v>0.21512450914108025</v>
      </c>
      <c r="AM41" s="7">
        <v>0.2213215114620167</v>
      </c>
      <c r="AN41" s="7">
        <v>0.22739204434783206</v>
      </c>
      <c r="AO41" s="7">
        <v>0.23333610779852623</v>
      </c>
      <c r="AP41" s="7">
        <v>0.23915370181409917</v>
      </c>
      <c r="AQ41" s="7">
        <v>0.24484482639455102</v>
      </c>
      <c r="AR41" s="7">
        <v>0.25040948153988174</v>
      </c>
      <c r="AS41" s="7">
        <v>0.25584766725009123</v>
      </c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4"/>
    </row>
    <row r="42" spans="1:65" x14ac:dyDescent="0.35">
      <c r="A42" s="8" t="s">
        <v>10</v>
      </c>
      <c r="B42" s="7" t="s">
        <v>92</v>
      </c>
      <c r="C42" s="62" t="s">
        <v>386</v>
      </c>
      <c r="D42" s="60" t="s">
        <v>268</v>
      </c>
      <c r="E42" s="7" t="s">
        <v>367</v>
      </c>
      <c r="F42" s="58" t="s">
        <v>7</v>
      </c>
      <c r="G42" s="7" t="s">
        <v>215</v>
      </c>
      <c r="H42" s="14" t="s">
        <v>216</v>
      </c>
      <c r="I42" s="8"/>
      <c r="J42" s="7"/>
      <c r="K42" s="7"/>
      <c r="L42" s="14"/>
      <c r="M42" s="8">
        <v>3.1989660546034693</v>
      </c>
      <c r="N42" s="7">
        <v>3.2903515814542303</v>
      </c>
      <c r="O42" s="7">
        <v>3.1676864936093203</v>
      </c>
      <c r="P42" s="7">
        <v>3.5406191159449758</v>
      </c>
      <c r="Q42" s="7">
        <v>3.8342826400244263</v>
      </c>
      <c r="R42" s="7">
        <v>3.9730810446956828</v>
      </c>
      <c r="S42" s="7">
        <v>4.0881579438594722</v>
      </c>
      <c r="T42" s="7">
        <v>4.1851548625440831</v>
      </c>
      <c r="U42" s="7">
        <v>4.2824191275059382</v>
      </c>
      <c r="V42" s="7">
        <v>4.3799507387450385</v>
      </c>
      <c r="W42" s="7">
        <v>4.477749696261383</v>
      </c>
      <c r="X42" s="7">
        <v>4.5758160000549708</v>
      </c>
      <c r="Y42" s="7">
        <v>4.6741496501258046</v>
      </c>
      <c r="Z42" s="7">
        <v>4.7727506464738818</v>
      </c>
      <c r="AA42" s="7">
        <v>4.871618989099205</v>
      </c>
      <c r="AB42" s="7">
        <v>4.970754678001776</v>
      </c>
      <c r="AC42" s="7">
        <v>4.9000582637690524</v>
      </c>
      <c r="AD42" s="7">
        <v>4.8298677272768122</v>
      </c>
      <c r="AE42" s="7">
        <v>4.7601830685250572</v>
      </c>
      <c r="AF42" s="7">
        <v>4.6910042875137856</v>
      </c>
      <c r="AG42" s="7">
        <v>4.6223313842430001</v>
      </c>
      <c r="AH42" s="7">
        <v>4.5541643587126988</v>
      </c>
      <c r="AI42" s="7">
        <v>4.4865032109228826</v>
      </c>
      <c r="AJ42" s="7">
        <v>4.4193479408735499</v>
      </c>
      <c r="AK42" s="7">
        <v>4.3526985485647023</v>
      </c>
      <c r="AL42" s="7">
        <v>4.286555033996339</v>
      </c>
      <c r="AM42" s="7">
        <v>4.2209173971684608</v>
      </c>
      <c r="AN42" s="7">
        <v>4.1557856380810669</v>
      </c>
      <c r="AO42" s="7">
        <v>4.0911597567341582</v>
      </c>
      <c r="AP42" s="7">
        <v>4.0270397531277338</v>
      </c>
      <c r="AQ42" s="7">
        <v>3.9634256272617936</v>
      </c>
      <c r="AR42" s="7">
        <v>3.900317379136339</v>
      </c>
      <c r="AS42" s="7">
        <v>3.8377150087513678</v>
      </c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4"/>
    </row>
    <row r="43" spans="1:65" x14ac:dyDescent="0.35">
      <c r="A43" s="8" t="s">
        <v>10</v>
      </c>
      <c r="B43" s="7" t="s">
        <v>92</v>
      </c>
      <c r="C43" s="62" t="s">
        <v>387</v>
      </c>
      <c r="D43" s="60" t="s">
        <v>268</v>
      </c>
      <c r="E43" s="7" t="s">
        <v>367</v>
      </c>
      <c r="F43" s="58" t="s">
        <v>7</v>
      </c>
      <c r="G43" s="7" t="s">
        <v>215</v>
      </c>
      <c r="H43" s="14" t="s">
        <v>216</v>
      </c>
      <c r="I43" s="8"/>
      <c r="J43" s="7"/>
      <c r="K43" s="7"/>
      <c r="L43" s="14"/>
      <c r="M43" s="8">
        <v>0.57925420575590614</v>
      </c>
      <c r="N43" s="7">
        <v>0.65471281467711728</v>
      </c>
      <c r="O43" s="7">
        <v>0.5004811448437636</v>
      </c>
      <c r="P43" s="7">
        <v>0.49198088405502405</v>
      </c>
      <c r="Q43" s="7">
        <v>0.46213478037799161</v>
      </c>
      <c r="R43" s="7">
        <v>0.47886374281544991</v>
      </c>
      <c r="S43" s="7">
        <v>0.49273362214215988</v>
      </c>
      <c r="T43" s="7">
        <v>0.44771845172423419</v>
      </c>
      <c r="U43" s="7">
        <v>0.40027002885128549</v>
      </c>
      <c r="V43" s="7">
        <v>0.35038835352331377</v>
      </c>
      <c r="W43" s="7">
        <v>0.29807342574031903</v>
      </c>
      <c r="X43" s="7">
        <v>0.24332524550230122</v>
      </c>
      <c r="Y43" s="7">
        <v>0.18614381280926051</v>
      </c>
      <c r="Z43" s="7">
        <v>0.12652912766119673</v>
      </c>
      <c r="AA43" s="7">
        <v>6.4481190058109927E-2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4"/>
    </row>
    <row r="44" spans="1:65" x14ac:dyDescent="0.35">
      <c r="A44" s="8" t="s">
        <v>10</v>
      </c>
      <c r="B44" s="7" t="s">
        <v>92</v>
      </c>
      <c r="C44" s="62" t="s">
        <v>388</v>
      </c>
      <c r="D44" s="60" t="s">
        <v>268</v>
      </c>
      <c r="E44" s="7" t="s">
        <v>367</v>
      </c>
      <c r="F44" s="58" t="s">
        <v>7</v>
      </c>
      <c r="G44" s="7" t="s">
        <v>215</v>
      </c>
      <c r="H44" s="14" t="s">
        <v>216</v>
      </c>
      <c r="I44" s="8"/>
      <c r="J44" s="7"/>
      <c r="K44" s="7"/>
      <c r="L44" s="14"/>
      <c r="M44" s="8">
        <v>0.24116299534208777</v>
      </c>
      <c r="N44" s="7">
        <v>0.25181262102966051</v>
      </c>
      <c r="O44" s="7">
        <v>0.23413835990126064</v>
      </c>
      <c r="P44" s="7">
        <v>0.25740000000000002</v>
      </c>
      <c r="Q44" s="7">
        <v>0.27423940981292028</v>
      </c>
      <c r="R44" s="7">
        <v>0.28416668856454036</v>
      </c>
      <c r="S44" s="7">
        <v>0.29239733400010415</v>
      </c>
      <c r="T44" s="7">
        <v>0.33487316070876122</v>
      </c>
      <c r="U44" s="7">
        <v>0.37891325299025846</v>
      </c>
      <c r="V44" s="7">
        <v>0.42451761084459572</v>
      </c>
      <c r="W44" s="7">
        <v>0.47168623427177292</v>
      </c>
      <c r="X44" s="7">
        <v>0.52041912327179041</v>
      </c>
      <c r="Y44" s="7">
        <v>0.57071627784464785</v>
      </c>
      <c r="Z44" s="7">
        <v>0.62257769799034524</v>
      </c>
      <c r="AA44" s="7">
        <v>0.6760033837088828</v>
      </c>
      <c r="AB44" s="7">
        <v>0.73099333500026109</v>
      </c>
      <c r="AC44" s="7">
        <v>0.75122844461964555</v>
      </c>
      <c r="AD44" s="7">
        <v>0.77108414593366648</v>
      </c>
      <c r="AE44" s="7">
        <v>0.79056043894232386</v>
      </c>
      <c r="AF44" s="7">
        <v>0.80965732364561782</v>
      </c>
      <c r="AG44" s="7">
        <v>0.82837480004354846</v>
      </c>
      <c r="AH44" s="7">
        <v>0.84671286813611546</v>
      </c>
      <c r="AI44" s="7">
        <v>0.86467152792331914</v>
      </c>
      <c r="AJ44" s="7">
        <v>0.88225077940515928</v>
      </c>
      <c r="AK44" s="7">
        <v>0.89945062258163611</v>
      </c>
      <c r="AL44" s="7">
        <v>0.91627105745274917</v>
      </c>
      <c r="AM44" s="7">
        <v>0.93271208401849892</v>
      </c>
      <c r="AN44" s="7">
        <v>0.94877370227888547</v>
      </c>
      <c r="AO44" s="7">
        <v>0.96445591223390825</v>
      </c>
      <c r="AP44" s="7">
        <v>0.97975871388356761</v>
      </c>
      <c r="AQ44" s="7">
        <v>0.99468210722786354</v>
      </c>
      <c r="AR44" s="7">
        <v>1.0092260922667959</v>
      </c>
      <c r="AS44" s="7">
        <v>1.0233906690003649</v>
      </c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14"/>
    </row>
    <row r="45" spans="1:65" x14ac:dyDescent="0.35">
      <c r="A45" s="8" t="s">
        <v>10</v>
      </c>
      <c r="B45" s="7" t="s">
        <v>92</v>
      </c>
      <c r="C45" s="62" t="s">
        <v>389</v>
      </c>
      <c r="D45" s="60" t="s">
        <v>268</v>
      </c>
      <c r="E45" s="7" t="s">
        <v>367</v>
      </c>
      <c r="F45" s="58" t="s">
        <v>7</v>
      </c>
      <c r="G45" s="7" t="s">
        <v>215</v>
      </c>
      <c r="H45" s="14" t="s">
        <v>216</v>
      </c>
      <c r="I45" s="8"/>
      <c r="J45" s="7"/>
      <c r="K45" s="7"/>
      <c r="L45" s="14"/>
      <c r="M45" s="8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1.3837733913585176E-2</v>
      </c>
      <c r="U45" s="7">
        <v>2.8277108432108837E-2</v>
      </c>
      <c r="V45" s="7">
        <v>4.3318123555570992E-2</v>
      </c>
      <c r="W45" s="7">
        <v>5.8960779283971629E-2</v>
      </c>
      <c r="X45" s="7">
        <v>7.520507561731074E-2</v>
      </c>
      <c r="Y45" s="7">
        <v>9.2051012555588368E-2</v>
      </c>
      <c r="Z45" s="7">
        <v>0.10949859009880444</v>
      </c>
      <c r="AA45" s="7">
        <v>0.12754780824695905</v>
      </c>
      <c r="AB45" s="7">
        <v>0.1461986670000523</v>
      </c>
      <c r="AC45" s="7">
        <v>0.15366036367220029</v>
      </c>
      <c r="AD45" s="7">
        <v>0.1609955909092271</v>
      </c>
      <c r="AE45" s="7">
        <v>0.1682043487111328</v>
      </c>
      <c r="AF45" s="7">
        <v>0.17528663707791733</v>
      </c>
      <c r="AG45" s="7">
        <v>0.18224245600958072</v>
      </c>
      <c r="AH45" s="7">
        <v>0.1890718055061229</v>
      </c>
      <c r="AI45" s="7">
        <v>0.19577468556754399</v>
      </c>
      <c r="AJ45" s="7">
        <v>0.20235109619384392</v>
      </c>
      <c r="AK45" s="7">
        <v>0.20880103738502265</v>
      </c>
      <c r="AL45" s="7">
        <v>0.21512450914108025</v>
      </c>
      <c r="AM45" s="7">
        <v>0.2213215114620167</v>
      </c>
      <c r="AN45" s="7">
        <v>0.22739204434783206</v>
      </c>
      <c r="AO45" s="7">
        <v>0.23333610779852623</v>
      </c>
      <c r="AP45" s="7">
        <v>0.23915370181409917</v>
      </c>
      <c r="AQ45" s="7">
        <v>0.24484482639455102</v>
      </c>
      <c r="AR45" s="7">
        <v>0.25040948153988174</v>
      </c>
      <c r="AS45" s="7">
        <v>0.25584766725009123</v>
      </c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14"/>
    </row>
    <row r="46" spans="1:65" x14ac:dyDescent="0.35">
      <c r="A46" s="8" t="s">
        <v>10</v>
      </c>
      <c r="B46" s="7" t="s">
        <v>92</v>
      </c>
      <c r="C46" s="62" t="s">
        <v>390</v>
      </c>
      <c r="D46" s="60" t="s">
        <v>268</v>
      </c>
      <c r="E46" s="7" t="s">
        <v>367</v>
      </c>
      <c r="F46" s="58" t="s">
        <v>7</v>
      </c>
      <c r="G46" s="7" t="s">
        <v>215</v>
      </c>
      <c r="H46" s="14" t="s">
        <v>216</v>
      </c>
      <c r="I46" s="8"/>
      <c r="J46" s="7"/>
      <c r="K46" s="7"/>
      <c r="L46" s="14"/>
      <c r="M46" s="8">
        <v>3.1989660546034693</v>
      </c>
      <c r="N46" s="7">
        <v>3.2903515814542303</v>
      </c>
      <c r="O46" s="7">
        <v>3.1676864936093203</v>
      </c>
      <c r="P46" s="7">
        <v>3.5406191159449758</v>
      </c>
      <c r="Q46" s="7">
        <v>3.8342826400244263</v>
      </c>
      <c r="R46" s="7">
        <v>3.9730810446956828</v>
      </c>
      <c r="S46" s="7">
        <v>4.0881579438594722</v>
      </c>
      <c r="T46" s="7">
        <v>4.1851548625440831</v>
      </c>
      <c r="U46" s="7">
        <v>4.2824191275059382</v>
      </c>
      <c r="V46" s="7">
        <v>4.3799507387450385</v>
      </c>
      <c r="W46" s="7">
        <v>4.477749696261383</v>
      </c>
      <c r="X46" s="7">
        <v>4.5758160000549708</v>
      </c>
      <c r="Y46" s="7">
        <v>4.6741496501258046</v>
      </c>
      <c r="Z46" s="7">
        <v>4.7727506464738818</v>
      </c>
      <c r="AA46" s="7">
        <v>4.871618989099205</v>
      </c>
      <c r="AB46" s="7">
        <v>4.970754678001776</v>
      </c>
      <c r="AC46" s="7">
        <v>4.9000582637690524</v>
      </c>
      <c r="AD46" s="7">
        <v>4.8298677272768122</v>
      </c>
      <c r="AE46" s="7">
        <v>4.7601830685250572</v>
      </c>
      <c r="AF46" s="7">
        <v>4.6910042875137856</v>
      </c>
      <c r="AG46" s="7">
        <v>4.6223313842430001</v>
      </c>
      <c r="AH46" s="7">
        <v>4.5541643587126988</v>
      </c>
      <c r="AI46" s="7">
        <v>4.4865032109228826</v>
      </c>
      <c r="AJ46" s="7">
        <v>4.4193479408735499</v>
      </c>
      <c r="AK46" s="7">
        <v>4.3526985485647023</v>
      </c>
      <c r="AL46" s="7">
        <v>4.286555033996339</v>
      </c>
      <c r="AM46" s="7">
        <v>4.2209173971684608</v>
      </c>
      <c r="AN46" s="7">
        <v>4.1557856380810669</v>
      </c>
      <c r="AO46" s="7">
        <v>4.0911597567341582</v>
      </c>
      <c r="AP46" s="7">
        <v>4.0270397531277338</v>
      </c>
      <c r="AQ46" s="7">
        <v>3.9634256272617936</v>
      </c>
      <c r="AR46" s="7">
        <v>3.900317379136339</v>
      </c>
      <c r="AS46" s="7">
        <v>3.8377150087513678</v>
      </c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14"/>
    </row>
    <row r="47" spans="1:65" x14ac:dyDescent="0.35">
      <c r="A47" s="8" t="s">
        <v>10</v>
      </c>
      <c r="B47" s="7" t="s">
        <v>92</v>
      </c>
      <c r="C47" s="62" t="s">
        <v>391</v>
      </c>
      <c r="D47" s="60" t="s">
        <v>268</v>
      </c>
      <c r="E47" s="7" t="s">
        <v>367</v>
      </c>
      <c r="F47" s="58" t="s">
        <v>7</v>
      </c>
      <c r="G47" s="7" t="s">
        <v>215</v>
      </c>
      <c r="H47" s="14" t="s">
        <v>216</v>
      </c>
      <c r="I47" s="8"/>
      <c r="J47" s="7"/>
      <c r="K47" s="7"/>
      <c r="L47" s="14"/>
      <c r="M47" s="8">
        <v>0.57925420575590614</v>
      </c>
      <c r="N47" s="7">
        <v>0.65471281467711728</v>
      </c>
      <c r="O47" s="7">
        <v>0.5004811448437636</v>
      </c>
      <c r="P47" s="7">
        <v>0.49198088405502405</v>
      </c>
      <c r="Q47" s="7">
        <v>0.46213478037799161</v>
      </c>
      <c r="R47" s="7">
        <v>0.47886374281544991</v>
      </c>
      <c r="S47" s="7">
        <v>0.49273362214215988</v>
      </c>
      <c r="T47" s="7">
        <v>0.44771845172423419</v>
      </c>
      <c r="U47" s="7">
        <v>0.40027002885128549</v>
      </c>
      <c r="V47" s="7">
        <v>0.35038835352331377</v>
      </c>
      <c r="W47" s="7">
        <v>0.29807342574031903</v>
      </c>
      <c r="X47" s="7">
        <v>0.24332524550230122</v>
      </c>
      <c r="Y47" s="7">
        <v>0.18614381280926051</v>
      </c>
      <c r="Z47" s="7">
        <v>0.12652912766119673</v>
      </c>
      <c r="AA47" s="7">
        <v>6.4481190058109927E-2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14"/>
    </row>
    <row r="48" spans="1:65" x14ac:dyDescent="0.35">
      <c r="A48" s="8" t="s">
        <v>10</v>
      </c>
      <c r="B48" s="7" t="s">
        <v>92</v>
      </c>
      <c r="C48" s="62" t="s">
        <v>392</v>
      </c>
      <c r="D48" s="60" t="s">
        <v>268</v>
      </c>
      <c r="E48" s="7" t="s">
        <v>367</v>
      </c>
      <c r="F48" s="58" t="s">
        <v>7</v>
      </c>
      <c r="G48" s="7" t="s">
        <v>215</v>
      </c>
      <c r="H48" s="14" t="s">
        <v>216</v>
      </c>
      <c r="I48" s="8"/>
      <c r="J48" s="7"/>
      <c r="K48" s="7"/>
      <c r="L48" s="14"/>
      <c r="M48" s="8">
        <v>0.24116299534208777</v>
      </c>
      <c r="N48" s="7">
        <v>0.25181262102966051</v>
      </c>
      <c r="O48" s="7">
        <v>0.23413835990126064</v>
      </c>
      <c r="P48" s="7">
        <v>0.25740000000000002</v>
      </c>
      <c r="Q48" s="7">
        <v>0.27423940981292028</v>
      </c>
      <c r="R48" s="7">
        <v>0.28416668856454036</v>
      </c>
      <c r="S48" s="7">
        <v>0.29239733400010415</v>
      </c>
      <c r="T48" s="7">
        <v>0.33487316070876122</v>
      </c>
      <c r="U48" s="7">
        <v>0.37891325299025846</v>
      </c>
      <c r="V48" s="7">
        <v>0.42451761084459572</v>
      </c>
      <c r="W48" s="7">
        <v>0.47168623427177292</v>
      </c>
      <c r="X48" s="7">
        <v>0.52041912327179041</v>
      </c>
      <c r="Y48" s="7">
        <v>0.57071627784464785</v>
      </c>
      <c r="Z48" s="7">
        <v>0.62257769799034524</v>
      </c>
      <c r="AA48" s="7">
        <v>0.6760033837088828</v>
      </c>
      <c r="AB48" s="7">
        <v>0.73099333500026109</v>
      </c>
      <c r="AC48" s="7">
        <v>0.75122844461964555</v>
      </c>
      <c r="AD48" s="7">
        <v>0.77108414593366648</v>
      </c>
      <c r="AE48" s="7">
        <v>0.79056043894232386</v>
      </c>
      <c r="AF48" s="7">
        <v>0.80965732364561782</v>
      </c>
      <c r="AG48" s="7">
        <v>0.82837480004354846</v>
      </c>
      <c r="AH48" s="7">
        <v>0.84671286813611546</v>
      </c>
      <c r="AI48" s="7">
        <v>0.86467152792331914</v>
      </c>
      <c r="AJ48" s="7">
        <v>0.88225077940515928</v>
      </c>
      <c r="AK48" s="7">
        <v>0.89945062258163611</v>
      </c>
      <c r="AL48" s="7">
        <v>0.91627105745274917</v>
      </c>
      <c r="AM48" s="7">
        <v>0.93271208401849892</v>
      </c>
      <c r="AN48" s="7">
        <v>0.94877370227888547</v>
      </c>
      <c r="AO48" s="7">
        <v>0.96445591223390825</v>
      </c>
      <c r="AP48" s="7">
        <v>0.97975871388356761</v>
      </c>
      <c r="AQ48" s="7">
        <v>0.99468210722786354</v>
      </c>
      <c r="AR48" s="7">
        <v>1.0092260922667959</v>
      </c>
      <c r="AS48" s="7">
        <v>1.0233906690003649</v>
      </c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14"/>
    </row>
    <row r="49" spans="1:65" x14ac:dyDescent="0.35">
      <c r="A49" s="8" t="s">
        <v>10</v>
      </c>
      <c r="B49" s="7" t="s">
        <v>92</v>
      </c>
      <c r="C49" s="62" t="s">
        <v>393</v>
      </c>
      <c r="D49" s="60" t="s">
        <v>268</v>
      </c>
      <c r="E49" s="7" t="s">
        <v>367</v>
      </c>
      <c r="F49" s="58" t="s">
        <v>7</v>
      </c>
      <c r="G49" s="7" t="s">
        <v>215</v>
      </c>
      <c r="H49" s="14" t="s">
        <v>216</v>
      </c>
      <c r="I49" s="8"/>
      <c r="J49" s="7"/>
      <c r="K49" s="7"/>
      <c r="L49" s="14"/>
      <c r="M49" s="8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1.3837733913585176E-2</v>
      </c>
      <c r="U49" s="7">
        <v>2.8277108432108837E-2</v>
      </c>
      <c r="V49" s="7">
        <v>4.3318123555570992E-2</v>
      </c>
      <c r="W49" s="7">
        <v>5.8960779283971629E-2</v>
      </c>
      <c r="X49" s="7">
        <v>7.520507561731074E-2</v>
      </c>
      <c r="Y49" s="7">
        <v>9.2051012555588368E-2</v>
      </c>
      <c r="Z49" s="7">
        <v>0.10949859009880444</v>
      </c>
      <c r="AA49" s="7">
        <v>0.12754780824695905</v>
      </c>
      <c r="AB49" s="7">
        <v>0.1461986670000523</v>
      </c>
      <c r="AC49" s="7">
        <v>0.15366036367220029</v>
      </c>
      <c r="AD49" s="7">
        <v>0.1609955909092271</v>
      </c>
      <c r="AE49" s="7">
        <v>0.1682043487111328</v>
      </c>
      <c r="AF49" s="7">
        <v>0.17528663707791733</v>
      </c>
      <c r="AG49" s="7">
        <v>0.18224245600958072</v>
      </c>
      <c r="AH49" s="7">
        <v>0.1890718055061229</v>
      </c>
      <c r="AI49" s="7">
        <v>0.19577468556754399</v>
      </c>
      <c r="AJ49" s="7">
        <v>0.20235109619384392</v>
      </c>
      <c r="AK49" s="7">
        <v>0.20880103738502265</v>
      </c>
      <c r="AL49" s="7">
        <v>0.21512450914108025</v>
      </c>
      <c r="AM49" s="7">
        <v>0.2213215114620167</v>
      </c>
      <c r="AN49" s="7">
        <v>0.22739204434783206</v>
      </c>
      <c r="AO49" s="7">
        <v>0.23333610779852623</v>
      </c>
      <c r="AP49" s="7">
        <v>0.23915370181409917</v>
      </c>
      <c r="AQ49" s="7">
        <v>0.24484482639455102</v>
      </c>
      <c r="AR49" s="7">
        <v>0.25040948153988174</v>
      </c>
      <c r="AS49" s="7">
        <v>0.25584766725009123</v>
      </c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14"/>
    </row>
    <row r="50" spans="1:65" x14ac:dyDescent="0.35">
      <c r="A50" s="8" t="s">
        <v>10</v>
      </c>
      <c r="B50" s="7" t="s">
        <v>92</v>
      </c>
      <c r="C50" s="62" t="s">
        <v>394</v>
      </c>
      <c r="D50" s="60" t="s">
        <v>268</v>
      </c>
      <c r="E50" s="7" t="s">
        <v>367</v>
      </c>
      <c r="F50" s="58" t="s">
        <v>7</v>
      </c>
      <c r="G50" s="7" t="s">
        <v>215</v>
      </c>
      <c r="H50" s="14" t="s">
        <v>216</v>
      </c>
      <c r="I50" s="8"/>
      <c r="J50" s="7"/>
      <c r="K50" s="7"/>
      <c r="L50" s="14"/>
      <c r="M50" s="8">
        <v>3.7782202603593755</v>
      </c>
      <c r="N50" s="7">
        <v>3.9450643961313476</v>
      </c>
      <c r="O50" s="7">
        <v>3.6681676384530837</v>
      </c>
      <c r="P50" s="7">
        <v>4.0325999999999995</v>
      </c>
      <c r="Q50" s="7">
        <v>4.2964174204024177</v>
      </c>
      <c r="R50" s="7">
        <v>4.4519447875111329</v>
      </c>
      <c r="S50" s="7">
        <v>4.5808915660016325</v>
      </c>
      <c r="T50" s="7">
        <v>4.6328733142683172</v>
      </c>
      <c r="U50" s="7">
        <v>4.6826891563572239</v>
      </c>
      <c r="V50" s="7">
        <v>4.7303390922683519</v>
      </c>
      <c r="W50" s="7">
        <v>4.775823122001702</v>
      </c>
      <c r="X50" s="7">
        <v>4.8191412455572724</v>
      </c>
      <c r="Y50" s="7">
        <v>4.8602934629350649</v>
      </c>
      <c r="Z50" s="7">
        <v>4.8992797741350786</v>
      </c>
      <c r="AA50" s="7">
        <v>4.9361001791573145</v>
      </c>
      <c r="AB50" s="7">
        <v>4.970754678001776</v>
      </c>
      <c r="AC50" s="7">
        <v>4.9000582637690524</v>
      </c>
      <c r="AD50" s="7">
        <v>4.8298677272768122</v>
      </c>
      <c r="AE50" s="7">
        <v>4.7601830685250572</v>
      </c>
      <c r="AF50" s="7">
        <v>4.6910042875137856</v>
      </c>
      <c r="AG50" s="7">
        <v>4.6223313842430001</v>
      </c>
      <c r="AH50" s="7">
        <v>4.5541643587126988</v>
      </c>
      <c r="AI50" s="7">
        <v>4.4865032109228826</v>
      </c>
      <c r="AJ50" s="7">
        <v>4.4193479408735499</v>
      </c>
      <c r="AK50" s="7">
        <v>4.3526985485647023</v>
      </c>
      <c r="AL50" s="7">
        <v>4.286555033996339</v>
      </c>
      <c r="AM50" s="7">
        <v>4.2209173971684608</v>
      </c>
      <c r="AN50" s="7">
        <v>4.1557856380810669</v>
      </c>
      <c r="AO50" s="7">
        <v>4.0911597567341582</v>
      </c>
      <c r="AP50" s="7">
        <v>4.0270397531277338</v>
      </c>
      <c r="AQ50" s="7">
        <v>3.9634256272617936</v>
      </c>
      <c r="AR50" s="7">
        <v>3.900317379136339</v>
      </c>
      <c r="AS50" s="7">
        <v>3.8377150087513678</v>
      </c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14"/>
    </row>
    <row r="51" spans="1:65" x14ac:dyDescent="0.35">
      <c r="A51" s="8" t="s">
        <v>10</v>
      </c>
      <c r="B51" s="7" t="s">
        <v>92</v>
      </c>
      <c r="C51" s="63" t="s">
        <v>395</v>
      </c>
      <c r="D51" s="60" t="s">
        <v>268</v>
      </c>
      <c r="E51" s="7" t="s">
        <v>367</v>
      </c>
      <c r="F51" s="58" t="s">
        <v>7</v>
      </c>
      <c r="G51" s="7" t="s">
        <v>215</v>
      </c>
      <c r="H51" s="14" t="s">
        <v>216</v>
      </c>
      <c r="I51" s="8"/>
      <c r="J51" s="7"/>
      <c r="K51" s="7"/>
      <c r="L51" s="14"/>
      <c r="M51" s="8">
        <v>0.40129999999999999</v>
      </c>
      <c r="N51" s="7">
        <v>0.41899999999999998</v>
      </c>
      <c r="O51" s="7">
        <v>0.3896</v>
      </c>
      <c r="P51" s="7">
        <v>0.42830000000000001</v>
      </c>
      <c r="Q51" s="7">
        <v>0.45639999999999997</v>
      </c>
      <c r="R51" s="7">
        <v>0.47289999999999999</v>
      </c>
      <c r="S51" s="7">
        <v>0.48660000000000003</v>
      </c>
      <c r="T51" s="7">
        <v>0.48680000000000001</v>
      </c>
      <c r="U51" s="7">
        <v>0.48699999999999999</v>
      </c>
      <c r="V51" s="7">
        <v>0.48719999999999997</v>
      </c>
      <c r="W51" s="7">
        <v>0.48740000000000006</v>
      </c>
      <c r="X51" s="7">
        <v>0.48770000000000002</v>
      </c>
      <c r="Y51" s="7">
        <v>0.4879</v>
      </c>
      <c r="Z51" s="7">
        <v>0.48809999999999998</v>
      </c>
      <c r="AA51" s="7">
        <v>0.48830000000000001</v>
      </c>
      <c r="AB51" s="7">
        <v>0.48849999999999999</v>
      </c>
      <c r="AC51" s="7">
        <v>0.48870000000000002</v>
      </c>
      <c r="AD51" s="7">
        <v>0.48899999999999999</v>
      </c>
      <c r="AE51" s="7">
        <v>0.48920000000000002</v>
      </c>
      <c r="AF51" s="7">
        <v>0.48939999999999995</v>
      </c>
      <c r="AG51" s="7">
        <v>0.48960000000000004</v>
      </c>
      <c r="AH51" s="7">
        <v>0.4899</v>
      </c>
      <c r="AI51" s="7">
        <v>0.49</v>
      </c>
      <c r="AJ51" s="7">
        <v>0.49029999999999996</v>
      </c>
      <c r="AK51" s="7">
        <v>0.49050000000000005</v>
      </c>
      <c r="AL51" s="7">
        <v>0.49070000000000003</v>
      </c>
      <c r="AM51" s="7">
        <v>0.4909</v>
      </c>
      <c r="AN51" s="7">
        <v>0.49109999999999998</v>
      </c>
      <c r="AO51" s="7">
        <v>0.4914</v>
      </c>
      <c r="AP51" s="7">
        <v>0.49159999999999998</v>
      </c>
      <c r="AQ51" s="7">
        <v>0.49180000000000001</v>
      </c>
      <c r="AR51" s="7">
        <v>0.49199999999999999</v>
      </c>
      <c r="AS51" s="7">
        <v>0.49230000000000002</v>
      </c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14"/>
    </row>
    <row r="52" spans="1:65" x14ac:dyDescent="0.35">
      <c r="A52" s="8" t="s">
        <v>10</v>
      </c>
      <c r="B52" s="7" t="s">
        <v>92</v>
      </c>
      <c r="C52" s="63" t="s">
        <v>396</v>
      </c>
      <c r="D52" s="60" t="s">
        <v>268</v>
      </c>
      <c r="E52" s="7" t="s">
        <v>367</v>
      </c>
      <c r="F52" s="58" t="s">
        <v>7</v>
      </c>
      <c r="G52" s="7" t="s">
        <v>215</v>
      </c>
      <c r="H52" s="14" t="s">
        <v>216</v>
      </c>
      <c r="I52" s="8"/>
      <c r="J52" s="7"/>
      <c r="K52" s="7"/>
      <c r="L52" s="14"/>
      <c r="M52" s="8">
        <v>0.79200000000000004</v>
      </c>
      <c r="N52" s="7">
        <v>0.82689999999999997</v>
      </c>
      <c r="O52" s="7">
        <v>0.76879999999999993</v>
      </c>
      <c r="P52" s="7">
        <v>0.84529999999999994</v>
      </c>
      <c r="Q52" s="7">
        <v>0.90059999999999996</v>
      </c>
      <c r="R52" s="7">
        <v>0.93320000000000003</v>
      </c>
      <c r="S52" s="7">
        <v>0.96020000000000005</v>
      </c>
      <c r="T52" s="7">
        <v>0.95650000000000002</v>
      </c>
      <c r="U52" s="7">
        <v>0.95310000000000006</v>
      </c>
      <c r="V52" s="7">
        <v>0.94940000000000002</v>
      </c>
      <c r="W52" s="7">
        <v>0.94569999999999999</v>
      </c>
      <c r="X52" s="7">
        <v>0.94219999999999993</v>
      </c>
      <c r="Y52" s="7">
        <v>0.93870000000000009</v>
      </c>
      <c r="Z52" s="7">
        <v>0.93500000000000005</v>
      </c>
      <c r="AA52" s="7">
        <v>0.93130000000000002</v>
      </c>
      <c r="AB52" s="7">
        <v>0.92779999999999996</v>
      </c>
      <c r="AC52" s="7">
        <v>0.92420000000000002</v>
      </c>
      <c r="AD52" s="7">
        <v>0.92069999999999996</v>
      </c>
      <c r="AE52" s="7">
        <v>0.91700000000000004</v>
      </c>
      <c r="AF52" s="7">
        <v>0.91349999999999998</v>
      </c>
      <c r="AG52" s="7">
        <v>0.90980000000000005</v>
      </c>
      <c r="AH52" s="7">
        <v>0.90629999999999988</v>
      </c>
      <c r="AI52" s="7">
        <v>0.90260000000000007</v>
      </c>
      <c r="AJ52" s="7">
        <v>0.89910000000000001</v>
      </c>
      <c r="AK52" s="7">
        <v>0.89549999999999996</v>
      </c>
      <c r="AL52" s="7">
        <v>0.89179999999999993</v>
      </c>
      <c r="AM52" s="7">
        <v>0.88830000000000009</v>
      </c>
      <c r="AN52" s="7">
        <v>0.88460000000000005</v>
      </c>
      <c r="AO52" s="7">
        <v>0.88109999999999999</v>
      </c>
      <c r="AP52" s="7">
        <v>0.87739999999999996</v>
      </c>
      <c r="AQ52" s="7">
        <v>0.87390000000000001</v>
      </c>
      <c r="AR52" s="7">
        <v>0.87029999999999996</v>
      </c>
      <c r="AS52" s="7">
        <v>0.86680000000000001</v>
      </c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14"/>
    </row>
    <row r="53" spans="1:65" x14ac:dyDescent="0.35">
      <c r="A53" s="8" t="s">
        <v>10</v>
      </c>
      <c r="B53" s="7" t="s">
        <v>92</v>
      </c>
      <c r="C53" s="63" t="s">
        <v>397</v>
      </c>
      <c r="D53" s="60" t="s">
        <v>268</v>
      </c>
      <c r="E53" s="7" t="s">
        <v>367</v>
      </c>
      <c r="F53" s="58" t="s">
        <v>7</v>
      </c>
      <c r="G53" s="7" t="s">
        <v>215</v>
      </c>
      <c r="H53" s="14" t="s">
        <v>216</v>
      </c>
      <c r="I53" s="8"/>
      <c r="J53" s="7"/>
      <c r="K53" s="7"/>
      <c r="L53" s="14"/>
      <c r="M53" s="8">
        <v>0.40129999999999999</v>
      </c>
      <c r="N53" s="7">
        <v>0.41899999999999998</v>
      </c>
      <c r="O53" s="7">
        <v>0.3896</v>
      </c>
      <c r="P53" s="7">
        <v>0.42830000000000001</v>
      </c>
      <c r="Q53" s="7">
        <v>0.45639999999999997</v>
      </c>
      <c r="R53" s="7">
        <v>0.47289999999999999</v>
      </c>
      <c r="S53" s="7">
        <v>0.48660000000000003</v>
      </c>
      <c r="T53" s="7">
        <v>0.48680000000000001</v>
      </c>
      <c r="U53" s="7">
        <v>0.48699999999999999</v>
      </c>
      <c r="V53" s="7">
        <v>0.48719999999999997</v>
      </c>
      <c r="W53" s="7">
        <v>0.48740000000000006</v>
      </c>
      <c r="X53" s="7">
        <v>0.48770000000000002</v>
      </c>
      <c r="Y53" s="7">
        <v>0.4879</v>
      </c>
      <c r="Z53" s="7">
        <v>0.48809999999999998</v>
      </c>
      <c r="AA53" s="7">
        <v>0.48830000000000001</v>
      </c>
      <c r="AB53" s="7">
        <v>0.48849999999999999</v>
      </c>
      <c r="AC53" s="7">
        <v>0.48870000000000002</v>
      </c>
      <c r="AD53" s="7">
        <v>0.48899999999999999</v>
      </c>
      <c r="AE53" s="7">
        <v>0.48920000000000002</v>
      </c>
      <c r="AF53" s="7">
        <v>0.48939999999999995</v>
      </c>
      <c r="AG53" s="7">
        <v>0.48960000000000004</v>
      </c>
      <c r="AH53" s="7">
        <v>0.4899</v>
      </c>
      <c r="AI53" s="7">
        <v>0.49</v>
      </c>
      <c r="AJ53" s="7">
        <v>0.49029999999999996</v>
      </c>
      <c r="AK53" s="7">
        <v>0.49050000000000005</v>
      </c>
      <c r="AL53" s="7">
        <v>0.49070000000000003</v>
      </c>
      <c r="AM53" s="7">
        <v>0.4909</v>
      </c>
      <c r="AN53" s="7">
        <v>0.49109999999999998</v>
      </c>
      <c r="AO53" s="7">
        <v>0.4914</v>
      </c>
      <c r="AP53" s="7">
        <v>0.49159999999999998</v>
      </c>
      <c r="AQ53" s="7">
        <v>0.49180000000000001</v>
      </c>
      <c r="AR53" s="7">
        <v>0.49199999999999999</v>
      </c>
      <c r="AS53" s="7">
        <v>0.49230000000000002</v>
      </c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14"/>
    </row>
    <row r="54" spans="1:65" ht="15" thickBot="1" x14ac:dyDescent="0.4">
      <c r="A54" s="9" t="s">
        <v>10</v>
      </c>
      <c r="B54" s="10" t="s">
        <v>92</v>
      </c>
      <c r="C54" s="103" t="s">
        <v>398</v>
      </c>
      <c r="D54" s="64" t="s">
        <v>268</v>
      </c>
      <c r="E54" s="10" t="s">
        <v>367</v>
      </c>
      <c r="F54" s="97" t="s">
        <v>7</v>
      </c>
      <c r="G54" s="10" t="s">
        <v>215</v>
      </c>
      <c r="H54" s="38" t="s">
        <v>216</v>
      </c>
      <c r="I54" s="9"/>
      <c r="J54" s="10"/>
      <c r="K54" s="10"/>
      <c r="L54" s="38"/>
      <c r="M54" s="9">
        <v>0.79200000000000004</v>
      </c>
      <c r="N54" s="10">
        <v>0.82689999999999997</v>
      </c>
      <c r="O54" s="10">
        <v>0.76879999999999993</v>
      </c>
      <c r="P54" s="10">
        <v>0.84529999999999994</v>
      </c>
      <c r="Q54" s="10">
        <v>0.90059999999999996</v>
      </c>
      <c r="R54" s="10">
        <v>0.93320000000000003</v>
      </c>
      <c r="S54" s="10">
        <v>0.96020000000000005</v>
      </c>
      <c r="T54" s="10">
        <v>0.95650000000000002</v>
      </c>
      <c r="U54" s="10">
        <v>0.95310000000000006</v>
      </c>
      <c r="V54" s="10">
        <v>0.94940000000000002</v>
      </c>
      <c r="W54" s="10">
        <v>0.94569999999999999</v>
      </c>
      <c r="X54" s="10">
        <v>0.94219999999999993</v>
      </c>
      <c r="Y54" s="10">
        <v>0.93870000000000009</v>
      </c>
      <c r="Z54" s="10">
        <v>0.93500000000000005</v>
      </c>
      <c r="AA54" s="10">
        <v>0.93130000000000002</v>
      </c>
      <c r="AB54" s="10">
        <v>0.92779999999999996</v>
      </c>
      <c r="AC54" s="10">
        <v>0.92420000000000002</v>
      </c>
      <c r="AD54" s="10">
        <v>0.92069999999999996</v>
      </c>
      <c r="AE54" s="10">
        <v>0.91700000000000004</v>
      </c>
      <c r="AF54" s="10">
        <v>0.91349999999999998</v>
      </c>
      <c r="AG54" s="10">
        <v>0.90980000000000005</v>
      </c>
      <c r="AH54" s="10">
        <v>0.90629999999999988</v>
      </c>
      <c r="AI54" s="10">
        <v>0.90260000000000007</v>
      </c>
      <c r="AJ54" s="10">
        <v>0.89910000000000001</v>
      </c>
      <c r="AK54" s="10">
        <v>0.89549999999999996</v>
      </c>
      <c r="AL54" s="10">
        <v>0.89179999999999993</v>
      </c>
      <c r="AM54" s="10">
        <v>0.88830000000000009</v>
      </c>
      <c r="AN54" s="10">
        <v>0.88460000000000005</v>
      </c>
      <c r="AO54" s="10">
        <v>0.88109999999999999</v>
      </c>
      <c r="AP54" s="10">
        <v>0.87739999999999996</v>
      </c>
      <c r="AQ54" s="10">
        <v>0.87390000000000001</v>
      </c>
      <c r="AR54" s="10">
        <v>0.87029999999999996</v>
      </c>
      <c r="AS54" s="10">
        <v>0.86680000000000001</v>
      </c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38"/>
    </row>
    <row r="55" spans="1:65" x14ac:dyDescent="0.35">
      <c r="A55" s="32" t="s">
        <v>10</v>
      </c>
      <c r="B55" s="33" t="s">
        <v>92</v>
      </c>
      <c r="C55" s="104" t="s">
        <v>399</v>
      </c>
      <c r="D55" s="67" t="s">
        <v>268</v>
      </c>
      <c r="E55" s="33" t="s">
        <v>367</v>
      </c>
      <c r="F55" s="96" t="s">
        <v>7</v>
      </c>
      <c r="G55" s="33" t="s">
        <v>215</v>
      </c>
      <c r="H55" s="44" t="s">
        <v>216</v>
      </c>
      <c r="I55" s="32"/>
      <c r="J55" s="33"/>
      <c r="K55" s="33"/>
      <c r="L55" s="44"/>
      <c r="M55" s="105">
        <v>0.94859441663947019</v>
      </c>
      <c r="N55" s="45">
        <v>1.0044641725012107</v>
      </c>
      <c r="O55" s="45">
        <v>0.93698036305566235</v>
      </c>
      <c r="P55" s="45">
        <v>1.0919467888568721</v>
      </c>
      <c r="Q55" s="45">
        <v>1.1064431215575232</v>
      </c>
      <c r="R55" s="45">
        <v>1.1031769464079637</v>
      </c>
      <c r="S55" s="45">
        <v>1.1339989554989733</v>
      </c>
      <c r="T55" s="45">
        <v>1.1307153353383188</v>
      </c>
      <c r="U55" s="45">
        <v>1.1274317151776641</v>
      </c>
      <c r="V55" s="45">
        <v>1.1241480950170095</v>
      </c>
      <c r="W55" s="45">
        <v>1.120864474856355</v>
      </c>
      <c r="X55" s="45">
        <v>1.1175808546957005</v>
      </c>
      <c r="Y55" s="45">
        <v>1.1142972345350457</v>
      </c>
      <c r="Z55" s="45">
        <v>1.1110136143743912</v>
      </c>
      <c r="AA55" s="45">
        <v>1.1077299942137366</v>
      </c>
      <c r="AB55" s="45">
        <v>1.1044463740530821</v>
      </c>
      <c r="AC55" s="45">
        <v>1.1011627538924273</v>
      </c>
      <c r="AD55" s="45">
        <v>1.0978791337317728</v>
      </c>
      <c r="AE55" s="45">
        <v>1.0945955135711183</v>
      </c>
      <c r="AF55" s="45">
        <v>1.0913118934104638</v>
      </c>
      <c r="AG55" s="45">
        <v>1.0880282732498092</v>
      </c>
      <c r="AH55" s="45">
        <v>1.0847446530891545</v>
      </c>
      <c r="AI55" s="45">
        <v>1.0814610329284999</v>
      </c>
      <c r="AJ55" s="45">
        <v>1.0781774127678454</v>
      </c>
      <c r="AK55" s="45">
        <v>1.0748937926071909</v>
      </c>
      <c r="AL55" s="45">
        <v>1.0716101724465361</v>
      </c>
      <c r="AM55" s="45">
        <v>1.0683265522858816</v>
      </c>
      <c r="AN55" s="45">
        <v>1.065042932125227</v>
      </c>
      <c r="AO55" s="45">
        <v>1.0617593119645725</v>
      </c>
      <c r="AP55" s="45">
        <v>1.0584756918039178</v>
      </c>
      <c r="AQ55" s="45">
        <v>1.0551920716432632</v>
      </c>
      <c r="AR55" s="45">
        <v>1.0519084514826087</v>
      </c>
      <c r="AS55" s="45">
        <v>1.0486248313219499</v>
      </c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44"/>
    </row>
    <row r="56" spans="1:65" x14ac:dyDescent="0.35">
      <c r="A56" s="8" t="s">
        <v>10</v>
      </c>
      <c r="B56" s="7" t="s">
        <v>109</v>
      </c>
      <c r="C56" s="77" t="s">
        <v>399</v>
      </c>
      <c r="D56" s="60" t="s">
        <v>268</v>
      </c>
      <c r="E56" s="7" t="s">
        <v>367</v>
      </c>
      <c r="F56" s="58" t="s">
        <v>7</v>
      </c>
      <c r="G56" s="7" t="s">
        <v>215</v>
      </c>
      <c r="H56" s="14" t="s">
        <v>216</v>
      </c>
      <c r="I56" s="8"/>
      <c r="J56" s="7"/>
      <c r="K56" s="7"/>
      <c r="L56" s="14"/>
      <c r="M56" s="78">
        <v>0.94859441663947019</v>
      </c>
      <c r="N56" s="36">
        <v>1.0044641725012107</v>
      </c>
      <c r="O56" s="36">
        <v>0.93698036305566235</v>
      </c>
      <c r="P56" s="36">
        <v>1.0919467888568721</v>
      </c>
      <c r="Q56" s="36">
        <v>1.1064431215575232</v>
      </c>
      <c r="R56" s="36">
        <v>1.1031769464079637</v>
      </c>
      <c r="S56" s="36">
        <v>1.1339989554989733</v>
      </c>
      <c r="T56" s="36">
        <v>1.1307153353383188</v>
      </c>
      <c r="U56" s="36">
        <v>1.1274317151776641</v>
      </c>
      <c r="V56" s="36">
        <v>1.1241480950170095</v>
      </c>
      <c r="W56" s="36">
        <v>1.120864474856355</v>
      </c>
      <c r="X56" s="36">
        <v>1.1175808546957005</v>
      </c>
      <c r="Y56" s="36">
        <v>1.1142972345350457</v>
      </c>
      <c r="Z56" s="36">
        <v>1.1110136143743912</v>
      </c>
      <c r="AA56" s="36">
        <v>1.1077299942137366</v>
      </c>
      <c r="AB56" s="36">
        <v>1.1044463740530821</v>
      </c>
      <c r="AC56" s="36">
        <v>1.1011627538924273</v>
      </c>
      <c r="AD56" s="36">
        <v>1.0978791337317728</v>
      </c>
      <c r="AE56" s="36">
        <v>1.0945955135711183</v>
      </c>
      <c r="AF56" s="36">
        <v>1.0913118934104638</v>
      </c>
      <c r="AG56" s="36">
        <v>1.0880282732498092</v>
      </c>
      <c r="AH56" s="36">
        <v>1.0847446530891545</v>
      </c>
      <c r="AI56" s="36">
        <v>1.0814610329284999</v>
      </c>
      <c r="AJ56" s="36">
        <v>1.0781774127678454</v>
      </c>
      <c r="AK56" s="36">
        <v>1.0748937926071909</v>
      </c>
      <c r="AL56" s="36">
        <v>1.0716101724465361</v>
      </c>
      <c r="AM56" s="36">
        <v>1.0683265522858816</v>
      </c>
      <c r="AN56" s="36">
        <v>1.065042932125227</v>
      </c>
      <c r="AO56" s="36">
        <v>1.0617593119645725</v>
      </c>
      <c r="AP56" s="36">
        <v>1.0584756918039178</v>
      </c>
      <c r="AQ56" s="36">
        <v>1.0551920716432632</v>
      </c>
      <c r="AR56" s="36">
        <v>1.0519084514826087</v>
      </c>
      <c r="AS56" s="36">
        <v>1.0486248313219499</v>
      </c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14"/>
    </row>
    <row r="57" spans="1:65" x14ac:dyDescent="0.35">
      <c r="A57" s="8" t="s">
        <v>10</v>
      </c>
      <c r="B57" s="7" t="s">
        <v>92</v>
      </c>
      <c r="C57" s="79" t="s">
        <v>400</v>
      </c>
      <c r="D57" s="60" t="s">
        <v>268</v>
      </c>
      <c r="E57" s="7" t="s">
        <v>367</v>
      </c>
      <c r="F57" s="58" t="s">
        <v>7</v>
      </c>
      <c r="G57" s="7" t="s">
        <v>215</v>
      </c>
      <c r="H57" s="14" t="s">
        <v>216</v>
      </c>
      <c r="I57" s="8"/>
      <c r="J57" s="7"/>
      <c r="K57" s="7"/>
      <c r="L57" s="14"/>
      <c r="M57" s="80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6.5400458038096659E-2</v>
      </c>
      <c r="U57" s="36">
        <v>0.13080091607619337</v>
      </c>
      <c r="V57" s="36">
        <v>0.19620137411429006</v>
      </c>
      <c r="W57" s="36">
        <v>0.26160183215238675</v>
      </c>
      <c r="X57" s="36">
        <v>0.32700229019048349</v>
      </c>
      <c r="Y57" s="36">
        <v>0.39240274822858018</v>
      </c>
      <c r="Z57" s="36">
        <v>0.40907043883296973</v>
      </c>
      <c r="AA57" s="36">
        <v>0.42573812943735934</v>
      </c>
      <c r="AB57" s="36">
        <v>0.44240582004174889</v>
      </c>
      <c r="AC57" s="36">
        <v>0.45907351064613849</v>
      </c>
      <c r="AD57" s="36">
        <v>0.4757412012505281</v>
      </c>
      <c r="AE57" s="36">
        <v>0.49240889185491771</v>
      </c>
      <c r="AF57" s="36">
        <v>0.50907658245930731</v>
      </c>
      <c r="AG57" s="36">
        <v>0.52574427306369687</v>
      </c>
      <c r="AH57" s="36">
        <v>0.54241196366808642</v>
      </c>
      <c r="AI57" s="36">
        <v>0.55907965427247608</v>
      </c>
      <c r="AJ57" s="36">
        <v>0.57574734487686574</v>
      </c>
      <c r="AK57" s="36">
        <v>0.59241503548125529</v>
      </c>
      <c r="AL57" s="36">
        <v>0.60908272608564484</v>
      </c>
      <c r="AM57" s="36">
        <v>0.62575041669003451</v>
      </c>
      <c r="AN57" s="36">
        <v>0.64241810729442406</v>
      </c>
      <c r="AO57" s="36">
        <v>0.65908579789881361</v>
      </c>
      <c r="AP57" s="36">
        <v>0.67575348850320327</v>
      </c>
      <c r="AQ57" s="36">
        <v>0.69242117910759282</v>
      </c>
      <c r="AR57" s="36">
        <v>0.70908886971198237</v>
      </c>
      <c r="AS57" s="36">
        <v>0.72575656031637203</v>
      </c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14"/>
    </row>
    <row r="58" spans="1:65" ht="15" thickBot="1" x14ac:dyDescent="0.4">
      <c r="A58" s="9" t="s">
        <v>10</v>
      </c>
      <c r="B58" s="10" t="s">
        <v>109</v>
      </c>
      <c r="C58" s="81" t="s">
        <v>400</v>
      </c>
      <c r="D58" s="64" t="s">
        <v>268</v>
      </c>
      <c r="E58" s="10" t="s">
        <v>367</v>
      </c>
      <c r="F58" s="97" t="s">
        <v>7</v>
      </c>
      <c r="G58" s="10" t="s">
        <v>215</v>
      </c>
      <c r="H58" s="38" t="s">
        <v>216</v>
      </c>
      <c r="I58" s="9"/>
      <c r="J58" s="10"/>
      <c r="K58" s="10"/>
      <c r="L58" s="38"/>
      <c r="M58" s="80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6.5400458038096659E-2</v>
      </c>
      <c r="U58" s="36">
        <v>0.13080091607619337</v>
      </c>
      <c r="V58" s="36">
        <v>0.19620137411429006</v>
      </c>
      <c r="W58" s="36">
        <v>0.26160183215238675</v>
      </c>
      <c r="X58" s="36">
        <v>0.32700229019048349</v>
      </c>
      <c r="Y58" s="36">
        <v>0.39240274822858018</v>
      </c>
      <c r="Z58" s="36">
        <v>0.40907043883296973</v>
      </c>
      <c r="AA58" s="36">
        <v>0.42573812943735934</v>
      </c>
      <c r="AB58" s="36">
        <v>0.44240582004174889</v>
      </c>
      <c r="AC58" s="36">
        <v>0.45907351064613849</v>
      </c>
      <c r="AD58" s="36">
        <v>0.4757412012505281</v>
      </c>
      <c r="AE58" s="36">
        <v>0.49240889185491771</v>
      </c>
      <c r="AF58" s="36">
        <v>0.50907658245930731</v>
      </c>
      <c r="AG58" s="36">
        <v>0.52574427306369687</v>
      </c>
      <c r="AH58" s="36">
        <v>0.54241196366808642</v>
      </c>
      <c r="AI58" s="36">
        <v>0.55907965427247608</v>
      </c>
      <c r="AJ58" s="36">
        <v>0.57574734487686574</v>
      </c>
      <c r="AK58" s="36">
        <v>0.59241503548125529</v>
      </c>
      <c r="AL58" s="36">
        <v>0.60908272608564484</v>
      </c>
      <c r="AM58" s="36">
        <v>0.62575041669003451</v>
      </c>
      <c r="AN58" s="36">
        <v>0.64241810729442406</v>
      </c>
      <c r="AO58" s="36">
        <v>0.65908579789881361</v>
      </c>
      <c r="AP58" s="36">
        <v>0.67575348850320327</v>
      </c>
      <c r="AQ58" s="36">
        <v>0.69242117910759282</v>
      </c>
      <c r="AR58" s="36">
        <v>0.70908886971198237</v>
      </c>
      <c r="AS58" s="36">
        <v>0.72575656031637203</v>
      </c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38"/>
    </row>
    <row r="59" spans="1:65" x14ac:dyDescent="0.35">
      <c r="A59" s="32" t="s">
        <v>435</v>
      </c>
      <c r="B59" s="45" t="s">
        <v>211</v>
      </c>
      <c r="C59" s="27" t="s">
        <v>355</v>
      </c>
      <c r="D59" s="27" t="s">
        <v>213</v>
      </c>
      <c r="E59" s="33" t="s">
        <v>356</v>
      </c>
      <c r="F59" s="96" t="s">
        <v>7</v>
      </c>
      <c r="G59" s="34" t="s">
        <v>215</v>
      </c>
      <c r="H59" s="34" t="s">
        <v>216</v>
      </c>
      <c r="I59" s="32"/>
      <c r="J59" s="33"/>
      <c r="K59" s="33"/>
      <c r="L59" s="44"/>
      <c r="M59" s="40">
        <v>4.019383255701463</v>
      </c>
      <c r="N59" s="27">
        <v>4.1968770171610084</v>
      </c>
      <c r="O59" s="27">
        <v>3.9023059983543442</v>
      </c>
      <c r="P59" s="27">
        <v>4.29</v>
      </c>
      <c r="Q59" s="27">
        <v>4.5706568302153379</v>
      </c>
      <c r="R59" s="27">
        <v>4.7361114760756733</v>
      </c>
      <c r="S59" s="27">
        <v>4.8732889000017368</v>
      </c>
      <c r="T59" s="27">
        <v>4.9815842088906637</v>
      </c>
      <c r="U59" s="27">
        <v>5.0898795177795915</v>
      </c>
      <c r="V59" s="27">
        <v>5.1981748266685193</v>
      </c>
      <c r="W59" s="27">
        <v>5.3064701355574462</v>
      </c>
      <c r="X59" s="27">
        <v>5.414765444446374</v>
      </c>
      <c r="Y59" s="27">
        <v>5.5230607533353018</v>
      </c>
      <c r="Z59" s="27">
        <v>5.6313560622242287</v>
      </c>
      <c r="AA59" s="27">
        <v>5.7396513711131565</v>
      </c>
      <c r="AB59" s="27">
        <v>5.8479466800020896</v>
      </c>
      <c r="AC59" s="27">
        <v>5.804947072060898</v>
      </c>
      <c r="AD59" s="27">
        <v>5.7619474641197055</v>
      </c>
      <c r="AE59" s="27">
        <v>5.7189478561785139</v>
      </c>
      <c r="AF59" s="27">
        <v>5.6759482482373214</v>
      </c>
      <c r="AG59" s="27">
        <v>5.6329486402961297</v>
      </c>
      <c r="AH59" s="27">
        <v>5.5899490323549372</v>
      </c>
      <c r="AI59" s="27">
        <v>5.5469494244137456</v>
      </c>
      <c r="AJ59" s="27">
        <v>5.5039498164725531</v>
      </c>
      <c r="AK59" s="27">
        <v>5.4609502085313615</v>
      </c>
      <c r="AL59" s="27">
        <v>5.417950600590169</v>
      </c>
      <c r="AM59" s="27">
        <v>5.3749509926489765</v>
      </c>
      <c r="AN59" s="27">
        <v>5.3319513847077848</v>
      </c>
      <c r="AO59" s="27">
        <v>5.2889517767665932</v>
      </c>
      <c r="AP59" s="27">
        <v>5.2459521688254007</v>
      </c>
      <c r="AQ59" s="27">
        <v>5.2029525608842082</v>
      </c>
      <c r="AR59" s="27">
        <v>5.1599529529430166</v>
      </c>
      <c r="AS59" s="20">
        <v>5.1169533450018241</v>
      </c>
      <c r="AT59" s="98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0"/>
    </row>
    <row r="60" spans="1:65" ht="15" thickBot="1" x14ac:dyDescent="0.4">
      <c r="A60" s="53" t="s">
        <v>435</v>
      </c>
      <c r="B60" s="54" t="s">
        <v>211</v>
      </c>
      <c r="C60" s="55" t="s">
        <v>357</v>
      </c>
      <c r="D60" s="55" t="s">
        <v>213</v>
      </c>
      <c r="E60" s="54" t="s">
        <v>356</v>
      </c>
      <c r="F60" s="99" t="s">
        <v>7</v>
      </c>
      <c r="G60" s="56" t="s">
        <v>215</v>
      </c>
      <c r="H60" s="56" t="s">
        <v>216</v>
      </c>
      <c r="I60" s="9"/>
      <c r="J60" s="10"/>
      <c r="K60" s="10"/>
      <c r="L60" s="38"/>
      <c r="M60" s="3">
        <v>1.1934</v>
      </c>
      <c r="N60" s="94">
        <v>1.2461</v>
      </c>
      <c r="O60" s="94">
        <v>1.1586000000000001</v>
      </c>
      <c r="P60" s="94">
        <v>1.2737000000000001</v>
      </c>
      <c r="Q60" s="94">
        <v>1.3571</v>
      </c>
      <c r="R60" s="94">
        <v>1.4061999999999999</v>
      </c>
      <c r="S60" s="94">
        <v>1.4469000000000001</v>
      </c>
      <c r="T60" s="94">
        <v>1.4435</v>
      </c>
      <c r="U60" s="94">
        <v>1.4401999999999999</v>
      </c>
      <c r="V60" s="94">
        <v>1.4368000000000001</v>
      </c>
      <c r="W60" s="94">
        <v>1.4334</v>
      </c>
      <c r="X60" s="94">
        <v>1.43</v>
      </c>
      <c r="Y60" s="94">
        <v>1.4267000000000001</v>
      </c>
      <c r="Z60" s="94">
        <v>1.4233</v>
      </c>
      <c r="AA60" s="94">
        <v>1.4198999999999999</v>
      </c>
      <c r="AB60" s="94">
        <v>1.4165000000000001</v>
      </c>
      <c r="AC60" s="94">
        <v>1.4132</v>
      </c>
      <c r="AD60" s="94">
        <v>1.4097999999999999</v>
      </c>
      <c r="AE60" s="94">
        <v>1.4064000000000001</v>
      </c>
      <c r="AF60" s="94">
        <v>1.403</v>
      </c>
      <c r="AG60" s="94">
        <v>1.3996999999999999</v>
      </c>
      <c r="AH60" s="94">
        <v>1.3963000000000001</v>
      </c>
      <c r="AI60" s="94">
        <v>1.3929</v>
      </c>
      <c r="AJ60" s="94">
        <v>1.3895</v>
      </c>
      <c r="AK60" s="94">
        <v>1.3862000000000001</v>
      </c>
      <c r="AL60" s="94">
        <v>1.3828</v>
      </c>
      <c r="AM60" s="94">
        <v>1.3794</v>
      </c>
      <c r="AN60" s="94">
        <v>1.3759999999999999</v>
      </c>
      <c r="AO60" s="94">
        <v>1.3727</v>
      </c>
      <c r="AP60" s="94">
        <v>1.3693</v>
      </c>
      <c r="AQ60" s="94">
        <v>1.3658999999999999</v>
      </c>
      <c r="AR60" s="94">
        <v>1.3626</v>
      </c>
      <c r="AS60" s="149">
        <v>1.3592</v>
      </c>
      <c r="AT60" s="94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4"/>
    </row>
    <row r="61" spans="1:65" x14ac:dyDescent="0.35">
      <c r="A61" s="8" t="s">
        <v>435</v>
      </c>
      <c r="B61" s="7" t="s">
        <v>358</v>
      </c>
      <c r="C61" s="60" t="s">
        <v>359</v>
      </c>
      <c r="D61" s="60" t="s">
        <v>360</v>
      </c>
      <c r="E61" s="7" t="s">
        <v>361</v>
      </c>
      <c r="F61" s="58" t="s">
        <v>7</v>
      </c>
      <c r="G61" s="7" t="s">
        <v>215</v>
      </c>
      <c r="H61" s="14" t="s">
        <v>216</v>
      </c>
      <c r="I61" s="8"/>
      <c r="J61" s="7"/>
      <c r="K61" s="7"/>
      <c r="L61" s="15"/>
      <c r="M61" s="212">
        <v>-56</v>
      </c>
      <c r="N61" s="127">
        <v>-56</v>
      </c>
      <c r="O61" s="127">
        <v>-56</v>
      </c>
      <c r="P61" s="127">
        <v>-56</v>
      </c>
      <c r="Q61" s="127">
        <v>-56</v>
      </c>
      <c r="R61" s="127">
        <v>-56</v>
      </c>
      <c r="S61" s="127">
        <v>-56</v>
      </c>
      <c r="T61" s="127">
        <v>-56</v>
      </c>
      <c r="U61" s="127">
        <v>-56</v>
      </c>
      <c r="V61" s="127">
        <v>-56</v>
      </c>
      <c r="W61" s="127">
        <v>-56</v>
      </c>
      <c r="X61" s="127">
        <v>-56</v>
      </c>
      <c r="Y61" s="127">
        <v>-56</v>
      </c>
      <c r="Z61" s="127">
        <v>-56</v>
      </c>
      <c r="AA61" s="127">
        <v>-56</v>
      </c>
      <c r="AB61" s="127">
        <v>-56</v>
      </c>
      <c r="AC61" s="127">
        <v>-56</v>
      </c>
      <c r="AD61" s="127">
        <v>-56</v>
      </c>
      <c r="AE61" s="127">
        <v>-56</v>
      </c>
      <c r="AF61" s="127">
        <v>-56</v>
      </c>
      <c r="AG61" s="127">
        <v>-56</v>
      </c>
      <c r="AH61" s="127">
        <v>-56</v>
      </c>
      <c r="AI61" s="127">
        <v>-56</v>
      </c>
      <c r="AJ61" s="127">
        <v>-56</v>
      </c>
      <c r="AK61" s="127">
        <v>-56</v>
      </c>
      <c r="AL61" s="127">
        <v>-56</v>
      </c>
      <c r="AM61" s="127">
        <v>-56</v>
      </c>
      <c r="AN61" s="127">
        <v>-56</v>
      </c>
      <c r="AO61" s="127">
        <v>-56</v>
      </c>
      <c r="AP61" s="127">
        <v>-56</v>
      </c>
      <c r="AQ61" s="127">
        <v>-56</v>
      </c>
      <c r="AR61" s="127">
        <v>-56</v>
      </c>
      <c r="AS61" s="213">
        <v>-56</v>
      </c>
      <c r="AT61" s="36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14"/>
    </row>
    <row r="62" spans="1:65" x14ac:dyDescent="0.35">
      <c r="A62" s="8" t="s">
        <v>435</v>
      </c>
      <c r="B62" s="7" t="s">
        <v>358</v>
      </c>
      <c r="C62" s="60" t="s">
        <v>362</v>
      </c>
      <c r="D62" s="60" t="s">
        <v>360</v>
      </c>
      <c r="E62" s="7" t="s">
        <v>361</v>
      </c>
      <c r="F62" s="58" t="s">
        <v>7</v>
      </c>
      <c r="G62" s="7" t="s">
        <v>215</v>
      </c>
      <c r="H62" s="14" t="s">
        <v>216</v>
      </c>
      <c r="I62" s="8"/>
      <c r="J62" s="7"/>
      <c r="K62" s="7"/>
      <c r="L62" s="15"/>
      <c r="M62" s="214">
        <v>-58.44</v>
      </c>
      <c r="N62" s="215">
        <v>-58.44</v>
      </c>
      <c r="O62" s="215">
        <v>-58.44</v>
      </c>
      <c r="P62" s="215">
        <v>-58.44</v>
      </c>
      <c r="Q62" s="215">
        <v>-58.44</v>
      </c>
      <c r="R62" s="215">
        <v>-58.44</v>
      </c>
      <c r="S62" s="215">
        <v>-58.44</v>
      </c>
      <c r="T62" s="215">
        <v>-58.44</v>
      </c>
      <c r="U62" s="215">
        <v>-58.44</v>
      </c>
      <c r="V62" s="215">
        <v>-58.44</v>
      </c>
      <c r="W62" s="215">
        <v>-58.44</v>
      </c>
      <c r="X62" s="215">
        <v>-58.44</v>
      </c>
      <c r="Y62" s="215">
        <v>-58.44</v>
      </c>
      <c r="Z62" s="215">
        <v>-58.44</v>
      </c>
      <c r="AA62" s="215">
        <v>-58.44</v>
      </c>
      <c r="AB62" s="215">
        <v>-58.44</v>
      </c>
      <c r="AC62" s="215">
        <v>-58.44</v>
      </c>
      <c r="AD62" s="215">
        <v>-58.44</v>
      </c>
      <c r="AE62" s="215">
        <v>-58.44</v>
      </c>
      <c r="AF62" s="215">
        <v>-58.44</v>
      </c>
      <c r="AG62" s="215">
        <v>-58.44</v>
      </c>
      <c r="AH62" s="215">
        <v>-58.44</v>
      </c>
      <c r="AI62" s="215">
        <v>-58.44</v>
      </c>
      <c r="AJ62" s="215">
        <v>-58.44</v>
      </c>
      <c r="AK62" s="215">
        <v>-58.44</v>
      </c>
      <c r="AL62" s="215">
        <v>-58.44</v>
      </c>
      <c r="AM62" s="215">
        <v>-58.44</v>
      </c>
      <c r="AN62" s="215">
        <v>-58.44</v>
      </c>
      <c r="AO62" s="215">
        <v>-58.44</v>
      </c>
      <c r="AP62" s="215">
        <v>-58.44</v>
      </c>
      <c r="AQ62" s="215">
        <v>-58.44</v>
      </c>
      <c r="AR62" s="215">
        <v>-58.44</v>
      </c>
      <c r="AS62" s="216">
        <v>-58.44</v>
      </c>
      <c r="AT62" s="36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14"/>
    </row>
    <row r="63" spans="1:65" x14ac:dyDescent="0.35">
      <c r="A63" s="8" t="s">
        <v>435</v>
      </c>
      <c r="B63" s="7" t="s">
        <v>358</v>
      </c>
      <c r="C63" s="60" t="s">
        <v>363</v>
      </c>
      <c r="D63" s="60" t="s">
        <v>360</v>
      </c>
      <c r="E63" s="7" t="s">
        <v>361</v>
      </c>
      <c r="F63" s="58" t="s">
        <v>7</v>
      </c>
      <c r="G63" s="7" t="s">
        <v>215</v>
      </c>
      <c r="H63" s="14" t="s">
        <v>216</v>
      </c>
      <c r="I63" s="8"/>
      <c r="J63" s="7"/>
      <c r="K63" s="7"/>
      <c r="L63" s="15"/>
      <c r="M63" s="87">
        <v>86.841448997150664</v>
      </c>
      <c r="N63" s="88">
        <v>83.915463464839704</v>
      </c>
      <c r="O63" s="88">
        <v>91.035650753634727</v>
      </c>
      <c r="P63" s="88">
        <v>83.498412587412588</v>
      </c>
      <c r="Q63" s="88">
        <v>79.014002891786845</v>
      </c>
      <c r="R63" s="88">
        <v>76.894150790081852</v>
      </c>
      <c r="S63" s="88">
        <v>75.319363479532115</v>
      </c>
      <c r="T63" s="88">
        <v>73.822602386267306</v>
      </c>
      <c r="U63" s="88">
        <v>72.478105159060149</v>
      </c>
      <c r="V63" s="88">
        <v>71.177740694549414</v>
      </c>
      <c r="W63" s="88">
        <v>69.863892366018788</v>
      </c>
      <c r="X63" s="88">
        <v>68.657459873524076</v>
      </c>
      <c r="Y63" s="88">
        <v>67.509245909209483</v>
      </c>
      <c r="Z63" s="88">
        <v>66.510651180454303</v>
      </c>
      <c r="AA63" s="88">
        <v>65.532247006341592</v>
      </c>
      <c r="AB63" s="88">
        <v>64.573516781159043</v>
      </c>
      <c r="AC63" s="88">
        <v>63.633959860012659</v>
      </c>
      <c r="AD63" s="88">
        <v>62.713090981889991</v>
      </c>
      <c r="AE63" s="88">
        <v>61.962444274820214</v>
      </c>
      <c r="AF63" s="88">
        <v>61.224091834733414</v>
      </c>
      <c r="AG63" s="88">
        <v>60.49777858313157</v>
      </c>
      <c r="AH63" s="88">
        <v>59.783255838537478</v>
      </c>
      <c r="AI63" s="88">
        <v>59.080281128605691</v>
      </c>
      <c r="AJ63" s="88">
        <v>58.5245671838858</v>
      </c>
      <c r="AK63" s="88">
        <v>57.976012446458469</v>
      </c>
      <c r="AL63" s="88">
        <v>57.434499967822561</v>
      </c>
      <c r="AM63" s="88">
        <v>56.899915110827315</v>
      </c>
      <c r="AN63" s="88">
        <v>56.372145496121725</v>
      </c>
      <c r="AO63" s="88">
        <v>55.97083290921676</v>
      </c>
      <c r="AP63" s="88">
        <v>55.5734366289823</v>
      </c>
      <c r="AQ63" s="88">
        <v>55.179908153915541</v>
      </c>
      <c r="AR63" s="88">
        <v>54.79019970986004</v>
      </c>
      <c r="AS63" s="89">
        <v>54.404264237208622</v>
      </c>
      <c r="AT63" s="36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14"/>
    </row>
    <row r="64" spans="1:65" x14ac:dyDescent="0.35">
      <c r="A64" s="8" t="s">
        <v>435</v>
      </c>
      <c r="B64" s="7" t="s">
        <v>358</v>
      </c>
      <c r="C64" s="60" t="s">
        <v>364</v>
      </c>
      <c r="D64" s="60" t="s">
        <v>360</v>
      </c>
      <c r="E64" s="7" t="s">
        <v>361</v>
      </c>
      <c r="F64" s="58" t="s">
        <v>7</v>
      </c>
      <c r="G64" s="7" t="s">
        <v>215</v>
      </c>
      <c r="H64" s="14" t="s">
        <v>216</v>
      </c>
      <c r="I64" s="8"/>
      <c r="J64" s="7"/>
      <c r="K64" s="7"/>
      <c r="L64" s="15"/>
      <c r="M64" s="87">
        <v>35.758243704709102</v>
      </c>
      <c r="N64" s="88">
        <v>34.553426132581052</v>
      </c>
      <c r="O64" s="88">
        <v>37.485267957379008</v>
      </c>
      <c r="P64" s="88">
        <v>34.381699300699303</v>
      </c>
      <c r="Q64" s="88">
        <v>32.535177661323992</v>
      </c>
      <c r="R64" s="88">
        <v>31.662297384151351</v>
      </c>
      <c r="S64" s="88">
        <v>31.013855550395572</v>
      </c>
      <c r="T64" s="88">
        <v>30.397542159051241</v>
      </c>
      <c r="U64" s="88">
        <v>29.843925653730651</v>
      </c>
      <c r="V64" s="88">
        <v>29.308481462461526</v>
      </c>
      <c r="W64" s="88">
        <v>28.767485091890091</v>
      </c>
      <c r="X64" s="88">
        <v>28.270718771451094</v>
      </c>
      <c r="Y64" s="88">
        <v>27.797924786145082</v>
      </c>
      <c r="Z64" s="88">
        <v>27.386738721363535</v>
      </c>
      <c r="AA64" s="88">
        <v>26.983866414375949</v>
      </c>
      <c r="AB64" s="88">
        <v>26.589095145183137</v>
      </c>
      <c r="AC64" s="88">
        <v>26.202218765887572</v>
      </c>
      <c r="AD64" s="88">
        <v>25.823037463131172</v>
      </c>
      <c r="AE64" s="88">
        <v>25.513947642573033</v>
      </c>
      <c r="AF64" s="88">
        <v>25.209920167243173</v>
      </c>
      <c r="AG64" s="88">
        <v>24.910850004818876</v>
      </c>
      <c r="AH64" s="88">
        <v>24.616634757044842</v>
      </c>
      <c r="AI64" s="88">
        <v>24.327174582367046</v>
      </c>
      <c r="AJ64" s="88">
        <v>24.098351193364739</v>
      </c>
      <c r="AK64" s="88">
        <v>23.872475713247603</v>
      </c>
      <c r="AL64" s="88">
        <v>23.649499986750467</v>
      </c>
      <c r="AM64" s="88">
        <v>23.42937681034066</v>
      </c>
      <c r="AN64" s="88">
        <v>23.21205991016777</v>
      </c>
      <c r="AO64" s="88">
        <v>23.046813550853958</v>
      </c>
      <c r="AP64" s="88">
        <v>22.88317978840448</v>
      </c>
      <c r="AQ64" s="88">
        <v>22.721138651612282</v>
      </c>
      <c r="AR64" s="88">
        <v>22.560670468765899</v>
      </c>
      <c r="AS64" s="89">
        <v>22.401755862380018</v>
      </c>
      <c r="AT64" s="36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14"/>
    </row>
    <row r="65" spans="1:65" ht="15" thickBot="1" x14ac:dyDescent="0.4">
      <c r="A65" s="9" t="s">
        <v>435</v>
      </c>
      <c r="B65" s="82" t="s">
        <v>358</v>
      </c>
      <c r="C65" s="90" t="s">
        <v>365</v>
      </c>
      <c r="D65" s="64" t="s">
        <v>360</v>
      </c>
      <c r="E65" s="10" t="s">
        <v>361</v>
      </c>
      <c r="F65" s="97" t="s">
        <v>7</v>
      </c>
      <c r="G65" s="35" t="s">
        <v>215</v>
      </c>
      <c r="H65" s="38" t="s">
        <v>216</v>
      </c>
      <c r="I65" s="9"/>
      <c r="J65" s="10"/>
      <c r="K65" s="10"/>
      <c r="L65" s="35"/>
      <c r="M65" s="91">
        <v>130.26217349572599</v>
      </c>
      <c r="N65" s="92">
        <v>125.87319519725955</v>
      </c>
      <c r="O65" s="92">
        <v>136.55347613045211</v>
      </c>
      <c r="P65" s="92">
        <v>125.24761888111887</v>
      </c>
      <c r="Q65" s="92">
        <v>118.52100433768027</v>
      </c>
      <c r="R65" s="92">
        <v>115.34122618512279</v>
      </c>
      <c r="S65" s="92">
        <v>112.97904521929816</v>
      </c>
      <c r="T65" s="92">
        <v>110.73390357940094</v>
      </c>
      <c r="U65" s="92">
        <v>108.71715773859023</v>
      </c>
      <c r="V65" s="92">
        <v>106.76661104182412</v>
      </c>
      <c r="W65" s="92">
        <v>104.7958385490282</v>
      </c>
      <c r="X65" s="92">
        <v>102.98618981028611</v>
      </c>
      <c r="Y65" s="92">
        <v>101.26386886381422</v>
      </c>
      <c r="Z65" s="92">
        <v>99.765976770681448</v>
      </c>
      <c r="AA65" s="92">
        <v>98.298370509512395</v>
      </c>
      <c r="AB65" s="92">
        <v>96.860275171738564</v>
      </c>
      <c r="AC65" s="92">
        <v>95.450939790018992</v>
      </c>
      <c r="AD65" s="92">
        <v>94.069636472835001</v>
      </c>
      <c r="AE65" s="92">
        <v>92.943666412230328</v>
      </c>
      <c r="AF65" s="92">
        <v>91.836137752100143</v>
      </c>
      <c r="AG65" s="92">
        <v>90.746667874697351</v>
      </c>
      <c r="AH65" s="92">
        <v>89.674883757806214</v>
      </c>
      <c r="AI65" s="92">
        <v>88.620421692908536</v>
      </c>
      <c r="AJ65" s="92">
        <v>87.786850775828697</v>
      </c>
      <c r="AK65" s="92">
        <v>86.96401866968769</v>
      </c>
      <c r="AL65" s="92">
        <v>86.151749951733848</v>
      </c>
      <c r="AM65" s="92">
        <v>85.349872666240969</v>
      </c>
      <c r="AN65" s="92">
        <v>84.558218244182584</v>
      </c>
      <c r="AO65" s="92">
        <v>83.956249363825137</v>
      </c>
      <c r="AP65" s="92">
        <v>83.360154943473461</v>
      </c>
      <c r="AQ65" s="92">
        <v>82.769862230873329</v>
      </c>
      <c r="AR65" s="92">
        <v>82.185299564790057</v>
      </c>
      <c r="AS65" s="93">
        <v>81.606396355812919</v>
      </c>
      <c r="AT65" s="94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4"/>
    </row>
    <row r="66" spans="1:65" x14ac:dyDescent="0.35">
      <c r="A66" s="32" t="s">
        <v>435</v>
      </c>
      <c r="B66" s="33" t="s">
        <v>92</v>
      </c>
      <c r="C66" s="57" t="s">
        <v>366</v>
      </c>
      <c r="D66" s="27" t="s">
        <v>268</v>
      </c>
      <c r="E66" s="33" t="s">
        <v>367</v>
      </c>
      <c r="F66" s="96" t="s">
        <v>7</v>
      </c>
      <c r="G66" s="34" t="s">
        <v>215</v>
      </c>
      <c r="H66" s="44" t="s">
        <v>216</v>
      </c>
      <c r="I66" s="32"/>
      <c r="J66" s="33"/>
      <c r="K66" s="34"/>
      <c r="L66" s="44"/>
      <c r="M66" s="32">
        <v>0.24116299534208777</v>
      </c>
      <c r="N66" s="33">
        <v>0.25181262102966051</v>
      </c>
      <c r="O66" s="33">
        <v>0.23413835990126064</v>
      </c>
      <c r="P66" s="33">
        <v>0.25740000000000002</v>
      </c>
      <c r="Q66" s="33">
        <v>0.27423940981292028</v>
      </c>
      <c r="R66" s="33">
        <v>0.28416668856454036</v>
      </c>
      <c r="S66" s="33">
        <v>0.29239733400010415</v>
      </c>
      <c r="T66" s="33">
        <v>0.33487316070876122</v>
      </c>
      <c r="U66" s="33">
        <v>0.37891325299025846</v>
      </c>
      <c r="V66" s="33">
        <v>0.42451761084459572</v>
      </c>
      <c r="W66" s="33">
        <v>0.47168623427177292</v>
      </c>
      <c r="X66" s="33">
        <v>0.52041912327179041</v>
      </c>
      <c r="Y66" s="33">
        <v>0.57071627784464785</v>
      </c>
      <c r="Z66" s="33">
        <v>0.62257769799034524</v>
      </c>
      <c r="AA66" s="33">
        <v>0.6760033837088828</v>
      </c>
      <c r="AB66" s="33">
        <v>0.73099333500026109</v>
      </c>
      <c r="AC66" s="33">
        <v>0.75122844461964555</v>
      </c>
      <c r="AD66" s="33">
        <v>0.77108414593366648</v>
      </c>
      <c r="AE66" s="33">
        <v>0.79056043894232386</v>
      </c>
      <c r="AF66" s="33">
        <v>0.80965732364561782</v>
      </c>
      <c r="AG66" s="33">
        <v>0.82837480004354846</v>
      </c>
      <c r="AH66" s="33">
        <v>0.84671286813611546</v>
      </c>
      <c r="AI66" s="33">
        <v>0.86467152792331914</v>
      </c>
      <c r="AJ66" s="33">
        <v>0.88225077940515928</v>
      </c>
      <c r="AK66" s="33">
        <v>0.89945062258163611</v>
      </c>
      <c r="AL66" s="33">
        <v>0.91627105745274917</v>
      </c>
      <c r="AM66" s="33">
        <v>0.93271208401849892</v>
      </c>
      <c r="AN66" s="33">
        <v>0.94877370227888547</v>
      </c>
      <c r="AO66" s="33">
        <v>0.96445591223390825</v>
      </c>
      <c r="AP66" s="33">
        <v>0.97975871388356761</v>
      </c>
      <c r="AQ66" s="33">
        <v>0.99468210722786354</v>
      </c>
      <c r="AR66" s="33">
        <v>1.0092260922667959</v>
      </c>
      <c r="AS66" s="33">
        <v>1.0233906690003649</v>
      </c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44"/>
    </row>
    <row r="67" spans="1:65" x14ac:dyDescent="0.35">
      <c r="A67" s="8" t="s">
        <v>435</v>
      </c>
      <c r="B67" s="7" t="s">
        <v>92</v>
      </c>
      <c r="C67" s="59" t="s">
        <v>368</v>
      </c>
      <c r="D67" s="60" t="s">
        <v>268</v>
      </c>
      <c r="E67" s="7" t="s">
        <v>367</v>
      </c>
      <c r="F67" s="58" t="s">
        <v>7</v>
      </c>
      <c r="G67" s="7" t="s">
        <v>215</v>
      </c>
      <c r="H67" s="14" t="s">
        <v>216</v>
      </c>
      <c r="I67" s="8"/>
      <c r="J67" s="7"/>
      <c r="K67" s="7"/>
      <c r="L67" s="14"/>
      <c r="M67" s="8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14"/>
    </row>
    <row r="68" spans="1:65" x14ac:dyDescent="0.35">
      <c r="A68" s="8" t="s">
        <v>435</v>
      </c>
      <c r="B68" s="7" t="s">
        <v>109</v>
      </c>
      <c r="C68" s="59" t="s">
        <v>368</v>
      </c>
      <c r="D68" s="60" t="s">
        <v>268</v>
      </c>
      <c r="E68" s="7" t="s">
        <v>367</v>
      </c>
      <c r="F68" s="58" t="s">
        <v>7</v>
      </c>
      <c r="G68" s="7" t="s">
        <v>215</v>
      </c>
      <c r="H68" s="14" t="s">
        <v>216</v>
      </c>
      <c r="I68" s="8"/>
      <c r="J68" s="7"/>
      <c r="K68" s="7"/>
      <c r="L68" s="14"/>
      <c r="M68" s="8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14"/>
    </row>
    <row r="69" spans="1:65" x14ac:dyDescent="0.35">
      <c r="A69" s="8" t="s">
        <v>435</v>
      </c>
      <c r="B69" s="7" t="s">
        <v>92</v>
      </c>
      <c r="C69" s="59" t="s">
        <v>369</v>
      </c>
      <c r="D69" s="60" t="s">
        <v>268</v>
      </c>
      <c r="E69" s="7" t="s">
        <v>367</v>
      </c>
      <c r="F69" s="58" t="s">
        <v>7</v>
      </c>
      <c r="G69" s="7" t="s">
        <v>215</v>
      </c>
      <c r="H69" s="14" t="s">
        <v>216</v>
      </c>
      <c r="I69" s="8"/>
      <c r="J69" s="7"/>
      <c r="K69" s="7"/>
      <c r="L69" s="14"/>
      <c r="M69" s="8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1.3837733913585176E-2</v>
      </c>
      <c r="U69" s="7">
        <v>2.8277108432108837E-2</v>
      </c>
      <c r="V69" s="7">
        <v>4.3318123555570992E-2</v>
      </c>
      <c r="W69" s="7">
        <v>5.8960779283971629E-2</v>
      </c>
      <c r="X69" s="7">
        <v>7.520507561731074E-2</v>
      </c>
      <c r="Y69" s="7">
        <v>9.2051012555588368E-2</v>
      </c>
      <c r="Z69" s="7">
        <v>0.10949859009880444</v>
      </c>
      <c r="AA69" s="7">
        <v>0.12754780824695905</v>
      </c>
      <c r="AB69" s="7">
        <v>0.1461986670000523</v>
      </c>
      <c r="AC69" s="7">
        <v>0.15366036367220029</v>
      </c>
      <c r="AD69" s="7">
        <v>0.1609955909092271</v>
      </c>
      <c r="AE69" s="7">
        <v>0.1682043487111328</v>
      </c>
      <c r="AF69" s="7">
        <v>0.17528663707791733</v>
      </c>
      <c r="AG69" s="7">
        <v>0.18224245600958072</v>
      </c>
      <c r="AH69" s="7">
        <v>0.1890718055061229</v>
      </c>
      <c r="AI69" s="7">
        <v>0.19577468556754399</v>
      </c>
      <c r="AJ69" s="7">
        <v>0.20235109619384392</v>
      </c>
      <c r="AK69" s="7">
        <v>0.20880103738502265</v>
      </c>
      <c r="AL69" s="7">
        <v>0.21512450914108025</v>
      </c>
      <c r="AM69" s="7">
        <v>0.2213215114620167</v>
      </c>
      <c r="AN69" s="7">
        <v>0.22739204434783206</v>
      </c>
      <c r="AO69" s="7">
        <v>0.23333610779852623</v>
      </c>
      <c r="AP69" s="7">
        <v>0.23915370181409917</v>
      </c>
      <c r="AQ69" s="7">
        <v>0.24484482639455102</v>
      </c>
      <c r="AR69" s="7">
        <v>0.25040948153988174</v>
      </c>
      <c r="AS69" s="7">
        <v>0.25584766725009123</v>
      </c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14"/>
    </row>
    <row r="70" spans="1:65" x14ac:dyDescent="0.35">
      <c r="A70" s="8" t="s">
        <v>435</v>
      </c>
      <c r="B70" s="7" t="s">
        <v>92</v>
      </c>
      <c r="C70" s="59" t="s">
        <v>370</v>
      </c>
      <c r="D70" s="60" t="s">
        <v>268</v>
      </c>
      <c r="E70" s="7" t="s">
        <v>367</v>
      </c>
      <c r="F70" s="58" t="s">
        <v>7</v>
      </c>
      <c r="G70" s="7" t="s">
        <v>215</v>
      </c>
      <c r="H70" s="14" t="s">
        <v>216</v>
      </c>
      <c r="I70" s="8"/>
      <c r="J70" s="7"/>
      <c r="K70" s="7"/>
      <c r="L70" s="14"/>
      <c r="M70" s="8">
        <v>1.2206866947565345</v>
      </c>
      <c r="N70" s="7">
        <v>1.2745915501117984</v>
      </c>
      <c r="O70" s="7">
        <v>1.1851303317002144</v>
      </c>
      <c r="P70" s="7">
        <v>1.3028730000000002</v>
      </c>
      <c r="Q70" s="7">
        <v>1.3881084793363982</v>
      </c>
      <c r="R70" s="7">
        <v>1.438357055284182</v>
      </c>
      <c r="S70" s="7">
        <v>1.4800178389305276</v>
      </c>
      <c r="T70" s="7">
        <v>1.753808414433881</v>
      </c>
      <c r="U70" s="7">
        <v>2.0407460404363502</v>
      </c>
      <c r="V70" s="7">
        <v>2.3408307169379348</v>
      </c>
      <c r="W70" s="7">
        <v>2.6540624439386349</v>
      </c>
      <c r="X70" s="7">
        <v>2.9804412214384515</v>
      </c>
      <c r="Y70" s="7">
        <v>3.3199670494373827</v>
      </c>
      <c r="Z70" s="7">
        <v>3.7141879105195574</v>
      </c>
      <c r="AA70" s="7">
        <v>4.1215558221008477</v>
      </c>
      <c r="AB70" s="7">
        <v>4.5420707841812593</v>
      </c>
      <c r="AC70" s="7">
        <v>4.4514414812467855</v>
      </c>
      <c r="AD70" s="7">
        <v>4.3613180560527951</v>
      </c>
      <c r="AE70" s="7">
        <v>4.2717005085992898</v>
      </c>
      <c r="AF70" s="7">
        <v>4.1825888388862689</v>
      </c>
      <c r="AG70" s="7">
        <v>4.093983046913733</v>
      </c>
      <c r="AH70" s="7">
        <v>4.0058831326816806</v>
      </c>
      <c r="AI70" s="7">
        <v>3.9182890961901129</v>
      </c>
      <c r="AJ70" s="7">
        <v>3.8312009374390303</v>
      </c>
      <c r="AK70" s="7">
        <v>3.7446186564284334</v>
      </c>
      <c r="AL70" s="7">
        <v>3.6585422531583198</v>
      </c>
      <c r="AM70" s="7">
        <v>3.5729717276286901</v>
      </c>
      <c r="AN70" s="7">
        <v>3.487907079839546</v>
      </c>
      <c r="AO70" s="7">
        <v>3.4033483097908874</v>
      </c>
      <c r="AP70" s="7">
        <v>3.3192954174827118</v>
      </c>
      <c r="AQ70" s="7">
        <v>3.2357484029150219</v>
      </c>
      <c r="AR70" s="7">
        <v>3.1527072660878153</v>
      </c>
      <c r="AS70" s="7">
        <v>3.0701720070010947</v>
      </c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14"/>
    </row>
    <row r="71" spans="1:65" x14ac:dyDescent="0.35">
      <c r="A71" s="8" t="s">
        <v>435</v>
      </c>
      <c r="B71" s="7" t="s">
        <v>92</v>
      </c>
      <c r="C71" s="59" t="s">
        <v>371</v>
      </c>
      <c r="D71" s="60" t="s">
        <v>268</v>
      </c>
      <c r="E71" s="7" t="s">
        <v>367</v>
      </c>
      <c r="F71" s="58" t="s">
        <v>7</v>
      </c>
      <c r="G71" s="7" t="s">
        <v>215</v>
      </c>
      <c r="H71" s="14" t="s">
        <v>216</v>
      </c>
      <c r="I71" s="8"/>
      <c r="J71" s="7"/>
      <c r="K71" s="7"/>
      <c r="L71" s="14"/>
      <c r="M71" s="8">
        <v>1.9782793598469348</v>
      </c>
      <c r="N71" s="7">
        <v>2.015760031342432</v>
      </c>
      <c r="O71" s="7">
        <v>1.9825561619091057</v>
      </c>
      <c r="P71" s="7">
        <v>2.2377461159449759</v>
      </c>
      <c r="Q71" s="7">
        <v>2.4461741606880278</v>
      </c>
      <c r="R71" s="7">
        <v>2.5347239894115008</v>
      </c>
      <c r="S71" s="7">
        <v>2.6081401049289443</v>
      </c>
      <c r="T71" s="7">
        <v>2.3698655768243246</v>
      </c>
      <c r="U71" s="7">
        <v>2.1187113444978336</v>
      </c>
      <c r="V71" s="7">
        <v>1.8546774079494717</v>
      </c>
      <c r="W71" s="7">
        <v>1.5777637671792382</v>
      </c>
      <c r="X71" s="7">
        <v>1.2879704221871331</v>
      </c>
      <c r="Y71" s="7">
        <v>0.985297372973157</v>
      </c>
      <c r="Z71" s="7">
        <v>0.66974461953730946</v>
      </c>
      <c r="AA71" s="7">
        <v>0.34131216187959074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14"/>
    </row>
    <row r="72" spans="1:65" x14ac:dyDescent="0.35">
      <c r="A72" s="8" t="s">
        <v>435</v>
      </c>
      <c r="B72" s="7" t="s">
        <v>92</v>
      </c>
      <c r="C72" s="59" t="s">
        <v>372</v>
      </c>
      <c r="D72" s="60" t="s">
        <v>268</v>
      </c>
      <c r="E72" s="7" t="s">
        <v>367</v>
      </c>
      <c r="F72" s="58" t="s">
        <v>7</v>
      </c>
      <c r="G72" s="7" t="s">
        <v>215</v>
      </c>
      <c r="H72" s="14" t="s">
        <v>216</v>
      </c>
      <c r="I72" s="8"/>
      <c r="J72" s="7"/>
      <c r="K72" s="7"/>
      <c r="L72" s="14"/>
      <c r="M72" s="8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6.1480871285877481E-2</v>
      </c>
      <c r="U72" s="7">
        <v>0.12296174257175496</v>
      </c>
      <c r="V72" s="7">
        <v>0.18444261385763244</v>
      </c>
      <c r="W72" s="7">
        <v>0.24592348514350992</v>
      </c>
      <c r="X72" s="7">
        <v>0.3074043564293874</v>
      </c>
      <c r="Y72" s="7">
        <v>0.36888522771526489</v>
      </c>
      <c r="Z72" s="7">
        <v>0.3888181164170153</v>
      </c>
      <c r="AA72" s="7">
        <v>0.40875100511876572</v>
      </c>
      <c r="AB72" s="7">
        <v>0.42868389382051619</v>
      </c>
      <c r="AC72" s="7">
        <v>0.44861678252226661</v>
      </c>
      <c r="AD72" s="7">
        <v>0.46854967122401703</v>
      </c>
      <c r="AE72" s="7">
        <v>0.4884825599257675</v>
      </c>
      <c r="AF72" s="7">
        <v>0.50841544862751786</v>
      </c>
      <c r="AG72" s="7">
        <v>0.52834833732926834</v>
      </c>
      <c r="AH72" s="7">
        <v>0.54828122603101881</v>
      </c>
      <c r="AI72" s="7">
        <v>0.56821411473276917</v>
      </c>
      <c r="AJ72" s="7">
        <v>0.58814700343451953</v>
      </c>
      <c r="AK72" s="7">
        <v>0.60807989213627001</v>
      </c>
      <c r="AL72" s="7">
        <v>0.62801278083802048</v>
      </c>
      <c r="AM72" s="7">
        <v>0.64794566953977095</v>
      </c>
      <c r="AN72" s="7">
        <v>0.66787855824152131</v>
      </c>
      <c r="AO72" s="7">
        <v>0.68781144694327168</v>
      </c>
      <c r="AP72" s="7">
        <v>0.70774433564502215</v>
      </c>
      <c r="AQ72" s="7">
        <v>0.72767722434677262</v>
      </c>
      <c r="AR72" s="7">
        <v>0.7476101130485231</v>
      </c>
      <c r="AS72" s="7">
        <v>0.76754300175027346</v>
      </c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14"/>
    </row>
    <row r="73" spans="1:65" x14ac:dyDescent="0.35">
      <c r="A73" s="8" t="s">
        <v>435</v>
      </c>
      <c r="B73" s="7" t="s">
        <v>109</v>
      </c>
      <c r="C73" s="59" t="s">
        <v>372</v>
      </c>
      <c r="D73" s="60" t="s">
        <v>268</v>
      </c>
      <c r="E73" s="7" t="s">
        <v>367</v>
      </c>
      <c r="F73" s="58" t="s">
        <v>7</v>
      </c>
      <c r="G73" s="7" t="s">
        <v>215</v>
      </c>
      <c r="H73" s="14" t="s">
        <v>216</v>
      </c>
      <c r="I73" s="8"/>
      <c r="J73" s="7"/>
      <c r="K73" s="7"/>
      <c r="L73" s="14"/>
      <c r="M73" s="8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6.1480871285877481E-2</v>
      </c>
      <c r="U73" s="7">
        <v>0.12296174257175496</v>
      </c>
      <c r="V73" s="7">
        <v>0.18444261385763244</v>
      </c>
      <c r="W73" s="7">
        <v>0.24592348514350992</v>
      </c>
      <c r="X73" s="7">
        <v>0.3074043564293874</v>
      </c>
      <c r="Y73" s="7">
        <v>0.36888522771526489</v>
      </c>
      <c r="Z73" s="7">
        <v>0.3888181164170153</v>
      </c>
      <c r="AA73" s="7">
        <v>0.40875100511876572</v>
      </c>
      <c r="AB73" s="7">
        <v>0.42868389382051619</v>
      </c>
      <c r="AC73" s="7">
        <v>0.44861678252226661</v>
      </c>
      <c r="AD73" s="7">
        <v>0.46854967122401703</v>
      </c>
      <c r="AE73" s="7">
        <v>0.4884825599257675</v>
      </c>
      <c r="AF73" s="7">
        <v>0.50841544862751786</v>
      </c>
      <c r="AG73" s="7">
        <v>0.52834833732926834</v>
      </c>
      <c r="AH73" s="7">
        <v>0.54828122603101881</v>
      </c>
      <c r="AI73" s="7">
        <v>0.56821411473276917</v>
      </c>
      <c r="AJ73" s="7">
        <v>0.58814700343451953</v>
      </c>
      <c r="AK73" s="7">
        <v>0.60807989213627001</v>
      </c>
      <c r="AL73" s="7">
        <v>0.62801278083802048</v>
      </c>
      <c r="AM73" s="7">
        <v>0.64794566953977095</v>
      </c>
      <c r="AN73" s="7">
        <v>0.66787855824152131</v>
      </c>
      <c r="AO73" s="7">
        <v>0.68781144694327168</v>
      </c>
      <c r="AP73" s="7">
        <v>0.70774433564502215</v>
      </c>
      <c r="AQ73" s="7">
        <v>0.72767722434677262</v>
      </c>
      <c r="AR73" s="7">
        <v>0.7476101130485231</v>
      </c>
      <c r="AS73" s="7">
        <v>0.76754300175027346</v>
      </c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14"/>
    </row>
    <row r="74" spans="1:65" x14ac:dyDescent="0.35">
      <c r="A74" s="8" t="s">
        <v>435</v>
      </c>
      <c r="B74" s="7" t="s">
        <v>92</v>
      </c>
      <c r="C74" s="59" t="s">
        <v>373</v>
      </c>
      <c r="D74" s="60" t="s">
        <v>268</v>
      </c>
      <c r="E74" s="7" t="s">
        <v>367</v>
      </c>
      <c r="F74" s="58" t="s">
        <v>7</v>
      </c>
      <c r="G74" s="7" t="s">
        <v>215</v>
      </c>
      <c r="H74" s="14" t="s">
        <v>216</v>
      </c>
      <c r="I74" s="8"/>
      <c r="J74" s="7"/>
      <c r="K74" s="7"/>
      <c r="L74" s="14"/>
      <c r="M74" s="8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14"/>
    </row>
    <row r="75" spans="1:65" x14ac:dyDescent="0.35">
      <c r="A75" s="8" t="s">
        <v>435</v>
      </c>
      <c r="B75" s="7" t="s">
        <v>109</v>
      </c>
      <c r="C75" s="59" t="s">
        <v>373</v>
      </c>
      <c r="D75" s="60" t="s">
        <v>268</v>
      </c>
      <c r="E75" s="7" t="s">
        <v>367</v>
      </c>
      <c r="F75" s="58" t="s">
        <v>7</v>
      </c>
      <c r="G75" s="7" t="s">
        <v>215</v>
      </c>
      <c r="H75" s="14" t="s">
        <v>216</v>
      </c>
      <c r="I75" s="8"/>
      <c r="J75" s="7"/>
      <c r="K75" s="7"/>
      <c r="L75" s="14"/>
      <c r="M75" s="8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14"/>
    </row>
    <row r="76" spans="1:65" x14ac:dyDescent="0.35">
      <c r="A76" s="8" t="s">
        <v>435</v>
      </c>
      <c r="B76" s="7" t="s">
        <v>92</v>
      </c>
      <c r="C76" s="59" t="s">
        <v>374</v>
      </c>
      <c r="D76" s="60" t="s">
        <v>268</v>
      </c>
      <c r="E76" s="7" t="s">
        <v>367</v>
      </c>
      <c r="F76" s="58" t="s">
        <v>7</v>
      </c>
      <c r="G76" s="7" t="s">
        <v>215</v>
      </c>
      <c r="H76" s="14" t="s">
        <v>216</v>
      </c>
      <c r="I76" s="8"/>
      <c r="J76" s="7"/>
      <c r="K76" s="7"/>
      <c r="L76" s="14"/>
      <c r="M76" s="8">
        <v>0.29965829796874932</v>
      </c>
      <c r="N76" s="7">
        <v>0.37352205452732978</v>
      </c>
      <c r="O76" s="7">
        <v>0.21852913590784326</v>
      </c>
      <c r="P76" s="7">
        <v>0.22815623662428458</v>
      </c>
      <c r="Q76" s="7">
        <v>0.23020818780305213</v>
      </c>
      <c r="R76" s="7">
        <v>0.23854156648405653</v>
      </c>
      <c r="S76" s="7">
        <v>0.24545071922568165</v>
      </c>
      <c r="T76" s="7">
        <v>0.22302682635815024</v>
      </c>
      <c r="U76" s="7">
        <v>0.19939083117345499</v>
      </c>
      <c r="V76" s="7">
        <v>0.1745427336715959</v>
      </c>
      <c r="W76" s="7">
        <v>0.14848253385257287</v>
      </c>
      <c r="X76" s="7">
        <v>0.12121023171638604</v>
      </c>
      <c r="Y76" s="7">
        <v>9.2725827263035354E-2</v>
      </c>
      <c r="Z76" s="7">
        <v>6.3029320492520774E-2</v>
      </c>
      <c r="AA76" s="7">
        <v>3.2120711404842336E-2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14"/>
    </row>
    <row r="77" spans="1:65" x14ac:dyDescent="0.35">
      <c r="A77" s="8" t="s">
        <v>435</v>
      </c>
      <c r="B77" s="7" t="s">
        <v>92</v>
      </c>
      <c r="C77" s="59" t="s">
        <v>375</v>
      </c>
      <c r="D77" s="60" t="s">
        <v>268</v>
      </c>
      <c r="E77" s="7" t="s">
        <v>367</v>
      </c>
      <c r="F77" s="58" t="s">
        <v>7</v>
      </c>
      <c r="G77" s="7" t="s">
        <v>215</v>
      </c>
      <c r="H77" s="14" t="s">
        <v>216</v>
      </c>
      <c r="I77" s="8"/>
      <c r="J77" s="7"/>
      <c r="K77" s="7"/>
      <c r="L77" s="14"/>
      <c r="M77" s="8">
        <v>0.27959590778715682</v>
      </c>
      <c r="N77" s="7">
        <v>0.2811907601497875</v>
      </c>
      <c r="O77" s="7">
        <v>0.28195200893592037</v>
      </c>
      <c r="P77" s="7">
        <v>0.26382464743073947</v>
      </c>
      <c r="Q77" s="7">
        <v>0.23192659257493947</v>
      </c>
      <c r="R77" s="7">
        <v>0.24032217633139338</v>
      </c>
      <c r="S77" s="7">
        <v>0.24728290291647825</v>
      </c>
      <c r="T77" s="7">
        <v>0.22469162536608395</v>
      </c>
      <c r="U77" s="7">
        <v>0.20087919767783047</v>
      </c>
      <c r="V77" s="7">
        <v>0.1758456198517179</v>
      </c>
      <c r="W77" s="7">
        <v>0.14959089188774613</v>
      </c>
      <c r="X77" s="7">
        <v>0.12211501378591519</v>
      </c>
      <c r="Y77" s="7">
        <v>9.3417985546225144E-2</v>
      </c>
      <c r="Z77" s="7">
        <v>6.349980716867594E-2</v>
      </c>
      <c r="AA77" s="7">
        <v>3.2360478653267584E-2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14"/>
    </row>
    <row r="78" spans="1:65" x14ac:dyDescent="0.35">
      <c r="A78" s="8" t="s">
        <v>435</v>
      </c>
      <c r="B78" s="7" t="s">
        <v>92</v>
      </c>
      <c r="C78" s="61" t="s">
        <v>376</v>
      </c>
      <c r="D78" s="60" t="s">
        <v>268</v>
      </c>
      <c r="E78" s="7" t="s">
        <v>367</v>
      </c>
      <c r="F78" s="58" t="s">
        <v>7</v>
      </c>
      <c r="G78" s="7" t="s">
        <v>215</v>
      </c>
      <c r="H78" s="14" t="s">
        <v>216</v>
      </c>
      <c r="I78" s="8"/>
      <c r="J78" s="7"/>
      <c r="K78" s="7"/>
      <c r="L78" s="14"/>
      <c r="M78" s="8">
        <v>0.125</v>
      </c>
      <c r="N78" s="7">
        <v>0.1305</v>
      </c>
      <c r="O78" s="7">
        <v>0.12139999999999999</v>
      </c>
      <c r="P78" s="7">
        <v>0.13339999999999999</v>
      </c>
      <c r="Q78" s="7">
        <v>0.14219999999999999</v>
      </c>
      <c r="R78" s="7">
        <v>0.14729999999999999</v>
      </c>
      <c r="S78" s="7">
        <v>0.15160000000000001</v>
      </c>
      <c r="T78" s="7">
        <v>0.15310000000000001</v>
      </c>
      <c r="U78" s="7">
        <v>0.1545</v>
      </c>
      <c r="V78" s="7">
        <v>0.156</v>
      </c>
      <c r="W78" s="7">
        <v>0.1575</v>
      </c>
      <c r="X78" s="7">
        <v>0.159</v>
      </c>
      <c r="Y78" s="7">
        <v>0.16039999999999999</v>
      </c>
      <c r="Z78" s="7">
        <v>0.16189999999999999</v>
      </c>
      <c r="AA78" s="7">
        <v>0.16339999999999999</v>
      </c>
      <c r="AB78" s="7">
        <v>0.1648</v>
      </c>
      <c r="AC78" s="7">
        <v>0.1663</v>
      </c>
      <c r="AD78" s="7">
        <v>0.1678</v>
      </c>
      <c r="AE78" s="7">
        <v>0.16930000000000001</v>
      </c>
      <c r="AF78" s="7">
        <v>0.17069999999999999</v>
      </c>
      <c r="AG78" s="7">
        <v>0.17219999999999999</v>
      </c>
      <c r="AH78" s="7">
        <v>0.17369999999999999</v>
      </c>
      <c r="AI78" s="7">
        <v>0.17510000000000001</v>
      </c>
      <c r="AJ78" s="7">
        <v>0.17660000000000001</v>
      </c>
      <c r="AK78" s="7">
        <v>0.17810000000000001</v>
      </c>
      <c r="AL78" s="7">
        <v>0.17960000000000001</v>
      </c>
      <c r="AM78" s="7">
        <v>0.18099999999999999</v>
      </c>
      <c r="AN78" s="7">
        <v>0.1825</v>
      </c>
      <c r="AO78" s="7">
        <v>0.184</v>
      </c>
      <c r="AP78" s="7">
        <v>0.1855</v>
      </c>
      <c r="AQ78" s="7">
        <v>0.18690000000000001</v>
      </c>
      <c r="AR78" s="7">
        <v>0.18840000000000001</v>
      </c>
      <c r="AS78" s="7">
        <v>0.18990000000000001</v>
      </c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14"/>
    </row>
    <row r="79" spans="1:65" x14ac:dyDescent="0.35">
      <c r="A79" s="8" t="s">
        <v>435</v>
      </c>
      <c r="B79" s="58" t="s">
        <v>92</v>
      </c>
      <c r="C79" s="61" t="s">
        <v>377</v>
      </c>
      <c r="D79" s="60" t="s">
        <v>268</v>
      </c>
      <c r="E79" s="7" t="s">
        <v>367</v>
      </c>
      <c r="F79" s="58" t="s">
        <v>7</v>
      </c>
      <c r="G79" s="7" t="s">
        <v>215</v>
      </c>
      <c r="H79" s="14" t="s">
        <v>216</v>
      </c>
      <c r="I79" s="8"/>
      <c r="J79" s="7"/>
      <c r="K79" s="7"/>
      <c r="L79" s="14"/>
      <c r="M79" s="8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14"/>
    </row>
    <row r="80" spans="1:65" x14ac:dyDescent="0.35">
      <c r="A80" s="8" t="s">
        <v>435</v>
      </c>
      <c r="B80" s="58" t="s">
        <v>109</v>
      </c>
      <c r="C80" s="61" t="s">
        <v>377</v>
      </c>
      <c r="D80" s="60" t="s">
        <v>268</v>
      </c>
      <c r="E80" s="7" t="s">
        <v>367</v>
      </c>
      <c r="F80" s="58" t="s">
        <v>7</v>
      </c>
      <c r="G80" s="7" t="s">
        <v>215</v>
      </c>
      <c r="H80" s="14" t="s">
        <v>216</v>
      </c>
      <c r="I80" s="8"/>
      <c r="J80" s="7"/>
      <c r="K80" s="7"/>
      <c r="L80" s="14"/>
      <c r="M80" s="8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14"/>
    </row>
    <row r="81" spans="1:65" x14ac:dyDescent="0.35">
      <c r="A81" s="8" t="s">
        <v>435</v>
      </c>
      <c r="B81" s="58" t="s">
        <v>92</v>
      </c>
      <c r="C81" s="61" t="s">
        <v>378</v>
      </c>
      <c r="D81" s="60" t="s">
        <v>268</v>
      </c>
      <c r="E81" s="7" t="s">
        <v>367</v>
      </c>
      <c r="F81" s="58" t="s">
        <v>7</v>
      </c>
      <c r="G81" s="7" t="s">
        <v>215</v>
      </c>
      <c r="H81" s="14" t="s">
        <v>216</v>
      </c>
      <c r="I81" s="8"/>
      <c r="J81" s="7"/>
      <c r="K81" s="7"/>
      <c r="L81" s="14"/>
      <c r="M81" s="8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14"/>
    </row>
    <row r="82" spans="1:65" x14ac:dyDescent="0.35">
      <c r="A82" s="8" t="s">
        <v>435</v>
      </c>
      <c r="B82" s="58" t="s">
        <v>109</v>
      </c>
      <c r="C82" s="61" t="s">
        <v>378</v>
      </c>
      <c r="D82" s="60" t="s">
        <v>268</v>
      </c>
      <c r="E82" s="7" t="s">
        <v>367</v>
      </c>
      <c r="F82" s="58" t="s">
        <v>7</v>
      </c>
      <c r="G82" s="7" t="s">
        <v>215</v>
      </c>
      <c r="H82" s="14" t="s">
        <v>216</v>
      </c>
      <c r="I82" s="8"/>
      <c r="J82" s="7"/>
      <c r="K82" s="7"/>
      <c r="L82" s="14"/>
      <c r="M82" s="8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14"/>
    </row>
    <row r="83" spans="1:65" x14ac:dyDescent="0.35">
      <c r="A83" s="8" t="s">
        <v>435</v>
      </c>
      <c r="B83" s="58" t="s">
        <v>92</v>
      </c>
      <c r="C83" s="61" t="s">
        <v>379</v>
      </c>
      <c r="D83" s="60" t="s">
        <v>268</v>
      </c>
      <c r="E83" s="7" t="s">
        <v>367</v>
      </c>
      <c r="F83" s="58" t="s">
        <v>7</v>
      </c>
      <c r="G83" s="7" t="s">
        <v>215</v>
      </c>
      <c r="H83" s="14" t="s">
        <v>216</v>
      </c>
      <c r="I83" s="8"/>
      <c r="J83" s="7"/>
      <c r="K83" s="7"/>
      <c r="L83" s="14"/>
      <c r="M83" s="8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14"/>
    </row>
    <row r="84" spans="1:65" x14ac:dyDescent="0.35">
      <c r="A84" s="8" t="s">
        <v>435</v>
      </c>
      <c r="B84" s="58" t="s">
        <v>109</v>
      </c>
      <c r="C84" s="61" t="s">
        <v>379</v>
      </c>
      <c r="D84" s="60" t="s">
        <v>268</v>
      </c>
      <c r="E84" s="7" t="s">
        <v>367</v>
      </c>
      <c r="F84" s="58" t="s">
        <v>7</v>
      </c>
      <c r="G84" s="7" t="s">
        <v>215</v>
      </c>
      <c r="H84" s="14" t="s">
        <v>216</v>
      </c>
      <c r="I84" s="8"/>
      <c r="J84" s="7"/>
      <c r="K84" s="7"/>
      <c r="L84" s="14"/>
      <c r="M84" s="8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14"/>
    </row>
    <row r="85" spans="1:65" x14ac:dyDescent="0.35">
      <c r="A85" s="8" t="s">
        <v>435</v>
      </c>
      <c r="B85" s="7" t="s">
        <v>92</v>
      </c>
      <c r="C85" s="61" t="s">
        <v>380</v>
      </c>
      <c r="D85" s="60" t="s">
        <v>268</v>
      </c>
      <c r="E85" s="7" t="s">
        <v>367</v>
      </c>
      <c r="F85" s="58" t="s">
        <v>7</v>
      </c>
      <c r="G85" s="7" t="s">
        <v>215</v>
      </c>
      <c r="H85" s="14" t="s">
        <v>216</v>
      </c>
      <c r="I85" s="8"/>
      <c r="J85" s="7"/>
      <c r="K85" s="7"/>
      <c r="L85" s="14"/>
      <c r="M85" s="8">
        <v>0.27629999999999999</v>
      </c>
      <c r="N85" s="7">
        <v>0.28849999999999998</v>
      </c>
      <c r="O85" s="7">
        <v>0.26819999999999999</v>
      </c>
      <c r="P85" s="7">
        <v>0.2949</v>
      </c>
      <c r="Q85" s="7">
        <v>0.31419999999999998</v>
      </c>
      <c r="R85" s="7">
        <v>0.3256</v>
      </c>
      <c r="S85" s="7">
        <v>0.33500000000000002</v>
      </c>
      <c r="T85" s="7">
        <v>0.3337</v>
      </c>
      <c r="U85" s="7">
        <v>0.33250000000000002</v>
      </c>
      <c r="V85" s="7">
        <v>0.33119999999999999</v>
      </c>
      <c r="W85" s="7">
        <v>0.32990000000000003</v>
      </c>
      <c r="X85" s="7">
        <v>0.32869999999999999</v>
      </c>
      <c r="Y85" s="7">
        <v>0.32750000000000001</v>
      </c>
      <c r="Z85" s="7">
        <v>0.32619999999999999</v>
      </c>
      <c r="AA85" s="7">
        <v>0.32490000000000002</v>
      </c>
      <c r="AB85" s="7">
        <v>0.32369999999999999</v>
      </c>
      <c r="AC85" s="7">
        <v>0.32240000000000002</v>
      </c>
      <c r="AD85" s="7">
        <v>0.32119999999999999</v>
      </c>
      <c r="AE85" s="7">
        <v>0.31990000000000002</v>
      </c>
      <c r="AF85" s="7">
        <v>0.31869999999999998</v>
      </c>
      <c r="AG85" s="7">
        <v>0.31740000000000002</v>
      </c>
      <c r="AH85" s="7">
        <v>0.31619999999999998</v>
      </c>
      <c r="AI85" s="7">
        <v>0.31490000000000001</v>
      </c>
      <c r="AJ85" s="7">
        <v>0.31369999999999998</v>
      </c>
      <c r="AK85" s="7">
        <v>0.31240000000000001</v>
      </c>
      <c r="AL85" s="7">
        <v>0.31109999999999999</v>
      </c>
      <c r="AM85" s="7">
        <v>0.30990000000000001</v>
      </c>
      <c r="AN85" s="7">
        <v>0.30859999999999999</v>
      </c>
      <c r="AO85" s="7">
        <v>0.30740000000000001</v>
      </c>
      <c r="AP85" s="7">
        <v>0.30609999999999998</v>
      </c>
      <c r="AQ85" s="7">
        <v>0.3049</v>
      </c>
      <c r="AR85" s="7">
        <v>0.30359999999999998</v>
      </c>
      <c r="AS85" s="7">
        <v>0.3024</v>
      </c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14"/>
    </row>
    <row r="86" spans="1:65" x14ac:dyDescent="0.35">
      <c r="A86" s="8" t="s">
        <v>435</v>
      </c>
      <c r="B86" s="7" t="s">
        <v>92</v>
      </c>
      <c r="C86" s="61" t="s">
        <v>381</v>
      </c>
      <c r="D86" s="60" t="s">
        <v>268</v>
      </c>
      <c r="E86" s="7" t="s">
        <v>367</v>
      </c>
      <c r="F86" s="58" t="s">
        <v>7</v>
      </c>
      <c r="G86" s="7" t="s">
        <v>215</v>
      </c>
      <c r="H86" s="14" t="s">
        <v>216</v>
      </c>
      <c r="I86" s="8"/>
      <c r="J86" s="7"/>
      <c r="K86" s="7"/>
      <c r="L86" s="14"/>
      <c r="M86" s="8">
        <v>0.27629999999999999</v>
      </c>
      <c r="N86" s="7">
        <v>0.28849999999999998</v>
      </c>
      <c r="O86" s="7">
        <v>0.26819999999999999</v>
      </c>
      <c r="P86" s="7">
        <v>0.2949</v>
      </c>
      <c r="Q86" s="7">
        <v>0.31419999999999998</v>
      </c>
      <c r="R86" s="7">
        <v>0.3256</v>
      </c>
      <c r="S86" s="7">
        <v>0.33500000000000002</v>
      </c>
      <c r="T86" s="7">
        <v>0.3337</v>
      </c>
      <c r="U86" s="7">
        <v>0.33250000000000002</v>
      </c>
      <c r="V86" s="7">
        <v>0.33119999999999999</v>
      </c>
      <c r="W86" s="7">
        <v>0.32990000000000003</v>
      </c>
      <c r="X86" s="7">
        <v>0.32869999999999999</v>
      </c>
      <c r="Y86" s="7">
        <v>0.32750000000000001</v>
      </c>
      <c r="Z86" s="7">
        <v>0.32619999999999999</v>
      </c>
      <c r="AA86" s="7">
        <v>0.32490000000000002</v>
      </c>
      <c r="AB86" s="7">
        <v>0.32369999999999999</v>
      </c>
      <c r="AC86" s="7">
        <v>0.32240000000000002</v>
      </c>
      <c r="AD86" s="7">
        <v>0.32119999999999999</v>
      </c>
      <c r="AE86" s="7">
        <v>0.31990000000000002</v>
      </c>
      <c r="AF86" s="7">
        <v>0.31869999999999998</v>
      </c>
      <c r="AG86" s="7">
        <v>0.31740000000000002</v>
      </c>
      <c r="AH86" s="7">
        <v>0.31619999999999998</v>
      </c>
      <c r="AI86" s="7">
        <v>0.31490000000000001</v>
      </c>
      <c r="AJ86" s="7">
        <v>0.31369999999999998</v>
      </c>
      <c r="AK86" s="7">
        <v>0.31240000000000001</v>
      </c>
      <c r="AL86" s="7">
        <v>0.31109999999999999</v>
      </c>
      <c r="AM86" s="7">
        <v>0.30990000000000001</v>
      </c>
      <c r="AN86" s="7">
        <v>0.30859999999999999</v>
      </c>
      <c r="AO86" s="7">
        <v>0.30740000000000001</v>
      </c>
      <c r="AP86" s="7">
        <v>0.30609999999999998</v>
      </c>
      <c r="AQ86" s="7">
        <v>0.3049</v>
      </c>
      <c r="AR86" s="7">
        <v>0.30359999999999998</v>
      </c>
      <c r="AS86" s="7">
        <v>0.3024</v>
      </c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14"/>
    </row>
    <row r="87" spans="1:65" x14ac:dyDescent="0.35">
      <c r="A87" s="8" t="s">
        <v>435</v>
      </c>
      <c r="B87" s="58" t="s">
        <v>109</v>
      </c>
      <c r="C87" s="61" t="s">
        <v>381</v>
      </c>
      <c r="D87" s="60" t="s">
        <v>268</v>
      </c>
      <c r="E87" s="7"/>
      <c r="F87" s="58"/>
      <c r="G87" s="7"/>
      <c r="H87" s="14"/>
      <c r="I87" s="8"/>
      <c r="J87" s="7"/>
      <c r="K87" s="7"/>
      <c r="L87" s="14"/>
      <c r="M87" s="8">
        <f>M86*1.001</f>
        <v>0.27657629999999994</v>
      </c>
      <c r="N87" s="7">
        <f>N86*1.001</f>
        <v>0.28878849999999995</v>
      </c>
      <c r="O87" s="7">
        <f t="shared" ref="O87:AS87" si="3">O86*1.001</f>
        <v>0.26846819999999999</v>
      </c>
      <c r="P87" s="7">
        <f t="shared" si="3"/>
        <v>0.29519489999999998</v>
      </c>
      <c r="Q87" s="7">
        <f t="shared" si="3"/>
        <v>0.31451419999999997</v>
      </c>
      <c r="R87" s="7">
        <f t="shared" si="3"/>
        <v>0.32592559999999998</v>
      </c>
      <c r="S87" s="7">
        <f t="shared" si="3"/>
        <v>0.33533499999999999</v>
      </c>
      <c r="T87" s="7">
        <f t="shared" si="3"/>
        <v>0.33403369999999993</v>
      </c>
      <c r="U87" s="7">
        <f t="shared" si="3"/>
        <v>0.33283249999999998</v>
      </c>
      <c r="V87" s="7">
        <f t="shared" si="3"/>
        <v>0.33153119999999997</v>
      </c>
      <c r="W87" s="7">
        <f t="shared" si="3"/>
        <v>0.33022989999999997</v>
      </c>
      <c r="X87" s="7">
        <f t="shared" si="3"/>
        <v>0.32902869999999995</v>
      </c>
      <c r="Y87" s="7">
        <f t="shared" si="3"/>
        <v>0.32782749999999999</v>
      </c>
      <c r="Z87" s="7">
        <f t="shared" si="3"/>
        <v>0.32652619999999993</v>
      </c>
      <c r="AA87" s="7">
        <f t="shared" si="3"/>
        <v>0.32522489999999998</v>
      </c>
      <c r="AB87" s="7">
        <f t="shared" si="3"/>
        <v>0.32402369999999997</v>
      </c>
      <c r="AC87" s="7">
        <f t="shared" si="3"/>
        <v>0.32272239999999996</v>
      </c>
      <c r="AD87" s="7">
        <f t="shared" si="3"/>
        <v>0.32152119999999995</v>
      </c>
      <c r="AE87" s="7">
        <f t="shared" si="3"/>
        <v>0.3202199</v>
      </c>
      <c r="AF87" s="7">
        <f t="shared" si="3"/>
        <v>0.31901869999999993</v>
      </c>
      <c r="AG87" s="7">
        <f t="shared" si="3"/>
        <v>0.31771739999999998</v>
      </c>
      <c r="AH87" s="7">
        <f t="shared" si="3"/>
        <v>0.31651619999999997</v>
      </c>
      <c r="AI87" s="7">
        <f t="shared" si="3"/>
        <v>0.31521489999999996</v>
      </c>
      <c r="AJ87" s="7">
        <f t="shared" si="3"/>
        <v>0.31401369999999995</v>
      </c>
      <c r="AK87" s="7">
        <f t="shared" si="3"/>
        <v>0.3127124</v>
      </c>
      <c r="AL87" s="7">
        <f t="shared" si="3"/>
        <v>0.31141109999999994</v>
      </c>
      <c r="AM87" s="7">
        <f t="shared" si="3"/>
        <v>0.31020989999999998</v>
      </c>
      <c r="AN87" s="7">
        <f t="shared" si="3"/>
        <v>0.30890859999999998</v>
      </c>
      <c r="AO87" s="7">
        <f t="shared" si="3"/>
        <v>0.30770739999999996</v>
      </c>
      <c r="AP87" s="7">
        <f t="shared" si="3"/>
        <v>0.30640609999999996</v>
      </c>
      <c r="AQ87" s="7">
        <f t="shared" si="3"/>
        <v>0.30520489999999995</v>
      </c>
      <c r="AR87" s="7">
        <f t="shared" si="3"/>
        <v>0.30390359999999994</v>
      </c>
      <c r="AS87" s="7">
        <f t="shared" si="3"/>
        <v>0.30270239999999998</v>
      </c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14"/>
    </row>
    <row r="88" spans="1:65" x14ac:dyDescent="0.35">
      <c r="A88" s="8" t="s">
        <v>435</v>
      </c>
      <c r="B88" s="7" t="s">
        <v>92</v>
      </c>
      <c r="C88" s="61" t="s">
        <v>382</v>
      </c>
      <c r="D88" s="60" t="s">
        <v>268</v>
      </c>
      <c r="E88" s="7" t="s">
        <v>367</v>
      </c>
      <c r="F88" s="58" t="s">
        <v>7</v>
      </c>
      <c r="G88" s="7" t="s">
        <v>215</v>
      </c>
      <c r="H88" s="14" t="s">
        <v>216</v>
      </c>
      <c r="I88" s="8"/>
      <c r="J88" s="7"/>
      <c r="K88" s="7"/>
      <c r="L88" s="14"/>
      <c r="M88" s="8">
        <v>0.27629999999999999</v>
      </c>
      <c r="N88" s="7">
        <v>0.28849999999999998</v>
      </c>
      <c r="O88" s="7">
        <v>0.26819999999999999</v>
      </c>
      <c r="P88" s="7">
        <v>0.2949</v>
      </c>
      <c r="Q88" s="7">
        <v>0.31419999999999998</v>
      </c>
      <c r="R88" s="7">
        <v>0.3256</v>
      </c>
      <c r="S88" s="7">
        <v>0.33500000000000002</v>
      </c>
      <c r="T88" s="7">
        <v>0.3337</v>
      </c>
      <c r="U88" s="7">
        <v>0.33250000000000002</v>
      </c>
      <c r="V88" s="7">
        <v>0.33119999999999999</v>
      </c>
      <c r="W88" s="7">
        <v>0.32990000000000003</v>
      </c>
      <c r="X88" s="7">
        <v>0.32869999999999999</v>
      </c>
      <c r="Y88" s="7">
        <v>0.32750000000000001</v>
      </c>
      <c r="Z88" s="7">
        <v>0.32619999999999999</v>
      </c>
      <c r="AA88" s="7">
        <v>0.32490000000000002</v>
      </c>
      <c r="AB88" s="7">
        <v>0.32369999999999999</v>
      </c>
      <c r="AC88" s="7">
        <v>0.32240000000000002</v>
      </c>
      <c r="AD88" s="7">
        <v>0.32119999999999999</v>
      </c>
      <c r="AE88" s="7">
        <v>0.31990000000000002</v>
      </c>
      <c r="AF88" s="7">
        <v>0.31869999999999998</v>
      </c>
      <c r="AG88" s="7">
        <v>0.31740000000000002</v>
      </c>
      <c r="AH88" s="7">
        <v>0.31619999999999998</v>
      </c>
      <c r="AI88" s="7">
        <v>0.31490000000000001</v>
      </c>
      <c r="AJ88" s="7">
        <v>0.31369999999999998</v>
      </c>
      <c r="AK88" s="7">
        <v>0.31240000000000001</v>
      </c>
      <c r="AL88" s="7">
        <v>0.31109999999999999</v>
      </c>
      <c r="AM88" s="7">
        <v>0.30990000000000001</v>
      </c>
      <c r="AN88" s="7">
        <v>0.30859999999999999</v>
      </c>
      <c r="AO88" s="7">
        <v>0.30740000000000001</v>
      </c>
      <c r="AP88" s="7">
        <v>0.30609999999999998</v>
      </c>
      <c r="AQ88" s="7">
        <v>0.3049</v>
      </c>
      <c r="AR88" s="7">
        <v>0.30359999999999998</v>
      </c>
      <c r="AS88" s="7">
        <v>0.3024</v>
      </c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14"/>
    </row>
    <row r="89" spans="1:65" x14ac:dyDescent="0.35">
      <c r="A89" s="8" t="s">
        <v>435</v>
      </c>
      <c r="B89" s="58" t="s">
        <v>109</v>
      </c>
      <c r="C89" s="61" t="s">
        <v>382</v>
      </c>
      <c r="D89" s="60" t="s">
        <v>268</v>
      </c>
      <c r="E89" s="7"/>
      <c r="F89" s="58"/>
      <c r="G89" s="7"/>
      <c r="H89" s="14"/>
      <c r="I89" s="8"/>
      <c r="J89" s="7"/>
      <c r="K89" s="7"/>
      <c r="L89" s="14"/>
      <c r="M89" s="8">
        <f>M88*1.001</f>
        <v>0.27657629999999994</v>
      </c>
      <c r="N89" s="7">
        <f>N88*1.001</f>
        <v>0.28878849999999995</v>
      </c>
      <c r="O89" s="7">
        <f t="shared" ref="O89:AS89" si="4">O88*1.001</f>
        <v>0.26846819999999999</v>
      </c>
      <c r="P89" s="7">
        <f t="shared" si="4"/>
        <v>0.29519489999999998</v>
      </c>
      <c r="Q89" s="7">
        <f t="shared" si="4"/>
        <v>0.31451419999999997</v>
      </c>
      <c r="R89" s="7">
        <f t="shared" si="4"/>
        <v>0.32592559999999998</v>
      </c>
      <c r="S89" s="7">
        <f t="shared" si="4"/>
        <v>0.33533499999999999</v>
      </c>
      <c r="T89" s="7">
        <f t="shared" si="4"/>
        <v>0.33403369999999993</v>
      </c>
      <c r="U89" s="7">
        <f t="shared" si="4"/>
        <v>0.33283249999999998</v>
      </c>
      <c r="V89" s="7">
        <f t="shared" si="4"/>
        <v>0.33153119999999997</v>
      </c>
      <c r="W89" s="7">
        <f t="shared" si="4"/>
        <v>0.33022989999999997</v>
      </c>
      <c r="X89" s="7">
        <f t="shared" si="4"/>
        <v>0.32902869999999995</v>
      </c>
      <c r="Y89" s="7">
        <f t="shared" si="4"/>
        <v>0.32782749999999999</v>
      </c>
      <c r="Z89" s="7">
        <f t="shared" si="4"/>
        <v>0.32652619999999993</v>
      </c>
      <c r="AA89" s="7">
        <f t="shared" si="4"/>
        <v>0.32522489999999998</v>
      </c>
      <c r="AB89" s="7">
        <f t="shared" si="4"/>
        <v>0.32402369999999997</v>
      </c>
      <c r="AC89" s="7">
        <f t="shared" si="4"/>
        <v>0.32272239999999996</v>
      </c>
      <c r="AD89" s="7">
        <f t="shared" si="4"/>
        <v>0.32152119999999995</v>
      </c>
      <c r="AE89" s="7">
        <f t="shared" si="4"/>
        <v>0.3202199</v>
      </c>
      <c r="AF89" s="7">
        <f t="shared" si="4"/>
        <v>0.31901869999999993</v>
      </c>
      <c r="AG89" s="7">
        <f t="shared" si="4"/>
        <v>0.31771739999999998</v>
      </c>
      <c r="AH89" s="7">
        <f t="shared" si="4"/>
        <v>0.31651619999999997</v>
      </c>
      <c r="AI89" s="7">
        <f t="shared" si="4"/>
        <v>0.31521489999999996</v>
      </c>
      <c r="AJ89" s="7">
        <f t="shared" si="4"/>
        <v>0.31401369999999995</v>
      </c>
      <c r="AK89" s="7">
        <f t="shared" si="4"/>
        <v>0.3127124</v>
      </c>
      <c r="AL89" s="7">
        <f t="shared" si="4"/>
        <v>0.31141109999999994</v>
      </c>
      <c r="AM89" s="7">
        <f t="shared" si="4"/>
        <v>0.31020989999999998</v>
      </c>
      <c r="AN89" s="7">
        <f t="shared" si="4"/>
        <v>0.30890859999999998</v>
      </c>
      <c r="AO89" s="7">
        <f t="shared" si="4"/>
        <v>0.30770739999999996</v>
      </c>
      <c r="AP89" s="7">
        <f t="shared" si="4"/>
        <v>0.30640609999999996</v>
      </c>
      <c r="AQ89" s="7">
        <f t="shared" si="4"/>
        <v>0.30520489999999995</v>
      </c>
      <c r="AR89" s="7">
        <f t="shared" si="4"/>
        <v>0.30390359999999994</v>
      </c>
      <c r="AS89" s="7">
        <f t="shared" si="4"/>
        <v>0.30270239999999998</v>
      </c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14"/>
    </row>
    <row r="90" spans="1:65" x14ac:dyDescent="0.35">
      <c r="A90" s="8" t="s">
        <v>435</v>
      </c>
      <c r="B90" s="7" t="s">
        <v>92</v>
      </c>
      <c r="C90" s="61" t="s">
        <v>383</v>
      </c>
      <c r="D90" s="60" t="s">
        <v>268</v>
      </c>
      <c r="E90" s="7" t="s">
        <v>367</v>
      </c>
      <c r="F90" s="58" t="s">
        <v>7</v>
      </c>
      <c r="G90" s="7" t="s">
        <v>215</v>
      </c>
      <c r="H90" s="14" t="s">
        <v>216</v>
      </c>
      <c r="I90" s="8"/>
      <c r="J90" s="7"/>
      <c r="K90" s="7"/>
      <c r="L90" s="14"/>
      <c r="M90" s="8">
        <v>0.2394</v>
      </c>
      <c r="N90" s="7">
        <v>0.24990000000000001</v>
      </c>
      <c r="O90" s="7">
        <v>0.2324</v>
      </c>
      <c r="P90" s="7">
        <v>0.2555</v>
      </c>
      <c r="Q90" s="7">
        <v>0.2722</v>
      </c>
      <c r="R90" s="7">
        <v>0.28199999999999997</v>
      </c>
      <c r="S90" s="7">
        <v>0.29020000000000001</v>
      </c>
      <c r="T90" s="7">
        <v>0.28910000000000002</v>
      </c>
      <c r="U90" s="7">
        <v>0.28810000000000002</v>
      </c>
      <c r="V90" s="7">
        <v>0.28699999999999998</v>
      </c>
      <c r="W90" s="7">
        <v>0.28589999999999999</v>
      </c>
      <c r="X90" s="7">
        <v>0.2848</v>
      </c>
      <c r="Y90" s="7">
        <v>0.28370000000000001</v>
      </c>
      <c r="Z90" s="7">
        <v>0.28260000000000002</v>
      </c>
      <c r="AA90" s="7">
        <v>0.28149999999999997</v>
      </c>
      <c r="AB90" s="7">
        <v>0.28039999999999998</v>
      </c>
      <c r="AC90" s="7">
        <v>0.27939999999999998</v>
      </c>
      <c r="AD90" s="7">
        <v>0.27829999999999999</v>
      </c>
      <c r="AE90" s="7">
        <v>0.2772</v>
      </c>
      <c r="AF90" s="7">
        <v>0.27610000000000001</v>
      </c>
      <c r="AG90" s="7">
        <v>0.27500000000000002</v>
      </c>
      <c r="AH90" s="7">
        <v>0.27389999999999998</v>
      </c>
      <c r="AI90" s="7">
        <v>0.27279999999999999</v>
      </c>
      <c r="AJ90" s="7">
        <v>0.2717</v>
      </c>
      <c r="AK90" s="7">
        <v>0.2707</v>
      </c>
      <c r="AL90" s="7">
        <v>0.26960000000000001</v>
      </c>
      <c r="AM90" s="7">
        <v>0.26850000000000002</v>
      </c>
      <c r="AN90" s="7">
        <v>0.26740000000000003</v>
      </c>
      <c r="AO90" s="7">
        <v>0.26629999999999998</v>
      </c>
      <c r="AP90" s="7">
        <v>0.26519999999999999</v>
      </c>
      <c r="AQ90" s="7">
        <v>0.2641</v>
      </c>
      <c r="AR90" s="7">
        <v>0.2631</v>
      </c>
      <c r="AS90" s="7">
        <v>0.26200000000000001</v>
      </c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14"/>
    </row>
    <row r="91" spans="1:65" x14ac:dyDescent="0.35">
      <c r="A91" s="8" t="s">
        <v>435</v>
      </c>
      <c r="B91" s="58" t="s">
        <v>109</v>
      </c>
      <c r="C91" s="61" t="s">
        <v>383</v>
      </c>
      <c r="D91" s="60" t="s">
        <v>268</v>
      </c>
      <c r="E91" s="7"/>
      <c r="F91" s="58"/>
      <c r="G91" s="7"/>
      <c r="H91" s="14"/>
      <c r="I91" s="8"/>
      <c r="J91" s="7"/>
      <c r="K91" s="7"/>
      <c r="L91" s="14"/>
      <c r="M91" s="8">
        <f>M90*1.001</f>
        <v>0.23963939999999997</v>
      </c>
      <c r="N91" s="7">
        <f>N90*1.001</f>
        <v>0.25014989999999998</v>
      </c>
      <c r="O91" s="7">
        <f t="shared" ref="O91:AS91" si="5">O90*1.001</f>
        <v>0.23263239999999996</v>
      </c>
      <c r="P91" s="7">
        <f t="shared" si="5"/>
        <v>0.25575549999999997</v>
      </c>
      <c r="Q91" s="7">
        <f t="shared" si="5"/>
        <v>0.27247219999999994</v>
      </c>
      <c r="R91" s="7">
        <f t="shared" si="5"/>
        <v>0.28228199999999992</v>
      </c>
      <c r="S91" s="7">
        <f t="shared" si="5"/>
        <v>0.29049019999999998</v>
      </c>
      <c r="T91" s="7">
        <f t="shared" si="5"/>
        <v>0.28938910000000001</v>
      </c>
      <c r="U91" s="7">
        <f t="shared" si="5"/>
        <v>0.28838809999999998</v>
      </c>
      <c r="V91" s="7">
        <f t="shared" si="5"/>
        <v>0.28728699999999996</v>
      </c>
      <c r="W91" s="7">
        <f t="shared" si="5"/>
        <v>0.28618589999999994</v>
      </c>
      <c r="X91" s="7">
        <f t="shared" si="5"/>
        <v>0.28508479999999997</v>
      </c>
      <c r="Y91" s="7">
        <f t="shared" si="5"/>
        <v>0.28398369999999995</v>
      </c>
      <c r="Z91" s="7">
        <f t="shared" si="5"/>
        <v>0.28288259999999998</v>
      </c>
      <c r="AA91" s="7">
        <f t="shared" si="5"/>
        <v>0.28178149999999996</v>
      </c>
      <c r="AB91" s="7">
        <f t="shared" si="5"/>
        <v>0.28068039999999994</v>
      </c>
      <c r="AC91" s="7">
        <f t="shared" si="5"/>
        <v>0.27967939999999997</v>
      </c>
      <c r="AD91" s="7">
        <f t="shared" si="5"/>
        <v>0.27857829999999995</v>
      </c>
      <c r="AE91" s="7">
        <f t="shared" si="5"/>
        <v>0.27747719999999998</v>
      </c>
      <c r="AF91" s="7">
        <f t="shared" si="5"/>
        <v>0.27637609999999996</v>
      </c>
      <c r="AG91" s="7">
        <f t="shared" si="5"/>
        <v>0.27527499999999999</v>
      </c>
      <c r="AH91" s="7">
        <f t="shared" si="5"/>
        <v>0.27417389999999997</v>
      </c>
      <c r="AI91" s="7">
        <f t="shared" si="5"/>
        <v>0.27307279999999995</v>
      </c>
      <c r="AJ91" s="7">
        <f t="shared" si="5"/>
        <v>0.27197169999999998</v>
      </c>
      <c r="AK91" s="7">
        <f t="shared" si="5"/>
        <v>0.27097069999999995</v>
      </c>
      <c r="AL91" s="7">
        <f t="shared" si="5"/>
        <v>0.26986959999999999</v>
      </c>
      <c r="AM91" s="7">
        <f t="shared" si="5"/>
        <v>0.26876849999999997</v>
      </c>
      <c r="AN91" s="7">
        <f t="shared" si="5"/>
        <v>0.2676674</v>
      </c>
      <c r="AO91" s="7">
        <f t="shared" si="5"/>
        <v>0.26656629999999998</v>
      </c>
      <c r="AP91" s="7">
        <f t="shared" si="5"/>
        <v>0.26546519999999996</v>
      </c>
      <c r="AQ91" s="7">
        <f t="shared" si="5"/>
        <v>0.26436409999999999</v>
      </c>
      <c r="AR91" s="7">
        <f t="shared" si="5"/>
        <v>0.26336309999999996</v>
      </c>
      <c r="AS91" s="7">
        <f t="shared" si="5"/>
        <v>0.262262</v>
      </c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14"/>
    </row>
    <row r="92" spans="1:65" x14ac:dyDescent="0.35">
      <c r="A92" s="8" t="s">
        <v>435</v>
      </c>
      <c r="B92" s="7" t="s">
        <v>92</v>
      </c>
      <c r="C92" s="62" t="s">
        <v>384</v>
      </c>
      <c r="D92" s="60" t="s">
        <v>268</v>
      </c>
      <c r="E92" s="7" t="s">
        <v>367</v>
      </c>
      <c r="F92" s="58" t="s">
        <v>7</v>
      </c>
      <c r="G92" s="7" t="s">
        <v>215</v>
      </c>
      <c r="H92" s="14" t="s">
        <v>216</v>
      </c>
      <c r="I92" s="8"/>
      <c r="J92" s="7"/>
      <c r="K92" s="7"/>
      <c r="L92" s="14"/>
      <c r="M92" s="8">
        <v>0.24116299534208777</v>
      </c>
      <c r="N92" s="7">
        <v>0.25181262102966051</v>
      </c>
      <c r="O92" s="7">
        <v>0.23413835990126064</v>
      </c>
      <c r="P92" s="7">
        <v>0.25740000000000002</v>
      </c>
      <c r="Q92" s="7">
        <v>0.27423940981292028</v>
      </c>
      <c r="R92" s="7">
        <v>0.28416668856454036</v>
      </c>
      <c r="S92" s="7">
        <v>0.29239733400010415</v>
      </c>
      <c r="T92" s="7">
        <v>0.33487316070876122</v>
      </c>
      <c r="U92" s="7">
        <v>0.37891325299025846</v>
      </c>
      <c r="V92" s="7">
        <v>0.42451761084459572</v>
      </c>
      <c r="W92" s="7">
        <v>0.47168623427177292</v>
      </c>
      <c r="X92" s="7">
        <v>0.52041912327179041</v>
      </c>
      <c r="Y92" s="7">
        <v>0.57071627784464785</v>
      </c>
      <c r="Z92" s="7">
        <v>0.62257769799034524</v>
      </c>
      <c r="AA92" s="7">
        <v>0.6760033837088828</v>
      </c>
      <c r="AB92" s="7">
        <v>0.73099333500026109</v>
      </c>
      <c r="AC92" s="7">
        <v>0.75122844461964555</v>
      </c>
      <c r="AD92" s="7">
        <v>0.77108414593366648</v>
      </c>
      <c r="AE92" s="7">
        <v>0.79056043894232386</v>
      </c>
      <c r="AF92" s="7">
        <v>0.80965732364561782</v>
      </c>
      <c r="AG92" s="7">
        <v>0.82837480004354846</v>
      </c>
      <c r="AH92" s="7">
        <v>0.84671286813611546</v>
      </c>
      <c r="AI92" s="7">
        <v>0.86467152792331914</v>
      </c>
      <c r="AJ92" s="7">
        <v>0.88225077940515928</v>
      </c>
      <c r="AK92" s="7">
        <v>0.89945062258163611</v>
      </c>
      <c r="AL92" s="7">
        <v>0.91627105745274917</v>
      </c>
      <c r="AM92" s="7">
        <v>0.93271208401849892</v>
      </c>
      <c r="AN92" s="7">
        <v>0.94877370227888547</v>
      </c>
      <c r="AO92" s="7">
        <v>0.96445591223390825</v>
      </c>
      <c r="AP92" s="7">
        <v>0.97975871388356761</v>
      </c>
      <c r="AQ92" s="7">
        <v>0.99468210722786354</v>
      </c>
      <c r="AR92" s="7">
        <v>1.0092260922667959</v>
      </c>
      <c r="AS92" s="7">
        <v>1.0233906690003649</v>
      </c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14"/>
    </row>
    <row r="93" spans="1:65" x14ac:dyDescent="0.35">
      <c r="A93" s="8" t="s">
        <v>435</v>
      </c>
      <c r="B93" s="7" t="s">
        <v>92</v>
      </c>
      <c r="C93" s="62" t="s">
        <v>385</v>
      </c>
      <c r="D93" s="60" t="s">
        <v>268</v>
      </c>
      <c r="E93" s="7" t="s">
        <v>367</v>
      </c>
      <c r="F93" s="58" t="s">
        <v>7</v>
      </c>
      <c r="G93" s="7" t="s">
        <v>215</v>
      </c>
      <c r="H93" s="14" t="s">
        <v>216</v>
      </c>
      <c r="I93" s="8"/>
      <c r="J93" s="7"/>
      <c r="K93" s="7"/>
      <c r="L93" s="14"/>
      <c r="M93" s="8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1.3837733913585176E-2</v>
      </c>
      <c r="U93" s="7">
        <v>2.8277108432108837E-2</v>
      </c>
      <c r="V93" s="7">
        <v>4.3318123555570992E-2</v>
      </c>
      <c r="W93" s="7">
        <v>5.8960779283971629E-2</v>
      </c>
      <c r="X93" s="7">
        <v>7.520507561731074E-2</v>
      </c>
      <c r="Y93" s="7">
        <v>9.2051012555588368E-2</v>
      </c>
      <c r="Z93" s="7">
        <v>0.10949859009880444</v>
      </c>
      <c r="AA93" s="7">
        <v>0.12754780824695905</v>
      </c>
      <c r="AB93" s="7">
        <v>0.1461986670000523</v>
      </c>
      <c r="AC93" s="7">
        <v>0.15366036367220029</v>
      </c>
      <c r="AD93" s="7">
        <v>0.1609955909092271</v>
      </c>
      <c r="AE93" s="7">
        <v>0.1682043487111328</v>
      </c>
      <c r="AF93" s="7">
        <v>0.17528663707791733</v>
      </c>
      <c r="AG93" s="7">
        <v>0.18224245600958072</v>
      </c>
      <c r="AH93" s="7">
        <v>0.1890718055061229</v>
      </c>
      <c r="AI93" s="7">
        <v>0.19577468556754399</v>
      </c>
      <c r="AJ93" s="7">
        <v>0.20235109619384392</v>
      </c>
      <c r="AK93" s="7">
        <v>0.20880103738502265</v>
      </c>
      <c r="AL93" s="7">
        <v>0.21512450914108025</v>
      </c>
      <c r="AM93" s="7">
        <v>0.2213215114620167</v>
      </c>
      <c r="AN93" s="7">
        <v>0.22739204434783206</v>
      </c>
      <c r="AO93" s="7">
        <v>0.23333610779852623</v>
      </c>
      <c r="AP93" s="7">
        <v>0.23915370181409917</v>
      </c>
      <c r="AQ93" s="7">
        <v>0.24484482639455102</v>
      </c>
      <c r="AR93" s="7">
        <v>0.25040948153988174</v>
      </c>
      <c r="AS93" s="7">
        <v>0.25584766725009123</v>
      </c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14"/>
    </row>
    <row r="94" spans="1:65" x14ac:dyDescent="0.35">
      <c r="A94" s="8" t="s">
        <v>435</v>
      </c>
      <c r="B94" s="7" t="s">
        <v>92</v>
      </c>
      <c r="C94" s="62" t="s">
        <v>386</v>
      </c>
      <c r="D94" s="60" t="s">
        <v>268</v>
      </c>
      <c r="E94" s="7" t="s">
        <v>367</v>
      </c>
      <c r="F94" s="58" t="s">
        <v>7</v>
      </c>
      <c r="G94" s="7" t="s">
        <v>215</v>
      </c>
      <c r="H94" s="14" t="s">
        <v>216</v>
      </c>
      <c r="I94" s="8"/>
      <c r="J94" s="7"/>
      <c r="K94" s="7"/>
      <c r="L94" s="14"/>
      <c r="M94" s="8">
        <v>3.1989660546034693</v>
      </c>
      <c r="N94" s="7">
        <v>3.2903515814542303</v>
      </c>
      <c r="O94" s="7">
        <v>3.1676864936093203</v>
      </c>
      <c r="P94" s="7">
        <v>3.5406191159449758</v>
      </c>
      <c r="Q94" s="7">
        <v>3.8342826400244263</v>
      </c>
      <c r="R94" s="7">
        <v>3.9730810446956828</v>
      </c>
      <c r="S94" s="7">
        <v>4.0881579438594722</v>
      </c>
      <c r="T94" s="7">
        <v>4.1851548625440831</v>
      </c>
      <c r="U94" s="7">
        <v>4.2824191275059382</v>
      </c>
      <c r="V94" s="7">
        <v>4.3799507387450385</v>
      </c>
      <c r="W94" s="7">
        <v>4.477749696261383</v>
      </c>
      <c r="X94" s="7">
        <v>4.5758160000549708</v>
      </c>
      <c r="Y94" s="7">
        <v>4.6741496501258046</v>
      </c>
      <c r="Z94" s="7">
        <v>4.7727506464738818</v>
      </c>
      <c r="AA94" s="7">
        <v>4.871618989099205</v>
      </c>
      <c r="AB94" s="7">
        <v>4.970754678001776</v>
      </c>
      <c r="AC94" s="7">
        <v>4.9000582637690524</v>
      </c>
      <c r="AD94" s="7">
        <v>4.8298677272768122</v>
      </c>
      <c r="AE94" s="7">
        <v>4.7601830685250572</v>
      </c>
      <c r="AF94" s="7">
        <v>4.6910042875137856</v>
      </c>
      <c r="AG94" s="7">
        <v>4.6223313842430001</v>
      </c>
      <c r="AH94" s="7">
        <v>4.5541643587126988</v>
      </c>
      <c r="AI94" s="7">
        <v>4.4865032109228826</v>
      </c>
      <c r="AJ94" s="7">
        <v>4.4193479408735499</v>
      </c>
      <c r="AK94" s="7">
        <v>4.3526985485647023</v>
      </c>
      <c r="AL94" s="7">
        <v>4.286555033996339</v>
      </c>
      <c r="AM94" s="7">
        <v>4.2209173971684608</v>
      </c>
      <c r="AN94" s="7">
        <v>4.1557856380810669</v>
      </c>
      <c r="AO94" s="7">
        <v>4.0911597567341582</v>
      </c>
      <c r="AP94" s="7">
        <v>4.0270397531277338</v>
      </c>
      <c r="AQ94" s="7">
        <v>3.9634256272617936</v>
      </c>
      <c r="AR94" s="7">
        <v>3.900317379136339</v>
      </c>
      <c r="AS94" s="7">
        <v>3.8377150087513678</v>
      </c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14"/>
    </row>
    <row r="95" spans="1:65" x14ac:dyDescent="0.35">
      <c r="A95" s="8" t="s">
        <v>435</v>
      </c>
      <c r="B95" s="7" t="s">
        <v>92</v>
      </c>
      <c r="C95" s="62" t="s">
        <v>387</v>
      </c>
      <c r="D95" s="60" t="s">
        <v>268</v>
      </c>
      <c r="E95" s="7" t="s">
        <v>367</v>
      </c>
      <c r="F95" s="58" t="s">
        <v>7</v>
      </c>
      <c r="G95" s="7" t="s">
        <v>215</v>
      </c>
      <c r="H95" s="14" t="s">
        <v>216</v>
      </c>
      <c r="I95" s="8"/>
      <c r="J95" s="7"/>
      <c r="K95" s="7"/>
      <c r="L95" s="14"/>
      <c r="M95" s="8">
        <v>0.57925420575590614</v>
      </c>
      <c r="N95" s="7">
        <v>0.65471281467711728</v>
      </c>
      <c r="O95" s="7">
        <v>0.5004811448437636</v>
      </c>
      <c r="P95" s="7">
        <v>0.49198088405502405</v>
      </c>
      <c r="Q95" s="7">
        <v>0.46213478037799161</v>
      </c>
      <c r="R95" s="7">
        <v>0.47886374281544991</v>
      </c>
      <c r="S95" s="7">
        <v>0.49273362214215988</v>
      </c>
      <c r="T95" s="7">
        <v>0.44771845172423419</v>
      </c>
      <c r="U95" s="7">
        <v>0.40027002885128549</v>
      </c>
      <c r="V95" s="7">
        <v>0.35038835352331377</v>
      </c>
      <c r="W95" s="7">
        <v>0.29807342574031903</v>
      </c>
      <c r="X95" s="7">
        <v>0.24332524550230122</v>
      </c>
      <c r="Y95" s="7">
        <v>0.18614381280926051</v>
      </c>
      <c r="Z95" s="7">
        <v>0.12652912766119673</v>
      </c>
      <c r="AA95" s="7">
        <v>6.4481190058109927E-2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14"/>
    </row>
    <row r="96" spans="1:65" x14ac:dyDescent="0.35">
      <c r="A96" s="8" t="s">
        <v>435</v>
      </c>
      <c r="B96" s="7" t="s">
        <v>92</v>
      </c>
      <c r="C96" s="62" t="s">
        <v>388</v>
      </c>
      <c r="D96" s="60" t="s">
        <v>268</v>
      </c>
      <c r="E96" s="7" t="s">
        <v>367</v>
      </c>
      <c r="F96" s="58" t="s">
        <v>7</v>
      </c>
      <c r="G96" s="7" t="s">
        <v>215</v>
      </c>
      <c r="H96" s="14" t="s">
        <v>216</v>
      </c>
      <c r="I96" s="8"/>
      <c r="J96" s="7"/>
      <c r="K96" s="7"/>
      <c r="L96" s="14"/>
      <c r="M96" s="8">
        <v>0.24116299534208777</v>
      </c>
      <c r="N96" s="7">
        <v>0.25181262102966051</v>
      </c>
      <c r="O96" s="7">
        <v>0.23413835990126064</v>
      </c>
      <c r="P96" s="7">
        <v>0.25740000000000002</v>
      </c>
      <c r="Q96" s="7">
        <v>0.27423940981292028</v>
      </c>
      <c r="R96" s="7">
        <v>0.28416668856454036</v>
      </c>
      <c r="S96" s="7">
        <v>0.29239733400010415</v>
      </c>
      <c r="T96" s="7">
        <v>0.33487316070876122</v>
      </c>
      <c r="U96" s="7">
        <v>0.37891325299025846</v>
      </c>
      <c r="V96" s="7">
        <v>0.42451761084459572</v>
      </c>
      <c r="W96" s="7">
        <v>0.47168623427177292</v>
      </c>
      <c r="X96" s="7">
        <v>0.52041912327179041</v>
      </c>
      <c r="Y96" s="7">
        <v>0.57071627784464785</v>
      </c>
      <c r="Z96" s="7">
        <v>0.62257769799034524</v>
      </c>
      <c r="AA96" s="7">
        <v>0.6760033837088828</v>
      </c>
      <c r="AB96" s="7">
        <v>0.73099333500026109</v>
      </c>
      <c r="AC96" s="7">
        <v>0.75122844461964555</v>
      </c>
      <c r="AD96" s="7">
        <v>0.77108414593366648</v>
      </c>
      <c r="AE96" s="7">
        <v>0.79056043894232386</v>
      </c>
      <c r="AF96" s="7">
        <v>0.80965732364561782</v>
      </c>
      <c r="AG96" s="7">
        <v>0.82837480004354846</v>
      </c>
      <c r="AH96" s="7">
        <v>0.84671286813611546</v>
      </c>
      <c r="AI96" s="7">
        <v>0.86467152792331914</v>
      </c>
      <c r="AJ96" s="7">
        <v>0.88225077940515928</v>
      </c>
      <c r="AK96" s="7">
        <v>0.89945062258163611</v>
      </c>
      <c r="AL96" s="7">
        <v>0.91627105745274917</v>
      </c>
      <c r="AM96" s="7">
        <v>0.93271208401849892</v>
      </c>
      <c r="AN96" s="7">
        <v>0.94877370227888547</v>
      </c>
      <c r="AO96" s="7">
        <v>0.96445591223390825</v>
      </c>
      <c r="AP96" s="7">
        <v>0.97975871388356761</v>
      </c>
      <c r="AQ96" s="7">
        <v>0.99468210722786354</v>
      </c>
      <c r="AR96" s="7">
        <v>1.0092260922667959</v>
      </c>
      <c r="AS96" s="7">
        <v>1.0233906690003649</v>
      </c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14"/>
    </row>
    <row r="97" spans="1:65" x14ac:dyDescent="0.35">
      <c r="A97" s="8" t="s">
        <v>435</v>
      </c>
      <c r="B97" s="7" t="s">
        <v>92</v>
      </c>
      <c r="C97" s="62" t="s">
        <v>389</v>
      </c>
      <c r="D97" s="60" t="s">
        <v>268</v>
      </c>
      <c r="E97" s="7" t="s">
        <v>367</v>
      </c>
      <c r="F97" s="58" t="s">
        <v>7</v>
      </c>
      <c r="G97" s="7" t="s">
        <v>215</v>
      </c>
      <c r="H97" s="14" t="s">
        <v>216</v>
      </c>
      <c r="I97" s="8"/>
      <c r="J97" s="7"/>
      <c r="K97" s="7"/>
      <c r="L97" s="14"/>
      <c r="M97" s="8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1.3837733913585176E-2</v>
      </c>
      <c r="U97" s="7">
        <v>2.8277108432108837E-2</v>
      </c>
      <c r="V97" s="7">
        <v>4.3318123555570992E-2</v>
      </c>
      <c r="W97" s="7">
        <v>5.8960779283971629E-2</v>
      </c>
      <c r="X97" s="7">
        <v>7.520507561731074E-2</v>
      </c>
      <c r="Y97" s="7">
        <v>9.2051012555588368E-2</v>
      </c>
      <c r="Z97" s="7">
        <v>0.10949859009880444</v>
      </c>
      <c r="AA97" s="7">
        <v>0.12754780824695905</v>
      </c>
      <c r="AB97" s="7">
        <v>0.1461986670000523</v>
      </c>
      <c r="AC97" s="7">
        <v>0.15366036367220029</v>
      </c>
      <c r="AD97" s="7">
        <v>0.1609955909092271</v>
      </c>
      <c r="AE97" s="7">
        <v>0.1682043487111328</v>
      </c>
      <c r="AF97" s="7">
        <v>0.17528663707791733</v>
      </c>
      <c r="AG97" s="7">
        <v>0.18224245600958072</v>
      </c>
      <c r="AH97" s="7">
        <v>0.1890718055061229</v>
      </c>
      <c r="AI97" s="7">
        <v>0.19577468556754399</v>
      </c>
      <c r="AJ97" s="7">
        <v>0.20235109619384392</v>
      </c>
      <c r="AK97" s="7">
        <v>0.20880103738502265</v>
      </c>
      <c r="AL97" s="7">
        <v>0.21512450914108025</v>
      </c>
      <c r="AM97" s="7">
        <v>0.2213215114620167</v>
      </c>
      <c r="AN97" s="7">
        <v>0.22739204434783206</v>
      </c>
      <c r="AO97" s="7">
        <v>0.23333610779852623</v>
      </c>
      <c r="AP97" s="7">
        <v>0.23915370181409917</v>
      </c>
      <c r="AQ97" s="7">
        <v>0.24484482639455102</v>
      </c>
      <c r="AR97" s="7">
        <v>0.25040948153988174</v>
      </c>
      <c r="AS97" s="7">
        <v>0.25584766725009123</v>
      </c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14"/>
    </row>
    <row r="98" spans="1:65" x14ac:dyDescent="0.35">
      <c r="A98" s="8" t="s">
        <v>435</v>
      </c>
      <c r="B98" s="7" t="s">
        <v>92</v>
      </c>
      <c r="C98" s="62" t="s">
        <v>390</v>
      </c>
      <c r="D98" s="60" t="s">
        <v>268</v>
      </c>
      <c r="E98" s="7" t="s">
        <v>367</v>
      </c>
      <c r="F98" s="58" t="s">
        <v>7</v>
      </c>
      <c r="G98" s="7" t="s">
        <v>215</v>
      </c>
      <c r="H98" s="14" t="s">
        <v>216</v>
      </c>
      <c r="I98" s="8"/>
      <c r="J98" s="7"/>
      <c r="K98" s="7"/>
      <c r="L98" s="14"/>
      <c r="M98" s="8">
        <v>3.1989660546034693</v>
      </c>
      <c r="N98" s="7">
        <v>3.2903515814542303</v>
      </c>
      <c r="O98" s="7">
        <v>3.1676864936093203</v>
      </c>
      <c r="P98" s="7">
        <v>3.5406191159449758</v>
      </c>
      <c r="Q98" s="7">
        <v>3.8342826400244263</v>
      </c>
      <c r="R98" s="7">
        <v>3.9730810446956828</v>
      </c>
      <c r="S98" s="7">
        <v>4.0881579438594722</v>
      </c>
      <c r="T98" s="7">
        <v>4.1851548625440831</v>
      </c>
      <c r="U98" s="7">
        <v>4.2824191275059382</v>
      </c>
      <c r="V98" s="7">
        <v>4.3799507387450385</v>
      </c>
      <c r="W98" s="7">
        <v>4.477749696261383</v>
      </c>
      <c r="X98" s="7">
        <v>4.5758160000549708</v>
      </c>
      <c r="Y98" s="7">
        <v>4.6741496501258046</v>
      </c>
      <c r="Z98" s="7">
        <v>4.7727506464738818</v>
      </c>
      <c r="AA98" s="7">
        <v>4.871618989099205</v>
      </c>
      <c r="AB98" s="7">
        <v>4.970754678001776</v>
      </c>
      <c r="AC98" s="7">
        <v>4.9000582637690524</v>
      </c>
      <c r="AD98" s="7">
        <v>4.8298677272768122</v>
      </c>
      <c r="AE98" s="7">
        <v>4.7601830685250572</v>
      </c>
      <c r="AF98" s="7">
        <v>4.6910042875137856</v>
      </c>
      <c r="AG98" s="7">
        <v>4.6223313842430001</v>
      </c>
      <c r="AH98" s="7">
        <v>4.5541643587126988</v>
      </c>
      <c r="AI98" s="7">
        <v>4.4865032109228826</v>
      </c>
      <c r="AJ98" s="7">
        <v>4.4193479408735499</v>
      </c>
      <c r="AK98" s="7">
        <v>4.3526985485647023</v>
      </c>
      <c r="AL98" s="7">
        <v>4.286555033996339</v>
      </c>
      <c r="AM98" s="7">
        <v>4.2209173971684608</v>
      </c>
      <c r="AN98" s="7">
        <v>4.1557856380810669</v>
      </c>
      <c r="AO98" s="7">
        <v>4.0911597567341582</v>
      </c>
      <c r="AP98" s="7">
        <v>4.0270397531277338</v>
      </c>
      <c r="AQ98" s="7">
        <v>3.9634256272617936</v>
      </c>
      <c r="AR98" s="7">
        <v>3.900317379136339</v>
      </c>
      <c r="AS98" s="7">
        <v>3.8377150087513678</v>
      </c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14"/>
    </row>
    <row r="99" spans="1:65" x14ac:dyDescent="0.35">
      <c r="A99" s="8" t="s">
        <v>435</v>
      </c>
      <c r="B99" s="7" t="s">
        <v>92</v>
      </c>
      <c r="C99" s="62" t="s">
        <v>391</v>
      </c>
      <c r="D99" s="60" t="s">
        <v>268</v>
      </c>
      <c r="E99" s="7" t="s">
        <v>367</v>
      </c>
      <c r="F99" s="58" t="s">
        <v>7</v>
      </c>
      <c r="G99" s="7" t="s">
        <v>215</v>
      </c>
      <c r="H99" s="14" t="s">
        <v>216</v>
      </c>
      <c r="I99" s="8"/>
      <c r="J99" s="7"/>
      <c r="K99" s="7"/>
      <c r="L99" s="14"/>
      <c r="M99" s="8">
        <v>0.57925420575590614</v>
      </c>
      <c r="N99" s="7">
        <v>0.65471281467711728</v>
      </c>
      <c r="O99" s="7">
        <v>0.5004811448437636</v>
      </c>
      <c r="P99" s="7">
        <v>0.49198088405502405</v>
      </c>
      <c r="Q99" s="7">
        <v>0.46213478037799161</v>
      </c>
      <c r="R99" s="7">
        <v>0.47886374281544991</v>
      </c>
      <c r="S99" s="7">
        <v>0.49273362214215988</v>
      </c>
      <c r="T99" s="7">
        <v>0.44771845172423419</v>
      </c>
      <c r="U99" s="7">
        <v>0.40027002885128549</v>
      </c>
      <c r="V99" s="7">
        <v>0.35038835352331377</v>
      </c>
      <c r="W99" s="7">
        <v>0.29807342574031903</v>
      </c>
      <c r="X99" s="7">
        <v>0.24332524550230122</v>
      </c>
      <c r="Y99" s="7">
        <v>0.18614381280926051</v>
      </c>
      <c r="Z99" s="7">
        <v>0.12652912766119673</v>
      </c>
      <c r="AA99" s="7">
        <v>6.4481190058109927E-2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14"/>
    </row>
    <row r="100" spans="1:65" x14ac:dyDescent="0.35">
      <c r="A100" s="8" t="s">
        <v>435</v>
      </c>
      <c r="B100" s="7" t="s">
        <v>92</v>
      </c>
      <c r="C100" s="62" t="s">
        <v>392</v>
      </c>
      <c r="D100" s="60" t="s">
        <v>268</v>
      </c>
      <c r="E100" s="7" t="s">
        <v>367</v>
      </c>
      <c r="F100" s="58" t="s">
        <v>7</v>
      </c>
      <c r="G100" s="7" t="s">
        <v>215</v>
      </c>
      <c r="H100" s="14" t="s">
        <v>216</v>
      </c>
      <c r="I100" s="8"/>
      <c r="J100" s="7"/>
      <c r="K100" s="7"/>
      <c r="L100" s="14"/>
      <c r="M100" s="8">
        <v>0.24116299534208777</v>
      </c>
      <c r="N100" s="7">
        <v>0.25181262102966051</v>
      </c>
      <c r="O100" s="7">
        <v>0.23413835990126064</v>
      </c>
      <c r="P100" s="7">
        <v>0.25740000000000002</v>
      </c>
      <c r="Q100" s="7">
        <v>0.27423940981292028</v>
      </c>
      <c r="R100" s="7">
        <v>0.28416668856454036</v>
      </c>
      <c r="S100" s="7">
        <v>0.29239733400010415</v>
      </c>
      <c r="T100" s="7">
        <v>0.33487316070876122</v>
      </c>
      <c r="U100" s="7">
        <v>0.37891325299025846</v>
      </c>
      <c r="V100" s="7">
        <v>0.42451761084459572</v>
      </c>
      <c r="W100" s="7">
        <v>0.47168623427177292</v>
      </c>
      <c r="X100" s="7">
        <v>0.52041912327179041</v>
      </c>
      <c r="Y100" s="7">
        <v>0.57071627784464785</v>
      </c>
      <c r="Z100" s="7">
        <v>0.62257769799034524</v>
      </c>
      <c r="AA100" s="7">
        <v>0.6760033837088828</v>
      </c>
      <c r="AB100" s="7">
        <v>0.73099333500026109</v>
      </c>
      <c r="AC100" s="7">
        <v>0.75122844461964555</v>
      </c>
      <c r="AD100" s="7">
        <v>0.77108414593366648</v>
      </c>
      <c r="AE100" s="7">
        <v>0.79056043894232386</v>
      </c>
      <c r="AF100" s="7">
        <v>0.80965732364561782</v>
      </c>
      <c r="AG100" s="7">
        <v>0.82837480004354846</v>
      </c>
      <c r="AH100" s="7">
        <v>0.84671286813611546</v>
      </c>
      <c r="AI100" s="7">
        <v>0.86467152792331914</v>
      </c>
      <c r="AJ100" s="7">
        <v>0.88225077940515928</v>
      </c>
      <c r="AK100" s="7">
        <v>0.89945062258163611</v>
      </c>
      <c r="AL100" s="7">
        <v>0.91627105745274917</v>
      </c>
      <c r="AM100" s="7">
        <v>0.93271208401849892</v>
      </c>
      <c r="AN100" s="7">
        <v>0.94877370227888547</v>
      </c>
      <c r="AO100" s="7">
        <v>0.96445591223390825</v>
      </c>
      <c r="AP100" s="7">
        <v>0.97975871388356761</v>
      </c>
      <c r="AQ100" s="7">
        <v>0.99468210722786354</v>
      </c>
      <c r="AR100" s="7">
        <v>1.0092260922667959</v>
      </c>
      <c r="AS100" s="7">
        <v>1.0233906690003649</v>
      </c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14"/>
    </row>
    <row r="101" spans="1:65" x14ac:dyDescent="0.35">
      <c r="A101" s="8" t="s">
        <v>435</v>
      </c>
      <c r="B101" s="7" t="s">
        <v>92</v>
      </c>
      <c r="C101" s="62" t="s">
        <v>393</v>
      </c>
      <c r="D101" s="60" t="s">
        <v>268</v>
      </c>
      <c r="E101" s="7" t="s">
        <v>367</v>
      </c>
      <c r="F101" s="58" t="s">
        <v>7</v>
      </c>
      <c r="G101" s="7" t="s">
        <v>215</v>
      </c>
      <c r="H101" s="14" t="s">
        <v>216</v>
      </c>
      <c r="I101" s="8"/>
      <c r="J101" s="7"/>
      <c r="K101" s="7"/>
      <c r="L101" s="14"/>
      <c r="M101" s="8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1.3837733913585176E-2</v>
      </c>
      <c r="U101" s="7">
        <v>2.8277108432108837E-2</v>
      </c>
      <c r="V101" s="7">
        <v>4.3318123555570992E-2</v>
      </c>
      <c r="W101" s="7">
        <v>5.8960779283971629E-2</v>
      </c>
      <c r="X101" s="7">
        <v>7.520507561731074E-2</v>
      </c>
      <c r="Y101" s="7">
        <v>9.2051012555588368E-2</v>
      </c>
      <c r="Z101" s="7">
        <v>0.10949859009880444</v>
      </c>
      <c r="AA101" s="7">
        <v>0.12754780824695905</v>
      </c>
      <c r="AB101" s="7">
        <v>0.1461986670000523</v>
      </c>
      <c r="AC101" s="7">
        <v>0.15366036367220029</v>
      </c>
      <c r="AD101" s="7">
        <v>0.1609955909092271</v>
      </c>
      <c r="AE101" s="7">
        <v>0.1682043487111328</v>
      </c>
      <c r="AF101" s="7">
        <v>0.17528663707791733</v>
      </c>
      <c r="AG101" s="7">
        <v>0.18224245600958072</v>
      </c>
      <c r="AH101" s="7">
        <v>0.1890718055061229</v>
      </c>
      <c r="AI101" s="7">
        <v>0.19577468556754399</v>
      </c>
      <c r="AJ101" s="7">
        <v>0.20235109619384392</v>
      </c>
      <c r="AK101" s="7">
        <v>0.20880103738502265</v>
      </c>
      <c r="AL101" s="7">
        <v>0.21512450914108025</v>
      </c>
      <c r="AM101" s="7">
        <v>0.2213215114620167</v>
      </c>
      <c r="AN101" s="7">
        <v>0.22739204434783206</v>
      </c>
      <c r="AO101" s="7">
        <v>0.23333610779852623</v>
      </c>
      <c r="AP101" s="7">
        <v>0.23915370181409917</v>
      </c>
      <c r="AQ101" s="7">
        <v>0.24484482639455102</v>
      </c>
      <c r="AR101" s="7">
        <v>0.25040948153988174</v>
      </c>
      <c r="AS101" s="7">
        <v>0.25584766725009123</v>
      </c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14"/>
    </row>
    <row r="102" spans="1:65" x14ac:dyDescent="0.35">
      <c r="A102" s="8" t="s">
        <v>435</v>
      </c>
      <c r="B102" s="7" t="s">
        <v>92</v>
      </c>
      <c r="C102" s="62" t="s">
        <v>394</v>
      </c>
      <c r="D102" s="60" t="s">
        <v>268</v>
      </c>
      <c r="E102" s="7" t="s">
        <v>367</v>
      </c>
      <c r="F102" s="58" t="s">
        <v>7</v>
      </c>
      <c r="G102" s="7" t="s">
        <v>215</v>
      </c>
      <c r="H102" s="14" t="s">
        <v>216</v>
      </c>
      <c r="I102" s="8"/>
      <c r="J102" s="7"/>
      <c r="K102" s="7"/>
      <c r="L102" s="14"/>
      <c r="M102" s="8">
        <v>3.7782202603593755</v>
      </c>
      <c r="N102" s="7">
        <v>3.9450643961313476</v>
      </c>
      <c r="O102" s="7">
        <v>3.6681676384530837</v>
      </c>
      <c r="P102" s="7">
        <v>4.0325999999999995</v>
      </c>
      <c r="Q102" s="7">
        <v>4.2964174204024177</v>
      </c>
      <c r="R102" s="7">
        <v>4.4519447875111329</v>
      </c>
      <c r="S102" s="7">
        <v>4.5808915660016325</v>
      </c>
      <c r="T102" s="7">
        <v>4.6328733142683172</v>
      </c>
      <c r="U102" s="7">
        <v>4.6826891563572239</v>
      </c>
      <c r="V102" s="7">
        <v>4.7303390922683519</v>
      </c>
      <c r="W102" s="7">
        <v>4.775823122001702</v>
      </c>
      <c r="X102" s="7">
        <v>4.8191412455572724</v>
      </c>
      <c r="Y102" s="7">
        <v>4.8602934629350649</v>
      </c>
      <c r="Z102" s="7">
        <v>4.8992797741350786</v>
      </c>
      <c r="AA102" s="7">
        <v>4.9361001791573145</v>
      </c>
      <c r="AB102" s="7">
        <v>4.970754678001776</v>
      </c>
      <c r="AC102" s="7">
        <v>4.9000582637690524</v>
      </c>
      <c r="AD102" s="7">
        <v>4.8298677272768122</v>
      </c>
      <c r="AE102" s="7">
        <v>4.7601830685250572</v>
      </c>
      <c r="AF102" s="7">
        <v>4.6910042875137856</v>
      </c>
      <c r="AG102" s="7">
        <v>4.6223313842430001</v>
      </c>
      <c r="AH102" s="7">
        <v>4.5541643587126988</v>
      </c>
      <c r="AI102" s="7">
        <v>4.4865032109228826</v>
      </c>
      <c r="AJ102" s="7">
        <v>4.4193479408735499</v>
      </c>
      <c r="AK102" s="7">
        <v>4.3526985485647023</v>
      </c>
      <c r="AL102" s="7">
        <v>4.286555033996339</v>
      </c>
      <c r="AM102" s="7">
        <v>4.2209173971684608</v>
      </c>
      <c r="AN102" s="7">
        <v>4.1557856380810669</v>
      </c>
      <c r="AO102" s="7">
        <v>4.0911597567341582</v>
      </c>
      <c r="AP102" s="7">
        <v>4.0270397531277338</v>
      </c>
      <c r="AQ102" s="7">
        <v>3.9634256272617936</v>
      </c>
      <c r="AR102" s="7">
        <v>3.900317379136339</v>
      </c>
      <c r="AS102" s="7">
        <v>3.8377150087513678</v>
      </c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14"/>
    </row>
    <row r="103" spans="1:65" x14ac:dyDescent="0.35">
      <c r="A103" s="8" t="s">
        <v>435</v>
      </c>
      <c r="B103" s="7" t="s">
        <v>92</v>
      </c>
      <c r="C103" s="63" t="s">
        <v>395</v>
      </c>
      <c r="D103" s="60" t="s">
        <v>268</v>
      </c>
      <c r="E103" s="7" t="s">
        <v>367</v>
      </c>
      <c r="F103" s="58" t="s">
        <v>7</v>
      </c>
      <c r="G103" s="7" t="s">
        <v>215</v>
      </c>
      <c r="H103" s="14" t="s">
        <v>216</v>
      </c>
      <c r="I103" s="8"/>
      <c r="J103" s="7"/>
      <c r="K103" s="7"/>
      <c r="L103" s="14"/>
      <c r="M103" s="8">
        <v>0.40129999999999999</v>
      </c>
      <c r="N103" s="7">
        <v>0.41899999999999998</v>
      </c>
      <c r="O103" s="7">
        <v>0.3896</v>
      </c>
      <c r="P103" s="7">
        <v>0.42830000000000001</v>
      </c>
      <c r="Q103" s="7">
        <v>0.45639999999999997</v>
      </c>
      <c r="R103" s="7">
        <v>0.47289999999999999</v>
      </c>
      <c r="S103" s="7">
        <v>0.48660000000000003</v>
      </c>
      <c r="T103" s="7">
        <v>0.48680000000000001</v>
      </c>
      <c r="U103" s="7">
        <v>0.48699999999999999</v>
      </c>
      <c r="V103" s="7">
        <v>0.48719999999999997</v>
      </c>
      <c r="W103" s="7">
        <v>0.48740000000000006</v>
      </c>
      <c r="X103" s="7">
        <v>0.48770000000000002</v>
      </c>
      <c r="Y103" s="7">
        <v>0.4879</v>
      </c>
      <c r="Z103" s="7">
        <v>0.48809999999999998</v>
      </c>
      <c r="AA103" s="7">
        <v>0.48830000000000001</v>
      </c>
      <c r="AB103" s="7">
        <v>0.48849999999999999</v>
      </c>
      <c r="AC103" s="7">
        <v>0.48870000000000002</v>
      </c>
      <c r="AD103" s="7">
        <v>0.48899999999999999</v>
      </c>
      <c r="AE103" s="7">
        <v>0.48920000000000002</v>
      </c>
      <c r="AF103" s="7">
        <v>0.48939999999999995</v>
      </c>
      <c r="AG103" s="7">
        <v>0.48960000000000004</v>
      </c>
      <c r="AH103" s="7">
        <v>0.4899</v>
      </c>
      <c r="AI103" s="7">
        <v>0.49</v>
      </c>
      <c r="AJ103" s="7">
        <v>0.49029999999999996</v>
      </c>
      <c r="AK103" s="7">
        <v>0.49050000000000005</v>
      </c>
      <c r="AL103" s="7">
        <v>0.49070000000000003</v>
      </c>
      <c r="AM103" s="7">
        <v>0.4909</v>
      </c>
      <c r="AN103" s="7">
        <v>0.49109999999999998</v>
      </c>
      <c r="AO103" s="7">
        <v>0.4914</v>
      </c>
      <c r="AP103" s="7">
        <v>0.49159999999999998</v>
      </c>
      <c r="AQ103" s="7">
        <v>0.49180000000000001</v>
      </c>
      <c r="AR103" s="7">
        <v>0.49199999999999999</v>
      </c>
      <c r="AS103" s="7">
        <v>0.49230000000000002</v>
      </c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14"/>
    </row>
    <row r="104" spans="1:65" x14ac:dyDescent="0.35">
      <c r="A104" s="8" t="s">
        <v>435</v>
      </c>
      <c r="B104" s="7" t="s">
        <v>92</v>
      </c>
      <c r="C104" s="63" t="s">
        <v>396</v>
      </c>
      <c r="D104" s="60" t="s">
        <v>268</v>
      </c>
      <c r="E104" s="7" t="s">
        <v>367</v>
      </c>
      <c r="F104" s="58" t="s">
        <v>7</v>
      </c>
      <c r="G104" s="7" t="s">
        <v>215</v>
      </c>
      <c r="H104" s="14" t="s">
        <v>216</v>
      </c>
      <c r="I104" s="8"/>
      <c r="J104" s="7"/>
      <c r="K104" s="7"/>
      <c r="L104" s="14"/>
      <c r="M104" s="8">
        <v>0.79200000000000004</v>
      </c>
      <c r="N104" s="7">
        <v>0.82689999999999997</v>
      </c>
      <c r="O104" s="7">
        <v>0.76879999999999993</v>
      </c>
      <c r="P104" s="7">
        <v>0.84529999999999994</v>
      </c>
      <c r="Q104" s="7">
        <v>0.90059999999999996</v>
      </c>
      <c r="R104" s="7">
        <v>0.93320000000000003</v>
      </c>
      <c r="S104" s="7">
        <v>0.96020000000000005</v>
      </c>
      <c r="T104" s="7">
        <v>0.95650000000000002</v>
      </c>
      <c r="U104" s="7">
        <v>0.95310000000000006</v>
      </c>
      <c r="V104" s="7">
        <v>0.94940000000000002</v>
      </c>
      <c r="W104" s="7">
        <v>0.94569999999999999</v>
      </c>
      <c r="X104" s="7">
        <v>0.94219999999999993</v>
      </c>
      <c r="Y104" s="7">
        <v>0.93870000000000009</v>
      </c>
      <c r="Z104" s="7">
        <v>0.93500000000000005</v>
      </c>
      <c r="AA104" s="7">
        <v>0.93130000000000002</v>
      </c>
      <c r="AB104" s="7">
        <v>0.92779999999999996</v>
      </c>
      <c r="AC104" s="7">
        <v>0.92420000000000002</v>
      </c>
      <c r="AD104" s="7">
        <v>0.92069999999999996</v>
      </c>
      <c r="AE104" s="7">
        <v>0.91700000000000004</v>
      </c>
      <c r="AF104" s="7">
        <v>0.91349999999999998</v>
      </c>
      <c r="AG104" s="7">
        <v>0.90980000000000005</v>
      </c>
      <c r="AH104" s="7">
        <v>0.90629999999999988</v>
      </c>
      <c r="AI104" s="7">
        <v>0.90260000000000007</v>
      </c>
      <c r="AJ104" s="7">
        <v>0.89910000000000001</v>
      </c>
      <c r="AK104" s="7">
        <v>0.89549999999999996</v>
      </c>
      <c r="AL104" s="7">
        <v>0.89179999999999993</v>
      </c>
      <c r="AM104" s="7">
        <v>0.88830000000000009</v>
      </c>
      <c r="AN104" s="7">
        <v>0.88460000000000005</v>
      </c>
      <c r="AO104" s="7">
        <v>0.88109999999999999</v>
      </c>
      <c r="AP104" s="7">
        <v>0.87739999999999996</v>
      </c>
      <c r="AQ104" s="7">
        <v>0.87390000000000001</v>
      </c>
      <c r="AR104" s="7">
        <v>0.87029999999999996</v>
      </c>
      <c r="AS104" s="7">
        <v>0.86680000000000001</v>
      </c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14"/>
    </row>
    <row r="105" spans="1:65" x14ac:dyDescent="0.35">
      <c r="A105" s="8" t="s">
        <v>435</v>
      </c>
      <c r="B105" s="7" t="s">
        <v>92</v>
      </c>
      <c r="C105" s="63" t="s">
        <v>397</v>
      </c>
      <c r="D105" s="60" t="s">
        <v>268</v>
      </c>
      <c r="E105" s="7" t="s">
        <v>367</v>
      </c>
      <c r="F105" s="58" t="s">
        <v>7</v>
      </c>
      <c r="G105" s="7" t="s">
        <v>215</v>
      </c>
      <c r="H105" s="14" t="s">
        <v>216</v>
      </c>
      <c r="I105" s="8"/>
      <c r="J105" s="7"/>
      <c r="K105" s="7"/>
      <c r="L105" s="14"/>
      <c r="M105" s="8">
        <v>0.40129999999999999</v>
      </c>
      <c r="N105" s="7">
        <v>0.41899999999999998</v>
      </c>
      <c r="O105" s="7">
        <v>0.3896</v>
      </c>
      <c r="P105" s="7">
        <v>0.42830000000000001</v>
      </c>
      <c r="Q105" s="7">
        <v>0.45639999999999997</v>
      </c>
      <c r="R105" s="7">
        <v>0.47289999999999999</v>
      </c>
      <c r="S105" s="7">
        <v>0.48660000000000003</v>
      </c>
      <c r="T105" s="7">
        <v>0.48680000000000001</v>
      </c>
      <c r="U105" s="7">
        <v>0.48699999999999999</v>
      </c>
      <c r="V105" s="7">
        <v>0.48719999999999997</v>
      </c>
      <c r="W105" s="7">
        <v>0.48740000000000006</v>
      </c>
      <c r="X105" s="7">
        <v>0.48770000000000002</v>
      </c>
      <c r="Y105" s="7">
        <v>0.4879</v>
      </c>
      <c r="Z105" s="7">
        <v>0.48809999999999998</v>
      </c>
      <c r="AA105" s="7">
        <v>0.48830000000000001</v>
      </c>
      <c r="AB105" s="7">
        <v>0.48849999999999999</v>
      </c>
      <c r="AC105" s="7">
        <v>0.48870000000000002</v>
      </c>
      <c r="AD105" s="7">
        <v>0.48899999999999999</v>
      </c>
      <c r="AE105" s="7">
        <v>0.48920000000000002</v>
      </c>
      <c r="AF105" s="7">
        <v>0.48939999999999995</v>
      </c>
      <c r="AG105" s="7">
        <v>0.48960000000000004</v>
      </c>
      <c r="AH105" s="7">
        <v>0.4899</v>
      </c>
      <c r="AI105" s="7">
        <v>0.49</v>
      </c>
      <c r="AJ105" s="7">
        <v>0.49029999999999996</v>
      </c>
      <c r="AK105" s="7">
        <v>0.49050000000000005</v>
      </c>
      <c r="AL105" s="7">
        <v>0.49070000000000003</v>
      </c>
      <c r="AM105" s="7">
        <v>0.4909</v>
      </c>
      <c r="AN105" s="7">
        <v>0.49109999999999998</v>
      </c>
      <c r="AO105" s="7">
        <v>0.4914</v>
      </c>
      <c r="AP105" s="7">
        <v>0.49159999999999998</v>
      </c>
      <c r="AQ105" s="7">
        <v>0.49180000000000001</v>
      </c>
      <c r="AR105" s="7">
        <v>0.49199999999999999</v>
      </c>
      <c r="AS105" s="7">
        <v>0.49230000000000002</v>
      </c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14"/>
    </row>
    <row r="106" spans="1:65" ht="15" thickBot="1" x14ac:dyDescent="0.4">
      <c r="A106" s="9" t="s">
        <v>435</v>
      </c>
      <c r="B106" s="10" t="s">
        <v>92</v>
      </c>
      <c r="C106" s="103" t="s">
        <v>398</v>
      </c>
      <c r="D106" s="64" t="s">
        <v>268</v>
      </c>
      <c r="E106" s="10" t="s">
        <v>367</v>
      </c>
      <c r="F106" s="97" t="s">
        <v>7</v>
      </c>
      <c r="G106" s="10" t="s">
        <v>215</v>
      </c>
      <c r="H106" s="38" t="s">
        <v>216</v>
      </c>
      <c r="I106" s="9"/>
      <c r="J106" s="10"/>
      <c r="K106" s="10"/>
      <c r="L106" s="38"/>
      <c r="M106" s="9">
        <v>0.79200000000000004</v>
      </c>
      <c r="N106" s="10">
        <v>0.82689999999999997</v>
      </c>
      <c r="O106" s="10">
        <v>0.76879999999999993</v>
      </c>
      <c r="P106" s="10">
        <v>0.84529999999999994</v>
      </c>
      <c r="Q106" s="10">
        <v>0.90059999999999996</v>
      </c>
      <c r="R106" s="10">
        <v>0.93320000000000003</v>
      </c>
      <c r="S106" s="10">
        <v>0.96020000000000005</v>
      </c>
      <c r="T106" s="10">
        <v>0.95650000000000002</v>
      </c>
      <c r="U106" s="10">
        <v>0.95310000000000006</v>
      </c>
      <c r="V106" s="10">
        <v>0.94940000000000002</v>
      </c>
      <c r="W106" s="10">
        <v>0.94569999999999999</v>
      </c>
      <c r="X106" s="10">
        <v>0.94219999999999993</v>
      </c>
      <c r="Y106" s="10">
        <v>0.93870000000000009</v>
      </c>
      <c r="Z106" s="10">
        <v>0.93500000000000005</v>
      </c>
      <c r="AA106" s="10">
        <v>0.93130000000000002</v>
      </c>
      <c r="AB106" s="10">
        <v>0.92779999999999996</v>
      </c>
      <c r="AC106" s="10">
        <v>0.92420000000000002</v>
      </c>
      <c r="AD106" s="10">
        <v>0.92069999999999996</v>
      </c>
      <c r="AE106" s="10">
        <v>0.91700000000000004</v>
      </c>
      <c r="AF106" s="10">
        <v>0.91349999999999998</v>
      </c>
      <c r="AG106" s="10">
        <v>0.90980000000000005</v>
      </c>
      <c r="AH106" s="10">
        <v>0.90629999999999988</v>
      </c>
      <c r="AI106" s="10">
        <v>0.90260000000000007</v>
      </c>
      <c r="AJ106" s="10">
        <v>0.89910000000000001</v>
      </c>
      <c r="AK106" s="10">
        <v>0.89549999999999996</v>
      </c>
      <c r="AL106" s="10">
        <v>0.89179999999999993</v>
      </c>
      <c r="AM106" s="10">
        <v>0.88830000000000009</v>
      </c>
      <c r="AN106" s="10">
        <v>0.88460000000000005</v>
      </c>
      <c r="AO106" s="10">
        <v>0.88109999999999999</v>
      </c>
      <c r="AP106" s="10">
        <v>0.87739999999999996</v>
      </c>
      <c r="AQ106" s="10">
        <v>0.87390000000000001</v>
      </c>
      <c r="AR106" s="10">
        <v>0.87029999999999996</v>
      </c>
      <c r="AS106" s="10">
        <v>0.86680000000000001</v>
      </c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38"/>
    </row>
    <row r="107" spans="1:65" x14ac:dyDescent="0.35">
      <c r="A107" s="32" t="s">
        <v>435</v>
      </c>
      <c r="B107" s="33" t="s">
        <v>92</v>
      </c>
      <c r="C107" s="104" t="s">
        <v>399</v>
      </c>
      <c r="D107" s="67" t="s">
        <v>268</v>
      </c>
      <c r="E107" s="33" t="s">
        <v>367</v>
      </c>
      <c r="F107" s="96" t="s">
        <v>7</v>
      </c>
      <c r="G107" s="33" t="s">
        <v>215</v>
      </c>
      <c r="H107" s="44" t="s">
        <v>216</v>
      </c>
      <c r="I107" s="32"/>
      <c r="J107" s="33"/>
      <c r="K107" s="33"/>
      <c r="L107" s="44"/>
      <c r="M107" s="105">
        <v>0.94859441663947019</v>
      </c>
      <c r="N107" s="45">
        <v>1.0044641725012107</v>
      </c>
      <c r="O107" s="45">
        <v>0.93698036305566235</v>
      </c>
      <c r="P107" s="45">
        <v>1.0919467888568721</v>
      </c>
      <c r="Q107" s="45">
        <v>1.1064431215575232</v>
      </c>
      <c r="R107" s="45">
        <v>1.1031769464079637</v>
      </c>
      <c r="S107" s="45">
        <v>1.1339989554989733</v>
      </c>
      <c r="T107" s="45">
        <v>1.1307153353383188</v>
      </c>
      <c r="U107" s="45">
        <v>1.1274317151776641</v>
      </c>
      <c r="V107" s="45">
        <v>1.1241480950170095</v>
      </c>
      <c r="W107" s="45">
        <v>1.120864474856355</v>
      </c>
      <c r="X107" s="45">
        <v>1.1175808546957005</v>
      </c>
      <c r="Y107" s="45">
        <v>1.1142972345350457</v>
      </c>
      <c r="Z107" s="45">
        <v>1.1110136143743912</v>
      </c>
      <c r="AA107" s="45">
        <v>1.1077299942137366</v>
      </c>
      <c r="AB107" s="45">
        <v>1.1044463740530821</v>
      </c>
      <c r="AC107" s="45">
        <v>1.1011627538924273</v>
      </c>
      <c r="AD107" s="45">
        <v>1.0978791337317728</v>
      </c>
      <c r="AE107" s="45">
        <v>1.0945955135711183</v>
      </c>
      <c r="AF107" s="45">
        <v>1.0913118934104638</v>
      </c>
      <c r="AG107" s="45">
        <v>1.0880282732498092</v>
      </c>
      <c r="AH107" s="45">
        <v>1.0847446530891545</v>
      </c>
      <c r="AI107" s="45">
        <v>1.0814610329284999</v>
      </c>
      <c r="AJ107" s="45">
        <v>1.0781774127678454</v>
      </c>
      <c r="AK107" s="45">
        <v>1.0748937926071909</v>
      </c>
      <c r="AL107" s="45">
        <v>1.0716101724465361</v>
      </c>
      <c r="AM107" s="45">
        <v>1.0683265522858816</v>
      </c>
      <c r="AN107" s="45">
        <v>1.065042932125227</v>
      </c>
      <c r="AO107" s="45">
        <v>1.0617593119645725</v>
      </c>
      <c r="AP107" s="45">
        <v>1.0584756918039178</v>
      </c>
      <c r="AQ107" s="45">
        <v>1.0551920716432632</v>
      </c>
      <c r="AR107" s="45">
        <v>1.0519084514826087</v>
      </c>
      <c r="AS107" s="45">
        <v>1.0486248313219499</v>
      </c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44"/>
    </row>
    <row r="108" spans="1:65" x14ac:dyDescent="0.35">
      <c r="A108" s="8" t="s">
        <v>435</v>
      </c>
      <c r="B108" s="7" t="s">
        <v>109</v>
      </c>
      <c r="C108" s="77" t="s">
        <v>399</v>
      </c>
      <c r="D108" s="60" t="s">
        <v>268</v>
      </c>
      <c r="E108" s="7" t="s">
        <v>367</v>
      </c>
      <c r="F108" s="58" t="s">
        <v>7</v>
      </c>
      <c r="G108" s="7" t="s">
        <v>215</v>
      </c>
      <c r="H108" s="14" t="s">
        <v>216</v>
      </c>
      <c r="I108" s="8"/>
      <c r="J108" s="7"/>
      <c r="K108" s="7"/>
      <c r="L108" s="14"/>
      <c r="M108" s="78">
        <v>0.94859441663947019</v>
      </c>
      <c r="N108" s="36">
        <v>1.0044641725012107</v>
      </c>
      <c r="O108" s="36">
        <v>0.93698036305566235</v>
      </c>
      <c r="P108" s="36">
        <v>1.0919467888568721</v>
      </c>
      <c r="Q108" s="36">
        <v>1.1064431215575232</v>
      </c>
      <c r="R108" s="36">
        <v>1.1031769464079637</v>
      </c>
      <c r="S108" s="36">
        <v>1.1339989554989733</v>
      </c>
      <c r="T108" s="36">
        <v>1.1307153353383188</v>
      </c>
      <c r="U108" s="36">
        <v>1.1274317151776641</v>
      </c>
      <c r="V108" s="36">
        <v>1.1241480950170095</v>
      </c>
      <c r="W108" s="36">
        <v>1.120864474856355</v>
      </c>
      <c r="X108" s="36">
        <v>1.1175808546957005</v>
      </c>
      <c r="Y108" s="36">
        <v>1.1142972345350457</v>
      </c>
      <c r="Z108" s="36">
        <v>1.1110136143743912</v>
      </c>
      <c r="AA108" s="36">
        <v>1.1077299942137366</v>
      </c>
      <c r="AB108" s="36">
        <v>1.1044463740530821</v>
      </c>
      <c r="AC108" s="36">
        <v>1.1011627538924273</v>
      </c>
      <c r="AD108" s="36">
        <v>1.0978791337317728</v>
      </c>
      <c r="AE108" s="36">
        <v>1.0945955135711183</v>
      </c>
      <c r="AF108" s="36">
        <v>1.0913118934104638</v>
      </c>
      <c r="AG108" s="36">
        <v>1.0880282732498092</v>
      </c>
      <c r="AH108" s="36">
        <v>1.0847446530891545</v>
      </c>
      <c r="AI108" s="36">
        <v>1.0814610329284999</v>
      </c>
      <c r="AJ108" s="36">
        <v>1.0781774127678454</v>
      </c>
      <c r="AK108" s="36">
        <v>1.0748937926071909</v>
      </c>
      <c r="AL108" s="36">
        <v>1.0716101724465361</v>
      </c>
      <c r="AM108" s="36">
        <v>1.0683265522858816</v>
      </c>
      <c r="AN108" s="36">
        <v>1.065042932125227</v>
      </c>
      <c r="AO108" s="36">
        <v>1.0617593119645725</v>
      </c>
      <c r="AP108" s="36">
        <v>1.0584756918039178</v>
      </c>
      <c r="AQ108" s="36">
        <v>1.0551920716432632</v>
      </c>
      <c r="AR108" s="36">
        <v>1.0519084514826087</v>
      </c>
      <c r="AS108" s="36">
        <v>1.0486248313219499</v>
      </c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14"/>
    </row>
    <row r="109" spans="1:65" x14ac:dyDescent="0.35">
      <c r="A109" s="8" t="s">
        <v>435</v>
      </c>
      <c r="B109" s="7" t="s">
        <v>92</v>
      </c>
      <c r="C109" s="79" t="s">
        <v>400</v>
      </c>
      <c r="D109" s="60" t="s">
        <v>268</v>
      </c>
      <c r="E109" s="7" t="s">
        <v>367</v>
      </c>
      <c r="F109" s="58" t="s">
        <v>7</v>
      </c>
      <c r="G109" s="7" t="s">
        <v>215</v>
      </c>
      <c r="H109" s="14" t="s">
        <v>216</v>
      </c>
      <c r="I109" s="8"/>
      <c r="J109" s="7"/>
      <c r="K109" s="7"/>
      <c r="L109" s="14"/>
      <c r="M109" s="80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6.5400458038096659E-2</v>
      </c>
      <c r="U109" s="36">
        <v>0.13080091607619337</v>
      </c>
      <c r="V109" s="36">
        <v>0.19620137411429006</v>
      </c>
      <c r="W109" s="36">
        <v>0.26160183215238675</v>
      </c>
      <c r="X109" s="36">
        <v>0.32700229019048349</v>
      </c>
      <c r="Y109" s="36">
        <v>0.39240274822858018</v>
      </c>
      <c r="Z109" s="36">
        <v>0.40907043883296973</v>
      </c>
      <c r="AA109" s="36">
        <v>0.42573812943735934</v>
      </c>
      <c r="AB109" s="36">
        <v>0.44240582004174889</v>
      </c>
      <c r="AC109" s="36">
        <v>0.45907351064613849</v>
      </c>
      <c r="AD109" s="36">
        <v>0.4757412012505281</v>
      </c>
      <c r="AE109" s="36">
        <v>0.49240889185491771</v>
      </c>
      <c r="AF109" s="36">
        <v>0.50907658245930731</v>
      </c>
      <c r="AG109" s="36">
        <v>0.52574427306369687</v>
      </c>
      <c r="AH109" s="36">
        <v>0.54241196366808642</v>
      </c>
      <c r="AI109" s="36">
        <v>0.55907965427247608</v>
      </c>
      <c r="AJ109" s="36">
        <v>0.57574734487686574</v>
      </c>
      <c r="AK109" s="36">
        <v>0.59241503548125529</v>
      </c>
      <c r="AL109" s="36">
        <v>0.60908272608564484</v>
      </c>
      <c r="AM109" s="36">
        <v>0.62575041669003451</v>
      </c>
      <c r="AN109" s="36">
        <v>0.64241810729442406</v>
      </c>
      <c r="AO109" s="36">
        <v>0.65908579789881361</v>
      </c>
      <c r="AP109" s="36">
        <v>0.67575348850320327</v>
      </c>
      <c r="AQ109" s="36">
        <v>0.69242117910759282</v>
      </c>
      <c r="AR109" s="36">
        <v>0.70908886971198237</v>
      </c>
      <c r="AS109" s="36">
        <v>0.72575656031637203</v>
      </c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14"/>
    </row>
    <row r="110" spans="1:65" ht="15" thickBot="1" x14ac:dyDescent="0.4">
      <c r="A110" s="9" t="s">
        <v>435</v>
      </c>
      <c r="B110" s="10" t="s">
        <v>109</v>
      </c>
      <c r="C110" s="81" t="s">
        <v>400</v>
      </c>
      <c r="D110" s="64" t="s">
        <v>268</v>
      </c>
      <c r="E110" s="10" t="s">
        <v>367</v>
      </c>
      <c r="F110" s="97" t="s">
        <v>7</v>
      </c>
      <c r="G110" s="10" t="s">
        <v>215</v>
      </c>
      <c r="H110" s="38" t="s">
        <v>216</v>
      </c>
      <c r="I110" s="9"/>
      <c r="J110" s="10"/>
      <c r="K110" s="10"/>
      <c r="L110" s="38"/>
      <c r="M110" s="80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6.5400458038096659E-2</v>
      </c>
      <c r="U110" s="36">
        <v>0.13080091607619337</v>
      </c>
      <c r="V110" s="36">
        <v>0.19620137411429006</v>
      </c>
      <c r="W110" s="36">
        <v>0.26160183215238675</v>
      </c>
      <c r="X110" s="36">
        <v>0.32700229019048349</v>
      </c>
      <c r="Y110" s="36">
        <v>0.39240274822858018</v>
      </c>
      <c r="Z110" s="36">
        <v>0.40907043883296973</v>
      </c>
      <c r="AA110" s="36">
        <v>0.42573812943735934</v>
      </c>
      <c r="AB110" s="36">
        <v>0.44240582004174889</v>
      </c>
      <c r="AC110" s="36">
        <v>0.45907351064613849</v>
      </c>
      <c r="AD110" s="36">
        <v>0.4757412012505281</v>
      </c>
      <c r="AE110" s="36">
        <v>0.49240889185491771</v>
      </c>
      <c r="AF110" s="36">
        <v>0.50907658245930731</v>
      </c>
      <c r="AG110" s="36">
        <v>0.52574427306369687</v>
      </c>
      <c r="AH110" s="36">
        <v>0.54241196366808642</v>
      </c>
      <c r="AI110" s="36">
        <v>0.55907965427247608</v>
      </c>
      <c r="AJ110" s="36">
        <v>0.57574734487686574</v>
      </c>
      <c r="AK110" s="36">
        <v>0.59241503548125529</v>
      </c>
      <c r="AL110" s="36">
        <v>0.60908272608564484</v>
      </c>
      <c r="AM110" s="36">
        <v>0.62575041669003451</v>
      </c>
      <c r="AN110" s="36">
        <v>0.64241810729442406</v>
      </c>
      <c r="AO110" s="36">
        <v>0.65908579789881361</v>
      </c>
      <c r="AP110" s="36">
        <v>0.67575348850320327</v>
      </c>
      <c r="AQ110" s="36">
        <v>0.69242117910759282</v>
      </c>
      <c r="AR110" s="36">
        <v>0.70908886971198237</v>
      </c>
      <c r="AS110" s="36">
        <v>0.72575656031637203</v>
      </c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38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dimension ref="A1:BM51"/>
  <sheetViews>
    <sheetView topLeftCell="A31" workbookViewId="0">
      <selection activeCell="D62" sqref="D62"/>
    </sheetView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customWidth="1"/>
    <col min="6" max="6" width="11.08984375" customWidth="1"/>
    <col min="7" max="7" width="9.54296875" customWidth="1"/>
    <col min="8" max="8" width="7.54296875" customWidth="1"/>
    <col min="9" max="9" width="4.90625" customWidth="1"/>
    <col min="10" max="11" width="6.6328125" customWidth="1"/>
    <col min="12" max="12" width="8.54296875" bestFit="1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1" t="s">
        <v>16</v>
      </c>
      <c r="B1" s="28" t="s">
        <v>13</v>
      </c>
      <c r="C1" s="12" t="s">
        <v>209</v>
      </c>
      <c r="D1" s="12" t="s">
        <v>210</v>
      </c>
      <c r="E1" s="12" t="s">
        <v>45</v>
      </c>
      <c r="F1" s="22" t="s">
        <v>78</v>
      </c>
      <c r="G1" s="21" t="s">
        <v>3</v>
      </c>
      <c r="H1" s="21" t="s">
        <v>85</v>
      </c>
      <c r="I1" s="11" t="s">
        <v>56</v>
      </c>
      <c r="J1" s="12" t="s">
        <v>57</v>
      </c>
      <c r="K1" s="12" t="s">
        <v>58</v>
      </c>
      <c r="L1" s="13" t="s">
        <v>59</v>
      </c>
      <c r="M1" s="28">
        <v>2018</v>
      </c>
      <c r="N1" s="12">
        <v>2019</v>
      </c>
      <c r="O1" s="25">
        <v>2020</v>
      </c>
      <c r="P1" s="25">
        <v>2021</v>
      </c>
      <c r="Q1" s="25">
        <v>2022</v>
      </c>
      <c r="R1" s="25">
        <v>2023</v>
      </c>
      <c r="S1" s="25">
        <v>2024</v>
      </c>
      <c r="T1" s="25">
        <v>2025</v>
      </c>
      <c r="U1" s="25">
        <v>2026</v>
      </c>
      <c r="V1" s="25">
        <v>2027</v>
      </c>
      <c r="W1" s="25">
        <v>2028</v>
      </c>
      <c r="X1" s="25">
        <v>2029</v>
      </c>
      <c r="Y1" s="25">
        <v>2030</v>
      </c>
      <c r="Z1" s="25">
        <v>2031</v>
      </c>
      <c r="AA1" s="25">
        <v>2032</v>
      </c>
      <c r="AB1" s="25">
        <v>2033</v>
      </c>
      <c r="AC1" s="25">
        <v>2034</v>
      </c>
      <c r="AD1" s="25">
        <v>2035</v>
      </c>
      <c r="AE1" s="25">
        <v>2036</v>
      </c>
      <c r="AF1" s="25">
        <v>2037</v>
      </c>
      <c r="AG1" s="25">
        <v>2038</v>
      </c>
      <c r="AH1" s="25">
        <v>2039</v>
      </c>
      <c r="AI1" s="25">
        <v>2040</v>
      </c>
      <c r="AJ1" s="25">
        <v>2041</v>
      </c>
      <c r="AK1" s="25">
        <v>2042</v>
      </c>
      <c r="AL1" s="25">
        <v>2043</v>
      </c>
      <c r="AM1" s="25">
        <v>2044</v>
      </c>
      <c r="AN1" s="25">
        <v>2045</v>
      </c>
      <c r="AO1" s="25">
        <v>2046</v>
      </c>
      <c r="AP1" s="25">
        <v>2047</v>
      </c>
      <c r="AQ1" s="25">
        <v>2048</v>
      </c>
      <c r="AR1" s="25">
        <v>2049</v>
      </c>
      <c r="AS1" s="26">
        <v>2050</v>
      </c>
      <c r="AT1" s="25">
        <v>2051</v>
      </c>
      <c r="AU1" s="25">
        <v>2052</v>
      </c>
      <c r="AV1" s="25">
        <v>2053</v>
      </c>
      <c r="AW1" s="25">
        <v>2054</v>
      </c>
      <c r="AX1" s="25">
        <v>2055</v>
      </c>
      <c r="AY1" s="25">
        <v>2056</v>
      </c>
      <c r="AZ1" s="25">
        <v>2057</v>
      </c>
      <c r="BA1" s="25">
        <v>2058</v>
      </c>
      <c r="BB1" s="25">
        <v>2059</v>
      </c>
      <c r="BC1" s="25">
        <v>2060</v>
      </c>
      <c r="BD1" s="25">
        <v>2061</v>
      </c>
      <c r="BE1" s="25">
        <v>2062</v>
      </c>
      <c r="BF1" s="25">
        <v>2063</v>
      </c>
      <c r="BG1" s="25">
        <v>2064</v>
      </c>
      <c r="BH1" s="25">
        <v>2065</v>
      </c>
      <c r="BI1" s="25">
        <v>2066</v>
      </c>
      <c r="BJ1" s="25">
        <v>2067</v>
      </c>
      <c r="BK1" s="25">
        <v>2068</v>
      </c>
      <c r="BL1" s="25">
        <v>2069</v>
      </c>
      <c r="BM1" s="25">
        <v>2070</v>
      </c>
    </row>
    <row r="2" spans="1:65" x14ac:dyDescent="0.35">
      <c r="A2" s="32" t="s">
        <v>10</v>
      </c>
      <c r="B2" s="33" t="s">
        <v>92</v>
      </c>
      <c r="C2" s="66" t="s">
        <v>401</v>
      </c>
      <c r="D2" s="100" t="s">
        <v>268</v>
      </c>
      <c r="E2" s="33" t="s">
        <v>402</v>
      </c>
      <c r="F2" s="101" t="s">
        <v>7</v>
      </c>
      <c r="G2" s="33" t="s">
        <v>215</v>
      </c>
      <c r="H2" s="44" t="s">
        <v>216</v>
      </c>
      <c r="I2" s="32"/>
      <c r="J2" s="33"/>
      <c r="K2" s="33"/>
      <c r="L2" s="44"/>
      <c r="M2" s="68">
        <v>1.6988925090773823</v>
      </c>
      <c r="N2" s="33">
        <v>1.8759755102309545</v>
      </c>
      <c r="O2" s="33">
        <v>1.6743946805162209</v>
      </c>
      <c r="P2" s="33">
        <v>2.0662113685938865</v>
      </c>
      <c r="Q2" s="33">
        <v>2.0796335551433303</v>
      </c>
      <c r="R2" s="33">
        <v>2.1232285642878646</v>
      </c>
      <c r="S2" s="33">
        <v>2.2021029549884106</v>
      </c>
      <c r="T2" s="33">
        <v>2.2814116879615365</v>
      </c>
      <c r="U2" s="33">
        <v>2.3565384139755028</v>
      </c>
      <c r="V2" s="33">
        <v>2.4329549067764971</v>
      </c>
      <c r="W2" s="33">
        <v>2.5141829643861642</v>
      </c>
      <c r="X2" s="33">
        <v>2.5925781981800702</v>
      </c>
      <c r="Y2" s="33">
        <v>2.6708088015275302</v>
      </c>
      <c r="Z2" s="33">
        <v>2.7418973838192531</v>
      </c>
      <c r="AA2" s="33">
        <v>2.8144678130728917</v>
      </c>
      <c r="AB2" s="33">
        <v>2.8885425212156868</v>
      </c>
      <c r="AC2" s="33">
        <v>2.9641441531439603</v>
      </c>
      <c r="AD2" s="33">
        <v>3.0412955675563937</v>
      </c>
      <c r="AE2" s="33">
        <v>3.1065410901447148</v>
      </c>
      <c r="AF2" s="33">
        <v>3.1728840082657102</v>
      </c>
      <c r="AG2" s="33">
        <v>3.2403377404371798</v>
      </c>
      <c r="AH2" s="33">
        <v>3.308915808191133</v>
      </c>
      <c r="AI2" s="33">
        <v>3.3786318364000327</v>
      </c>
      <c r="AJ2" s="33">
        <v>3.4353877770709453</v>
      </c>
      <c r="AK2" s="33">
        <v>3.4928919386532908</v>
      </c>
      <c r="AL2" s="33">
        <v>3.5511514991142237</v>
      </c>
      <c r="AM2" s="33">
        <v>3.6101736796966901</v>
      </c>
      <c r="AN2" s="33">
        <v>3.6699657450271799</v>
      </c>
      <c r="AO2" s="33">
        <v>3.716477320050747</v>
      </c>
      <c r="AP2" s="33">
        <v>3.7634519020022092</v>
      </c>
      <c r="AQ2" s="33">
        <v>3.810892847825039</v>
      </c>
      <c r="AR2" s="33">
        <v>3.8588035297717349</v>
      </c>
      <c r="AS2" s="33">
        <v>3.9071873354326558</v>
      </c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44"/>
    </row>
    <row r="3" spans="1:65" x14ac:dyDescent="0.35">
      <c r="A3" s="8" t="s">
        <v>10</v>
      </c>
      <c r="B3" s="7" t="s">
        <v>109</v>
      </c>
      <c r="C3" s="69" t="s">
        <v>401</v>
      </c>
      <c r="D3" s="102" t="s">
        <v>268</v>
      </c>
      <c r="E3" s="7" t="s">
        <v>402</v>
      </c>
      <c r="F3" s="58" t="s">
        <v>7</v>
      </c>
      <c r="G3" s="7" t="s">
        <v>215</v>
      </c>
      <c r="H3" s="14" t="s">
        <v>216</v>
      </c>
      <c r="I3" s="8"/>
      <c r="J3" s="7"/>
      <c r="K3" s="7"/>
      <c r="L3" s="14"/>
      <c r="M3" s="70">
        <v>1.6988925090773823</v>
      </c>
      <c r="N3" s="7">
        <v>1.8759755102309545</v>
      </c>
      <c r="O3" s="7">
        <v>1.6743946805162209</v>
      </c>
      <c r="P3" s="7">
        <v>2.0662113685938865</v>
      </c>
      <c r="Q3" s="7">
        <v>2.0796335551433303</v>
      </c>
      <c r="R3" s="7">
        <v>2.1232285642878646</v>
      </c>
      <c r="S3" s="7">
        <v>2.2021029549884106</v>
      </c>
      <c r="T3" s="7">
        <v>2.2814116879615365</v>
      </c>
      <c r="U3" s="7">
        <v>2.3565384139755028</v>
      </c>
      <c r="V3" s="7">
        <v>2.4329549067764971</v>
      </c>
      <c r="W3" s="7">
        <v>2.5141829643861642</v>
      </c>
      <c r="X3" s="7">
        <v>2.5925781981800702</v>
      </c>
      <c r="Y3" s="7">
        <v>2.6708088015275302</v>
      </c>
      <c r="Z3" s="7">
        <v>2.7418973838192531</v>
      </c>
      <c r="AA3" s="7">
        <v>2.8144678130728917</v>
      </c>
      <c r="AB3" s="7">
        <v>2.8885425212156868</v>
      </c>
      <c r="AC3" s="7">
        <v>2.9641441531439603</v>
      </c>
      <c r="AD3" s="7">
        <v>3.0412955675563937</v>
      </c>
      <c r="AE3" s="7">
        <v>3.1065410901447148</v>
      </c>
      <c r="AF3" s="7">
        <v>3.1728840082657102</v>
      </c>
      <c r="AG3" s="7">
        <v>3.2403377404371798</v>
      </c>
      <c r="AH3" s="7">
        <v>3.308915808191133</v>
      </c>
      <c r="AI3" s="7">
        <v>3.3786318364000327</v>
      </c>
      <c r="AJ3" s="7">
        <v>3.4353877770709453</v>
      </c>
      <c r="AK3" s="7">
        <v>3.4928919386532908</v>
      </c>
      <c r="AL3" s="7">
        <v>3.5511514991142237</v>
      </c>
      <c r="AM3" s="7">
        <v>3.6101736796966901</v>
      </c>
      <c r="AN3" s="7">
        <v>3.6699657450271799</v>
      </c>
      <c r="AO3" s="7">
        <v>3.716477320050747</v>
      </c>
      <c r="AP3" s="7">
        <v>3.7634519020022092</v>
      </c>
      <c r="AQ3" s="7">
        <v>3.810892847825039</v>
      </c>
      <c r="AR3" s="7">
        <v>3.8588035297717349</v>
      </c>
      <c r="AS3" s="7">
        <v>3.9071873354326558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14"/>
    </row>
    <row r="4" spans="1:65" x14ac:dyDescent="0.35">
      <c r="A4" s="8" t="s">
        <v>10</v>
      </c>
      <c r="B4" s="7" t="s">
        <v>92</v>
      </c>
      <c r="C4" s="71" t="s">
        <v>403</v>
      </c>
      <c r="D4" s="102" t="s">
        <v>268</v>
      </c>
      <c r="E4" s="7" t="s">
        <v>402</v>
      </c>
      <c r="F4" s="58" t="s">
        <v>7</v>
      </c>
      <c r="G4" s="7" t="s">
        <v>215</v>
      </c>
      <c r="H4" s="14" t="s">
        <v>216</v>
      </c>
      <c r="I4" s="8"/>
      <c r="J4" s="7"/>
      <c r="K4" s="7"/>
      <c r="L4" s="14"/>
      <c r="M4" s="72">
        <v>4.9100144711098907E-2</v>
      </c>
      <c r="N4" s="7">
        <v>5.4218067673298544E-2</v>
      </c>
      <c r="O4" s="7">
        <v>4.8392126445650233E-2</v>
      </c>
      <c r="P4" s="7">
        <v>5.9716124863469271E-2</v>
      </c>
      <c r="Q4" s="7">
        <v>6.0104043050403275E-2</v>
      </c>
      <c r="R4" s="7">
        <v>6.1363994016247946E-2</v>
      </c>
      <c r="S4" s="7">
        <v>6.3643563781082407E-2</v>
      </c>
      <c r="T4" s="7">
        <v>6.5935686587574219E-2</v>
      </c>
      <c r="U4" s="7">
        <v>6.8106944097538785E-2</v>
      </c>
      <c r="V4" s="7">
        <v>7.0315477500797544E-2</v>
      </c>
      <c r="W4" s="7">
        <v>7.2663071219603248E-2</v>
      </c>
      <c r="X4" s="7">
        <v>7.4928792743110109E-2</v>
      </c>
      <c r="Y4" s="7">
        <v>7.7189756238253707E-2</v>
      </c>
      <c r="Z4" s="7">
        <v>7.9244306281402707E-2</v>
      </c>
      <c r="AA4" s="7">
        <v>8.1341683578118967E-2</v>
      </c>
      <c r="AB4" s="7">
        <v>8.3482536439503846E-2</v>
      </c>
      <c r="AC4" s="7">
        <v>8.5667519331734832E-2</v>
      </c>
      <c r="AD4" s="7">
        <v>8.7897292900148333E-2</v>
      </c>
      <c r="AE4" s="7">
        <v>8.9782971119176797E-2</v>
      </c>
      <c r="AF4" s="7">
        <v>9.1700365458661212E-2</v>
      </c>
      <c r="AG4" s="7">
        <v>9.364986373075701E-2</v>
      </c>
      <c r="AH4" s="7">
        <v>9.5631856724860714E-2</v>
      </c>
      <c r="AI4" s="7">
        <v>9.7646738217038814E-2</v>
      </c>
      <c r="AJ4" s="7">
        <v>9.9287056768840393E-2</v>
      </c>
      <c r="AK4" s="7">
        <v>0.10094899985240659</v>
      </c>
      <c r="AL4" s="7">
        <v>0.10263277492007718</v>
      </c>
      <c r="AM4" s="7">
        <v>0.10433859067491709</v>
      </c>
      <c r="AN4" s="7">
        <v>0.10606665707383063</v>
      </c>
      <c r="AO4" s="7">
        <v>0.1074109004866399</v>
      </c>
      <c r="AP4" s="7">
        <v>0.10876852538594135</v>
      </c>
      <c r="AQ4" s="7">
        <v>0.11013962879165203</v>
      </c>
      <c r="AR4" s="7">
        <v>0.1115243081661392</v>
      </c>
      <c r="AS4" s="7">
        <v>0.11292266141505372</v>
      </c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4"/>
    </row>
    <row r="5" spans="1:65" x14ac:dyDescent="0.35">
      <c r="A5" s="8" t="s">
        <v>10</v>
      </c>
      <c r="B5" s="7" t="s">
        <v>109</v>
      </c>
      <c r="C5" s="71" t="s">
        <v>403</v>
      </c>
      <c r="D5" s="102" t="s">
        <v>268</v>
      </c>
      <c r="E5" s="7" t="s">
        <v>402</v>
      </c>
      <c r="F5" s="58" t="s">
        <v>7</v>
      </c>
      <c r="G5" s="7" t="s">
        <v>215</v>
      </c>
      <c r="H5" s="14" t="s">
        <v>216</v>
      </c>
      <c r="I5" s="8"/>
      <c r="J5" s="7"/>
      <c r="K5" s="7"/>
      <c r="L5" s="14"/>
      <c r="M5" s="72">
        <v>4.9100144711098907E-2</v>
      </c>
      <c r="N5" s="7">
        <v>5.4218067673298544E-2</v>
      </c>
      <c r="O5" s="7">
        <v>4.8392126445650233E-2</v>
      </c>
      <c r="P5" s="7">
        <v>5.9716124863469271E-2</v>
      </c>
      <c r="Q5" s="7">
        <v>6.0104043050403275E-2</v>
      </c>
      <c r="R5" s="7">
        <v>6.1363994016247946E-2</v>
      </c>
      <c r="S5" s="7">
        <v>6.3643563781082407E-2</v>
      </c>
      <c r="T5" s="7">
        <v>6.5935686587574219E-2</v>
      </c>
      <c r="U5" s="7">
        <v>6.8106944097538785E-2</v>
      </c>
      <c r="V5" s="7">
        <v>7.0315477500797544E-2</v>
      </c>
      <c r="W5" s="7">
        <v>7.2663071219603248E-2</v>
      </c>
      <c r="X5" s="7">
        <v>7.4928792743110109E-2</v>
      </c>
      <c r="Y5" s="7">
        <v>7.7189756238253707E-2</v>
      </c>
      <c r="Z5" s="7">
        <v>7.9244306281402707E-2</v>
      </c>
      <c r="AA5" s="7">
        <v>8.1341683578118967E-2</v>
      </c>
      <c r="AB5" s="7">
        <v>8.3482536439503846E-2</v>
      </c>
      <c r="AC5" s="7">
        <v>8.5667519331734832E-2</v>
      </c>
      <c r="AD5" s="7">
        <v>8.7897292900148333E-2</v>
      </c>
      <c r="AE5" s="7">
        <v>8.9782971119176797E-2</v>
      </c>
      <c r="AF5" s="7">
        <v>9.1700365458661212E-2</v>
      </c>
      <c r="AG5" s="7">
        <v>9.364986373075701E-2</v>
      </c>
      <c r="AH5" s="7">
        <v>9.5631856724860714E-2</v>
      </c>
      <c r="AI5" s="7">
        <v>9.7646738217038814E-2</v>
      </c>
      <c r="AJ5" s="7">
        <v>9.9287056768840393E-2</v>
      </c>
      <c r="AK5" s="7">
        <v>0.10094899985240659</v>
      </c>
      <c r="AL5" s="7">
        <v>0.10263277492007718</v>
      </c>
      <c r="AM5" s="7">
        <v>0.10433859067491709</v>
      </c>
      <c r="AN5" s="7">
        <v>0.10606665707383063</v>
      </c>
      <c r="AO5" s="7">
        <v>0.1074109004866399</v>
      </c>
      <c r="AP5" s="7">
        <v>0.10876852538594135</v>
      </c>
      <c r="AQ5" s="7">
        <v>0.11013962879165203</v>
      </c>
      <c r="AR5" s="7">
        <v>0.1115243081661392</v>
      </c>
      <c r="AS5" s="7">
        <v>0.11292266141505372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4"/>
    </row>
    <row r="6" spans="1:65" x14ac:dyDescent="0.35">
      <c r="A6" s="8" t="s">
        <v>10</v>
      </c>
      <c r="B6" s="7" t="s">
        <v>92</v>
      </c>
      <c r="C6" s="73" t="s">
        <v>404</v>
      </c>
      <c r="D6" s="102" t="s">
        <v>268</v>
      </c>
      <c r="E6" s="7" t="s">
        <v>402</v>
      </c>
      <c r="F6" s="58" t="s">
        <v>7</v>
      </c>
      <c r="G6" s="7" t="s">
        <v>215</v>
      </c>
      <c r="H6" s="14" t="s">
        <v>216</v>
      </c>
      <c r="I6" s="8"/>
      <c r="J6" s="7"/>
      <c r="K6" s="7"/>
      <c r="L6" s="14"/>
      <c r="M6" s="74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4"/>
    </row>
    <row r="7" spans="1:65" x14ac:dyDescent="0.35">
      <c r="A7" s="8" t="s">
        <v>10</v>
      </c>
      <c r="B7" s="7" t="s">
        <v>109</v>
      </c>
      <c r="C7" s="73" t="s">
        <v>404</v>
      </c>
      <c r="D7" s="102" t="s">
        <v>268</v>
      </c>
      <c r="E7" s="7" t="s">
        <v>402</v>
      </c>
      <c r="F7" s="58" t="s">
        <v>7</v>
      </c>
      <c r="G7" s="7" t="s">
        <v>215</v>
      </c>
      <c r="H7" s="14" t="s">
        <v>216</v>
      </c>
      <c r="I7" s="8"/>
      <c r="J7" s="7"/>
      <c r="K7" s="7"/>
      <c r="L7" s="14"/>
      <c r="M7" s="74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4"/>
    </row>
    <row r="8" spans="1:65" x14ac:dyDescent="0.35">
      <c r="A8" s="8" t="s">
        <v>10</v>
      </c>
      <c r="B8" s="7" t="s">
        <v>92</v>
      </c>
      <c r="C8" s="75" t="s">
        <v>405</v>
      </c>
      <c r="D8" s="102" t="s">
        <v>268</v>
      </c>
      <c r="E8" s="7" t="s">
        <v>402</v>
      </c>
      <c r="F8" s="58" t="s">
        <v>7</v>
      </c>
      <c r="G8" s="7" t="s">
        <v>215</v>
      </c>
      <c r="H8" s="14" t="s">
        <v>216</v>
      </c>
      <c r="I8" s="8"/>
      <c r="J8" s="7"/>
      <c r="K8" s="7"/>
      <c r="L8" s="14"/>
      <c r="M8" s="76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4"/>
    </row>
    <row r="9" spans="1:65" ht="15" thickBot="1" x14ac:dyDescent="0.4">
      <c r="A9" s="8" t="s">
        <v>10</v>
      </c>
      <c r="B9" s="7" t="s">
        <v>109</v>
      </c>
      <c r="C9" s="75" t="s">
        <v>405</v>
      </c>
      <c r="D9" s="102" t="s">
        <v>268</v>
      </c>
      <c r="E9" s="7" t="s">
        <v>402</v>
      </c>
      <c r="F9" s="58" t="s">
        <v>7</v>
      </c>
      <c r="G9" s="7" t="s">
        <v>215</v>
      </c>
      <c r="H9" s="14" t="s">
        <v>216</v>
      </c>
      <c r="I9" s="8"/>
      <c r="J9" s="7"/>
      <c r="K9" s="7"/>
      <c r="L9" s="14"/>
      <c r="M9" s="106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0</v>
      </c>
      <c r="AQ9" s="54">
        <v>0</v>
      </c>
      <c r="AR9" s="54">
        <v>0</v>
      </c>
      <c r="AS9" s="54">
        <v>0</v>
      </c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65"/>
    </row>
    <row r="10" spans="1:65" x14ac:dyDescent="0.35">
      <c r="A10" s="32" t="s">
        <v>10</v>
      </c>
      <c r="B10" s="33" t="s">
        <v>302</v>
      </c>
      <c r="C10" s="107" t="s">
        <v>406</v>
      </c>
      <c r="D10" s="67" t="s">
        <v>213</v>
      </c>
      <c r="E10" s="33" t="s">
        <v>407</v>
      </c>
      <c r="F10" s="108" t="s">
        <v>7</v>
      </c>
      <c r="G10" s="109" t="s">
        <v>215</v>
      </c>
      <c r="H10" s="110" t="s">
        <v>216</v>
      </c>
      <c r="I10" s="98"/>
      <c r="J10" s="27"/>
      <c r="K10" s="27"/>
      <c r="L10" s="111"/>
      <c r="M10" s="40">
        <v>0.73</v>
      </c>
      <c r="N10" s="27">
        <v>0.73</v>
      </c>
      <c r="O10" s="27">
        <v>0.73</v>
      </c>
      <c r="P10" s="27">
        <v>0.73</v>
      </c>
      <c r="Q10" s="27">
        <v>0.73</v>
      </c>
      <c r="R10" s="27">
        <v>0.73</v>
      </c>
      <c r="S10" s="27">
        <v>0.73</v>
      </c>
      <c r="T10" s="27">
        <v>0.72499999999999998</v>
      </c>
      <c r="U10" s="27">
        <v>0.71999999999999986</v>
      </c>
      <c r="V10" s="27">
        <v>0.71499999999999986</v>
      </c>
      <c r="W10" s="27">
        <v>0.70999999999999985</v>
      </c>
      <c r="X10" s="27">
        <v>0.70499999999999985</v>
      </c>
      <c r="Y10" s="27">
        <v>0.69999999999999984</v>
      </c>
      <c r="Z10" s="123">
        <v>0.69499999999999984</v>
      </c>
      <c r="AA10" s="123">
        <v>0.68999999999999984</v>
      </c>
      <c r="AB10" s="123">
        <v>0.68499999999999983</v>
      </c>
      <c r="AC10" s="123">
        <v>0.67999999999999983</v>
      </c>
      <c r="AD10" s="123">
        <v>0.67499999999999982</v>
      </c>
      <c r="AE10" s="123">
        <v>0.66999999999999982</v>
      </c>
      <c r="AF10" s="123">
        <v>0.66499999999999981</v>
      </c>
      <c r="AG10" s="123">
        <v>0.65999999999999992</v>
      </c>
      <c r="AH10" s="123">
        <v>0.65499999999999992</v>
      </c>
      <c r="AI10" s="123">
        <v>0.64999999999999991</v>
      </c>
      <c r="AJ10" s="123">
        <v>0.64499999999999991</v>
      </c>
      <c r="AK10" s="123">
        <v>0.6399999999999999</v>
      </c>
      <c r="AL10" s="123">
        <v>0.6349999999999999</v>
      </c>
      <c r="AM10" s="123">
        <v>0.62999999999999989</v>
      </c>
      <c r="AN10" s="123">
        <v>0.62499999999999989</v>
      </c>
      <c r="AO10" s="123">
        <v>0.61999999999999988</v>
      </c>
      <c r="AP10" s="123">
        <v>0.61499999999999988</v>
      </c>
      <c r="AQ10" s="123">
        <v>0.60999999999999988</v>
      </c>
      <c r="AR10" s="123">
        <v>0.60499999999999987</v>
      </c>
      <c r="AS10" s="123">
        <v>0.59999999999999987</v>
      </c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0"/>
    </row>
    <row r="11" spans="1:65" ht="15" thickBot="1" x14ac:dyDescent="0.4">
      <c r="A11" s="9" t="s">
        <v>10</v>
      </c>
      <c r="B11" s="10" t="s">
        <v>302</v>
      </c>
      <c r="C11" s="112" t="s">
        <v>408</v>
      </c>
      <c r="D11" s="64" t="s">
        <v>213</v>
      </c>
      <c r="E11" s="10" t="s">
        <v>407</v>
      </c>
      <c r="F11" s="113" t="s">
        <v>7</v>
      </c>
      <c r="G11" s="41" t="s">
        <v>215</v>
      </c>
      <c r="H11" s="114" t="s">
        <v>216</v>
      </c>
      <c r="I11" s="94"/>
      <c r="J11" s="6"/>
      <c r="K11" s="6"/>
      <c r="L11" s="115"/>
      <c r="M11" s="3">
        <v>0.27</v>
      </c>
      <c r="N11" s="6">
        <v>0.27</v>
      </c>
      <c r="O11" s="6">
        <v>0.27</v>
      </c>
      <c r="P11" s="6">
        <v>0.27</v>
      </c>
      <c r="Q11" s="6">
        <v>0.27</v>
      </c>
      <c r="R11" s="6">
        <v>0.27</v>
      </c>
      <c r="S11" s="6">
        <v>0.27</v>
      </c>
      <c r="T11" s="6">
        <v>0.27500000000000002</v>
      </c>
      <c r="U11" s="6">
        <v>0.28000000000000014</v>
      </c>
      <c r="V11" s="6">
        <v>0.28500000000000014</v>
      </c>
      <c r="W11" s="6">
        <v>0.29000000000000015</v>
      </c>
      <c r="X11" s="6">
        <v>0.29500000000000015</v>
      </c>
      <c r="Y11" s="6">
        <v>0.30000000000000016</v>
      </c>
      <c r="Z11" s="6">
        <v>0.30500000000000016</v>
      </c>
      <c r="AA11" s="6">
        <v>0.31000000000000016</v>
      </c>
      <c r="AB11" s="6">
        <v>0.31500000000000017</v>
      </c>
      <c r="AC11" s="6">
        <v>0.32000000000000017</v>
      </c>
      <c r="AD11" s="6">
        <v>0.32500000000000018</v>
      </c>
      <c r="AE11" s="6">
        <v>0.33000000000000018</v>
      </c>
      <c r="AF11" s="6">
        <v>0.33500000000000019</v>
      </c>
      <c r="AG11" s="6">
        <v>0.34000000000000008</v>
      </c>
      <c r="AH11" s="6">
        <v>0.34500000000000008</v>
      </c>
      <c r="AI11" s="6">
        <v>0.35000000000000009</v>
      </c>
      <c r="AJ11" s="6">
        <v>0.35500000000000009</v>
      </c>
      <c r="AK11" s="6">
        <v>0.3600000000000001</v>
      </c>
      <c r="AL11" s="6">
        <v>0.3650000000000001</v>
      </c>
      <c r="AM11" s="6">
        <v>0.37000000000000011</v>
      </c>
      <c r="AN11" s="6">
        <v>0.37500000000000011</v>
      </c>
      <c r="AO11" s="6">
        <v>0.38000000000000012</v>
      </c>
      <c r="AP11" s="6">
        <v>0.38500000000000012</v>
      </c>
      <c r="AQ11" s="6">
        <v>0.39000000000000012</v>
      </c>
      <c r="AR11" s="6">
        <v>0.39500000000000013</v>
      </c>
      <c r="AS11" s="6">
        <v>0.40000000000000013</v>
      </c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4"/>
    </row>
    <row r="12" spans="1:65" ht="15" thickBot="1" x14ac:dyDescent="0.4">
      <c r="A12" s="29" t="s">
        <v>10</v>
      </c>
      <c r="B12" s="30" t="s">
        <v>109</v>
      </c>
      <c r="C12" s="116" t="s">
        <v>409</v>
      </c>
      <c r="D12" s="117" t="s">
        <v>268</v>
      </c>
      <c r="E12" s="30" t="s">
        <v>402</v>
      </c>
      <c r="F12" s="118" t="s">
        <v>7</v>
      </c>
      <c r="G12" s="30" t="s">
        <v>215</v>
      </c>
      <c r="H12" s="119" t="s">
        <v>216</v>
      </c>
      <c r="I12" s="29"/>
      <c r="J12" s="30"/>
      <c r="K12" s="30"/>
      <c r="L12" s="119"/>
      <c r="M12" s="120">
        <v>3.6123417329999996</v>
      </c>
      <c r="N12" s="121">
        <v>3.7691176623099993</v>
      </c>
      <c r="O12" s="121">
        <v>3.4218696511999993</v>
      </c>
      <c r="P12" s="121">
        <v>4.4400746790399994</v>
      </c>
      <c r="Q12" s="121">
        <v>4.4198166512499988</v>
      </c>
      <c r="R12" s="121">
        <v>4.5199155943026605</v>
      </c>
      <c r="S12" s="121">
        <v>4.7010198834856611</v>
      </c>
      <c r="T12" s="124">
        <v>4.8472422064210656</v>
      </c>
      <c r="U12" s="124">
        <v>4.9814991774600665</v>
      </c>
      <c r="V12" s="124">
        <v>5.1162937402054167</v>
      </c>
      <c r="W12" s="124">
        <v>5.2594299330065466</v>
      </c>
      <c r="X12" s="124">
        <v>5.3937294944119696</v>
      </c>
      <c r="Y12" s="124">
        <v>5.5252007713393256</v>
      </c>
      <c r="Z12" s="124">
        <v>5.6385987970012481</v>
      </c>
      <c r="AA12" s="124">
        <v>5.7529768797912331</v>
      </c>
      <c r="AB12" s="124">
        <v>5.8683134367951393</v>
      </c>
      <c r="AC12" s="124">
        <v>5.9845859294780084</v>
      </c>
      <c r="AD12" s="124">
        <v>6.1017708487066127</v>
      </c>
      <c r="AE12" s="124">
        <v>6.1914387382883884</v>
      </c>
      <c r="AF12" s="124">
        <v>6.2813498041887987</v>
      </c>
      <c r="AG12" s="124">
        <v>6.3714801268808827</v>
      </c>
      <c r="AH12" s="124">
        <v>6.4618051549480091</v>
      </c>
      <c r="AI12" s="124">
        <v>6.552299697650473</v>
      </c>
      <c r="AJ12" s="124">
        <v>6.614308582239838</v>
      </c>
      <c r="AK12" s="124">
        <v>6.6760384799361452</v>
      </c>
      <c r="AL12" s="124">
        <v>6.7374684259813273</v>
      </c>
      <c r="AM12" s="124">
        <v>6.7985770898262263</v>
      </c>
      <c r="AN12" s="124">
        <v>6.8593427719394766</v>
      </c>
      <c r="AO12" s="124">
        <v>6.8923292181340035</v>
      </c>
      <c r="AP12" s="124">
        <v>6.9247483474412439</v>
      </c>
      <c r="AQ12" s="124">
        <v>6.9565847558922922</v>
      </c>
      <c r="AR12" s="124">
        <v>6.9878228574747432</v>
      </c>
      <c r="AS12" s="124">
        <v>7.0184468829832918</v>
      </c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2"/>
    </row>
    <row r="13" spans="1:65" ht="15" thickBot="1" x14ac:dyDescent="0.4">
      <c r="A13" s="29" t="s">
        <v>10</v>
      </c>
      <c r="B13" s="30" t="s">
        <v>109</v>
      </c>
      <c r="C13" s="116" t="s">
        <v>410</v>
      </c>
      <c r="D13" s="117" t="s">
        <v>268</v>
      </c>
      <c r="E13" s="30" t="s">
        <v>402</v>
      </c>
      <c r="F13" s="118" t="s">
        <v>7</v>
      </c>
      <c r="G13" s="30" t="s">
        <v>215</v>
      </c>
      <c r="H13" s="119" t="s">
        <v>216</v>
      </c>
      <c r="I13" s="29"/>
      <c r="J13" s="30"/>
      <c r="K13" s="30"/>
      <c r="L13" s="119"/>
      <c r="M13" s="120">
        <v>0.35489616999999996</v>
      </c>
      <c r="N13" s="121">
        <v>0.35489616999999996</v>
      </c>
      <c r="O13" s="121">
        <v>0.35489616999999996</v>
      </c>
      <c r="P13" s="121">
        <v>0.35489616999999996</v>
      </c>
      <c r="Q13" s="121">
        <v>0.35489616999999996</v>
      </c>
      <c r="R13" s="121">
        <v>0.35489616999999996</v>
      </c>
      <c r="S13" s="121">
        <v>0.35489616999999996</v>
      </c>
      <c r="T13" s="124">
        <v>0.35489616999999996</v>
      </c>
      <c r="U13" s="124">
        <v>0.35489616999999996</v>
      </c>
      <c r="V13" s="124">
        <v>0.35489616999999996</v>
      </c>
      <c r="W13" s="124">
        <v>0.35489616999999996</v>
      </c>
      <c r="X13" s="124">
        <v>0.35489616999999996</v>
      </c>
      <c r="Y13" s="124">
        <v>0.35489616999999996</v>
      </c>
      <c r="Z13" s="124">
        <v>0.35489616999999996</v>
      </c>
      <c r="AA13" s="124">
        <v>0.35489616999999996</v>
      </c>
      <c r="AB13" s="124">
        <v>0.35489616999999996</v>
      </c>
      <c r="AC13" s="124">
        <v>0.35489616999999996</v>
      </c>
      <c r="AD13" s="124">
        <v>0.35489616999999996</v>
      </c>
      <c r="AE13" s="124">
        <v>0.35489616999999996</v>
      </c>
      <c r="AF13" s="124">
        <v>0.35489616999999996</v>
      </c>
      <c r="AG13" s="124">
        <v>0.35489616999999996</v>
      </c>
      <c r="AH13" s="124">
        <v>0.35489616999999996</v>
      </c>
      <c r="AI13" s="124">
        <v>0.35489616999999996</v>
      </c>
      <c r="AJ13" s="124">
        <v>0.35489616999999996</v>
      </c>
      <c r="AK13" s="124">
        <v>0.35489616999999996</v>
      </c>
      <c r="AL13" s="124">
        <v>0.35489616999999996</v>
      </c>
      <c r="AM13" s="124">
        <v>0.35489616999999996</v>
      </c>
      <c r="AN13" s="124">
        <v>0.35489616999999996</v>
      </c>
      <c r="AO13" s="124">
        <v>0.35489616999999996</v>
      </c>
      <c r="AP13" s="124">
        <v>0.35489616999999996</v>
      </c>
      <c r="AQ13" s="124">
        <v>0.35489616999999996</v>
      </c>
      <c r="AR13" s="124">
        <v>0.35489616999999996</v>
      </c>
      <c r="AS13" s="124">
        <v>0.35489616999999996</v>
      </c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2"/>
    </row>
    <row r="14" spans="1:65" x14ac:dyDescent="0.35">
      <c r="A14" s="32" t="s">
        <v>10</v>
      </c>
      <c r="B14" s="33" t="s">
        <v>109</v>
      </c>
      <c r="C14" s="125" t="s">
        <v>411</v>
      </c>
      <c r="D14" s="67" t="s">
        <v>268</v>
      </c>
      <c r="E14" s="33" t="s">
        <v>402</v>
      </c>
      <c r="F14" s="96" t="s">
        <v>7</v>
      </c>
      <c r="G14" s="33" t="s">
        <v>215</v>
      </c>
      <c r="H14" s="34" t="s">
        <v>216</v>
      </c>
      <c r="I14" s="32"/>
      <c r="J14" s="33"/>
      <c r="K14" s="33"/>
      <c r="L14" s="44"/>
      <c r="M14" s="32">
        <v>0.829511</v>
      </c>
      <c r="N14" s="33">
        <v>0.85439633000000004</v>
      </c>
      <c r="O14" s="33">
        <v>0.88002821990000013</v>
      </c>
      <c r="P14" s="33">
        <v>0.90642906649700017</v>
      </c>
      <c r="Q14" s="33">
        <v>0.93362193849191022</v>
      </c>
      <c r="R14" s="33">
        <v>0.96163059664666761</v>
      </c>
      <c r="S14" s="33">
        <v>0.99047951454606753</v>
      </c>
      <c r="T14" s="96">
        <v>0.8885592134637107</v>
      </c>
      <c r="U14" s="96">
        <v>0.87042535196445137</v>
      </c>
      <c r="V14" s="96">
        <v>0.85229149046519193</v>
      </c>
      <c r="W14" s="96">
        <v>0.8341576289659326</v>
      </c>
      <c r="X14" s="96">
        <v>0.81602376746667327</v>
      </c>
      <c r="Y14" s="96">
        <v>0.78580066496790746</v>
      </c>
      <c r="Z14" s="96">
        <v>0.75557756246914176</v>
      </c>
      <c r="AA14" s="96">
        <v>0.72535445997037618</v>
      </c>
      <c r="AB14" s="96">
        <v>0.69513135747161037</v>
      </c>
      <c r="AC14" s="96">
        <v>0.66490825497284467</v>
      </c>
      <c r="AD14" s="96">
        <v>0.63468515247407908</v>
      </c>
      <c r="AE14" s="96">
        <v>0.59841742947556031</v>
      </c>
      <c r="AF14" s="96">
        <v>0.56214970647704143</v>
      </c>
      <c r="AG14" s="96">
        <v>0.52588198347852277</v>
      </c>
      <c r="AH14" s="96">
        <v>0.48961426048000389</v>
      </c>
      <c r="AI14" s="96">
        <v>0.45334653748148501</v>
      </c>
      <c r="AJ14" s="96">
        <v>0.42614574523259591</v>
      </c>
      <c r="AK14" s="96">
        <v>0.3989449529837068</v>
      </c>
      <c r="AL14" s="96">
        <v>0.37174416073481775</v>
      </c>
      <c r="AM14" s="96">
        <v>0.34454336848592865</v>
      </c>
      <c r="AN14" s="96">
        <v>0.31734257623703954</v>
      </c>
      <c r="AO14" s="96">
        <v>0.29014178398815044</v>
      </c>
      <c r="AP14" s="96">
        <v>0.26294099173926139</v>
      </c>
      <c r="AQ14" s="96">
        <v>0.23574019949037225</v>
      </c>
      <c r="AR14" s="96">
        <v>0.20853940724148318</v>
      </c>
      <c r="AS14" s="96">
        <v>0.1813386149925941</v>
      </c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44"/>
    </row>
    <row r="15" spans="1:65" x14ac:dyDescent="0.35">
      <c r="A15" s="8" t="s">
        <v>10</v>
      </c>
      <c r="B15" s="7" t="s">
        <v>92</v>
      </c>
      <c r="C15" s="126" t="s">
        <v>411</v>
      </c>
      <c r="D15" s="60" t="s">
        <v>268</v>
      </c>
      <c r="E15" s="7" t="s">
        <v>402</v>
      </c>
      <c r="F15" s="58" t="s">
        <v>7</v>
      </c>
      <c r="G15" s="7" t="s">
        <v>215</v>
      </c>
      <c r="H15" s="15" t="s">
        <v>216</v>
      </c>
      <c r="I15" s="8"/>
      <c r="J15" s="7"/>
      <c r="K15" s="7"/>
      <c r="L15" s="14"/>
      <c r="M15" s="8">
        <v>0.829511</v>
      </c>
      <c r="N15" s="7">
        <v>0.85439633000000004</v>
      </c>
      <c r="O15" s="7">
        <v>0.88002821990000013</v>
      </c>
      <c r="P15" s="7">
        <v>0.90642906649700017</v>
      </c>
      <c r="Q15" s="7">
        <v>0.93362193849191022</v>
      </c>
      <c r="R15" s="7">
        <v>0.96163059664666761</v>
      </c>
      <c r="S15" s="7">
        <v>0.99047951454606753</v>
      </c>
      <c r="T15" s="58">
        <v>0.8885592134637107</v>
      </c>
      <c r="U15" s="58">
        <v>0.87042535196445137</v>
      </c>
      <c r="V15" s="58">
        <v>0.85229149046519193</v>
      </c>
      <c r="W15" s="58">
        <v>0.8341576289659326</v>
      </c>
      <c r="X15" s="58">
        <v>0.81602376746667327</v>
      </c>
      <c r="Y15" s="58">
        <v>0.78580066496790746</v>
      </c>
      <c r="Z15" s="58">
        <v>0.75557756246914176</v>
      </c>
      <c r="AA15" s="58">
        <v>0.72535445997037618</v>
      </c>
      <c r="AB15" s="58">
        <v>0.69513135747161037</v>
      </c>
      <c r="AC15" s="58">
        <v>0.66490825497284467</v>
      </c>
      <c r="AD15" s="58">
        <v>0.63468515247407908</v>
      </c>
      <c r="AE15" s="58">
        <v>0.59841742947556031</v>
      </c>
      <c r="AF15" s="58">
        <v>0.56214970647704143</v>
      </c>
      <c r="AG15" s="58">
        <v>0.52588198347852277</v>
      </c>
      <c r="AH15" s="58">
        <v>0.48961426048000389</v>
      </c>
      <c r="AI15" s="58">
        <v>0.45334653748148501</v>
      </c>
      <c r="AJ15" s="58">
        <v>0.42614574523259591</v>
      </c>
      <c r="AK15" s="58">
        <v>0.3989449529837068</v>
      </c>
      <c r="AL15" s="58">
        <v>0.37174416073481775</v>
      </c>
      <c r="AM15" s="58">
        <v>0.34454336848592865</v>
      </c>
      <c r="AN15" s="58">
        <v>0.31734257623703954</v>
      </c>
      <c r="AO15" s="58">
        <v>0.29014178398815044</v>
      </c>
      <c r="AP15" s="58">
        <v>0.26294099173926139</v>
      </c>
      <c r="AQ15" s="58">
        <v>0.23574019949037225</v>
      </c>
      <c r="AR15" s="58">
        <v>0.20853940724148318</v>
      </c>
      <c r="AS15" s="58">
        <v>0.1813386149925941</v>
      </c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4"/>
    </row>
    <row r="16" spans="1:65" x14ac:dyDescent="0.35">
      <c r="A16" s="8" t="s">
        <v>10</v>
      </c>
      <c r="B16" s="7" t="s">
        <v>109</v>
      </c>
      <c r="C16" s="126" t="s">
        <v>412</v>
      </c>
      <c r="D16" s="60" t="s">
        <v>268</v>
      </c>
      <c r="E16" s="7" t="s">
        <v>402</v>
      </c>
      <c r="F16" s="58" t="s">
        <v>7</v>
      </c>
      <c r="G16" s="7" t="s">
        <v>215</v>
      </c>
      <c r="H16" s="15" t="s">
        <v>216</v>
      </c>
      <c r="I16" s="8"/>
      <c r="J16" s="7"/>
      <c r="K16" s="7"/>
      <c r="L16" s="14"/>
      <c r="M16" s="8">
        <v>0.102911</v>
      </c>
      <c r="N16" s="7">
        <v>0.10599833</v>
      </c>
      <c r="O16" s="7">
        <v>0.10917827990000001</v>
      </c>
      <c r="P16" s="7">
        <v>0.11245362829700002</v>
      </c>
      <c r="Q16" s="7">
        <v>0.11582723714591002</v>
      </c>
      <c r="R16" s="7">
        <v>0.11930205426028734</v>
      </c>
      <c r="S16" s="7">
        <v>0.12288111588809596</v>
      </c>
      <c r="T16" s="58">
        <v>0.11023665414535062</v>
      </c>
      <c r="U16" s="58">
        <v>0.10798692650973123</v>
      </c>
      <c r="V16" s="58">
        <v>0.10573719887411183</v>
      </c>
      <c r="W16" s="58">
        <v>0.10348747123849242</v>
      </c>
      <c r="X16" s="58">
        <v>0.10123774360287303</v>
      </c>
      <c r="Y16" s="58">
        <v>9.7488197543507349E-2</v>
      </c>
      <c r="Z16" s="58">
        <v>9.3738651484141691E-2</v>
      </c>
      <c r="AA16" s="58">
        <v>8.998910542477602E-2</v>
      </c>
      <c r="AB16" s="58">
        <v>8.6239559365410348E-2</v>
      </c>
      <c r="AC16" s="58">
        <v>8.2490013306044677E-2</v>
      </c>
      <c r="AD16" s="58">
        <v>7.8740467246679005E-2</v>
      </c>
      <c r="AE16" s="58">
        <v>7.4241011975440224E-2</v>
      </c>
      <c r="AF16" s="58">
        <v>6.9741556704201416E-2</v>
      </c>
      <c r="AG16" s="58">
        <v>6.5242101432962621E-2</v>
      </c>
      <c r="AH16" s="58">
        <v>6.0742646161723812E-2</v>
      </c>
      <c r="AI16" s="58">
        <v>5.6243190890485004E-2</v>
      </c>
      <c r="AJ16" s="58">
        <v>5.2868599437055901E-2</v>
      </c>
      <c r="AK16" s="58">
        <v>4.9494007983626805E-2</v>
      </c>
      <c r="AL16" s="58">
        <v>4.6119416530197709E-2</v>
      </c>
      <c r="AM16" s="58">
        <v>4.2744825076768606E-2</v>
      </c>
      <c r="AN16" s="58">
        <v>3.9370233623339503E-2</v>
      </c>
      <c r="AO16" s="58">
        <v>3.5995642169910406E-2</v>
      </c>
      <c r="AP16" s="58">
        <v>3.262105071648131E-2</v>
      </c>
      <c r="AQ16" s="58">
        <v>2.9246459263052207E-2</v>
      </c>
      <c r="AR16" s="58">
        <v>2.5871867809623108E-2</v>
      </c>
      <c r="AS16" s="58">
        <v>2.2497276356194012E-2</v>
      </c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4"/>
    </row>
    <row r="17" spans="1:65" x14ac:dyDescent="0.35">
      <c r="A17" s="8" t="s">
        <v>10</v>
      </c>
      <c r="B17" s="7" t="s">
        <v>92</v>
      </c>
      <c r="C17" s="126" t="s">
        <v>412</v>
      </c>
      <c r="D17" s="60" t="s">
        <v>268</v>
      </c>
      <c r="E17" s="7" t="s">
        <v>402</v>
      </c>
      <c r="F17" s="58" t="s">
        <v>7</v>
      </c>
      <c r="G17" s="7" t="s">
        <v>215</v>
      </c>
      <c r="H17" s="15" t="s">
        <v>216</v>
      </c>
      <c r="I17" s="8"/>
      <c r="J17" s="7"/>
      <c r="K17" s="7"/>
      <c r="L17" s="14"/>
      <c r="M17" s="8">
        <v>0.102911</v>
      </c>
      <c r="N17" s="7">
        <v>0.10599833</v>
      </c>
      <c r="O17" s="7">
        <v>0.10917827990000001</v>
      </c>
      <c r="P17" s="7">
        <v>0.11245362829700002</v>
      </c>
      <c r="Q17" s="7">
        <v>0.11582723714591002</v>
      </c>
      <c r="R17" s="7">
        <v>0.11930205426028734</v>
      </c>
      <c r="S17" s="7">
        <v>0.12288111588809596</v>
      </c>
      <c r="T17" s="58">
        <v>0.11023665414535062</v>
      </c>
      <c r="U17" s="58">
        <v>0.10798692650973123</v>
      </c>
      <c r="V17" s="58">
        <v>0.10573719887411183</v>
      </c>
      <c r="W17" s="58">
        <v>0.10348747123849242</v>
      </c>
      <c r="X17" s="58">
        <v>0.10123774360287303</v>
      </c>
      <c r="Y17" s="58">
        <v>9.7488197543507349E-2</v>
      </c>
      <c r="Z17" s="58">
        <v>9.3738651484141691E-2</v>
      </c>
      <c r="AA17" s="58">
        <v>8.998910542477602E-2</v>
      </c>
      <c r="AB17" s="58">
        <v>8.6239559365410348E-2</v>
      </c>
      <c r="AC17" s="58">
        <v>8.2490013306044677E-2</v>
      </c>
      <c r="AD17" s="58">
        <v>7.8740467246679005E-2</v>
      </c>
      <c r="AE17" s="58">
        <v>7.4241011975440224E-2</v>
      </c>
      <c r="AF17" s="58">
        <v>6.9741556704201416E-2</v>
      </c>
      <c r="AG17" s="58">
        <v>6.5242101432962621E-2</v>
      </c>
      <c r="AH17" s="58">
        <v>6.0742646161723812E-2</v>
      </c>
      <c r="AI17" s="58">
        <v>5.6243190890485004E-2</v>
      </c>
      <c r="AJ17" s="58">
        <v>5.2868599437055901E-2</v>
      </c>
      <c r="AK17" s="58">
        <v>4.9494007983626805E-2</v>
      </c>
      <c r="AL17" s="58">
        <v>4.6119416530197709E-2</v>
      </c>
      <c r="AM17" s="58">
        <v>4.2744825076768606E-2</v>
      </c>
      <c r="AN17" s="58">
        <v>3.9370233623339503E-2</v>
      </c>
      <c r="AO17" s="58">
        <v>3.5995642169910406E-2</v>
      </c>
      <c r="AP17" s="58">
        <v>3.262105071648131E-2</v>
      </c>
      <c r="AQ17" s="58">
        <v>2.9246459263052207E-2</v>
      </c>
      <c r="AR17" s="58">
        <v>2.5871867809623108E-2</v>
      </c>
      <c r="AS17" s="58">
        <v>2.2497276356194012E-2</v>
      </c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4"/>
    </row>
    <row r="18" spans="1:65" x14ac:dyDescent="0.35">
      <c r="A18" s="8" t="s">
        <v>10</v>
      </c>
      <c r="B18" s="7" t="s">
        <v>109</v>
      </c>
      <c r="C18" s="126" t="s">
        <v>413</v>
      </c>
      <c r="D18" s="60" t="s">
        <v>268</v>
      </c>
      <c r="E18" s="7" t="s">
        <v>402</v>
      </c>
      <c r="F18" s="58" t="s">
        <v>7</v>
      </c>
      <c r="G18" s="7" t="s">
        <v>215</v>
      </c>
      <c r="H18" s="15" t="s">
        <v>216</v>
      </c>
      <c r="I18" s="8"/>
      <c r="J18" s="7"/>
      <c r="K18" s="7"/>
      <c r="L18" s="14"/>
      <c r="M18" s="8">
        <v>8.3283999999999997E-2</v>
      </c>
      <c r="N18" s="7">
        <v>8.5782520000000001E-2</v>
      </c>
      <c r="O18" s="7">
        <v>8.8355995600000015E-2</v>
      </c>
      <c r="P18" s="7">
        <v>9.1006675468000009E-2</v>
      </c>
      <c r="Q18" s="7">
        <v>9.3736875732040023E-2</v>
      </c>
      <c r="R18" s="7">
        <v>9.6548982004001221E-2</v>
      </c>
      <c r="S18" s="7">
        <v>9.9445451464121273E-2</v>
      </c>
      <c r="T18" s="58">
        <v>8.9212518621346409E-2</v>
      </c>
      <c r="U18" s="58">
        <v>8.7391854976012817E-2</v>
      </c>
      <c r="V18" s="58">
        <v>8.5571191330679225E-2</v>
      </c>
      <c r="W18" s="58">
        <v>8.3750527685345619E-2</v>
      </c>
      <c r="X18" s="58">
        <v>8.1929864040012026E-2</v>
      </c>
      <c r="Y18" s="58">
        <v>7.8895424631122688E-2</v>
      </c>
      <c r="Z18" s="58">
        <v>7.5860985222233349E-2</v>
      </c>
      <c r="AA18" s="58">
        <v>7.282654581334401E-2</v>
      </c>
      <c r="AB18" s="58">
        <v>6.9792106404454671E-2</v>
      </c>
      <c r="AC18" s="58">
        <v>6.6757666995565346E-2</v>
      </c>
      <c r="AD18" s="58">
        <v>6.3723227586676007E-2</v>
      </c>
      <c r="AE18" s="58">
        <v>6.0081900296008815E-2</v>
      </c>
      <c r="AF18" s="58">
        <v>5.644057300534161E-2</v>
      </c>
      <c r="AG18" s="58">
        <v>5.2799245714674418E-2</v>
      </c>
      <c r="AH18" s="58">
        <v>4.9157918424007213E-2</v>
      </c>
      <c r="AI18" s="58">
        <v>4.5516591133340001E-2</v>
      </c>
      <c r="AJ18" s="58">
        <v>4.2785595665339599E-2</v>
      </c>
      <c r="AK18" s="58">
        <v>4.0054600197339203E-2</v>
      </c>
      <c r="AL18" s="58">
        <v>3.7323604729338801E-2</v>
      </c>
      <c r="AM18" s="58">
        <v>3.4592609261338406E-2</v>
      </c>
      <c r="AN18" s="58">
        <v>3.1861613793338003E-2</v>
      </c>
      <c r="AO18" s="58">
        <v>2.9130618325337605E-2</v>
      </c>
      <c r="AP18" s="58">
        <v>2.6399622857337209E-2</v>
      </c>
      <c r="AQ18" s="58">
        <v>2.3668627389336803E-2</v>
      </c>
      <c r="AR18" s="58">
        <v>2.0937631921336408E-2</v>
      </c>
      <c r="AS18" s="58">
        <v>1.8206636453336009E-2</v>
      </c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4"/>
    </row>
    <row r="19" spans="1:65" x14ac:dyDescent="0.35">
      <c r="A19" s="8" t="s">
        <v>10</v>
      </c>
      <c r="B19" s="7" t="s">
        <v>92</v>
      </c>
      <c r="C19" s="126" t="s">
        <v>413</v>
      </c>
      <c r="D19" s="60" t="s">
        <v>268</v>
      </c>
      <c r="E19" s="7" t="s">
        <v>402</v>
      </c>
      <c r="F19" s="58" t="s">
        <v>7</v>
      </c>
      <c r="G19" s="7" t="s">
        <v>215</v>
      </c>
      <c r="H19" s="15" t="s">
        <v>216</v>
      </c>
      <c r="I19" s="8"/>
      <c r="J19" s="7"/>
      <c r="K19" s="7"/>
      <c r="L19" s="14"/>
      <c r="M19" s="8">
        <v>8.3283999999999997E-2</v>
      </c>
      <c r="N19" s="7">
        <v>8.5782520000000001E-2</v>
      </c>
      <c r="O19" s="7">
        <v>8.8355995600000015E-2</v>
      </c>
      <c r="P19" s="7">
        <v>9.1006675468000009E-2</v>
      </c>
      <c r="Q19" s="7">
        <v>9.3736875732040023E-2</v>
      </c>
      <c r="R19" s="7">
        <v>9.6548982004001221E-2</v>
      </c>
      <c r="S19" s="7">
        <v>9.9445451464121273E-2</v>
      </c>
      <c r="T19" s="58">
        <v>8.9212518621346409E-2</v>
      </c>
      <c r="U19" s="58">
        <v>8.7391854976012817E-2</v>
      </c>
      <c r="V19" s="58">
        <v>8.5571191330679225E-2</v>
      </c>
      <c r="W19" s="58">
        <v>8.3750527685345619E-2</v>
      </c>
      <c r="X19" s="58">
        <v>8.1929864040012026E-2</v>
      </c>
      <c r="Y19" s="58">
        <v>7.8895424631122688E-2</v>
      </c>
      <c r="Z19" s="58">
        <v>7.5860985222233349E-2</v>
      </c>
      <c r="AA19" s="58">
        <v>7.282654581334401E-2</v>
      </c>
      <c r="AB19" s="58">
        <v>6.9792106404454671E-2</v>
      </c>
      <c r="AC19" s="58">
        <v>6.6757666995565346E-2</v>
      </c>
      <c r="AD19" s="58">
        <v>6.3723227586676007E-2</v>
      </c>
      <c r="AE19" s="58">
        <v>6.0081900296008815E-2</v>
      </c>
      <c r="AF19" s="58">
        <v>5.644057300534161E-2</v>
      </c>
      <c r="AG19" s="58">
        <v>5.2799245714674418E-2</v>
      </c>
      <c r="AH19" s="58">
        <v>4.9157918424007213E-2</v>
      </c>
      <c r="AI19" s="58">
        <v>4.5516591133340001E-2</v>
      </c>
      <c r="AJ19" s="58">
        <v>4.2785595665339599E-2</v>
      </c>
      <c r="AK19" s="58">
        <v>4.0054600197339203E-2</v>
      </c>
      <c r="AL19" s="58">
        <v>3.7323604729338801E-2</v>
      </c>
      <c r="AM19" s="58">
        <v>3.4592609261338406E-2</v>
      </c>
      <c r="AN19" s="58">
        <v>3.1861613793338003E-2</v>
      </c>
      <c r="AO19" s="58">
        <v>2.9130618325337605E-2</v>
      </c>
      <c r="AP19" s="58">
        <v>2.6399622857337209E-2</v>
      </c>
      <c r="AQ19" s="58">
        <v>2.3668627389336803E-2</v>
      </c>
      <c r="AR19" s="58">
        <v>2.0937631921336408E-2</v>
      </c>
      <c r="AS19" s="58">
        <v>1.8206636453336009E-2</v>
      </c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4"/>
    </row>
    <row r="20" spans="1:65" x14ac:dyDescent="0.35">
      <c r="A20" s="8" t="s">
        <v>10</v>
      </c>
      <c r="B20" s="7" t="s">
        <v>109</v>
      </c>
      <c r="C20" s="127" t="s">
        <v>414</v>
      </c>
      <c r="D20" s="60" t="s">
        <v>268</v>
      </c>
      <c r="E20" s="7" t="s">
        <v>402</v>
      </c>
      <c r="F20" s="58" t="s">
        <v>7</v>
      </c>
      <c r="G20" s="7" t="s">
        <v>215</v>
      </c>
      <c r="H20" s="15" t="s">
        <v>216</v>
      </c>
      <c r="I20" s="8"/>
      <c r="J20" s="7"/>
      <c r="K20" s="7"/>
      <c r="L20" s="14"/>
      <c r="M20" s="8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58">
        <v>7.2399077585306393E-2</v>
      </c>
      <c r="U20" s="58">
        <v>9.9205900759609514E-2</v>
      </c>
      <c r="V20" s="58">
        <v>0.12651771991440403</v>
      </c>
      <c r="W20" s="58">
        <v>0.15434968492910442</v>
      </c>
      <c r="X20" s="58">
        <v>0.18271740017950813</v>
      </c>
      <c r="Y20" s="58">
        <v>0.21828602072241471</v>
      </c>
      <c r="Z20" s="58">
        <v>0.25442301869037875</v>
      </c>
      <c r="AA20" s="58">
        <v>0.29114544540615211</v>
      </c>
      <c r="AB20" s="58">
        <v>0.32847086373216899</v>
      </c>
      <c r="AC20" s="58">
        <v>0.36641736341673675</v>
      </c>
      <c r="AD20" s="58">
        <v>0.40500357690061189</v>
      </c>
      <c r="AE20" s="58">
        <v>0.44757323687263795</v>
      </c>
      <c r="AF20" s="58">
        <v>0.49082156921434927</v>
      </c>
      <c r="AG20" s="58">
        <v>0.53476893409683623</v>
      </c>
      <c r="AH20" s="58">
        <v>0.57943630249632239</v>
      </c>
      <c r="AI20" s="58">
        <v>0.62484527451831751</v>
      </c>
      <c r="AJ20" s="58">
        <v>0.66603128635920072</v>
      </c>
      <c r="AK20" s="58">
        <v>0.7080040654832036</v>
      </c>
      <c r="AL20" s="58">
        <v>0.75078721490881994</v>
      </c>
      <c r="AM20" s="58">
        <v>0.79440504574509796</v>
      </c>
      <c r="AN20" s="58">
        <v>0.83888259843435786</v>
      </c>
      <c r="AO20" s="58">
        <v>0.88424566463218879</v>
      </c>
      <c r="AP20" s="58">
        <v>0.93052080974384788</v>
      </c>
      <c r="AQ20" s="58">
        <v>0.97773539613675009</v>
      </c>
      <c r="AR20" s="58">
        <v>1.0259176070493328</v>
      </c>
      <c r="AS20" s="58">
        <v>1.0750964712171862</v>
      </c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4"/>
    </row>
    <row r="21" spans="1:65" x14ac:dyDescent="0.35">
      <c r="A21" s="8" t="s">
        <v>10</v>
      </c>
      <c r="B21" s="7" t="s">
        <v>92</v>
      </c>
      <c r="C21" s="127" t="s">
        <v>414</v>
      </c>
      <c r="D21" s="60" t="s">
        <v>268</v>
      </c>
      <c r="E21" s="7" t="s">
        <v>402</v>
      </c>
      <c r="F21" s="58" t="s">
        <v>7</v>
      </c>
      <c r="G21" s="7" t="s">
        <v>215</v>
      </c>
      <c r="H21" s="15" t="s">
        <v>216</v>
      </c>
      <c r="I21" s="8"/>
      <c r="J21" s="7"/>
      <c r="K21" s="7"/>
      <c r="L21" s="14"/>
      <c r="M21" s="8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58">
        <v>7.2399077585306393E-2</v>
      </c>
      <c r="U21" s="58">
        <v>9.9205900759609514E-2</v>
      </c>
      <c r="V21" s="58">
        <v>0.12651771991440403</v>
      </c>
      <c r="W21" s="58">
        <v>0.15434968492910442</v>
      </c>
      <c r="X21" s="58">
        <v>0.18271740017950813</v>
      </c>
      <c r="Y21" s="58">
        <v>0.21828602072241471</v>
      </c>
      <c r="Z21" s="58">
        <v>0.25442301869037875</v>
      </c>
      <c r="AA21" s="58">
        <v>0.29114544540615211</v>
      </c>
      <c r="AB21" s="58">
        <v>0.32847086373216899</v>
      </c>
      <c r="AC21" s="58">
        <v>0.36641736341673675</v>
      </c>
      <c r="AD21" s="58">
        <v>0.40500357690061189</v>
      </c>
      <c r="AE21" s="58">
        <v>0.44757323687263795</v>
      </c>
      <c r="AF21" s="58">
        <v>0.49082156921434927</v>
      </c>
      <c r="AG21" s="58">
        <v>0.53476893409683623</v>
      </c>
      <c r="AH21" s="58">
        <v>0.57943630249632239</v>
      </c>
      <c r="AI21" s="58">
        <v>0.62484527451831751</v>
      </c>
      <c r="AJ21" s="58">
        <v>0.66603128635920072</v>
      </c>
      <c r="AK21" s="58">
        <v>0.7080040654832036</v>
      </c>
      <c r="AL21" s="58">
        <v>0.75078721490881994</v>
      </c>
      <c r="AM21" s="58">
        <v>0.79440504574509796</v>
      </c>
      <c r="AN21" s="58">
        <v>0.83888259843435786</v>
      </c>
      <c r="AO21" s="58">
        <v>0.88424566463218879</v>
      </c>
      <c r="AP21" s="58">
        <v>0.93052080974384788</v>
      </c>
      <c r="AQ21" s="58">
        <v>0.97773539613675009</v>
      </c>
      <c r="AR21" s="58">
        <v>1.0259176070493328</v>
      </c>
      <c r="AS21" s="58">
        <v>1.0750964712171862</v>
      </c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4"/>
    </row>
    <row r="22" spans="1:65" x14ac:dyDescent="0.35">
      <c r="A22" s="8" t="s">
        <v>10</v>
      </c>
      <c r="B22" s="7" t="s">
        <v>109</v>
      </c>
      <c r="C22" s="127" t="s">
        <v>415</v>
      </c>
      <c r="D22" s="60" t="s">
        <v>268</v>
      </c>
      <c r="E22" s="7" t="s">
        <v>402</v>
      </c>
      <c r="F22" s="58" t="s">
        <v>7</v>
      </c>
      <c r="G22" s="7" t="s">
        <v>215</v>
      </c>
      <c r="H22" s="15" t="s">
        <v>216</v>
      </c>
      <c r="I22" s="8"/>
      <c r="J22" s="7"/>
      <c r="K22" s="7"/>
      <c r="L22" s="14"/>
      <c r="M22" s="8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58">
        <v>1.1676590081862564E-2</v>
      </c>
      <c r="U22" s="58">
        <v>1.6000019275204096E-2</v>
      </c>
      <c r="V22" s="58">
        <v>2.0404894686561818E-2</v>
      </c>
      <c r="W22" s="58">
        <v>2.4893659702476235E-2</v>
      </c>
      <c r="X22" s="58">
        <v>2.9468831011084044E-2</v>
      </c>
      <c r="Y22" s="58">
        <v>3.520537097414466E-2</v>
      </c>
      <c r="Z22" s="58">
        <v>4.1033579373123685E-2</v>
      </c>
      <c r="AA22" s="58">
        <v>4.6956206261098678E-2</v>
      </c>
      <c r="AB22" s="58">
        <v>5.2976084192739532E-2</v>
      </c>
      <c r="AC22" s="58">
        <v>5.9096130699356236E-2</v>
      </c>
      <c r="AD22" s="58">
        <v>6.5319350838198037E-2</v>
      </c>
      <c r="AE22" s="58">
        <v>7.2185024904720993E-2</v>
      </c>
      <c r="AF22" s="58">
        <v>7.9160155877671556E-2</v>
      </c>
      <c r="AG22" s="58">
        <v>8.6248027464242566E-2</v>
      </c>
      <c r="AH22" s="58">
        <v>9.3452021882842642E-2</v>
      </c>
      <c r="AI22" s="58">
        <v>0.10077562281843265</v>
      </c>
      <c r="AJ22" s="58">
        <v>0.10741814083678834</v>
      </c>
      <c r="AK22" s="58">
        <v>0.11418754940901867</v>
      </c>
      <c r="AL22" s="58">
        <v>0.12108765525173984</v>
      </c>
      <c r="AM22" s="58">
        <v>0.12812237928306658</v>
      </c>
      <c r="AN22" s="58">
        <v>0.13529576004865709</v>
      </c>
      <c r="AO22" s="58">
        <v>0.14261195725053921</v>
      </c>
      <c r="AP22" s="58">
        <v>0.1500752553818018</v>
      </c>
      <c r="AQ22" s="58">
        <v>0.15769006747032618</v>
      </c>
      <c r="AR22" s="58">
        <v>0.16546093893483024</v>
      </c>
      <c r="AS22" s="58">
        <v>0.17339255155659339</v>
      </c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4"/>
    </row>
    <row r="23" spans="1:65" x14ac:dyDescent="0.35">
      <c r="A23" s="8" t="s">
        <v>10</v>
      </c>
      <c r="B23" s="7" t="s">
        <v>92</v>
      </c>
      <c r="C23" s="127" t="s">
        <v>415</v>
      </c>
      <c r="D23" s="60" t="s">
        <v>268</v>
      </c>
      <c r="E23" s="7" t="s">
        <v>402</v>
      </c>
      <c r="F23" s="58" t="s">
        <v>7</v>
      </c>
      <c r="G23" s="7" t="s">
        <v>215</v>
      </c>
      <c r="H23" s="15" t="s">
        <v>216</v>
      </c>
      <c r="I23" s="8"/>
      <c r="J23" s="7"/>
      <c r="K23" s="7"/>
      <c r="L23" s="14"/>
      <c r="M23" s="8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58">
        <v>1.1676590081862564E-2</v>
      </c>
      <c r="U23" s="58">
        <v>1.6000019275204096E-2</v>
      </c>
      <c r="V23" s="58">
        <v>2.0404894686561818E-2</v>
      </c>
      <c r="W23" s="58">
        <v>2.4893659702476235E-2</v>
      </c>
      <c r="X23" s="58">
        <v>2.9468831011084044E-2</v>
      </c>
      <c r="Y23" s="58">
        <v>3.520537097414466E-2</v>
      </c>
      <c r="Z23" s="58">
        <v>4.1033579373123685E-2</v>
      </c>
      <c r="AA23" s="58">
        <v>4.6956206261098678E-2</v>
      </c>
      <c r="AB23" s="58">
        <v>5.2976084192739532E-2</v>
      </c>
      <c r="AC23" s="58">
        <v>5.9096130699356236E-2</v>
      </c>
      <c r="AD23" s="58">
        <v>6.5319350838198037E-2</v>
      </c>
      <c r="AE23" s="58">
        <v>7.2185024904720993E-2</v>
      </c>
      <c r="AF23" s="58">
        <v>7.9160155877671556E-2</v>
      </c>
      <c r="AG23" s="58">
        <v>8.6248027464242566E-2</v>
      </c>
      <c r="AH23" s="58">
        <v>9.3452021882842642E-2</v>
      </c>
      <c r="AI23" s="58">
        <v>0.10077562281843265</v>
      </c>
      <c r="AJ23" s="58">
        <v>0.10741814083678834</v>
      </c>
      <c r="AK23" s="58">
        <v>0.11418754940901867</v>
      </c>
      <c r="AL23" s="58">
        <v>0.12108765525173984</v>
      </c>
      <c r="AM23" s="58">
        <v>0.12812237928306658</v>
      </c>
      <c r="AN23" s="58">
        <v>0.13529576004865709</v>
      </c>
      <c r="AO23" s="58">
        <v>0.14261195725053921</v>
      </c>
      <c r="AP23" s="58">
        <v>0.1500752553818018</v>
      </c>
      <c r="AQ23" s="58">
        <v>0.15769006747032618</v>
      </c>
      <c r="AR23" s="58">
        <v>0.16546093893483024</v>
      </c>
      <c r="AS23" s="58">
        <v>0.17339255155659339</v>
      </c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4"/>
    </row>
    <row r="24" spans="1:65" x14ac:dyDescent="0.35">
      <c r="A24" s="8" t="s">
        <v>10</v>
      </c>
      <c r="B24" s="7" t="s">
        <v>109</v>
      </c>
      <c r="C24" s="127" t="s">
        <v>416</v>
      </c>
      <c r="D24" s="60" t="s">
        <v>268</v>
      </c>
      <c r="E24" s="7" t="s">
        <v>402</v>
      </c>
      <c r="F24" s="58" t="s">
        <v>7</v>
      </c>
      <c r="G24" s="7" t="s">
        <v>215</v>
      </c>
      <c r="H24" s="15" t="s">
        <v>216</v>
      </c>
      <c r="I24" s="8"/>
      <c r="J24" s="7"/>
      <c r="K24" s="7"/>
      <c r="L24" s="14"/>
      <c r="M24" s="8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58">
        <v>6.756170712880278E-3</v>
      </c>
      <c r="U24" s="58">
        <v>9.2577422753381822E-3</v>
      </c>
      <c r="V24" s="58">
        <v>1.1806439287004995E-2</v>
      </c>
      <c r="W24" s="58">
        <v>1.4403675511356987E-2</v>
      </c>
      <c r="X24" s="58">
        <v>1.7050907124774695E-2</v>
      </c>
      <c r="Y24" s="58">
        <v>2.037011615925979E-2</v>
      </c>
      <c r="Z24" s="58">
        <v>2.3742365302004714E-2</v>
      </c>
      <c r="AA24" s="58">
        <v>2.7169245756257256E-2</v>
      </c>
      <c r="AB24" s="58">
        <v>3.0652396461362658E-2</v>
      </c>
      <c r="AC24" s="58">
        <v>3.4193505524846471E-2</v>
      </c>
      <c r="AD24" s="58">
        <v>3.779431169746008E-2</v>
      </c>
      <c r="AE24" s="58">
        <v>4.1766846977642214E-2</v>
      </c>
      <c r="AF24" s="58">
        <v>4.5802714920900156E-2</v>
      </c>
      <c r="AG24" s="58">
        <v>4.9903815507126158E-2</v>
      </c>
      <c r="AH24" s="58">
        <v>5.4072105715609269E-2</v>
      </c>
      <c r="AI24" s="58">
        <v>5.8309601235017203E-2</v>
      </c>
      <c r="AJ24" s="58">
        <v>6.215301659693042E-2</v>
      </c>
      <c r="AK24" s="58">
        <v>6.6069851873203786E-2</v>
      </c>
      <c r="AL24" s="58">
        <v>7.0062309661268099E-2</v>
      </c>
      <c r="AM24" s="58">
        <v>7.4132658636477083E-2</v>
      </c>
      <c r="AN24" s="58">
        <v>7.8283235534445106E-2</v>
      </c>
      <c r="AO24" s="58">
        <v>8.2516447192854878E-2</v>
      </c>
      <c r="AP24" s="58">
        <v>8.6834772654519707E-2</v>
      </c>
      <c r="AQ24" s="58">
        <v>9.1240765333537227E-2</v>
      </c>
      <c r="AR24" s="58">
        <v>9.5737055246428018E-2</v>
      </c>
      <c r="AS24" s="58">
        <v>0.10032635131020827</v>
      </c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4"/>
    </row>
    <row r="25" spans="1:65" ht="15" thickBot="1" x14ac:dyDescent="0.4">
      <c r="A25" s="53" t="s">
        <v>10</v>
      </c>
      <c r="B25" s="54" t="s">
        <v>92</v>
      </c>
      <c r="C25" s="128" t="s">
        <v>416</v>
      </c>
      <c r="D25" s="129" t="s">
        <v>268</v>
      </c>
      <c r="E25" s="54" t="s">
        <v>402</v>
      </c>
      <c r="F25" s="99" t="s">
        <v>7</v>
      </c>
      <c r="G25" s="54" t="s">
        <v>215</v>
      </c>
      <c r="H25" s="56" t="s">
        <v>216</v>
      </c>
      <c r="I25" s="53"/>
      <c r="J25" s="54"/>
      <c r="K25" s="54"/>
      <c r="L25" s="65"/>
      <c r="M25" s="53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99">
        <v>6.756170712880278E-3</v>
      </c>
      <c r="U25" s="99">
        <v>9.2577422753381822E-3</v>
      </c>
      <c r="V25" s="99">
        <v>1.1806439287004995E-2</v>
      </c>
      <c r="W25" s="99">
        <v>1.4403675511356987E-2</v>
      </c>
      <c r="X25" s="99">
        <v>1.7050907124774695E-2</v>
      </c>
      <c r="Y25" s="99">
        <v>2.037011615925979E-2</v>
      </c>
      <c r="Z25" s="99">
        <v>2.3742365302004714E-2</v>
      </c>
      <c r="AA25" s="99">
        <v>2.7169245756257256E-2</v>
      </c>
      <c r="AB25" s="99">
        <v>3.0652396461362658E-2</v>
      </c>
      <c r="AC25" s="99">
        <v>3.4193505524846471E-2</v>
      </c>
      <c r="AD25" s="99">
        <v>3.779431169746008E-2</v>
      </c>
      <c r="AE25" s="99">
        <v>4.1766846977642214E-2</v>
      </c>
      <c r="AF25" s="99">
        <v>4.5802714920900156E-2</v>
      </c>
      <c r="AG25" s="99">
        <v>4.9903815507126158E-2</v>
      </c>
      <c r="AH25" s="99">
        <v>5.4072105715609269E-2</v>
      </c>
      <c r="AI25" s="99">
        <v>5.8309601235017203E-2</v>
      </c>
      <c r="AJ25" s="99">
        <v>6.215301659693042E-2</v>
      </c>
      <c r="AK25" s="99">
        <v>6.6069851873203786E-2</v>
      </c>
      <c r="AL25" s="99">
        <v>7.0062309661268099E-2</v>
      </c>
      <c r="AM25" s="99">
        <v>7.4132658636477083E-2</v>
      </c>
      <c r="AN25" s="99">
        <v>7.8283235534445106E-2</v>
      </c>
      <c r="AO25" s="99">
        <v>8.2516447192854878E-2</v>
      </c>
      <c r="AP25" s="99">
        <v>8.6834772654519707E-2</v>
      </c>
      <c r="AQ25" s="99">
        <v>9.1240765333537227E-2</v>
      </c>
      <c r="AR25" s="99">
        <v>9.5737055246428018E-2</v>
      </c>
      <c r="AS25" s="99">
        <v>0.10032635131020827</v>
      </c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65"/>
    </row>
    <row r="26" spans="1:65" ht="15" thickBot="1" x14ac:dyDescent="0.4">
      <c r="A26" s="29" t="s">
        <v>10</v>
      </c>
      <c r="B26" s="30" t="s">
        <v>417</v>
      </c>
      <c r="C26" s="23" t="s">
        <v>418</v>
      </c>
      <c r="D26" s="23" t="s">
        <v>268</v>
      </c>
      <c r="E26" s="23" t="s">
        <v>419</v>
      </c>
      <c r="F26" s="118" t="s">
        <v>7</v>
      </c>
      <c r="G26" s="30" t="s">
        <v>215</v>
      </c>
      <c r="H26" s="119" t="s">
        <v>216</v>
      </c>
      <c r="I26" s="130"/>
      <c r="J26" s="23"/>
      <c r="K26" s="23"/>
      <c r="L26" s="24"/>
      <c r="M26" s="131">
        <v>0</v>
      </c>
      <c r="N26" s="132">
        <v>0</v>
      </c>
      <c r="O26" s="132">
        <v>0</v>
      </c>
      <c r="P26" s="132">
        <v>0</v>
      </c>
      <c r="Q26" s="132">
        <v>0</v>
      </c>
      <c r="R26" s="132">
        <v>0</v>
      </c>
      <c r="S26" s="132">
        <v>0</v>
      </c>
      <c r="T26" s="132">
        <v>0.57166666666666655</v>
      </c>
      <c r="U26" s="132">
        <v>1.1433333333333333</v>
      </c>
      <c r="V26" s="132">
        <v>1.7150000000000001</v>
      </c>
      <c r="W26" s="132">
        <v>2.2866666666666671</v>
      </c>
      <c r="X26" s="132">
        <v>2.8583333333333334</v>
      </c>
      <c r="Y26" s="132">
        <v>3.4299999999999997</v>
      </c>
      <c r="Z26" s="132">
        <v>4.0016666666667788</v>
      </c>
      <c r="AA26" s="132">
        <v>4.5733333333332666</v>
      </c>
      <c r="AB26" s="132">
        <v>5.1449999999999818</v>
      </c>
      <c r="AC26" s="132">
        <v>5.716666666666697</v>
      </c>
      <c r="AD26" s="132">
        <v>6.2883333333334122</v>
      </c>
      <c r="AE26" s="132">
        <v>6.8600000000001273</v>
      </c>
      <c r="AF26" s="132">
        <v>7.4316666666666151</v>
      </c>
      <c r="AG26" s="132">
        <v>8.0033333333333303</v>
      </c>
      <c r="AH26" s="132">
        <v>8.5750000000000455</v>
      </c>
      <c r="AI26" s="132">
        <v>9.1466666666667606</v>
      </c>
      <c r="AJ26" s="132">
        <v>9.7183333333332484</v>
      </c>
      <c r="AK26" s="132">
        <v>10.289999999999964</v>
      </c>
      <c r="AL26" s="132">
        <v>10.861666666666679</v>
      </c>
      <c r="AM26" s="132">
        <v>11.433333333333394</v>
      </c>
      <c r="AN26" s="132">
        <v>12.005000000000109</v>
      </c>
      <c r="AO26" s="132">
        <v>12.576666666666597</v>
      </c>
      <c r="AP26" s="132">
        <v>13.148333333333312</v>
      </c>
      <c r="AQ26" s="132">
        <v>13.720000000000027</v>
      </c>
      <c r="AR26" s="132">
        <v>14.291666666666742</v>
      </c>
      <c r="AS26" s="132">
        <v>14.863333333333458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4"/>
    </row>
    <row r="27" spans="1:65" x14ac:dyDescent="0.35">
      <c r="A27" s="32" t="s">
        <v>435</v>
      </c>
      <c r="B27" s="33" t="s">
        <v>92</v>
      </c>
      <c r="C27" s="66" t="s">
        <v>401</v>
      </c>
      <c r="D27" s="100" t="s">
        <v>268</v>
      </c>
      <c r="E27" s="33" t="s">
        <v>402</v>
      </c>
      <c r="F27" s="101" t="s">
        <v>7</v>
      </c>
      <c r="G27" s="33" t="s">
        <v>215</v>
      </c>
      <c r="H27" s="44" t="s">
        <v>216</v>
      </c>
      <c r="I27" s="32"/>
      <c r="J27" s="33"/>
      <c r="K27" s="33"/>
      <c r="L27" s="44"/>
      <c r="M27" s="68">
        <v>1.6988925090773823</v>
      </c>
      <c r="N27" s="33">
        <v>1.8759755102309545</v>
      </c>
      <c r="O27" s="33">
        <v>1.6743946805162209</v>
      </c>
      <c r="P27" s="33">
        <v>2.0662113685938865</v>
      </c>
      <c r="Q27" s="33">
        <v>2.0796335551433303</v>
      </c>
      <c r="R27" s="33">
        <v>2.1232285642878646</v>
      </c>
      <c r="S27" s="33">
        <v>2.2021029549884106</v>
      </c>
      <c r="T27" s="33">
        <v>2.2814116879615365</v>
      </c>
      <c r="U27" s="33">
        <v>2.3565384139755028</v>
      </c>
      <c r="V27" s="33">
        <v>2.4329549067764971</v>
      </c>
      <c r="W27" s="33">
        <v>2.5141829643861642</v>
      </c>
      <c r="X27" s="33">
        <v>2.5925781981800702</v>
      </c>
      <c r="Y27" s="33">
        <v>2.6708088015275302</v>
      </c>
      <c r="Z27" s="33">
        <v>2.7418973838192531</v>
      </c>
      <c r="AA27" s="33">
        <v>2.8144678130728917</v>
      </c>
      <c r="AB27" s="33">
        <v>2.8885425212156868</v>
      </c>
      <c r="AC27" s="33">
        <v>2.9641441531439603</v>
      </c>
      <c r="AD27" s="33">
        <v>3.0412955675563937</v>
      </c>
      <c r="AE27" s="33">
        <v>3.1065410901447148</v>
      </c>
      <c r="AF27" s="33">
        <v>3.1728840082657102</v>
      </c>
      <c r="AG27" s="33">
        <v>3.2403377404371798</v>
      </c>
      <c r="AH27" s="33">
        <v>3.308915808191133</v>
      </c>
      <c r="AI27" s="33">
        <v>3.3786318364000327</v>
      </c>
      <c r="AJ27" s="33">
        <v>3.4353877770709453</v>
      </c>
      <c r="AK27" s="33">
        <v>3.4928919386532908</v>
      </c>
      <c r="AL27" s="33">
        <v>3.5511514991142237</v>
      </c>
      <c r="AM27" s="33">
        <v>3.6101736796966901</v>
      </c>
      <c r="AN27" s="33">
        <v>3.6699657450271799</v>
      </c>
      <c r="AO27" s="33">
        <v>3.716477320050747</v>
      </c>
      <c r="AP27" s="33">
        <v>3.7634519020022092</v>
      </c>
      <c r="AQ27" s="33">
        <v>3.810892847825039</v>
      </c>
      <c r="AR27" s="33">
        <v>3.8588035297717349</v>
      </c>
      <c r="AS27" s="33">
        <v>3.9071873354326558</v>
      </c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44"/>
    </row>
    <row r="28" spans="1:65" x14ac:dyDescent="0.35">
      <c r="A28" s="8" t="s">
        <v>435</v>
      </c>
      <c r="B28" s="7" t="s">
        <v>109</v>
      </c>
      <c r="C28" s="69" t="s">
        <v>401</v>
      </c>
      <c r="D28" s="102" t="s">
        <v>268</v>
      </c>
      <c r="E28" s="7" t="s">
        <v>402</v>
      </c>
      <c r="F28" s="58" t="s">
        <v>7</v>
      </c>
      <c r="G28" s="7" t="s">
        <v>215</v>
      </c>
      <c r="H28" s="14" t="s">
        <v>216</v>
      </c>
      <c r="I28" s="8"/>
      <c r="J28" s="7"/>
      <c r="K28" s="7"/>
      <c r="L28" s="14"/>
      <c r="M28" s="70">
        <v>1.6988925090773823</v>
      </c>
      <c r="N28" s="7">
        <v>1.8759755102309545</v>
      </c>
      <c r="O28" s="7">
        <v>1.6743946805162209</v>
      </c>
      <c r="P28" s="7">
        <v>2.0662113685938865</v>
      </c>
      <c r="Q28" s="7">
        <v>2.0796335551433303</v>
      </c>
      <c r="R28" s="7">
        <v>2.1232285642878646</v>
      </c>
      <c r="S28" s="7">
        <v>2.2021029549884106</v>
      </c>
      <c r="T28" s="7">
        <v>2.2814116879615365</v>
      </c>
      <c r="U28" s="7">
        <v>2.3565384139755028</v>
      </c>
      <c r="V28" s="7">
        <v>2.4329549067764971</v>
      </c>
      <c r="W28" s="7">
        <v>2.5141829643861642</v>
      </c>
      <c r="X28" s="7">
        <v>2.5925781981800702</v>
      </c>
      <c r="Y28" s="7">
        <v>2.6708088015275302</v>
      </c>
      <c r="Z28" s="7">
        <v>2.7418973838192531</v>
      </c>
      <c r="AA28" s="7">
        <v>2.8144678130728917</v>
      </c>
      <c r="AB28" s="7">
        <v>2.8885425212156868</v>
      </c>
      <c r="AC28" s="7">
        <v>2.9641441531439603</v>
      </c>
      <c r="AD28" s="7">
        <v>3.0412955675563937</v>
      </c>
      <c r="AE28" s="7">
        <v>3.1065410901447148</v>
      </c>
      <c r="AF28" s="7">
        <v>3.1728840082657102</v>
      </c>
      <c r="AG28" s="7">
        <v>3.2403377404371798</v>
      </c>
      <c r="AH28" s="7">
        <v>3.308915808191133</v>
      </c>
      <c r="AI28" s="7">
        <v>3.3786318364000327</v>
      </c>
      <c r="AJ28" s="7">
        <v>3.4353877770709453</v>
      </c>
      <c r="AK28" s="7">
        <v>3.4928919386532908</v>
      </c>
      <c r="AL28" s="7">
        <v>3.5511514991142237</v>
      </c>
      <c r="AM28" s="7">
        <v>3.6101736796966901</v>
      </c>
      <c r="AN28" s="7">
        <v>3.6699657450271799</v>
      </c>
      <c r="AO28" s="7">
        <v>3.716477320050747</v>
      </c>
      <c r="AP28" s="7">
        <v>3.7634519020022092</v>
      </c>
      <c r="AQ28" s="7">
        <v>3.810892847825039</v>
      </c>
      <c r="AR28" s="7">
        <v>3.8588035297717349</v>
      </c>
      <c r="AS28" s="7">
        <v>3.9071873354326558</v>
      </c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4"/>
    </row>
    <row r="29" spans="1:65" x14ac:dyDescent="0.35">
      <c r="A29" s="8" t="s">
        <v>435</v>
      </c>
      <c r="B29" s="7" t="s">
        <v>92</v>
      </c>
      <c r="C29" s="71" t="s">
        <v>403</v>
      </c>
      <c r="D29" s="102" t="s">
        <v>268</v>
      </c>
      <c r="E29" s="7" t="s">
        <v>402</v>
      </c>
      <c r="F29" s="58" t="s">
        <v>7</v>
      </c>
      <c r="G29" s="7" t="s">
        <v>215</v>
      </c>
      <c r="H29" s="14" t="s">
        <v>216</v>
      </c>
      <c r="I29" s="8"/>
      <c r="J29" s="7"/>
      <c r="K29" s="7"/>
      <c r="L29" s="14"/>
      <c r="M29" s="72">
        <v>4.9100144711098907E-2</v>
      </c>
      <c r="N29" s="7">
        <v>5.4218067673298544E-2</v>
      </c>
      <c r="O29" s="7">
        <v>4.8392126445650233E-2</v>
      </c>
      <c r="P29" s="7">
        <v>5.9716124863469271E-2</v>
      </c>
      <c r="Q29" s="7">
        <v>6.0104043050403275E-2</v>
      </c>
      <c r="R29" s="7">
        <v>6.1363994016247946E-2</v>
      </c>
      <c r="S29" s="7">
        <v>6.3643563781082407E-2</v>
      </c>
      <c r="T29" s="7">
        <v>6.5935686587574219E-2</v>
      </c>
      <c r="U29" s="7">
        <v>6.8106944097538785E-2</v>
      </c>
      <c r="V29" s="7">
        <v>7.0315477500797544E-2</v>
      </c>
      <c r="W29" s="7">
        <v>7.2663071219603248E-2</v>
      </c>
      <c r="X29" s="7">
        <v>7.4928792743110109E-2</v>
      </c>
      <c r="Y29" s="7">
        <v>7.7189756238253707E-2</v>
      </c>
      <c r="Z29" s="7">
        <v>7.9244306281402707E-2</v>
      </c>
      <c r="AA29" s="7">
        <v>8.1341683578118967E-2</v>
      </c>
      <c r="AB29" s="7">
        <v>8.3482536439503846E-2</v>
      </c>
      <c r="AC29" s="7">
        <v>8.5667519331734832E-2</v>
      </c>
      <c r="AD29" s="7">
        <v>8.7897292900148333E-2</v>
      </c>
      <c r="AE29" s="7">
        <v>8.9782971119176797E-2</v>
      </c>
      <c r="AF29" s="7">
        <v>9.1700365458661212E-2</v>
      </c>
      <c r="AG29" s="7">
        <v>9.364986373075701E-2</v>
      </c>
      <c r="AH29" s="7">
        <v>9.5631856724860714E-2</v>
      </c>
      <c r="AI29" s="7">
        <v>9.7646738217038814E-2</v>
      </c>
      <c r="AJ29" s="7">
        <v>9.9287056768840393E-2</v>
      </c>
      <c r="AK29" s="7">
        <v>0.10094899985240659</v>
      </c>
      <c r="AL29" s="7">
        <v>0.10263277492007718</v>
      </c>
      <c r="AM29" s="7">
        <v>0.10433859067491709</v>
      </c>
      <c r="AN29" s="7">
        <v>0.10606665707383063</v>
      </c>
      <c r="AO29" s="7">
        <v>0.1074109004866399</v>
      </c>
      <c r="AP29" s="7">
        <v>0.10876852538594135</v>
      </c>
      <c r="AQ29" s="7">
        <v>0.11013962879165203</v>
      </c>
      <c r="AR29" s="7">
        <v>0.1115243081661392</v>
      </c>
      <c r="AS29" s="7">
        <v>0.11292266141505372</v>
      </c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14"/>
    </row>
    <row r="30" spans="1:65" x14ac:dyDescent="0.35">
      <c r="A30" s="8" t="s">
        <v>435</v>
      </c>
      <c r="B30" s="7" t="s">
        <v>109</v>
      </c>
      <c r="C30" s="71" t="s">
        <v>403</v>
      </c>
      <c r="D30" s="102" t="s">
        <v>268</v>
      </c>
      <c r="E30" s="7" t="s">
        <v>402</v>
      </c>
      <c r="F30" s="58" t="s">
        <v>7</v>
      </c>
      <c r="G30" s="7" t="s">
        <v>215</v>
      </c>
      <c r="H30" s="14" t="s">
        <v>216</v>
      </c>
      <c r="I30" s="8"/>
      <c r="J30" s="7"/>
      <c r="K30" s="7"/>
      <c r="L30" s="14"/>
      <c r="M30" s="72">
        <v>4.9100144711098907E-2</v>
      </c>
      <c r="N30" s="7">
        <v>5.4218067673298544E-2</v>
      </c>
      <c r="O30" s="7">
        <v>4.8392126445650233E-2</v>
      </c>
      <c r="P30" s="7">
        <v>5.9716124863469271E-2</v>
      </c>
      <c r="Q30" s="7">
        <v>6.0104043050403275E-2</v>
      </c>
      <c r="R30" s="7">
        <v>6.1363994016247946E-2</v>
      </c>
      <c r="S30" s="7">
        <v>6.3643563781082407E-2</v>
      </c>
      <c r="T30" s="7">
        <v>6.5935686587574219E-2</v>
      </c>
      <c r="U30" s="7">
        <v>6.8106944097538785E-2</v>
      </c>
      <c r="V30" s="7">
        <v>7.0315477500797544E-2</v>
      </c>
      <c r="W30" s="7">
        <v>7.2663071219603248E-2</v>
      </c>
      <c r="X30" s="7">
        <v>7.4928792743110109E-2</v>
      </c>
      <c r="Y30" s="7">
        <v>7.7189756238253707E-2</v>
      </c>
      <c r="Z30" s="7">
        <v>7.9244306281402707E-2</v>
      </c>
      <c r="AA30" s="7">
        <v>8.1341683578118967E-2</v>
      </c>
      <c r="AB30" s="7">
        <v>8.3482536439503846E-2</v>
      </c>
      <c r="AC30" s="7">
        <v>8.5667519331734832E-2</v>
      </c>
      <c r="AD30" s="7">
        <v>8.7897292900148333E-2</v>
      </c>
      <c r="AE30" s="7">
        <v>8.9782971119176797E-2</v>
      </c>
      <c r="AF30" s="7">
        <v>9.1700365458661212E-2</v>
      </c>
      <c r="AG30" s="7">
        <v>9.364986373075701E-2</v>
      </c>
      <c r="AH30" s="7">
        <v>9.5631856724860714E-2</v>
      </c>
      <c r="AI30" s="7">
        <v>9.7646738217038814E-2</v>
      </c>
      <c r="AJ30" s="7">
        <v>9.9287056768840393E-2</v>
      </c>
      <c r="AK30" s="7">
        <v>0.10094899985240659</v>
      </c>
      <c r="AL30" s="7">
        <v>0.10263277492007718</v>
      </c>
      <c r="AM30" s="7">
        <v>0.10433859067491709</v>
      </c>
      <c r="AN30" s="7">
        <v>0.10606665707383063</v>
      </c>
      <c r="AO30" s="7">
        <v>0.1074109004866399</v>
      </c>
      <c r="AP30" s="7">
        <v>0.10876852538594135</v>
      </c>
      <c r="AQ30" s="7">
        <v>0.11013962879165203</v>
      </c>
      <c r="AR30" s="7">
        <v>0.1115243081661392</v>
      </c>
      <c r="AS30" s="7">
        <v>0.11292266141505372</v>
      </c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14"/>
    </row>
    <row r="31" spans="1:65" x14ac:dyDescent="0.35">
      <c r="A31" s="8" t="s">
        <v>435</v>
      </c>
      <c r="B31" s="7" t="s">
        <v>92</v>
      </c>
      <c r="C31" s="73" t="s">
        <v>404</v>
      </c>
      <c r="D31" s="102" t="s">
        <v>268</v>
      </c>
      <c r="E31" s="7" t="s">
        <v>402</v>
      </c>
      <c r="F31" s="58" t="s">
        <v>7</v>
      </c>
      <c r="G31" s="7" t="s">
        <v>215</v>
      </c>
      <c r="H31" s="14" t="s">
        <v>216</v>
      </c>
      <c r="I31" s="8"/>
      <c r="J31" s="7"/>
      <c r="K31" s="7"/>
      <c r="L31" s="14"/>
      <c r="M31" s="74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14"/>
    </row>
    <row r="32" spans="1:65" x14ac:dyDescent="0.35">
      <c r="A32" s="8" t="s">
        <v>435</v>
      </c>
      <c r="B32" s="7" t="s">
        <v>109</v>
      </c>
      <c r="C32" s="73" t="s">
        <v>404</v>
      </c>
      <c r="D32" s="102" t="s">
        <v>268</v>
      </c>
      <c r="E32" s="7" t="s">
        <v>402</v>
      </c>
      <c r="F32" s="58" t="s">
        <v>7</v>
      </c>
      <c r="G32" s="7" t="s">
        <v>215</v>
      </c>
      <c r="H32" s="14" t="s">
        <v>216</v>
      </c>
      <c r="I32" s="8"/>
      <c r="J32" s="7"/>
      <c r="K32" s="7"/>
      <c r="L32" s="14"/>
      <c r="M32" s="74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4"/>
    </row>
    <row r="33" spans="1:65" x14ac:dyDescent="0.35">
      <c r="A33" s="8" t="s">
        <v>435</v>
      </c>
      <c r="B33" s="7" t="s">
        <v>92</v>
      </c>
      <c r="C33" s="75" t="s">
        <v>405</v>
      </c>
      <c r="D33" s="102" t="s">
        <v>268</v>
      </c>
      <c r="E33" s="7" t="s">
        <v>402</v>
      </c>
      <c r="F33" s="58" t="s">
        <v>7</v>
      </c>
      <c r="G33" s="7" t="s">
        <v>215</v>
      </c>
      <c r="H33" s="14" t="s">
        <v>216</v>
      </c>
      <c r="I33" s="8"/>
      <c r="J33" s="7"/>
      <c r="K33" s="7"/>
      <c r="L33" s="14"/>
      <c r="M33" s="76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4"/>
    </row>
    <row r="34" spans="1:65" ht="15" thickBot="1" x14ac:dyDescent="0.4">
      <c r="A34" s="8" t="s">
        <v>435</v>
      </c>
      <c r="B34" s="7" t="s">
        <v>109</v>
      </c>
      <c r="C34" s="75" t="s">
        <v>405</v>
      </c>
      <c r="D34" s="102" t="s">
        <v>268</v>
      </c>
      <c r="E34" s="7" t="s">
        <v>402</v>
      </c>
      <c r="F34" s="58" t="s">
        <v>7</v>
      </c>
      <c r="G34" s="7" t="s">
        <v>215</v>
      </c>
      <c r="H34" s="14" t="s">
        <v>216</v>
      </c>
      <c r="I34" s="8"/>
      <c r="J34" s="7"/>
      <c r="K34" s="7"/>
      <c r="L34" s="14"/>
      <c r="M34" s="106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65"/>
    </row>
    <row r="35" spans="1:65" x14ac:dyDescent="0.35">
      <c r="A35" s="32" t="s">
        <v>435</v>
      </c>
      <c r="B35" s="33" t="s">
        <v>302</v>
      </c>
      <c r="C35" s="107" t="s">
        <v>406</v>
      </c>
      <c r="D35" s="67" t="s">
        <v>213</v>
      </c>
      <c r="E35" s="33" t="s">
        <v>407</v>
      </c>
      <c r="F35" s="108" t="s">
        <v>7</v>
      </c>
      <c r="G35" s="109" t="s">
        <v>215</v>
      </c>
      <c r="H35" s="110" t="s">
        <v>216</v>
      </c>
      <c r="I35" s="98"/>
      <c r="J35" s="27"/>
      <c r="K35" s="27"/>
      <c r="L35" s="111"/>
      <c r="M35" s="40">
        <v>0.73</v>
      </c>
      <c r="N35" s="27">
        <v>0.73</v>
      </c>
      <c r="O35" s="27">
        <v>0.73</v>
      </c>
      <c r="P35" s="27">
        <v>0.73</v>
      </c>
      <c r="Q35" s="27">
        <v>0.73</v>
      </c>
      <c r="R35" s="27">
        <v>0.73</v>
      </c>
      <c r="S35" s="27">
        <v>0.73</v>
      </c>
      <c r="T35" s="27">
        <v>0.72499999999999998</v>
      </c>
      <c r="U35" s="27">
        <v>0.71999999999999986</v>
      </c>
      <c r="V35" s="27">
        <v>0.71499999999999986</v>
      </c>
      <c r="W35" s="27">
        <v>0.70999999999999985</v>
      </c>
      <c r="X35" s="27">
        <v>0.70499999999999985</v>
      </c>
      <c r="Y35" s="27">
        <v>0.69999999999999984</v>
      </c>
      <c r="Z35" s="123">
        <v>0.69499999999999984</v>
      </c>
      <c r="AA35" s="123">
        <v>0.68999999999999984</v>
      </c>
      <c r="AB35" s="123">
        <v>0.68499999999999983</v>
      </c>
      <c r="AC35" s="123">
        <v>0.67999999999999983</v>
      </c>
      <c r="AD35" s="123">
        <v>0.67499999999999982</v>
      </c>
      <c r="AE35" s="123">
        <v>0.66999999999999982</v>
      </c>
      <c r="AF35" s="123">
        <v>0.66499999999999981</v>
      </c>
      <c r="AG35" s="123">
        <v>0.65999999999999992</v>
      </c>
      <c r="AH35" s="123">
        <v>0.65499999999999992</v>
      </c>
      <c r="AI35" s="123">
        <v>0.64999999999999991</v>
      </c>
      <c r="AJ35" s="123">
        <v>0.64499999999999991</v>
      </c>
      <c r="AK35" s="123">
        <v>0.6399999999999999</v>
      </c>
      <c r="AL35" s="123">
        <v>0.6349999999999999</v>
      </c>
      <c r="AM35" s="123">
        <v>0.62999999999999989</v>
      </c>
      <c r="AN35" s="123">
        <v>0.62499999999999989</v>
      </c>
      <c r="AO35" s="123">
        <v>0.61999999999999988</v>
      </c>
      <c r="AP35" s="123">
        <v>0.61499999999999988</v>
      </c>
      <c r="AQ35" s="123">
        <v>0.60999999999999988</v>
      </c>
      <c r="AR35" s="123">
        <v>0.60499999999999987</v>
      </c>
      <c r="AS35" s="123">
        <v>0.59999999999999987</v>
      </c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0"/>
    </row>
    <row r="36" spans="1:65" ht="15" thickBot="1" x14ac:dyDescent="0.4">
      <c r="A36" s="9" t="s">
        <v>435</v>
      </c>
      <c r="B36" s="10" t="s">
        <v>302</v>
      </c>
      <c r="C36" s="112" t="s">
        <v>408</v>
      </c>
      <c r="D36" s="64" t="s">
        <v>213</v>
      </c>
      <c r="E36" s="10" t="s">
        <v>407</v>
      </c>
      <c r="F36" s="113" t="s">
        <v>7</v>
      </c>
      <c r="G36" s="41" t="s">
        <v>215</v>
      </c>
      <c r="H36" s="114" t="s">
        <v>216</v>
      </c>
      <c r="I36" s="94"/>
      <c r="J36" s="6"/>
      <c r="K36" s="6"/>
      <c r="L36" s="115"/>
      <c r="M36" s="3">
        <v>0.27</v>
      </c>
      <c r="N36" s="6">
        <v>0.27</v>
      </c>
      <c r="O36" s="6">
        <v>0.27</v>
      </c>
      <c r="P36" s="6">
        <v>0.27</v>
      </c>
      <c r="Q36" s="6">
        <v>0.27</v>
      </c>
      <c r="R36" s="6">
        <v>0.27</v>
      </c>
      <c r="S36" s="6">
        <v>0.27</v>
      </c>
      <c r="T36" s="6">
        <v>0.27500000000000002</v>
      </c>
      <c r="U36" s="6">
        <v>0.28000000000000014</v>
      </c>
      <c r="V36" s="6">
        <v>0.28500000000000014</v>
      </c>
      <c r="W36" s="6">
        <v>0.29000000000000015</v>
      </c>
      <c r="X36" s="6">
        <v>0.29500000000000015</v>
      </c>
      <c r="Y36" s="6">
        <v>0.30000000000000016</v>
      </c>
      <c r="Z36" s="6">
        <v>0.30500000000000016</v>
      </c>
      <c r="AA36" s="6">
        <v>0.31000000000000016</v>
      </c>
      <c r="AB36" s="6">
        <v>0.31500000000000017</v>
      </c>
      <c r="AC36" s="6">
        <v>0.32000000000000017</v>
      </c>
      <c r="AD36" s="6">
        <v>0.32500000000000018</v>
      </c>
      <c r="AE36" s="6">
        <v>0.33000000000000018</v>
      </c>
      <c r="AF36" s="6">
        <v>0.33500000000000019</v>
      </c>
      <c r="AG36" s="6">
        <v>0.34000000000000008</v>
      </c>
      <c r="AH36" s="6">
        <v>0.34500000000000008</v>
      </c>
      <c r="AI36" s="6">
        <v>0.35000000000000009</v>
      </c>
      <c r="AJ36" s="6">
        <v>0.35500000000000009</v>
      </c>
      <c r="AK36" s="6">
        <v>0.3600000000000001</v>
      </c>
      <c r="AL36" s="6">
        <v>0.3650000000000001</v>
      </c>
      <c r="AM36" s="6">
        <v>0.37000000000000011</v>
      </c>
      <c r="AN36" s="6">
        <v>0.37500000000000011</v>
      </c>
      <c r="AO36" s="6">
        <v>0.38000000000000012</v>
      </c>
      <c r="AP36" s="6">
        <v>0.38500000000000012</v>
      </c>
      <c r="AQ36" s="6">
        <v>0.39000000000000012</v>
      </c>
      <c r="AR36" s="6">
        <v>0.39500000000000013</v>
      </c>
      <c r="AS36" s="6">
        <v>0.40000000000000013</v>
      </c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4"/>
    </row>
    <row r="37" spans="1:65" ht="15" thickBot="1" x14ac:dyDescent="0.4">
      <c r="A37" s="29" t="s">
        <v>435</v>
      </c>
      <c r="B37" s="30" t="s">
        <v>109</v>
      </c>
      <c r="C37" s="116" t="s">
        <v>409</v>
      </c>
      <c r="D37" s="117" t="s">
        <v>268</v>
      </c>
      <c r="E37" s="30" t="s">
        <v>402</v>
      </c>
      <c r="F37" s="118" t="s">
        <v>7</v>
      </c>
      <c r="G37" s="30" t="s">
        <v>215</v>
      </c>
      <c r="H37" s="119" t="s">
        <v>216</v>
      </c>
      <c r="I37" s="29"/>
      <c r="J37" s="30"/>
      <c r="K37" s="30"/>
      <c r="L37" s="119"/>
      <c r="M37" s="120">
        <v>3.6123417329999996</v>
      </c>
      <c r="N37" s="121">
        <v>3.7691176623099993</v>
      </c>
      <c r="O37" s="121">
        <v>3.4218696511999993</v>
      </c>
      <c r="P37" s="121">
        <v>4.4400746790399994</v>
      </c>
      <c r="Q37" s="121">
        <v>4.4198166512499988</v>
      </c>
      <c r="R37" s="121">
        <v>4.5199155943026605</v>
      </c>
      <c r="S37" s="121">
        <v>4.7010198834856611</v>
      </c>
      <c r="T37" s="124">
        <v>4.8472422064210656</v>
      </c>
      <c r="U37" s="124">
        <v>4.9814991774600665</v>
      </c>
      <c r="V37" s="124">
        <v>5.1162937402054167</v>
      </c>
      <c r="W37" s="124">
        <v>5.2594299330065466</v>
      </c>
      <c r="X37" s="124">
        <v>5.3937294944119696</v>
      </c>
      <c r="Y37" s="124">
        <v>5.5252007713393256</v>
      </c>
      <c r="Z37" s="124">
        <v>5.6385987970012481</v>
      </c>
      <c r="AA37" s="124">
        <v>5.7529768797912331</v>
      </c>
      <c r="AB37" s="124">
        <v>5.8683134367951393</v>
      </c>
      <c r="AC37" s="124">
        <v>5.9845859294780084</v>
      </c>
      <c r="AD37" s="124">
        <v>6.1017708487066127</v>
      </c>
      <c r="AE37" s="124">
        <v>6.1914387382883884</v>
      </c>
      <c r="AF37" s="124">
        <v>6.2813498041887987</v>
      </c>
      <c r="AG37" s="124">
        <v>6.3714801268808827</v>
      </c>
      <c r="AH37" s="124">
        <v>6.4618051549480091</v>
      </c>
      <c r="AI37" s="124">
        <v>6.552299697650473</v>
      </c>
      <c r="AJ37" s="124">
        <v>6.614308582239838</v>
      </c>
      <c r="AK37" s="124">
        <v>6.6760384799361452</v>
      </c>
      <c r="AL37" s="124">
        <v>6.7374684259813273</v>
      </c>
      <c r="AM37" s="124">
        <v>6.7985770898262263</v>
      </c>
      <c r="AN37" s="124">
        <v>6.8593427719394766</v>
      </c>
      <c r="AO37" s="124">
        <v>6.8923292181340035</v>
      </c>
      <c r="AP37" s="124">
        <v>6.9247483474412439</v>
      </c>
      <c r="AQ37" s="124">
        <v>6.9565847558922922</v>
      </c>
      <c r="AR37" s="124">
        <v>6.9878228574747432</v>
      </c>
      <c r="AS37" s="124">
        <v>7.0184468829832918</v>
      </c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2"/>
    </row>
    <row r="38" spans="1:65" ht="15" thickBot="1" x14ac:dyDescent="0.4">
      <c r="A38" s="29" t="s">
        <v>435</v>
      </c>
      <c r="B38" s="30" t="s">
        <v>109</v>
      </c>
      <c r="C38" s="116" t="s">
        <v>410</v>
      </c>
      <c r="D38" s="117" t="s">
        <v>268</v>
      </c>
      <c r="E38" s="30" t="s">
        <v>402</v>
      </c>
      <c r="F38" s="118" t="s">
        <v>7</v>
      </c>
      <c r="G38" s="30" t="s">
        <v>215</v>
      </c>
      <c r="H38" s="119" t="s">
        <v>216</v>
      </c>
      <c r="I38" s="29"/>
      <c r="J38" s="30"/>
      <c r="K38" s="30"/>
      <c r="L38" s="119"/>
      <c r="M38" s="120">
        <v>0.35489616999999996</v>
      </c>
      <c r="N38" s="121">
        <v>0.35489616999999996</v>
      </c>
      <c r="O38" s="121">
        <v>0.35489616999999996</v>
      </c>
      <c r="P38" s="121">
        <v>0.35489616999999996</v>
      </c>
      <c r="Q38" s="121">
        <v>0.35489616999999996</v>
      </c>
      <c r="R38" s="121">
        <v>0.35489616999999996</v>
      </c>
      <c r="S38" s="121">
        <v>0.35489616999999996</v>
      </c>
      <c r="T38" s="124">
        <v>0.35489616999999996</v>
      </c>
      <c r="U38" s="124">
        <v>0.35489616999999996</v>
      </c>
      <c r="V38" s="124">
        <v>0.35489616999999996</v>
      </c>
      <c r="W38" s="124">
        <v>0.35489616999999996</v>
      </c>
      <c r="X38" s="124">
        <v>0.35489616999999996</v>
      </c>
      <c r="Y38" s="124">
        <v>0.35489616999999996</v>
      </c>
      <c r="Z38" s="124">
        <v>0.35489616999999996</v>
      </c>
      <c r="AA38" s="124">
        <v>0.35489616999999996</v>
      </c>
      <c r="AB38" s="124">
        <v>0.35489616999999996</v>
      </c>
      <c r="AC38" s="124">
        <v>0.35489616999999996</v>
      </c>
      <c r="AD38" s="124">
        <v>0.35489616999999996</v>
      </c>
      <c r="AE38" s="124">
        <v>0.35489616999999996</v>
      </c>
      <c r="AF38" s="124">
        <v>0.35489616999999996</v>
      </c>
      <c r="AG38" s="124">
        <v>0.35489616999999996</v>
      </c>
      <c r="AH38" s="124">
        <v>0.35489616999999996</v>
      </c>
      <c r="AI38" s="124">
        <v>0.35489616999999996</v>
      </c>
      <c r="AJ38" s="124">
        <v>0.35489616999999996</v>
      </c>
      <c r="AK38" s="124">
        <v>0.35489616999999996</v>
      </c>
      <c r="AL38" s="124">
        <v>0.35489616999999996</v>
      </c>
      <c r="AM38" s="124">
        <v>0.35489616999999996</v>
      </c>
      <c r="AN38" s="124">
        <v>0.35489616999999996</v>
      </c>
      <c r="AO38" s="124">
        <v>0.35489616999999996</v>
      </c>
      <c r="AP38" s="124">
        <v>0.35489616999999996</v>
      </c>
      <c r="AQ38" s="124">
        <v>0.35489616999999996</v>
      </c>
      <c r="AR38" s="124">
        <v>0.35489616999999996</v>
      </c>
      <c r="AS38" s="124">
        <v>0.35489616999999996</v>
      </c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2"/>
    </row>
    <row r="39" spans="1:65" x14ac:dyDescent="0.35">
      <c r="A39" s="32" t="s">
        <v>435</v>
      </c>
      <c r="B39" s="33" t="s">
        <v>109</v>
      </c>
      <c r="C39" s="125" t="s">
        <v>411</v>
      </c>
      <c r="D39" s="67" t="s">
        <v>268</v>
      </c>
      <c r="E39" s="33" t="s">
        <v>402</v>
      </c>
      <c r="F39" s="96" t="s">
        <v>7</v>
      </c>
      <c r="G39" s="33" t="s">
        <v>215</v>
      </c>
      <c r="H39" s="34" t="s">
        <v>216</v>
      </c>
      <c r="I39" s="32"/>
      <c r="J39" s="33"/>
      <c r="K39" s="33"/>
      <c r="L39" s="44"/>
      <c r="M39" s="32">
        <v>0.829511</v>
      </c>
      <c r="N39" s="33">
        <v>0.85439633000000004</v>
      </c>
      <c r="O39" s="33">
        <v>0.88002821990000013</v>
      </c>
      <c r="P39" s="33">
        <v>0.90642906649700017</v>
      </c>
      <c r="Q39" s="33">
        <v>0.93362193849191022</v>
      </c>
      <c r="R39" s="33">
        <v>0.96163059664666761</v>
      </c>
      <c r="S39" s="33">
        <v>0.99047951454606753</v>
      </c>
      <c r="T39" s="96">
        <v>0.8885592134637107</v>
      </c>
      <c r="U39" s="96">
        <v>0.87042535196445137</v>
      </c>
      <c r="V39" s="96">
        <v>0.85229149046519193</v>
      </c>
      <c r="W39" s="96">
        <v>0.8341576289659326</v>
      </c>
      <c r="X39" s="96">
        <v>0.81602376746667327</v>
      </c>
      <c r="Y39" s="96">
        <v>0.78580066496790746</v>
      </c>
      <c r="Z39" s="96">
        <v>0.75557756246914176</v>
      </c>
      <c r="AA39" s="96">
        <v>0.72535445997037618</v>
      </c>
      <c r="AB39" s="96">
        <v>0.69513135747161037</v>
      </c>
      <c r="AC39" s="96">
        <v>0.66490825497284467</v>
      </c>
      <c r="AD39" s="96">
        <v>0.63468515247407908</v>
      </c>
      <c r="AE39" s="96">
        <v>0.59841742947556031</v>
      </c>
      <c r="AF39" s="96">
        <v>0.56214970647704143</v>
      </c>
      <c r="AG39" s="96">
        <v>0.52588198347852277</v>
      </c>
      <c r="AH39" s="96">
        <v>0.48961426048000389</v>
      </c>
      <c r="AI39" s="96">
        <v>0.45334653748148501</v>
      </c>
      <c r="AJ39" s="96">
        <v>0.42614574523259591</v>
      </c>
      <c r="AK39" s="96">
        <v>0.3989449529837068</v>
      </c>
      <c r="AL39" s="96">
        <v>0.37174416073481775</v>
      </c>
      <c r="AM39" s="96">
        <v>0.34454336848592865</v>
      </c>
      <c r="AN39" s="96">
        <v>0.31734257623703954</v>
      </c>
      <c r="AO39" s="96">
        <v>0.29014178398815044</v>
      </c>
      <c r="AP39" s="96">
        <v>0.26294099173926139</v>
      </c>
      <c r="AQ39" s="96">
        <v>0.23574019949037225</v>
      </c>
      <c r="AR39" s="96">
        <v>0.20853940724148318</v>
      </c>
      <c r="AS39" s="96">
        <v>0.1813386149925941</v>
      </c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44"/>
    </row>
    <row r="40" spans="1:65" x14ac:dyDescent="0.35">
      <c r="A40" s="8" t="s">
        <v>435</v>
      </c>
      <c r="B40" s="7" t="s">
        <v>92</v>
      </c>
      <c r="C40" s="126" t="s">
        <v>411</v>
      </c>
      <c r="D40" s="60" t="s">
        <v>268</v>
      </c>
      <c r="E40" s="7" t="s">
        <v>402</v>
      </c>
      <c r="F40" s="58" t="s">
        <v>7</v>
      </c>
      <c r="G40" s="7" t="s">
        <v>215</v>
      </c>
      <c r="H40" s="15" t="s">
        <v>216</v>
      </c>
      <c r="I40" s="8"/>
      <c r="J40" s="7"/>
      <c r="K40" s="7"/>
      <c r="L40" s="14"/>
      <c r="M40" s="8">
        <v>0.829511</v>
      </c>
      <c r="N40" s="7">
        <v>0.85439633000000004</v>
      </c>
      <c r="O40" s="7">
        <v>0.88002821990000013</v>
      </c>
      <c r="P40" s="7">
        <v>0.90642906649700017</v>
      </c>
      <c r="Q40" s="7">
        <v>0.93362193849191022</v>
      </c>
      <c r="R40" s="7">
        <v>0.96163059664666761</v>
      </c>
      <c r="S40" s="7">
        <v>0.99047951454606753</v>
      </c>
      <c r="T40" s="58">
        <v>0.8885592134637107</v>
      </c>
      <c r="U40" s="58">
        <v>0.87042535196445137</v>
      </c>
      <c r="V40" s="58">
        <v>0.85229149046519193</v>
      </c>
      <c r="W40" s="58">
        <v>0.8341576289659326</v>
      </c>
      <c r="X40" s="58">
        <v>0.81602376746667327</v>
      </c>
      <c r="Y40" s="58">
        <v>0.78580066496790746</v>
      </c>
      <c r="Z40" s="58">
        <v>0.75557756246914176</v>
      </c>
      <c r="AA40" s="58">
        <v>0.72535445997037618</v>
      </c>
      <c r="AB40" s="58">
        <v>0.69513135747161037</v>
      </c>
      <c r="AC40" s="58">
        <v>0.66490825497284467</v>
      </c>
      <c r="AD40" s="58">
        <v>0.63468515247407908</v>
      </c>
      <c r="AE40" s="58">
        <v>0.59841742947556031</v>
      </c>
      <c r="AF40" s="58">
        <v>0.56214970647704143</v>
      </c>
      <c r="AG40" s="58">
        <v>0.52588198347852277</v>
      </c>
      <c r="AH40" s="58">
        <v>0.48961426048000389</v>
      </c>
      <c r="AI40" s="58">
        <v>0.45334653748148501</v>
      </c>
      <c r="AJ40" s="58">
        <v>0.42614574523259591</v>
      </c>
      <c r="AK40" s="58">
        <v>0.3989449529837068</v>
      </c>
      <c r="AL40" s="58">
        <v>0.37174416073481775</v>
      </c>
      <c r="AM40" s="58">
        <v>0.34454336848592865</v>
      </c>
      <c r="AN40" s="58">
        <v>0.31734257623703954</v>
      </c>
      <c r="AO40" s="58">
        <v>0.29014178398815044</v>
      </c>
      <c r="AP40" s="58">
        <v>0.26294099173926139</v>
      </c>
      <c r="AQ40" s="58">
        <v>0.23574019949037225</v>
      </c>
      <c r="AR40" s="58">
        <v>0.20853940724148318</v>
      </c>
      <c r="AS40" s="58">
        <v>0.1813386149925941</v>
      </c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4"/>
    </row>
    <row r="41" spans="1:65" x14ac:dyDescent="0.35">
      <c r="A41" s="8" t="s">
        <v>435</v>
      </c>
      <c r="B41" s="7" t="s">
        <v>109</v>
      </c>
      <c r="C41" s="126" t="s">
        <v>412</v>
      </c>
      <c r="D41" s="60" t="s">
        <v>268</v>
      </c>
      <c r="E41" s="7" t="s">
        <v>402</v>
      </c>
      <c r="F41" s="58" t="s">
        <v>7</v>
      </c>
      <c r="G41" s="7" t="s">
        <v>215</v>
      </c>
      <c r="H41" s="15" t="s">
        <v>216</v>
      </c>
      <c r="I41" s="8"/>
      <c r="J41" s="7"/>
      <c r="K41" s="7"/>
      <c r="L41" s="14"/>
      <c r="M41" s="8">
        <v>0.102911</v>
      </c>
      <c r="N41" s="7">
        <v>0.10599833</v>
      </c>
      <c r="O41" s="7">
        <v>0.10917827990000001</v>
      </c>
      <c r="P41" s="7">
        <v>0.11245362829700002</v>
      </c>
      <c r="Q41" s="7">
        <v>0.11582723714591002</v>
      </c>
      <c r="R41" s="7">
        <v>0.11930205426028734</v>
      </c>
      <c r="S41" s="7">
        <v>0.12288111588809596</v>
      </c>
      <c r="T41" s="58">
        <v>0.11023665414535062</v>
      </c>
      <c r="U41" s="58">
        <v>0.10798692650973123</v>
      </c>
      <c r="V41" s="58">
        <v>0.10573719887411183</v>
      </c>
      <c r="W41" s="58">
        <v>0.10348747123849242</v>
      </c>
      <c r="X41" s="58">
        <v>0.10123774360287303</v>
      </c>
      <c r="Y41" s="58">
        <v>9.7488197543507349E-2</v>
      </c>
      <c r="Z41" s="58">
        <v>9.3738651484141691E-2</v>
      </c>
      <c r="AA41" s="58">
        <v>8.998910542477602E-2</v>
      </c>
      <c r="AB41" s="58">
        <v>8.6239559365410348E-2</v>
      </c>
      <c r="AC41" s="58">
        <v>8.2490013306044677E-2</v>
      </c>
      <c r="AD41" s="58">
        <v>7.8740467246679005E-2</v>
      </c>
      <c r="AE41" s="58">
        <v>7.4241011975440224E-2</v>
      </c>
      <c r="AF41" s="58">
        <v>6.9741556704201416E-2</v>
      </c>
      <c r="AG41" s="58">
        <v>6.5242101432962621E-2</v>
      </c>
      <c r="AH41" s="58">
        <v>6.0742646161723812E-2</v>
      </c>
      <c r="AI41" s="58">
        <v>5.6243190890485004E-2</v>
      </c>
      <c r="AJ41" s="58">
        <v>5.2868599437055901E-2</v>
      </c>
      <c r="AK41" s="58">
        <v>4.9494007983626805E-2</v>
      </c>
      <c r="AL41" s="58">
        <v>4.6119416530197709E-2</v>
      </c>
      <c r="AM41" s="58">
        <v>4.2744825076768606E-2</v>
      </c>
      <c r="AN41" s="58">
        <v>3.9370233623339503E-2</v>
      </c>
      <c r="AO41" s="58">
        <v>3.5995642169910406E-2</v>
      </c>
      <c r="AP41" s="58">
        <v>3.262105071648131E-2</v>
      </c>
      <c r="AQ41" s="58">
        <v>2.9246459263052207E-2</v>
      </c>
      <c r="AR41" s="58">
        <v>2.5871867809623108E-2</v>
      </c>
      <c r="AS41" s="58">
        <v>2.2497276356194012E-2</v>
      </c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4"/>
    </row>
    <row r="42" spans="1:65" x14ac:dyDescent="0.35">
      <c r="A42" s="8" t="s">
        <v>435</v>
      </c>
      <c r="B42" s="7" t="s">
        <v>92</v>
      </c>
      <c r="C42" s="126" t="s">
        <v>412</v>
      </c>
      <c r="D42" s="60" t="s">
        <v>268</v>
      </c>
      <c r="E42" s="7" t="s">
        <v>402</v>
      </c>
      <c r="F42" s="58" t="s">
        <v>7</v>
      </c>
      <c r="G42" s="7" t="s">
        <v>215</v>
      </c>
      <c r="H42" s="15" t="s">
        <v>216</v>
      </c>
      <c r="I42" s="8"/>
      <c r="J42" s="7"/>
      <c r="K42" s="7"/>
      <c r="L42" s="14"/>
      <c r="M42" s="8">
        <v>0.102911</v>
      </c>
      <c r="N42" s="7">
        <v>0.10599833</v>
      </c>
      <c r="O42" s="7">
        <v>0.10917827990000001</v>
      </c>
      <c r="P42" s="7">
        <v>0.11245362829700002</v>
      </c>
      <c r="Q42" s="7">
        <v>0.11582723714591002</v>
      </c>
      <c r="R42" s="7">
        <v>0.11930205426028734</v>
      </c>
      <c r="S42" s="7">
        <v>0.12288111588809596</v>
      </c>
      <c r="T42" s="58">
        <v>0.11023665414535062</v>
      </c>
      <c r="U42" s="58">
        <v>0.10798692650973123</v>
      </c>
      <c r="V42" s="58">
        <v>0.10573719887411183</v>
      </c>
      <c r="W42" s="58">
        <v>0.10348747123849242</v>
      </c>
      <c r="X42" s="58">
        <v>0.10123774360287303</v>
      </c>
      <c r="Y42" s="58">
        <v>9.7488197543507349E-2</v>
      </c>
      <c r="Z42" s="58">
        <v>9.3738651484141691E-2</v>
      </c>
      <c r="AA42" s="58">
        <v>8.998910542477602E-2</v>
      </c>
      <c r="AB42" s="58">
        <v>8.6239559365410348E-2</v>
      </c>
      <c r="AC42" s="58">
        <v>8.2490013306044677E-2</v>
      </c>
      <c r="AD42" s="58">
        <v>7.8740467246679005E-2</v>
      </c>
      <c r="AE42" s="58">
        <v>7.4241011975440224E-2</v>
      </c>
      <c r="AF42" s="58">
        <v>6.9741556704201416E-2</v>
      </c>
      <c r="AG42" s="58">
        <v>6.5242101432962621E-2</v>
      </c>
      <c r="AH42" s="58">
        <v>6.0742646161723812E-2</v>
      </c>
      <c r="AI42" s="58">
        <v>5.6243190890485004E-2</v>
      </c>
      <c r="AJ42" s="58">
        <v>5.2868599437055901E-2</v>
      </c>
      <c r="AK42" s="58">
        <v>4.9494007983626805E-2</v>
      </c>
      <c r="AL42" s="58">
        <v>4.6119416530197709E-2</v>
      </c>
      <c r="AM42" s="58">
        <v>4.2744825076768606E-2</v>
      </c>
      <c r="AN42" s="58">
        <v>3.9370233623339503E-2</v>
      </c>
      <c r="AO42" s="58">
        <v>3.5995642169910406E-2</v>
      </c>
      <c r="AP42" s="58">
        <v>3.262105071648131E-2</v>
      </c>
      <c r="AQ42" s="58">
        <v>2.9246459263052207E-2</v>
      </c>
      <c r="AR42" s="58">
        <v>2.5871867809623108E-2</v>
      </c>
      <c r="AS42" s="58">
        <v>2.2497276356194012E-2</v>
      </c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4"/>
    </row>
    <row r="43" spans="1:65" x14ac:dyDescent="0.35">
      <c r="A43" s="8" t="s">
        <v>435</v>
      </c>
      <c r="B43" s="7" t="s">
        <v>109</v>
      </c>
      <c r="C43" s="126" t="s">
        <v>413</v>
      </c>
      <c r="D43" s="60" t="s">
        <v>268</v>
      </c>
      <c r="E43" s="7" t="s">
        <v>402</v>
      </c>
      <c r="F43" s="58" t="s">
        <v>7</v>
      </c>
      <c r="G43" s="7" t="s">
        <v>215</v>
      </c>
      <c r="H43" s="15" t="s">
        <v>216</v>
      </c>
      <c r="I43" s="8"/>
      <c r="J43" s="7"/>
      <c r="K43" s="7"/>
      <c r="L43" s="14"/>
      <c r="M43" s="8">
        <v>8.3283999999999997E-2</v>
      </c>
      <c r="N43" s="7">
        <v>8.5782520000000001E-2</v>
      </c>
      <c r="O43" s="7">
        <v>8.8355995600000015E-2</v>
      </c>
      <c r="P43" s="7">
        <v>9.1006675468000009E-2</v>
      </c>
      <c r="Q43" s="7">
        <v>9.3736875732040023E-2</v>
      </c>
      <c r="R43" s="7">
        <v>9.6548982004001221E-2</v>
      </c>
      <c r="S43" s="7">
        <v>9.9445451464121273E-2</v>
      </c>
      <c r="T43" s="58">
        <v>8.9212518621346409E-2</v>
      </c>
      <c r="U43" s="58">
        <v>8.7391854976012817E-2</v>
      </c>
      <c r="V43" s="58">
        <v>8.5571191330679225E-2</v>
      </c>
      <c r="W43" s="58">
        <v>8.3750527685345619E-2</v>
      </c>
      <c r="X43" s="58">
        <v>8.1929864040012026E-2</v>
      </c>
      <c r="Y43" s="58">
        <v>7.8895424631122688E-2</v>
      </c>
      <c r="Z43" s="58">
        <v>7.5860985222233349E-2</v>
      </c>
      <c r="AA43" s="58">
        <v>7.282654581334401E-2</v>
      </c>
      <c r="AB43" s="58">
        <v>6.9792106404454671E-2</v>
      </c>
      <c r="AC43" s="58">
        <v>6.6757666995565346E-2</v>
      </c>
      <c r="AD43" s="58">
        <v>6.3723227586676007E-2</v>
      </c>
      <c r="AE43" s="58">
        <v>6.0081900296008815E-2</v>
      </c>
      <c r="AF43" s="58">
        <v>5.644057300534161E-2</v>
      </c>
      <c r="AG43" s="58">
        <v>5.2799245714674418E-2</v>
      </c>
      <c r="AH43" s="58">
        <v>4.9157918424007213E-2</v>
      </c>
      <c r="AI43" s="58">
        <v>4.5516591133340001E-2</v>
      </c>
      <c r="AJ43" s="58">
        <v>4.2785595665339599E-2</v>
      </c>
      <c r="AK43" s="58">
        <v>4.0054600197339203E-2</v>
      </c>
      <c r="AL43" s="58">
        <v>3.7323604729338801E-2</v>
      </c>
      <c r="AM43" s="58">
        <v>3.4592609261338406E-2</v>
      </c>
      <c r="AN43" s="58">
        <v>3.1861613793338003E-2</v>
      </c>
      <c r="AO43" s="58">
        <v>2.9130618325337605E-2</v>
      </c>
      <c r="AP43" s="58">
        <v>2.6399622857337209E-2</v>
      </c>
      <c r="AQ43" s="58">
        <v>2.3668627389336803E-2</v>
      </c>
      <c r="AR43" s="58">
        <v>2.0937631921336408E-2</v>
      </c>
      <c r="AS43" s="58">
        <v>1.8206636453336009E-2</v>
      </c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4"/>
    </row>
    <row r="44" spans="1:65" x14ac:dyDescent="0.35">
      <c r="A44" s="8" t="s">
        <v>435</v>
      </c>
      <c r="B44" s="7" t="s">
        <v>92</v>
      </c>
      <c r="C44" s="126" t="s">
        <v>413</v>
      </c>
      <c r="D44" s="60" t="s">
        <v>268</v>
      </c>
      <c r="E44" s="7" t="s">
        <v>402</v>
      </c>
      <c r="F44" s="58" t="s">
        <v>7</v>
      </c>
      <c r="G44" s="7" t="s">
        <v>215</v>
      </c>
      <c r="H44" s="15" t="s">
        <v>216</v>
      </c>
      <c r="I44" s="8"/>
      <c r="J44" s="7"/>
      <c r="K44" s="7"/>
      <c r="L44" s="14"/>
      <c r="M44" s="8">
        <v>8.3283999999999997E-2</v>
      </c>
      <c r="N44" s="7">
        <v>8.5782520000000001E-2</v>
      </c>
      <c r="O44" s="7">
        <v>8.8355995600000015E-2</v>
      </c>
      <c r="P44" s="7">
        <v>9.1006675468000009E-2</v>
      </c>
      <c r="Q44" s="7">
        <v>9.3736875732040023E-2</v>
      </c>
      <c r="R44" s="7">
        <v>9.6548982004001221E-2</v>
      </c>
      <c r="S44" s="7">
        <v>9.9445451464121273E-2</v>
      </c>
      <c r="T44" s="58">
        <v>8.9212518621346409E-2</v>
      </c>
      <c r="U44" s="58">
        <v>8.7391854976012817E-2</v>
      </c>
      <c r="V44" s="58">
        <v>8.5571191330679225E-2</v>
      </c>
      <c r="W44" s="58">
        <v>8.3750527685345619E-2</v>
      </c>
      <c r="X44" s="58">
        <v>8.1929864040012026E-2</v>
      </c>
      <c r="Y44" s="58">
        <v>7.8895424631122688E-2</v>
      </c>
      <c r="Z44" s="58">
        <v>7.5860985222233349E-2</v>
      </c>
      <c r="AA44" s="58">
        <v>7.282654581334401E-2</v>
      </c>
      <c r="AB44" s="58">
        <v>6.9792106404454671E-2</v>
      </c>
      <c r="AC44" s="58">
        <v>6.6757666995565346E-2</v>
      </c>
      <c r="AD44" s="58">
        <v>6.3723227586676007E-2</v>
      </c>
      <c r="AE44" s="58">
        <v>6.0081900296008815E-2</v>
      </c>
      <c r="AF44" s="58">
        <v>5.644057300534161E-2</v>
      </c>
      <c r="AG44" s="58">
        <v>5.2799245714674418E-2</v>
      </c>
      <c r="AH44" s="58">
        <v>4.9157918424007213E-2</v>
      </c>
      <c r="AI44" s="58">
        <v>4.5516591133340001E-2</v>
      </c>
      <c r="AJ44" s="58">
        <v>4.2785595665339599E-2</v>
      </c>
      <c r="AK44" s="58">
        <v>4.0054600197339203E-2</v>
      </c>
      <c r="AL44" s="58">
        <v>3.7323604729338801E-2</v>
      </c>
      <c r="AM44" s="58">
        <v>3.4592609261338406E-2</v>
      </c>
      <c r="AN44" s="58">
        <v>3.1861613793338003E-2</v>
      </c>
      <c r="AO44" s="58">
        <v>2.9130618325337605E-2</v>
      </c>
      <c r="AP44" s="58">
        <v>2.6399622857337209E-2</v>
      </c>
      <c r="AQ44" s="58">
        <v>2.3668627389336803E-2</v>
      </c>
      <c r="AR44" s="58">
        <v>2.0937631921336408E-2</v>
      </c>
      <c r="AS44" s="58">
        <v>1.8206636453336009E-2</v>
      </c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14"/>
    </row>
    <row r="45" spans="1:65" x14ac:dyDescent="0.35">
      <c r="A45" s="8" t="s">
        <v>435</v>
      </c>
      <c r="B45" s="7" t="s">
        <v>109</v>
      </c>
      <c r="C45" s="127" t="s">
        <v>414</v>
      </c>
      <c r="D45" s="60" t="s">
        <v>268</v>
      </c>
      <c r="E45" s="7" t="s">
        <v>402</v>
      </c>
      <c r="F45" s="58" t="s">
        <v>7</v>
      </c>
      <c r="G45" s="7" t="s">
        <v>215</v>
      </c>
      <c r="H45" s="15" t="s">
        <v>216</v>
      </c>
      <c r="I45" s="8"/>
      <c r="J45" s="7"/>
      <c r="K45" s="7"/>
      <c r="L45" s="14"/>
      <c r="M45" s="8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58">
        <v>7.2399077585306393E-2</v>
      </c>
      <c r="U45" s="58">
        <v>9.9205900759609514E-2</v>
      </c>
      <c r="V45" s="58">
        <v>0.12651771991440403</v>
      </c>
      <c r="W45" s="58">
        <v>0.15434968492910442</v>
      </c>
      <c r="X45" s="58">
        <v>0.18271740017950813</v>
      </c>
      <c r="Y45" s="58">
        <v>0.21828602072241471</v>
      </c>
      <c r="Z45" s="58">
        <v>0.25442301869037875</v>
      </c>
      <c r="AA45" s="58">
        <v>0.29114544540615211</v>
      </c>
      <c r="AB45" s="58">
        <v>0.32847086373216899</v>
      </c>
      <c r="AC45" s="58">
        <v>0.36641736341673675</v>
      </c>
      <c r="AD45" s="58">
        <v>0.40500357690061189</v>
      </c>
      <c r="AE45" s="58">
        <v>0.44757323687263795</v>
      </c>
      <c r="AF45" s="58">
        <v>0.49082156921434927</v>
      </c>
      <c r="AG45" s="58">
        <v>0.53476893409683623</v>
      </c>
      <c r="AH45" s="58">
        <v>0.57943630249632239</v>
      </c>
      <c r="AI45" s="58">
        <v>0.62484527451831751</v>
      </c>
      <c r="AJ45" s="58">
        <v>0.66603128635920072</v>
      </c>
      <c r="AK45" s="58">
        <v>0.7080040654832036</v>
      </c>
      <c r="AL45" s="58">
        <v>0.75078721490881994</v>
      </c>
      <c r="AM45" s="58">
        <v>0.79440504574509796</v>
      </c>
      <c r="AN45" s="58">
        <v>0.83888259843435786</v>
      </c>
      <c r="AO45" s="58">
        <v>0.88424566463218879</v>
      </c>
      <c r="AP45" s="58">
        <v>0.93052080974384788</v>
      </c>
      <c r="AQ45" s="58">
        <v>0.97773539613675009</v>
      </c>
      <c r="AR45" s="58">
        <v>1.0259176070493328</v>
      </c>
      <c r="AS45" s="58">
        <v>1.0750964712171862</v>
      </c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14"/>
    </row>
    <row r="46" spans="1:65" x14ac:dyDescent="0.35">
      <c r="A46" s="8" t="s">
        <v>435</v>
      </c>
      <c r="B46" s="7" t="s">
        <v>92</v>
      </c>
      <c r="C46" s="127" t="s">
        <v>414</v>
      </c>
      <c r="D46" s="60" t="s">
        <v>268</v>
      </c>
      <c r="E46" s="7" t="s">
        <v>402</v>
      </c>
      <c r="F46" s="58" t="s">
        <v>7</v>
      </c>
      <c r="G46" s="7" t="s">
        <v>215</v>
      </c>
      <c r="H46" s="15" t="s">
        <v>216</v>
      </c>
      <c r="I46" s="8"/>
      <c r="J46" s="7"/>
      <c r="K46" s="7"/>
      <c r="L46" s="14"/>
      <c r="M46" s="8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58">
        <v>7.2399077585306393E-2</v>
      </c>
      <c r="U46" s="58">
        <v>9.9205900759609514E-2</v>
      </c>
      <c r="V46" s="58">
        <v>0.12651771991440403</v>
      </c>
      <c r="W46" s="58">
        <v>0.15434968492910442</v>
      </c>
      <c r="X46" s="58">
        <v>0.18271740017950813</v>
      </c>
      <c r="Y46" s="58">
        <v>0.21828602072241471</v>
      </c>
      <c r="Z46" s="58">
        <v>0.25442301869037875</v>
      </c>
      <c r="AA46" s="58">
        <v>0.29114544540615211</v>
      </c>
      <c r="AB46" s="58">
        <v>0.32847086373216899</v>
      </c>
      <c r="AC46" s="58">
        <v>0.36641736341673675</v>
      </c>
      <c r="AD46" s="58">
        <v>0.40500357690061189</v>
      </c>
      <c r="AE46" s="58">
        <v>0.44757323687263795</v>
      </c>
      <c r="AF46" s="58">
        <v>0.49082156921434927</v>
      </c>
      <c r="AG46" s="58">
        <v>0.53476893409683623</v>
      </c>
      <c r="AH46" s="58">
        <v>0.57943630249632239</v>
      </c>
      <c r="AI46" s="58">
        <v>0.62484527451831751</v>
      </c>
      <c r="AJ46" s="58">
        <v>0.66603128635920072</v>
      </c>
      <c r="AK46" s="58">
        <v>0.7080040654832036</v>
      </c>
      <c r="AL46" s="58">
        <v>0.75078721490881994</v>
      </c>
      <c r="AM46" s="58">
        <v>0.79440504574509796</v>
      </c>
      <c r="AN46" s="58">
        <v>0.83888259843435786</v>
      </c>
      <c r="AO46" s="58">
        <v>0.88424566463218879</v>
      </c>
      <c r="AP46" s="58">
        <v>0.93052080974384788</v>
      </c>
      <c r="AQ46" s="58">
        <v>0.97773539613675009</v>
      </c>
      <c r="AR46" s="58">
        <v>1.0259176070493328</v>
      </c>
      <c r="AS46" s="58">
        <v>1.0750964712171862</v>
      </c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14"/>
    </row>
    <row r="47" spans="1:65" x14ac:dyDescent="0.35">
      <c r="A47" s="8" t="s">
        <v>435</v>
      </c>
      <c r="B47" s="7" t="s">
        <v>109</v>
      </c>
      <c r="C47" s="127" t="s">
        <v>415</v>
      </c>
      <c r="D47" s="60" t="s">
        <v>268</v>
      </c>
      <c r="E47" s="7" t="s">
        <v>402</v>
      </c>
      <c r="F47" s="58" t="s">
        <v>7</v>
      </c>
      <c r="G47" s="7" t="s">
        <v>215</v>
      </c>
      <c r="H47" s="15" t="s">
        <v>216</v>
      </c>
      <c r="I47" s="8"/>
      <c r="J47" s="7"/>
      <c r="K47" s="7"/>
      <c r="L47" s="14"/>
      <c r="M47" s="8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58">
        <v>1.1676590081862564E-2</v>
      </c>
      <c r="U47" s="58">
        <v>1.6000019275204096E-2</v>
      </c>
      <c r="V47" s="58">
        <v>2.0404894686561818E-2</v>
      </c>
      <c r="W47" s="58">
        <v>2.4893659702476235E-2</v>
      </c>
      <c r="X47" s="58">
        <v>2.9468831011084044E-2</v>
      </c>
      <c r="Y47" s="58">
        <v>3.520537097414466E-2</v>
      </c>
      <c r="Z47" s="58">
        <v>4.1033579373123685E-2</v>
      </c>
      <c r="AA47" s="58">
        <v>4.6956206261098678E-2</v>
      </c>
      <c r="AB47" s="58">
        <v>5.2976084192739532E-2</v>
      </c>
      <c r="AC47" s="58">
        <v>5.9096130699356236E-2</v>
      </c>
      <c r="AD47" s="58">
        <v>6.5319350838198037E-2</v>
      </c>
      <c r="AE47" s="58">
        <v>7.2185024904720993E-2</v>
      </c>
      <c r="AF47" s="58">
        <v>7.9160155877671556E-2</v>
      </c>
      <c r="AG47" s="58">
        <v>8.6248027464242566E-2</v>
      </c>
      <c r="AH47" s="58">
        <v>9.3452021882842642E-2</v>
      </c>
      <c r="AI47" s="58">
        <v>0.10077562281843265</v>
      </c>
      <c r="AJ47" s="58">
        <v>0.10741814083678834</v>
      </c>
      <c r="AK47" s="58">
        <v>0.11418754940901867</v>
      </c>
      <c r="AL47" s="58">
        <v>0.12108765525173984</v>
      </c>
      <c r="AM47" s="58">
        <v>0.12812237928306658</v>
      </c>
      <c r="AN47" s="58">
        <v>0.13529576004865709</v>
      </c>
      <c r="AO47" s="58">
        <v>0.14261195725053921</v>
      </c>
      <c r="AP47" s="58">
        <v>0.1500752553818018</v>
      </c>
      <c r="AQ47" s="58">
        <v>0.15769006747032618</v>
      </c>
      <c r="AR47" s="58">
        <v>0.16546093893483024</v>
      </c>
      <c r="AS47" s="58">
        <v>0.17339255155659339</v>
      </c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14"/>
    </row>
    <row r="48" spans="1:65" x14ac:dyDescent="0.35">
      <c r="A48" s="8" t="s">
        <v>435</v>
      </c>
      <c r="B48" s="7" t="s">
        <v>92</v>
      </c>
      <c r="C48" s="127" t="s">
        <v>415</v>
      </c>
      <c r="D48" s="60" t="s">
        <v>268</v>
      </c>
      <c r="E48" s="7" t="s">
        <v>402</v>
      </c>
      <c r="F48" s="58" t="s">
        <v>7</v>
      </c>
      <c r="G48" s="7" t="s">
        <v>215</v>
      </c>
      <c r="H48" s="15" t="s">
        <v>216</v>
      </c>
      <c r="I48" s="8"/>
      <c r="J48" s="7"/>
      <c r="K48" s="7"/>
      <c r="L48" s="14"/>
      <c r="M48" s="8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58">
        <v>1.1676590081862564E-2</v>
      </c>
      <c r="U48" s="58">
        <v>1.6000019275204096E-2</v>
      </c>
      <c r="V48" s="58">
        <v>2.0404894686561818E-2</v>
      </c>
      <c r="W48" s="58">
        <v>2.4893659702476235E-2</v>
      </c>
      <c r="X48" s="58">
        <v>2.9468831011084044E-2</v>
      </c>
      <c r="Y48" s="58">
        <v>3.520537097414466E-2</v>
      </c>
      <c r="Z48" s="58">
        <v>4.1033579373123685E-2</v>
      </c>
      <c r="AA48" s="58">
        <v>4.6956206261098678E-2</v>
      </c>
      <c r="AB48" s="58">
        <v>5.2976084192739532E-2</v>
      </c>
      <c r="AC48" s="58">
        <v>5.9096130699356236E-2</v>
      </c>
      <c r="AD48" s="58">
        <v>6.5319350838198037E-2</v>
      </c>
      <c r="AE48" s="58">
        <v>7.2185024904720993E-2</v>
      </c>
      <c r="AF48" s="58">
        <v>7.9160155877671556E-2</v>
      </c>
      <c r="AG48" s="58">
        <v>8.6248027464242566E-2</v>
      </c>
      <c r="AH48" s="58">
        <v>9.3452021882842642E-2</v>
      </c>
      <c r="AI48" s="58">
        <v>0.10077562281843265</v>
      </c>
      <c r="AJ48" s="58">
        <v>0.10741814083678834</v>
      </c>
      <c r="AK48" s="58">
        <v>0.11418754940901867</v>
      </c>
      <c r="AL48" s="58">
        <v>0.12108765525173984</v>
      </c>
      <c r="AM48" s="58">
        <v>0.12812237928306658</v>
      </c>
      <c r="AN48" s="58">
        <v>0.13529576004865709</v>
      </c>
      <c r="AO48" s="58">
        <v>0.14261195725053921</v>
      </c>
      <c r="AP48" s="58">
        <v>0.1500752553818018</v>
      </c>
      <c r="AQ48" s="58">
        <v>0.15769006747032618</v>
      </c>
      <c r="AR48" s="58">
        <v>0.16546093893483024</v>
      </c>
      <c r="AS48" s="58">
        <v>0.17339255155659339</v>
      </c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14"/>
    </row>
    <row r="49" spans="1:65" x14ac:dyDescent="0.35">
      <c r="A49" s="8" t="s">
        <v>435</v>
      </c>
      <c r="B49" s="7" t="s">
        <v>109</v>
      </c>
      <c r="C49" s="127" t="s">
        <v>416</v>
      </c>
      <c r="D49" s="60" t="s">
        <v>268</v>
      </c>
      <c r="E49" s="7" t="s">
        <v>402</v>
      </c>
      <c r="F49" s="58" t="s">
        <v>7</v>
      </c>
      <c r="G49" s="7" t="s">
        <v>215</v>
      </c>
      <c r="H49" s="15" t="s">
        <v>216</v>
      </c>
      <c r="I49" s="8"/>
      <c r="J49" s="7"/>
      <c r="K49" s="7"/>
      <c r="L49" s="14"/>
      <c r="M49" s="8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58">
        <v>6.756170712880278E-3</v>
      </c>
      <c r="U49" s="58">
        <v>9.2577422753381822E-3</v>
      </c>
      <c r="V49" s="58">
        <v>1.1806439287004995E-2</v>
      </c>
      <c r="W49" s="58">
        <v>1.4403675511356987E-2</v>
      </c>
      <c r="X49" s="58">
        <v>1.7050907124774695E-2</v>
      </c>
      <c r="Y49" s="58">
        <v>2.037011615925979E-2</v>
      </c>
      <c r="Z49" s="58">
        <v>2.3742365302004714E-2</v>
      </c>
      <c r="AA49" s="58">
        <v>2.7169245756257256E-2</v>
      </c>
      <c r="AB49" s="58">
        <v>3.0652396461362658E-2</v>
      </c>
      <c r="AC49" s="58">
        <v>3.4193505524846471E-2</v>
      </c>
      <c r="AD49" s="58">
        <v>3.779431169746008E-2</v>
      </c>
      <c r="AE49" s="58">
        <v>4.1766846977642214E-2</v>
      </c>
      <c r="AF49" s="58">
        <v>4.5802714920900156E-2</v>
      </c>
      <c r="AG49" s="58">
        <v>4.9903815507126158E-2</v>
      </c>
      <c r="AH49" s="58">
        <v>5.4072105715609269E-2</v>
      </c>
      <c r="AI49" s="58">
        <v>5.8309601235017203E-2</v>
      </c>
      <c r="AJ49" s="58">
        <v>6.215301659693042E-2</v>
      </c>
      <c r="AK49" s="58">
        <v>6.6069851873203786E-2</v>
      </c>
      <c r="AL49" s="58">
        <v>7.0062309661268099E-2</v>
      </c>
      <c r="AM49" s="58">
        <v>7.4132658636477083E-2</v>
      </c>
      <c r="AN49" s="58">
        <v>7.8283235534445106E-2</v>
      </c>
      <c r="AO49" s="58">
        <v>8.2516447192854878E-2</v>
      </c>
      <c r="AP49" s="58">
        <v>8.6834772654519707E-2</v>
      </c>
      <c r="AQ49" s="58">
        <v>9.1240765333537227E-2</v>
      </c>
      <c r="AR49" s="58">
        <v>9.5737055246428018E-2</v>
      </c>
      <c r="AS49" s="58">
        <v>0.10032635131020827</v>
      </c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14"/>
    </row>
    <row r="50" spans="1:65" ht="15" thickBot="1" x14ac:dyDescent="0.4">
      <c r="A50" s="53" t="s">
        <v>435</v>
      </c>
      <c r="B50" s="54" t="s">
        <v>92</v>
      </c>
      <c r="C50" s="128" t="s">
        <v>416</v>
      </c>
      <c r="D50" s="129" t="s">
        <v>268</v>
      </c>
      <c r="E50" s="54" t="s">
        <v>402</v>
      </c>
      <c r="F50" s="99" t="s">
        <v>7</v>
      </c>
      <c r="G50" s="54" t="s">
        <v>215</v>
      </c>
      <c r="H50" s="56" t="s">
        <v>216</v>
      </c>
      <c r="I50" s="53"/>
      <c r="J50" s="54"/>
      <c r="K50" s="54"/>
      <c r="L50" s="65"/>
      <c r="M50" s="53">
        <v>0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54">
        <v>0</v>
      </c>
      <c r="T50" s="99">
        <v>6.756170712880278E-3</v>
      </c>
      <c r="U50" s="99">
        <v>9.2577422753381822E-3</v>
      </c>
      <c r="V50" s="99">
        <v>1.1806439287004995E-2</v>
      </c>
      <c r="W50" s="99">
        <v>1.4403675511356987E-2</v>
      </c>
      <c r="X50" s="99">
        <v>1.7050907124774695E-2</v>
      </c>
      <c r="Y50" s="99">
        <v>2.037011615925979E-2</v>
      </c>
      <c r="Z50" s="99">
        <v>2.3742365302004714E-2</v>
      </c>
      <c r="AA50" s="99">
        <v>2.7169245756257256E-2</v>
      </c>
      <c r="AB50" s="99">
        <v>3.0652396461362658E-2</v>
      </c>
      <c r="AC50" s="99">
        <v>3.4193505524846471E-2</v>
      </c>
      <c r="AD50" s="99">
        <v>3.779431169746008E-2</v>
      </c>
      <c r="AE50" s="99">
        <v>4.1766846977642214E-2</v>
      </c>
      <c r="AF50" s="99">
        <v>4.5802714920900156E-2</v>
      </c>
      <c r="AG50" s="99">
        <v>4.9903815507126158E-2</v>
      </c>
      <c r="AH50" s="99">
        <v>5.4072105715609269E-2</v>
      </c>
      <c r="AI50" s="99">
        <v>5.8309601235017203E-2</v>
      </c>
      <c r="AJ50" s="99">
        <v>6.215301659693042E-2</v>
      </c>
      <c r="AK50" s="99">
        <v>6.6069851873203786E-2</v>
      </c>
      <c r="AL50" s="99">
        <v>7.0062309661268099E-2</v>
      </c>
      <c r="AM50" s="99">
        <v>7.4132658636477083E-2</v>
      </c>
      <c r="AN50" s="99">
        <v>7.8283235534445106E-2</v>
      </c>
      <c r="AO50" s="99">
        <v>8.2516447192854878E-2</v>
      </c>
      <c r="AP50" s="99">
        <v>8.6834772654519707E-2</v>
      </c>
      <c r="AQ50" s="99">
        <v>9.1240765333537227E-2</v>
      </c>
      <c r="AR50" s="99">
        <v>9.5737055246428018E-2</v>
      </c>
      <c r="AS50" s="99">
        <v>0.10032635131020827</v>
      </c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65"/>
    </row>
    <row r="51" spans="1:65" ht="15" thickBot="1" x14ac:dyDescent="0.4">
      <c r="A51" s="29" t="s">
        <v>435</v>
      </c>
      <c r="B51" s="30" t="s">
        <v>417</v>
      </c>
      <c r="C51" s="23" t="s">
        <v>418</v>
      </c>
      <c r="D51" s="23" t="s">
        <v>268</v>
      </c>
      <c r="E51" s="23" t="s">
        <v>419</v>
      </c>
      <c r="F51" s="118" t="s">
        <v>7</v>
      </c>
      <c r="G51" s="30" t="s">
        <v>215</v>
      </c>
      <c r="H51" s="119" t="s">
        <v>216</v>
      </c>
      <c r="I51" s="130"/>
      <c r="J51" s="23"/>
      <c r="K51" s="23"/>
      <c r="L51" s="24"/>
      <c r="M51" s="131">
        <v>0</v>
      </c>
      <c r="N51" s="132">
        <v>0</v>
      </c>
      <c r="O51" s="132">
        <v>0</v>
      </c>
      <c r="P51" s="132">
        <v>0</v>
      </c>
      <c r="Q51" s="132">
        <v>0</v>
      </c>
      <c r="R51" s="132">
        <v>0</v>
      </c>
      <c r="S51" s="132">
        <v>0</v>
      </c>
      <c r="T51" s="132">
        <v>0.57166666666666655</v>
      </c>
      <c r="U51" s="132">
        <v>1.1433333333333333</v>
      </c>
      <c r="V51" s="132">
        <v>1.7150000000000001</v>
      </c>
      <c r="W51" s="132">
        <v>2.2866666666666671</v>
      </c>
      <c r="X51" s="132">
        <v>2.8583333333333334</v>
      </c>
      <c r="Y51" s="132">
        <v>3.4299999999999997</v>
      </c>
      <c r="Z51" s="132">
        <v>4.0016666666667788</v>
      </c>
      <c r="AA51" s="132">
        <v>4.5733333333332666</v>
      </c>
      <c r="AB51" s="132">
        <v>5.1449999999999818</v>
      </c>
      <c r="AC51" s="132">
        <v>5.716666666666697</v>
      </c>
      <c r="AD51" s="132">
        <v>6.2883333333334122</v>
      </c>
      <c r="AE51" s="132">
        <v>6.8600000000001273</v>
      </c>
      <c r="AF51" s="132">
        <v>7.4316666666666151</v>
      </c>
      <c r="AG51" s="132">
        <v>8.0033333333333303</v>
      </c>
      <c r="AH51" s="132">
        <v>8.5750000000000455</v>
      </c>
      <c r="AI51" s="132">
        <v>9.1466666666667606</v>
      </c>
      <c r="AJ51" s="132">
        <v>9.7183333333332484</v>
      </c>
      <c r="AK51" s="132">
        <v>10.289999999999964</v>
      </c>
      <c r="AL51" s="132">
        <v>10.861666666666679</v>
      </c>
      <c r="AM51" s="132">
        <v>11.433333333333394</v>
      </c>
      <c r="AN51" s="132">
        <v>12.005000000000109</v>
      </c>
      <c r="AO51" s="132">
        <v>12.576666666666597</v>
      </c>
      <c r="AP51" s="132">
        <v>13.148333333333312</v>
      </c>
      <c r="AQ51" s="132">
        <v>13.720000000000027</v>
      </c>
      <c r="AR51" s="132">
        <v>14.291666666666742</v>
      </c>
      <c r="AS51" s="132">
        <v>14.863333333333458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dimension ref="A1:AI2"/>
  <sheetViews>
    <sheetView workbookViewId="0">
      <selection activeCell="I15" sqref="I15"/>
    </sheetView>
  </sheetViews>
  <sheetFormatPr defaultColWidth="8.90625" defaultRowHeight="14.5" x14ac:dyDescent="0.35"/>
  <cols>
    <col min="2" max="2" width="11.453125" customWidth="1"/>
    <col min="3" max="3" width="6.90625" customWidth="1"/>
  </cols>
  <sheetData>
    <row r="1" spans="1:35" ht="15" thickBot="1" x14ac:dyDescent="0.4">
      <c r="A1" s="133" t="s">
        <v>16</v>
      </c>
      <c r="B1" s="133" t="s">
        <v>420</v>
      </c>
      <c r="C1" s="11">
        <v>2018</v>
      </c>
      <c r="D1" s="12">
        <v>2019</v>
      </c>
      <c r="E1" s="25">
        <v>2020</v>
      </c>
      <c r="F1" s="25">
        <v>2021</v>
      </c>
      <c r="G1" s="25">
        <v>2022</v>
      </c>
      <c r="H1" s="25">
        <v>2023</v>
      </c>
      <c r="I1" s="25">
        <v>2024</v>
      </c>
      <c r="J1" s="25">
        <v>2025</v>
      </c>
      <c r="K1" s="25">
        <v>2026</v>
      </c>
      <c r="L1" s="25">
        <v>2027</v>
      </c>
      <c r="M1" s="25">
        <v>2028</v>
      </c>
      <c r="N1" s="25">
        <v>2029</v>
      </c>
      <c r="O1" s="25">
        <v>2030</v>
      </c>
      <c r="P1" s="25">
        <v>2031</v>
      </c>
      <c r="Q1" s="25">
        <v>2032</v>
      </c>
      <c r="R1" s="25">
        <v>2033</v>
      </c>
      <c r="S1" s="25">
        <v>2034</v>
      </c>
      <c r="T1" s="25">
        <v>2035</v>
      </c>
      <c r="U1" s="25">
        <v>2036</v>
      </c>
      <c r="V1" s="25">
        <v>2037</v>
      </c>
      <c r="W1" s="25">
        <v>2038</v>
      </c>
      <c r="X1" s="25">
        <v>2039</v>
      </c>
      <c r="Y1" s="25">
        <v>2040</v>
      </c>
      <c r="Z1" s="25">
        <v>2041</v>
      </c>
      <c r="AA1" s="25">
        <v>2042</v>
      </c>
      <c r="AB1" s="25">
        <v>2043</v>
      </c>
      <c r="AC1" s="25">
        <v>2044</v>
      </c>
      <c r="AD1" s="25">
        <v>2045</v>
      </c>
      <c r="AE1" s="25">
        <v>2046</v>
      </c>
      <c r="AF1" s="25">
        <v>2047</v>
      </c>
      <c r="AG1" s="25">
        <v>2048</v>
      </c>
      <c r="AH1" s="25">
        <v>2049</v>
      </c>
      <c r="AI1" s="26">
        <v>2050</v>
      </c>
    </row>
    <row r="2" spans="1:35" x14ac:dyDescent="0.35">
      <c r="A2" t="s">
        <v>10</v>
      </c>
      <c r="B2" t="s">
        <v>421</v>
      </c>
      <c r="C2">
        <v>9999</v>
      </c>
      <c r="D2">
        <v>9999</v>
      </c>
      <c r="E2">
        <v>9999</v>
      </c>
      <c r="F2">
        <v>9999</v>
      </c>
      <c r="G2">
        <v>9999</v>
      </c>
      <c r="H2">
        <v>9999</v>
      </c>
      <c r="I2">
        <v>9999</v>
      </c>
      <c r="J2">
        <v>9999</v>
      </c>
      <c r="K2">
        <v>9999</v>
      </c>
      <c r="L2">
        <v>9999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9999</v>
      </c>
      <c r="S2">
        <v>9999</v>
      </c>
      <c r="T2">
        <v>9999</v>
      </c>
      <c r="U2">
        <v>9999</v>
      </c>
      <c r="V2">
        <v>9999</v>
      </c>
      <c r="W2">
        <v>9999</v>
      </c>
      <c r="X2">
        <v>9999</v>
      </c>
      <c r="Y2">
        <v>9999</v>
      </c>
      <c r="Z2">
        <v>9999</v>
      </c>
      <c r="AA2">
        <v>9999</v>
      </c>
      <c r="AB2">
        <v>9999</v>
      </c>
      <c r="AC2">
        <v>9999</v>
      </c>
      <c r="AD2">
        <v>9999</v>
      </c>
      <c r="AE2">
        <v>9999</v>
      </c>
      <c r="AF2">
        <v>9999</v>
      </c>
      <c r="AG2">
        <v>9999</v>
      </c>
      <c r="AH2">
        <v>9999</v>
      </c>
      <c r="AI2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C5" sqref="C5"/>
    </sheetView>
  </sheetViews>
  <sheetFormatPr defaultColWidth="8.90625" defaultRowHeight="14.5" x14ac:dyDescent="0.35"/>
  <cols>
    <col min="1" max="1" width="25" bestFit="1" customWidth="1"/>
  </cols>
  <sheetData>
    <row r="1" spans="1:2" x14ac:dyDescent="0.35">
      <c r="A1" s="1" t="s">
        <v>13</v>
      </c>
      <c r="B1" s="1" t="s">
        <v>14</v>
      </c>
    </row>
    <row r="2" spans="1:2" x14ac:dyDescent="0.35">
      <c r="A2" t="s">
        <v>15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25"/>
  <sheetViews>
    <sheetView workbookViewId="0">
      <selection activeCell="A14" sqref="A14:A25"/>
    </sheetView>
  </sheetViews>
  <sheetFormatPr defaultColWidth="8.90625" defaultRowHeight="14.5" x14ac:dyDescent="0.35"/>
  <cols>
    <col min="2" max="2" width="41.54296875" bestFit="1" customWidth="1"/>
    <col min="3" max="3" width="18.36328125" bestFit="1" customWidth="1"/>
    <col min="4" max="4" width="32.6328125" bestFit="1" customWidth="1"/>
    <col min="6" max="6" width="19.36328125" bestFit="1" customWidth="1"/>
  </cols>
  <sheetData>
    <row r="1" spans="1:4" ht="15" thickBot="1" x14ac:dyDescent="0.4">
      <c r="A1" s="11" t="s">
        <v>16</v>
      </c>
      <c r="B1" s="12" t="s">
        <v>17</v>
      </c>
      <c r="C1" s="12" t="s">
        <v>18</v>
      </c>
      <c r="D1" s="13" t="s">
        <v>19</v>
      </c>
    </row>
    <row r="2" spans="1:4" x14ac:dyDescent="0.35">
      <c r="A2" s="31" t="s">
        <v>10</v>
      </c>
      <c r="B2" s="46" t="s">
        <v>20</v>
      </c>
      <c r="C2" s="46" t="s">
        <v>21</v>
      </c>
      <c r="D2" s="16">
        <v>1</v>
      </c>
    </row>
    <row r="3" spans="1:4" x14ac:dyDescent="0.35">
      <c r="A3" s="8" t="s">
        <v>10</v>
      </c>
      <c r="B3" s="47" t="s">
        <v>22</v>
      </c>
      <c r="C3" s="47" t="s">
        <v>23</v>
      </c>
      <c r="D3" s="2">
        <v>1</v>
      </c>
    </row>
    <row r="4" spans="1:4" x14ac:dyDescent="0.35">
      <c r="A4" s="8" t="s">
        <v>10</v>
      </c>
      <c r="B4" s="46" t="s">
        <v>24</v>
      </c>
      <c r="C4" s="46" t="s">
        <v>25</v>
      </c>
      <c r="D4" s="2">
        <v>1</v>
      </c>
    </row>
    <row r="5" spans="1:4" x14ac:dyDescent="0.35">
      <c r="A5" s="8" t="s">
        <v>10</v>
      </c>
      <c r="B5" s="47" t="s">
        <v>26</v>
      </c>
      <c r="C5" s="47" t="s">
        <v>27</v>
      </c>
      <c r="D5" s="2">
        <v>1</v>
      </c>
    </row>
    <row r="6" spans="1:4" x14ac:dyDescent="0.35">
      <c r="A6" s="8" t="s">
        <v>10</v>
      </c>
      <c r="B6" s="46" t="s">
        <v>28</v>
      </c>
      <c r="C6" s="46" t="s">
        <v>29</v>
      </c>
      <c r="D6" s="2">
        <v>1</v>
      </c>
    </row>
    <row r="7" spans="1:4" x14ac:dyDescent="0.35">
      <c r="A7" s="8" t="s">
        <v>10</v>
      </c>
      <c r="B7" s="48" t="s">
        <v>30</v>
      </c>
      <c r="C7" s="48" t="s">
        <v>31</v>
      </c>
      <c r="D7" s="2">
        <v>1</v>
      </c>
    </row>
    <row r="8" spans="1:4" ht="15" thickBot="1" x14ac:dyDescent="0.4">
      <c r="A8" s="9" t="s">
        <v>10</v>
      </c>
      <c r="B8" s="46" t="s">
        <v>32</v>
      </c>
      <c r="C8" s="46" t="s">
        <v>33</v>
      </c>
      <c r="D8" s="4">
        <v>1</v>
      </c>
    </row>
    <row r="9" spans="1:4" x14ac:dyDescent="0.35">
      <c r="A9" s="31" t="s">
        <v>10</v>
      </c>
      <c r="B9" s="48" t="s">
        <v>34</v>
      </c>
      <c r="C9" s="48" t="s">
        <v>35</v>
      </c>
      <c r="D9" s="16">
        <v>1</v>
      </c>
    </row>
    <row r="10" spans="1:4" x14ac:dyDescent="0.35">
      <c r="A10" s="8" t="s">
        <v>10</v>
      </c>
      <c r="B10" s="46" t="s">
        <v>36</v>
      </c>
      <c r="C10" s="46" t="s">
        <v>37</v>
      </c>
      <c r="D10" s="2">
        <v>1</v>
      </c>
    </row>
    <row r="11" spans="1:4" x14ac:dyDescent="0.35">
      <c r="A11" s="8" t="s">
        <v>10</v>
      </c>
      <c r="B11" s="48" t="s">
        <v>38</v>
      </c>
      <c r="C11" s="48" t="s">
        <v>39</v>
      </c>
      <c r="D11" s="2">
        <v>1</v>
      </c>
    </row>
    <row r="12" spans="1:4" x14ac:dyDescent="0.35">
      <c r="A12" s="8" t="s">
        <v>10</v>
      </c>
      <c r="B12" s="46" t="s">
        <v>40</v>
      </c>
      <c r="C12" s="46" t="s">
        <v>41</v>
      </c>
      <c r="D12" s="2">
        <v>1</v>
      </c>
    </row>
    <row r="13" spans="1:4" x14ac:dyDescent="0.35">
      <c r="A13" s="8" t="s">
        <v>10</v>
      </c>
      <c r="B13" s="48" t="s">
        <v>42</v>
      </c>
      <c r="C13" s="48" t="s">
        <v>43</v>
      </c>
      <c r="D13" s="2">
        <v>1</v>
      </c>
    </row>
    <row r="14" spans="1:4" x14ac:dyDescent="0.35">
      <c r="A14" s="31" t="s">
        <v>435</v>
      </c>
      <c r="B14" s="46" t="s">
        <v>20</v>
      </c>
      <c r="C14" s="46" t="s">
        <v>21</v>
      </c>
      <c r="D14" s="16">
        <v>1</v>
      </c>
    </row>
    <row r="15" spans="1:4" x14ac:dyDescent="0.35">
      <c r="A15" s="31" t="s">
        <v>435</v>
      </c>
      <c r="B15" s="47" t="s">
        <v>22</v>
      </c>
      <c r="C15" s="47" t="s">
        <v>23</v>
      </c>
      <c r="D15" s="2">
        <v>1</v>
      </c>
    </row>
    <row r="16" spans="1:4" x14ac:dyDescent="0.35">
      <c r="A16" s="31" t="s">
        <v>435</v>
      </c>
      <c r="B16" s="46" t="s">
        <v>24</v>
      </c>
      <c r="C16" s="46" t="s">
        <v>25</v>
      </c>
      <c r="D16" s="2">
        <v>1</v>
      </c>
    </row>
    <row r="17" spans="1:4" x14ac:dyDescent="0.35">
      <c r="A17" s="31" t="s">
        <v>435</v>
      </c>
      <c r="B17" s="47" t="s">
        <v>26</v>
      </c>
      <c r="C17" s="47" t="s">
        <v>27</v>
      </c>
      <c r="D17" s="2">
        <v>1</v>
      </c>
    </row>
    <row r="18" spans="1:4" x14ac:dyDescent="0.35">
      <c r="A18" s="31" t="s">
        <v>435</v>
      </c>
      <c r="B18" s="46" t="s">
        <v>28</v>
      </c>
      <c r="C18" s="46" t="s">
        <v>29</v>
      </c>
      <c r="D18" s="2">
        <v>1</v>
      </c>
    </row>
    <row r="19" spans="1:4" x14ac:dyDescent="0.35">
      <c r="A19" s="31" t="s">
        <v>435</v>
      </c>
      <c r="B19" s="48" t="s">
        <v>30</v>
      </c>
      <c r="C19" s="48" t="s">
        <v>31</v>
      </c>
      <c r="D19" s="2">
        <v>1</v>
      </c>
    </row>
    <row r="20" spans="1:4" ht="15" thickBot="1" x14ac:dyDescent="0.4">
      <c r="A20" s="31" t="s">
        <v>435</v>
      </c>
      <c r="B20" s="46" t="s">
        <v>32</v>
      </c>
      <c r="C20" s="46" t="s">
        <v>33</v>
      </c>
      <c r="D20" s="4">
        <v>1</v>
      </c>
    </row>
    <row r="21" spans="1:4" x14ac:dyDescent="0.35">
      <c r="A21" s="31" t="s">
        <v>435</v>
      </c>
      <c r="B21" s="48" t="s">
        <v>34</v>
      </c>
      <c r="C21" s="48" t="s">
        <v>35</v>
      </c>
      <c r="D21" s="16">
        <v>1</v>
      </c>
    </row>
    <row r="22" spans="1:4" x14ac:dyDescent="0.35">
      <c r="A22" s="31" t="s">
        <v>435</v>
      </c>
      <c r="B22" s="46" t="s">
        <v>36</v>
      </c>
      <c r="C22" s="46" t="s">
        <v>37</v>
      </c>
      <c r="D22" s="2">
        <v>1</v>
      </c>
    </row>
    <row r="23" spans="1:4" x14ac:dyDescent="0.35">
      <c r="A23" s="31" t="s">
        <v>435</v>
      </c>
      <c r="B23" s="48" t="s">
        <v>38</v>
      </c>
      <c r="C23" s="48" t="s">
        <v>39</v>
      </c>
      <c r="D23" s="2">
        <v>1</v>
      </c>
    </row>
    <row r="24" spans="1:4" x14ac:dyDescent="0.35">
      <c r="A24" s="31" t="s">
        <v>435</v>
      </c>
      <c r="B24" s="46" t="s">
        <v>40</v>
      </c>
      <c r="C24" s="46" t="s">
        <v>41</v>
      </c>
      <c r="D24" s="2">
        <v>1</v>
      </c>
    </row>
    <row r="25" spans="1:4" x14ac:dyDescent="0.35">
      <c r="A25" s="31" t="s">
        <v>435</v>
      </c>
      <c r="B25" s="48" t="s">
        <v>42</v>
      </c>
      <c r="C25" s="48" t="s">
        <v>43</v>
      </c>
      <c r="D25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11"/>
  <sheetViews>
    <sheetView workbookViewId="0">
      <selection activeCell="A7" sqref="A7:A11"/>
    </sheetView>
  </sheetViews>
  <sheetFormatPr defaultColWidth="8.90625" defaultRowHeight="14.5" x14ac:dyDescent="0.35"/>
  <cols>
    <col min="1" max="1" width="14" bestFit="1" customWidth="1"/>
    <col min="2" max="2" width="18" bestFit="1" customWidth="1"/>
    <col min="3" max="3" width="33.54296875" bestFit="1" customWidth="1"/>
    <col min="4" max="4" width="19.36328125" bestFit="1" customWidth="1"/>
    <col min="5" max="5" width="14" customWidth="1"/>
    <col min="6" max="7" width="7.36328125" bestFit="1" customWidth="1"/>
    <col min="8" max="8" width="6.36328125" bestFit="1" customWidth="1"/>
    <col min="9" max="10" width="6.08984375" bestFit="1" customWidth="1"/>
    <col min="11" max="12" width="6.54296875" bestFit="1" customWidth="1"/>
    <col min="13" max="13" width="5" bestFit="1" customWidth="1"/>
    <col min="14" max="14" width="5.0898437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35">
      <c r="A1" s="235" t="s">
        <v>16</v>
      </c>
      <c r="B1" s="236" t="s">
        <v>44</v>
      </c>
      <c r="C1" s="236" t="s">
        <v>45</v>
      </c>
      <c r="D1" s="236" t="s">
        <v>46</v>
      </c>
      <c r="E1" s="236" t="s">
        <v>47</v>
      </c>
      <c r="F1" s="236" t="s">
        <v>48</v>
      </c>
      <c r="G1" s="236" t="s">
        <v>49</v>
      </c>
      <c r="H1" s="236" t="s">
        <v>50</v>
      </c>
      <c r="I1" s="236" t="s">
        <v>51</v>
      </c>
      <c r="J1" s="236" t="s">
        <v>52</v>
      </c>
      <c r="K1" s="236" t="s">
        <v>53</v>
      </c>
      <c r="L1" s="236" t="s">
        <v>54</v>
      </c>
      <c r="M1" s="236" t="s">
        <v>55</v>
      </c>
      <c r="N1" s="236" t="s">
        <v>56</v>
      </c>
      <c r="O1" s="236" t="s">
        <v>57</v>
      </c>
      <c r="P1" s="236" t="s">
        <v>58</v>
      </c>
      <c r="Q1" s="237" t="s">
        <v>59</v>
      </c>
    </row>
    <row r="2" spans="1:17" x14ac:dyDescent="0.35">
      <c r="A2" s="220" t="s">
        <v>10</v>
      </c>
      <c r="B2" s="238" t="s">
        <v>60</v>
      </c>
      <c r="C2" s="238" t="s">
        <v>61</v>
      </c>
      <c r="D2" s="238" t="s">
        <v>62</v>
      </c>
      <c r="E2" s="238" t="s">
        <v>63</v>
      </c>
      <c r="F2" s="239" t="s">
        <v>11</v>
      </c>
      <c r="G2" s="239" t="s">
        <v>7</v>
      </c>
      <c r="H2" s="239" t="s">
        <v>11</v>
      </c>
      <c r="I2" s="239" t="s">
        <v>64</v>
      </c>
      <c r="J2" s="239" t="s">
        <v>65</v>
      </c>
      <c r="K2" s="239">
        <v>0.2</v>
      </c>
      <c r="L2" s="239">
        <v>0.1</v>
      </c>
      <c r="M2" s="239">
        <v>2035</v>
      </c>
      <c r="N2" s="239" t="s">
        <v>66</v>
      </c>
      <c r="O2" s="239" t="s">
        <v>66</v>
      </c>
      <c r="P2" s="239" t="s">
        <v>66</v>
      </c>
      <c r="Q2" s="231" t="s">
        <v>66</v>
      </c>
    </row>
    <row r="3" spans="1:17" x14ac:dyDescent="0.35">
      <c r="A3" s="219" t="s">
        <v>10</v>
      </c>
      <c r="B3" s="232" t="s">
        <v>60</v>
      </c>
      <c r="C3" s="232" t="s">
        <v>67</v>
      </c>
      <c r="D3" s="232" t="s">
        <v>68</v>
      </c>
      <c r="E3" s="232" t="s">
        <v>63</v>
      </c>
      <c r="F3" s="233" t="s">
        <v>11</v>
      </c>
      <c r="G3" s="233" t="s">
        <v>7</v>
      </c>
      <c r="H3" s="233" t="s">
        <v>11</v>
      </c>
      <c r="I3" s="233" t="s">
        <v>64</v>
      </c>
      <c r="J3" s="233">
        <v>0.99</v>
      </c>
      <c r="K3" s="233">
        <v>0.32</v>
      </c>
      <c r="L3" s="233">
        <v>0.26</v>
      </c>
      <c r="M3" s="233">
        <v>2035</v>
      </c>
      <c r="N3" s="233" t="s">
        <v>66</v>
      </c>
      <c r="O3" s="233" t="s">
        <v>66</v>
      </c>
      <c r="P3" s="233" t="s">
        <v>66</v>
      </c>
      <c r="Q3" s="230" t="s">
        <v>66</v>
      </c>
    </row>
    <row r="4" spans="1:17" x14ac:dyDescent="0.35">
      <c r="A4" s="240" t="s">
        <v>10</v>
      </c>
      <c r="B4" s="234" t="s">
        <v>69</v>
      </c>
      <c r="C4" s="234" t="s">
        <v>70</v>
      </c>
      <c r="D4" s="232" t="s">
        <v>39</v>
      </c>
      <c r="E4" s="234" t="s">
        <v>71</v>
      </c>
      <c r="F4" s="233" t="s">
        <v>11</v>
      </c>
      <c r="G4" s="233" t="s">
        <v>11</v>
      </c>
      <c r="H4" s="233" t="s">
        <v>7</v>
      </c>
      <c r="I4" s="233" t="s">
        <v>66</v>
      </c>
      <c r="J4" s="233" t="s">
        <v>66</v>
      </c>
      <c r="K4" s="233" t="s">
        <v>66</v>
      </c>
      <c r="L4" s="233" t="s">
        <v>66</v>
      </c>
      <c r="M4" s="233" t="s">
        <v>66</v>
      </c>
      <c r="N4" s="233">
        <v>2022</v>
      </c>
      <c r="O4" s="233" t="s">
        <v>72</v>
      </c>
      <c r="P4" s="233" t="s">
        <v>72</v>
      </c>
      <c r="Q4" s="275">
        <v>0.01</v>
      </c>
    </row>
    <row r="5" spans="1:17" x14ac:dyDescent="0.35">
      <c r="A5" s="240" t="s">
        <v>10</v>
      </c>
      <c r="B5" s="234" t="s">
        <v>73</v>
      </c>
      <c r="C5" s="234" t="s">
        <v>74</v>
      </c>
      <c r="D5" s="232" t="s">
        <v>35</v>
      </c>
      <c r="E5" s="234" t="s">
        <v>71</v>
      </c>
      <c r="F5" s="233" t="s">
        <v>11</v>
      </c>
      <c r="G5" s="233" t="s">
        <v>11</v>
      </c>
      <c r="H5" s="233" t="s">
        <v>7</v>
      </c>
      <c r="I5" s="233" t="s">
        <v>66</v>
      </c>
      <c r="J5" s="233" t="s">
        <v>66</v>
      </c>
      <c r="K5" s="233" t="s">
        <v>66</v>
      </c>
      <c r="L5" s="233" t="s">
        <v>66</v>
      </c>
      <c r="M5" s="233" t="s">
        <v>66</v>
      </c>
      <c r="N5" s="233">
        <v>2022</v>
      </c>
      <c r="O5" s="233" t="s">
        <v>72</v>
      </c>
      <c r="P5" s="233" t="s">
        <v>72</v>
      </c>
      <c r="Q5" s="275">
        <v>1.4999999999999999E-2</v>
      </c>
    </row>
    <row r="6" spans="1:17" ht="15" thickBot="1" x14ac:dyDescent="0.4">
      <c r="A6" s="241" t="s">
        <v>10</v>
      </c>
      <c r="B6" s="242" t="s">
        <v>73</v>
      </c>
      <c r="C6" s="242" t="s">
        <v>75</v>
      </c>
      <c r="D6" s="243" t="s">
        <v>37</v>
      </c>
      <c r="E6" s="242" t="s">
        <v>71</v>
      </c>
      <c r="F6" s="244" t="s">
        <v>11</v>
      </c>
      <c r="G6" s="244" t="s">
        <v>11</v>
      </c>
      <c r="H6" s="244" t="s">
        <v>7</v>
      </c>
      <c r="I6" s="244" t="s">
        <v>66</v>
      </c>
      <c r="J6" s="244" t="s">
        <v>66</v>
      </c>
      <c r="K6" s="244" t="s">
        <v>66</v>
      </c>
      <c r="L6" s="244" t="s">
        <v>66</v>
      </c>
      <c r="M6" s="244" t="s">
        <v>66</v>
      </c>
      <c r="N6" s="244">
        <v>2022</v>
      </c>
      <c r="O6" s="244" t="s">
        <v>72</v>
      </c>
      <c r="P6" s="244" t="s">
        <v>72</v>
      </c>
      <c r="Q6" s="276">
        <v>0.04</v>
      </c>
    </row>
    <row r="7" spans="1:17" x14ac:dyDescent="0.35">
      <c r="A7" s="220" t="s">
        <v>435</v>
      </c>
      <c r="B7" s="238" t="s">
        <v>60</v>
      </c>
      <c r="C7" s="238" t="s">
        <v>61</v>
      </c>
      <c r="D7" s="238" t="s">
        <v>62</v>
      </c>
      <c r="E7" s="238" t="s">
        <v>63</v>
      </c>
      <c r="F7" s="239" t="s">
        <v>11</v>
      </c>
      <c r="G7" s="239" t="s">
        <v>7</v>
      </c>
      <c r="H7" s="239" t="s">
        <v>11</v>
      </c>
      <c r="I7" s="239" t="s">
        <v>64</v>
      </c>
      <c r="J7" s="239" t="s">
        <v>65</v>
      </c>
      <c r="K7" s="239">
        <v>0.2</v>
      </c>
      <c r="L7" s="239">
        <v>0.1</v>
      </c>
      <c r="M7" s="239">
        <v>2035</v>
      </c>
      <c r="N7" s="239" t="s">
        <v>66</v>
      </c>
      <c r="O7" s="239" t="s">
        <v>66</v>
      </c>
      <c r="P7" s="239" t="s">
        <v>66</v>
      </c>
      <c r="Q7" s="231" t="s">
        <v>66</v>
      </c>
    </row>
    <row r="8" spans="1:17" x14ac:dyDescent="0.35">
      <c r="A8" s="219" t="s">
        <v>435</v>
      </c>
      <c r="B8" s="232" t="s">
        <v>60</v>
      </c>
      <c r="C8" s="232" t="s">
        <v>67</v>
      </c>
      <c r="D8" s="232" t="s">
        <v>68</v>
      </c>
      <c r="E8" s="232" t="s">
        <v>63</v>
      </c>
      <c r="F8" s="233" t="s">
        <v>11</v>
      </c>
      <c r="G8" s="233" t="s">
        <v>7</v>
      </c>
      <c r="H8" s="233" t="s">
        <v>11</v>
      </c>
      <c r="I8" s="233" t="s">
        <v>64</v>
      </c>
      <c r="J8" s="233">
        <v>0.99</v>
      </c>
      <c r="K8" s="233">
        <v>0.32</v>
      </c>
      <c r="L8" s="233">
        <v>0.26</v>
      </c>
      <c r="M8" s="233">
        <v>2035</v>
      </c>
      <c r="N8" s="233" t="s">
        <v>66</v>
      </c>
      <c r="O8" s="233" t="s">
        <v>66</v>
      </c>
      <c r="P8" s="233" t="s">
        <v>66</v>
      </c>
      <c r="Q8" s="230" t="s">
        <v>66</v>
      </c>
    </row>
    <row r="9" spans="1:17" x14ac:dyDescent="0.35">
      <c r="A9" s="240" t="s">
        <v>435</v>
      </c>
      <c r="B9" s="234" t="s">
        <v>69</v>
      </c>
      <c r="C9" s="234" t="s">
        <v>70</v>
      </c>
      <c r="D9" s="232" t="s">
        <v>39</v>
      </c>
      <c r="E9" s="234" t="s">
        <v>71</v>
      </c>
      <c r="F9" s="233" t="s">
        <v>11</v>
      </c>
      <c r="G9" s="233" t="s">
        <v>11</v>
      </c>
      <c r="H9" s="233" t="s">
        <v>7</v>
      </c>
      <c r="I9" s="233" t="s">
        <v>66</v>
      </c>
      <c r="J9" s="233" t="s">
        <v>66</v>
      </c>
      <c r="K9" s="233" t="s">
        <v>66</v>
      </c>
      <c r="L9" s="233" t="s">
        <v>66</v>
      </c>
      <c r="M9" s="233" t="s">
        <v>66</v>
      </c>
      <c r="N9" s="233">
        <v>2022</v>
      </c>
      <c r="O9" s="233" t="s">
        <v>72</v>
      </c>
      <c r="P9" s="233" t="s">
        <v>72</v>
      </c>
      <c r="Q9" s="275">
        <v>0.01</v>
      </c>
    </row>
    <row r="10" spans="1:17" x14ac:dyDescent="0.35">
      <c r="A10" s="240" t="s">
        <v>435</v>
      </c>
      <c r="B10" s="234" t="s">
        <v>73</v>
      </c>
      <c r="C10" s="234" t="s">
        <v>74</v>
      </c>
      <c r="D10" s="232" t="s">
        <v>35</v>
      </c>
      <c r="E10" s="234" t="s">
        <v>71</v>
      </c>
      <c r="F10" s="233" t="s">
        <v>11</v>
      </c>
      <c r="G10" s="233" t="s">
        <v>11</v>
      </c>
      <c r="H10" s="233" t="s">
        <v>7</v>
      </c>
      <c r="I10" s="233" t="s">
        <v>66</v>
      </c>
      <c r="J10" s="233" t="s">
        <v>66</v>
      </c>
      <c r="K10" s="233" t="s">
        <v>66</v>
      </c>
      <c r="L10" s="233" t="s">
        <v>66</v>
      </c>
      <c r="M10" s="233" t="s">
        <v>66</v>
      </c>
      <c r="N10" s="233">
        <v>2022</v>
      </c>
      <c r="O10" s="233" t="s">
        <v>72</v>
      </c>
      <c r="P10" s="233" t="s">
        <v>72</v>
      </c>
      <c r="Q10" s="275">
        <v>1.4999999999999999E-2</v>
      </c>
    </row>
    <row r="11" spans="1:17" ht="15" thickBot="1" x14ac:dyDescent="0.4">
      <c r="A11" s="241" t="s">
        <v>435</v>
      </c>
      <c r="B11" s="242" t="s">
        <v>73</v>
      </c>
      <c r="C11" s="242" t="s">
        <v>75</v>
      </c>
      <c r="D11" s="243" t="s">
        <v>37</v>
      </c>
      <c r="E11" s="242" t="s">
        <v>71</v>
      </c>
      <c r="F11" s="244" t="s">
        <v>11</v>
      </c>
      <c r="G11" s="244" t="s">
        <v>11</v>
      </c>
      <c r="H11" s="244" t="s">
        <v>7</v>
      </c>
      <c r="I11" s="244" t="s">
        <v>66</v>
      </c>
      <c r="J11" s="244" t="s">
        <v>66</v>
      </c>
      <c r="K11" s="244" t="s">
        <v>66</v>
      </c>
      <c r="L11" s="244" t="s">
        <v>66</v>
      </c>
      <c r="M11" s="244" t="s">
        <v>66</v>
      </c>
      <c r="N11" s="244">
        <v>2022</v>
      </c>
      <c r="O11" s="244" t="s">
        <v>72</v>
      </c>
      <c r="P11" s="244" t="s">
        <v>72</v>
      </c>
      <c r="Q11" s="276">
        <v>0.04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25"/>
  <sheetViews>
    <sheetView workbookViewId="0">
      <selection activeCell="A14" sqref="A14:A25"/>
    </sheetView>
  </sheetViews>
  <sheetFormatPr defaultColWidth="8.90625" defaultRowHeight="14.5" x14ac:dyDescent="0.35"/>
  <cols>
    <col min="1" max="1" width="8.36328125" bestFit="1" customWidth="1"/>
    <col min="2" max="2" width="34.36328125" bestFit="1" customWidth="1"/>
    <col min="3" max="3" width="18.6328125" bestFit="1" customWidth="1"/>
    <col min="4" max="4" width="37.36328125" bestFit="1" customWidth="1"/>
  </cols>
  <sheetData>
    <row r="1" spans="1:4" ht="15" thickBot="1" x14ac:dyDescent="0.4">
      <c r="A1" s="11" t="s">
        <v>16</v>
      </c>
      <c r="B1" s="12" t="s">
        <v>17</v>
      </c>
      <c r="C1" s="12" t="s">
        <v>18</v>
      </c>
      <c r="D1" s="13" t="s">
        <v>76</v>
      </c>
    </row>
    <row r="2" spans="1:4" x14ac:dyDescent="0.35">
      <c r="A2" s="31" t="s">
        <v>10</v>
      </c>
      <c r="B2" s="49" t="s">
        <v>20</v>
      </c>
      <c r="C2" s="46" t="s">
        <v>21</v>
      </c>
      <c r="D2" s="16">
        <v>1</v>
      </c>
    </row>
    <row r="3" spans="1:4" x14ac:dyDescent="0.35">
      <c r="A3" s="8" t="s">
        <v>10</v>
      </c>
      <c r="B3" s="50" t="s">
        <v>22</v>
      </c>
      <c r="C3" s="47" t="s">
        <v>23</v>
      </c>
      <c r="D3" s="16">
        <v>1</v>
      </c>
    </row>
    <row r="4" spans="1:4" x14ac:dyDescent="0.35">
      <c r="A4" s="8" t="s">
        <v>10</v>
      </c>
      <c r="B4" s="49" t="s">
        <v>24</v>
      </c>
      <c r="C4" s="46" t="s">
        <v>25</v>
      </c>
      <c r="D4" s="16">
        <v>1</v>
      </c>
    </row>
    <row r="5" spans="1:4" x14ac:dyDescent="0.35">
      <c r="A5" s="8" t="s">
        <v>10</v>
      </c>
      <c r="B5" s="51" t="s">
        <v>26</v>
      </c>
      <c r="C5" s="47" t="s">
        <v>27</v>
      </c>
      <c r="D5" s="16">
        <v>1</v>
      </c>
    </row>
    <row r="6" spans="1:4" x14ac:dyDescent="0.35">
      <c r="A6" s="8" t="s">
        <v>10</v>
      </c>
      <c r="B6" s="49" t="s">
        <v>28</v>
      </c>
      <c r="C6" s="46" t="s">
        <v>29</v>
      </c>
      <c r="D6" s="16">
        <v>1</v>
      </c>
    </row>
    <row r="7" spans="1:4" x14ac:dyDescent="0.35">
      <c r="A7" s="8" t="s">
        <v>10</v>
      </c>
      <c r="B7" s="52" t="s">
        <v>30</v>
      </c>
      <c r="C7" s="48" t="s">
        <v>31</v>
      </c>
      <c r="D7" s="16">
        <v>1</v>
      </c>
    </row>
    <row r="8" spans="1:4" x14ac:dyDescent="0.35">
      <c r="A8" s="8" t="s">
        <v>10</v>
      </c>
      <c r="B8" s="49" t="s">
        <v>32</v>
      </c>
      <c r="C8" s="46" t="s">
        <v>33</v>
      </c>
      <c r="D8" s="16">
        <v>1</v>
      </c>
    </row>
    <row r="9" spans="1:4" x14ac:dyDescent="0.35">
      <c r="A9" s="8" t="s">
        <v>10</v>
      </c>
      <c r="B9" s="52" t="s">
        <v>34</v>
      </c>
      <c r="C9" s="48" t="s">
        <v>35</v>
      </c>
      <c r="D9" s="16">
        <v>1</v>
      </c>
    </row>
    <row r="10" spans="1:4" x14ac:dyDescent="0.35">
      <c r="A10" s="8" t="s">
        <v>10</v>
      </c>
      <c r="B10" s="49" t="s">
        <v>36</v>
      </c>
      <c r="C10" s="46" t="s">
        <v>37</v>
      </c>
      <c r="D10" s="16">
        <v>1</v>
      </c>
    </row>
    <row r="11" spans="1:4" x14ac:dyDescent="0.35">
      <c r="A11" s="8" t="s">
        <v>10</v>
      </c>
      <c r="B11" s="52" t="s">
        <v>38</v>
      </c>
      <c r="C11" s="48" t="s">
        <v>39</v>
      </c>
      <c r="D11" s="16">
        <v>1</v>
      </c>
    </row>
    <row r="12" spans="1:4" x14ac:dyDescent="0.35">
      <c r="A12" s="8" t="s">
        <v>10</v>
      </c>
      <c r="B12" s="49" t="s">
        <v>40</v>
      </c>
      <c r="C12" s="46" t="s">
        <v>41</v>
      </c>
      <c r="D12" s="16">
        <v>1</v>
      </c>
    </row>
    <row r="13" spans="1:4" x14ac:dyDescent="0.35">
      <c r="A13" s="8" t="s">
        <v>10</v>
      </c>
      <c r="B13" s="52" t="s">
        <v>42</v>
      </c>
      <c r="C13" s="48" t="s">
        <v>43</v>
      </c>
      <c r="D13" s="16">
        <v>1</v>
      </c>
    </row>
    <row r="14" spans="1:4" x14ac:dyDescent="0.35">
      <c r="A14" s="31" t="s">
        <v>435</v>
      </c>
      <c r="B14" s="49" t="s">
        <v>20</v>
      </c>
      <c r="C14" s="46" t="s">
        <v>21</v>
      </c>
      <c r="D14" s="16">
        <v>1</v>
      </c>
    </row>
    <row r="15" spans="1:4" x14ac:dyDescent="0.35">
      <c r="A15" s="31" t="s">
        <v>435</v>
      </c>
      <c r="B15" s="50" t="s">
        <v>22</v>
      </c>
      <c r="C15" s="47" t="s">
        <v>23</v>
      </c>
      <c r="D15" s="16">
        <v>1</v>
      </c>
    </row>
    <row r="16" spans="1:4" x14ac:dyDescent="0.35">
      <c r="A16" s="31" t="s">
        <v>435</v>
      </c>
      <c r="B16" s="49" t="s">
        <v>24</v>
      </c>
      <c r="C16" s="46" t="s">
        <v>25</v>
      </c>
      <c r="D16" s="16">
        <v>1</v>
      </c>
    </row>
    <row r="17" spans="1:4" x14ac:dyDescent="0.35">
      <c r="A17" s="31" t="s">
        <v>435</v>
      </c>
      <c r="B17" s="51" t="s">
        <v>26</v>
      </c>
      <c r="C17" s="47" t="s">
        <v>27</v>
      </c>
      <c r="D17" s="16">
        <v>1</v>
      </c>
    </row>
    <row r="18" spans="1:4" x14ac:dyDescent="0.35">
      <c r="A18" s="31" t="s">
        <v>435</v>
      </c>
      <c r="B18" s="49" t="s">
        <v>28</v>
      </c>
      <c r="C18" s="46" t="s">
        <v>29</v>
      </c>
      <c r="D18" s="16">
        <v>1</v>
      </c>
    </row>
    <row r="19" spans="1:4" x14ac:dyDescent="0.35">
      <c r="A19" s="31" t="s">
        <v>435</v>
      </c>
      <c r="B19" s="52" t="s">
        <v>30</v>
      </c>
      <c r="C19" s="48" t="s">
        <v>31</v>
      </c>
      <c r="D19" s="16">
        <v>1</v>
      </c>
    </row>
    <row r="20" spans="1:4" x14ac:dyDescent="0.35">
      <c r="A20" s="31" t="s">
        <v>435</v>
      </c>
      <c r="B20" s="49" t="s">
        <v>32</v>
      </c>
      <c r="C20" s="46" t="s">
        <v>33</v>
      </c>
      <c r="D20" s="16">
        <v>1</v>
      </c>
    </row>
    <row r="21" spans="1:4" x14ac:dyDescent="0.35">
      <c r="A21" s="31" t="s">
        <v>435</v>
      </c>
      <c r="B21" s="52" t="s">
        <v>34</v>
      </c>
      <c r="C21" s="48" t="s">
        <v>35</v>
      </c>
      <c r="D21" s="16">
        <v>1</v>
      </c>
    </row>
    <row r="22" spans="1:4" x14ac:dyDescent="0.35">
      <c r="A22" s="31" t="s">
        <v>435</v>
      </c>
      <c r="B22" s="49" t="s">
        <v>36</v>
      </c>
      <c r="C22" s="46" t="s">
        <v>37</v>
      </c>
      <c r="D22" s="16">
        <v>1</v>
      </c>
    </row>
    <row r="23" spans="1:4" x14ac:dyDescent="0.35">
      <c r="A23" s="31" t="s">
        <v>435</v>
      </c>
      <c r="B23" s="52" t="s">
        <v>38</v>
      </c>
      <c r="C23" s="48" t="s">
        <v>39</v>
      </c>
      <c r="D23" s="16">
        <v>1</v>
      </c>
    </row>
    <row r="24" spans="1:4" x14ac:dyDescent="0.35">
      <c r="A24" s="31" t="s">
        <v>435</v>
      </c>
      <c r="B24" s="49" t="s">
        <v>40</v>
      </c>
      <c r="C24" s="46" t="s">
        <v>41</v>
      </c>
      <c r="D24" s="16">
        <v>1</v>
      </c>
    </row>
    <row r="25" spans="1:4" x14ac:dyDescent="0.35">
      <c r="A25" s="31" t="s">
        <v>435</v>
      </c>
      <c r="B25" s="52" t="s">
        <v>42</v>
      </c>
      <c r="C25" s="48" t="s">
        <v>43</v>
      </c>
      <c r="D25" s="1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35"/>
  <sheetViews>
    <sheetView topLeftCell="A8" zoomScale="70" zoomScaleNormal="70" workbookViewId="0">
      <selection activeCell="K33" sqref="K33"/>
    </sheetView>
  </sheetViews>
  <sheetFormatPr defaultColWidth="8.90625" defaultRowHeight="14.5" x14ac:dyDescent="0.35"/>
  <cols>
    <col min="1" max="1" width="14.08984375" customWidth="1"/>
    <col min="2" max="2" width="39.6328125" customWidth="1"/>
    <col min="3" max="3" width="18.6328125" bestFit="1" customWidth="1"/>
    <col min="4" max="4" width="66.54296875" bestFit="1" customWidth="1"/>
    <col min="5" max="5" width="17.453125" customWidth="1"/>
    <col min="6" max="6" width="15" bestFit="1" customWidth="1"/>
    <col min="7" max="7" width="50.08984375" customWidth="1"/>
    <col min="8" max="8" width="59.54296875" customWidth="1"/>
    <col min="9" max="9" width="13.36328125" bestFit="1" customWidth="1"/>
    <col min="10" max="10" width="14.08984375" customWidth="1"/>
    <col min="11" max="11" width="13.36328125" customWidth="1"/>
    <col min="12" max="12" width="8.90625" customWidth="1"/>
    <col min="13" max="13" width="12.453125" customWidth="1"/>
    <col min="14" max="14" width="44.08984375" customWidth="1"/>
  </cols>
  <sheetData>
    <row r="1" spans="1:14" ht="29.5" thickBot="1" x14ac:dyDescent="0.4">
      <c r="A1" s="11" t="s">
        <v>16</v>
      </c>
      <c r="B1" s="12" t="s">
        <v>13</v>
      </c>
      <c r="C1" s="12" t="s">
        <v>46</v>
      </c>
      <c r="D1" s="12" t="s">
        <v>77</v>
      </c>
      <c r="E1" s="22" t="s">
        <v>78</v>
      </c>
      <c r="F1" s="12" t="s">
        <v>50</v>
      </c>
      <c r="G1" s="39" t="s">
        <v>79</v>
      </c>
      <c r="H1" s="39" t="s">
        <v>80</v>
      </c>
      <c r="I1" s="12" t="s">
        <v>56</v>
      </c>
      <c r="J1" s="22" t="s">
        <v>81</v>
      </c>
      <c r="K1" s="22" t="s">
        <v>82</v>
      </c>
      <c r="L1" s="21" t="s">
        <v>83</v>
      </c>
      <c r="M1" s="37" t="s">
        <v>84</v>
      </c>
      <c r="N1" s="13" t="s">
        <v>85</v>
      </c>
    </row>
    <row r="2" spans="1:14" x14ac:dyDescent="0.35">
      <c r="A2" s="135" t="s">
        <v>10</v>
      </c>
      <c r="B2" s="136" t="s">
        <v>86</v>
      </c>
      <c r="C2" s="137" t="s">
        <v>87</v>
      </c>
      <c r="D2" s="136" t="s">
        <v>88</v>
      </c>
      <c r="E2" s="138" t="s">
        <v>7</v>
      </c>
      <c r="F2" s="137" t="s">
        <v>7</v>
      </c>
      <c r="G2" s="139" t="s">
        <v>89</v>
      </c>
      <c r="H2" s="139" t="s">
        <v>89</v>
      </c>
      <c r="I2" s="134">
        <v>2025</v>
      </c>
      <c r="J2" s="134">
        <v>2050</v>
      </c>
      <c r="K2" s="134">
        <v>0</v>
      </c>
      <c r="L2" s="140" t="s">
        <v>90</v>
      </c>
      <c r="M2" s="140">
        <v>1</v>
      </c>
      <c r="N2" s="141" t="s">
        <v>91</v>
      </c>
    </row>
    <row r="3" spans="1:14" ht="54" customHeight="1" x14ac:dyDescent="0.35">
      <c r="A3" s="135" t="s">
        <v>10</v>
      </c>
      <c r="B3" s="136" t="s">
        <v>92</v>
      </c>
      <c r="C3" s="137" t="s">
        <v>87</v>
      </c>
      <c r="D3" s="136" t="s">
        <v>119</v>
      </c>
      <c r="E3" s="138" t="s">
        <v>7</v>
      </c>
      <c r="F3" s="137" t="s">
        <v>7</v>
      </c>
      <c r="G3" s="139" t="s">
        <v>89</v>
      </c>
      <c r="H3" s="139" t="s">
        <v>89</v>
      </c>
      <c r="I3" s="134">
        <v>2026</v>
      </c>
      <c r="J3" s="134">
        <v>2030</v>
      </c>
      <c r="K3" s="134">
        <v>0</v>
      </c>
      <c r="L3" s="140" t="s">
        <v>95</v>
      </c>
      <c r="M3" s="140">
        <v>0.8</v>
      </c>
      <c r="N3" s="141" t="s">
        <v>91</v>
      </c>
    </row>
    <row r="4" spans="1:14" x14ac:dyDescent="0.35">
      <c r="A4" s="135" t="s">
        <v>10</v>
      </c>
      <c r="B4" s="136" t="s">
        <v>109</v>
      </c>
      <c r="C4" s="137" t="s">
        <v>87</v>
      </c>
      <c r="D4" s="136" t="s">
        <v>120</v>
      </c>
      <c r="E4" s="138" t="s">
        <v>11</v>
      </c>
      <c r="F4" s="137" t="s">
        <v>7</v>
      </c>
      <c r="G4" s="139" t="s">
        <v>121</v>
      </c>
      <c r="H4" s="139" t="s">
        <v>122</v>
      </c>
      <c r="I4" s="134">
        <v>2026</v>
      </c>
      <c r="J4" s="134">
        <v>2030</v>
      </c>
      <c r="K4" s="134">
        <v>0</v>
      </c>
      <c r="L4" s="140" t="s">
        <v>95</v>
      </c>
      <c r="M4" s="140">
        <v>1.1000000000000001</v>
      </c>
      <c r="N4" s="141" t="s">
        <v>97</v>
      </c>
    </row>
    <row r="5" spans="1:14" ht="29" x14ac:dyDescent="0.35">
      <c r="A5" s="135" t="s">
        <v>10</v>
      </c>
      <c r="B5" s="136" t="s">
        <v>100</v>
      </c>
      <c r="C5" s="137" t="s">
        <v>114</v>
      </c>
      <c r="D5" s="136" t="s">
        <v>102</v>
      </c>
      <c r="E5" s="138" t="s">
        <v>7</v>
      </c>
      <c r="F5" s="137" t="s">
        <v>7</v>
      </c>
      <c r="G5" s="139" t="s">
        <v>116</v>
      </c>
      <c r="H5" s="277" t="s">
        <v>436</v>
      </c>
      <c r="I5" s="278">
        <v>2033</v>
      </c>
      <c r="J5" s="134">
        <v>2050</v>
      </c>
      <c r="K5" s="134">
        <v>0.11</v>
      </c>
      <c r="L5" s="140" t="s">
        <v>105</v>
      </c>
      <c r="M5" s="140">
        <v>1</v>
      </c>
      <c r="N5" s="141" t="s">
        <v>91</v>
      </c>
    </row>
    <row r="6" spans="1:14" ht="43.5" x14ac:dyDescent="0.35">
      <c r="A6" s="135" t="s">
        <v>10</v>
      </c>
      <c r="B6" s="136" t="s">
        <v>109</v>
      </c>
      <c r="C6" s="137" t="s">
        <v>114</v>
      </c>
      <c r="D6" s="136" t="s">
        <v>117</v>
      </c>
      <c r="E6" s="138" t="s">
        <v>11</v>
      </c>
      <c r="F6" s="137" t="s">
        <v>7</v>
      </c>
      <c r="G6" s="139" t="s">
        <v>116</v>
      </c>
      <c r="H6" s="139" t="s">
        <v>118</v>
      </c>
      <c r="I6" s="134">
        <v>2033</v>
      </c>
      <c r="J6" s="134">
        <v>2050</v>
      </c>
      <c r="K6" s="134">
        <v>17</v>
      </c>
      <c r="L6" s="140" t="s">
        <v>95</v>
      </c>
      <c r="M6" s="140">
        <v>1.1000000000000001</v>
      </c>
      <c r="N6" s="141" t="s">
        <v>97</v>
      </c>
    </row>
    <row r="7" spans="1:14" ht="29" x14ac:dyDescent="0.35">
      <c r="A7" s="135" t="s">
        <v>10</v>
      </c>
      <c r="B7" s="136" t="s">
        <v>92</v>
      </c>
      <c r="C7" s="137" t="s">
        <v>114</v>
      </c>
      <c r="D7" s="136" t="s">
        <v>115</v>
      </c>
      <c r="E7" s="138" t="s">
        <v>7</v>
      </c>
      <c r="F7" s="137" t="s">
        <v>7</v>
      </c>
      <c r="G7" s="139" t="s">
        <v>116</v>
      </c>
      <c r="H7" s="277" t="s">
        <v>437</v>
      </c>
      <c r="I7" s="134">
        <v>2033</v>
      </c>
      <c r="J7" s="134">
        <v>2050</v>
      </c>
      <c r="K7" s="279">
        <v>9.16</v>
      </c>
      <c r="L7" s="140" t="s">
        <v>95</v>
      </c>
      <c r="M7" s="140">
        <v>1</v>
      </c>
      <c r="N7" s="141" t="s">
        <v>91</v>
      </c>
    </row>
    <row r="8" spans="1:14" s="42" customFormat="1" ht="58" x14ac:dyDescent="0.35">
      <c r="A8" s="135" t="s">
        <v>10</v>
      </c>
      <c r="B8" s="136" t="s">
        <v>100</v>
      </c>
      <c r="C8" s="137" t="s">
        <v>101</v>
      </c>
      <c r="D8" s="136" t="s">
        <v>102</v>
      </c>
      <c r="E8" s="138" t="s">
        <v>7</v>
      </c>
      <c r="F8" s="137" t="s">
        <v>7</v>
      </c>
      <c r="G8" s="139" t="s">
        <v>103</v>
      </c>
      <c r="H8" s="139" t="s">
        <v>104</v>
      </c>
      <c r="I8" s="134">
        <v>2049</v>
      </c>
      <c r="J8" s="134">
        <v>2050</v>
      </c>
      <c r="K8" s="134">
        <v>0</v>
      </c>
      <c r="L8" s="140" t="s">
        <v>105</v>
      </c>
      <c r="M8" s="140">
        <v>1</v>
      </c>
      <c r="N8" s="141" t="s">
        <v>91</v>
      </c>
    </row>
    <row r="9" spans="1:14" s="42" customFormat="1" ht="29" x14ac:dyDescent="0.35">
      <c r="A9" s="135" t="s">
        <v>10</v>
      </c>
      <c r="B9" s="136" t="s">
        <v>86</v>
      </c>
      <c r="C9" s="137" t="s">
        <v>101</v>
      </c>
      <c r="D9" s="136" t="s">
        <v>106</v>
      </c>
      <c r="E9" s="138" t="s">
        <v>7</v>
      </c>
      <c r="F9" s="137" t="s">
        <v>7</v>
      </c>
      <c r="G9" s="139" t="s">
        <v>107</v>
      </c>
      <c r="H9" s="139" t="s">
        <v>108</v>
      </c>
      <c r="I9" s="134">
        <v>2031</v>
      </c>
      <c r="J9" s="134">
        <v>2050</v>
      </c>
      <c r="K9" s="134">
        <v>0</v>
      </c>
      <c r="L9" s="140" t="s">
        <v>90</v>
      </c>
      <c r="M9" s="140">
        <v>1</v>
      </c>
      <c r="N9" s="141" t="s">
        <v>91</v>
      </c>
    </row>
    <row r="10" spans="1:14" s="42" customFormat="1" ht="29" x14ac:dyDescent="0.35">
      <c r="A10" s="135" t="s">
        <v>10</v>
      </c>
      <c r="B10" s="136" t="s">
        <v>109</v>
      </c>
      <c r="C10" s="137" t="s">
        <v>101</v>
      </c>
      <c r="D10" s="136" t="s">
        <v>110</v>
      </c>
      <c r="E10" s="138" t="s">
        <v>11</v>
      </c>
      <c r="F10" s="137" t="s">
        <v>7</v>
      </c>
      <c r="G10" s="139" t="s">
        <v>111</v>
      </c>
      <c r="H10" s="139" t="s">
        <v>449</v>
      </c>
      <c r="I10" s="134">
        <v>2030</v>
      </c>
      <c r="J10" s="134">
        <v>2050</v>
      </c>
      <c r="K10" s="134">
        <v>0</v>
      </c>
      <c r="L10" s="140" t="s">
        <v>95</v>
      </c>
      <c r="M10" s="140">
        <v>1.21</v>
      </c>
      <c r="N10" s="141" t="s">
        <v>97</v>
      </c>
    </row>
    <row r="11" spans="1:14" s="42" customFormat="1" ht="29" x14ac:dyDescent="0.35">
      <c r="A11" s="135" t="s">
        <v>10</v>
      </c>
      <c r="B11" s="136" t="s">
        <v>92</v>
      </c>
      <c r="C11" s="137" t="s">
        <v>101</v>
      </c>
      <c r="D11" s="136" t="s">
        <v>113</v>
      </c>
      <c r="E11" s="138" t="s">
        <v>7</v>
      </c>
      <c r="F11" s="137" t="s">
        <v>7</v>
      </c>
      <c r="G11" s="139" t="s">
        <v>111</v>
      </c>
      <c r="H11" s="277" t="s">
        <v>438</v>
      </c>
      <c r="I11" s="278">
        <v>2030</v>
      </c>
      <c r="J11" s="134">
        <v>2050</v>
      </c>
      <c r="K11" s="134">
        <v>0</v>
      </c>
      <c r="L11" s="140" t="s">
        <v>95</v>
      </c>
      <c r="M11" s="140">
        <v>0.98</v>
      </c>
      <c r="N11" s="141" t="s">
        <v>91</v>
      </c>
    </row>
    <row r="12" spans="1:14" s="42" customFormat="1" ht="29" x14ac:dyDescent="0.35">
      <c r="A12" s="135" t="s">
        <v>10</v>
      </c>
      <c r="B12" s="136" t="s">
        <v>92</v>
      </c>
      <c r="C12" s="137" t="s">
        <v>93</v>
      </c>
      <c r="D12" s="136" t="s">
        <v>94</v>
      </c>
      <c r="E12" s="138" t="s">
        <v>7</v>
      </c>
      <c r="F12" s="137" t="s">
        <v>7</v>
      </c>
      <c r="G12" s="277" t="s">
        <v>107</v>
      </c>
      <c r="H12" s="277" t="s">
        <v>439</v>
      </c>
      <c r="I12" s="278">
        <v>2030</v>
      </c>
      <c r="J12" s="278">
        <v>2050</v>
      </c>
      <c r="K12" s="280">
        <v>63.3</v>
      </c>
      <c r="L12" s="140" t="s">
        <v>95</v>
      </c>
      <c r="M12" s="140">
        <v>0.98</v>
      </c>
      <c r="N12" s="141" t="s">
        <v>91</v>
      </c>
    </row>
    <row r="13" spans="1:14" s="42" customFormat="1" x14ac:dyDescent="0.35">
      <c r="A13" s="281" t="s">
        <v>10</v>
      </c>
      <c r="B13" s="282" t="s">
        <v>440</v>
      </c>
      <c r="C13" s="283" t="s">
        <v>441</v>
      </c>
      <c r="D13" s="282" t="s">
        <v>442</v>
      </c>
      <c r="E13" s="284" t="s">
        <v>7</v>
      </c>
      <c r="F13" s="283" t="s">
        <v>7</v>
      </c>
      <c r="G13" s="277" t="s">
        <v>89</v>
      </c>
      <c r="H13" s="277" t="s">
        <v>89</v>
      </c>
      <c r="I13" s="278">
        <v>2025</v>
      </c>
      <c r="J13" s="278">
        <v>2050</v>
      </c>
      <c r="K13" s="278">
        <v>7</v>
      </c>
      <c r="L13" s="285" t="s">
        <v>90</v>
      </c>
      <c r="M13" s="285">
        <v>1.1000000000000001</v>
      </c>
      <c r="N13" s="141" t="s">
        <v>91</v>
      </c>
    </row>
    <row r="14" spans="1:14" s="42" customFormat="1" ht="29" customHeight="1" x14ac:dyDescent="0.35">
      <c r="A14" s="281" t="s">
        <v>10</v>
      </c>
      <c r="B14" s="282" t="s">
        <v>92</v>
      </c>
      <c r="C14" s="283" t="s">
        <v>441</v>
      </c>
      <c r="D14" s="282" t="s">
        <v>443</v>
      </c>
      <c r="E14" s="284" t="s">
        <v>7</v>
      </c>
      <c r="F14" s="283" t="s">
        <v>7</v>
      </c>
      <c r="G14" s="277" t="s">
        <v>444</v>
      </c>
      <c r="H14" s="277" t="s">
        <v>445</v>
      </c>
      <c r="I14" s="278">
        <v>2026</v>
      </c>
      <c r="J14" s="278">
        <v>2050</v>
      </c>
      <c r="K14" s="278">
        <v>31.7</v>
      </c>
      <c r="L14" s="285" t="s">
        <v>95</v>
      </c>
      <c r="M14" s="285">
        <v>0.98</v>
      </c>
      <c r="N14" s="286" t="s">
        <v>91</v>
      </c>
    </row>
    <row r="15" spans="1:14" s="318" customFormat="1" ht="29" customHeight="1" x14ac:dyDescent="0.35">
      <c r="A15" s="310" t="s">
        <v>10</v>
      </c>
      <c r="B15" s="311" t="s">
        <v>109</v>
      </c>
      <c r="C15" s="312" t="s">
        <v>96</v>
      </c>
      <c r="D15" s="311" t="s">
        <v>94</v>
      </c>
      <c r="E15" s="313" t="s">
        <v>11</v>
      </c>
      <c r="F15" s="312" t="s">
        <v>7</v>
      </c>
      <c r="G15" s="314" t="s">
        <v>422</v>
      </c>
      <c r="H15" s="314" t="s">
        <v>423</v>
      </c>
      <c r="I15" s="315">
        <v>2030</v>
      </c>
      <c r="J15" s="315">
        <v>2050</v>
      </c>
      <c r="K15" s="315">
        <v>15</v>
      </c>
      <c r="L15" s="316" t="s">
        <v>95</v>
      </c>
      <c r="M15" s="316">
        <v>1.01</v>
      </c>
      <c r="N15" s="317" t="s">
        <v>97</v>
      </c>
    </row>
    <row r="16" spans="1:14" s="42" customFormat="1" x14ac:dyDescent="0.35">
      <c r="A16" s="135" t="s">
        <v>10</v>
      </c>
      <c r="B16" s="136" t="s">
        <v>92</v>
      </c>
      <c r="C16" s="137" t="s">
        <v>96</v>
      </c>
      <c r="D16" s="136" t="s">
        <v>94</v>
      </c>
      <c r="E16" s="138" t="s">
        <v>11</v>
      </c>
      <c r="F16" s="137" t="s">
        <v>7</v>
      </c>
      <c r="G16" s="139" t="s">
        <v>422</v>
      </c>
      <c r="H16" s="139" t="s">
        <v>423</v>
      </c>
      <c r="I16" s="134">
        <v>2024</v>
      </c>
      <c r="J16" s="134">
        <v>2050</v>
      </c>
      <c r="K16" s="278">
        <v>14.7</v>
      </c>
      <c r="L16" s="140" t="s">
        <v>95</v>
      </c>
      <c r="M16" s="140">
        <v>0.98</v>
      </c>
      <c r="N16" s="141" t="s">
        <v>97</v>
      </c>
    </row>
    <row r="17" spans="1:14" s="42" customFormat="1" x14ac:dyDescent="0.35">
      <c r="A17" s="135" t="s">
        <v>10</v>
      </c>
      <c r="B17" s="136" t="s">
        <v>92</v>
      </c>
      <c r="C17" s="137" t="s">
        <v>98</v>
      </c>
      <c r="D17" s="136" t="s">
        <v>99</v>
      </c>
      <c r="E17" s="138" t="s">
        <v>7</v>
      </c>
      <c r="F17" s="137" t="s">
        <v>7</v>
      </c>
      <c r="G17" s="139" t="s">
        <v>89</v>
      </c>
      <c r="H17" s="139" t="s">
        <v>89</v>
      </c>
      <c r="I17" s="134">
        <v>2027</v>
      </c>
      <c r="J17" s="134">
        <v>2050</v>
      </c>
      <c r="K17" s="278">
        <v>52.8</v>
      </c>
      <c r="L17" s="140" t="s">
        <v>95</v>
      </c>
      <c r="M17" s="140">
        <v>0.98</v>
      </c>
      <c r="N17" s="141" t="s">
        <v>91</v>
      </c>
    </row>
    <row r="18" spans="1:14" s="42" customFormat="1" x14ac:dyDescent="0.35">
      <c r="A18" s="287" t="s">
        <v>435</v>
      </c>
      <c r="B18" s="288" t="s">
        <v>86</v>
      </c>
      <c r="C18" s="289" t="s">
        <v>87</v>
      </c>
      <c r="D18" s="288" t="s">
        <v>88</v>
      </c>
      <c r="E18" s="290" t="s">
        <v>7</v>
      </c>
      <c r="F18" s="289" t="s">
        <v>7</v>
      </c>
      <c r="G18" s="139" t="s">
        <v>89</v>
      </c>
      <c r="H18" s="139" t="s">
        <v>89</v>
      </c>
      <c r="I18" s="134">
        <v>2025</v>
      </c>
      <c r="J18" s="134">
        <v>2050</v>
      </c>
      <c r="K18" s="134">
        <v>0</v>
      </c>
      <c r="L18" s="140" t="s">
        <v>90</v>
      </c>
      <c r="M18" s="140">
        <v>1</v>
      </c>
      <c r="N18" s="141" t="s">
        <v>91</v>
      </c>
    </row>
    <row r="19" spans="1:14" s="42" customFormat="1" x14ac:dyDescent="0.35">
      <c r="A19" s="287" t="s">
        <v>435</v>
      </c>
      <c r="B19" s="288" t="s">
        <v>92</v>
      </c>
      <c r="C19" s="289" t="s">
        <v>87</v>
      </c>
      <c r="D19" s="288" t="s">
        <v>119</v>
      </c>
      <c r="E19" s="290" t="s">
        <v>7</v>
      </c>
      <c r="F19" s="289" t="s">
        <v>7</v>
      </c>
      <c r="G19" s="139" t="s">
        <v>89</v>
      </c>
      <c r="H19" s="139" t="s">
        <v>89</v>
      </c>
      <c r="I19" s="134">
        <v>2026</v>
      </c>
      <c r="J19" s="134">
        <v>2030</v>
      </c>
      <c r="K19" s="134">
        <v>0</v>
      </c>
      <c r="L19" s="140" t="s">
        <v>95</v>
      </c>
      <c r="M19" s="140">
        <v>0.8</v>
      </c>
      <c r="N19" s="141" t="s">
        <v>91</v>
      </c>
    </row>
    <row r="20" spans="1:14" s="42" customFormat="1" x14ac:dyDescent="0.35">
      <c r="A20" s="287" t="s">
        <v>435</v>
      </c>
      <c r="B20" s="288" t="s">
        <v>109</v>
      </c>
      <c r="C20" s="289" t="s">
        <v>87</v>
      </c>
      <c r="D20" s="288" t="s">
        <v>120</v>
      </c>
      <c r="E20" s="290" t="s">
        <v>11</v>
      </c>
      <c r="F20" s="289" t="s">
        <v>7</v>
      </c>
      <c r="G20" s="139" t="s">
        <v>121</v>
      </c>
      <c r="H20" s="139" t="s">
        <v>122</v>
      </c>
      <c r="I20" s="134">
        <v>2026</v>
      </c>
      <c r="J20" s="134">
        <v>2030</v>
      </c>
      <c r="K20" s="134">
        <v>0</v>
      </c>
      <c r="L20" s="140" t="s">
        <v>95</v>
      </c>
      <c r="M20" s="140">
        <v>1.1000000000000001</v>
      </c>
      <c r="N20" s="141" t="s">
        <v>97</v>
      </c>
    </row>
    <row r="21" spans="1:14" s="42" customFormat="1" ht="29" x14ac:dyDescent="0.35">
      <c r="A21" s="287" t="s">
        <v>435</v>
      </c>
      <c r="B21" s="288" t="s">
        <v>100</v>
      </c>
      <c r="C21" s="289" t="s">
        <v>114</v>
      </c>
      <c r="D21" s="288" t="s">
        <v>102</v>
      </c>
      <c r="E21" s="290" t="s">
        <v>7</v>
      </c>
      <c r="F21" s="289" t="s">
        <v>7</v>
      </c>
      <c r="G21" s="139" t="s">
        <v>116</v>
      </c>
      <c r="H21" s="277" t="s">
        <v>436</v>
      </c>
      <c r="I21" s="278">
        <v>2033</v>
      </c>
      <c r="J21" s="134">
        <v>2050</v>
      </c>
      <c r="K21" s="315">
        <v>0.11</v>
      </c>
      <c r="L21" s="140" t="s">
        <v>105</v>
      </c>
      <c r="M21" s="140">
        <v>1</v>
      </c>
      <c r="N21" s="141" t="s">
        <v>91</v>
      </c>
    </row>
    <row r="22" spans="1:14" ht="43.5" x14ac:dyDescent="0.35">
      <c r="A22" s="287" t="s">
        <v>435</v>
      </c>
      <c r="B22" s="288" t="s">
        <v>109</v>
      </c>
      <c r="C22" s="289" t="s">
        <v>114</v>
      </c>
      <c r="D22" s="288" t="s">
        <v>117</v>
      </c>
      <c r="E22" s="290" t="s">
        <v>11</v>
      </c>
      <c r="F22" s="289" t="s">
        <v>7</v>
      </c>
      <c r="G22" s="139" t="s">
        <v>116</v>
      </c>
      <c r="H22" s="139" t="s">
        <v>118</v>
      </c>
      <c r="I22" s="134">
        <v>2033</v>
      </c>
      <c r="J22" s="134">
        <v>2050</v>
      </c>
      <c r="K22" s="315">
        <v>14.7</v>
      </c>
      <c r="L22" s="140" t="s">
        <v>95</v>
      </c>
      <c r="M22" s="140">
        <v>1.1000000000000001</v>
      </c>
      <c r="N22" s="141" t="s">
        <v>97</v>
      </c>
    </row>
    <row r="23" spans="1:14" ht="29" x14ac:dyDescent="0.35">
      <c r="A23" s="287" t="s">
        <v>435</v>
      </c>
      <c r="B23" s="288" t="s">
        <v>92</v>
      </c>
      <c r="C23" s="289" t="s">
        <v>114</v>
      </c>
      <c r="D23" s="288" t="s">
        <v>115</v>
      </c>
      <c r="E23" s="290" t="s">
        <v>7</v>
      </c>
      <c r="F23" s="289" t="s">
        <v>7</v>
      </c>
      <c r="G23" s="139" t="s">
        <v>116</v>
      </c>
      <c r="H23" s="139" t="s">
        <v>437</v>
      </c>
      <c r="I23" s="134">
        <v>2033</v>
      </c>
      <c r="J23" s="134">
        <v>2050</v>
      </c>
      <c r="K23" s="315">
        <v>9.16</v>
      </c>
      <c r="L23" s="140" t="s">
        <v>95</v>
      </c>
      <c r="M23" s="140">
        <v>1</v>
      </c>
      <c r="N23" s="141" t="s">
        <v>91</v>
      </c>
    </row>
    <row r="24" spans="1:14" ht="58" x14ac:dyDescent="0.35">
      <c r="A24" s="287" t="s">
        <v>435</v>
      </c>
      <c r="B24" s="288" t="s">
        <v>100</v>
      </c>
      <c r="C24" s="289" t="s">
        <v>101</v>
      </c>
      <c r="D24" s="288" t="s">
        <v>102</v>
      </c>
      <c r="E24" s="290" t="s">
        <v>7</v>
      </c>
      <c r="F24" s="289" t="s">
        <v>7</v>
      </c>
      <c r="G24" s="139" t="s">
        <v>103</v>
      </c>
      <c r="H24" s="139" t="s">
        <v>104</v>
      </c>
      <c r="I24" s="134">
        <v>2049</v>
      </c>
      <c r="J24" s="134">
        <v>2050</v>
      </c>
      <c r="K24" s="134">
        <v>0</v>
      </c>
      <c r="L24" s="140" t="s">
        <v>105</v>
      </c>
      <c r="M24" s="140">
        <v>1</v>
      </c>
      <c r="N24" s="141" t="s">
        <v>91</v>
      </c>
    </row>
    <row r="25" spans="1:14" ht="29" x14ac:dyDescent="0.35">
      <c r="A25" s="287" t="s">
        <v>435</v>
      </c>
      <c r="B25" s="288" t="s">
        <v>86</v>
      </c>
      <c r="C25" s="289" t="s">
        <v>101</v>
      </c>
      <c r="D25" s="288" t="s">
        <v>106</v>
      </c>
      <c r="E25" s="290" t="s">
        <v>7</v>
      </c>
      <c r="F25" s="289" t="s">
        <v>7</v>
      </c>
      <c r="G25" s="139" t="s">
        <v>107</v>
      </c>
      <c r="H25" s="139" t="s">
        <v>108</v>
      </c>
      <c r="I25" s="134">
        <v>2031</v>
      </c>
      <c r="J25" s="134">
        <v>2050</v>
      </c>
      <c r="K25" s="134">
        <v>0</v>
      </c>
      <c r="L25" s="140" t="s">
        <v>90</v>
      </c>
      <c r="M25" s="140">
        <v>1</v>
      </c>
      <c r="N25" s="141" t="s">
        <v>91</v>
      </c>
    </row>
    <row r="26" spans="1:14" ht="29" x14ac:dyDescent="0.35">
      <c r="A26" s="287" t="s">
        <v>435</v>
      </c>
      <c r="B26" s="288" t="s">
        <v>109</v>
      </c>
      <c r="C26" s="289" t="s">
        <v>101</v>
      </c>
      <c r="D26" s="288" t="s">
        <v>110</v>
      </c>
      <c r="E26" s="290" t="s">
        <v>11</v>
      </c>
      <c r="F26" s="289" t="s">
        <v>7</v>
      </c>
      <c r="G26" s="139" t="s">
        <v>111</v>
      </c>
      <c r="H26" s="139" t="s">
        <v>112</v>
      </c>
      <c r="I26" s="134">
        <v>2030</v>
      </c>
      <c r="J26" s="134">
        <v>2050</v>
      </c>
      <c r="K26" s="134">
        <v>0</v>
      </c>
      <c r="L26" s="140" t="s">
        <v>95</v>
      </c>
      <c r="M26" s="140">
        <v>1.21</v>
      </c>
      <c r="N26" s="141" t="s">
        <v>97</v>
      </c>
    </row>
    <row r="27" spans="1:14" ht="28.75" customHeight="1" x14ac:dyDescent="0.35">
      <c r="A27" s="287" t="s">
        <v>435</v>
      </c>
      <c r="B27" s="288" t="s">
        <v>92</v>
      </c>
      <c r="C27" s="289" t="s">
        <v>101</v>
      </c>
      <c r="D27" s="288" t="s">
        <v>113</v>
      </c>
      <c r="E27" s="290" t="s">
        <v>7</v>
      </c>
      <c r="F27" s="289" t="s">
        <v>7</v>
      </c>
      <c r="G27" s="139" t="s">
        <v>111</v>
      </c>
      <c r="H27" s="139" t="s">
        <v>438</v>
      </c>
      <c r="I27" s="134">
        <v>2030</v>
      </c>
      <c r="J27" s="134">
        <v>2050</v>
      </c>
      <c r="K27" s="134">
        <v>0</v>
      </c>
      <c r="L27" s="140" t="s">
        <v>95</v>
      </c>
      <c r="M27" s="140">
        <v>0.98</v>
      </c>
      <c r="N27" s="141" t="s">
        <v>91</v>
      </c>
    </row>
    <row r="28" spans="1:14" s="42" customFormat="1" ht="29" x14ac:dyDescent="0.35">
      <c r="A28" s="287" t="s">
        <v>435</v>
      </c>
      <c r="B28" s="288" t="s">
        <v>92</v>
      </c>
      <c r="C28" s="289" t="s">
        <v>93</v>
      </c>
      <c r="D28" s="288" t="s">
        <v>94</v>
      </c>
      <c r="E28" s="290" t="s">
        <v>7</v>
      </c>
      <c r="F28" s="289" t="s">
        <v>7</v>
      </c>
      <c r="G28" s="277" t="s">
        <v>107</v>
      </c>
      <c r="H28" s="277" t="s">
        <v>439</v>
      </c>
      <c r="I28" s="278">
        <v>2030</v>
      </c>
      <c r="J28" s="278">
        <v>2050</v>
      </c>
      <c r="K28" s="280">
        <v>63.3</v>
      </c>
      <c r="L28" s="140" t="s">
        <v>95</v>
      </c>
      <c r="M28" s="140">
        <v>0.98</v>
      </c>
      <c r="N28" s="141" t="s">
        <v>91</v>
      </c>
    </row>
    <row r="29" spans="1:14" s="42" customFormat="1" x14ac:dyDescent="0.35">
      <c r="A29" s="291" t="s">
        <v>435</v>
      </c>
      <c r="B29" s="292" t="s">
        <v>440</v>
      </c>
      <c r="C29" s="293" t="s">
        <v>441</v>
      </c>
      <c r="D29" s="292" t="s">
        <v>442</v>
      </c>
      <c r="E29" s="294" t="s">
        <v>7</v>
      </c>
      <c r="F29" s="293" t="s">
        <v>7</v>
      </c>
      <c r="G29" s="277" t="s">
        <v>89</v>
      </c>
      <c r="H29" s="277" t="s">
        <v>89</v>
      </c>
      <c r="I29" s="278">
        <v>2025</v>
      </c>
      <c r="J29" s="278">
        <v>2050</v>
      </c>
      <c r="K29" s="278">
        <v>7</v>
      </c>
      <c r="L29" s="285" t="s">
        <v>90</v>
      </c>
      <c r="M29" s="285">
        <v>1.1000000000000001</v>
      </c>
      <c r="N29" s="141" t="s">
        <v>91</v>
      </c>
    </row>
    <row r="30" spans="1:14" s="42" customFormat="1" ht="29" x14ac:dyDescent="0.35">
      <c r="A30" s="291" t="s">
        <v>435</v>
      </c>
      <c r="B30" s="292" t="s">
        <v>92</v>
      </c>
      <c r="C30" s="293" t="s">
        <v>441</v>
      </c>
      <c r="D30" s="292" t="s">
        <v>443</v>
      </c>
      <c r="E30" s="294" t="s">
        <v>7</v>
      </c>
      <c r="F30" s="293" t="s">
        <v>7</v>
      </c>
      <c r="G30" s="277" t="s">
        <v>444</v>
      </c>
      <c r="H30" s="277" t="s">
        <v>445</v>
      </c>
      <c r="I30" s="278">
        <v>2026</v>
      </c>
      <c r="J30" s="278">
        <v>2050</v>
      </c>
      <c r="K30" s="278">
        <v>31.7</v>
      </c>
      <c r="L30" s="285" t="s">
        <v>95</v>
      </c>
      <c r="M30" s="285">
        <v>0.98</v>
      </c>
      <c r="N30" s="286" t="s">
        <v>91</v>
      </c>
    </row>
    <row r="31" spans="1:14" s="42" customFormat="1" x14ac:dyDescent="0.35">
      <c r="A31" s="287" t="s">
        <v>435</v>
      </c>
      <c r="B31" s="288" t="s">
        <v>92</v>
      </c>
      <c r="C31" s="289" t="s">
        <v>96</v>
      </c>
      <c r="D31" s="288" t="s">
        <v>94</v>
      </c>
      <c r="E31" s="290" t="s">
        <v>11</v>
      </c>
      <c r="F31" s="289" t="s">
        <v>7</v>
      </c>
      <c r="G31" s="139" t="s">
        <v>422</v>
      </c>
      <c r="H31" s="139" t="s">
        <v>423</v>
      </c>
      <c r="I31" s="134">
        <v>2024</v>
      </c>
      <c r="J31" s="134">
        <v>2050</v>
      </c>
      <c r="K31" s="278">
        <v>14.7</v>
      </c>
      <c r="L31" s="140" t="s">
        <v>95</v>
      </c>
      <c r="M31" s="140">
        <v>0.98</v>
      </c>
      <c r="N31" s="141" t="s">
        <v>97</v>
      </c>
    </row>
    <row r="32" spans="1:14" x14ac:dyDescent="0.35">
      <c r="A32" s="287" t="s">
        <v>435</v>
      </c>
      <c r="B32" s="288" t="s">
        <v>92</v>
      </c>
      <c r="C32" s="289" t="s">
        <v>98</v>
      </c>
      <c r="D32" s="288" t="s">
        <v>99</v>
      </c>
      <c r="E32" s="290" t="s">
        <v>7</v>
      </c>
      <c r="F32" s="289" t="s">
        <v>7</v>
      </c>
      <c r="G32" s="139" t="s">
        <v>89</v>
      </c>
      <c r="H32" s="139" t="s">
        <v>89</v>
      </c>
      <c r="I32" s="134">
        <v>2027</v>
      </c>
      <c r="J32" s="134">
        <v>2050</v>
      </c>
      <c r="K32" s="280">
        <f>211*0.08+1.08</f>
        <v>17.96</v>
      </c>
      <c r="L32" s="140" t="s">
        <v>95</v>
      </c>
      <c r="M32" s="140">
        <v>0.98</v>
      </c>
      <c r="N32" s="141" t="s">
        <v>91</v>
      </c>
    </row>
    <row r="33" spans="1:14" ht="29" x14ac:dyDescent="0.35">
      <c r="A33" s="291" t="s">
        <v>435</v>
      </c>
      <c r="B33" s="292" t="s">
        <v>109</v>
      </c>
      <c r="C33" s="293" t="s">
        <v>446</v>
      </c>
      <c r="D33" s="292" t="s">
        <v>447</v>
      </c>
      <c r="E33" s="294" t="s">
        <v>7</v>
      </c>
      <c r="F33" s="293" t="s">
        <v>7</v>
      </c>
      <c r="G33" s="277" t="s">
        <v>116</v>
      </c>
      <c r="H33" s="277" t="s">
        <v>448</v>
      </c>
      <c r="I33" s="278">
        <v>2032</v>
      </c>
      <c r="J33" s="278">
        <v>2050</v>
      </c>
      <c r="K33" s="280">
        <f>33.5*1.1</f>
        <v>36.85</v>
      </c>
      <c r="L33" s="285" t="s">
        <v>95</v>
      </c>
      <c r="M33" s="285">
        <v>1.1000000000000001</v>
      </c>
      <c r="N33" s="286" t="s">
        <v>91</v>
      </c>
    </row>
    <row r="34" spans="1:14" ht="29" x14ac:dyDescent="0.35">
      <c r="A34" s="291" t="s">
        <v>435</v>
      </c>
      <c r="B34" s="292" t="s">
        <v>92</v>
      </c>
      <c r="C34" s="293" t="s">
        <v>446</v>
      </c>
      <c r="D34" s="292" t="s">
        <v>447</v>
      </c>
      <c r="E34" s="294" t="s">
        <v>11</v>
      </c>
      <c r="F34" s="293" t="s">
        <v>7</v>
      </c>
      <c r="G34" s="277" t="s">
        <v>116</v>
      </c>
      <c r="H34" s="277" t="s">
        <v>448</v>
      </c>
      <c r="I34" s="278">
        <v>2032</v>
      </c>
      <c r="J34" s="278">
        <v>2050</v>
      </c>
      <c r="K34" s="280">
        <f>33.5</f>
        <v>33.5</v>
      </c>
      <c r="L34" s="285" t="s">
        <v>95</v>
      </c>
      <c r="M34" s="285">
        <v>1</v>
      </c>
      <c r="N34" s="286" t="s">
        <v>97</v>
      </c>
    </row>
    <row r="35" spans="1:14" x14ac:dyDescent="0.35">
      <c r="I35" s="295"/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104"/>
  <sheetViews>
    <sheetView zoomScale="81" zoomScaleNormal="100" workbookViewId="0">
      <pane ySplit="1" topLeftCell="A69" activePane="bottomLeft" state="frozen"/>
      <selection pane="bottomLeft" activeCell="D91" sqref="D91"/>
    </sheetView>
  </sheetViews>
  <sheetFormatPr defaultColWidth="8.90625" defaultRowHeight="14.5" x14ac:dyDescent="0.35"/>
  <cols>
    <col min="1" max="1" width="11.6328125" bestFit="1" customWidth="1"/>
    <col min="2" max="2" width="11.6328125" customWidth="1"/>
    <col min="3" max="3" width="23.90625" bestFit="1" customWidth="1"/>
    <col min="4" max="4" width="35.90625" customWidth="1"/>
    <col min="5" max="5" width="13.90625" bestFit="1" customWidth="1"/>
    <col min="6" max="6" width="10.453125" bestFit="1" customWidth="1"/>
    <col min="7" max="7" width="8.54296875" bestFit="1" customWidth="1"/>
    <col min="8" max="8" width="8.453125" bestFit="1" customWidth="1"/>
    <col min="10" max="12" width="6.08984375" bestFit="1" customWidth="1"/>
    <col min="13" max="13" width="6.90625" bestFit="1" customWidth="1"/>
    <col min="14" max="14" width="9.90625" bestFit="1" customWidth="1"/>
    <col min="15" max="15" width="9.90625" customWidth="1"/>
    <col min="16" max="16" width="9.90625" bestFit="1" customWidth="1"/>
    <col min="17" max="17" width="20.54296875" bestFit="1" customWidth="1"/>
    <col min="20" max="20" width="16.54296875" bestFit="1" customWidth="1"/>
  </cols>
  <sheetData>
    <row r="1" spans="1:17" ht="15" thickBot="1" x14ac:dyDescent="0.4">
      <c r="A1" s="235" t="s">
        <v>16</v>
      </c>
      <c r="B1" s="236" t="s">
        <v>123</v>
      </c>
      <c r="C1" s="236" t="s">
        <v>44</v>
      </c>
      <c r="D1" s="236" t="s">
        <v>45</v>
      </c>
      <c r="E1" s="236" t="s">
        <v>46</v>
      </c>
      <c r="F1" s="236" t="s">
        <v>49</v>
      </c>
      <c r="G1" s="236" t="s">
        <v>50</v>
      </c>
      <c r="H1" s="236" t="s">
        <v>51</v>
      </c>
      <c r="I1" s="236" t="s">
        <v>52</v>
      </c>
      <c r="J1" s="236" t="s">
        <v>53</v>
      </c>
      <c r="K1" s="236" t="s">
        <v>54</v>
      </c>
      <c r="L1" s="236" t="s">
        <v>55</v>
      </c>
      <c r="M1" s="236" t="s">
        <v>56</v>
      </c>
      <c r="N1" s="236" t="s">
        <v>57</v>
      </c>
      <c r="O1" s="236" t="s">
        <v>58</v>
      </c>
      <c r="P1" s="236" t="s">
        <v>59</v>
      </c>
      <c r="Q1" s="237" t="s">
        <v>124</v>
      </c>
    </row>
    <row r="2" spans="1:17" x14ac:dyDescent="0.35">
      <c r="A2" s="218" t="s">
        <v>6</v>
      </c>
      <c r="B2" s="249" t="s">
        <v>125</v>
      </c>
      <c r="C2" s="249" t="s">
        <v>126</v>
      </c>
      <c r="D2" s="249" t="s">
        <v>127</v>
      </c>
      <c r="E2" s="249" t="s">
        <v>128</v>
      </c>
      <c r="F2" s="249" t="s">
        <v>11</v>
      </c>
      <c r="G2" s="249" t="s">
        <v>7</v>
      </c>
      <c r="H2" s="249" t="s">
        <v>66</v>
      </c>
      <c r="I2" s="249" t="s">
        <v>66</v>
      </c>
      <c r="J2" s="249" t="s">
        <v>66</v>
      </c>
      <c r="K2" s="249" t="s">
        <v>66</v>
      </c>
      <c r="L2" s="249" t="s">
        <v>66</v>
      </c>
      <c r="M2" s="249">
        <v>2024</v>
      </c>
      <c r="N2" s="249" t="s">
        <v>72</v>
      </c>
      <c r="O2" s="249">
        <v>0</v>
      </c>
      <c r="P2" s="249">
        <v>0</v>
      </c>
      <c r="Q2" s="250" t="s">
        <v>129</v>
      </c>
    </row>
    <row r="3" spans="1:17" x14ac:dyDescent="0.35">
      <c r="A3" s="251" t="s">
        <v>6</v>
      </c>
      <c r="B3" s="245" t="s">
        <v>125</v>
      </c>
      <c r="C3" s="245" t="s">
        <v>126</v>
      </c>
      <c r="D3" s="245" t="s">
        <v>130</v>
      </c>
      <c r="E3" s="245" t="s">
        <v>131</v>
      </c>
      <c r="F3" s="245" t="s">
        <v>11</v>
      </c>
      <c r="G3" s="245" t="s">
        <v>7</v>
      </c>
      <c r="H3" s="245" t="s">
        <v>66</v>
      </c>
      <c r="I3" s="245" t="s">
        <v>66</v>
      </c>
      <c r="J3" s="245" t="s">
        <v>66</v>
      </c>
      <c r="K3" s="245" t="s">
        <v>66</v>
      </c>
      <c r="L3" s="245" t="s">
        <v>66</v>
      </c>
      <c r="M3" s="245">
        <v>2024</v>
      </c>
      <c r="N3" s="245" t="s">
        <v>72</v>
      </c>
      <c r="O3" s="245">
        <v>0</v>
      </c>
      <c r="P3" s="245">
        <v>0</v>
      </c>
      <c r="Q3" s="252" t="s">
        <v>129</v>
      </c>
    </row>
    <row r="4" spans="1:17" x14ac:dyDescent="0.35">
      <c r="A4" s="251" t="s">
        <v>6</v>
      </c>
      <c r="B4" s="245" t="s">
        <v>125</v>
      </c>
      <c r="C4" s="245" t="s">
        <v>126</v>
      </c>
      <c r="D4" s="245" t="s">
        <v>132</v>
      </c>
      <c r="E4" s="245" t="s">
        <v>133</v>
      </c>
      <c r="F4" s="245" t="s">
        <v>11</v>
      </c>
      <c r="G4" s="245" t="s">
        <v>7</v>
      </c>
      <c r="H4" s="245" t="s">
        <v>66</v>
      </c>
      <c r="I4" s="245" t="s">
        <v>66</v>
      </c>
      <c r="J4" s="245" t="s">
        <v>66</v>
      </c>
      <c r="K4" s="245" t="s">
        <v>66</v>
      </c>
      <c r="L4" s="245" t="s">
        <v>66</v>
      </c>
      <c r="M4" s="245">
        <v>2024</v>
      </c>
      <c r="N4" s="245" t="s">
        <v>72</v>
      </c>
      <c r="O4" s="245">
        <v>0</v>
      </c>
      <c r="P4" s="245">
        <v>0</v>
      </c>
      <c r="Q4" s="252" t="s">
        <v>129</v>
      </c>
    </row>
    <row r="5" spans="1:17" x14ac:dyDescent="0.35">
      <c r="A5" s="251" t="s">
        <v>6</v>
      </c>
      <c r="B5" s="245" t="s">
        <v>125</v>
      </c>
      <c r="C5" s="245" t="s">
        <v>126</v>
      </c>
      <c r="D5" s="245" t="s">
        <v>134</v>
      </c>
      <c r="E5" s="245" t="s">
        <v>135</v>
      </c>
      <c r="F5" s="245" t="s">
        <v>7</v>
      </c>
      <c r="G5" s="245" t="s">
        <v>11</v>
      </c>
      <c r="H5" s="246">
        <v>1E-3</v>
      </c>
      <c r="I5" s="246">
        <v>0.99</v>
      </c>
      <c r="J5" s="245">
        <v>9.2999999999999999E-2</v>
      </c>
      <c r="K5" s="245">
        <v>0.05</v>
      </c>
      <c r="L5" s="245">
        <v>2035</v>
      </c>
      <c r="M5" s="245">
        <v>2024</v>
      </c>
      <c r="N5" s="245" t="s">
        <v>66</v>
      </c>
      <c r="O5" s="245" t="s">
        <v>66</v>
      </c>
      <c r="P5" s="245" t="s">
        <v>66</v>
      </c>
      <c r="Q5" s="271" t="s">
        <v>151</v>
      </c>
    </row>
    <row r="6" spans="1:17" ht="15" thickBot="1" x14ac:dyDescent="0.4">
      <c r="A6" s="253" t="s">
        <v>6</v>
      </c>
      <c r="B6" s="254" t="s">
        <v>125</v>
      </c>
      <c r="C6" s="254" t="s">
        <v>126</v>
      </c>
      <c r="D6" s="254" t="s">
        <v>136</v>
      </c>
      <c r="E6" s="254" t="s">
        <v>137</v>
      </c>
      <c r="F6" s="254" t="s">
        <v>11</v>
      </c>
      <c r="G6" s="254" t="s">
        <v>7</v>
      </c>
      <c r="H6" s="254" t="s">
        <v>66</v>
      </c>
      <c r="I6" s="254" t="s">
        <v>66</v>
      </c>
      <c r="J6" s="254" t="s">
        <v>66</v>
      </c>
      <c r="K6" s="254" t="s">
        <v>66</v>
      </c>
      <c r="L6" s="254" t="s">
        <v>66</v>
      </c>
      <c r="M6" s="254">
        <v>2024</v>
      </c>
      <c r="N6" s="254" t="s">
        <v>72</v>
      </c>
      <c r="O6" s="254">
        <v>0</v>
      </c>
      <c r="P6" s="254">
        <v>0</v>
      </c>
      <c r="Q6" s="255" t="s">
        <v>208</v>
      </c>
    </row>
    <row r="7" spans="1:17" x14ac:dyDescent="0.35">
      <c r="A7" s="217" t="s">
        <v>6</v>
      </c>
      <c r="B7" s="248" t="s">
        <v>125</v>
      </c>
      <c r="C7" s="248" t="s">
        <v>126</v>
      </c>
      <c r="D7" s="248" t="s">
        <v>138</v>
      </c>
      <c r="E7" s="248" t="s">
        <v>139</v>
      </c>
      <c r="F7" s="248" t="s">
        <v>11</v>
      </c>
      <c r="G7" s="248" t="s">
        <v>7</v>
      </c>
      <c r="H7" s="248" t="s">
        <v>66</v>
      </c>
      <c r="I7" s="248" t="s">
        <v>66</v>
      </c>
      <c r="J7" s="248" t="s">
        <v>66</v>
      </c>
      <c r="K7" s="248" t="s">
        <v>66</v>
      </c>
      <c r="L7" s="248" t="s">
        <v>66</v>
      </c>
      <c r="M7" s="248">
        <v>2024</v>
      </c>
      <c r="N7" s="248" t="s">
        <v>72</v>
      </c>
      <c r="O7" s="248">
        <v>0.01</v>
      </c>
      <c r="P7" s="248">
        <v>0</v>
      </c>
      <c r="Q7" s="256" t="s">
        <v>129</v>
      </c>
    </row>
    <row r="8" spans="1:17" x14ac:dyDescent="0.35">
      <c r="A8" s="251" t="s">
        <v>6</v>
      </c>
      <c r="B8" s="245" t="s">
        <v>125</v>
      </c>
      <c r="C8" s="245" t="s">
        <v>126</v>
      </c>
      <c r="D8" s="245" t="s">
        <v>140</v>
      </c>
      <c r="E8" s="245" t="s">
        <v>141</v>
      </c>
      <c r="F8" s="245" t="s">
        <v>11</v>
      </c>
      <c r="G8" s="245" t="s">
        <v>7</v>
      </c>
      <c r="H8" s="245" t="s">
        <v>66</v>
      </c>
      <c r="I8" s="245" t="s">
        <v>66</v>
      </c>
      <c r="J8" s="245" t="s">
        <v>66</v>
      </c>
      <c r="K8" s="245" t="s">
        <v>66</v>
      </c>
      <c r="L8" s="245" t="s">
        <v>66</v>
      </c>
      <c r="M8" s="245">
        <v>2024</v>
      </c>
      <c r="N8" s="245" t="s">
        <v>72</v>
      </c>
      <c r="O8" s="245">
        <v>0.01</v>
      </c>
      <c r="P8" s="245">
        <v>0</v>
      </c>
      <c r="Q8" s="252" t="s">
        <v>129</v>
      </c>
    </row>
    <row r="9" spans="1:17" x14ac:dyDescent="0.35">
      <c r="A9" s="251" t="s">
        <v>6</v>
      </c>
      <c r="B9" s="245" t="s">
        <v>125</v>
      </c>
      <c r="C9" s="245" t="s">
        <v>126</v>
      </c>
      <c r="D9" s="245" t="s">
        <v>142</v>
      </c>
      <c r="E9" s="245" t="s">
        <v>143</v>
      </c>
      <c r="F9" s="245" t="s">
        <v>11</v>
      </c>
      <c r="G9" s="245" t="s">
        <v>7</v>
      </c>
      <c r="H9" s="245" t="s">
        <v>66</v>
      </c>
      <c r="I9" s="245" t="s">
        <v>66</v>
      </c>
      <c r="J9" s="245" t="s">
        <v>66</v>
      </c>
      <c r="K9" s="245" t="s">
        <v>66</v>
      </c>
      <c r="L9" s="245" t="s">
        <v>66</v>
      </c>
      <c r="M9" s="245">
        <v>2024</v>
      </c>
      <c r="N9" s="245" t="s">
        <v>72</v>
      </c>
      <c r="O9" s="245">
        <v>0</v>
      </c>
      <c r="P9" s="245">
        <v>0</v>
      </c>
      <c r="Q9" s="252" t="s">
        <v>129</v>
      </c>
    </row>
    <row r="10" spans="1:17" x14ac:dyDescent="0.35">
      <c r="A10" s="251" t="s">
        <v>6</v>
      </c>
      <c r="B10" s="245" t="s">
        <v>125</v>
      </c>
      <c r="C10" s="245" t="s">
        <v>126</v>
      </c>
      <c r="D10" s="245" t="s">
        <v>144</v>
      </c>
      <c r="E10" s="245" t="s">
        <v>143</v>
      </c>
      <c r="F10" s="245" t="s">
        <v>11</v>
      </c>
      <c r="G10" s="245" t="s">
        <v>7</v>
      </c>
      <c r="H10" s="245" t="s">
        <v>66</v>
      </c>
      <c r="I10" s="245" t="s">
        <v>66</v>
      </c>
      <c r="J10" s="245" t="s">
        <v>66</v>
      </c>
      <c r="K10" s="245" t="s">
        <v>66</v>
      </c>
      <c r="L10" s="245" t="s">
        <v>66</v>
      </c>
      <c r="M10" s="245">
        <v>2024</v>
      </c>
      <c r="N10" s="245" t="s">
        <v>72</v>
      </c>
      <c r="O10" s="245">
        <v>0</v>
      </c>
      <c r="P10" s="245">
        <v>0</v>
      </c>
      <c r="Q10" s="252" t="s">
        <v>129</v>
      </c>
    </row>
    <row r="11" spans="1:17" ht="15" thickBot="1" x14ac:dyDescent="0.4">
      <c r="A11" s="253" t="s">
        <v>6</v>
      </c>
      <c r="B11" s="254" t="s">
        <v>125</v>
      </c>
      <c r="C11" s="254" t="s">
        <v>126</v>
      </c>
      <c r="D11" s="254" t="s">
        <v>145</v>
      </c>
      <c r="E11" s="254" t="s">
        <v>146</v>
      </c>
      <c r="F11" s="254" t="s">
        <v>7</v>
      </c>
      <c r="G11" s="254" t="s">
        <v>11</v>
      </c>
      <c r="H11" s="257">
        <v>1E-3</v>
      </c>
      <c r="I11" s="257">
        <v>0.99</v>
      </c>
      <c r="J11" s="254">
        <v>9.2999999999999999E-2</v>
      </c>
      <c r="K11" s="254">
        <v>0.05</v>
      </c>
      <c r="L11" s="254">
        <v>2035</v>
      </c>
      <c r="M11" s="254">
        <v>2024</v>
      </c>
      <c r="N11" s="254" t="s">
        <v>66</v>
      </c>
      <c r="O11" s="254" t="s">
        <v>66</v>
      </c>
      <c r="P11" s="254" t="s">
        <v>66</v>
      </c>
      <c r="Q11" s="255" t="s">
        <v>151</v>
      </c>
    </row>
    <row r="12" spans="1:17" x14ac:dyDescent="0.35">
      <c r="A12" s="217" t="s">
        <v>6</v>
      </c>
      <c r="B12" s="248" t="s">
        <v>125</v>
      </c>
      <c r="C12" s="248" t="s">
        <v>126</v>
      </c>
      <c r="D12" s="248" t="s">
        <v>147</v>
      </c>
      <c r="E12" s="248" t="s">
        <v>148</v>
      </c>
      <c r="F12" s="248" t="s">
        <v>11</v>
      </c>
      <c r="G12" s="248" t="s">
        <v>7</v>
      </c>
      <c r="H12" s="248" t="s">
        <v>66</v>
      </c>
      <c r="I12" s="248" t="s">
        <v>66</v>
      </c>
      <c r="J12" s="248" t="s">
        <v>66</v>
      </c>
      <c r="K12" s="248" t="s">
        <v>66</v>
      </c>
      <c r="L12" s="248" t="s">
        <v>66</v>
      </c>
      <c r="M12" s="248">
        <v>2024</v>
      </c>
      <c r="N12" s="248" t="s">
        <v>72</v>
      </c>
      <c r="O12" s="248">
        <v>0</v>
      </c>
      <c r="P12" s="248">
        <v>0</v>
      </c>
      <c r="Q12" s="256" t="s">
        <v>129</v>
      </c>
    </row>
    <row r="13" spans="1:17" ht="15" thickBot="1" x14ac:dyDescent="0.4">
      <c r="A13" s="253" t="s">
        <v>6</v>
      </c>
      <c r="B13" s="254" t="s">
        <v>125</v>
      </c>
      <c r="C13" s="254" t="s">
        <v>126</v>
      </c>
      <c r="D13" s="254" t="s">
        <v>149</v>
      </c>
      <c r="E13" s="254" t="s">
        <v>150</v>
      </c>
      <c r="F13" s="254" t="s">
        <v>7</v>
      </c>
      <c r="G13" s="254" t="s">
        <v>11</v>
      </c>
      <c r="H13" s="257">
        <v>1E-3</v>
      </c>
      <c r="I13" s="257">
        <v>0.99</v>
      </c>
      <c r="J13" s="254">
        <v>9.2999999999999999E-2</v>
      </c>
      <c r="K13" s="254">
        <v>0.05</v>
      </c>
      <c r="L13" s="254">
        <v>2035</v>
      </c>
      <c r="M13" s="254">
        <v>2024</v>
      </c>
      <c r="N13" s="254" t="s">
        <v>66</v>
      </c>
      <c r="O13" s="254" t="s">
        <v>66</v>
      </c>
      <c r="P13" s="254" t="s">
        <v>66</v>
      </c>
      <c r="Q13" s="258" t="s">
        <v>151</v>
      </c>
    </row>
    <row r="14" spans="1:17" x14ac:dyDescent="0.35">
      <c r="A14" s="217" t="s">
        <v>6</v>
      </c>
      <c r="B14" s="248" t="s">
        <v>125</v>
      </c>
      <c r="C14" s="270" t="s">
        <v>126</v>
      </c>
      <c r="D14" s="248" t="s">
        <v>152</v>
      </c>
      <c r="E14" s="248" t="s">
        <v>153</v>
      </c>
      <c r="F14" s="248" t="s">
        <v>11</v>
      </c>
      <c r="G14" s="248" t="s">
        <v>7</v>
      </c>
      <c r="H14" s="248" t="s">
        <v>66</v>
      </c>
      <c r="I14" s="248" t="s">
        <v>66</v>
      </c>
      <c r="J14" s="248" t="s">
        <v>66</v>
      </c>
      <c r="K14" s="248" t="s">
        <v>66</v>
      </c>
      <c r="L14" s="248" t="s">
        <v>66</v>
      </c>
      <c r="M14" s="248">
        <v>2024</v>
      </c>
      <c r="N14" s="248" t="s">
        <v>72</v>
      </c>
      <c r="O14" s="248">
        <v>0</v>
      </c>
      <c r="P14" s="248">
        <v>0</v>
      </c>
      <c r="Q14" s="256" t="s">
        <v>129</v>
      </c>
    </row>
    <row r="15" spans="1:17" x14ac:dyDescent="0.35">
      <c r="A15" s="251" t="s">
        <v>6</v>
      </c>
      <c r="B15" s="245" t="s">
        <v>125</v>
      </c>
      <c r="C15" s="234" t="s">
        <v>126</v>
      </c>
      <c r="D15" s="245" t="s">
        <v>154</v>
      </c>
      <c r="E15" s="245" t="s">
        <v>155</v>
      </c>
      <c r="F15" s="245" t="s">
        <v>11</v>
      </c>
      <c r="G15" s="245" t="s">
        <v>7</v>
      </c>
      <c r="H15" s="245" t="s">
        <v>66</v>
      </c>
      <c r="I15" s="245" t="s">
        <v>66</v>
      </c>
      <c r="J15" s="245" t="s">
        <v>66</v>
      </c>
      <c r="K15" s="245" t="s">
        <v>66</v>
      </c>
      <c r="L15" s="245" t="s">
        <v>66</v>
      </c>
      <c r="M15" s="245">
        <v>2024</v>
      </c>
      <c r="N15" s="245" t="s">
        <v>72</v>
      </c>
      <c r="O15" s="245">
        <v>0</v>
      </c>
      <c r="P15" s="245">
        <v>0</v>
      </c>
      <c r="Q15" s="252" t="s">
        <v>129</v>
      </c>
    </row>
    <row r="16" spans="1:17" ht="15" thickBot="1" x14ac:dyDescent="0.4">
      <c r="A16" s="253" t="s">
        <v>6</v>
      </c>
      <c r="B16" s="254" t="s">
        <v>125</v>
      </c>
      <c r="C16" s="242" t="s">
        <v>126</v>
      </c>
      <c r="D16" s="254" t="s">
        <v>156</v>
      </c>
      <c r="E16" s="254" t="s">
        <v>157</v>
      </c>
      <c r="F16" s="254" t="s">
        <v>7</v>
      </c>
      <c r="G16" s="254" t="s">
        <v>11</v>
      </c>
      <c r="H16" s="257">
        <v>1E-3</v>
      </c>
      <c r="I16" s="257">
        <v>0.99</v>
      </c>
      <c r="J16" s="254">
        <v>9.2999999999999999E-2</v>
      </c>
      <c r="K16" s="254">
        <v>0.05</v>
      </c>
      <c r="L16" s="254">
        <v>2035</v>
      </c>
      <c r="M16" s="254">
        <v>2024</v>
      </c>
      <c r="N16" s="254" t="s">
        <v>66</v>
      </c>
      <c r="O16" s="254" t="s">
        <v>66</v>
      </c>
      <c r="P16" s="254" t="s">
        <v>66</v>
      </c>
      <c r="Q16" s="255" t="s">
        <v>151</v>
      </c>
    </row>
    <row r="17" spans="1:17" x14ac:dyDescent="0.35">
      <c r="A17" s="217" t="s">
        <v>6</v>
      </c>
      <c r="B17" s="248" t="s">
        <v>125</v>
      </c>
      <c r="C17" s="248" t="s">
        <v>60</v>
      </c>
      <c r="D17" s="248" t="s">
        <v>158</v>
      </c>
      <c r="E17" s="248" t="s">
        <v>159</v>
      </c>
      <c r="F17" s="248" t="s">
        <v>11</v>
      </c>
      <c r="G17" s="248" t="s">
        <v>7</v>
      </c>
      <c r="H17" s="248" t="s">
        <v>66</v>
      </c>
      <c r="I17" s="248" t="s">
        <v>66</v>
      </c>
      <c r="J17" s="248" t="s">
        <v>66</v>
      </c>
      <c r="K17" s="248" t="s">
        <v>66</v>
      </c>
      <c r="L17" s="248" t="s">
        <v>66</v>
      </c>
      <c r="M17" s="248">
        <v>2024</v>
      </c>
      <c r="N17" s="248" t="s">
        <v>72</v>
      </c>
      <c r="O17" s="248">
        <v>0</v>
      </c>
      <c r="P17" s="248">
        <v>0</v>
      </c>
      <c r="Q17" s="256" t="s">
        <v>129</v>
      </c>
    </row>
    <row r="18" spans="1:17" x14ac:dyDescent="0.35">
      <c r="A18" s="251" t="s">
        <v>6</v>
      </c>
      <c r="B18" s="245" t="s">
        <v>125</v>
      </c>
      <c r="C18" s="245" t="s">
        <v>60</v>
      </c>
      <c r="D18" s="245" t="s">
        <v>160</v>
      </c>
      <c r="E18" s="245" t="s">
        <v>161</v>
      </c>
      <c r="F18" s="245" t="s">
        <v>11</v>
      </c>
      <c r="G18" s="245" t="s">
        <v>7</v>
      </c>
      <c r="H18" s="245" t="s">
        <v>66</v>
      </c>
      <c r="I18" s="245" t="s">
        <v>66</v>
      </c>
      <c r="J18" s="245" t="s">
        <v>66</v>
      </c>
      <c r="K18" s="245" t="s">
        <v>66</v>
      </c>
      <c r="L18" s="245" t="s">
        <v>66</v>
      </c>
      <c r="M18" s="245">
        <v>2024</v>
      </c>
      <c r="N18" s="245" t="s">
        <v>72</v>
      </c>
      <c r="O18" s="245">
        <v>0</v>
      </c>
      <c r="P18" s="245">
        <v>0</v>
      </c>
      <c r="Q18" s="252" t="s">
        <v>129</v>
      </c>
    </row>
    <row r="19" spans="1:17" x14ac:dyDescent="0.35">
      <c r="A19" s="251" t="s">
        <v>6</v>
      </c>
      <c r="B19" s="245" t="s">
        <v>125</v>
      </c>
      <c r="C19" s="245" t="s">
        <v>60</v>
      </c>
      <c r="D19" s="245" t="s">
        <v>162</v>
      </c>
      <c r="E19" s="245" t="s">
        <v>163</v>
      </c>
      <c r="F19" s="245" t="s">
        <v>11</v>
      </c>
      <c r="G19" s="245" t="s">
        <v>7</v>
      </c>
      <c r="H19" s="245" t="s">
        <v>66</v>
      </c>
      <c r="I19" s="245" t="s">
        <v>66</v>
      </c>
      <c r="J19" s="245" t="s">
        <v>66</v>
      </c>
      <c r="K19" s="245" t="s">
        <v>66</v>
      </c>
      <c r="L19" s="245" t="s">
        <v>66</v>
      </c>
      <c r="M19" s="245">
        <v>2024</v>
      </c>
      <c r="N19" s="245" t="s">
        <v>72</v>
      </c>
      <c r="O19" s="245">
        <v>0</v>
      </c>
      <c r="P19" s="245">
        <v>0</v>
      </c>
      <c r="Q19" s="252" t="s">
        <v>129</v>
      </c>
    </row>
    <row r="20" spans="1:17" ht="15" thickBot="1" x14ac:dyDescent="0.4">
      <c r="A20" s="253" t="s">
        <v>6</v>
      </c>
      <c r="B20" s="254" t="s">
        <v>125</v>
      </c>
      <c r="C20" s="254" t="s">
        <v>60</v>
      </c>
      <c r="D20" s="254" t="s">
        <v>164</v>
      </c>
      <c r="E20" s="254" t="s">
        <v>165</v>
      </c>
      <c r="F20" s="254" t="s">
        <v>7</v>
      </c>
      <c r="G20" s="254" t="s">
        <v>11</v>
      </c>
      <c r="H20" s="257">
        <v>1E-3</v>
      </c>
      <c r="I20" s="257">
        <v>0.99</v>
      </c>
      <c r="J20" s="254">
        <v>9.2999999999999999E-2</v>
      </c>
      <c r="K20" s="254">
        <v>0.05</v>
      </c>
      <c r="L20" s="254">
        <v>2035</v>
      </c>
      <c r="M20" s="254">
        <v>2024</v>
      </c>
      <c r="N20" s="254" t="s">
        <v>66</v>
      </c>
      <c r="O20" s="254" t="s">
        <v>66</v>
      </c>
      <c r="P20" s="254" t="s">
        <v>66</v>
      </c>
      <c r="Q20" s="258" t="s">
        <v>151</v>
      </c>
    </row>
    <row r="21" spans="1:17" x14ac:dyDescent="0.35">
      <c r="A21" s="217" t="s">
        <v>6</v>
      </c>
      <c r="B21" s="248" t="s">
        <v>125</v>
      </c>
      <c r="C21" s="248" t="s">
        <v>60</v>
      </c>
      <c r="D21" s="248" t="s">
        <v>166</v>
      </c>
      <c r="E21" s="248" t="s">
        <v>167</v>
      </c>
      <c r="F21" s="248" t="s">
        <v>11</v>
      </c>
      <c r="G21" s="248" t="s">
        <v>7</v>
      </c>
      <c r="H21" s="248" t="s">
        <v>66</v>
      </c>
      <c r="I21" s="248" t="s">
        <v>66</v>
      </c>
      <c r="J21" s="248" t="s">
        <v>66</v>
      </c>
      <c r="K21" s="248" t="s">
        <v>66</v>
      </c>
      <c r="L21" s="248" t="s">
        <v>66</v>
      </c>
      <c r="M21" s="248">
        <v>2024</v>
      </c>
      <c r="N21" s="248" t="s">
        <v>72</v>
      </c>
      <c r="O21" s="248">
        <v>0</v>
      </c>
      <c r="P21" s="248">
        <v>0</v>
      </c>
      <c r="Q21" s="256" t="s">
        <v>129</v>
      </c>
    </row>
    <row r="22" spans="1:17" x14ac:dyDescent="0.35">
      <c r="A22" s="251" t="s">
        <v>6</v>
      </c>
      <c r="B22" s="245" t="s">
        <v>125</v>
      </c>
      <c r="C22" s="245" t="s">
        <v>60</v>
      </c>
      <c r="D22" s="245" t="s">
        <v>168</v>
      </c>
      <c r="E22" s="245" t="s">
        <v>169</v>
      </c>
      <c r="F22" s="245" t="s">
        <v>11</v>
      </c>
      <c r="G22" s="245" t="s">
        <v>7</v>
      </c>
      <c r="H22" s="245" t="s">
        <v>66</v>
      </c>
      <c r="I22" s="245" t="s">
        <v>66</v>
      </c>
      <c r="J22" s="245" t="s">
        <v>66</v>
      </c>
      <c r="K22" s="245" t="s">
        <v>66</v>
      </c>
      <c r="L22" s="245" t="s">
        <v>66</v>
      </c>
      <c r="M22" s="245">
        <v>2024</v>
      </c>
      <c r="N22" s="245" t="s">
        <v>72</v>
      </c>
      <c r="O22" s="245">
        <v>0</v>
      </c>
      <c r="P22" s="245">
        <v>0</v>
      </c>
      <c r="Q22" s="252" t="s">
        <v>129</v>
      </c>
    </row>
    <row r="23" spans="1:17" x14ac:dyDescent="0.35">
      <c r="A23" s="251" t="s">
        <v>6</v>
      </c>
      <c r="B23" s="245" t="s">
        <v>125</v>
      </c>
      <c r="C23" s="245" t="s">
        <v>60</v>
      </c>
      <c r="D23" s="245" t="s">
        <v>170</v>
      </c>
      <c r="E23" s="245" t="s">
        <v>171</v>
      </c>
      <c r="F23" s="245" t="s">
        <v>11</v>
      </c>
      <c r="G23" s="245" t="s">
        <v>7</v>
      </c>
      <c r="H23" s="245" t="s">
        <v>66</v>
      </c>
      <c r="I23" s="245" t="s">
        <v>66</v>
      </c>
      <c r="J23" s="245" t="s">
        <v>66</v>
      </c>
      <c r="K23" s="245" t="s">
        <v>66</v>
      </c>
      <c r="L23" s="245" t="s">
        <v>66</v>
      </c>
      <c r="M23" s="245">
        <v>2024</v>
      </c>
      <c r="N23" s="245" t="s">
        <v>72</v>
      </c>
      <c r="O23" s="245">
        <v>0</v>
      </c>
      <c r="P23" s="245">
        <v>0</v>
      </c>
      <c r="Q23" s="252" t="s">
        <v>129</v>
      </c>
    </row>
    <row r="24" spans="1:17" ht="15" thickBot="1" x14ac:dyDescent="0.4">
      <c r="A24" s="253" t="s">
        <v>6</v>
      </c>
      <c r="B24" s="254" t="s">
        <v>125</v>
      </c>
      <c r="C24" s="254" t="s">
        <v>60</v>
      </c>
      <c r="D24" s="254" t="s">
        <v>172</v>
      </c>
      <c r="E24" s="254" t="s">
        <v>173</v>
      </c>
      <c r="F24" s="254" t="s">
        <v>7</v>
      </c>
      <c r="G24" s="254" t="s">
        <v>11</v>
      </c>
      <c r="H24" s="257">
        <v>1E-3</v>
      </c>
      <c r="I24" s="257">
        <v>0.99</v>
      </c>
      <c r="J24" s="254">
        <v>9.2999999999999999E-2</v>
      </c>
      <c r="K24" s="254">
        <v>0.05</v>
      </c>
      <c r="L24" s="254">
        <v>2035</v>
      </c>
      <c r="M24" s="254">
        <v>2024</v>
      </c>
      <c r="N24" s="254" t="s">
        <v>66</v>
      </c>
      <c r="O24" s="254" t="s">
        <v>66</v>
      </c>
      <c r="P24" s="254" t="s">
        <v>66</v>
      </c>
      <c r="Q24" s="258" t="s">
        <v>151</v>
      </c>
    </row>
    <row r="25" spans="1:17" x14ac:dyDescent="0.35">
      <c r="A25" s="217" t="s">
        <v>6</v>
      </c>
      <c r="B25" s="248" t="s">
        <v>125</v>
      </c>
      <c r="C25" s="248" t="s">
        <v>60</v>
      </c>
      <c r="D25" s="248" t="s">
        <v>174</v>
      </c>
      <c r="E25" s="248" t="s">
        <v>175</v>
      </c>
      <c r="F25" s="248" t="s">
        <v>11</v>
      </c>
      <c r="G25" s="248" t="s">
        <v>7</v>
      </c>
      <c r="H25" s="248" t="s">
        <v>66</v>
      </c>
      <c r="I25" s="248" t="s">
        <v>66</v>
      </c>
      <c r="J25" s="248" t="s">
        <v>66</v>
      </c>
      <c r="K25" s="248" t="s">
        <v>66</v>
      </c>
      <c r="L25" s="248" t="s">
        <v>66</v>
      </c>
      <c r="M25" s="248">
        <v>2024</v>
      </c>
      <c r="N25" s="248" t="s">
        <v>72</v>
      </c>
      <c r="O25" s="248">
        <v>0</v>
      </c>
      <c r="P25" s="248">
        <v>0</v>
      </c>
      <c r="Q25" s="256" t="s">
        <v>129</v>
      </c>
    </row>
    <row r="26" spans="1:17" x14ac:dyDescent="0.35">
      <c r="A26" s="251" t="s">
        <v>6</v>
      </c>
      <c r="B26" s="245" t="s">
        <v>125</v>
      </c>
      <c r="C26" s="245" t="s">
        <v>60</v>
      </c>
      <c r="D26" s="245" t="s">
        <v>176</v>
      </c>
      <c r="E26" s="245" t="s">
        <v>177</v>
      </c>
      <c r="F26" s="245" t="s">
        <v>11</v>
      </c>
      <c r="G26" s="245" t="s">
        <v>7</v>
      </c>
      <c r="H26" s="245" t="s">
        <v>66</v>
      </c>
      <c r="I26" s="245" t="s">
        <v>66</v>
      </c>
      <c r="J26" s="245" t="s">
        <v>66</v>
      </c>
      <c r="K26" s="245" t="s">
        <v>66</v>
      </c>
      <c r="L26" s="245" t="s">
        <v>66</v>
      </c>
      <c r="M26" s="245">
        <v>2024</v>
      </c>
      <c r="N26" s="245" t="s">
        <v>72</v>
      </c>
      <c r="O26" s="245">
        <v>0</v>
      </c>
      <c r="P26" s="245">
        <v>0</v>
      </c>
      <c r="Q26" s="252" t="s">
        <v>129</v>
      </c>
    </row>
    <row r="27" spans="1:17" x14ac:dyDescent="0.35">
      <c r="A27" s="251" t="s">
        <v>6</v>
      </c>
      <c r="B27" s="245" t="s">
        <v>125</v>
      </c>
      <c r="C27" s="245" t="s">
        <v>60</v>
      </c>
      <c r="D27" s="245" t="s">
        <v>178</v>
      </c>
      <c r="E27" s="245" t="s">
        <v>179</v>
      </c>
      <c r="F27" s="245" t="s">
        <v>11</v>
      </c>
      <c r="G27" s="245" t="s">
        <v>7</v>
      </c>
      <c r="H27" s="245" t="s">
        <v>66</v>
      </c>
      <c r="I27" s="245" t="s">
        <v>66</v>
      </c>
      <c r="J27" s="245" t="s">
        <v>66</v>
      </c>
      <c r="K27" s="245" t="s">
        <v>66</v>
      </c>
      <c r="L27" s="245" t="s">
        <v>66</v>
      </c>
      <c r="M27" s="245">
        <v>2024</v>
      </c>
      <c r="N27" s="245" t="s">
        <v>72</v>
      </c>
      <c r="O27" s="245">
        <v>0</v>
      </c>
      <c r="P27" s="245">
        <v>0</v>
      </c>
      <c r="Q27" s="252" t="s">
        <v>129</v>
      </c>
    </row>
    <row r="28" spans="1:17" ht="15" thickBot="1" x14ac:dyDescent="0.4">
      <c r="A28" s="253" t="s">
        <v>6</v>
      </c>
      <c r="B28" s="254" t="s">
        <v>125</v>
      </c>
      <c r="C28" s="254" t="s">
        <v>60</v>
      </c>
      <c r="D28" s="254" t="s">
        <v>180</v>
      </c>
      <c r="E28" s="254" t="s">
        <v>181</v>
      </c>
      <c r="F28" s="254" t="s">
        <v>7</v>
      </c>
      <c r="G28" s="254" t="s">
        <v>11</v>
      </c>
      <c r="H28" s="257">
        <v>1E-3</v>
      </c>
      <c r="I28" s="257">
        <v>0.99</v>
      </c>
      <c r="J28" s="254">
        <v>9.2999999999999999E-2</v>
      </c>
      <c r="K28" s="254">
        <v>0.05</v>
      </c>
      <c r="L28" s="254">
        <v>2035</v>
      </c>
      <c r="M28" s="254">
        <v>2024</v>
      </c>
      <c r="N28" s="254" t="s">
        <v>66</v>
      </c>
      <c r="O28" s="254" t="s">
        <v>66</v>
      </c>
      <c r="P28" s="254" t="s">
        <v>66</v>
      </c>
      <c r="Q28" s="258" t="s">
        <v>151</v>
      </c>
    </row>
    <row r="29" spans="1:17" x14ac:dyDescent="0.35">
      <c r="A29" s="217" t="s">
        <v>6</v>
      </c>
      <c r="B29" s="248" t="s">
        <v>125</v>
      </c>
      <c r="C29" s="248" t="s">
        <v>182</v>
      </c>
      <c r="D29" s="248" t="s">
        <v>183</v>
      </c>
      <c r="E29" s="248" t="s">
        <v>184</v>
      </c>
      <c r="F29" s="248" t="s">
        <v>11</v>
      </c>
      <c r="G29" s="248" t="s">
        <v>7</v>
      </c>
      <c r="H29" s="248" t="s">
        <v>66</v>
      </c>
      <c r="I29" s="248" t="s">
        <v>66</v>
      </c>
      <c r="J29" s="248" t="s">
        <v>66</v>
      </c>
      <c r="K29" s="248" t="s">
        <v>66</v>
      </c>
      <c r="L29" s="248" t="s">
        <v>66</v>
      </c>
      <c r="M29" s="248">
        <v>2024</v>
      </c>
      <c r="N29" s="248" t="s">
        <v>72</v>
      </c>
      <c r="O29" s="248">
        <v>0</v>
      </c>
      <c r="P29" s="248">
        <v>0</v>
      </c>
      <c r="Q29" s="256" t="s">
        <v>129</v>
      </c>
    </row>
    <row r="30" spans="1:17" x14ac:dyDescent="0.35">
      <c r="A30" s="251" t="s">
        <v>6</v>
      </c>
      <c r="B30" s="245" t="s">
        <v>125</v>
      </c>
      <c r="C30" s="245" t="s">
        <v>182</v>
      </c>
      <c r="D30" s="245" t="s">
        <v>185</v>
      </c>
      <c r="E30" s="245" t="s">
        <v>186</v>
      </c>
      <c r="F30" s="245" t="s">
        <v>11</v>
      </c>
      <c r="G30" s="245" t="s">
        <v>7</v>
      </c>
      <c r="H30" s="245" t="s">
        <v>66</v>
      </c>
      <c r="I30" s="245" t="s">
        <v>66</v>
      </c>
      <c r="J30" s="245" t="s">
        <v>66</v>
      </c>
      <c r="K30" s="245" t="s">
        <v>66</v>
      </c>
      <c r="L30" s="245" t="s">
        <v>66</v>
      </c>
      <c r="M30" s="245">
        <v>2024</v>
      </c>
      <c r="N30" s="245" t="s">
        <v>72</v>
      </c>
      <c r="O30" s="245">
        <v>0</v>
      </c>
      <c r="P30" s="245">
        <v>0</v>
      </c>
      <c r="Q30" s="252" t="s">
        <v>129</v>
      </c>
    </row>
    <row r="31" spans="1:17" x14ac:dyDescent="0.35">
      <c r="A31" s="251" t="s">
        <v>6</v>
      </c>
      <c r="B31" s="245" t="s">
        <v>125</v>
      </c>
      <c r="C31" s="245" t="s">
        <v>182</v>
      </c>
      <c r="D31" s="245" t="s">
        <v>187</v>
      </c>
      <c r="E31" s="245" t="s">
        <v>188</v>
      </c>
      <c r="F31" s="245" t="s">
        <v>11</v>
      </c>
      <c r="G31" s="245" t="s">
        <v>7</v>
      </c>
      <c r="H31" s="245" t="s">
        <v>66</v>
      </c>
      <c r="I31" s="245" t="s">
        <v>66</v>
      </c>
      <c r="J31" s="245" t="s">
        <v>66</v>
      </c>
      <c r="K31" s="245" t="s">
        <v>66</v>
      </c>
      <c r="L31" s="245" t="s">
        <v>66</v>
      </c>
      <c r="M31" s="245">
        <v>2024</v>
      </c>
      <c r="N31" s="245" t="s">
        <v>72</v>
      </c>
      <c r="O31" s="245">
        <v>0</v>
      </c>
      <c r="P31" s="245">
        <v>0</v>
      </c>
      <c r="Q31" s="252" t="s">
        <v>129</v>
      </c>
    </row>
    <row r="32" spans="1:17" x14ac:dyDescent="0.35">
      <c r="A32" s="251" t="s">
        <v>6</v>
      </c>
      <c r="B32" s="245" t="s">
        <v>125</v>
      </c>
      <c r="C32" s="245" t="s">
        <v>182</v>
      </c>
      <c r="D32" s="245" t="s">
        <v>189</v>
      </c>
      <c r="E32" s="245" t="s">
        <v>190</v>
      </c>
      <c r="F32" s="245" t="s">
        <v>7</v>
      </c>
      <c r="G32" s="245" t="s">
        <v>11</v>
      </c>
      <c r="H32" s="246">
        <v>1E-3</v>
      </c>
      <c r="I32" s="246">
        <v>0.99</v>
      </c>
      <c r="J32" s="245">
        <v>9.2999999999999999E-2</v>
      </c>
      <c r="K32" s="245">
        <v>0.05</v>
      </c>
      <c r="L32" s="245">
        <v>2035</v>
      </c>
      <c r="M32" s="245">
        <v>2024</v>
      </c>
      <c r="N32" s="245" t="s">
        <v>66</v>
      </c>
      <c r="O32" s="245" t="s">
        <v>66</v>
      </c>
      <c r="P32" s="245" t="s">
        <v>66</v>
      </c>
      <c r="Q32" s="252" t="s">
        <v>151</v>
      </c>
    </row>
    <row r="33" spans="1:17" ht="15" thickBot="1" x14ac:dyDescent="0.4">
      <c r="A33" s="253" t="s">
        <v>6</v>
      </c>
      <c r="B33" s="254" t="s">
        <v>125</v>
      </c>
      <c r="C33" s="254" t="s">
        <v>182</v>
      </c>
      <c r="D33" s="254" t="s">
        <v>191</v>
      </c>
      <c r="E33" s="254" t="s">
        <v>192</v>
      </c>
      <c r="F33" s="254" t="s">
        <v>11</v>
      </c>
      <c r="G33" s="254" t="s">
        <v>7</v>
      </c>
      <c r="H33" s="254" t="s">
        <v>66</v>
      </c>
      <c r="I33" s="254" t="s">
        <v>66</v>
      </c>
      <c r="J33" s="254" t="s">
        <v>66</v>
      </c>
      <c r="K33" s="254" t="s">
        <v>66</v>
      </c>
      <c r="L33" s="254" t="s">
        <v>66</v>
      </c>
      <c r="M33" s="254">
        <v>2024</v>
      </c>
      <c r="N33" s="254" t="s">
        <v>72</v>
      </c>
      <c r="O33" s="254">
        <v>0</v>
      </c>
      <c r="P33" s="254">
        <v>0</v>
      </c>
      <c r="Q33" s="255" t="s">
        <v>208</v>
      </c>
    </row>
    <row r="34" spans="1:17" x14ac:dyDescent="0.35">
      <c r="A34" s="217" t="s">
        <v>6</v>
      </c>
      <c r="B34" s="248" t="s">
        <v>125</v>
      </c>
      <c r="C34" s="248" t="s">
        <v>69</v>
      </c>
      <c r="D34" s="248" t="s">
        <v>193</v>
      </c>
      <c r="E34" s="248" t="s">
        <v>194</v>
      </c>
      <c r="F34" s="248" t="s">
        <v>11</v>
      </c>
      <c r="G34" s="248" t="s">
        <v>7</v>
      </c>
      <c r="H34" s="248" t="s">
        <v>66</v>
      </c>
      <c r="I34" s="248" t="s">
        <v>66</v>
      </c>
      <c r="J34" s="248" t="s">
        <v>66</v>
      </c>
      <c r="K34" s="248" t="s">
        <v>66</v>
      </c>
      <c r="L34" s="248" t="s">
        <v>66</v>
      </c>
      <c r="M34" s="248">
        <v>2024</v>
      </c>
      <c r="N34" s="248" t="s">
        <v>72</v>
      </c>
      <c r="O34" s="248">
        <v>0</v>
      </c>
      <c r="P34" s="248">
        <v>0</v>
      </c>
      <c r="Q34" s="256" t="s">
        <v>129</v>
      </c>
    </row>
    <row r="35" spans="1:17" x14ac:dyDescent="0.35">
      <c r="A35" s="251" t="s">
        <v>6</v>
      </c>
      <c r="B35" s="245" t="s">
        <v>125</v>
      </c>
      <c r="C35" s="245" t="s">
        <v>69</v>
      </c>
      <c r="D35" s="245" t="s">
        <v>195</v>
      </c>
      <c r="E35" s="245" t="s">
        <v>196</v>
      </c>
      <c r="F35" s="245" t="s">
        <v>11</v>
      </c>
      <c r="G35" s="245" t="s">
        <v>7</v>
      </c>
      <c r="H35" s="245" t="s">
        <v>66</v>
      </c>
      <c r="I35" s="245" t="s">
        <v>66</v>
      </c>
      <c r="J35" s="245" t="s">
        <v>66</v>
      </c>
      <c r="K35" s="245" t="s">
        <v>66</v>
      </c>
      <c r="L35" s="245" t="s">
        <v>66</v>
      </c>
      <c r="M35" s="245">
        <v>2024</v>
      </c>
      <c r="N35" s="245" t="s">
        <v>72</v>
      </c>
      <c r="O35" s="245">
        <v>0</v>
      </c>
      <c r="P35" s="245">
        <v>0</v>
      </c>
      <c r="Q35" s="252" t="s">
        <v>129</v>
      </c>
    </row>
    <row r="36" spans="1:17" x14ac:dyDescent="0.35">
      <c r="A36" s="251" t="s">
        <v>6</v>
      </c>
      <c r="B36" s="245" t="s">
        <v>125</v>
      </c>
      <c r="C36" s="245" t="s">
        <v>69</v>
      </c>
      <c r="D36" s="245" t="s">
        <v>197</v>
      </c>
      <c r="E36" s="245" t="s">
        <v>198</v>
      </c>
      <c r="F36" s="245" t="s">
        <v>11</v>
      </c>
      <c r="G36" s="245" t="s">
        <v>7</v>
      </c>
      <c r="H36" s="245" t="s">
        <v>66</v>
      </c>
      <c r="I36" s="245" t="s">
        <v>66</v>
      </c>
      <c r="J36" s="245" t="s">
        <v>66</v>
      </c>
      <c r="K36" s="245" t="s">
        <v>66</v>
      </c>
      <c r="L36" s="245" t="s">
        <v>66</v>
      </c>
      <c r="M36" s="245">
        <v>2024</v>
      </c>
      <c r="N36" s="245" t="s">
        <v>72</v>
      </c>
      <c r="O36" s="245">
        <v>0</v>
      </c>
      <c r="P36" s="245">
        <v>0</v>
      </c>
      <c r="Q36" s="252" t="s">
        <v>129</v>
      </c>
    </row>
    <row r="37" spans="1:17" x14ac:dyDescent="0.35">
      <c r="A37" s="251" t="s">
        <v>6</v>
      </c>
      <c r="B37" s="245" t="s">
        <v>125</v>
      </c>
      <c r="C37" s="245" t="s">
        <v>69</v>
      </c>
      <c r="D37" s="245" t="s">
        <v>199</v>
      </c>
      <c r="E37" s="245" t="s">
        <v>200</v>
      </c>
      <c r="F37" s="245" t="s">
        <v>7</v>
      </c>
      <c r="G37" s="245" t="s">
        <v>11</v>
      </c>
      <c r="H37" s="246">
        <v>1E-3</v>
      </c>
      <c r="I37" s="246">
        <v>0.99</v>
      </c>
      <c r="J37" s="245">
        <v>9.2999999999999999E-2</v>
      </c>
      <c r="K37" s="245">
        <v>0.05</v>
      </c>
      <c r="L37" s="245">
        <v>2035</v>
      </c>
      <c r="M37" s="245">
        <v>2024</v>
      </c>
      <c r="N37" s="245" t="s">
        <v>66</v>
      </c>
      <c r="O37" s="245" t="s">
        <v>66</v>
      </c>
      <c r="P37" s="245" t="s">
        <v>66</v>
      </c>
      <c r="Q37" s="252" t="s">
        <v>151</v>
      </c>
    </row>
    <row r="38" spans="1:17" x14ac:dyDescent="0.35">
      <c r="A38" s="251" t="s">
        <v>6</v>
      </c>
      <c r="B38" s="245" t="s">
        <v>125</v>
      </c>
      <c r="C38" s="245" t="s">
        <v>69</v>
      </c>
      <c r="D38" s="245" t="s">
        <v>201</v>
      </c>
      <c r="E38" s="245" t="s">
        <v>202</v>
      </c>
      <c r="F38" s="245" t="s">
        <v>11</v>
      </c>
      <c r="G38" s="245" t="s">
        <v>7</v>
      </c>
      <c r="H38" s="245" t="s">
        <v>66</v>
      </c>
      <c r="I38" s="245" t="s">
        <v>66</v>
      </c>
      <c r="J38" s="245" t="s">
        <v>66</v>
      </c>
      <c r="K38" s="245" t="s">
        <v>66</v>
      </c>
      <c r="L38" s="245" t="s">
        <v>66</v>
      </c>
      <c r="M38" s="245">
        <v>2024</v>
      </c>
      <c r="N38" s="245" t="s">
        <v>72</v>
      </c>
      <c r="O38" s="245">
        <v>0</v>
      </c>
      <c r="P38" s="245">
        <v>0</v>
      </c>
      <c r="Q38" s="271" t="s">
        <v>208</v>
      </c>
    </row>
    <row r="39" spans="1:17" ht="15" thickBot="1" x14ac:dyDescent="0.4">
      <c r="A39" s="253" t="s">
        <v>6</v>
      </c>
      <c r="B39" s="254" t="s">
        <v>125</v>
      </c>
      <c r="C39" s="254" t="s">
        <v>203</v>
      </c>
      <c r="D39" s="254" t="s">
        <v>204</v>
      </c>
      <c r="E39" s="254" t="s">
        <v>205</v>
      </c>
      <c r="F39" s="254" t="s">
        <v>11</v>
      </c>
      <c r="G39" s="254" t="s">
        <v>7</v>
      </c>
      <c r="H39" s="254" t="s">
        <v>66</v>
      </c>
      <c r="I39" s="254" t="s">
        <v>66</v>
      </c>
      <c r="J39" s="254" t="s">
        <v>66</v>
      </c>
      <c r="K39" s="254" t="s">
        <v>66</v>
      </c>
      <c r="L39" s="254" t="s">
        <v>66</v>
      </c>
      <c r="M39" s="254">
        <v>2024</v>
      </c>
      <c r="N39" s="254" t="s">
        <v>72</v>
      </c>
      <c r="O39" s="254">
        <v>0</v>
      </c>
      <c r="P39" s="254">
        <v>0</v>
      </c>
      <c r="Q39" s="255" t="s">
        <v>208</v>
      </c>
    </row>
    <row r="40" spans="1:17" x14ac:dyDescent="0.35">
      <c r="A40" s="260" t="s">
        <v>10</v>
      </c>
      <c r="B40" s="259" t="s">
        <v>125</v>
      </c>
      <c r="C40" s="259" t="s">
        <v>126</v>
      </c>
      <c r="D40" s="259" t="s">
        <v>127</v>
      </c>
      <c r="E40" s="259" t="s">
        <v>128</v>
      </c>
      <c r="F40" s="259" t="s">
        <v>11</v>
      </c>
      <c r="G40" s="259" t="s">
        <v>7</v>
      </c>
      <c r="H40" s="259" t="s">
        <v>66</v>
      </c>
      <c r="I40" s="259" t="s">
        <v>66</v>
      </c>
      <c r="J40" s="259" t="s">
        <v>66</v>
      </c>
      <c r="K40" s="259" t="s">
        <v>66</v>
      </c>
      <c r="L40" s="259" t="s">
        <v>66</v>
      </c>
      <c r="M40" s="259">
        <v>2024</v>
      </c>
      <c r="N40" s="259" t="s">
        <v>72</v>
      </c>
      <c r="O40" s="259">
        <v>0</v>
      </c>
      <c r="P40" s="259">
        <v>0</v>
      </c>
      <c r="Q40" s="272" t="s">
        <v>129</v>
      </c>
    </row>
    <row r="41" spans="1:17" x14ac:dyDescent="0.35">
      <c r="A41" s="262" t="s">
        <v>10</v>
      </c>
      <c r="B41" s="247" t="s">
        <v>125</v>
      </c>
      <c r="C41" s="247" t="s">
        <v>126</v>
      </c>
      <c r="D41" s="247" t="s">
        <v>130</v>
      </c>
      <c r="E41" s="247" t="s">
        <v>131</v>
      </c>
      <c r="F41" s="247" t="s">
        <v>11</v>
      </c>
      <c r="G41" s="247" t="s">
        <v>7</v>
      </c>
      <c r="H41" s="247" t="s">
        <v>66</v>
      </c>
      <c r="I41" s="247" t="s">
        <v>66</v>
      </c>
      <c r="J41" s="247" t="s">
        <v>66</v>
      </c>
      <c r="K41" s="247" t="s">
        <v>66</v>
      </c>
      <c r="L41" s="247" t="s">
        <v>66</v>
      </c>
      <c r="M41" s="247">
        <v>2024</v>
      </c>
      <c r="N41" s="247" t="s">
        <v>72</v>
      </c>
      <c r="O41" s="247">
        <v>0</v>
      </c>
      <c r="P41" s="247">
        <v>0</v>
      </c>
      <c r="Q41" s="263" t="s">
        <v>129</v>
      </c>
    </row>
    <row r="42" spans="1:17" x14ac:dyDescent="0.35">
      <c r="A42" s="262" t="s">
        <v>10</v>
      </c>
      <c r="B42" s="247" t="s">
        <v>125</v>
      </c>
      <c r="C42" s="247" t="s">
        <v>126</v>
      </c>
      <c r="D42" s="247" t="s">
        <v>134</v>
      </c>
      <c r="E42" s="247" t="s">
        <v>135</v>
      </c>
      <c r="F42" s="247" t="s">
        <v>7</v>
      </c>
      <c r="G42" s="247" t="s">
        <v>11</v>
      </c>
      <c r="H42" s="246">
        <v>1E-3</v>
      </c>
      <c r="I42" s="246">
        <v>0.99</v>
      </c>
      <c r="J42" s="247">
        <v>0.7</v>
      </c>
      <c r="K42" s="247">
        <v>0.1</v>
      </c>
      <c r="L42" s="247">
        <v>2035</v>
      </c>
      <c r="M42" s="247">
        <v>2024</v>
      </c>
      <c r="N42" s="247" t="s">
        <v>66</v>
      </c>
      <c r="O42" s="247" t="s">
        <v>66</v>
      </c>
      <c r="P42" s="247" t="s">
        <v>66</v>
      </c>
      <c r="Q42" s="273" t="s">
        <v>151</v>
      </c>
    </row>
    <row r="43" spans="1:17" ht="15" thickBot="1" x14ac:dyDescent="0.4">
      <c r="A43" s="264" t="s">
        <v>10</v>
      </c>
      <c r="B43" s="265" t="s">
        <v>125</v>
      </c>
      <c r="C43" s="265" t="s">
        <v>126</v>
      </c>
      <c r="D43" s="265" t="s">
        <v>136</v>
      </c>
      <c r="E43" s="265" t="s">
        <v>137</v>
      </c>
      <c r="F43" s="265" t="s">
        <v>7</v>
      </c>
      <c r="G43" s="265" t="s">
        <v>11</v>
      </c>
      <c r="H43" s="257">
        <v>1E-3</v>
      </c>
      <c r="I43" s="257">
        <v>0.99</v>
      </c>
      <c r="J43" s="265">
        <v>0.1</v>
      </c>
      <c r="K43" s="265">
        <v>0.05</v>
      </c>
      <c r="L43" s="265">
        <v>2035</v>
      </c>
      <c r="M43" s="265">
        <v>2024</v>
      </c>
      <c r="N43" s="265" t="s">
        <v>66</v>
      </c>
      <c r="O43" s="265" t="s">
        <v>66</v>
      </c>
      <c r="P43" s="265" t="s">
        <v>66</v>
      </c>
      <c r="Q43" s="274" t="s">
        <v>151</v>
      </c>
    </row>
    <row r="44" spans="1:17" x14ac:dyDescent="0.35">
      <c r="A44" s="260" t="s">
        <v>10</v>
      </c>
      <c r="B44" s="259" t="s">
        <v>125</v>
      </c>
      <c r="C44" s="259" t="s">
        <v>126</v>
      </c>
      <c r="D44" s="259" t="s">
        <v>206</v>
      </c>
      <c r="E44" s="259" t="s">
        <v>139</v>
      </c>
      <c r="F44" s="259" t="s">
        <v>11</v>
      </c>
      <c r="G44" s="259" t="s">
        <v>7</v>
      </c>
      <c r="H44" s="259" t="s">
        <v>66</v>
      </c>
      <c r="I44" s="259" t="s">
        <v>66</v>
      </c>
      <c r="J44" s="259" t="s">
        <v>66</v>
      </c>
      <c r="K44" s="259" t="s">
        <v>66</v>
      </c>
      <c r="L44" s="259" t="s">
        <v>66</v>
      </c>
      <c r="M44" s="259">
        <v>2024</v>
      </c>
      <c r="N44" s="259" t="s">
        <v>72</v>
      </c>
      <c r="O44" s="259">
        <v>0</v>
      </c>
      <c r="P44" s="259">
        <v>0</v>
      </c>
      <c r="Q44" s="261" t="s">
        <v>129</v>
      </c>
    </row>
    <row r="45" spans="1:17" x14ac:dyDescent="0.35">
      <c r="A45" s="262" t="s">
        <v>10</v>
      </c>
      <c r="B45" s="247" t="s">
        <v>125</v>
      </c>
      <c r="C45" s="247" t="s">
        <v>126</v>
      </c>
      <c r="D45" s="247" t="s">
        <v>207</v>
      </c>
      <c r="E45" s="247" t="s">
        <v>141</v>
      </c>
      <c r="F45" s="247" t="s">
        <v>11</v>
      </c>
      <c r="G45" s="247" t="s">
        <v>7</v>
      </c>
      <c r="H45" s="247" t="s">
        <v>66</v>
      </c>
      <c r="I45" s="247" t="s">
        <v>66</v>
      </c>
      <c r="J45" s="247" t="s">
        <v>66</v>
      </c>
      <c r="K45" s="247" t="s">
        <v>66</v>
      </c>
      <c r="L45" s="247" t="s">
        <v>66</v>
      </c>
      <c r="M45" s="247">
        <v>2024</v>
      </c>
      <c r="N45" s="247" t="s">
        <v>72</v>
      </c>
      <c r="O45" s="247">
        <v>0</v>
      </c>
      <c r="P45" s="247">
        <v>0</v>
      </c>
      <c r="Q45" s="263" t="s">
        <v>129</v>
      </c>
    </row>
    <row r="46" spans="1:17" x14ac:dyDescent="0.35">
      <c r="A46" s="262" t="s">
        <v>10</v>
      </c>
      <c r="B46" s="247" t="s">
        <v>125</v>
      </c>
      <c r="C46" s="247" t="s">
        <v>126</v>
      </c>
      <c r="D46" s="247" t="s">
        <v>142</v>
      </c>
      <c r="E46" s="247" t="s">
        <v>143</v>
      </c>
      <c r="F46" s="247" t="s">
        <v>11</v>
      </c>
      <c r="G46" s="247" t="s">
        <v>7</v>
      </c>
      <c r="H46" s="247" t="s">
        <v>66</v>
      </c>
      <c r="I46" s="247" t="s">
        <v>66</v>
      </c>
      <c r="J46" s="247" t="s">
        <v>66</v>
      </c>
      <c r="K46" s="247" t="s">
        <v>66</v>
      </c>
      <c r="L46" s="247" t="s">
        <v>66</v>
      </c>
      <c r="M46" s="247">
        <v>2024</v>
      </c>
      <c r="N46" s="247" t="s">
        <v>72</v>
      </c>
      <c r="O46" s="247">
        <v>0</v>
      </c>
      <c r="P46" s="247">
        <v>0</v>
      </c>
      <c r="Q46" s="263" t="s">
        <v>129</v>
      </c>
    </row>
    <row r="47" spans="1:17" x14ac:dyDescent="0.35">
      <c r="A47" s="262" t="s">
        <v>6</v>
      </c>
      <c r="B47" s="247" t="s">
        <v>125</v>
      </c>
      <c r="C47" s="247" t="s">
        <v>126</v>
      </c>
      <c r="D47" s="247" t="s">
        <v>144</v>
      </c>
      <c r="E47" s="247" t="s">
        <v>143</v>
      </c>
      <c r="F47" s="247" t="s">
        <v>11</v>
      </c>
      <c r="G47" s="247" t="s">
        <v>7</v>
      </c>
      <c r="H47" s="247" t="s">
        <v>66</v>
      </c>
      <c r="I47" s="247" t="s">
        <v>66</v>
      </c>
      <c r="J47" s="247" t="s">
        <v>66</v>
      </c>
      <c r="K47" s="247" t="s">
        <v>66</v>
      </c>
      <c r="L47" s="247" t="s">
        <v>66</v>
      </c>
      <c r="M47" s="247">
        <v>2024</v>
      </c>
      <c r="N47" s="247" t="s">
        <v>72</v>
      </c>
      <c r="O47" s="247">
        <v>0</v>
      </c>
      <c r="P47" s="247">
        <v>0</v>
      </c>
      <c r="Q47" s="263" t="s">
        <v>129</v>
      </c>
    </row>
    <row r="48" spans="1:17" ht="15" thickBot="1" x14ac:dyDescent="0.4">
      <c r="A48" s="264" t="s">
        <v>10</v>
      </c>
      <c r="B48" s="265" t="s">
        <v>125</v>
      </c>
      <c r="C48" s="265" t="s">
        <v>126</v>
      </c>
      <c r="D48" s="265" t="s">
        <v>145</v>
      </c>
      <c r="E48" s="265" t="s">
        <v>146</v>
      </c>
      <c r="F48" s="265" t="s">
        <v>7</v>
      </c>
      <c r="G48" s="265" t="s">
        <v>11</v>
      </c>
      <c r="H48" s="257">
        <v>1E-3</v>
      </c>
      <c r="I48" s="257">
        <v>0.99</v>
      </c>
      <c r="J48" s="265">
        <v>0.7</v>
      </c>
      <c r="K48" s="265">
        <v>0.1</v>
      </c>
      <c r="L48" s="265">
        <v>2035</v>
      </c>
      <c r="M48" s="265">
        <v>2024</v>
      </c>
      <c r="N48" s="265" t="s">
        <v>66</v>
      </c>
      <c r="O48" s="265" t="s">
        <v>66</v>
      </c>
      <c r="P48" s="265" t="s">
        <v>66</v>
      </c>
      <c r="Q48" s="274" t="s">
        <v>151</v>
      </c>
    </row>
    <row r="49" spans="1:17" x14ac:dyDescent="0.35">
      <c r="A49" s="260" t="s">
        <v>10</v>
      </c>
      <c r="B49" s="259" t="s">
        <v>125</v>
      </c>
      <c r="C49" s="259" t="s">
        <v>126</v>
      </c>
      <c r="D49" s="259" t="s">
        <v>147</v>
      </c>
      <c r="E49" s="259" t="s">
        <v>148</v>
      </c>
      <c r="F49" s="259" t="s">
        <v>11</v>
      </c>
      <c r="G49" s="259" t="s">
        <v>7</v>
      </c>
      <c r="H49" s="259" t="s">
        <v>66</v>
      </c>
      <c r="I49" s="259" t="s">
        <v>66</v>
      </c>
      <c r="J49" s="259" t="s">
        <v>66</v>
      </c>
      <c r="K49" s="259" t="s">
        <v>66</v>
      </c>
      <c r="L49" s="259" t="s">
        <v>66</v>
      </c>
      <c r="M49" s="259">
        <v>2024</v>
      </c>
      <c r="N49" s="259" t="s">
        <v>72</v>
      </c>
      <c r="O49" s="259">
        <v>0</v>
      </c>
      <c r="P49" s="259">
        <v>0</v>
      </c>
      <c r="Q49" s="261" t="s">
        <v>129</v>
      </c>
    </row>
    <row r="50" spans="1:17" ht="15" thickBot="1" x14ac:dyDescent="0.4">
      <c r="A50" s="264" t="s">
        <v>10</v>
      </c>
      <c r="B50" s="265" t="s">
        <v>125</v>
      </c>
      <c r="C50" s="265" t="s">
        <v>126</v>
      </c>
      <c r="D50" s="265" t="s">
        <v>149</v>
      </c>
      <c r="E50" s="265" t="s">
        <v>150</v>
      </c>
      <c r="F50" s="265" t="s">
        <v>7</v>
      </c>
      <c r="G50" s="265" t="s">
        <v>11</v>
      </c>
      <c r="H50" s="257">
        <v>1E-3</v>
      </c>
      <c r="I50" s="257">
        <v>0.99</v>
      </c>
      <c r="J50" s="265">
        <v>0.7</v>
      </c>
      <c r="K50" s="265">
        <v>0.05</v>
      </c>
      <c r="L50" s="265">
        <v>2035</v>
      </c>
      <c r="M50" s="265">
        <v>2024</v>
      </c>
      <c r="N50" s="265" t="s">
        <v>66</v>
      </c>
      <c r="O50" s="265" t="s">
        <v>66</v>
      </c>
      <c r="P50" s="265" t="s">
        <v>66</v>
      </c>
      <c r="Q50" s="266" t="s">
        <v>151</v>
      </c>
    </row>
    <row r="51" spans="1:17" x14ac:dyDescent="0.35">
      <c r="A51" s="260" t="s">
        <v>10</v>
      </c>
      <c r="B51" s="259" t="s">
        <v>125</v>
      </c>
      <c r="C51" s="267" t="s">
        <v>126</v>
      </c>
      <c r="D51" s="259" t="s">
        <v>152</v>
      </c>
      <c r="E51" s="259" t="s">
        <v>153</v>
      </c>
      <c r="F51" s="259" t="s">
        <v>11</v>
      </c>
      <c r="G51" s="259" t="s">
        <v>7</v>
      </c>
      <c r="H51" s="259" t="s">
        <v>66</v>
      </c>
      <c r="I51" s="259" t="s">
        <v>66</v>
      </c>
      <c r="J51" s="259" t="s">
        <v>66</v>
      </c>
      <c r="K51" s="259" t="s">
        <v>66</v>
      </c>
      <c r="L51" s="259" t="s">
        <v>66</v>
      </c>
      <c r="M51" s="259">
        <v>2024</v>
      </c>
      <c r="N51" s="259" t="s">
        <v>72</v>
      </c>
      <c r="O51" s="259">
        <v>0</v>
      </c>
      <c r="P51" s="259">
        <v>0</v>
      </c>
      <c r="Q51" s="261" t="s">
        <v>129</v>
      </c>
    </row>
    <row r="52" spans="1:17" x14ac:dyDescent="0.35">
      <c r="A52" s="262" t="s">
        <v>10</v>
      </c>
      <c r="B52" s="247" t="s">
        <v>125</v>
      </c>
      <c r="C52" s="268" t="s">
        <v>126</v>
      </c>
      <c r="D52" s="247" t="s">
        <v>154</v>
      </c>
      <c r="E52" s="247" t="s">
        <v>155</v>
      </c>
      <c r="F52" s="247" t="s">
        <v>11</v>
      </c>
      <c r="G52" s="247" t="s">
        <v>7</v>
      </c>
      <c r="H52" s="247" t="s">
        <v>66</v>
      </c>
      <c r="I52" s="247" t="s">
        <v>66</v>
      </c>
      <c r="J52" s="247" t="s">
        <v>66</v>
      </c>
      <c r="K52" s="247" t="s">
        <v>66</v>
      </c>
      <c r="L52" s="247" t="s">
        <v>66</v>
      </c>
      <c r="M52" s="247">
        <v>2024</v>
      </c>
      <c r="N52" s="247" t="s">
        <v>72</v>
      </c>
      <c r="O52" s="247">
        <v>0</v>
      </c>
      <c r="P52" s="247">
        <v>0</v>
      </c>
      <c r="Q52" s="263" t="s">
        <v>129</v>
      </c>
    </row>
    <row r="53" spans="1:17" ht="15" thickBot="1" x14ac:dyDescent="0.4">
      <c r="A53" s="264" t="s">
        <v>10</v>
      </c>
      <c r="B53" s="265" t="s">
        <v>125</v>
      </c>
      <c r="C53" s="269" t="s">
        <v>126</v>
      </c>
      <c r="D53" s="265" t="s">
        <v>156</v>
      </c>
      <c r="E53" s="265" t="s">
        <v>157</v>
      </c>
      <c r="F53" s="265" t="s">
        <v>7</v>
      </c>
      <c r="G53" s="265" t="s">
        <v>11</v>
      </c>
      <c r="H53" s="257">
        <v>1E-3</v>
      </c>
      <c r="I53" s="257">
        <v>0.99</v>
      </c>
      <c r="J53" s="265">
        <v>0.7</v>
      </c>
      <c r="K53" s="265">
        <v>0.1</v>
      </c>
      <c r="L53" s="265">
        <v>2035</v>
      </c>
      <c r="M53" s="265">
        <v>2024</v>
      </c>
      <c r="N53" s="265" t="s">
        <v>66</v>
      </c>
      <c r="O53" s="265" t="s">
        <v>66</v>
      </c>
      <c r="P53" s="265" t="s">
        <v>66</v>
      </c>
      <c r="Q53" s="274" t="s">
        <v>151</v>
      </c>
    </row>
    <row r="54" spans="1:17" x14ac:dyDescent="0.35">
      <c r="A54" s="260" t="s">
        <v>10</v>
      </c>
      <c r="B54" s="259" t="s">
        <v>125</v>
      </c>
      <c r="C54" s="259" t="s">
        <v>60</v>
      </c>
      <c r="D54" s="259" t="s">
        <v>158</v>
      </c>
      <c r="E54" s="259" t="s">
        <v>159</v>
      </c>
      <c r="F54" s="259" t="s">
        <v>11</v>
      </c>
      <c r="G54" s="259" t="s">
        <v>7</v>
      </c>
      <c r="H54" s="259" t="s">
        <v>66</v>
      </c>
      <c r="I54" s="259" t="s">
        <v>66</v>
      </c>
      <c r="J54" s="259" t="s">
        <v>66</v>
      </c>
      <c r="K54" s="259" t="s">
        <v>66</v>
      </c>
      <c r="L54" s="259" t="s">
        <v>66</v>
      </c>
      <c r="M54" s="259">
        <v>2024</v>
      </c>
      <c r="N54" s="259" t="s">
        <v>72</v>
      </c>
      <c r="O54" s="259">
        <v>0</v>
      </c>
      <c r="P54" s="259">
        <v>0</v>
      </c>
      <c r="Q54" s="261" t="s">
        <v>129</v>
      </c>
    </row>
    <row r="55" spans="1:17" x14ac:dyDescent="0.35">
      <c r="A55" s="262" t="s">
        <v>10</v>
      </c>
      <c r="B55" s="247" t="s">
        <v>125</v>
      </c>
      <c r="C55" s="247" t="s">
        <v>60</v>
      </c>
      <c r="D55" s="247" t="s">
        <v>160</v>
      </c>
      <c r="E55" s="247" t="s">
        <v>161</v>
      </c>
      <c r="F55" s="247" t="s">
        <v>11</v>
      </c>
      <c r="G55" s="247" t="s">
        <v>7</v>
      </c>
      <c r="H55" s="247" t="s">
        <v>66</v>
      </c>
      <c r="I55" s="247" t="s">
        <v>66</v>
      </c>
      <c r="J55" s="247" t="s">
        <v>66</v>
      </c>
      <c r="K55" s="247" t="s">
        <v>66</v>
      </c>
      <c r="L55" s="247" t="s">
        <v>66</v>
      </c>
      <c r="M55" s="247">
        <v>2024</v>
      </c>
      <c r="N55" s="247" t="s">
        <v>72</v>
      </c>
      <c r="O55" s="247">
        <v>0</v>
      </c>
      <c r="P55" s="247">
        <v>0</v>
      </c>
      <c r="Q55" s="263" t="s">
        <v>129</v>
      </c>
    </row>
    <row r="56" spans="1:17" ht="15" thickBot="1" x14ac:dyDescent="0.4">
      <c r="A56" s="264" t="s">
        <v>10</v>
      </c>
      <c r="B56" s="265" t="s">
        <v>125</v>
      </c>
      <c r="C56" s="265" t="s">
        <v>60</v>
      </c>
      <c r="D56" s="265" t="s">
        <v>164</v>
      </c>
      <c r="E56" s="265" t="s">
        <v>165</v>
      </c>
      <c r="F56" s="265" t="s">
        <v>7</v>
      </c>
      <c r="G56" s="265" t="s">
        <v>11</v>
      </c>
      <c r="H56" s="257">
        <v>1E-3</v>
      </c>
      <c r="I56" s="257">
        <v>0.99</v>
      </c>
      <c r="J56" s="265">
        <v>0.7</v>
      </c>
      <c r="K56" s="265">
        <v>0.3</v>
      </c>
      <c r="L56" s="265">
        <v>2035</v>
      </c>
      <c r="M56" s="265">
        <v>2024</v>
      </c>
      <c r="N56" s="265" t="s">
        <v>66</v>
      </c>
      <c r="O56" s="265" t="s">
        <v>66</v>
      </c>
      <c r="P56" s="265" t="s">
        <v>66</v>
      </c>
      <c r="Q56" s="266" t="s">
        <v>151</v>
      </c>
    </row>
    <row r="57" spans="1:17" x14ac:dyDescent="0.35">
      <c r="A57" s="260" t="s">
        <v>10</v>
      </c>
      <c r="B57" s="259" t="s">
        <v>125</v>
      </c>
      <c r="C57" s="259" t="s">
        <v>60</v>
      </c>
      <c r="D57" s="259" t="s">
        <v>166</v>
      </c>
      <c r="E57" s="259" t="s">
        <v>167</v>
      </c>
      <c r="F57" s="259" t="s">
        <v>11</v>
      </c>
      <c r="G57" s="259" t="s">
        <v>7</v>
      </c>
      <c r="H57" s="259" t="s">
        <v>66</v>
      </c>
      <c r="I57" s="259" t="s">
        <v>66</v>
      </c>
      <c r="J57" s="259" t="s">
        <v>66</v>
      </c>
      <c r="K57" s="259" t="s">
        <v>66</v>
      </c>
      <c r="L57" s="259" t="s">
        <v>66</v>
      </c>
      <c r="M57" s="259">
        <v>2024</v>
      </c>
      <c r="N57" s="259" t="s">
        <v>72</v>
      </c>
      <c r="O57" s="259">
        <v>0</v>
      </c>
      <c r="P57" s="259">
        <v>0</v>
      </c>
      <c r="Q57" s="261" t="s">
        <v>129</v>
      </c>
    </row>
    <row r="58" spans="1:17" x14ac:dyDescent="0.35">
      <c r="A58" s="262" t="s">
        <v>10</v>
      </c>
      <c r="B58" s="247" t="s">
        <v>125</v>
      </c>
      <c r="C58" s="247" t="s">
        <v>60</v>
      </c>
      <c r="D58" s="247" t="s">
        <v>168</v>
      </c>
      <c r="E58" s="247" t="s">
        <v>169</v>
      </c>
      <c r="F58" s="247" t="s">
        <v>11</v>
      </c>
      <c r="G58" s="247" t="s">
        <v>7</v>
      </c>
      <c r="H58" s="247" t="s">
        <v>66</v>
      </c>
      <c r="I58" s="247" t="s">
        <v>66</v>
      </c>
      <c r="J58" s="247" t="s">
        <v>66</v>
      </c>
      <c r="K58" s="247" t="s">
        <v>66</v>
      </c>
      <c r="L58" s="247" t="s">
        <v>66</v>
      </c>
      <c r="M58" s="247">
        <v>2024</v>
      </c>
      <c r="N58" s="247" t="s">
        <v>72</v>
      </c>
      <c r="O58" s="247">
        <v>0</v>
      </c>
      <c r="P58" s="247">
        <v>0</v>
      </c>
      <c r="Q58" s="263" t="s">
        <v>129</v>
      </c>
    </row>
    <row r="59" spans="1:17" ht="15" thickBot="1" x14ac:dyDescent="0.4">
      <c r="A59" s="264" t="s">
        <v>10</v>
      </c>
      <c r="B59" s="265" t="s">
        <v>125</v>
      </c>
      <c r="C59" s="265" t="s">
        <v>60</v>
      </c>
      <c r="D59" s="265" t="s">
        <v>172</v>
      </c>
      <c r="E59" s="265" t="s">
        <v>173</v>
      </c>
      <c r="F59" s="265" t="s">
        <v>7</v>
      </c>
      <c r="G59" s="265" t="s">
        <v>11</v>
      </c>
      <c r="H59" s="257">
        <v>1E-3</v>
      </c>
      <c r="I59" s="257">
        <v>0.99</v>
      </c>
      <c r="J59" s="265">
        <v>0.7</v>
      </c>
      <c r="K59" s="265">
        <v>0.3</v>
      </c>
      <c r="L59" s="265">
        <v>2035</v>
      </c>
      <c r="M59" s="265">
        <v>2024</v>
      </c>
      <c r="N59" s="265" t="s">
        <v>66</v>
      </c>
      <c r="O59" s="265" t="s">
        <v>66</v>
      </c>
      <c r="P59" s="265" t="s">
        <v>66</v>
      </c>
      <c r="Q59" s="266" t="s">
        <v>151</v>
      </c>
    </row>
    <row r="60" spans="1:17" x14ac:dyDescent="0.35">
      <c r="A60" s="260" t="s">
        <v>10</v>
      </c>
      <c r="B60" s="259" t="s">
        <v>125</v>
      </c>
      <c r="C60" s="259" t="s">
        <v>60</v>
      </c>
      <c r="D60" s="259" t="s">
        <v>174</v>
      </c>
      <c r="E60" s="259" t="s">
        <v>175</v>
      </c>
      <c r="F60" s="259" t="s">
        <v>11</v>
      </c>
      <c r="G60" s="259" t="s">
        <v>7</v>
      </c>
      <c r="H60" s="259" t="s">
        <v>66</v>
      </c>
      <c r="I60" s="259" t="s">
        <v>66</v>
      </c>
      <c r="J60" s="259" t="s">
        <v>66</v>
      </c>
      <c r="K60" s="259" t="s">
        <v>66</v>
      </c>
      <c r="L60" s="259" t="s">
        <v>66</v>
      </c>
      <c r="M60" s="259">
        <v>2024</v>
      </c>
      <c r="N60" s="259" t="s">
        <v>72</v>
      </c>
      <c r="O60" s="259">
        <v>0</v>
      </c>
      <c r="P60" s="259">
        <v>0</v>
      </c>
      <c r="Q60" s="261" t="s">
        <v>129</v>
      </c>
    </row>
    <row r="61" spans="1:17" x14ac:dyDescent="0.35">
      <c r="A61" s="262" t="s">
        <v>10</v>
      </c>
      <c r="B61" s="247" t="s">
        <v>125</v>
      </c>
      <c r="C61" s="247" t="s">
        <v>60</v>
      </c>
      <c r="D61" s="247" t="s">
        <v>176</v>
      </c>
      <c r="E61" s="247" t="s">
        <v>177</v>
      </c>
      <c r="F61" s="247" t="s">
        <v>11</v>
      </c>
      <c r="G61" s="247" t="s">
        <v>7</v>
      </c>
      <c r="H61" s="247" t="s">
        <v>66</v>
      </c>
      <c r="I61" s="247" t="s">
        <v>66</v>
      </c>
      <c r="J61" s="247" t="s">
        <v>66</v>
      </c>
      <c r="K61" s="247" t="s">
        <v>66</v>
      </c>
      <c r="L61" s="247" t="s">
        <v>66</v>
      </c>
      <c r="M61" s="247">
        <v>2024</v>
      </c>
      <c r="N61" s="247" t="s">
        <v>72</v>
      </c>
      <c r="O61" s="247">
        <v>0</v>
      </c>
      <c r="P61" s="247">
        <v>0</v>
      </c>
      <c r="Q61" s="263" t="s">
        <v>129</v>
      </c>
    </row>
    <row r="62" spans="1:17" ht="15" thickBot="1" x14ac:dyDescent="0.4">
      <c r="A62" s="264" t="s">
        <v>10</v>
      </c>
      <c r="B62" s="265" t="s">
        <v>125</v>
      </c>
      <c r="C62" s="265" t="s">
        <v>60</v>
      </c>
      <c r="D62" s="265" t="s">
        <v>180</v>
      </c>
      <c r="E62" s="265" t="s">
        <v>181</v>
      </c>
      <c r="F62" s="265" t="s">
        <v>7</v>
      </c>
      <c r="G62" s="265" t="s">
        <v>11</v>
      </c>
      <c r="H62" s="257">
        <v>1E-3</v>
      </c>
      <c r="I62" s="257">
        <v>0.99</v>
      </c>
      <c r="J62" s="265">
        <v>0.7</v>
      </c>
      <c r="K62" s="265">
        <v>0.3</v>
      </c>
      <c r="L62" s="265">
        <v>2030</v>
      </c>
      <c r="M62" s="265">
        <v>2024</v>
      </c>
      <c r="N62" s="265" t="s">
        <v>66</v>
      </c>
      <c r="O62" s="265" t="s">
        <v>66</v>
      </c>
      <c r="P62" s="265" t="s">
        <v>66</v>
      </c>
      <c r="Q62" s="266" t="s">
        <v>151</v>
      </c>
    </row>
    <row r="63" spans="1:17" x14ac:dyDescent="0.35">
      <c r="A63" s="260" t="s">
        <v>10</v>
      </c>
      <c r="B63" s="259" t="s">
        <v>125</v>
      </c>
      <c r="C63" s="259" t="s">
        <v>182</v>
      </c>
      <c r="D63" s="259" t="s">
        <v>183</v>
      </c>
      <c r="E63" s="259" t="s">
        <v>184</v>
      </c>
      <c r="F63" s="259" t="s">
        <v>11</v>
      </c>
      <c r="G63" s="259" t="s">
        <v>7</v>
      </c>
      <c r="H63" s="259" t="s">
        <v>66</v>
      </c>
      <c r="I63" s="259" t="s">
        <v>66</v>
      </c>
      <c r="J63" s="259" t="s">
        <v>66</v>
      </c>
      <c r="K63" s="259" t="s">
        <v>66</v>
      </c>
      <c r="L63" s="259" t="s">
        <v>66</v>
      </c>
      <c r="M63" s="259">
        <v>2024</v>
      </c>
      <c r="N63" s="259" t="s">
        <v>72</v>
      </c>
      <c r="O63" s="259">
        <v>0</v>
      </c>
      <c r="P63" s="259">
        <v>0</v>
      </c>
      <c r="Q63" s="261" t="s">
        <v>129</v>
      </c>
    </row>
    <row r="64" spans="1:17" x14ac:dyDescent="0.35">
      <c r="A64" s="262" t="s">
        <v>10</v>
      </c>
      <c r="B64" s="247" t="s">
        <v>125</v>
      </c>
      <c r="C64" s="247" t="s">
        <v>182</v>
      </c>
      <c r="D64" s="247" t="s">
        <v>185</v>
      </c>
      <c r="E64" s="247" t="s">
        <v>186</v>
      </c>
      <c r="F64" s="247" t="s">
        <v>11</v>
      </c>
      <c r="G64" s="247" t="s">
        <v>7</v>
      </c>
      <c r="H64" s="247" t="s">
        <v>66</v>
      </c>
      <c r="I64" s="247" t="s">
        <v>66</v>
      </c>
      <c r="J64" s="247" t="s">
        <v>66</v>
      </c>
      <c r="K64" s="247" t="s">
        <v>66</v>
      </c>
      <c r="L64" s="247" t="s">
        <v>66</v>
      </c>
      <c r="M64" s="247">
        <v>2024</v>
      </c>
      <c r="N64" s="247" t="s">
        <v>72</v>
      </c>
      <c r="O64" s="247">
        <v>0</v>
      </c>
      <c r="P64" s="247">
        <v>0</v>
      </c>
      <c r="Q64" s="263" t="s">
        <v>129</v>
      </c>
    </row>
    <row r="65" spans="1:17" x14ac:dyDescent="0.35">
      <c r="A65" s="262" t="s">
        <v>10</v>
      </c>
      <c r="B65" s="247" t="s">
        <v>125</v>
      </c>
      <c r="C65" s="247" t="s">
        <v>182</v>
      </c>
      <c r="D65" s="247" t="s">
        <v>187</v>
      </c>
      <c r="E65" s="247" t="s">
        <v>188</v>
      </c>
      <c r="F65" s="247" t="s">
        <v>11</v>
      </c>
      <c r="G65" s="247" t="s">
        <v>7</v>
      </c>
      <c r="H65" s="247" t="s">
        <v>66</v>
      </c>
      <c r="I65" s="247" t="s">
        <v>66</v>
      </c>
      <c r="J65" s="247" t="s">
        <v>66</v>
      </c>
      <c r="K65" s="247" t="s">
        <v>66</v>
      </c>
      <c r="L65" s="247" t="s">
        <v>66</v>
      </c>
      <c r="M65" s="247">
        <v>2024</v>
      </c>
      <c r="N65" s="247" t="s">
        <v>72</v>
      </c>
      <c r="O65" s="247">
        <v>0</v>
      </c>
      <c r="P65" s="247">
        <v>0</v>
      </c>
      <c r="Q65" s="263" t="s">
        <v>129</v>
      </c>
    </row>
    <row r="66" spans="1:17" x14ac:dyDescent="0.35">
      <c r="A66" s="262" t="s">
        <v>10</v>
      </c>
      <c r="B66" s="247" t="s">
        <v>125</v>
      </c>
      <c r="C66" s="247" t="s">
        <v>182</v>
      </c>
      <c r="D66" s="247" t="s">
        <v>189</v>
      </c>
      <c r="E66" s="247" t="s">
        <v>190</v>
      </c>
      <c r="F66" s="247" t="s">
        <v>7</v>
      </c>
      <c r="G66" s="247" t="s">
        <v>11</v>
      </c>
      <c r="H66" s="246">
        <v>1E-3</v>
      </c>
      <c r="I66" s="246">
        <v>0.99</v>
      </c>
      <c r="J66" s="247">
        <v>0.5</v>
      </c>
      <c r="K66" s="247">
        <v>0.1</v>
      </c>
      <c r="L66" s="247">
        <v>2035</v>
      </c>
      <c r="M66" s="247">
        <v>2024</v>
      </c>
      <c r="N66" s="247" t="s">
        <v>66</v>
      </c>
      <c r="O66" s="247" t="s">
        <v>66</v>
      </c>
      <c r="P66" s="247" t="s">
        <v>66</v>
      </c>
      <c r="Q66" s="263" t="s">
        <v>151</v>
      </c>
    </row>
    <row r="67" spans="1:17" ht="15" thickBot="1" x14ac:dyDescent="0.4">
      <c r="A67" s="264" t="s">
        <v>10</v>
      </c>
      <c r="B67" s="265" t="s">
        <v>125</v>
      </c>
      <c r="C67" s="265" t="s">
        <v>182</v>
      </c>
      <c r="D67" s="265" t="s">
        <v>191</v>
      </c>
      <c r="E67" s="265" t="s">
        <v>192</v>
      </c>
      <c r="F67" s="265" t="s">
        <v>11</v>
      </c>
      <c r="G67" s="265" t="s">
        <v>7</v>
      </c>
      <c r="H67" s="265" t="s">
        <v>66</v>
      </c>
      <c r="I67" s="265" t="s">
        <v>66</v>
      </c>
      <c r="J67" s="265" t="s">
        <v>66</v>
      </c>
      <c r="K67" s="265" t="s">
        <v>66</v>
      </c>
      <c r="L67" s="265" t="s">
        <v>66</v>
      </c>
      <c r="M67" s="265">
        <v>2024</v>
      </c>
      <c r="N67" s="265">
        <v>0.05</v>
      </c>
      <c r="O67" s="265">
        <v>0.05</v>
      </c>
      <c r="P67" s="265">
        <v>0.05</v>
      </c>
      <c r="Q67" s="274" t="s">
        <v>208</v>
      </c>
    </row>
    <row r="68" spans="1:17" x14ac:dyDescent="0.35">
      <c r="A68" s="260" t="s">
        <v>10</v>
      </c>
      <c r="B68" s="259" t="s">
        <v>125</v>
      </c>
      <c r="C68" s="259" t="s">
        <v>69</v>
      </c>
      <c r="D68" s="259" t="s">
        <v>193</v>
      </c>
      <c r="E68" s="259" t="s">
        <v>194</v>
      </c>
      <c r="F68" s="259" t="s">
        <v>11</v>
      </c>
      <c r="G68" s="259" t="s">
        <v>7</v>
      </c>
      <c r="H68" s="259" t="s">
        <v>66</v>
      </c>
      <c r="I68" s="259" t="s">
        <v>66</v>
      </c>
      <c r="J68" s="259" t="s">
        <v>66</v>
      </c>
      <c r="K68" s="259" t="s">
        <v>66</v>
      </c>
      <c r="L68" s="259" t="s">
        <v>66</v>
      </c>
      <c r="M68" s="259">
        <v>2024</v>
      </c>
      <c r="N68" s="259" t="s">
        <v>72</v>
      </c>
      <c r="O68" s="259">
        <v>0</v>
      </c>
      <c r="P68" s="259">
        <v>0</v>
      </c>
      <c r="Q68" s="261" t="s">
        <v>129</v>
      </c>
    </row>
    <row r="69" spans="1:17" x14ac:dyDescent="0.35">
      <c r="A69" s="262" t="s">
        <v>10</v>
      </c>
      <c r="B69" s="247" t="s">
        <v>125</v>
      </c>
      <c r="C69" s="247" t="s">
        <v>69</v>
      </c>
      <c r="D69" s="247" t="s">
        <v>195</v>
      </c>
      <c r="E69" s="247" t="s">
        <v>196</v>
      </c>
      <c r="F69" s="247" t="s">
        <v>11</v>
      </c>
      <c r="G69" s="247" t="s">
        <v>7</v>
      </c>
      <c r="H69" s="247" t="s">
        <v>66</v>
      </c>
      <c r="I69" s="247" t="s">
        <v>66</v>
      </c>
      <c r="J69" s="247" t="s">
        <v>66</v>
      </c>
      <c r="K69" s="247" t="s">
        <v>66</v>
      </c>
      <c r="L69" s="247" t="s">
        <v>66</v>
      </c>
      <c r="M69" s="247">
        <v>2024</v>
      </c>
      <c r="N69" s="247" t="s">
        <v>72</v>
      </c>
      <c r="O69" s="247">
        <v>0</v>
      </c>
      <c r="P69" s="247">
        <v>0</v>
      </c>
      <c r="Q69" s="263" t="s">
        <v>129</v>
      </c>
    </row>
    <row r="70" spans="1:17" x14ac:dyDescent="0.35">
      <c r="A70" s="262" t="s">
        <v>10</v>
      </c>
      <c r="B70" s="247" t="s">
        <v>125</v>
      </c>
      <c r="C70" s="247" t="s">
        <v>69</v>
      </c>
      <c r="D70" s="247" t="s">
        <v>197</v>
      </c>
      <c r="E70" s="247" t="s">
        <v>198</v>
      </c>
      <c r="F70" s="247" t="s">
        <v>11</v>
      </c>
      <c r="G70" s="247" t="s">
        <v>7</v>
      </c>
      <c r="H70" s="247" t="s">
        <v>66</v>
      </c>
      <c r="I70" s="247" t="s">
        <v>66</v>
      </c>
      <c r="J70" s="247" t="s">
        <v>66</v>
      </c>
      <c r="K70" s="247" t="s">
        <v>66</v>
      </c>
      <c r="L70" s="247" t="s">
        <v>66</v>
      </c>
      <c r="M70" s="247">
        <v>2024</v>
      </c>
      <c r="N70" s="247" t="s">
        <v>72</v>
      </c>
      <c r="O70" s="247">
        <v>0</v>
      </c>
      <c r="P70" s="247">
        <v>0</v>
      </c>
      <c r="Q70" s="263" t="s">
        <v>129</v>
      </c>
    </row>
    <row r="71" spans="1:17" x14ac:dyDescent="0.35">
      <c r="A71" s="262" t="s">
        <v>10</v>
      </c>
      <c r="B71" s="247" t="s">
        <v>125</v>
      </c>
      <c r="C71" s="247" t="s">
        <v>69</v>
      </c>
      <c r="D71" s="247" t="s">
        <v>199</v>
      </c>
      <c r="E71" s="247" t="s">
        <v>200</v>
      </c>
      <c r="F71" s="247" t="s">
        <v>7</v>
      </c>
      <c r="G71" s="247" t="s">
        <v>11</v>
      </c>
      <c r="H71" s="246">
        <v>1E-3</v>
      </c>
      <c r="I71" s="246">
        <v>0.99</v>
      </c>
      <c r="J71" s="247">
        <v>0.5</v>
      </c>
      <c r="K71" s="247">
        <v>0.1</v>
      </c>
      <c r="L71" s="247">
        <v>2035</v>
      </c>
      <c r="M71" s="247">
        <v>2024</v>
      </c>
      <c r="N71" s="247" t="s">
        <v>66</v>
      </c>
      <c r="O71" s="247" t="s">
        <v>66</v>
      </c>
      <c r="P71" s="247" t="s">
        <v>66</v>
      </c>
      <c r="Q71" s="263" t="s">
        <v>151</v>
      </c>
    </row>
    <row r="72" spans="1:17" x14ac:dyDescent="0.35">
      <c r="A72" s="262" t="s">
        <v>10</v>
      </c>
      <c r="B72" s="247" t="s">
        <v>125</v>
      </c>
      <c r="C72" s="247" t="s">
        <v>69</v>
      </c>
      <c r="D72" s="247" t="s">
        <v>201</v>
      </c>
      <c r="E72" s="247" t="s">
        <v>202</v>
      </c>
      <c r="F72" s="247" t="s">
        <v>7</v>
      </c>
      <c r="G72" s="247" t="s">
        <v>11</v>
      </c>
      <c r="H72" s="246">
        <v>1E-3</v>
      </c>
      <c r="I72" s="246">
        <v>0.99</v>
      </c>
      <c r="J72" s="247">
        <v>0.3</v>
      </c>
      <c r="K72" s="247">
        <v>0.1</v>
      </c>
      <c r="L72" s="247">
        <v>2035</v>
      </c>
      <c r="M72" s="247">
        <v>2024</v>
      </c>
      <c r="N72" s="247" t="s">
        <v>66</v>
      </c>
      <c r="O72" s="247" t="s">
        <v>66</v>
      </c>
      <c r="P72" s="247" t="s">
        <v>66</v>
      </c>
      <c r="Q72" s="263" t="s">
        <v>151</v>
      </c>
    </row>
    <row r="73" spans="1:17" ht="15" thickBot="1" x14ac:dyDescent="0.4">
      <c r="A73" s="264" t="s">
        <v>10</v>
      </c>
      <c r="B73" s="265" t="s">
        <v>125</v>
      </c>
      <c r="C73" s="265" t="s">
        <v>203</v>
      </c>
      <c r="D73" s="265" t="s">
        <v>204</v>
      </c>
      <c r="E73" s="265" t="s">
        <v>205</v>
      </c>
      <c r="F73" s="265" t="s">
        <v>11</v>
      </c>
      <c r="G73" s="265" t="s">
        <v>7</v>
      </c>
      <c r="H73" s="265" t="s">
        <v>66</v>
      </c>
      <c r="I73" s="265" t="s">
        <v>66</v>
      </c>
      <c r="J73" s="265" t="s">
        <v>66</v>
      </c>
      <c r="K73" s="265" t="s">
        <v>66</v>
      </c>
      <c r="L73" s="265" t="s">
        <v>66</v>
      </c>
      <c r="M73" s="265">
        <v>2022</v>
      </c>
      <c r="N73" s="265">
        <v>0.05</v>
      </c>
      <c r="O73" s="265">
        <v>0.05</v>
      </c>
      <c r="P73" s="265">
        <v>0.05</v>
      </c>
      <c r="Q73" s="274" t="s">
        <v>208</v>
      </c>
    </row>
    <row r="74" spans="1:17" ht="15" thickBot="1" x14ac:dyDescent="0.4">
      <c r="A74" s="296" t="s">
        <v>435</v>
      </c>
      <c r="B74" s="297" t="s">
        <v>125</v>
      </c>
      <c r="C74" s="297" t="s">
        <v>126</v>
      </c>
      <c r="D74" s="297" t="s">
        <v>136</v>
      </c>
      <c r="E74" s="297" t="s">
        <v>137</v>
      </c>
      <c r="F74" s="297" t="s">
        <v>7</v>
      </c>
      <c r="G74" s="297" t="s">
        <v>11</v>
      </c>
      <c r="H74" s="297">
        <v>1E-3</v>
      </c>
      <c r="I74" s="297">
        <v>0.99</v>
      </c>
      <c r="J74" s="297">
        <v>0.1</v>
      </c>
      <c r="K74" s="297">
        <v>0.05</v>
      </c>
      <c r="L74" s="297">
        <v>2035</v>
      </c>
      <c r="M74" s="297">
        <v>2024</v>
      </c>
      <c r="N74" s="297" t="s">
        <v>66</v>
      </c>
      <c r="O74" s="297" t="s">
        <v>66</v>
      </c>
      <c r="P74" s="297" t="s">
        <v>66</v>
      </c>
      <c r="Q74" s="298" t="s">
        <v>151</v>
      </c>
    </row>
    <row r="75" spans="1:17" x14ac:dyDescent="0.35">
      <c r="A75" s="299" t="s">
        <v>435</v>
      </c>
      <c r="B75" s="300" t="s">
        <v>125</v>
      </c>
      <c r="C75" s="300" t="s">
        <v>126</v>
      </c>
      <c r="D75" s="300" t="s">
        <v>206</v>
      </c>
      <c r="E75" s="300" t="s">
        <v>139</v>
      </c>
      <c r="F75" s="300" t="s">
        <v>11</v>
      </c>
      <c r="G75" s="300" t="s">
        <v>7</v>
      </c>
      <c r="H75" s="300" t="s">
        <v>66</v>
      </c>
      <c r="I75" s="300" t="s">
        <v>66</v>
      </c>
      <c r="J75" s="300" t="s">
        <v>66</v>
      </c>
      <c r="K75" s="300" t="s">
        <v>66</v>
      </c>
      <c r="L75" s="300" t="s">
        <v>66</v>
      </c>
      <c r="M75" s="300">
        <v>2024</v>
      </c>
      <c r="N75" s="300" t="s">
        <v>72</v>
      </c>
      <c r="O75" s="300">
        <v>0</v>
      </c>
      <c r="P75" s="300">
        <v>0</v>
      </c>
      <c r="Q75" s="301" t="s">
        <v>129</v>
      </c>
    </row>
    <row r="76" spans="1:17" x14ac:dyDescent="0.35">
      <c r="A76" s="302" t="s">
        <v>435</v>
      </c>
      <c r="B76" s="303" t="s">
        <v>125</v>
      </c>
      <c r="C76" s="303" t="s">
        <v>126</v>
      </c>
      <c r="D76" s="303" t="s">
        <v>207</v>
      </c>
      <c r="E76" s="303" t="s">
        <v>141</v>
      </c>
      <c r="F76" s="303" t="s">
        <v>11</v>
      </c>
      <c r="G76" s="303" t="s">
        <v>7</v>
      </c>
      <c r="H76" s="303" t="s">
        <v>66</v>
      </c>
      <c r="I76" s="303" t="s">
        <v>66</v>
      </c>
      <c r="J76" s="303" t="s">
        <v>66</v>
      </c>
      <c r="K76" s="303" t="s">
        <v>66</v>
      </c>
      <c r="L76" s="303" t="s">
        <v>66</v>
      </c>
      <c r="M76" s="303">
        <v>2024</v>
      </c>
      <c r="N76" s="303" t="s">
        <v>72</v>
      </c>
      <c r="O76" s="303">
        <v>0</v>
      </c>
      <c r="P76" s="303">
        <v>0</v>
      </c>
      <c r="Q76" s="304" t="s">
        <v>129</v>
      </c>
    </row>
    <row r="77" spans="1:17" x14ac:dyDescent="0.35">
      <c r="A77" s="302" t="s">
        <v>435</v>
      </c>
      <c r="B77" s="303" t="s">
        <v>125</v>
      </c>
      <c r="C77" s="303" t="s">
        <v>126</v>
      </c>
      <c r="D77" s="303" t="s">
        <v>142</v>
      </c>
      <c r="E77" s="303" t="s">
        <v>143</v>
      </c>
      <c r="F77" s="303" t="s">
        <v>11</v>
      </c>
      <c r="G77" s="303" t="s">
        <v>7</v>
      </c>
      <c r="H77" s="303" t="s">
        <v>66</v>
      </c>
      <c r="I77" s="303" t="s">
        <v>66</v>
      </c>
      <c r="J77" s="303" t="s">
        <v>66</v>
      </c>
      <c r="K77" s="303" t="s">
        <v>66</v>
      </c>
      <c r="L77" s="303" t="s">
        <v>66</v>
      </c>
      <c r="M77" s="303">
        <v>2024</v>
      </c>
      <c r="N77" s="303" t="s">
        <v>72</v>
      </c>
      <c r="O77" s="303">
        <v>0</v>
      </c>
      <c r="P77" s="303">
        <v>0</v>
      </c>
      <c r="Q77" s="304" t="s">
        <v>129</v>
      </c>
    </row>
    <row r="78" spans="1:17" x14ac:dyDescent="0.35">
      <c r="A78" s="302" t="s">
        <v>435</v>
      </c>
      <c r="B78" s="303" t="s">
        <v>125</v>
      </c>
      <c r="C78" s="303" t="s">
        <v>126</v>
      </c>
      <c r="D78" s="303" t="s">
        <v>144</v>
      </c>
      <c r="E78" s="303" t="s">
        <v>143</v>
      </c>
      <c r="F78" s="303" t="s">
        <v>11</v>
      </c>
      <c r="G78" s="303" t="s">
        <v>7</v>
      </c>
      <c r="H78" s="303" t="s">
        <v>66</v>
      </c>
      <c r="I78" s="303" t="s">
        <v>66</v>
      </c>
      <c r="J78" s="303" t="s">
        <v>66</v>
      </c>
      <c r="K78" s="303" t="s">
        <v>66</v>
      </c>
      <c r="L78" s="303" t="s">
        <v>66</v>
      </c>
      <c r="M78" s="303">
        <v>2024</v>
      </c>
      <c r="N78" s="303" t="s">
        <v>72</v>
      </c>
      <c r="O78" s="303">
        <v>0</v>
      </c>
      <c r="P78" s="303">
        <v>0</v>
      </c>
      <c r="Q78" s="304" t="s">
        <v>129</v>
      </c>
    </row>
    <row r="79" spans="1:17" ht="15" thickBot="1" x14ac:dyDescent="0.4">
      <c r="A79" s="305" t="s">
        <v>435</v>
      </c>
      <c r="B79" s="297" t="s">
        <v>125</v>
      </c>
      <c r="C79" s="297" t="s">
        <v>126</v>
      </c>
      <c r="D79" s="297" t="s">
        <v>145</v>
      </c>
      <c r="E79" s="297" t="s">
        <v>146</v>
      </c>
      <c r="F79" s="297" t="s">
        <v>7</v>
      </c>
      <c r="G79" s="297" t="s">
        <v>11</v>
      </c>
      <c r="H79" s="297">
        <v>1E-3</v>
      </c>
      <c r="I79" s="297">
        <v>0.99</v>
      </c>
      <c r="J79" s="297">
        <v>0.7</v>
      </c>
      <c r="K79" s="297">
        <v>0.1</v>
      </c>
      <c r="L79" s="297">
        <v>2035</v>
      </c>
      <c r="M79" s="297">
        <v>2024</v>
      </c>
      <c r="N79" s="297" t="s">
        <v>66</v>
      </c>
      <c r="O79" s="297" t="s">
        <v>66</v>
      </c>
      <c r="P79" s="297" t="s">
        <v>66</v>
      </c>
      <c r="Q79" s="298" t="s">
        <v>151</v>
      </c>
    </row>
    <row r="80" spans="1:17" x14ac:dyDescent="0.35">
      <c r="A80" s="299" t="s">
        <v>435</v>
      </c>
      <c r="B80" s="300" t="s">
        <v>125</v>
      </c>
      <c r="C80" s="300" t="s">
        <v>126</v>
      </c>
      <c r="D80" s="300" t="s">
        <v>147</v>
      </c>
      <c r="E80" s="300" t="s">
        <v>148</v>
      </c>
      <c r="F80" s="300" t="s">
        <v>11</v>
      </c>
      <c r="G80" s="300" t="s">
        <v>7</v>
      </c>
      <c r="H80" s="300" t="s">
        <v>66</v>
      </c>
      <c r="I80" s="300" t="s">
        <v>66</v>
      </c>
      <c r="J80" s="300" t="s">
        <v>66</v>
      </c>
      <c r="K80" s="300" t="s">
        <v>66</v>
      </c>
      <c r="L80" s="300" t="s">
        <v>66</v>
      </c>
      <c r="M80" s="300">
        <v>2024</v>
      </c>
      <c r="N80" s="300" t="s">
        <v>72</v>
      </c>
      <c r="O80" s="300">
        <v>0</v>
      </c>
      <c r="P80" s="300">
        <v>0</v>
      </c>
      <c r="Q80" s="301" t="s">
        <v>129</v>
      </c>
    </row>
    <row r="81" spans="1:17" ht="15" thickBot="1" x14ac:dyDescent="0.4">
      <c r="A81" s="305" t="s">
        <v>435</v>
      </c>
      <c r="B81" s="297" t="s">
        <v>125</v>
      </c>
      <c r="C81" s="297" t="s">
        <v>126</v>
      </c>
      <c r="D81" s="297" t="s">
        <v>149</v>
      </c>
      <c r="E81" s="297" t="s">
        <v>150</v>
      </c>
      <c r="F81" s="297" t="s">
        <v>7</v>
      </c>
      <c r="G81" s="297" t="s">
        <v>11</v>
      </c>
      <c r="H81" s="297">
        <v>1E-3</v>
      </c>
      <c r="I81" s="297">
        <v>0.99</v>
      </c>
      <c r="J81" s="297">
        <v>0.7</v>
      </c>
      <c r="K81" s="297">
        <v>0.05</v>
      </c>
      <c r="L81" s="297">
        <v>2035</v>
      </c>
      <c r="M81" s="297">
        <v>2024</v>
      </c>
      <c r="N81" s="297" t="s">
        <v>66</v>
      </c>
      <c r="O81" s="297" t="s">
        <v>66</v>
      </c>
      <c r="P81" s="297" t="s">
        <v>66</v>
      </c>
      <c r="Q81" s="306" t="s">
        <v>151</v>
      </c>
    </row>
    <row r="82" spans="1:17" x14ac:dyDescent="0.35">
      <c r="A82" s="299" t="s">
        <v>435</v>
      </c>
      <c r="B82" s="300" t="s">
        <v>125</v>
      </c>
      <c r="C82" s="307" t="s">
        <v>126</v>
      </c>
      <c r="D82" s="300" t="s">
        <v>152</v>
      </c>
      <c r="E82" s="300" t="s">
        <v>153</v>
      </c>
      <c r="F82" s="300" t="s">
        <v>11</v>
      </c>
      <c r="G82" s="300" t="s">
        <v>7</v>
      </c>
      <c r="H82" s="300" t="s">
        <v>66</v>
      </c>
      <c r="I82" s="300" t="s">
        <v>66</v>
      </c>
      <c r="J82" s="300" t="s">
        <v>66</v>
      </c>
      <c r="K82" s="300" t="s">
        <v>66</v>
      </c>
      <c r="L82" s="300" t="s">
        <v>66</v>
      </c>
      <c r="M82" s="300">
        <v>2024</v>
      </c>
      <c r="N82" s="300" t="s">
        <v>72</v>
      </c>
      <c r="O82" s="300">
        <v>0</v>
      </c>
      <c r="P82" s="300">
        <v>0</v>
      </c>
      <c r="Q82" s="301" t="s">
        <v>129</v>
      </c>
    </row>
    <row r="83" spans="1:17" x14ac:dyDescent="0.35">
      <c r="A83" s="302" t="s">
        <v>435</v>
      </c>
      <c r="B83" s="303" t="s">
        <v>125</v>
      </c>
      <c r="C83" s="308" t="s">
        <v>126</v>
      </c>
      <c r="D83" s="303" t="s">
        <v>154</v>
      </c>
      <c r="E83" s="303" t="s">
        <v>155</v>
      </c>
      <c r="F83" s="303" t="s">
        <v>11</v>
      </c>
      <c r="G83" s="303" t="s">
        <v>7</v>
      </c>
      <c r="H83" s="303" t="s">
        <v>66</v>
      </c>
      <c r="I83" s="303" t="s">
        <v>66</v>
      </c>
      <c r="J83" s="303" t="s">
        <v>66</v>
      </c>
      <c r="K83" s="303" t="s">
        <v>66</v>
      </c>
      <c r="L83" s="303" t="s">
        <v>66</v>
      </c>
      <c r="M83" s="303">
        <v>2024</v>
      </c>
      <c r="N83" s="303" t="s">
        <v>72</v>
      </c>
      <c r="O83" s="303">
        <v>0</v>
      </c>
      <c r="P83" s="303">
        <v>0</v>
      </c>
      <c r="Q83" s="304" t="s">
        <v>129</v>
      </c>
    </row>
    <row r="84" spans="1:17" ht="15" thickBot="1" x14ac:dyDescent="0.4">
      <c r="A84" s="305" t="s">
        <v>435</v>
      </c>
      <c r="B84" s="297" t="s">
        <v>125</v>
      </c>
      <c r="C84" s="309" t="s">
        <v>126</v>
      </c>
      <c r="D84" s="297" t="s">
        <v>156</v>
      </c>
      <c r="E84" s="297" t="s">
        <v>157</v>
      </c>
      <c r="F84" s="297" t="s">
        <v>7</v>
      </c>
      <c r="G84" s="297" t="s">
        <v>11</v>
      </c>
      <c r="H84" s="297">
        <v>1E-3</v>
      </c>
      <c r="I84" s="297">
        <v>0.99</v>
      </c>
      <c r="J84" s="297">
        <v>0.7</v>
      </c>
      <c r="K84" s="297">
        <v>0.1</v>
      </c>
      <c r="L84" s="297">
        <v>2035</v>
      </c>
      <c r="M84" s="297">
        <v>2024</v>
      </c>
      <c r="N84" s="297" t="s">
        <v>66</v>
      </c>
      <c r="O84" s="297" t="s">
        <v>66</v>
      </c>
      <c r="P84" s="297" t="s">
        <v>66</v>
      </c>
      <c r="Q84" s="298" t="s">
        <v>151</v>
      </c>
    </row>
    <row r="85" spans="1:17" x14ac:dyDescent="0.35">
      <c r="A85" s="299" t="s">
        <v>435</v>
      </c>
      <c r="B85" s="300" t="s">
        <v>125</v>
      </c>
      <c r="C85" s="300" t="s">
        <v>60</v>
      </c>
      <c r="D85" s="300" t="s">
        <v>158</v>
      </c>
      <c r="E85" s="300" t="s">
        <v>159</v>
      </c>
      <c r="F85" s="300" t="s">
        <v>11</v>
      </c>
      <c r="G85" s="300" t="s">
        <v>7</v>
      </c>
      <c r="H85" s="300" t="s">
        <v>66</v>
      </c>
      <c r="I85" s="300" t="s">
        <v>66</v>
      </c>
      <c r="J85" s="300" t="s">
        <v>66</v>
      </c>
      <c r="K85" s="300" t="s">
        <v>66</v>
      </c>
      <c r="L85" s="300" t="s">
        <v>66</v>
      </c>
      <c r="M85" s="300">
        <v>2024</v>
      </c>
      <c r="N85" s="300" t="s">
        <v>72</v>
      </c>
      <c r="O85" s="300">
        <v>0</v>
      </c>
      <c r="P85" s="300">
        <v>0</v>
      </c>
      <c r="Q85" s="301" t="s">
        <v>129</v>
      </c>
    </row>
    <row r="86" spans="1:17" x14ac:dyDescent="0.35">
      <c r="A86" s="302" t="s">
        <v>435</v>
      </c>
      <c r="B86" s="303" t="s">
        <v>125</v>
      </c>
      <c r="C86" s="303" t="s">
        <v>60</v>
      </c>
      <c r="D86" s="303" t="s">
        <v>160</v>
      </c>
      <c r="E86" s="303" t="s">
        <v>161</v>
      </c>
      <c r="F86" s="303" t="s">
        <v>11</v>
      </c>
      <c r="G86" s="303" t="s">
        <v>7</v>
      </c>
      <c r="H86" s="303" t="s">
        <v>66</v>
      </c>
      <c r="I86" s="303" t="s">
        <v>66</v>
      </c>
      <c r="J86" s="303" t="s">
        <v>66</v>
      </c>
      <c r="K86" s="303" t="s">
        <v>66</v>
      </c>
      <c r="L86" s="303" t="s">
        <v>66</v>
      </c>
      <c r="M86" s="303">
        <v>2024</v>
      </c>
      <c r="N86" s="303" t="s">
        <v>72</v>
      </c>
      <c r="O86" s="303">
        <v>0</v>
      </c>
      <c r="P86" s="303">
        <v>0</v>
      </c>
      <c r="Q86" s="304" t="s">
        <v>129</v>
      </c>
    </row>
    <row r="87" spans="1:17" ht="15" thickBot="1" x14ac:dyDescent="0.4">
      <c r="A87" s="305" t="s">
        <v>435</v>
      </c>
      <c r="B87" s="297" t="s">
        <v>125</v>
      </c>
      <c r="C87" s="297" t="s">
        <v>60</v>
      </c>
      <c r="D87" s="297" t="s">
        <v>164</v>
      </c>
      <c r="E87" s="297" t="s">
        <v>165</v>
      </c>
      <c r="F87" s="297" t="s">
        <v>7</v>
      </c>
      <c r="G87" s="297" t="s">
        <v>11</v>
      </c>
      <c r="H87" s="297">
        <v>1E-3</v>
      </c>
      <c r="I87" s="297">
        <v>0.99</v>
      </c>
      <c r="J87" s="297">
        <v>0.7</v>
      </c>
      <c r="K87" s="297">
        <v>0.3</v>
      </c>
      <c r="L87" s="297">
        <v>2035</v>
      </c>
      <c r="M87" s="297">
        <v>2024</v>
      </c>
      <c r="N87" s="297" t="s">
        <v>66</v>
      </c>
      <c r="O87" s="297" t="s">
        <v>66</v>
      </c>
      <c r="P87" s="297" t="s">
        <v>66</v>
      </c>
      <c r="Q87" s="306" t="s">
        <v>151</v>
      </c>
    </row>
    <row r="88" spans="1:17" x14ac:dyDescent="0.35">
      <c r="A88" s="299" t="s">
        <v>435</v>
      </c>
      <c r="B88" s="300" t="s">
        <v>125</v>
      </c>
      <c r="C88" s="300" t="s">
        <v>60</v>
      </c>
      <c r="D88" s="300" t="s">
        <v>166</v>
      </c>
      <c r="E88" s="300" t="s">
        <v>167</v>
      </c>
      <c r="F88" s="300" t="s">
        <v>11</v>
      </c>
      <c r="G88" s="300" t="s">
        <v>7</v>
      </c>
      <c r="H88" s="300" t="s">
        <v>66</v>
      </c>
      <c r="I88" s="300" t="s">
        <v>66</v>
      </c>
      <c r="J88" s="300" t="s">
        <v>66</v>
      </c>
      <c r="K88" s="300" t="s">
        <v>66</v>
      </c>
      <c r="L88" s="300" t="s">
        <v>66</v>
      </c>
      <c r="M88" s="300">
        <v>2024</v>
      </c>
      <c r="N88" s="300" t="s">
        <v>72</v>
      </c>
      <c r="O88" s="300">
        <v>0</v>
      </c>
      <c r="P88" s="300">
        <v>0</v>
      </c>
      <c r="Q88" s="301" t="s">
        <v>129</v>
      </c>
    </row>
    <row r="89" spans="1:17" x14ac:dyDescent="0.35">
      <c r="A89" s="302" t="s">
        <v>435</v>
      </c>
      <c r="B89" s="303" t="s">
        <v>125</v>
      </c>
      <c r="C89" s="303" t="s">
        <v>60</v>
      </c>
      <c r="D89" s="303" t="s">
        <v>168</v>
      </c>
      <c r="E89" s="303" t="s">
        <v>169</v>
      </c>
      <c r="F89" s="303" t="s">
        <v>11</v>
      </c>
      <c r="G89" s="303" t="s">
        <v>7</v>
      </c>
      <c r="H89" s="303" t="s">
        <v>66</v>
      </c>
      <c r="I89" s="303" t="s">
        <v>66</v>
      </c>
      <c r="J89" s="303" t="s">
        <v>66</v>
      </c>
      <c r="K89" s="303" t="s">
        <v>66</v>
      </c>
      <c r="L89" s="303" t="s">
        <v>66</v>
      </c>
      <c r="M89" s="303">
        <v>2024</v>
      </c>
      <c r="N89" s="303" t="s">
        <v>72</v>
      </c>
      <c r="O89" s="303">
        <v>0</v>
      </c>
      <c r="P89" s="303">
        <v>0</v>
      </c>
      <c r="Q89" s="304" t="s">
        <v>129</v>
      </c>
    </row>
    <row r="90" spans="1:17" ht="15" thickBot="1" x14ac:dyDescent="0.4">
      <c r="A90" s="305" t="s">
        <v>435</v>
      </c>
      <c r="B90" s="297" t="s">
        <v>125</v>
      </c>
      <c r="C90" s="297" t="s">
        <v>60</v>
      </c>
      <c r="D90" s="297" t="s">
        <v>172</v>
      </c>
      <c r="E90" s="297" t="s">
        <v>173</v>
      </c>
      <c r="F90" s="297" t="s">
        <v>7</v>
      </c>
      <c r="G90" s="297" t="s">
        <v>11</v>
      </c>
      <c r="H90" s="297">
        <v>1E-3</v>
      </c>
      <c r="I90" s="297">
        <v>0.99</v>
      </c>
      <c r="J90" s="297">
        <v>0.7</v>
      </c>
      <c r="K90" s="297">
        <v>0.3</v>
      </c>
      <c r="L90" s="297">
        <v>2035</v>
      </c>
      <c r="M90" s="297">
        <v>2024</v>
      </c>
      <c r="N90" s="297" t="s">
        <v>66</v>
      </c>
      <c r="O90" s="297" t="s">
        <v>66</v>
      </c>
      <c r="P90" s="297" t="s">
        <v>66</v>
      </c>
      <c r="Q90" s="306" t="s">
        <v>151</v>
      </c>
    </row>
    <row r="91" spans="1:17" x14ac:dyDescent="0.35">
      <c r="A91" s="299" t="s">
        <v>435</v>
      </c>
      <c r="B91" s="300" t="s">
        <v>125</v>
      </c>
      <c r="C91" s="300" t="s">
        <v>60</v>
      </c>
      <c r="D91" s="300" t="s">
        <v>174</v>
      </c>
      <c r="E91" s="300" t="s">
        <v>175</v>
      </c>
      <c r="F91" s="300" t="s">
        <v>11</v>
      </c>
      <c r="G91" s="300" t="s">
        <v>7</v>
      </c>
      <c r="H91" s="300" t="s">
        <v>66</v>
      </c>
      <c r="I91" s="300" t="s">
        <v>66</v>
      </c>
      <c r="J91" s="300" t="s">
        <v>66</v>
      </c>
      <c r="K91" s="300" t="s">
        <v>66</v>
      </c>
      <c r="L91" s="300" t="s">
        <v>66</v>
      </c>
      <c r="M91" s="300">
        <v>2024</v>
      </c>
      <c r="N91" s="300" t="s">
        <v>72</v>
      </c>
      <c r="O91" s="300">
        <v>0</v>
      </c>
      <c r="P91" s="300">
        <v>0</v>
      </c>
      <c r="Q91" s="301" t="s">
        <v>129</v>
      </c>
    </row>
    <row r="92" spans="1:17" x14ac:dyDescent="0.35">
      <c r="A92" s="302" t="s">
        <v>435</v>
      </c>
      <c r="B92" s="303" t="s">
        <v>125</v>
      </c>
      <c r="C92" s="303" t="s">
        <v>60</v>
      </c>
      <c r="D92" s="303" t="s">
        <v>176</v>
      </c>
      <c r="E92" s="303" t="s">
        <v>177</v>
      </c>
      <c r="F92" s="303" t="s">
        <v>11</v>
      </c>
      <c r="G92" s="303" t="s">
        <v>7</v>
      </c>
      <c r="H92" s="303" t="s">
        <v>66</v>
      </c>
      <c r="I92" s="303" t="s">
        <v>66</v>
      </c>
      <c r="J92" s="303" t="s">
        <v>66</v>
      </c>
      <c r="K92" s="303" t="s">
        <v>66</v>
      </c>
      <c r="L92" s="303" t="s">
        <v>66</v>
      </c>
      <c r="M92" s="303">
        <v>2024</v>
      </c>
      <c r="N92" s="303" t="s">
        <v>72</v>
      </c>
      <c r="O92" s="303">
        <v>0</v>
      </c>
      <c r="P92" s="303">
        <v>0</v>
      </c>
      <c r="Q92" s="304" t="s">
        <v>129</v>
      </c>
    </row>
    <row r="93" spans="1:17" ht="15" thickBot="1" x14ac:dyDescent="0.4">
      <c r="A93" s="305" t="s">
        <v>435</v>
      </c>
      <c r="B93" s="297" t="s">
        <v>125</v>
      </c>
      <c r="C93" s="297" t="s">
        <v>60</v>
      </c>
      <c r="D93" s="297" t="s">
        <v>180</v>
      </c>
      <c r="E93" s="297" t="s">
        <v>181</v>
      </c>
      <c r="F93" s="297" t="s">
        <v>7</v>
      </c>
      <c r="G93" s="297" t="s">
        <v>11</v>
      </c>
      <c r="H93" s="297">
        <v>1E-3</v>
      </c>
      <c r="I93" s="297">
        <v>0.99</v>
      </c>
      <c r="J93" s="297">
        <v>0.7</v>
      </c>
      <c r="K93" s="297">
        <v>0.3</v>
      </c>
      <c r="L93" s="297">
        <v>2030</v>
      </c>
      <c r="M93" s="297">
        <v>2024</v>
      </c>
      <c r="N93" s="297" t="s">
        <v>66</v>
      </c>
      <c r="O93" s="297" t="s">
        <v>66</v>
      </c>
      <c r="P93" s="297" t="s">
        <v>66</v>
      </c>
      <c r="Q93" s="306" t="s">
        <v>151</v>
      </c>
    </row>
    <row r="94" spans="1:17" x14ac:dyDescent="0.35">
      <c r="A94" s="299" t="s">
        <v>435</v>
      </c>
      <c r="B94" s="300" t="s">
        <v>125</v>
      </c>
      <c r="C94" s="300" t="s">
        <v>182</v>
      </c>
      <c r="D94" s="300" t="s">
        <v>183</v>
      </c>
      <c r="E94" s="300" t="s">
        <v>184</v>
      </c>
      <c r="F94" s="300" t="s">
        <v>11</v>
      </c>
      <c r="G94" s="300" t="s">
        <v>7</v>
      </c>
      <c r="H94" s="300" t="s">
        <v>66</v>
      </c>
      <c r="I94" s="300" t="s">
        <v>66</v>
      </c>
      <c r="J94" s="300" t="s">
        <v>66</v>
      </c>
      <c r="K94" s="300" t="s">
        <v>66</v>
      </c>
      <c r="L94" s="300" t="s">
        <v>66</v>
      </c>
      <c r="M94" s="300">
        <v>2024</v>
      </c>
      <c r="N94" s="300" t="s">
        <v>72</v>
      </c>
      <c r="O94" s="300">
        <v>0</v>
      </c>
      <c r="P94" s="300">
        <v>0</v>
      </c>
      <c r="Q94" s="301" t="s">
        <v>129</v>
      </c>
    </row>
    <row r="95" spans="1:17" x14ac:dyDescent="0.35">
      <c r="A95" s="302" t="s">
        <v>435</v>
      </c>
      <c r="B95" s="303" t="s">
        <v>125</v>
      </c>
      <c r="C95" s="303" t="s">
        <v>182</v>
      </c>
      <c r="D95" s="303" t="s">
        <v>185</v>
      </c>
      <c r="E95" s="303" t="s">
        <v>186</v>
      </c>
      <c r="F95" s="303" t="s">
        <v>11</v>
      </c>
      <c r="G95" s="303" t="s">
        <v>7</v>
      </c>
      <c r="H95" s="303" t="s">
        <v>66</v>
      </c>
      <c r="I95" s="303" t="s">
        <v>66</v>
      </c>
      <c r="J95" s="303" t="s">
        <v>66</v>
      </c>
      <c r="K95" s="303" t="s">
        <v>66</v>
      </c>
      <c r="L95" s="303" t="s">
        <v>66</v>
      </c>
      <c r="M95" s="303">
        <v>2024</v>
      </c>
      <c r="N95" s="303" t="s">
        <v>72</v>
      </c>
      <c r="O95" s="303">
        <v>0</v>
      </c>
      <c r="P95" s="303">
        <v>0</v>
      </c>
      <c r="Q95" s="304" t="s">
        <v>129</v>
      </c>
    </row>
    <row r="96" spans="1:17" x14ac:dyDescent="0.35">
      <c r="A96" s="302" t="s">
        <v>435</v>
      </c>
      <c r="B96" s="303" t="s">
        <v>125</v>
      </c>
      <c r="C96" s="303" t="s">
        <v>182</v>
      </c>
      <c r="D96" s="303" t="s">
        <v>187</v>
      </c>
      <c r="E96" s="303" t="s">
        <v>188</v>
      </c>
      <c r="F96" s="303" t="s">
        <v>11</v>
      </c>
      <c r="G96" s="303" t="s">
        <v>7</v>
      </c>
      <c r="H96" s="303" t="s">
        <v>66</v>
      </c>
      <c r="I96" s="303" t="s">
        <v>66</v>
      </c>
      <c r="J96" s="303" t="s">
        <v>66</v>
      </c>
      <c r="K96" s="303" t="s">
        <v>66</v>
      </c>
      <c r="L96" s="303" t="s">
        <v>66</v>
      </c>
      <c r="M96" s="303">
        <v>2024</v>
      </c>
      <c r="N96" s="303" t="s">
        <v>72</v>
      </c>
      <c r="O96" s="303">
        <v>0</v>
      </c>
      <c r="P96" s="303">
        <v>0</v>
      </c>
      <c r="Q96" s="304" t="s">
        <v>129</v>
      </c>
    </row>
    <row r="97" spans="1:17" x14ac:dyDescent="0.35">
      <c r="A97" s="302" t="s">
        <v>435</v>
      </c>
      <c r="B97" s="303" t="s">
        <v>125</v>
      </c>
      <c r="C97" s="303" t="s">
        <v>182</v>
      </c>
      <c r="D97" s="303" t="s">
        <v>189</v>
      </c>
      <c r="E97" s="303" t="s">
        <v>190</v>
      </c>
      <c r="F97" s="303" t="s">
        <v>7</v>
      </c>
      <c r="G97" s="303" t="s">
        <v>11</v>
      </c>
      <c r="H97" s="303">
        <v>1E-3</v>
      </c>
      <c r="I97" s="303">
        <v>0.99</v>
      </c>
      <c r="J97" s="303">
        <v>0.5</v>
      </c>
      <c r="K97" s="303">
        <v>0.1</v>
      </c>
      <c r="L97" s="303">
        <v>2035</v>
      </c>
      <c r="M97" s="303">
        <v>2024</v>
      </c>
      <c r="N97" s="303" t="s">
        <v>66</v>
      </c>
      <c r="O97" s="303" t="s">
        <v>66</v>
      </c>
      <c r="P97" s="303" t="s">
        <v>66</v>
      </c>
      <c r="Q97" s="304" t="s">
        <v>151</v>
      </c>
    </row>
    <row r="98" spans="1:17" ht="15" thickBot="1" x14ac:dyDescent="0.4">
      <c r="A98" s="305" t="s">
        <v>435</v>
      </c>
      <c r="B98" s="297" t="s">
        <v>125</v>
      </c>
      <c r="C98" s="297" t="s">
        <v>182</v>
      </c>
      <c r="D98" s="297" t="s">
        <v>191</v>
      </c>
      <c r="E98" s="297" t="s">
        <v>192</v>
      </c>
      <c r="F98" s="297" t="s">
        <v>11</v>
      </c>
      <c r="G98" s="297" t="s">
        <v>7</v>
      </c>
      <c r="H98" s="297" t="s">
        <v>66</v>
      </c>
      <c r="I98" s="297" t="s">
        <v>66</v>
      </c>
      <c r="J98" s="297" t="s">
        <v>66</v>
      </c>
      <c r="K98" s="297" t="s">
        <v>66</v>
      </c>
      <c r="L98" s="297" t="s">
        <v>66</v>
      </c>
      <c r="M98" s="297">
        <v>2024</v>
      </c>
      <c r="N98" s="297">
        <v>0.05</v>
      </c>
      <c r="O98" s="297">
        <v>0.05</v>
      </c>
      <c r="P98" s="297">
        <v>0.05</v>
      </c>
      <c r="Q98" s="298" t="s">
        <v>208</v>
      </c>
    </row>
    <row r="99" spans="1:17" x14ac:dyDescent="0.35">
      <c r="A99" s="299" t="s">
        <v>435</v>
      </c>
      <c r="B99" s="300" t="s">
        <v>125</v>
      </c>
      <c r="C99" s="300" t="s">
        <v>69</v>
      </c>
      <c r="D99" s="300" t="s">
        <v>193</v>
      </c>
      <c r="E99" s="300" t="s">
        <v>194</v>
      </c>
      <c r="F99" s="300" t="s">
        <v>11</v>
      </c>
      <c r="G99" s="300" t="s">
        <v>7</v>
      </c>
      <c r="H99" s="300" t="s">
        <v>66</v>
      </c>
      <c r="I99" s="300" t="s">
        <v>66</v>
      </c>
      <c r="J99" s="300" t="s">
        <v>66</v>
      </c>
      <c r="K99" s="300" t="s">
        <v>66</v>
      </c>
      <c r="L99" s="300" t="s">
        <v>66</v>
      </c>
      <c r="M99" s="300">
        <v>2024</v>
      </c>
      <c r="N99" s="300" t="s">
        <v>72</v>
      </c>
      <c r="O99" s="300">
        <v>0</v>
      </c>
      <c r="P99" s="300">
        <v>0</v>
      </c>
      <c r="Q99" s="301" t="s">
        <v>129</v>
      </c>
    </row>
    <row r="100" spans="1:17" x14ac:dyDescent="0.35">
      <c r="A100" s="302" t="s">
        <v>435</v>
      </c>
      <c r="B100" s="303" t="s">
        <v>125</v>
      </c>
      <c r="C100" s="303" t="s">
        <v>69</v>
      </c>
      <c r="D100" s="303" t="s">
        <v>195</v>
      </c>
      <c r="E100" s="303" t="s">
        <v>196</v>
      </c>
      <c r="F100" s="303" t="s">
        <v>11</v>
      </c>
      <c r="G100" s="303" t="s">
        <v>7</v>
      </c>
      <c r="H100" s="303" t="s">
        <v>66</v>
      </c>
      <c r="I100" s="303" t="s">
        <v>66</v>
      </c>
      <c r="J100" s="303" t="s">
        <v>66</v>
      </c>
      <c r="K100" s="303" t="s">
        <v>66</v>
      </c>
      <c r="L100" s="303" t="s">
        <v>66</v>
      </c>
      <c r="M100" s="303">
        <v>2024</v>
      </c>
      <c r="N100" s="303" t="s">
        <v>72</v>
      </c>
      <c r="O100" s="303">
        <v>0</v>
      </c>
      <c r="P100" s="303">
        <v>0</v>
      </c>
      <c r="Q100" s="304" t="s">
        <v>129</v>
      </c>
    </row>
    <row r="101" spans="1:17" x14ac:dyDescent="0.35">
      <c r="A101" s="302" t="s">
        <v>435</v>
      </c>
      <c r="B101" s="303" t="s">
        <v>125</v>
      </c>
      <c r="C101" s="303" t="s">
        <v>69</v>
      </c>
      <c r="D101" s="303" t="s">
        <v>197</v>
      </c>
      <c r="E101" s="303" t="s">
        <v>198</v>
      </c>
      <c r="F101" s="303" t="s">
        <v>11</v>
      </c>
      <c r="G101" s="303" t="s">
        <v>7</v>
      </c>
      <c r="H101" s="303" t="s">
        <v>66</v>
      </c>
      <c r="I101" s="303" t="s">
        <v>66</v>
      </c>
      <c r="J101" s="303" t="s">
        <v>66</v>
      </c>
      <c r="K101" s="303" t="s">
        <v>66</v>
      </c>
      <c r="L101" s="303" t="s">
        <v>66</v>
      </c>
      <c r="M101" s="303">
        <v>2024</v>
      </c>
      <c r="N101" s="303" t="s">
        <v>72</v>
      </c>
      <c r="O101" s="303">
        <v>0</v>
      </c>
      <c r="P101" s="303">
        <v>0</v>
      </c>
      <c r="Q101" s="304" t="s">
        <v>129</v>
      </c>
    </row>
    <row r="102" spans="1:17" x14ac:dyDescent="0.35">
      <c r="A102" s="302" t="s">
        <v>435</v>
      </c>
      <c r="B102" s="303" t="s">
        <v>125</v>
      </c>
      <c r="C102" s="303" t="s">
        <v>69</v>
      </c>
      <c r="D102" s="303" t="s">
        <v>199</v>
      </c>
      <c r="E102" s="303" t="s">
        <v>200</v>
      </c>
      <c r="F102" s="303" t="s">
        <v>7</v>
      </c>
      <c r="G102" s="303" t="s">
        <v>11</v>
      </c>
      <c r="H102" s="303">
        <v>1E-3</v>
      </c>
      <c r="I102" s="303">
        <v>0.99</v>
      </c>
      <c r="J102" s="303">
        <v>0.5</v>
      </c>
      <c r="K102" s="303">
        <v>0.1</v>
      </c>
      <c r="L102" s="303">
        <v>2035</v>
      </c>
      <c r="M102" s="303">
        <v>2024</v>
      </c>
      <c r="N102" s="303" t="s">
        <v>66</v>
      </c>
      <c r="O102" s="303" t="s">
        <v>66</v>
      </c>
      <c r="P102" s="303" t="s">
        <v>66</v>
      </c>
      <c r="Q102" s="304" t="s">
        <v>151</v>
      </c>
    </row>
    <row r="103" spans="1:17" x14ac:dyDescent="0.35">
      <c r="A103" s="302" t="s">
        <v>435</v>
      </c>
      <c r="B103" s="303" t="s">
        <v>125</v>
      </c>
      <c r="C103" s="303" t="s">
        <v>69</v>
      </c>
      <c r="D103" s="303" t="s">
        <v>201</v>
      </c>
      <c r="E103" s="303" t="s">
        <v>202</v>
      </c>
      <c r="F103" s="303" t="s">
        <v>7</v>
      </c>
      <c r="G103" s="303" t="s">
        <v>11</v>
      </c>
      <c r="H103" s="303">
        <v>1E-3</v>
      </c>
      <c r="I103" s="303">
        <v>0.99</v>
      </c>
      <c r="J103" s="303">
        <v>0.3</v>
      </c>
      <c r="K103" s="303">
        <v>0.1</v>
      </c>
      <c r="L103" s="303">
        <v>2035</v>
      </c>
      <c r="M103" s="303">
        <v>2024</v>
      </c>
      <c r="N103" s="303" t="s">
        <v>66</v>
      </c>
      <c r="O103" s="303" t="s">
        <v>66</v>
      </c>
      <c r="P103" s="303" t="s">
        <v>66</v>
      </c>
      <c r="Q103" s="304" t="s">
        <v>151</v>
      </c>
    </row>
    <row r="104" spans="1:17" ht="15" thickBot="1" x14ac:dyDescent="0.4">
      <c r="A104" s="305" t="s">
        <v>435</v>
      </c>
      <c r="B104" s="297" t="s">
        <v>125</v>
      </c>
      <c r="C104" s="297" t="s">
        <v>203</v>
      </c>
      <c r="D104" s="297" t="s">
        <v>204</v>
      </c>
      <c r="E104" s="297" t="s">
        <v>205</v>
      </c>
      <c r="F104" s="297" t="s">
        <v>11</v>
      </c>
      <c r="G104" s="297" t="s">
        <v>7</v>
      </c>
      <c r="H104" s="297" t="s">
        <v>66</v>
      </c>
      <c r="I104" s="297" t="s">
        <v>66</v>
      </c>
      <c r="J104" s="297" t="s">
        <v>66</v>
      </c>
      <c r="K104" s="297" t="s">
        <v>66</v>
      </c>
      <c r="L104" s="297" t="s">
        <v>66</v>
      </c>
      <c r="M104" s="297">
        <v>2022</v>
      </c>
      <c r="N104" s="297">
        <v>0.05</v>
      </c>
      <c r="O104" s="297">
        <v>0.05</v>
      </c>
      <c r="P104" s="297">
        <v>0.05</v>
      </c>
      <c r="Q104" s="298" t="s">
        <v>208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121"/>
  <sheetViews>
    <sheetView zoomScale="85" zoomScaleNormal="85" workbookViewId="0">
      <selection activeCell="A62" sqref="A62:A121"/>
    </sheetView>
  </sheetViews>
  <sheetFormatPr defaultColWidth="8.90625" defaultRowHeight="14.5" x14ac:dyDescent="0.35"/>
  <cols>
    <col min="1" max="1" width="11" bestFit="1" customWidth="1"/>
    <col min="2" max="2" width="40.08984375" bestFit="1" customWidth="1"/>
    <col min="3" max="3" width="16.90625" bestFit="1" customWidth="1"/>
    <col min="4" max="4" width="31.36328125" customWidth="1"/>
    <col min="5" max="5" width="30.6328125" bestFit="1" customWidth="1"/>
    <col min="6" max="6" width="12.453125" customWidth="1"/>
    <col min="12" max="12" width="9.6328125" customWidth="1"/>
    <col min="13" max="39" width="6.453125" bestFit="1" customWidth="1"/>
    <col min="40" max="45" width="7.453125" bestFit="1" customWidth="1"/>
  </cols>
  <sheetData>
    <row r="1" spans="1:45" ht="44" thickBot="1" x14ac:dyDescent="0.4">
      <c r="A1" s="11" t="s">
        <v>16</v>
      </c>
      <c r="B1" s="28" t="s">
        <v>13</v>
      </c>
      <c r="C1" s="12" t="s">
        <v>209</v>
      </c>
      <c r="D1" s="12" t="s">
        <v>210</v>
      </c>
      <c r="E1" s="43" t="s">
        <v>45</v>
      </c>
      <c r="F1" s="22" t="s">
        <v>78</v>
      </c>
      <c r="G1" s="21" t="s">
        <v>3</v>
      </c>
      <c r="H1" s="21" t="s">
        <v>85</v>
      </c>
      <c r="I1" s="11" t="s">
        <v>56</v>
      </c>
      <c r="J1" s="12" t="s">
        <v>57</v>
      </c>
      <c r="K1" s="12" t="s">
        <v>58</v>
      </c>
      <c r="L1" s="13" t="s">
        <v>59</v>
      </c>
      <c r="M1" s="11">
        <v>2018</v>
      </c>
      <c r="N1" s="12">
        <v>2019</v>
      </c>
      <c r="O1" s="25">
        <v>2020</v>
      </c>
      <c r="P1" s="25">
        <v>2021</v>
      </c>
      <c r="Q1" s="25">
        <v>2022</v>
      </c>
      <c r="R1" s="25">
        <v>2023</v>
      </c>
      <c r="S1" s="25">
        <v>2024</v>
      </c>
      <c r="T1" s="25">
        <v>2025</v>
      </c>
      <c r="U1" s="25">
        <v>2026</v>
      </c>
      <c r="V1" s="25">
        <v>2027</v>
      </c>
      <c r="W1" s="25">
        <v>2028</v>
      </c>
      <c r="X1" s="25">
        <v>2029</v>
      </c>
      <c r="Y1" s="25">
        <v>2030</v>
      </c>
      <c r="Z1" s="25">
        <v>2031</v>
      </c>
      <c r="AA1" s="25">
        <v>2032</v>
      </c>
      <c r="AB1" s="25">
        <v>2033</v>
      </c>
      <c r="AC1" s="25">
        <v>2034</v>
      </c>
      <c r="AD1" s="25">
        <v>2035</v>
      </c>
      <c r="AE1" s="25">
        <v>2036</v>
      </c>
      <c r="AF1" s="25">
        <v>2037</v>
      </c>
      <c r="AG1" s="25">
        <v>2038</v>
      </c>
      <c r="AH1" s="25">
        <v>2039</v>
      </c>
      <c r="AI1" s="25">
        <v>2040</v>
      </c>
      <c r="AJ1" s="25">
        <v>2041</v>
      </c>
      <c r="AK1" s="25">
        <v>2042</v>
      </c>
      <c r="AL1" s="25">
        <v>2043</v>
      </c>
      <c r="AM1" s="25">
        <v>2044</v>
      </c>
      <c r="AN1" s="25">
        <v>2045</v>
      </c>
      <c r="AO1" s="25">
        <v>2046</v>
      </c>
      <c r="AP1" s="25">
        <v>2047</v>
      </c>
      <c r="AQ1" s="25">
        <v>2048</v>
      </c>
      <c r="AR1" s="25">
        <v>2049</v>
      </c>
      <c r="AS1" s="26">
        <v>2050</v>
      </c>
    </row>
    <row r="2" spans="1:45" x14ac:dyDescent="0.35">
      <c r="A2" s="7" t="s">
        <v>10</v>
      </c>
      <c r="B2" s="7" t="s">
        <v>211</v>
      </c>
      <c r="C2" s="5" t="s">
        <v>212</v>
      </c>
      <c r="D2" s="5" t="s">
        <v>213</v>
      </c>
      <c r="E2" s="5" t="s">
        <v>214</v>
      </c>
      <c r="F2" s="7" t="s">
        <v>7</v>
      </c>
      <c r="G2" s="7" t="s">
        <v>215</v>
      </c>
      <c r="H2" s="7" t="s">
        <v>216</v>
      </c>
      <c r="I2" s="5"/>
      <c r="J2" s="5"/>
      <c r="K2" s="5"/>
      <c r="L2" s="5"/>
      <c r="M2" s="5">
        <v>1.130436</v>
      </c>
      <c r="N2" s="5">
        <v>1.3405151997302078</v>
      </c>
      <c r="O2" s="5">
        <v>1.155981494838745</v>
      </c>
      <c r="P2" s="5">
        <v>1.3158819494067027</v>
      </c>
      <c r="Q2" s="5">
        <v>1.228027468725523</v>
      </c>
      <c r="R2" s="5">
        <v>1.2225466516920374</v>
      </c>
      <c r="S2" s="5">
        <v>1.2642991758160602</v>
      </c>
      <c r="T2" s="5">
        <v>1.3061603371669015</v>
      </c>
      <c r="U2" s="5">
        <v>1.3289710585985524</v>
      </c>
      <c r="V2" s="5">
        <v>1.3517817800302034</v>
      </c>
      <c r="W2" s="5">
        <v>1.3745925014618543</v>
      </c>
      <c r="X2" s="5">
        <v>1.3974032228935054</v>
      </c>
      <c r="Y2" s="5">
        <v>1.4202139443251562</v>
      </c>
      <c r="Z2" s="5">
        <v>1.402864639301143</v>
      </c>
      <c r="AA2" s="5">
        <v>1.38551533427713</v>
      </c>
      <c r="AB2" s="5">
        <v>1.3681660292531168</v>
      </c>
      <c r="AC2" s="5">
        <v>1.3508167242291036</v>
      </c>
      <c r="AD2" s="5">
        <v>1.3334674192050904</v>
      </c>
      <c r="AE2" s="5">
        <v>1.3161181141810774</v>
      </c>
      <c r="AF2" s="5">
        <v>1.2987688091570642</v>
      </c>
      <c r="AG2" s="5">
        <v>1.2814195041330509</v>
      </c>
      <c r="AH2" s="5">
        <v>1.264070199109038</v>
      </c>
      <c r="AI2" s="5">
        <v>1.2467208940850247</v>
      </c>
      <c r="AJ2" s="5">
        <v>1.1991953880343171</v>
      </c>
      <c r="AK2" s="5">
        <v>1.1516698819836095</v>
      </c>
      <c r="AL2" s="5">
        <v>1.1041443759329019</v>
      </c>
      <c r="AM2" s="5">
        <v>1.0566188698821941</v>
      </c>
      <c r="AN2" s="5">
        <v>1.0090933638314865</v>
      </c>
      <c r="AO2" s="5">
        <v>0.96156785778077891</v>
      </c>
      <c r="AP2" s="5">
        <v>0.91404235173007131</v>
      </c>
      <c r="AQ2" s="5">
        <v>0.86651684567936371</v>
      </c>
      <c r="AR2" s="5">
        <v>0.818991339628656</v>
      </c>
      <c r="AS2" s="5">
        <v>0.7714658335779484</v>
      </c>
    </row>
    <row r="3" spans="1:45" x14ac:dyDescent="0.35">
      <c r="A3" s="7" t="s">
        <v>10</v>
      </c>
      <c r="B3" s="7" t="s">
        <v>211</v>
      </c>
      <c r="C3" s="5" t="s">
        <v>217</v>
      </c>
      <c r="D3" s="5" t="s">
        <v>213</v>
      </c>
      <c r="E3" s="5" t="s">
        <v>218</v>
      </c>
      <c r="F3" s="7" t="s">
        <v>7</v>
      </c>
      <c r="G3" s="7" t="s">
        <v>215</v>
      </c>
      <c r="H3" s="7" t="s">
        <v>216</v>
      </c>
      <c r="I3" s="5"/>
      <c r="J3" s="5"/>
      <c r="K3" s="5"/>
      <c r="L3" s="5"/>
      <c r="M3" s="5">
        <v>3.2238360000000001E-2</v>
      </c>
      <c r="N3" s="5">
        <v>1.1545953256971884E-3</v>
      </c>
      <c r="O3" s="5">
        <v>1.066521888584608E-3</v>
      </c>
      <c r="P3" s="5">
        <v>1.3051871151880713E-3</v>
      </c>
      <c r="Q3" s="5">
        <v>1.6135484443296816E-3</v>
      </c>
      <c r="R3" s="5">
        <v>1.6063470062321979E-3</v>
      </c>
      <c r="S3" s="5">
        <v>1.6612071148721719E-3</v>
      </c>
      <c r="T3" s="5">
        <v>1.7162099657820004E-3</v>
      </c>
      <c r="U3" s="5">
        <v>1.7461817742451095E-3</v>
      </c>
      <c r="V3" s="5">
        <v>1.7761535827082186E-3</v>
      </c>
      <c r="W3" s="5">
        <v>1.8061253911713278E-3</v>
      </c>
      <c r="X3" s="5">
        <v>1.8360971996344369E-3</v>
      </c>
      <c r="Y3" s="5">
        <v>1.866069008097546E-3</v>
      </c>
      <c r="Z3" s="5">
        <v>1.8432731465678764E-3</v>
      </c>
      <c r="AA3" s="5">
        <v>1.8204772850382068E-3</v>
      </c>
      <c r="AB3" s="5">
        <v>1.7976814235085375E-3</v>
      </c>
      <c r="AC3" s="5">
        <v>1.7748855619788679E-3</v>
      </c>
      <c r="AD3" s="5">
        <v>1.7520897004491983E-3</v>
      </c>
      <c r="AE3" s="5">
        <v>1.7292938389195287E-3</v>
      </c>
      <c r="AF3" s="5">
        <v>1.7064979773898591E-3</v>
      </c>
      <c r="AG3" s="5">
        <v>1.6837021158601897E-3</v>
      </c>
      <c r="AH3" s="5">
        <v>1.6609062543305202E-3</v>
      </c>
      <c r="AI3" s="5">
        <v>1.6381103928008506E-3</v>
      </c>
      <c r="AJ3" s="5">
        <v>1.575664960343476E-3</v>
      </c>
      <c r="AK3" s="5">
        <v>1.5132195278861017E-3</v>
      </c>
      <c r="AL3" s="5">
        <v>1.4507740954287271E-3</v>
      </c>
      <c r="AM3" s="5">
        <v>1.3883286629713526E-3</v>
      </c>
      <c r="AN3" s="5">
        <v>1.3258832305139781E-3</v>
      </c>
      <c r="AO3" s="5">
        <v>1.2634377980566037E-3</v>
      </c>
      <c r="AP3" s="5">
        <v>1.2009923655992292E-3</v>
      </c>
      <c r="AQ3" s="5">
        <v>1.1385469331418548E-3</v>
      </c>
      <c r="AR3" s="5">
        <v>1.0761015006844803E-3</v>
      </c>
      <c r="AS3" s="5">
        <v>1.0136560682271058E-3</v>
      </c>
    </row>
    <row r="4" spans="1:45" x14ac:dyDescent="0.35">
      <c r="A4" s="7" t="s">
        <v>10</v>
      </c>
      <c r="B4" s="7" t="s">
        <v>211</v>
      </c>
      <c r="C4" s="5" t="s">
        <v>219</v>
      </c>
      <c r="D4" s="5" t="s">
        <v>213</v>
      </c>
      <c r="E4" s="5" t="s">
        <v>220</v>
      </c>
      <c r="F4" s="7" t="s">
        <v>7</v>
      </c>
      <c r="G4" s="7" t="s">
        <v>215</v>
      </c>
      <c r="H4" s="7" t="s">
        <v>216</v>
      </c>
      <c r="I4" s="5"/>
      <c r="J4" s="5"/>
      <c r="K4" s="5"/>
      <c r="L4" s="5"/>
      <c r="M4" s="5">
        <v>9.504035999999999E-2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</row>
    <row r="5" spans="1:45" x14ac:dyDescent="0.35">
      <c r="A5" s="7" t="s">
        <v>10</v>
      </c>
      <c r="B5" s="7" t="s">
        <v>211</v>
      </c>
      <c r="C5" s="5" t="s">
        <v>221</v>
      </c>
      <c r="D5" s="5" t="s">
        <v>213</v>
      </c>
      <c r="E5" s="5" t="s">
        <v>222</v>
      </c>
      <c r="F5" s="7" t="s">
        <v>7</v>
      </c>
      <c r="G5" s="7" t="s">
        <v>215</v>
      </c>
      <c r="H5" s="7" t="s">
        <v>216</v>
      </c>
      <c r="I5" s="5"/>
      <c r="J5" s="5"/>
      <c r="K5" s="5"/>
      <c r="L5" s="5"/>
      <c r="M5" s="5">
        <v>2.0963307599999998</v>
      </c>
      <c r="N5" s="5">
        <v>2.5773298988516324</v>
      </c>
      <c r="O5" s="5">
        <v>2.2652008428107515</v>
      </c>
      <c r="P5" s="5">
        <v>2.5138191710090352</v>
      </c>
      <c r="Q5" s="5">
        <v>2.4881653494428968</v>
      </c>
      <c r="R5" s="5">
        <v>2.4770604031964512</v>
      </c>
      <c r="S5" s="5">
        <v>2.5616571947364557</v>
      </c>
      <c r="T5" s="5">
        <v>2.6464741013718576</v>
      </c>
      <c r="U5" s="5">
        <v>2.692691998045563</v>
      </c>
      <c r="V5" s="5">
        <v>2.7389098947192685</v>
      </c>
      <c r="W5" s="5">
        <v>2.7851277913929744</v>
      </c>
      <c r="X5" s="5">
        <v>2.8313456880666799</v>
      </c>
      <c r="Y5" s="5">
        <v>2.8775635847403853</v>
      </c>
      <c r="Z5" s="5">
        <v>2.842411325774659</v>
      </c>
      <c r="AA5" s="5">
        <v>2.8072590668089323</v>
      </c>
      <c r="AB5" s="5">
        <v>2.7721068078432061</v>
      </c>
      <c r="AC5" s="5">
        <v>2.7369545488774794</v>
      </c>
      <c r="AD5" s="5">
        <v>2.7018022899117531</v>
      </c>
      <c r="AE5" s="5">
        <v>2.6666500309460268</v>
      </c>
      <c r="AF5" s="5">
        <v>2.6314977719803001</v>
      </c>
      <c r="AG5" s="5">
        <v>2.5963455130145738</v>
      </c>
      <c r="AH5" s="5">
        <v>2.5611932540488471</v>
      </c>
      <c r="AI5" s="5">
        <v>2.5260409950831209</v>
      </c>
      <c r="AJ5" s="5">
        <v>2.4297472879946032</v>
      </c>
      <c r="AK5" s="5">
        <v>2.333453580906085</v>
      </c>
      <c r="AL5" s="5">
        <v>2.2371598738175673</v>
      </c>
      <c r="AM5" s="5">
        <v>2.1408661667290496</v>
      </c>
      <c r="AN5" s="5">
        <v>2.0445724596405315</v>
      </c>
      <c r="AO5" s="5">
        <v>1.9482787525520138</v>
      </c>
      <c r="AP5" s="5">
        <v>1.8519850454634958</v>
      </c>
      <c r="AQ5" s="5">
        <v>1.7556913383749779</v>
      </c>
      <c r="AR5" s="5">
        <v>1.6593976312864602</v>
      </c>
      <c r="AS5" s="5">
        <v>1.5631039241979423</v>
      </c>
    </row>
    <row r="6" spans="1:45" x14ac:dyDescent="0.35">
      <c r="A6" s="7" t="s">
        <v>10</v>
      </c>
      <c r="B6" s="7" t="s">
        <v>211</v>
      </c>
      <c r="C6" s="5" t="s">
        <v>223</v>
      </c>
      <c r="D6" s="5" t="s">
        <v>213</v>
      </c>
      <c r="E6" s="5" t="s">
        <v>224</v>
      </c>
      <c r="F6" s="7" t="s">
        <v>7</v>
      </c>
      <c r="G6" s="7" t="s">
        <v>215</v>
      </c>
      <c r="H6" s="7" t="s">
        <v>216</v>
      </c>
      <c r="I6" s="5"/>
      <c r="J6" s="5"/>
      <c r="K6" s="5"/>
      <c r="L6" s="5"/>
      <c r="M6" s="5">
        <v>16.106619600000002</v>
      </c>
      <c r="N6" s="5">
        <v>15.851418200490023</v>
      </c>
      <c r="O6" s="5">
        <v>15.796804455781279</v>
      </c>
      <c r="P6" s="5">
        <v>17.697188634410519</v>
      </c>
      <c r="Q6" s="5">
        <v>18.2137327542812</v>
      </c>
      <c r="R6" s="5">
        <v>18.132442930343771</v>
      </c>
      <c r="S6" s="5">
        <v>18.751703765771879</v>
      </c>
      <c r="T6" s="5">
        <v>19.372575875757626</v>
      </c>
      <c r="U6" s="5">
        <v>18.728576028972899</v>
      </c>
      <c r="V6" s="5">
        <v>18.084576182188172</v>
      </c>
      <c r="W6" s="5">
        <v>17.440576335403446</v>
      </c>
      <c r="X6" s="5">
        <v>16.796576488618719</v>
      </c>
      <c r="Y6" s="5">
        <v>16.152576641833992</v>
      </c>
      <c r="Z6" s="5">
        <v>16.338571960620332</v>
      </c>
      <c r="AA6" s="5">
        <v>16.524567279406671</v>
      </c>
      <c r="AB6" s="5">
        <v>16.710562598193007</v>
      </c>
      <c r="AC6" s="5">
        <v>16.896557916979347</v>
      </c>
      <c r="AD6" s="5">
        <v>17.082553235765687</v>
      </c>
      <c r="AE6" s="5">
        <v>17.268548554552027</v>
      </c>
      <c r="AF6" s="5">
        <v>17.454543873338366</v>
      </c>
      <c r="AG6" s="5">
        <v>17.640539192124702</v>
      </c>
      <c r="AH6" s="5">
        <v>17.826534510911042</v>
      </c>
      <c r="AI6" s="5">
        <v>18.012529829697382</v>
      </c>
      <c r="AJ6" s="5">
        <v>18.851329303104649</v>
      </c>
      <c r="AK6" s="5">
        <v>19.690128776511912</v>
      </c>
      <c r="AL6" s="5">
        <v>20.528928249919176</v>
      </c>
      <c r="AM6" s="5">
        <v>21.367727723326443</v>
      </c>
      <c r="AN6" s="5">
        <v>22.20652719673371</v>
      </c>
      <c r="AO6" s="5">
        <v>23.045326670140973</v>
      </c>
      <c r="AP6" s="5">
        <v>23.884126143548237</v>
      </c>
      <c r="AQ6" s="5">
        <v>24.722925616955504</v>
      </c>
      <c r="AR6" s="5">
        <v>25.561725090362771</v>
      </c>
      <c r="AS6" s="5">
        <v>26.400524563770034</v>
      </c>
    </row>
    <row r="7" spans="1:45" x14ac:dyDescent="0.35">
      <c r="A7" s="7" t="s">
        <v>10</v>
      </c>
      <c r="B7" s="7" t="s">
        <v>211</v>
      </c>
      <c r="C7" s="5" t="s">
        <v>225</v>
      </c>
      <c r="D7" s="5" t="s">
        <v>213</v>
      </c>
      <c r="E7" s="5" t="s">
        <v>226</v>
      </c>
      <c r="F7" s="7" t="s">
        <v>7</v>
      </c>
      <c r="G7" s="7" t="s">
        <v>215</v>
      </c>
      <c r="H7" s="7" t="s">
        <v>216</v>
      </c>
      <c r="I7" s="5"/>
      <c r="J7" s="5"/>
      <c r="K7" s="5"/>
      <c r="L7" s="5"/>
      <c r="M7" s="5">
        <v>2.4702120000000001E-2</v>
      </c>
      <c r="N7" s="5">
        <v>2.5934812963599525E-3</v>
      </c>
      <c r="O7" s="5">
        <v>2.6267697958693471E-3</v>
      </c>
      <c r="P7" s="5">
        <v>2.6598029270056161E-3</v>
      </c>
      <c r="Q7" s="5">
        <v>2.6816162428269829E-3</v>
      </c>
      <c r="R7" s="5">
        <v>2.6816162428269829E-3</v>
      </c>
      <c r="S7" s="5">
        <v>2.6816162428269829E-3</v>
      </c>
      <c r="T7" s="5">
        <v>2.6816162428269829E-3</v>
      </c>
      <c r="U7" s="5">
        <v>2.6279839179704431E-3</v>
      </c>
      <c r="V7" s="5">
        <v>2.5743515931139034E-3</v>
      </c>
      <c r="W7" s="5">
        <v>2.5207192682573641E-3</v>
      </c>
      <c r="X7" s="5">
        <v>2.4670869434008243E-3</v>
      </c>
      <c r="Y7" s="5">
        <v>2.4134546185442846E-3</v>
      </c>
      <c r="Z7" s="5">
        <v>2.3812752236303607E-3</v>
      </c>
      <c r="AA7" s="5">
        <v>2.3490958287164369E-3</v>
      </c>
      <c r="AB7" s="5">
        <v>2.316916433802513E-3</v>
      </c>
      <c r="AC7" s="5">
        <v>2.2847370388885892E-3</v>
      </c>
      <c r="AD7" s="5">
        <v>2.2525576439746658E-3</v>
      </c>
      <c r="AE7" s="5">
        <v>2.2203782490607419E-3</v>
      </c>
      <c r="AF7" s="5">
        <v>2.1881988541468181E-3</v>
      </c>
      <c r="AG7" s="5">
        <v>2.1560194592328942E-3</v>
      </c>
      <c r="AH7" s="5">
        <v>2.1238400643189704E-3</v>
      </c>
      <c r="AI7" s="5">
        <v>2.0916606694050465E-3</v>
      </c>
      <c r="AJ7" s="5">
        <v>2.0079942426288449E-3</v>
      </c>
      <c r="AK7" s="5">
        <v>1.9243278158526428E-3</v>
      </c>
      <c r="AL7" s="5">
        <v>1.8406613890764409E-3</v>
      </c>
      <c r="AM7" s="5">
        <v>1.7569949623002391E-3</v>
      </c>
      <c r="AN7" s="5">
        <v>1.6733285355240374E-3</v>
      </c>
      <c r="AO7" s="5">
        <v>1.5896621087478353E-3</v>
      </c>
      <c r="AP7" s="5">
        <v>1.5059956819716337E-3</v>
      </c>
      <c r="AQ7" s="5">
        <v>1.4223292551954318E-3</v>
      </c>
      <c r="AR7" s="5">
        <v>1.3386628284192299E-3</v>
      </c>
      <c r="AS7" s="5">
        <v>1.2549964016430281E-3</v>
      </c>
    </row>
    <row r="8" spans="1:45" x14ac:dyDescent="0.35">
      <c r="A8" s="7" t="s">
        <v>10</v>
      </c>
      <c r="B8" s="7" t="s">
        <v>211</v>
      </c>
      <c r="C8" s="5" t="s">
        <v>227</v>
      </c>
      <c r="D8" s="5" t="s">
        <v>213</v>
      </c>
      <c r="E8" s="5" t="s">
        <v>228</v>
      </c>
      <c r="F8" s="7" t="s">
        <v>7</v>
      </c>
      <c r="G8" s="7" t="s">
        <v>215</v>
      </c>
      <c r="H8" s="7" t="s">
        <v>216</v>
      </c>
      <c r="I8" s="5"/>
      <c r="J8" s="5"/>
      <c r="K8" s="5"/>
      <c r="L8" s="5"/>
      <c r="M8" s="5">
        <v>4.9228394399999997</v>
      </c>
      <c r="N8" s="5">
        <v>7.1432458254204079</v>
      </c>
      <c r="O8" s="5">
        <v>6.1599152243346484</v>
      </c>
      <c r="P8" s="5">
        <v>7.0119818437995018</v>
      </c>
      <c r="Q8" s="5">
        <v>6.5438288885054234</v>
      </c>
      <c r="R8" s="5">
        <v>6.5246191802175337</v>
      </c>
      <c r="S8" s="5">
        <v>6.7637230000730435</v>
      </c>
      <c r="T8" s="5">
        <v>7.0040271561542635</v>
      </c>
      <c r="U8" s="5">
        <v>7.1423162510954157</v>
      </c>
      <c r="V8" s="5">
        <v>7.2806053460365678</v>
      </c>
      <c r="W8" s="5">
        <v>7.4188944409777209</v>
      </c>
      <c r="X8" s="5">
        <v>7.557183535918873</v>
      </c>
      <c r="Y8" s="5">
        <v>7.6954726308600252</v>
      </c>
      <c r="Z8" s="5">
        <v>7.6120970269591677</v>
      </c>
      <c r="AA8" s="5">
        <v>7.528721423058311</v>
      </c>
      <c r="AB8" s="5">
        <v>7.4453458191574544</v>
      </c>
      <c r="AC8" s="5">
        <v>7.3619702152565969</v>
      </c>
      <c r="AD8" s="5">
        <v>7.2785946113557394</v>
      </c>
      <c r="AE8" s="5">
        <v>7.1952190074548827</v>
      </c>
      <c r="AF8" s="5">
        <v>7.1118434035540261</v>
      </c>
      <c r="AG8" s="5">
        <v>7.0284677996531686</v>
      </c>
      <c r="AH8" s="5">
        <v>6.9450921957523111</v>
      </c>
      <c r="AI8" s="5">
        <v>6.8617165918514544</v>
      </c>
      <c r="AJ8" s="5">
        <v>6.60428128945646</v>
      </c>
      <c r="AK8" s="5">
        <v>6.3468459870614655</v>
      </c>
      <c r="AL8" s="5">
        <v>6.0894106846664711</v>
      </c>
      <c r="AM8" s="5">
        <v>5.8319753822714766</v>
      </c>
      <c r="AN8" s="5">
        <v>5.5745400798764821</v>
      </c>
      <c r="AO8" s="5">
        <v>5.3171047774814877</v>
      </c>
      <c r="AP8" s="5">
        <v>5.0596694750864932</v>
      </c>
      <c r="AQ8" s="5">
        <v>4.8022341726914988</v>
      </c>
      <c r="AR8" s="5">
        <v>4.5447988702965043</v>
      </c>
      <c r="AS8" s="5">
        <v>4.2873635679015099</v>
      </c>
    </row>
    <row r="9" spans="1:45" x14ac:dyDescent="0.35">
      <c r="A9" s="7" t="s">
        <v>10</v>
      </c>
      <c r="B9" s="7" t="s">
        <v>211</v>
      </c>
      <c r="C9" s="5" t="s">
        <v>229</v>
      </c>
      <c r="D9" s="5" t="s">
        <v>213</v>
      </c>
      <c r="E9" s="5" t="s">
        <v>230</v>
      </c>
      <c r="F9" s="7" t="s">
        <v>7</v>
      </c>
      <c r="G9" s="7" t="s">
        <v>215</v>
      </c>
      <c r="H9" s="7" t="s">
        <v>216</v>
      </c>
      <c r="I9" s="5"/>
      <c r="J9" s="5"/>
      <c r="K9" s="5"/>
      <c r="L9" s="5"/>
      <c r="M9" s="5">
        <v>8.373600000000001E-4</v>
      </c>
      <c r="N9" s="5">
        <v>6.159102740116968E-2</v>
      </c>
      <c r="O9" s="5">
        <v>5.6892815518802702E-2</v>
      </c>
      <c r="P9" s="5">
        <v>6.9624234210944339E-2</v>
      </c>
      <c r="Q9" s="5">
        <v>8.6073539564881785E-2</v>
      </c>
      <c r="R9" s="5">
        <v>8.5820866762074871E-2</v>
      </c>
      <c r="S9" s="5">
        <v>8.8965892778051281E-2</v>
      </c>
      <c r="T9" s="5">
        <v>9.212670728565471E-2</v>
      </c>
      <c r="U9" s="5">
        <v>9.3945677813095804E-2</v>
      </c>
      <c r="V9" s="5">
        <v>9.5764648340536898E-2</v>
      </c>
      <c r="W9" s="5">
        <v>9.7583618867977978E-2</v>
      </c>
      <c r="X9" s="5">
        <v>9.9402589395419072E-2</v>
      </c>
      <c r="Y9" s="5">
        <v>0.10122155992286017</v>
      </c>
      <c r="Z9" s="5">
        <v>0.10012488801053188</v>
      </c>
      <c r="AA9" s="5">
        <v>9.9028216098203586E-2</v>
      </c>
      <c r="AB9" s="5">
        <v>9.7931544185875311E-2</v>
      </c>
      <c r="AC9" s="5">
        <v>9.6834872273547021E-2</v>
      </c>
      <c r="AD9" s="5">
        <v>9.5738200361218731E-2</v>
      </c>
      <c r="AE9" s="5">
        <v>9.4641528448890441E-2</v>
      </c>
      <c r="AF9" s="5">
        <v>9.3544856536562151E-2</v>
      </c>
      <c r="AG9" s="5">
        <v>9.2448184624233876E-2</v>
      </c>
      <c r="AH9" s="5">
        <v>9.1351512711905586E-2</v>
      </c>
      <c r="AI9" s="5">
        <v>9.0254840799577296E-2</v>
      </c>
      <c r="AJ9" s="5">
        <v>8.6868693627389595E-2</v>
      </c>
      <c r="AK9" s="5">
        <v>8.3482546455201881E-2</v>
      </c>
      <c r="AL9" s="5">
        <v>8.009639928301418E-2</v>
      </c>
      <c r="AM9" s="5">
        <v>7.671025211082648E-2</v>
      </c>
      <c r="AN9" s="5">
        <v>7.3324104938638765E-2</v>
      </c>
      <c r="AO9" s="5">
        <v>6.9937957766451064E-2</v>
      </c>
      <c r="AP9" s="5">
        <v>6.655181059426335E-2</v>
      </c>
      <c r="AQ9" s="5">
        <v>6.3165663422075649E-2</v>
      </c>
      <c r="AR9" s="5">
        <v>5.9779516249887948E-2</v>
      </c>
      <c r="AS9" s="5">
        <v>5.6393369077700241E-2</v>
      </c>
    </row>
    <row r="10" spans="1:45" x14ac:dyDescent="0.35">
      <c r="A10" s="7" t="s">
        <v>10</v>
      </c>
      <c r="B10" s="7" t="s">
        <v>211</v>
      </c>
      <c r="C10" s="5" t="s">
        <v>231</v>
      </c>
      <c r="D10" s="5" t="s">
        <v>213</v>
      </c>
      <c r="E10" s="5" t="s">
        <v>232</v>
      </c>
      <c r="F10" s="7" t="s">
        <v>7</v>
      </c>
      <c r="G10" s="7" t="s">
        <v>215</v>
      </c>
      <c r="H10" s="7" t="s">
        <v>216</v>
      </c>
      <c r="I10" s="5"/>
      <c r="J10" s="5"/>
      <c r="K10" s="5"/>
      <c r="L10" s="5"/>
      <c r="M10" s="5">
        <v>3.8330154000000003</v>
      </c>
      <c r="N10" s="5">
        <v>4.0389310637049167</v>
      </c>
      <c r="O10" s="5">
        <v>4.2252320462807145</v>
      </c>
      <c r="P10" s="5">
        <v>3.3409414983462589</v>
      </c>
      <c r="Q10" s="5">
        <v>3.8787871987483475</v>
      </c>
      <c r="R10" s="5">
        <v>3.8674008419428327</v>
      </c>
      <c r="S10" s="5">
        <v>4.0091271693620083</v>
      </c>
      <c r="T10" s="5">
        <v>4.1515649837203759</v>
      </c>
      <c r="U10" s="5">
        <v>4.2335344209295975</v>
      </c>
      <c r="V10" s="5">
        <v>4.3155038581388192</v>
      </c>
      <c r="W10" s="5">
        <v>4.3974732953480418</v>
      </c>
      <c r="X10" s="5">
        <v>4.4794427325572634</v>
      </c>
      <c r="Y10" s="5">
        <v>4.5614121697664851</v>
      </c>
      <c r="Z10" s="5">
        <v>4.5119921389850237</v>
      </c>
      <c r="AA10" s="5">
        <v>4.4625721082035614</v>
      </c>
      <c r="AB10" s="5">
        <v>4.4131520774221</v>
      </c>
      <c r="AC10" s="5">
        <v>4.3637320466406377</v>
      </c>
      <c r="AD10" s="5">
        <v>4.3143120158591763</v>
      </c>
      <c r="AE10" s="5">
        <v>4.2648919850777149</v>
      </c>
      <c r="AF10" s="5">
        <v>4.2154719542962527</v>
      </c>
      <c r="AG10" s="5">
        <v>4.1660519235147913</v>
      </c>
      <c r="AH10" s="5">
        <v>4.116631892733329</v>
      </c>
      <c r="AI10" s="5">
        <v>4.0672118619518676</v>
      </c>
      <c r="AJ10" s="5">
        <v>3.9146197369973788</v>
      </c>
      <c r="AK10" s="5">
        <v>3.7620276120428895</v>
      </c>
      <c r="AL10" s="5">
        <v>3.6094354870884007</v>
      </c>
      <c r="AM10" s="5">
        <v>3.4568433621339114</v>
      </c>
      <c r="AN10" s="5">
        <v>3.3042512371794226</v>
      </c>
      <c r="AO10" s="5">
        <v>3.1516591122249338</v>
      </c>
      <c r="AP10" s="5">
        <v>2.9990669872704445</v>
      </c>
      <c r="AQ10" s="5">
        <v>2.8464748623159557</v>
      </c>
      <c r="AR10" s="5">
        <v>2.6938827373614664</v>
      </c>
      <c r="AS10" s="5">
        <v>2.5412906124069776</v>
      </c>
    </row>
    <row r="11" spans="1:45" x14ac:dyDescent="0.35">
      <c r="A11" s="7" t="s">
        <v>10</v>
      </c>
      <c r="B11" s="7" t="s">
        <v>211</v>
      </c>
      <c r="C11" s="5" t="s">
        <v>233</v>
      </c>
      <c r="D11" s="5" t="s">
        <v>213</v>
      </c>
      <c r="E11" s="5" t="s">
        <v>234</v>
      </c>
      <c r="F11" s="7" t="s">
        <v>7</v>
      </c>
      <c r="G11" s="7" t="s">
        <v>215</v>
      </c>
      <c r="H11" s="7" t="s">
        <v>216</v>
      </c>
      <c r="I11" s="5"/>
      <c r="J11" s="5"/>
      <c r="K11" s="5"/>
      <c r="L11" s="5"/>
      <c r="M11" s="5">
        <v>0.95333435999999994</v>
      </c>
      <c r="N11" s="5">
        <v>2.315727510520587</v>
      </c>
      <c r="O11" s="5">
        <v>2.0352799658625482</v>
      </c>
      <c r="P11" s="5">
        <v>2.258663205425683</v>
      </c>
      <c r="Q11" s="5">
        <v>2.2356132806267053</v>
      </c>
      <c r="R11" s="5">
        <v>2.2290505358335446</v>
      </c>
      <c r="S11" s="5">
        <v>2.3107372186953943</v>
      </c>
      <c r="T11" s="5">
        <v>2.3928339806795953</v>
      </c>
      <c r="U11" s="5">
        <v>2.4400786355267514</v>
      </c>
      <c r="V11" s="5">
        <v>2.4873232903739071</v>
      </c>
      <c r="W11" s="5">
        <v>2.5345679452210632</v>
      </c>
      <c r="X11" s="5">
        <v>2.5818126000682189</v>
      </c>
      <c r="Y11" s="5">
        <v>2.629057254915375</v>
      </c>
      <c r="Z11" s="5">
        <v>2.6005730737827601</v>
      </c>
      <c r="AA11" s="5">
        <v>2.5720888926501448</v>
      </c>
      <c r="AB11" s="5">
        <v>2.54360471151753</v>
      </c>
      <c r="AC11" s="5">
        <v>2.5151205303849147</v>
      </c>
      <c r="AD11" s="5">
        <v>2.4866363492522998</v>
      </c>
      <c r="AE11" s="5">
        <v>2.458152168119685</v>
      </c>
      <c r="AF11" s="5">
        <v>2.4296679869870696</v>
      </c>
      <c r="AG11" s="5">
        <v>2.4011838058544548</v>
      </c>
      <c r="AH11" s="5">
        <v>2.3726996247218395</v>
      </c>
      <c r="AI11" s="5">
        <v>2.3442154435892246</v>
      </c>
      <c r="AJ11" s="5">
        <v>2.2562660502382856</v>
      </c>
      <c r="AK11" s="5">
        <v>2.1683166568873466</v>
      </c>
      <c r="AL11" s="5">
        <v>2.0803672635364077</v>
      </c>
      <c r="AM11" s="5">
        <v>1.9924178701854685</v>
      </c>
      <c r="AN11" s="5">
        <v>1.9044684768345292</v>
      </c>
      <c r="AO11" s="5">
        <v>1.8165190834835903</v>
      </c>
      <c r="AP11" s="5">
        <v>1.7285696901326513</v>
      </c>
      <c r="AQ11" s="5">
        <v>1.6406202967817123</v>
      </c>
      <c r="AR11" s="5">
        <v>1.5526709034307731</v>
      </c>
      <c r="AS11" s="5">
        <v>1.4647215100798341</v>
      </c>
    </row>
    <row r="12" spans="1:45" x14ac:dyDescent="0.35">
      <c r="A12" s="7" t="s">
        <v>10</v>
      </c>
      <c r="B12" s="7" t="s">
        <v>211</v>
      </c>
      <c r="C12" s="5" t="s">
        <v>235</v>
      </c>
      <c r="D12" s="5" t="s">
        <v>213</v>
      </c>
      <c r="E12" s="5" t="s">
        <v>236</v>
      </c>
      <c r="F12" s="7" t="s">
        <v>7</v>
      </c>
      <c r="G12" s="7" t="s">
        <v>215</v>
      </c>
      <c r="H12" s="7" t="s">
        <v>216</v>
      </c>
      <c r="I12" s="5"/>
      <c r="J12" s="5"/>
      <c r="K12" s="5"/>
      <c r="L12" s="5"/>
      <c r="M12" s="5">
        <v>25.359028920000004</v>
      </c>
      <c r="N12" s="5">
        <v>21.338237704465737</v>
      </c>
      <c r="O12" s="5">
        <v>21.264719925060355</v>
      </c>
      <c r="P12" s="5">
        <v>23.822904235164732</v>
      </c>
      <c r="Q12" s="5">
        <v>24.518245249781568</v>
      </c>
      <c r="R12" s="5">
        <v>24.446270822117885</v>
      </c>
      <c r="S12" s="5">
        <v>25.342138699359388</v>
      </c>
      <c r="T12" s="5">
        <v>26.24250396466919</v>
      </c>
      <c r="U12" s="5">
        <v>27.656645112872695</v>
      </c>
      <c r="V12" s="5">
        <v>29.070786261076204</v>
      </c>
      <c r="W12" s="5">
        <v>30.48492740927971</v>
      </c>
      <c r="X12" s="5">
        <v>31.899068557483218</v>
      </c>
      <c r="Y12" s="5">
        <v>33.313209705686724</v>
      </c>
      <c r="Z12" s="5">
        <v>36.308499500027672</v>
      </c>
      <c r="AA12" s="5">
        <v>39.303789294368613</v>
      </c>
      <c r="AB12" s="5">
        <v>42.299079088709561</v>
      </c>
      <c r="AC12" s="5">
        <v>45.29436888305051</v>
      </c>
      <c r="AD12" s="5">
        <v>48.289658677391458</v>
      </c>
      <c r="AE12" s="5">
        <v>51.284948471732406</v>
      </c>
      <c r="AF12" s="5">
        <v>54.280238266073347</v>
      </c>
      <c r="AG12" s="5">
        <v>57.275528060414288</v>
      </c>
      <c r="AH12" s="5">
        <v>60.270817854755236</v>
      </c>
      <c r="AI12" s="5">
        <v>63.266107649096185</v>
      </c>
      <c r="AJ12" s="5">
        <v>64.028916077394655</v>
      </c>
      <c r="AK12" s="5">
        <v>64.791724505693125</v>
      </c>
      <c r="AL12" s="5">
        <v>65.554532933991595</v>
      </c>
      <c r="AM12" s="5">
        <v>66.317341362290065</v>
      </c>
      <c r="AN12" s="5">
        <v>67.080149790588536</v>
      </c>
      <c r="AO12" s="5">
        <v>67.842958218886992</v>
      </c>
      <c r="AP12" s="5">
        <v>68.605766647185462</v>
      </c>
      <c r="AQ12" s="5">
        <v>69.368575075483932</v>
      </c>
      <c r="AR12" s="5">
        <v>70.131383503782402</v>
      </c>
      <c r="AS12" s="5">
        <v>70.894191932080872</v>
      </c>
    </row>
    <row r="13" spans="1:45" x14ac:dyDescent="0.35">
      <c r="A13" s="7" t="s">
        <v>10</v>
      </c>
      <c r="B13" s="7" t="s">
        <v>211</v>
      </c>
      <c r="C13" s="5" t="s">
        <v>237</v>
      </c>
      <c r="D13" s="5" t="s">
        <v>213</v>
      </c>
      <c r="E13" s="5" t="s">
        <v>238</v>
      </c>
      <c r="F13" s="7" t="s">
        <v>7</v>
      </c>
      <c r="G13" s="7" t="s">
        <v>215</v>
      </c>
      <c r="H13" s="7" t="s">
        <v>216</v>
      </c>
      <c r="I13" s="5"/>
      <c r="J13" s="5"/>
      <c r="K13" s="5"/>
      <c r="L13" s="5"/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0.1621457838</v>
      </c>
      <c r="X13" s="5">
        <v>0.3242915676</v>
      </c>
      <c r="Y13" s="5">
        <v>0.4864373514</v>
      </c>
      <c r="Z13" s="5">
        <v>0.62179401438000004</v>
      </c>
      <c r="AA13" s="5">
        <v>0.75715067735999997</v>
      </c>
      <c r="AB13" s="5">
        <v>0.89250734034000001</v>
      </c>
      <c r="AC13" s="5">
        <v>1.0278640033199999</v>
      </c>
      <c r="AD13" s="5">
        <v>1.1632206663</v>
      </c>
      <c r="AE13" s="5">
        <v>1.29857732928</v>
      </c>
      <c r="AF13" s="5">
        <v>1.4339339922600001</v>
      </c>
      <c r="AG13" s="5">
        <v>1.5692906552399999</v>
      </c>
      <c r="AH13" s="5">
        <v>1.7046473182199999</v>
      </c>
      <c r="AI13" s="5">
        <v>1.8400039812</v>
      </c>
      <c r="AJ13" s="5">
        <v>1.9604143389599999</v>
      </c>
      <c r="AK13" s="5">
        <v>2.0808246967200001</v>
      </c>
      <c r="AL13" s="5">
        <v>2.2012350544800001</v>
      </c>
      <c r="AM13" s="5">
        <v>2.3216454122400001</v>
      </c>
      <c r="AN13" s="5">
        <v>2.4420557700000001</v>
      </c>
      <c r="AO13" s="5">
        <v>2.56246612776</v>
      </c>
      <c r="AP13" s="5">
        <v>2.68287648552</v>
      </c>
      <c r="AQ13" s="5">
        <v>2.80328684328</v>
      </c>
      <c r="AR13" s="5">
        <v>2.92369720104</v>
      </c>
      <c r="AS13" s="5">
        <v>3.0441075587999999</v>
      </c>
    </row>
    <row r="14" spans="1:45" x14ac:dyDescent="0.35">
      <c r="A14" s="7" t="s">
        <v>10</v>
      </c>
      <c r="B14" s="7" t="s">
        <v>211</v>
      </c>
      <c r="C14" s="5" t="s">
        <v>239</v>
      </c>
      <c r="D14" s="5" t="s">
        <v>213</v>
      </c>
      <c r="E14" s="5" t="s">
        <v>240</v>
      </c>
      <c r="F14" s="7" t="s">
        <v>7</v>
      </c>
      <c r="G14" s="7" t="s">
        <v>215</v>
      </c>
      <c r="H14" s="7" t="s">
        <v>216</v>
      </c>
      <c r="I14" s="5"/>
      <c r="J14" s="5"/>
      <c r="K14" s="5"/>
      <c r="L14" s="5"/>
      <c r="M14" s="5">
        <v>7.96</v>
      </c>
      <c r="N14" s="5">
        <v>16.889035327896782</v>
      </c>
      <c r="O14" s="5">
        <v>16.504087899706853</v>
      </c>
      <c r="P14" s="5">
        <v>18.638084577554917</v>
      </c>
      <c r="Q14" s="5">
        <v>18.790937415284986</v>
      </c>
      <c r="R14" s="5">
        <v>18.735775761098445</v>
      </c>
      <c r="S14" s="5">
        <v>19.422374538543959</v>
      </c>
      <c r="T14" s="5">
        <v>18.855393883593948</v>
      </c>
      <c r="U14" s="5">
        <v>18.936496337156466</v>
      </c>
      <c r="V14" s="5">
        <v>19.017598790718985</v>
      </c>
      <c r="W14" s="5">
        <v>18.525342624957617</v>
      </c>
      <c r="X14" s="5">
        <v>18.033086459196248</v>
      </c>
      <c r="Y14" s="5">
        <v>17.54083029343488</v>
      </c>
      <c r="Z14" s="5">
        <v>16.623120572208112</v>
      </c>
      <c r="AA14" s="5">
        <v>15.705410850981348</v>
      </c>
      <c r="AB14" s="5">
        <v>14.787701129754582</v>
      </c>
      <c r="AC14" s="5">
        <v>13.869991408527817</v>
      </c>
      <c r="AD14" s="5">
        <v>12.952281687301049</v>
      </c>
      <c r="AE14" s="5">
        <v>12.034571966074285</v>
      </c>
      <c r="AF14" s="5">
        <v>11.116862244847518</v>
      </c>
      <c r="AG14" s="5">
        <v>10.199152523620752</v>
      </c>
      <c r="AH14" s="5">
        <v>9.2814428023939861</v>
      </c>
      <c r="AI14" s="5">
        <v>8.3637330811672204</v>
      </c>
      <c r="AJ14" s="5">
        <v>7.8385181423238492</v>
      </c>
      <c r="AK14" s="5">
        <v>7.3133032034804781</v>
      </c>
      <c r="AL14" s="5">
        <v>6.788088264637107</v>
      </c>
      <c r="AM14" s="5">
        <v>6.2628733257937368</v>
      </c>
      <c r="AN14" s="5">
        <v>5.7376583869503657</v>
      </c>
      <c r="AO14" s="5">
        <v>5.2124434481069946</v>
      </c>
      <c r="AP14" s="5">
        <v>4.6872285092636234</v>
      </c>
      <c r="AQ14" s="5">
        <v>4.1620135704202532</v>
      </c>
      <c r="AR14" s="5">
        <v>3.6367986315768821</v>
      </c>
      <c r="AS14" s="5">
        <v>3.1115836927335105</v>
      </c>
    </row>
    <row r="15" spans="1:45" x14ac:dyDescent="0.35">
      <c r="A15" s="7" t="s">
        <v>10</v>
      </c>
      <c r="B15" s="7" t="s">
        <v>211</v>
      </c>
      <c r="C15" s="5" t="s">
        <v>241</v>
      </c>
      <c r="D15" s="5" t="s">
        <v>213</v>
      </c>
      <c r="E15" s="5" t="s">
        <v>242</v>
      </c>
      <c r="F15" s="7" t="s">
        <v>7</v>
      </c>
      <c r="G15" s="7" t="s">
        <v>215</v>
      </c>
      <c r="H15" s="7" t="s">
        <v>216</v>
      </c>
      <c r="I15" s="5"/>
      <c r="J15" s="5"/>
      <c r="K15" s="5"/>
      <c r="L15" s="5"/>
      <c r="M15" s="5">
        <v>11.405261880000001</v>
      </c>
      <c r="N15" s="5">
        <v>10.61261058484267</v>
      </c>
      <c r="O15" s="5">
        <v>9.9690284612101845</v>
      </c>
      <c r="P15" s="5">
        <v>9.3644751841134557</v>
      </c>
      <c r="Q15" s="5">
        <v>7.1027309843162092</v>
      </c>
      <c r="R15" s="5">
        <v>7.0818805934241524</v>
      </c>
      <c r="S15" s="5">
        <v>7.3414060392589642</v>
      </c>
      <c r="T15" s="5">
        <v>8.859260599781754</v>
      </c>
      <c r="U15" s="5">
        <v>9.6600137802400727</v>
      </c>
      <c r="V15" s="5">
        <v>10.46076696069839</v>
      </c>
      <c r="W15" s="5">
        <v>11.261520141156709</v>
      </c>
      <c r="X15" s="5">
        <v>12.062273321615027</v>
      </c>
      <c r="Y15" s="5">
        <v>12.863026502073344</v>
      </c>
      <c r="Z15" s="5">
        <v>13.590693981804943</v>
      </c>
      <c r="AA15" s="5">
        <v>14.31836146153654</v>
      </c>
      <c r="AB15" s="5">
        <v>15.046028941268139</v>
      </c>
      <c r="AC15" s="5">
        <v>15.773696420999737</v>
      </c>
      <c r="AD15" s="5">
        <v>16.501363900731334</v>
      </c>
      <c r="AE15" s="5">
        <v>17.229031380462935</v>
      </c>
      <c r="AF15" s="5">
        <v>17.956698860194532</v>
      </c>
      <c r="AG15" s="5">
        <v>18.684366339926129</v>
      </c>
      <c r="AH15" s="5">
        <v>19.412033819657729</v>
      </c>
      <c r="AI15" s="5">
        <v>20.139701299389326</v>
      </c>
      <c r="AJ15" s="5">
        <v>20.828039768148443</v>
      </c>
      <c r="AK15" s="5">
        <v>21.516378236907563</v>
      </c>
      <c r="AL15" s="5">
        <v>22.20471670566668</v>
      </c>
      <c r="AM15" s="5">
        <v>22.8930551744258</v>
      </c>
      <c r="AN15" s="5">
        <v>23.581393643184917</v>
      </c>
      <c r="AO15" s="5">
        <v>24.269732111944037</v>
      </c>
      <c r="AP15" s="5">
        <v>24.958070580703154</v>
      </c>
      <c r="AQ15" s="5">
        <v>25.646409049462271</v>
      </c>
      <c r="AR15" s="5">
        <v>26.334747518221391</v>
      </c>
      <c r="AS15" s="5">
        <v>27.023085986980508</v>
      </c>
    </row>
    <row r="16" spans="1:45" x14ac:dyDescent="0.35">
      <c r="A16" s="7" t="s">
        <v>10</v>
      </c>
      <c r="B16" s="7" t="s">
        <v>211</v>
      </c>
      <c r="C16" s="5" t="s">
        <v>243</v>
      </c>
      <c r="D16" s="5" t="s">
        <v>213</v>
      </c>
      <c r="E16" s="5" t="s">
        <v>244</v>
      </c>
      <c r="F16" s="7" t="s">
        <v>7</v>
      </c>
      <c r="G16" s="7" t="s">
        <v>215</v>
      </c>
      <c r="H16" s="7" t="s">
        <v>216</v>
      </c>
      <c r="I16" s="5"/>
      <c r="J16" s="5"/>
      <c r="K16" s="5"/>
      <c r="L16" s="5"/>
      <c r="M16" s="5">
        <v>4.0524037200000009</v>
      </c>
      <c r="N16" s="5">
        <v>3.9263725832780714</v>
      </c>
      <c r="O16" s="5">
        <v>3.8061505910975351</v>
      </c>
      <c r="P16" s="5">
        <v>3.6896096880386504</v>
      </c>
      <c r="Q16" s="5">
        <v>3.6896096880386504</v>
      </c>
      <c r="R16" s="5">
        <v>3.678778670447727</v>
      </c>
      <c r="S16" s="5">
        <v>3.813592673872475</v>
      </c>
      <c r="T16" s="5">
        <v>3.9490834633566911</v>
      </c>
      <c r="U16" s="5">
        <v>4.0270550596710786</v>
      </c>
      <c r="V16" s="5">
        <v>4.1050266559854665</v>
      </c>
      <c r="W16" s="5">
        <v>4.1829982522998543</v>
      </c>
      <c r="X16" s="5">
        <v>4.2609698486142413</v>
      </c>
      <c r="Y16" s="5">
        <v>4.3389414449286292</v>
      </c>
      <c r="Z16" s="5">
        <v>4.2919317444703804</v>
      </c>
      <c r="AA16" s="5">
        <v>4.2449220440121316</v>
      </c>
      <c r="AB16" s="5">
        <v>4.1979123435538828</v>
      </c>
      <c r="AC16" s="5">
        <v>4.1509026430956339</v>
      </c>
      <c r="AD16" s="5">
        <v>4.1038929426373851</v>
      </c>
      <c r="AE16" s="5">
        <v>4.0568832421791363</v>
      </c>
      <c r="AF16" s="5">
        <v>4.0098735417208875</v>
      </c>
      <c r="AG16" s="5">
        <v>3.9628638412626387</v>
      </c>
      <c r="AH16" s="5">
        <v>3.9158541408043899</v>
      </c>
      <c r="AI16" s="5">
        <v>3.8688444403461411</v>
      </c>
      <c r="AJ16" s="5">
        <v>3.723694589709281</v>
      </c>
      <c r="AK16" s="5">
        <v>3.5785447390724214</v>
      </c>
      <c r="AL16" s="5">
        <v>3.4333948884355614</v>
      </c>
      <c r="AM16" s="5">
        <v>3.2882450377987018</v>
      </c>
      <c r="AN16" s="5">
        <v>3.1430951871618418</v>
      </c>
      <c r="AO16" s="5">
        <v>2.9979453365249817</v>
      </c>
      <c r="AP16" s="5">
        <v>2.8527954858881222</v>
      </c>
      <c r="AQ16" s="5">
        <v>2.7076456352512621</v>
      </c>
      <c r="AR16" s="5">
        <v>2.5624957846144025</v>
      </c>
      <c r="AS16" s="5">
        <v>2.4173459339775425</v>
      </c>
    </row>
    <row r="17" spans="1:45" x14ac:dyDescent="0.35">
      <c r="A17" s="7" t="s">
        <v>10</v>
      </c>
      <c r="B17" s="7" t="s">
        <v>211</v>
      </c>
      <c r="C17" s="5" t="s">
        <v>245</v>
      </c>
      <c r="D17" s="5" t="s">
        <v>213</v>
      </c>
      <c r="E17" s="5" t="s">
        <v>246</v>
      </c>
      <c r="F17" s="7" t="s">
        <v>7</v>
      </c>
      <c r="G17" s="7" t="s">
        <v>215</v>
      </c>
      <c r="H17" s="7" t="s">
        <v>216</v>
      </c>
      <c r="I17" s="5"/>
      <c r="J17" s="5"/>
      <c r="K17" s="5"/>
      <c r="L17" s="5"/>
      <c r="M17" s="5">
        <v>4.0556033247348813</v>
      </c>
      <c r="N17" s="5">
        <v>9.7547673735579501</v>
      </c>
      <c r="O17" s="5">
        <v>13.681269558872994</v>
      </c>
      <c r="P17" s="5">
        <v>16.060787610897147</v>
      </c>
      <c r="Q17" s="5">
        <v>21.04166012899438</v>
      </c>
      <c r="R17" s="5">
        <v>20.979891375584444</v>
      </c>
      <c r="S17" s="5">
        <v>21.748728916825993</v>
      </c>
      <c r="T17" s="5">
        <v>22.521426135227848</v>
      </c>
      <c r="U17" s="5">
        <v>22.516189411865316</v>
      </c>
      <c r="V17" s="5">
        <v>22.510952688502783</v>
      </c>
      <c r="W17" s="5">
        <v>22.505715965140251</v>
      </c>
      <c r="X17" s="5">
        <v>22.500479241777718</v>
      </c>
      <c r="Y17" s="5">
        <v>22.495242518415186</v>
      </c>
      <c r="Z17" s="5">
        <v>21.755348534091695</v>
      </c>
      <c r="AA17" s="5">
        <v>21.015454549768201</v>
      </c>
      <c r="AB17" s="5">
        <v>20.27556056544471</v>
      </c>
      <c r="AC17" s="5">
        <v>19.535666581121216</v>
      </c>
      <c r="AD17" s="5">
        <v>18.795772596797725</v>
      </c>
      <c r="AE17" s="5">
        <v>18.055878612474231</v>
      </c>
      <c r="AF17" s="5">
        <v>17.315984628150741</v>
      </c>
      <c r="AG17" s="5">
        <v>16.57609064382725</v>
      </c>
      <c r="AH17" s="5">
        <v>15.836196659503756</v>
      </c>
      <c r="AI17" s="5">
        <v>15.096302675180265</v>
      </c>
      <c r="AJ17" s="5">
        <v>14.046205853000744</v>
      </c>
      <c r="AK17" s="5">
        <v>12.996109030821223</v>
      </c>
      <c r="AL17" s="5">
        <v>11.946012208641704</v>
      </c>
      <c r="AM17" s="5">
        <v>10.895915386462184</v>
      </c>
      <c r="AN17" s="5">
        <v>9.8458185642826628</v>
      </c>
      <c r="AO17" s="5">
        <v>8.7957217421031419</v>
      </c>
      <c r="AP17" s="5">
        <v>7.745624919923622</v>
      </c>
      <c r="AQ17" s="5">
        <v>6.6955280977441021</v>
      </c>
      <c r="AR17" s="5">
        <v>5.6454312755645812</v>
      </c>
      <c r="AS17" s="5">
        <v>4.5953344533850613</v>
      </c>
    </row>
    <row r="18" spans="1:45" x14ac:dyDescent="0.35">
      <c r="A18" s="7" t="s">
        <v>10</v>
      </c>
      <c r="B18" s="7" t="s">
        <v>211</v>
      </c>
      <c r="C18" s="5" t="s">
        <v>247</v>
      </c>
      <c r="D18" s="5" t="s">
        <v>213</v>
      </c>
      <c r="E18" s="5" t="s">
        <v>248</v>
      </c>
      <c r="F18" s="7" t="s">
        <v>7</v>
      </c>
      <c r="G18" s="7" t="s">
        <v>215</v>
      </c>
      <c r="H18" s="7" t="s">
        <v>216</v>
      </c>
      <c r="I18" s="5"/>
      <c r="J18" s="5"/>
      <c r="K18" s="5"/>
      <c r="L18" s="5"/>
      <c r="M18" s="5">
        <v>22.102535879999998</v>
      </c>
      <c r="N18" s="5">
        <v>20.486563698201557</v>
      </c>
      <c r="O18" s="5">
        <v>18.005526330230101</v>
      </c>
      <c r="P18" s="5">
        <v>19.981732488178256</v>
      </c>
      <c r="Q18" s="5">
        <v>19.777816547944482</v>
      </c>
      <c r="R18" s="5">
        <v>20.069864069748085</v>
      </c>
      <c r="S18" s="5">
        <v>20.907275284070927</v>
      </c>
      <c r="T18" s="5">
        <v>21.753013396026482</v>
      </c>
      <c r="U18" s="5">
        <v>22.284786582673192</v>
      </c>
      <c r="V18" s="5">
        <v>22.816559769319898</v>
      </c>
      <c r="W18" s="5">
        <v>23.348332955966608</v>
      </c>
      <c r="X18" s="5">
        <v>23.880106142613315</v>
      </c>
      <c r="Y18" s="5">
        <v>24.411879329260024</v>
      </c>
      <c r="Z18" s="5">
        <v>24.217540131575827</v>
      </c>
      <c r="AA18" s="5">
        <v>24.02320093389163</v>
      </c>
      <c r="AB18" s="5">
        <v>23.828861736207436</v>
      </c>
      <c r="AC18" s="5">
        <v>23.634522538523239</v>
      </c>
      <c r="AD18" s="5">
        <v>23.440183340839042</v>
      </c>
      <c r="AE18" s="5">
        <v>23.245844143154844</v>
      </c>
      <c r="AF18" s="5">
        <v>23.051504945470647</v>
      </c>
      <c r="AG18" s="5">
        <v>22.857165747786453</v>
      </c>
      <c r="AH18" s="5">
        <v>22.662826550102256</v>
      </c>
      <c r="AI18" s="5">
        <v>22.468487352418059</v>
      </c>
      <c r="AJ18" s="5">
        <v>21.653464595436301</v>
      </c>
      <c r="AK18" s="5">
        <v>20.838441838454539</v>
      </c>
      <c r="AL18" s="5">
        <v>20.023419081472781</v>
      </c>
      <c r="AM18" s="5">
        <v>19.208396324491023</v>
      </c>
      <c r="AN18" s="5">
        <v>18.393373567509265</v>
      </c>
      <c r="AO18" s="5">
        <v>17.578350810527503</v>
      </c>
      <c r="AP18" s="5">
        <v>16.763328053545745</v>
      </c>
      <c r="AQ18" s="5">
        <v>15.948305296563985</v>
      </c>
      <c r="AR18" s="5">
        <v>15.133282539582227</v>
      </c>
      <c r="AS18" s="5">
        <v>14.318259782600467</v>
      </c>
    </row>
    <row r="19" spans="1:45" x14ac:dyDescent="0.35">
      <c r="A19" s="7" t="s">
        <v>10</v>
      </c>
      <c r="B19" s="7" t="s">
        <v>211</v>
      </c>
      <c r="C19" s="5" t="s">
        <v>249</v>
      </c>
      <c r="D19" s="5" t="s">
        <v>213</v>
      </c>
      <c r="E19" s="5" t="s">
        <v>250</v>
      </c>
      <c r="F19" s="7" t="s">
        <v>7</v>
      </c>
      <c r="G19" s="7" t="s">
        <v>215</v>
      </c>
      <c r="H19" s="7" t="s">
        <v>216</v>
      </c>
      <c r="I19" s="5"/>
      <c r="J19" s="5"/>
      <c r="K19" s="5"/>
      <c r="L19" s="5"/>
      <c r="M19" s="5">
        <v>18.446203439999998</v>
      </c>
      <c r="N19" s="5">
        <v>19.049594036150918</v>
      </c>
      <c r="O19" s="5">
        <v>18.983961444017091</v>
      </c>
      <c r="P19" s="5">
        <v>21.267766379180053</v>
      </c>
      <c r="Q19" s="5">
        <v>21.888528235364845</v>
      </c>
      <c r="R19" s="5">
        <v>22.211743409879691</v>
      </c>
      <c r="S19" s="5">
        <v>23.138524127300276</v>
      </c>
      <c r="T19" s="5">
        <v>24.074520398596828</v>
      </c>
      <c r="U19" s="5">
        <v>24.31462324608653</v>
      </c>
      <c r="V19" s="5">
        <v>24.554726093576232</v>
      </c>
      <c r="W19" s="5">
        <v>24.794828941065933</v>
      </c>
      <c r="X19" s="5">
        <v>25.034931788555635</v>
      </c>
      <c r="Y19" s="5">
        <v>25.275034636045337</v>
      </c>
      <c r="Z19" s="5">
        <v>26.703252838174226</v>
      </c>
      <c r="AA19" s="5">
        <v>28.131471040303119</v>
      </c>
      <c r="AB19" s="5">
        <v>29.559689242432007</v>
      </c>
      <c r="AC19" s="5">
        <v>30.987907444560896</v>
      </c>
      <c r="AD19" s="5">
        <v>32.416125646689785</v>
      </c>
      <c r="AE19" s="5">
        <v>33.844343848818674</v>
      </c>
      <c r="AF19" s="5">
        <v>35.27256205094757</v>
      </c>
      <c r="AG19" s="5">
        <v>36.700780253076459</v>
      </c>
      <c r="AH19" s="5">
        <v>38.128998455205348</v>
      </c>
      <c r="AI19" s="5">
        <v>39.557216657334237</v>
      </c>
      <c r="AJ19" s="5">
        <v>40.665831094090159</v>
      </c>
      <c r="AK19" s="5">
        <v>41.77444553084608</v>
      </c>
      <c r="AL19" s="5">
        <v>42.883059967602009</v>
      </c>
      <c r="AM19" s="5">
        <v>43.99167440435793</v>
      </c>
      <c r="AN19" s="5">
        <v>45.100288841113851</v>
      </c>
      <c r="AO19" s="5">
        <v>46.208903277869773</v>
      </c>
      <c r="AP19" s="5">
        <v>47.317517714625694</v>
      </c>
      <c r="AQ19" s="5">
        <v>48.426132151381623</v>
      </c>
      <c r="AR19" s="5">
        <v>49.534746588137544</v>
      </c>
      <c r="AS19" s="5">
        <v>50.643361024893466</v>
      </c>
    </row>
    <row r="20" spans="1:45" x14ac:dyDescent="0.35">
      <c r="A20" s="7" t="s">
        <v>10</v>
      </c>
      <c r="B20" s="7" t="s">
        <v>211</v>
      </c>
      <c r="C20" s="5" t="s">
        <v>251</v>
      </c>
      <c r="D20" s="5" t="s">
        <v>213</v>
      </c>
      <c r="E20" s="5" t="s">
        <v>252</v>
      </c>
      <c r="F20" s="7" t="s">
        <v>7</v>
      </c>
      <c r="G20" s="7" t="s">
        <v>215</v>
      </c>
      <c r="H20" s="7" t="s">
        <v>216</v>
      </c>
      <c r="I20" s="5"/>
      <c r="J20" s="5"/>
      <c r="K20" s="5"/>
      <c r="L20" s="5"/>
      <c r="M20" s="5">
        <v>0.19585363523454663</v>
      </c>
      <c r="N20" s="5">
        <v>7.8980751148099632E-2</v>
      </c>
      <c r="O20" s="5">
        <v>0.30442464691581234</v>
      </c>
      <c r="P20" s="5">
        <v>0.3146156070411944</v>
      </c>
      <c r="Q20" s="5">
        <v>0.46051102916022074</v>
      </c>
      <c r="R20" s="5">
        <v>0.46731112787199924</v>
      </c>
      <c r="S20" s="5">
        <v>0.48680959471252627</v>
      </c>
      <c r="T20" s="5">
        <v>0.50650194686841443</v>
      </c>
      <c r="U20" s="5">
        <v>0.51888387067020725</v>
      </c>
      <c r="V20" s="5">
        <v>0.53126579447200006</v>
      </c>
      <c r="W20" s="5">
        <v>0.54364771827379277</v>
      </c>
      <c r="X20" s="5">
        <v>0.55602964207558558</v>
      </c>
      <c r="Y20" s="5">
        <v>0.5684115658773784</v>
      </c>
      <c r="Z20" s="5">
        <v>0.56388652926806559</v>
      </c>
      <c r="AA20" s="5">
        <v>0.55936149265875279</v>
      </c>
      <c r="AB20" s="5">
        <v>0.5548364560494401</v>
      </c>
      <c r="AC20" s="5">
        <v>0.55031141944012729</v>
      </c>
      <c r="AD20" s="5">
        <v>0.54578638283081449</v>
      </c>
      <c r="AE20" s="5">
        <v>0.54126134622150168</v>
      </c>
      <c r="AF20" s="5">
        <v>0.53673630961218888</v>
      </c>
      <c r="AG20" s="5">
        <v>0.53221127300287618</v>
      </c>
      <c r="AH20" s="5">
        <v>0.52768623639356338</v>
      </c>
      <c r="AI20" s="5">
        <v>0.52316119978425057</v>
      </c>
      <c r="AJ20" s="5">
        <v>0.50418403070712725</v>
      </c>
      <c r="AK20" s="5">
        <v>0.48520686163000393</v>
      </c>
      <c r="AL20" s="5">
        <v>0.46622969255288055</v>
      </c>
      <c r="AM20" s="5">
        <v>0.44725252347575722</v>
      </c>
      <c r="AN20" s="5">
        <v>0.4282753543986339</v>
      </c>
      <c r="AO20" s="5">
        <v>0.40929818532151058</v>
      </c>
      <c r="AP20" s="5">
        <v>0.39032101624438725</v>
      </c>
      <c r="AQ20" s="5">
        <v>0.37134384716726387</v>
      </c>
      <c r="AR20" s="5">
        <v>0.35236667809014055</v>
      </c>
      <c r="AS20" s="5">
        <v>0.33338950901301723</v>
      </c>
    </row>
    <row r="21" spans="1:45" x14ac:dyDescent="0.35">
      <c r="A21" s="7" t="s">
        <v>10</v>
      </c>
      <c r="B21" s="7" t="s">
        <v>211</v>
      </c>
      <c r="C21" s="5" t="s">
        <v>253</v>
      </c>
      <c r="D21" s="5" t="s">
        <v>213</v>
      </c>
      <c r="E21" s="5" t="s">
        <v>254</v>
      </c>
      <c r="F21" s="7" t="s">
        <v>7</v>
      </c>
      <c r="G21" s="7" t="s">
        <v>215</v>
      </c>
      <c r="H21" s="7" t="s">
        <v>216</v>
      </c>
      <c r="I21" s="5"/>
      <c r="J21" s="5"/>
      <c r="K21" s="5"/>
      <c r="L21" s="5"/>
      <c r="M21" s="5">
        <v>12.4724772</v>
      </c>
      <c r="N21" s="5">
        <v>18.284128308259568</v>
      </c>
      <c r="O21" s="5">
        <v>18.518813322982304</v>
      </c>
      <c r="P21" s="5">
        <v>18.751697982288249</v>
      </c>
      <c r="Q21" s="5">
        <v>18.905482575169724</v>
      </c>
      <c r="R21" s="5">
        <v>18.905482575169724</v>
      </c>
      <c r="S21" s="5">
        <v>18.905482575169724</v>
      </c>
      <c r="T21" s="5">
        <v>18.905482575169724</v>
      </c>
      <c r="U21" s="5">
        <v>18.527372923666331</v>
      </c>
      <c r="V21" s="5">
        <v>18.149263272162937</v>
      </c>
      <c r="W21" s="5">
        <v>17.77115362065954</v>
      </c>
      <c r="X21" s="5">
        <v>17.393043969156146</v>
      </c>
      <c r="Y21" s="5">
        <v>17.014934317652752</v>
      </c>
      <c r="Z21" s="5">
        <v>16.788068526750717</v>
      </c>
      <c r="AA21" s="5">
        <v>16.561202735848678</v>
      </c>
      <c r="AB21" s="5">
        <v>16.334336944946642</v>
      </c>
      <c r="AC21" s="5">
        <v>16.107471154044607</v>
      </c>
      <c r="AD21" s="5">
        <v>15.880605363142568</v>
      </c>
      <c r="AE21" s="5">
        <v>15.653739572240532</v>
      </c>
      <c r="AF21" s="5">
        <v>15.426873781338495</v>
      </c>
      <c r="AG21" s="5">
        <v>15.200007990436458</v>
      </c>
      <c r="AH21" s="5">
        <v>14.973142199534422</v>
      </c>
      <c r="AI21" s="5">
        <v>14.746276408632385</v>
      </c>
      <c r="AJ21" s="5">
        <v>14.254733861677972</v>
      </c>
      <c r="AK21" s="5">
        <v>13.76319131472356</v>
      </c>
      <c r="AL21" s="5">
        <v>13.271648767769147</v>
      </c>
      <c r="AM21" s="5">
        <v>12.780106220814734</v>
      </c>
      <c r="AN21" s="5">
        <v>12.28856367386032</v>
      </c>
      <c r="AO21" s="5">
        <v>11.797021126905909</v>
      </c>
      <c r="AP21" s="5">
        <v>11.305478579951496</v>
      </c>
      <c r="AQ21" s="5">
        <v>10.813936032997084</v>
      </c>
      <c r="AR21" s="5">
        <v>10.322393486042671</v>
      </c>
      <c r="AS21" s="5">
        <v>9.8308509390882577</v>
      </c>
    </row>
    <row r="22" spans="1:45" x14ac:dyDescent="0.35">
      <c r="A22" s="7" t="s">
        <v>10</v>
      </c>
      <c r="B22" s="7" t="s">
        <v>211</v>
      </c>
      <c r="C22" s="5" t="s">
        <v>255</v>
      </c>
      <c r="D22" s="5" t="s">
        <v>213</v>
      </c>
      <c r="E22" s="5" t="s">
        <v>256</v>
      </c>
      <c r="F22" s="7" t="s">
        <v>7</v>
      </c>
      <c r="G22" s="7" t="s">
        <v>215</v>
      </c>
      <c r="H22" s="7" t="s">
        <v>216</v>
      </c>
      <c r="I22" s="5"/>
      <c r="J22" s="5"/>
      <c r="K22" s="5"/>
      <c r="L22" s="5"/>
      <c r="M22" s="5">
        <v>1.0467000000000001E-2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</row>
    <row r="23" spans="1:45" x14ac:dyDescent="0.35">
      <c r="A23" s="7" t="s">
        <v>10</v>
      </c>
      <c r="B23" s="7" t="s">
        <v>211</v>
      </c>
      <c r="C23" s="5" t="s">
        <v>257</v>
      </c>
      <c r="D23" s="5" t="s">
        <v>213</v>
      </c>
      <c r="E23" s="5" t="s">
        <v>258</v>
      </c>
      <c r="F23" s="7" t="s">
        <v>7</v>
      </c>
      <c r="G23" s="7" t="s">
        <v>215</v>
      </c>
      <c r="H23" s="7" t="s">
        <v>216</v>
      </c>
      <c r="I23" s="5"/>
      <c r="J23" s="5"/>
      <c r="K23" s="5"/>
      <c r="L23" s="5"/>
      <c r="M23" s="5">
        <v>0.63771854399541406</v>
      </c>
      <c r="N23" s="5">
        <v>1.1362891436814435</v>
      </c>
      <c r="O23" s="5">
        <v>1.0496121164924523</v>
      </c>
      <c r="P23" s="5">
        <v>1.2844932908121467</v>
      </c>
      <c r="Q23" s="5">
        <v>1.5879655315500134</v>
      </c>
      <c r="R23" s="5">
        <v>1.6212537864437258</v>
      </c>
      <c r="S23" s="5">
        <v>1.6984883805794064</v>
      </c>
      <c r="T23" s="5">
        <v>1.7769337962032872</v>
      </c>
      <c r="U23" s="5">
        <v>1.8519722098703035</v>
      </c>
      <c r="V23" s="5">
        <v>1.9289860252576514</v>
      </c>
      <c r="W23" s="5">
        <v>2.0115751162336073</v>
      </c>
      <c r="X23" s="5">
        <v>2.0920111469052918</v>
      </c>
      <c r="Y23" s="5">
        <v>2.1512340363153015</v>
      </c>
      <c r="Z23" s="5">
        <v>2.2266357298647819</v>
      </c>
      <c r="AA23" s="5">
        <v>2.3020374234142622</v>
      </c>
      <c r="AB23" s="5">
        <v>2.3774391169637425</v>
      </c>
      <c r="AC23" s="5">
        <v>2.4528408105132229</v>
      </c>
      <c r="AD23" s="5">
        <v>2.5282425040627032</v>
      </c>
      <c r="AE23" s="5">
        <v>2.6036441976121836</v>
      </c>
      <c r="AF23" s="5">
        <v>2.6790458911616639</v>
      </c>
      <c r="AG23" s="5">
        <v>2.7544475847111443</v>
      </c>
      <c r="AH23" s="5">
        <v>2.8298492782606246</v>
      </c>
      <c r="AI23" s="5">
        <v>2.9052509718101049</v>
      </c>
      <c r="AJ23" s="5">
        <v>2.9328320031152959</v>
      </c>
      <c r="AK23" s="5">
        <v>2.9604130344204869</v>
      </c>
      <c r="AL23" s="5">
        <v>2.9879940657256778</v>
      </c>
      <c r="AM23" s="5">
        <v>3.0155750970308688</v>
      </c>
      <c r="AN23" s="5">
        <v>3.0431561283360598</v>
      </c>
      <c r="AO23" s="5">
        <v>3.0707371596412512</v>
      </c>
      <c r="AP23" s="5">
        <v>3.0983181909464421</v>
      </c>
      <c r="AQ23" s="5">
        <v>3.1258992222516331</v>
      </c>
      <c r="AR23" s="5">
        <v>3.153480253556824</v>
      </c>
      <c r="AS23" s="5">
        <v>3.181061284862015</v>
      </c>
    </row>
    <row r="24" spans="1:45" x14ac:dyDescent="0.35">
      <c r="A24" s="7" t="s">
        <v>10</v>
      </c>
      <c r="B24" s="7" t="s">
        <v>211</v>
      </c>
      <c r="C24" s="5" t="s">
        <v>259</v>
      </c>
      <c r="D24" s="5" t="s">
        <v>213</v>
      </c>
      <c r="E24" s="5" t="s">
        <v>260</v>
      </c>
      <c r="F24" s="7" t="s">
        <v>7</v>
      </c>
      <c r="G24" s="7" t="s">
        <v>215</v>
      </c>
      <c r="H24" s="7" t="s">
        <v>216</v>
      </c>
      <c r="I24" s="5"/>
      <c r="J24" s="5"/>
      <c r="K24" s="5"/>
      <c r="L24" s="5"/>
      <c r="M24" s="5">
        <v>0.34632655010986907</v>
      </c>
      <c r="N24" s="5">
        <v>0.64058334263314676</v>
      </c>
      <c r="O24" s="5">
        <v>0.56300511947254983</v>
      </c>
      <c r="P24" s="5">
        <v>0.62479804702446351</v>
      </c>
      <c r="Q24" s="5">
        <v>0.61842190915500872</v>
      </c>
      <c r="R24" s="5">
        <v>0.63138578383288912</v>
      </c>
      <c r="S24" s="5">
        <v>0.66146424851566965</v>
      </c>
      <c r="T24" s="5">
        <v>0.69201425903587632</v>
      </c>
      <c r="U24" s="5">
        <v>0.7212374368177159</v>
      </c>
      <c r="V24" s="5">
        <v>0.75122992078345185</v>
      </c>
      <c r="W24" s="5">
        <v>0.78339365626886448</v>
      </c>
      <c r="X24" s="5">
        <v>0.81471889769540806</v>
      </c>
      <c r="Y24" s="5">
        <v>0.83778283177139823</v>
      </c>
      <c r="Z24" s="5">
        <v>0.86714748632588023</v>
      </c>
      <c r="AA24" s="5">
        <v>0.89651214088036213</v>
      </c>
      <c r="AB24" s="5">
        <v>0.92587679543484414</v>
      </c>
      <c r="AC24" s="5">
        <v>0.95524144998932603</v>
      </c>
      <c r="AD24" s="5">
        <v>0.98460610454380804</v>
      </c>
      <c r="AE24" s="5">
        <v>1.01397075909829</v>
      </c>
      <c r="AF24" s="5">
        <v>1.0433354136527719</v>
      </c>
      <c r="AG24" s="5">
        <v>1.0727000682072538</v>
      </c>
      <c r="AH24" s="5">
        <v>1.1020647227617359</v>
      </c>
      <c r="AI24" s="5">
        <v>1.1314293773162178</v>
      </c>
      <c r="AJ24" s="5">
        <v>1.1421706142620671</v>
      </c>
      <c r="AK24" s="5">
        <v>1.1529118512079164</v>
      </c>
      <c r="AL24" s="5">
        <v>1.1636530881537659</v>
      </c>
      <c r="AM24" s="5">
        <v>1.1743943250996152</v>
      </c>
      <c r="AN24" s="5">
        <v>1.1851355620454644</v>
      </c>
      <c r="AO24" s="5">
        <v>1.1958767989913137</v>
      </c>
      <c r="AP24" s="5">
        <v>1.206618035937163</v>
      </c>
      <c r="AQ24" s="5">
        <v>1.2173592728830125</v>
      </c>
      <c r="AR24" s="5">
        <v>1.2281005098288618</v>
      </c>
      <c r="AS24" s="5">
        <v>1.238841746774711</v>
      </c>
    </row>
    <row r="25" spans="1:45" x14ac:dyDescent="0.35">
      <c r="A25" s="7" t="s">
        <v>10</v>
      </c>
      <c r="B25" s="7" t="s">
        <v>211</v>
      </c>
      <c r="C25" s="5" t="s">
        <v>261</v>
      </c>
      <c r="D25" s="5" t="s">
        <v>213</v>
      </c>
      <c r="E25" s="5" t="s">
        <v>262</v>
      </c>
      <c r="F25" s="7" t="s">
        <v>7</v>
      </c>
      <c r="G25" s="7" t="s">
        <v>215</v>
      </c>
      <c r="H25" s="7" t="s">
        <v>216</v>
      </c>
      <c r="I25" s="5"/>
      <c r="J25" s="5"/>
      <c r="K25" s="5"/>
      <c r="L25" s="5"/>
      <c r="M25" s="5">
        <v>2.8724482203107486</v>
      </c>
      <c r="N25" s="5">
        <v>3.3084210983810416</v>
      </c>
      <c r="O25" s="5">
        <v>2.8529878420119905</v>
      </c>
      <c r="P25" s="5">
        <v>3.2476256929217291</v>
      </c>
      <c r="Q25" s="5">
        <v>3.030798895634069</v>
      </c>
      <c r="R25" s="5">
        <v>3.1950991948194285</v>
      </c>
      <c r="S25" s="5">
        <v>3.3115008234270658</v>
      </c>
      <c r="T25" s="5">
        <v>3.4284625312791182</v>
      </c>
      <c r="U25" s="5">
        <v>3.4954781216997142</v>
      </c>
      <c r="V25" s="5">
        <v>3.5624937121203102</v>
      </c>
      <c r="W25" s="5">
        <v>3.6295093025409066</v>
      </c>
      <c r="X25" s="5">
        <v>3.6965248929615027</v>
      </c>
      <c r="Y25" s="5">
        <v>3.7635404833820987</v>
      </c>
      <c r="Z25" s="5">
        <v>3.7941265710528036</v>
      </c>
      <c r="AA25" s="5">
        <v>3.8247126587235085</v>
      </c>
      <c r="AB25" s="5">
        <v>3.855298746394213</v>
      </c>
      <c r="AC25" s="5">
        <v>3.8858848340649179</v>
      </c>
      <c r="AD25" s="5">
        <v>3.9164709217356228</v>
      </c>
      <c r="AE25" s="5">
        <v>3.9470570094063278</v>
      </c>
      <c r="AF25" s="5">
        <v>3.9776430970770327</v>
      </c>
      <c r="AG25" s="5">
        <v>4.0082291847477372</v>
      </c>
      <c r="AH25" s="5">
        <v>4.0388152724184421</v>
      </c>
      <c r="AI25" s="5">
        <v>4.069401360089147</v>
      </c>
      <c r="AJ25" s="5">
        <v>4.0285971376996041</v>
      </c>
      <c r="AK25" s="5">
        <v>3.9877929153100613</v>
      </c>
      <c r="AL25" s="5">
        <v>3.9469886929205185</v>
      </c>
      <c r="AM25" s="5">
        <v>3.9061844705309756</v>
      </c>
      <c r="AN25" s="5">
        <v>3.8653802481414328</v>
      </c>
      <c r="AO25" s="5">
        <v>3.8245760257518895</v>
      </c>
      <c r="AP25" s="5">
        <v>3.7837718033623466</v>
      </c>
      <c r="AQ25" s="5">
        <v>3.7429675809728038</v>
      </c>
      <c r="AR25" s="5">
        <v>3.702163358583261</v>
      </c>
      <c r="AS25" s="5">
        <v>3.6613591361937181</v>
      </c>
    </row>
    <row r="26" spans="1:45" x14ac:dyDescent="0.35">
      <c r="A26" s="7" t="s">
        <v>10</v>
      </c>
      <c r="B26" s="7" t="s">
        <v>211</v>
      </c>
      <c r="C26" s="5" t="s">
        <v>263</v>
      </c>
      <c r="D26" s="5" t="s">
        <v>213</v>
      </c>
      <c r="E26" s="5" t="s">
        <v>264</v>
      </c>
      <c r="F26" s="7" t="s">
        <v>7</v>
      </c>
      <c r="G26" s="7" t="s">
        <v>215</v>
      </c>
      <c r="H26" s="7" t="s">
        <v>216</v>
      </c>
      <c r="I26" s="5"/>
      <c r="J26" s="5"/>
      <c r="K26" s="5"/>
      <c r="L26" s="5"/>
      <c r="M26" s="5">
        <v>3.9347293890895059</v>
      </c>
      <c r="N26" s="5">
        <v>4.0309975003736556</v>
      </c>
      <c r="O26" s="5">
        <v>4.0171092876205767</v>
      </c>
      <c r="P26" s="5">
        <v>4.5003748085294237</v>
      </c>
      <c r="Q26" s="5">
        <v>4.6317313868302268</v>
      </c>
      <c r="R26" s="5">
        <v>4.8828186013922537</v>
      </c>
      <c r="S26" s="5">
        <v>5.0607060479914958</v>
      </c>
      <c r="T26" s="5">
        <v>5.2394494196140737</v>
      </c>
      <c r="U26" s="5">
        <v>5.4546535713658635</v>
      </c>
      <c r="V26" s="5">
        <v>5.6698577231176541</v>
      </c>
      <c r="W26" s="5">
        <v>5.8850618748694439</v>
      </c>
      <c r="X26" s="5">
        <v>6.1002660266212345</v>
      </c>
      <c r="Y26" s="5">
        <v>6.3154701783730243</v>
      </c>
      <c r="Z26" s="5">
        <v>6.4197175514932674</v>
      </c>
      <c r="AA26" s="5">
        <v>6.5239649246135096</v>
      </c>
      <c r="AB26" s="5">
        <v>6.6282122977337528</v>
      </c>
      <c r="AC26" s="5">
        <v>6.732459670853995</v>
      </c>
      <c r="AD26" s="5">
        <v>6.8367070439742381</v>
      </c>
      <c r="AE26" s="5">
        <v>6.9409544170944812</v>
      </c>
      <c r="AF26" s="5">
        <v>7.0452017902147235</v>
      </c>
      <c r="AG26" s="5">
        <v>7.1494491633349666</v>
      </c>
      <c r="AH26" s="5">
        <v>7.2536965364552088</v>
      </c>
      <c r="AI26" s="5">
        <v>7.357943909575452</v>
      </c>
      <c r="AJ26" s="5">
        <v>7.4084024210167545</v>
      </c>
      <c r="AK26" s="5">
        <v>7.458860932458057</v>
      </c>
      <c r="AL26" s="5">
        <v>7.5093194438993587</v>
      </c>
      <c r="AM26" s="5">
        <v>7.5597779553406612</v>
      </c>
      <c r="AN26" s="5">
        <v>7.6102364667819637</v>
      </c>
      <c r="AO26" s="5">
        <v>7.6606949782232663</v>
      </c>
      <c r="AP26" s="5">
        <v>7.7111534896645688</v>
      </c>
      <c r="AQ26" s="5">
        <v>7.7616120011058705</v>
      </c>
      <c r="AR26" s="5">
        <v>7.812070512547173</v>
      </c>
      <c r="AS26" s="5">
        <v>7.8625290239884755</v>
      </c>
    </row>
    <row r="27" spans="1:45" ht="15" thickBot="1" x14ac:dyDescent="0.4">
      <c r="A27" s="54" t="s">
        <v>10</v>
      </c>
      <c r="B27" s="54" t="s">
        <v>211</v>
      </c>
      <c r="C27" s="55" t="s">
        <v>265</v>
      </c>
      <c r="D27" s="55" t="s">
        <v>213</v>
      </c>
      <c r="E27" s="55" t="s">
        <v>266</v>
      </c>
      <c r="F27" s="54" t="s">
        <v>7</v>
      </c>
      <c r="G27" s="54" t="s">
        <v>215</v>
      </c>
      <c r="H27" s="54" t="s">
        <v>216</v>
      </c>
      <c r="I27" s="55"/>
      <c r="J27" s="55"/>
      <c r="K27" s="55"/>
      <c r="L27" s="55"/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  <c r="AL27" s="55">
        <v>0</v>
      </c>
      <c r="AM27" s="55">
        <v>0</v>
      </c>
      <c r="AN27" s="55">
        <v>0</v>
      </c>
      <c r="AO27" s="55">
        <v>0</v>
      </c>
      <c r="AP27" s="55">
        <v>0</v>
      </c>
      <c r="AQ27" s="55">
        <v>0</v>
      </c>
      <c r="AR27" s="55">
        <v>0</v>
      </c>
      <c r="AS27" s="55">
        <v>0</v>
      </c>
    </row>
    <row r="28" spans="1:45" x14ac:dyDescent="0.35">
      <c r="A28" s="197" t="s">
        <v>10</v>
      </c>
      <c r="B28" s="198" t="s">
        <v>92</v>
      </c>
      <c r="C28" s="198" t="s">
        <v>267</v>
      </c>
      <c r="D28" s="198" t="s">
        <v>268</v>
      </c>
      <c r="E28" s="198" t="s">
        <v>269</v>
      </c>
      <c r="F28" s="198" t="s">
        <v>7</v>
      </c>
      <c r="G28" s="198" t="s">
        <v>215</v>
      </c>
      <c r="H28" s="198" t="s">
        <v>216</v>
      </c>
      <c r="I28" s="27"/>
      <c r="J28" s="27"/>
      <c r="K28" s="27"/>
      <c r="L28" s="27"/>
      <c r="M28" s="27">
        <v>2.2999999999999899E-2</v>
      </c>
      <c r="N28" s="27">
        <v>2.2999999999999899E-2</v>
      </c>
      <c r="O28" s="27">
        <v>2.2999999999999909E-2</v>
      </c>
      <c r="P28" s="27">
        <v>2.2999999999999909E-2</v>
      </c>
      <c r="Q28" s="27">
        <v>2.480520546058318E-2</v>
      </c>
      <c r="R28" s="27">
        <v>2.8136162003414067E-2</v>
      </c>
      <c r="S28" s="27">
        <v>3.0659157587559771E-2</v>
      </c>
      <c r="T28" s="27">
        <v>2.4512221509077503E-2</v>
      </c>
      <c r="U28" s="27">
        <v>2.4595161119509434E-2</v>
      </c>
      <c r="V28" s="27">
        <v>2.9966706968610368E-2</v>
      </c>
      <c r="W28" s="27">
        <v>3.5766243860033131E-2</v>
      </c>
      <c r="X28" s="27">
        <v>4.1465259466506033E-2</v>
      </c>
      <c r="Y28" s="27">
        <v>4.1741581147801687E-2</v>
      </c>
      <c r="Z28" s="27">
        <v>4.1337248203492938E-2</v>
      </c>
      <c r="AA28" s="27">
        <v>4.1020991348734714E-2</v>
      </c>
      <c r="AB28" s="27">
        <v>4.079294716246229E-2</v>
      </c>
      <c r="AC28" s="27">
        <v>4.0653252982490118E-2</v>
      </c>
      <c r="AD28" s="27">
        <v>4.0602046905510836E-2</v>
      </c>
      <c r="AE28" s="27">
        <v>3.9844692523652525E-2</v>
      </c>
      <c r="AF28" s="27">
        <v>3.9172071058544145E-2</v>
      </c>
      <c r="AG28" s="27">
        <v>3.8584262646085277E-2</v>
      </c>
      <c r="AH28" s="27">
        <v>3.8081347782222497E-2</v>
      </c>
      <c r="AI28" s="27">
        <v>3.7663407322949705E-2</v>
      </c>
      <c r="AJ28" s="27">
        <v>3.6555437456304851E-2</v>
      </c>
      <c r="AK28" s="27">
        <v>3.5529282369695214E-2</v>
      </c>
      <c r="AL28" s="27">
        <v>3.4584984263111074E-2</v>
      </c>
      <c r="AM28" s="27">
        <v>3.3722585485441714E-2</v>
      </c>
      <c r="AN28" s="27">
        <v>3.2942128534476312E-2</v>
      </c>
      <c r="AO28" s="27">
        <v>3.1513141531472999E-2</v>
      </c>
      <c r="AP28" s="27">
        <v>3.0163653253736045E-2</v>
      </c>
      <c r="AQ28" s="27">
        <v>2.8893683194702646E-2</v>
      </c>
      <c r="AR28" s="27">
        <v>2.7703250899839826E-2</v>
      </c>
      <c r="AS28" s="20">
        <v>2.6592375966640103E-2</v>
      </c>
    </row>
    <row r="29" spans="1:45" x14ac:dyDescent="0.35">
      <c r="A29" s="199" t="s">
        <v>10</v>
      </c>
      <c r="B29" s="200" t="s">
        <v>92</v>
      </c>
      <c r="C29" s="200" t="s">
        <v>270</v>
      </c>
      <c r="D29" s="200" t="s">
        <v>268</v>
      </c>
      <c r="E29" s="200" t="s">
        <v>271</v>
      </c>
      <c r="F29" s="200" t="s">
        <v>7</v>
      </c>
      <c r="G29" s="200" t="s">
        <v>215</v>
      </c>
      <c r="H29" s="200" t="s">
        <v>216</v>
      </c>
      <c r="I29" s="5"/>
      <c r="J29" s="5"/>
      <c r="K29" s="5"/>
      <c r="L29" s="5"/>
      <c r="M29" s="5">
        <v>0</v>
      </c>
      <c r="N29" s="5">
        <v>3.0000000000000249E-2</v>
      </c>
      <c r="O29" s="5">
        <v>0.97</v>
      </c>
      <c r="P29" s="5">
        <v>0.78</v>
      </c>
      <c r="Q29" s="5">
        <v>0.78620574694567258</v>
      </c>
      <c r="R29" s="5">
        <v>0.79456061535435141</v>
      </c>
      <c r="S29" s="5">
        <v>0.80181813734375229</v>
      </c>
      <c r="T29" s="5">
        <v>0.80845148428242197</v>
      </c>
      <c r="U29" s="5">
        <v>0.81491032182664946</v>
      </c>
      <c r="V29" s="5">
        <v>0.82163495467765491</v>
      </c>
      <c r="W29" s="5">
        <v>0.82864240017102864</v>
      </c>
      <c r="X29" s="5">
        <v>0.83527005477618432</v>
      </c>
      <c r="Y29" s="5">
        <v>0.84145081226690099</v>
      </c>
      <c r="Z29" s="5">
        <v>0.84691986948213349</v>
      </c>
      <c r="AA29" s="5">
        <v>0.85241069133785263</v>
      </c>
      <c r="AB29" s="5">
        <v>0.85792347341509478</v>
      </c>
      <c r="AC29" s="5">
        <v>0.86345841238161058</v>
      </c>
      <c r="AD29" s="5">
        <v>0.8690157059918624</v>
      </c>
      <c r="AE29" s="5">
        <v>0.87359584667938239</v>
      </c>
      <c r="AF29" s="5">
        <v>0.87819296458393803</v>
      </c>
      <c r="AG29" s="5">
        <v>0.88280717446013901</v>
      </c>
      <c r="AH29" s="5">
        <v>0.88743859157818195</v>
      </c>
      <c r="AI29" s="5">
        <v>0.89208733172384813</v>
      </c>
      <c r="AJ29" s="5">
        <v>0.89577700529226145</v>
      </c>
      <c r="AK29" s="5">
        <v>0.8994794773059368</v>
      </c>
      <c r="AL29" s="5">
        <v>0.90319480819525977</v>
      </c>
      <c r="AM29" s="5">
        <v>0.90692305860383982</v>
      </c>
      <c r="AN29" s="5">
        <v>0.91066428938851118</v>
      </c>
      <c r="AO29" s="5">
        <v>0.91349700186827842</v>
      </c>
      <c r="AP29" s="5">
        <v>0.91633919620287707</v>
      </c>
      <c r="AQ29" s="5">
        <v>0.9191909003069112</v>
      </c>
      <c r="AR29" s="5">
        <v>0.92205214216948816</v>
      </c>
      <c r="AS29" s="2">
        <v>0.92492294985421808</v>
      </c>
    </row>
    <row r="30" spans="1:45" x14ac:dyDescent="0.35">
      <c r="A30" s="199" t="s">
        <v>10</v>
      </c>
      <c r="B30" s="200" t="s">
        <v>92</v>
      </c>
      <c r="C30" s="200" t="s">
        <v>272</v>
      </c>
      <c r="D30" s="200" t="s">
        <v>268</v>
      </c>
      <c r="E30" s="200" t="s">
        <v>273</v>
      </c>
      <c r="F30" s="200" t="s">
        <v>7</v>
      </c>
      <c r="G30" s="200" t="s">
        <v>215</v>
      </c>
      <c r="H30" s="200" t="s">
        <v>216</v>
      </c>
      <c r="I30" s="5"/>
      <c r="J30" s="5"/>
      <c r="K30" s="5"/>
      <c r="L30" s="5"/>
      <c r="M30" s="5">
        <v>1.25</v>
      </c>
      <c r="N30" s="5">
        <v>1.2500000000000004</v>
      </c>
      <c r="O30" s="5">
        <v>1.25</v>
      </c>
      <c r="P30" s="5">
        <v>1.2499999999999991</v>
      </c>
      <c r="Q30" s="5">
        <v>1.2646429987527521</v>
      </c>
      <c r="R30" s="5">
        <v>1.2800321940619199</v>
      </c>
      <c r="S30" s="5">
        <v>1.2941764025792013</v>
      </c>
      <c r="T30" s="5">
        <v>1.2871884298776097</v>
      </c>
      <c r="U30" s="5">
        <v>1.294561611782955</v>
      </c>
      <c r="V30" s="5">
        <v>1.3145857319899332</v>
      </c>
      <c r="W30" s="5">
        <v>1.3358603933277657</v>
      </c>
      <c r="X30" s="5">
        <v>1.3564190735283777</v>
      </c>
      <c r="Y30" s="5">
        <v>1.36369070923929</v>
      </c>
      <c r="Z30" s="5">
        <v>1.3685471333207264</v>
      </c>
      <c r="AA30" s="5">
        <v>1.3735864388090999</v>
      </c>
      <c r="AB30" s="5">
        <v>1.3788086257044099</v>
      </c>
      <c r="AC30" s="5">
        <v>1.3842136940066549</v>
      </c>
      <c r="AD30" s="5">
        <v>1.3898016437158378</v>
      </c>
      <c r="AE30" s="5">
        <v>1.3926837872672926</v>
      </c>
      <c r="AF30" s="5">
        <v>1.3957488122256856</v>
      </c>
      <c r="AG30" s="5">
        <v>1.3989967185910144</v>
      </c>
      <c r="AH30" s="5">
        <v>1.4024275063632776</v>
      </c>
      <c r="AI30" s="5">
        <v>1.4060411755424784</v>
      </c>
      <c r="AJ30" s="5">
        <v>1.4070533045504441</v>
      </c>
      <c r="AK30" s="5">
        <v>1.4082483149653444</v>
      </c>
      <c r="AL30" s="5">
        <v>1.4096262067871816</v>
      </c>
      <c r="AM30" s="5">
        <v>1.4111869800159555</v>
      </c>
      <c r="AN30" s="5">
        <v>1.4129306346516652</v>
      </c>
      <c r="AO30" s="5">
        <v>1.4122580519425849</v>
      </c>
      <c r="AP30" s="5">
        <v>1.4117683506404426</v>
      </c>
      <c r="AQ30" s="5">
        <v>1.4114615307452354</v>
      </c>
      <c r="AR30" s="5">
        <v>1.4113375922569653</v>
      </c>
      <c r="AS30" s="2">
        <v>1.411396535175631</v>
      </c>
    </row>
    <row r="31" spans="1:45" x14ac:dyDescent="0.35">
      <c r="A31" s="199" t="s">
        <v>10</v>
      </c>
      <c r="B31" s="200" t="s">
        <v>92</v>
      </c>
      <c r="C31" s="200" t="s">
        <v>274</v>
      </c>
      <c r="D31" s="200" t="s">
        <v>268</v>
      </c>
      <c r="E31" s="200" t="s">
        <v>275</v>
      </c>
      <c r="F31" s="200" t="s">
        <v>7</v>
      </c>
      <c r="G31" s="200" t="s">
        <v>215</v>
      </c>
      <c r="H31" s="200" t="s">
        <v>216</v>
      </c>
      <c r="I31" s="5"/>
      <c r="J31" s="5"/>
      <c r="K31" s="5"/>
      <c r="L31" s="5"/>
      <c r="M31" s="5">
        <v>8.2940699999999867E-3</v>
      </c>
      <c r="N31" s="5">
        <v>7.9823500000000269E-3</v>
      </c>
      <c r="O31" s="5">
        <v>6.4183600000000118E-3</v>
      </c>
      <c r="P31" s="5">
        <v>8.0972899999999792E-3</v>
      </c>
      <c r="Q31" s="5">
        <v>7.8360008881628307E-3</v>
      </c>
      <c r="R31" s="5">
        <v>1.1584373944664342E-2</v>
      </c>
      <c r="S31" s="5">
        <v>1.3773005734053351E-2</v>
      </c>
      <c r="T31" s="5">
        <v>1.465254870202029E-2</v>
      </c>
      <c r="U31" s="5">
        <v>1.6387500821208559E-2</v>
      </c>
      <c r="V31" s="5">
        <v>1.8959356940525279E-2</v>
      </c>
      <c r="W31" s="5">
        <v>2.1707989163147756E-2</v>
      </c>
      <c r="X31" s="5">
        <v>2.4377167177084741E-2</v>
      </c>
      <c r="Y31" s="5">
        <v>2.6216757593421222E-2</v>
      </c>
      <c r="Z31" s="5">
        <v>2.7788864634053806E-2</v>
      </c>
      <c r="AA31" s="5">
        <v>2.9408604963158141E-2</v>
      </c>
      <c r="AB31" s="5">
        <v>3.1076381805457742E-2</v>
      </c>
      <c r="AC31" s="5">
        <v>3.2792600626130097E-2</v>
      </c>
      <c r="AD31" s="5">
        <v>3.4557669130799981E-2</v>
      </c>
      <c r="AE31" s="5">
        <v>3.5941211210970256E-2</v>
      </c>
      <c r="AF31" s="5">
        <v>3.7362516463688211E-2</v>
      </c>
      <c r="AG31" s="5">
        <v>3.8821821475775897E-2</v>
      </c>
      <c r="AH31" s="5">
        <v>4.0319363897028102E-2</v>
      </c>
      <c r="AI31" s="5">
        <v>4.1855382440209393E-2</v>
      </c>
      <c r="AJ31" s="5">
        <v>4.2988318291392491E-2</v>
      </c>
      <c r="AK31" s="5">
        <v>4.4150402041741921E-2</v>
      </c>
      <c r="AL31" s="5">
        <v>4.5341758279130756E-2</v>
      </c>
      <c r="AM31" s="5">
        <v>4.6562512031032469E-2</v>
      </c>
      <c r="AN31" s="5">
        <v>4.7812788764520248E-2</v>
      </c>
      <c r="AO31" s="5">
        <v>4.8659617863334101E-2</v>
      </c>
      <c r="AP31" s="5">
        <v>4.9528757126495154E-2</v>
      </c>
      <c r="AQ31" s="5">
        <v>5.042026410487202E-2</v>
      </c>
      <c r="AR31" s="5">
        <v>5.1334196502935081E-2</v>
      </c>
      <c r="AS31" s="2">
        <v>5.2270612178754935E-2</v>
      </c>
    </row>
    <row r="32" spans="1:45" x14ac:dyDescent="0.35">
      <c r="A32" s="199" t="s">
        <v>10</v>
      </c>
      <c r="B32" s="200" t="s">
        <v>92</v>
      </c>
      <c r="C32" s="200" t="s">
        <v>276</v>
      </c>
      <c r="D32" s="200" t="s">
        <v>268</v>
      </c>
      <c r="E32" s="200" t="s">
        <v>277</v>
      </c>
      <c r="F32" s="200" t="s">
        <v>7</v>
      </c>
      <c r="G32" s="200" t="s">
        <v>215</v>
      </c>
      <c r="H32" s="200" t="s">
        <v>216</v>
      </c>
      <c r="I32" s="5"/>
      <c r="J32" s="5"/>
      <c r="K32" s="5"/>
      <c r="L32" s="5"/>
      <c r="M32" s="5">
        <v>1.5625E-2</v>
      </c>
      <c r="N32" s="5">
        <v>1.5909999999999869E-2</v>
      </c>
      <c r="O32" s="5">
        <v>1.1000000000000121E-2</v>
      </c>
      <c r="P32" s="5">
        <v>1.399999999999979E-2</v>
      </c>
      <c r="Q32" s="5">
        <v>1.4331656011836724E-2</v>
      </c>
      <c r="R32" s="5">
        <v>1.4796836647836195E-2</v>
      </c>
      <c r="S32" s="5">
        <v>1.5178252473967119E-2</v>
      </c>
      <c r="T32" s="5">
        <v>1.4447299505495476E-2</v>
      </c>
      <c r="U32" s="5">
        <v>1.450878122179286E-2</v>
      </c>
      <c r="V32" s="5">
        <v>1.5246224285401247E-2</v>
      </c>
      <c r="W32" s="5">
        <v>1.6039478389536246E-2</v>
      </c>
      <c r="X32" s="5">
        <v>1.6816048969226741E-2</v>
      </c>
      <c r="Y32" s="5">
        <v>1.6896328901661289E-2</v>
      </c>
      <c r="Z32" s="5">
        <v>1.6883763513937985E-2</v>
      </c>
      <c r="AA32" s="5">
        <v>1.6881888588678465E-2</v>
      </c>
      <c r="AB32" s="5">
        <v>1.6890715052197497E-2</v>
      </c>
      <c r="AC32" s="5">
        <v>1.6910253891520233E-2</v>
      </c>
      <c r="AD32" s="5">
        <v>1.6940516154382135E-2</v>
      </c>
      <c r="AE32" s="5">
        <v>1.687354923426175E-2</v>
      </c>
      <c r="AF32" s="5">
        <v>1.681700532278109E-2</v>
      </c>
      <c r="AG32" s="5">
        <v>1.6770890830812082E-2</v>
      </c>
      <c r="AH32" s="5">
        <v>1.6735212198030425E-2</v>
      </c>
      <c r="AI32" s="5">
        <v>1.6709975892915702E-2</v>
      </c>
      <c r="AJ32" s="5">
        <v>1.6590401855559433E-2</v>
      </c>
      <c r="AK32" s="5">
        <v>1.6481017375905641E-2</v>
      </c>
      <c r="AL32" s="5">
        <v>1.6381825829953608E-2</v>
      </c>
      <c r="AM32" s="5">
        <v>1.6292830605614483E-2</v>
      </c>
      <c r="AN32" s="5">
        <v>1.6214035102711341E-2</v>
      </c>
      <c r="AO32" s="5">
        <v>1.6047068802085271E-2</v>
      </c>
      <c r="AP32" s="5">
        <v>1.5890106774780297E-2</v>
      </c>
      <c r="AQ32" s="5">
        <v>1.5743150580271273E-2</v>
      </c>
      <c r="AR32" s="5">
        <v>1.5606201782195614E-2</v>
      </c>
      <c r="AS32" s="2">
        <v>1.5479261948352696E-2</v>
      </c>
    </row>
    <row r="33" spans="1:45" x14ac:dyDescent="0.35">
      <c r="A33" s="199" t="s">
        <v>10</v>
      </c>
      <c r="B33" s="200" t="s">
        <v>92</v>
      </c>
      <c r="C33" s="200" t="s">
        <v>278</v>
      </c>
      <c r="D33" s="200" t="s">
        <v>268</v>
      </c>
      <c r="E33" s="200" t="s">
        <v>279</v>
      </c>
      <c r="F33" s="200" t="s">
        <v>7</v>
      </c>
      <c r="G33" s="200" t="s">
        <v>215</v>
      </c>
      <c r="H33" s="200" t="s">
        <v>216</v>
      </c>
      <c r="I33" s="5"/>
      <c r="J33" s="5"/>
      <c r="K33" s="5"/>
      <c r="L33" s="5"/>
      <c r="M33" s="5">
        <v>0.06</v>
      </c>
      <c r="N33" s="5">
        <v>6.4000000000000001E-2</v>
      </c>
      <c r="O33" s="5">
        <v>9.7000000000000003E-2</v>
      </c>
      <c r="P33" s="5">
        <v>8.6999999999999994E-2</v>
      </c>
      <c r="Q33" s="5">
        <v>8.98365942461265E-2</v>
      </c>
      <c r="R33" s="5">
        <v>9.1856083061287064E-2</v>
      </c>
      <c r="S33" s="5">
        <v>9.3639929362631713E-2</v>
      </c>
      <c r="T33" s="5">
        <v>9.006217274832351E-2</v>
      </c>
      <c r="U33" s="5">
        <v>9.0298652339908192E-2</v>
      </c>
      <c r="V33" s="5">
        <v>9.3784893370158773E-2</v>
      </c>
      <c r="W33" s="5">
        <v>9.753167512273192E-2</v>
      </c>
      <c r="X33" s="5">
        <v>0.10119669600897307</v>
      </c>
      <c r="Y33" s="5">
        <v>0.10150554531943956</v>
      </c>
      <c r="Z33" s="5">
        <v>0.10137136570294542</v>
      </c>
      <c r="AA33" s="5">
        <v>0.10128444429818884</v>
      </c>
      <c r="AB33" s="5">
        <v>0.10124478656832742</v>
      </c>
      <c r="AC33" s="5">
        <v>0.10125239800687308</v>
      </c>
      <c r="AD33" s="5">
        <v>0.10130728413769446</v>
      </c>
      <c r="AE33" s="5">
        <v>0.10090589568157349</v>
      </c>
      <c r="AF33" s="5">
        <v>0.1005516317102787</v>
      </c>
      <c r="AG33" s="5">
        <v>0.10024449542924524</v>
      </c>
      <c r="AH33" s="5">
        <v>9.9984490058310616E-2</v>
      </c>
      <c r="AI33" s="5">
        <v>9.9771618831715425E-2</v>
      </c>
      <c r="AJ33" s="5">
        <v>9.912014589473378E-2</v>
      </c>
      <c r="AK33" s="5">
        <v>9.8515680717108922E-2</v>
      </c>
      <c r="AL33" s="5">
        <v>9.795822498684037E-2</v>
      </c>
      <c r="AM33" s="5">
        <v>9.7447780397884154E-2</v>
      </c>
      <c r="AN33" s="5">
        <v>9.6984348650151431E-2</v>
      </c>
      <c r="AO33" s="5">
        <v>9.6114237757073229E-2</v>
      </c>
      <c r="AP33" s="5">
        <v>9.5291041981161728E-2</v>
      </c>
      <c r="AQ33" s="5">
        <v>9.4514762102153593E-2</v>
      </c>
      <c r="AR33" s="5">
        <v>9.3785398901867878E-2</v>
      </c>
      <c r="AS33" s="2">
        <v>9.3102953164204139E-2</v>
      </c>
    </row>
    <row r="34" spans="1:45" x14ac:dyDescent="0.35">
      <c r="A34" s="199" t="s">
        <v>10</v>
      </c>
      <c r="B34" s="200" t="s">
        <v>92</v>
      </c>
      <c r="C34" s="200" t="s">
        <v>280</v>
      </c>
      <c r="D34" s="200" t="s">
        <v>268</v>
      </c>
      <c r="E34" s="200" t="s">
        <v>281</v>
      </c>
      <c r="F34" s="200" t="s">
        <v>7</v>
      </c>
      <c r="G34" s="200" t="s">
        <v>215</v>
      </c>
      <c r="H34" s="200" t="s">
        <v>216</v>
      </c>
      <c r="I34" s="5"/>
      <c r="J34" s="5"/>
      <c r="K34" s="5"/>
      <c r="L34" s="5"/>
      <c r="M34" s="5">
        <v>2.1337960800000017E-2</v>
      </c>
      <c r="N34" s="5">
        <v>3.7566764200000012E-2</v>
      </c>
      <c r="O34" s="5">
        <v>0.15484395000000001</v>
      </c>
      <c r="P34" s="5">
        <v>0.11654222140000003</v>
      </c>
      <c r="Q34" s="5">
        <v>0.11824513935445707</v>
      </c>
      <c r="R34" s="5">
        <v>0.12246267545127165</v>
      </c>
      <c r="S34" s="5">
        <v>0.12555058607776665</v>
      </c>
      <c r="T34" s="5">
        <v>0.12334734023556271</v>
      </c>
      <c r="U34" s="5">
        <v>0.12483559984499054</v>
      </c>
      <c r="V34" s="5">
        <v>0.12954992519142872</v>
      </c>
      <c r="W34" s="5">
        <v>0.1345972596524162</v>
      </c>
      <c r="X34" s="5">
        <v>0.1395125203352135</v>
      </c>
      <c r="Y34" s="5">
        <v>0.14110727997322203</v>
      </c>
      <c r="Z34" s="5">
        <v>0.14214325228452507</v>
      </c>
      <c r="AA34" s="5">
        <v>0.1432469598837266</v>
      </c>
      <c r="AB34" s="5">
        <v>0.14441864374523733</v>
      </c>
      <c r="AC34" s="5">
        <v>0.14565854618240409</v>
      </c>
      <c r="AD34" s="5">
        <v>0.14696691084750635</v>
      </c>
      <c r="AE34" s="5">
        <v>0.14762829646157644</v>
      </c>
      <c r="AF34" s="5">
        <v>0.14835151880318204</v>
      </c>
      <c r="AG34" s="5">
        <v>0.14913671926090011</v>
      </c>
      <c r="AH34" s="5">
        <v>0.14998403985855951</v>
      </c>
      <c r="AI34" s="5">
        <v>0.15089362325524064</v>
      </c>
      <c r="AJ34" s="5">
        <v>0.15115988519369317</v>
      </c>
      <c r="AK34" s="5">
        <v>0.15148283521598876</v>
      </c>
      <c r="AL34" s="5">
        <v>0.1518625477781016</v>
      </c>
      <c r="AM34" s="5">
        <v>0.15229909759871824</v>
      </c>
      <c r="AN34" s="5">
        <v>0.15279255965923777</v>
      </c>
      <c r="AO34" s="5">
        <v>0.15267187727848608</v>
      </c>
      <c r="AP34" s="5">
        <v>0.15260379662718404</v>
      </c>
      <c r="AQ34" s="5">
        <v>0.1525883520987743</v>
      </c>
      <c r="AR34" s="5">
        <v>0.15262557817849554</v>
      </c>
      <c r="AS34" s="2">
        <v>0.15271550944338053</v>
      </c>
    </row>
    <row r="35" spans="1:45" x14ac:dyDescent="0.35">
      <c r="A35" s="199" t="s">
        <v>10</v>
      </c>
      <c r="B35" s="200" t="s">
        <v>92</v>
      </c>
      <c r="C35" s="200" t="s">
        <v>282</v>
      </c>
      <c r="D35" s="200" t="s">
        <v>268</v>
      </c>
      <c r="E35" s="200" t="s">
        <v>283</v>
      </c>
      <c r="F35" s="200" t="s">
        <v>7</v>
      </c>
      <c r="G35" s="200" t="s">
        <v>215</v>
      </c>
      <c r="H35" s="200" t="s">
        <v>216</v>
      </c>
      <c r="I35" s="5"/>
      <c r="J35" s="5"/>
      <c r="K35" s="5"/>
      <c r="L35" s="5"/>
      <c r="M35" s="5">
        <v>6.0000000000000053E-2</v>
      </c>
      <c r="N35" s="5">
        <v>6.999999999999984E-2</v>
      </c>
      <c r="O35" s="5">
        <v>4.1249870000000133E-2</v>
      </c>
      <c r="P35" s="5">
        <v>4.8742060000000365E-2</v>
      </c>
      <c r="Q35" s="5">
        <v>4.7156814044696627E-2</v>
      </c>
      <c r="R35" s="5">
        <v>7.2554094303878713E-2</v>
      </c>
      <c r="S35" s="5">
        <v>8.7430973693686687E-2</v>
      </c>
      <c r="T35" s="5">
        <v>9.2465032955547311E-2</v>
      </c>
      <c r="U35" s="5">
        <v>0.10400832351601241</v>
      </c>
      <c r="V35" s="5">
        <v>0.12181346480105659</v>
      </c>
      <c r="W35" s="5">
        <v>0.14085177875372679</v>
      </c>
      <c r="X35" s="5">
        <v>0.15935012637545887</v>
      </c>
      <c r="Y35" s="5">
        <v>0.17162053351619055</v>
      </c>
      <c r="Z35" s="5">
        <v>0.18202384980598718</v>
      </c>
      <c r="AA35" s="5">
        <v>0.19275658799659956</v>
      </c>
      <c r="AB35" s="5">
        <v>0.20382145962788012</v>
      </c>
      <c r="AC35" s="5">
        <v>0.21522119130592166</v>
      </c>
      <c r="AD35" s="5">
        <v>0.22695852470301103</v>
      </c>
      <c r="AE35" s="5">
        <v>0.23606576796035417</v>
      </c>
      <c r="AF35" s="5">
        <v>0.24543606017280473</v>
      </c>
      <c r="AG35" s="5">
        <v>0.25507099230083508</v>
      </c>
      <c r="AH35" s="5">
        <v>0.26497216245302324</v>
      </c>
      <c r="AI35" s="5">
        <v>0.27514117588603404</v>
      </c>
      <c r="AJ35" s="5">
        <v>0.28253779654306321</v>
      </c>
      <c r="AK35" s="5">
        <v>0.29013953156995265</v>
      </c>
      <c r="AL35" s="5">
        <v>0.29794721877491048</v>
      </c>
      <c r="AM35" s="5">
        <v>0.30596169892229741</v>
      </c>
      <c r="AN35" s="5">
        <v>0.31418381573262344</v>
      </c>
      <c r="AO35" s="5">
        <v>0.31963580493348842</v>
      </c>
      <c r="AP35" s="5">
        <v>0.32524692722036563</v>
      </c>
      <c r="AQ35" s="5">
        <v>0.33101756960194983</v>
      </c>
      <c r="AR35" s="5">
        <v>0.33694812011985098</v>
      </c>
      <c r="AS35" s="2">
        <v>0.34303896784858601</v>
      </c>
    </row>
    <row r="36" spans="1:45" x14ac:dyDescent="0.35">
      <c r="A36" s="199" t="s">
        <v>10</v>
      </c>
      <c r="B36" s="200" t="s">
        <v>92</v>
      </c>
      <c r="C36" s="200" t="s">
        <v>284</v>
      </c>
      <c r="D36" s="200" t="s">
        <v>268</v>
      </c>
      <c r="E36" s="200" t="s">
        <v>285</v>
      </c>
      <c r="F36" s="200" t="s">
        <v>7</v>
      </c>
      <c r="G36" s="200" t="s">
        <v>215</v>
      </c>
      <c r="H36" s="200" t="s">
        <v>216</v>
      </c>
      <c r="I36" s="5"/>
      <c r="J36" s="5"/>
      <c r="K36" s="5"/>
      <c r="L36" s="5"/>
      <c r="M36" s="5">
        <v>1.8899999999999997</v>
      </c>
      <c r="N36" s="5">
        <v>1.9988000000000001</v>
      </c>
      <c r="O36" s="5">
        <v>1.8499999999999996</v>
      </c>
      <c r="P36" s="5">
        <v>1.9855999999999998</v>
      </c>
      <c r="Q36" s="5">
        <v>2.0020130643402823</v>
      </c>
      <c r="R36" s="5">
        <v>2.0190428382594332</v>
      </c>
      <c r="S36" s="5">
        <v>2.0351380008759228</v>
      </c>
      <c r="T36" s="5">
        <v>2.0502025252704725</v>
      </c>
      <c r="U36" s="5">
        <v>2.0645235000314401</v>
      </c>
      <c r="V36" s="5">
        <v>2.0791309831226825</v>
      </c>
      <c r="W36" s="5">
        <v>2.0942915120028811</v>
      </c>
      <c r="X36" s="5">
        <v>2.1085694099091263</v>
      </c>
      <c r="Y36" s="5">
        <v>2.1220719751335135</v>
      </c>
      <c r="Z36" s="5">
        <v>2.1340085117933993</v>
      </c>
      <c r="AA36" s="5">
        <v>2.1459515454034936</v>
      </c>
      <c r="AB36" s="5">
        <v>2.1579010833783334</v>
      </c>
      <c r="AC36" s="5">
        <v>2.1698571331736538</v>
      </c>
      <c r="AD36" s="5">
        <v>2.1818197022863872</v>
      </c>
      <c r="AE36" s="5">
        <v>2.191678886326526</v>
      </c>
      <c r="AF36" s="5">
        <v>2.2015443858241794</v>
      </c>
      <c r="AG36" s="5">
        <v>2.2114162051297295</v>
      </c>
      <c r="AH36" s="5">
        <v>2.2212943486131058</v>
      </c>
      <c r="AI36" s="5">
        <v>2.2311788206637817</v>
      </c>
      <c r="AJ36" s="5">
        <v>2.239035381746628</v>
      </c>
      <c r="AK36" s="5">
        <v>2.2468980998684662</v>
      </c>
      <c r="AL36" s="5">
        <v>2.2547669773202323</v>
      </c>
      <c r="AM36" s="5">
        <v>2.2626420164009429</v>
      </c>
      <c r="AN36" s="5">
        <v>2.2705232194176999</v>
      </c>
      <c r="AO36" s="5">
        <v>2.2765113427365424</v>
      </c>
      <c r="AP36" s="5">
        <v>2.2825054973614165</v>
      </c>
      <c r="AQ36" s="5">
        <v>2.2885056843505711</v>
      </c>
      <c r="AR36" s="5">
        <v>2.2945119047650833</v>
      </c>
      <c r="AS36" s="2">
        <v>2.3005241596688526</v>
      </c>
    </row>
    <row r="37" spans="1:45" x14ac:dyDescent="0.35">
      <c r="A37" s="199" t="s">
        <v>10</v>
      </c>
      <c r="B37" s="200" t="s">
        <v>92</v>
      </c>
      <c r="C37" s="200" t="s">
        <v>286</v>
      </c>
      <c r="D37" s="200" t="s">
        <v>268</v>
      </c>
      <c r="E37" s="200" t="s">
        <v>287</v>
      </c>
      <c r="F37" s="200" t="s">
        <v>7</v>
      </c>
      <c r="G37" s="200" t="s">
        <v>215</v>
      </c>
      <c r="H37" s="200" t="s">
        <v>216</v>
      </c>
      <c r="I37" s="5"/>
      <c r="J37" s="5"/>
      <c r="K37" s="5"/>
      <c r="L37" s="5"/>
      <c r="M37" s="5">
        <v>8.6000000000000076E-2</v>
      </c>
      <c r="N37" s="5">
        <v>6.5999999999999837E-2</v>
      </c>
      <c r="O37" s="5">
        <v>7.3999999999999955E-2</v>
      </c>
      <c r="P37" s="5">
        <v>8.5000000000000075E-2</v>
      </c>
      <c r="Q37" s="5">
        <v>8.5744162130155732E-2</v>
      </c>
      <c r="R37" s="5">
        <v>9.1330201930295229E-2</v>
      </c>
      <c r="S37" s="5">
        <v>9.4954435582686958E-2</v>
      </c>
      <c r="T37" s="5">
        <v>9.4920357409596312E-2</v>
      </c>
      <c r="U37" s="5">
        <v>9.7368123526498096E-2</v>
      </c>
      <c r="V37" s="5">
        <v>0.10207779064917799</v>
      </c>
      <c r="W37" s="5">
        <v>0.10710994662567885</v>
      </c>
      <c r="X37" s="5">
        <v>0.11199773541678493</v>
      </c>
      <c r="Y37" s="5">
        <v>0.11458081265994152</v>
      </c>
      <c r="Z37" s="5">
        <v>0.11664183358508751</v>
      </c>
      <c r="AA37" s="5">
        <v>0.11877787721114319</v>
      </c>
      <c r="AB37" s="5">
        <v>0.12098942429596199</v>
      </c>
      <c r="AC37" s="5">
        <v>0.12327695826865231</v>
      </c>
      <c r="AD37" s="5">
        <v>0.1256409652295688</v>
      </c>
      <c r="AE37" s="5">
        <v>0.1273312926198657</v>
      </c>
      <c r="AF37" s="5">
        <v>0.12908487474281249</v>
      </c>
      <c r="AG37" s="5">
        <v>0.13090199367677907</v>
      </c>
      <c r="AH37" s="5">
        <v>0.13278293276749942</v>
      </c>
      <c r="AI37" s="5">
        <v>0.13472797662806835</v>
      </c>
      <c r="AJ37" s="5">
        <v>0.13598219498590164</v>
      </c>
      <c r="AK37" s="5">
        <v>0.13728939623515374</v>
      </c>
      <c r="AL37" s="5">
        <v>0.13864972891978805</v>
      </c>
      <c r="AM37" s="5">
        <v>0.14006334210789551</v>
      </c>
      <c r="AN37" s="5">
        <v>0.14153038539169432</v>
      </c>
      <c r="AO37" s="5">
        <v>0.14232137252460836</v>
      </c>
      <c r="AP37" s="5">
        <v>0.14315719003615052</v>
      </c>
      <c r="AQ37" s="5">
        <v>0.14403790654322429</v>
      </c>
      <c r="AR37" s="5">
        <v>0.14496359084587046</v>
      </c>
      <c r="AS37" s="2">
        <v>0.14593431192726425</v>
      </c>
    </row>
    <row r="38" spans="1:45" ht="15" thickBot="1" x14ac:dyDescent="0.4">
      <c r="A38" s="201" t="s">
        <v>10</v>
      </c>
      <c r="B38" s="202" t="s">
        <v>92</v>
      </c>
      <c r="C38" s="202" t="s">
        <v>288</v>
      </c>
      <c r="D38" s="202" t="s">
        <v>268</v>
      </c>
      <c r="E38" s="202" t="s">
        <v>289</v>
      </c>
      <c r="F38" s="202" t="s">
        <v>7</v>
      </c>
      <c r="G38" s="202" t="s">
        <v>215</v>
      </c>
      <c r="H38" s="202" t="s">
        <v>216</v>
      </c>
      <c r="I38" s="6"/>
      <c r="J38" s="6"/>
      <c r="K38" s="6"/>
      <c r="L38" s="6"/>
      <c r="M38" s="6">
        <v>6.0000000000000053E-3</v>
      </c>
      <c r="N38" s="6">
        <v>8.0000000000000071E-3</v>
      </c>
      <c r="O38" s="6">
        <v>5.9999999999997833E-3</v>
      </c>
      <c r="P38" s="6">
        <v>8.999999999999897E-3</v>
      </c>
      <c r="Q38" s="6">
        <v>1.4379763011314495E-2</v>
      </c>
      <c r="R38" s="6">
        <v>3.6126909584552447E-2</v>
      </c>
      <c r="S38" s="6">
        <v>5.0722956236096461E-2</v>
      </c>
      <c r="T38" s="6">
        <v>2.8796273991299692E-2</v>
      </c>
      <c r="U38" s="6">
        <v>3.2963593021269944E-2</v>
      </c>
      <c r="V38" s="6">
        <v>5.9527962896150921E-2</v>
      </c>
      <c r="W38" s="6">
        <v>8.8165561086796185E-2</v>
      </c>
      <c r="X38" s="6">
        <v>0.11625422164224952</v>
      </c>
      <c r="Y38" s="6">
        <v>0.12147749800574914</v>
      </c>
      <c r="Z38" s="6">
        <v>0.12347425519617161</v>
      </c>
      <c r="AA38" s="6">
        <v>0.12593274410095256</v>
      </c>
      <c r="AB38" s="6">
        <v>0.12885454903574312</v>
      </c>
      <c r="AC38" s="6">
        <v>0.13224126311919537</v>
      </c>
      <c r="AD38" s="6">
        <v>0.13609448827293624</v>
      </c>
      <c r="AE38" s="6">
        <v>0.1363503033983795</v>
      </c>
      <c r="AF38" s="6">
        <v>0.13702906943368864</v>
      </c>
      <c r="AG38" s="6">
        <v>0.13813171595530882</v>
      </c>
      <c r="AH38" s="6">
        <v>0.13965917671622385</v>
      </c>
      <c r="AI38" s="6">
        <v>0.14161238964595491</v>
      </c>
      <c r="AJ38" s="6">
        <v>0.13996914526247295</v>
      </c>
      <c r="AK38" s="6">
        <v>0.13871500140297854</v>
      </c>
      <c r="AL38" s="6">
        <v>0.13785044758735276</v>
      </c>
      <c r="AM38" s="6">
        <v>0.13737597506271371</v>
      </c>
      <c r="AN38" s="6">
        <v>0.13729207680341649</v>
      </c>
      <c r="AO38" s="6">
        <v>0.1337625051174931</v>
      </c>
      <c r="AP38" s="6">
        <v>0.13059516772022839</v>
      </c>
      <c r="AQ38" s="6">
        <v>0.12779029073550507</v>
      </c>
      <c r="AR38" s="6">
        <v>0.12534810089073245</v>
      </c>
      <c r="AS38" s="4">
        <v>0.12326882551682772</v>
      </c>
    </row>
    <row r="39" spans="1:45" x14ac:dyDescent="0.35">
      <c r="A39" s="197" t="s">
        <v>10</v>
      </c>
      <c r="B39" s="198" t="s">
        <v>109</v>
      </c>
      <c r="C39" s="198" t="s">
        <v>267</v>
      </c>
      <c r="D39" s="198" t="s">
        <v>268</v>
      </c>
      <c r="E39" s="198" t="s">
        <v>269</v>
      </c>
      <c r="F39" s="198" t="s">
        <v>7</v>
      </c>
      <c r="G39" s="198" t="s">
        <v>215</v>
      </c>
      <c r="H39" s="198" t="s">
        <v>216</v>
      </c>
      <c r="I39" s="27"/>
      <c r="J39" s="27"/>
      <c r="K39" s="27"/>
      <c r="L39" s="27"/>
      <c r="M39" s="27">
        <f t="shared" ref="M39:AS39" si="0">M28*1.1</f>
        <v>2.5299999999999892E-2</v>
      </c>
      <c r="N39" s="27">
        <f t="shared" si="0"/>
        <v>2.5299999999999892E-2</v>
      </c>
      <c r="O39" s="27">
        <f t="shared" si="0"/>
        <v>2.5299999999999902E-2</v>
      </c>
      <c r="P39" s="27">
        <f t="shared" si="0"/>
        <v>2.5299999999999902E-2</v>
      </c>
      <c r="Q39" s="27">
        <f t="shared" si="0"/>
        <v>2.72857260066415E-2</v>
      </c>
      <c r="R39" s="27">
        <f t="shared" si="0"/>
        <v>3.0949778203755475E-2</v>
      </c>
      <c r="S39" s="27">
        <f t="shared" si="0"/>
        <v>3.3725073346315748E-2</v>
      </c>
      <c r="T39" s="27">
        <f t="shared" si="0"/>
        <v>2.6963443659985254E-2</v>
      </c>
      <c r="U39" s="27">
        <f t="shared" si="0"/>
        <v>2.7054677231460381E-2</v>
      </c>
      <c r="V39" s="27">
        <f t="shared" si="0"/>
        <v>3.2963377665471409E-2</v>
      </c>
      <c r="W39" s="27">
        <f t="shared" si="0"/>
        <v>3.9342868246036444E-2</v>
      </c>
      <c r="X39" s="27">
        <f t="shared" si="0"/>
        <v>4.5611785413156643E-2</v>
      </c>
      <c r="Y39" s="27">
        <f t="shared" si="0"/>
        <v>4.5915739262581863E-2</v>
      </c>
      <c r="Z39" s="27">
        <f t="shared" si="0"/>
        <v>4.5470973023842239E-2</v>
      </c>
      <c r="AA39" s="27">
        <f t="shared" si="0"/>
        <v>4.5123090483608193E-2</v>
      </c>
      <c r="AB39" s="27">
        <f t="shared" si="0"/>
        <v>4.4872241878708523E-2</v>
      </c>
      <c r="AC39" s="27">
        <f t="shared" si="0"/>
        <v>4.4718578280739135E-2</v>
      </c>
      <c r="AD39" s="27">
        <f t="shared" si="0"/>
        <v>4.4662251596061922E-2</v>
      </c>
      <c r="AE39" s="27">
        <f t="shared" si="0"/>
        <v>4.3829161776017783E-2</v>
      </c>
      <c r="AF39" s="27">
        <f t="shared" si="0"/>
        <v>4.3089278164398566E-2</v>
      </c>
      <c r="AG39" s="27">
        <f t="shared" si="0"/>
        <v>4.2442688910693804E-2</v>
      </c>
      <c r="AH39" s="27">
        <f t="shared" si="0"/>
        <v>4.1889482560444752E-2</v>
      </c>
      <c r="AI39" s="27">
        <f t="shared" si="0"/>
        <v>4.1429748055244679E-2</v>
      </c>
      <c r="AJ39" s="27">
        <f t="shared" si="0"/>
        <v>4.0210981201935336E-2</v>
      </c>
      <c r="AK39" s="27">
        <f t="shared" si="0"/>
        <v>3.9082210606664738E-2</v>
      </c>
      <c r="AL39" s="27">
        <f t="shared" si="0"/>
        <v>3.8043482689422183E-2</v>
      </c>
      <c r="AM39" s="27">
        <f t="shared" si="0"/>
        <v>3.7094844033985885E-2</v>
      </c>
      <c r="AN39" s="27">
        <f t="shared" si="0"/>
        <v>3.6236341387923948E-2</v>
      </c>
      <c r="AO39" s="27">
        <f t="shared" si="0"/>
        <v>3.4664455684620302E-2</v>
      </c>
      <c r="AP39" s="27">
        <f t="shared" si="0"/>
        <v>3.3180018579109655E-2</v>
      </c>
      <c r="AQ39" s="27">
        <f t="shared" si="0"/>
        <v>3.1783051514172912E-2</v>
      </c>
      <c r="AR39" s="27">
        <f t="shared" si="0"/>
        <v>3.0473575989823812E-2</v>
      </c>
      <c r="AS39" s="20">
        <f t="shared" si="0"/>
        <v>2.9251613563304114E-2</v>
      </c>
    </row>
    <row r="40" spans="1:45" x14ac:dyDescent="0.35">
      <c r="A40" s="199" t="s">
        <v>10</v>
      </c>
      <c r="B40" s="200" t="s">
        <v>109</v>
      </c>
      <c r="C40" s="200" t="s">
        <v>270</v>
      </c>
      <c r="D40" s="200" t="s">
        <v>268</v>
      </c>
      <c r="E40" s="200" t="s">
        <v>271</v>
      </c>
      <c r="F40" s="200" t="s">
        <v>7</v>
      </c>
      <c r="G40" s="200" t="s">
        <v>215</v>
      </c>
      <c r="H40" s="200" t="s">
        <v>216</v>
      </c>
      <c r="I40" s="5"/>
      <c r="J40" s="5"/>
      <c r="K40" s="5"/>
      <c r="L40" s="5"/>
      <c r="M40" s="5">
        <f t="shared" ref="M40:AR40" si="1">M29*1.1</f>
        <v>0</v>
      </c>
      <c r="N40" s="5">
        <f t="shared" si="1"/>
        <v>3.3000000000000279E-2</v>
      </c>
      <c r="O40" s="5">
        <f t="shared" si="1"/>
        <v>1.0669999999999999</v>
      </c>
      <c r="P40" s="5">
        <f t="shared" si="1"/>
        <v>0.8580000000000001</v>
      </c>
      <c r="Q40" s="5">
        <f t="shared" si="1"/>
        <v>0.86482632164023987</v>
      </c>
      <c r="R40" s="5">
        <f t="shared" si="1"/>
        <v>0.87401667688978657</v>
      </c>
      <c r="S40" s="5">
        <f t="shared" si="1"/>
        <v>0.88199995107812756</v>
      </c>
      <c r="T40" s="5">
        <f t="shared" si="1"/>
        <v>0.88929663271066428</v>
      </c>
      <c r="U40" s="5">
        <f t="shared" si="1"/>
        <v>0.89640135400931453</v>
      </c>
      <c r="V40" s="5">
        <f t="shared" si="1"/>
        <v>0.90379845014542048</v>
      </c>
      <c r="W40" s="5">
        <f t="shared" si="1"/>
        <v>0.91150664018813154</v>
      </c>
      <c r="X40" s="5">
        <f t="shared" si="1"/>
        <v>0.91879706025380281</v>
      </c>
      <c r="Y40" s="5">
        <f t="shared" si="1"/>
        <v>0.92559589349359117</v>
      </c>
      <c r="Z40" s="5">
        <f t="shared" si="1"/>
        <v>0.93161185643034694</v>
      </c>
      <c r="AA40" s="5">
        <f t="shared" si="1"/>
        <v>0.93765176047163801</v>
      </c>
      <c r="AB40" s="5">
        <f t="shared" si="1"/>
        <v>0.94371582075660432</v>
      </c>
      <c r="AC40" s="5">
        <f t="shared" si="1"/>
        <v>0.94980425361977172</v>
      </c>
      <c r="AD40" s="5">
        <f t="shared" si="1"/>
        <v>0.95591727659104875</v>
      </c>
      <c r="AE40" s="5">
        <f t="shared" si="1"/>
        <v>0.96095543134732075</v>
      </c>
      <c r="AF40" s="5">
        <f t="shared" si="1"/>
        <v>0.96601226104233195</v>
      </c>
      <c r="AG40" s="5">
        <f t="shared" si="1"/>
        <v>0.97108789190615297</v>
      </c>
      <c r="AH40" s="5">
        <f t="shared" si="1"/>
        <v>0.97618245073600018</v>
      </c>
      <c r="AI40" s="5">
        <f t="shared" si="1"/>
        <v>0.981296064896233</v>
      </c>
      <c r="AJ40" s="5">
        <f t="shared" si="1"/>
        <v>0.98535470582148765</v>
      </c>
      <c r="AK40" s="5">
        <f t="shared" si="1"/>
        <v>0.98942742503653058</v>
      </c>
      <c r="AL40" s="5">
        <f t="shared" si="1"/>
        <v>0.99351428901478578</v>
      </c>
      <c r="AM40" s="5">
        <f t="shared" si="1"/>
        <v>0.99761536446422383</v>
      </c>
      <c r="AN40" s="5">
        <f t="shared" si="1"/>
        <v>1.0017307183273625</v>
      </c>
      <c r="AO40" s="5">
        <f t="shared" si="1"/>
        <v>1.0048467020551064</v>
      </c>
      <c r="AP40" s="5">
        <f t="shared" si="1"/>
        <v>1.0079731158231648</v>
      </c>
      <c r="AQ40" s="5">
        <f t="shared" si="1"/>
        <v>1.0111099903376024</v>
      </c>
      <c r="AR40" s="5">
        <f t="shared" si="1"/>
        <v>1.014257356386437</v>
      </c>
      <c r="AS40" s="2">
        <f t="shared" ref="AS40" si="2">AS29*1.1</f>
        <v>1.0174152448396401</v>
      </c>
    </row>
    <row r="41" spans="1:45" x14ac:dyDescent="0.35">
      <c r="A41" s="199" t="s">
        <v>10</v>
      </c>
      <c r="B41" s="200" t="s">
        <v>109</v>
      </c>
      <c r="C41" s="200" t="s">
        <v>272</v>
      </c>
      <c r="D41" s="200" t="s">
        <v>268</v>
      </c>
      <c r="E41" s="200" t="s">
        <v>273</v>
      </c>
      <c r="F41" s="200" t="s">
        <v>7</v>
      </c>
      <c r="G41" s="200" t="s">
        <v>215</v>
      </c>
      <c r="H41" s="200" t="s">
        <v>216</v>
      </c>
      <c r="I41" s="5"/>
      <c r="J41" s="5"/>
      <c r="K41" s="5"/>
      <c r="L41" s="5"/>
      <c r="M41" s="5">
        <f t="shared" ref="M41:AB41" si="3">M30*1.1</f>
        <v>1.375</v>
      </c>
      <c r="N41" s="5">
        <f t="shared" si="3"/>
        <v>1.3750000000000007</v>
      </c>
      <c r="O41" s="5">
        <f t="shared" si="3"/>
        <v>1.375</v>
      </c>
      <c r="P41" s="5">
        <f t="shared" si="3"/>
        <v>1.3749999999999991</v>
      </c>
      <c r="Q41" s="5">
        <f t="shared" si="3"/>
        <v>1.3911072986280275</v>
      </c>
      <c r="R41" s="5">
        <f t="shared" si="3"/>
        <v>1.4080354134681121</v>
      </c>
      <c r="S41" s="5">
        <f t="shared" si="3"/>
        <v>1.4235940428371217</v>
      </c>
      <c r="T41" s="5">
        <f t="shared" si="3"/>
        <v>1.4159072728653708</v>
      </c>
      <c r="U41" s="5">
        <f t="shared" si="3"/>
        <v>1.4240177729612506</v>
      </c>
      <c r="V41" s="5">
        <f t="shared" si="3"/>
        <v>1.4460443051889267</v>
      </c>
      <c r="W41" s="5">
        <f t="shared" si="3"/>
        <v>1.4694464326605425</v>
      </c>
      <c r="X41" s="5">
        <f t="shared" si="3"/>
        <v>1.4920609808812155</v>
      </c>
      <c r="Y41" s="5">
        <f t="shared" si="3"/>
        <v>1.5000597801632192</v>
      </c>
      <c r="Z41" s="5">
        <f t="shared" si="3"/>
        <v>1.5054018466527992</v>
      </c>
      <c r="AA41" s="5">
        <f t="shared" si="3"/>
        <v>1.5109450826900099</v>
      </c>
      <c r="AB41" s="5">
        <f t="shared" si="3"/>
        <v>1.5166894882748509</v>
      </c>
      <c r="AC41" s="5">
        <f t="shared" ref="AC41:AS49" si="4">AC30*1.1</f>
        <v>1.5226350634073205</v>
      </c>
      <c r="AD41" s="5">
        <f t="shared" si="4"/>
        <v>1.5287818080874218</v>
      </c>
      <c r="AE41" s="5">
        <f t="shared" si="4"/>
        <v>1.5319521659940221</v>
      </c>
      <c r="AF41" s="5">
        <f t="shared" si="4"/>
        <v>1.5353236934482544</v>
      </c>
      <c r="AG41" s="5">
        <f t="shared" si="4"/>
        <v>1.5388963904501158</v>
      </c>
      <c r="AH41" s="5">
        <f t="shared" si="4"/>
        <v>1.5426702569996056</v>
      </c>
      <c r="AI41" s="5">
        <f t="shared" si="4"/>
        <v>1.5466452930967265</v>
      </c>
      <c r="AJ41" s="5">
        <f t="shared" si="4"/>
        <v>1.5477586350054886</v>
      </c>
      <c r="AK41" s="5">
        <f t="shared" si="4"/>
        <v>1.549073146461879</v>
      </c>
      <c r="AL41" s="5">
        <f t="shared" si="4"/>
        <v>1.5505888274658999</v>
      </c>
      <c r="AM41" s="5">
        <f t="shared" si="4"/>
        <v>1.5523056780175513</v>
      </c>
      <c r="AN41" s="5">
        <f t="shared" si="4"/>
        <v>1.5542236981168318</v>
      </c>
      <c r="AO41" s="5">
        <f t="shared" si="4"/>
        <v>1.5534838571368434</v>
      </c>
      <c r="AP41" s="5">
        <f t="shared" si="4"/>
        <v>1.5529451857044869</v>
      </c>
      <c r="AQ41" s="5">
        <f t="shared" si="4"/>
        <v>1.5526076838197591</v>
      </c>
      <c r="AR41" s="5">
        <f t="shared" si="4"/>
        <v>1.552471351482662</v>
      </c>
      <c r="AS41" s="2">
        <f t="shared" si="4"/>
        <v>1.5525361886931943</v>
      </c>
    </row>
    <row r="42" spans="1:45" x14ac:dyDescent="0.35">
      <c r="A42" s="199" t="s">
        <v>10</v>
      </c>
      <c r="B42" s="200" t="s">
        <v>109</v>
      </c>
      <c r="C42" s="200" t="s">
        <v>274</v>
      </c>
      <c r="D42" s="200" t="s">
        <v>268</v>
      </c>
      <c r="E42" s="200" t="s">
        <v>275</v>
      </c>
      <c r="F42" s="200" t="s">
        <v>7</v>
      </c>
      <c r="G42" s="200" t="s">
        <v>215</v>
      </c>
      <c r="H42" s="200" t="s">
        <v>216</v>
      </c>
      <c r="I42" s="5"/>
      <c r="J42" s="5"/>
      <c r="K42" s="5"/>
      <c r="L42" s="5"/>
      <c r="M42" s="5">
        <f t="shared" ref="M42:AB42" si="5">M31*1.1</f>
        <v>9.1234769999999858E-3</v>
      </c>
      <c r="N42" s="5">
        <f t="shared" si="5"/>
        <v>8.78058500000003E-3</v>
      </c>
      <c r="O42" s="5">
        <f t="shared" si="5"/>
        <v>7.0601960000000134E-3</v>
      </c>
      <c r="P42" s="5">
        <f t="shared" si="5"/>
        <v>8.9070189999999778E-3</v>
      </c>
      <c r="Q42" s="5">
        <f t="shared" si="5"/>
        <v>8.6196009769791138E-3</v>
      </c>
      <c r="R42" s="5">
        <f t="shared" si="5"/>
        <v>1.2742811339130777E-2</v>
      </c>
      <c r="S42" s="5">
        <f t="shared" si="5"/>
        <v>1.5150306307458688E-2</v>
      </c>
      <c r="T42" s="5">
        <f t="shared" si="5"/>
        <v>1.6117803572222322E-2</v>
      </c>
      <c r="U42" s="5">
        <f t="shared" si="5"/>
        <v>1.8026250903329415E-2</v>
      </c>
      <c r="V42" s="5">
        <f t="shared" si="5"/>
        <v>2.0855292634577808E-2</v>
      </c>
      <c r="W42" s="5">
        <f t="shared" si="5"/>
        <v>2.3878788079462535E-2</v>
      </c>
      <c r="X42" s="5">
        <f t="shared" si="5"/>
        <v>2.6814883894793216E-2</v>
      </c>
      <c r="Y42" s="5">
        <f t="shared" si="5"/>
        <v>2.8838433352763346E-2</v>
      </c>
      <c r="Z42" s="5">
        <f t="shared" si="5"/>
        <v>3.0567751097459191E-2</v>
      </c>
      <c r="AA42" s="5">
        <f t="shared" si="5"/>
        <v>3.234946545947396E-2</v>
      </c>
      <c r="AB42" s="5">
        <f t="shared" si="5"/>
        <v>3.4184019986003518E-2</v>
      </c>
      <c r="AC42" s="5">
        <f t="shared" si="4"/>
        <v>3.6071860688743108E-2</v>
      </c>
      <c r="AD42" s="5">
        <f t="shared" si="4"/>
        <v>3.8013436043879981E-2</v>
      </c>
      <c r="AE42" s="5">
        <f t="shared" si="4"/>
        <v>3.9535332332067283E-2</v>
      </c>
      <c r="AF42" s="5">
        <f t="shared" si="4"/>
        <v>4.1098768110057034E-2</v>
      </c>
      <c r="AG42" s="5">
        <f t="shared" si="4"/>
        <v>4.2704003623353491E-2</v>
      </c>
      <c r="AH42" s="5">
        <f t="shared" si="4"/>
        <v>4.4351300286730913E-2</v>
      </c>
      <c r="AI42" s="5">
        <f t="shared" si="4"/>
        <v>4.6040920684230338E-2</v>
      </c>
      <c r="AJ42" s="5">
        <f t="shared" si="4"/>
        <v>4.7287150120531744E-2</v>
      </c>
      <c r="AK42" s="5">
        <f t="shared" si="4"/>
        <v>4.8565442245916114E-2</v>
      </c>
      <c r="AL42" s="5">
        <f t="shared" si="4"/>
        <v>4.9875934107043836E-2</v>
      </c>
      <c r="AM42" s="5">
        <f t="shared" si="4"/>
        <v>5.1218763234135718E-2</v>
      </c>
      <c r="AN42" s="5">
        <f t="shared" si="4"/>
        <v>5.2594067640972277E-2</v>
      </c>
      <c r="AO42" s="5">
        <f t="shared" si="4"/>
        <v>5.3525579649667518E-2</v>
      </c>
      <c r="AP42" s="5">
        <f t="shared" si="4"/>
        <v>5.4481632839144672E-2</v>
      </c>
      <c r="AQ42" s="5">
        <f t="shared" si="4"/>
        <v>5.5462290515359225E-2</v>
      </c>
      <c r="AR42" s="5">
        <f t="shared" si="4"/>
        <v>5.6467616153228595E-2</v>
      </c>
      <c r="AS42" s="2">
        <f t="shared" si="4"/>
        <v>5.7497673396630436E-2</v>
      </c>
    </row>
    <row r="43" spans="1:45" x14ac:dyDescent="0.35">
      <c r="A43" s="199" t="s">
        <v>10</v>
      </c>
      <c r="B43" s="200" t="s">
        <v>109</v>
      </c>
      <c r="C43" s="200" t="s">
        <v>276</v>
      </c>
      <c r="D43" s="200" t="s">
        <v>268</v>
      </c>
      <c r="E43" s="200" t="s">
        <v>277</v>
      </c>
      <c r="F43" s="200" t="s">
        <v>7</v>
      </c>
      <c r="G43" s="200" t="s">
        <v>215</v>
      </c>
      <c r="H43" s="200" t="s">
        <v>216</v>
      </c>
      <c r="I43" s="5"/>
      <c r="J43" s="5"/>
      <c r="K43" s="5"/>
      <c r="L43" s="5"/>
      <c r="M43" s="5">
        <f t="shared" ref="M43:AB43" si="6">M32*1.1</f>
        <v>1.7187500000000001E-2</v>
      </c>
      <c r="N43" s="5">
        <f t="shared" si="6"/>
        <v>1.7500999999999857E-2</v>
      </c>
      <c r="O43" s="5">
        <f t="shared" si="6"/>
        <v>1.2100000000000133E-2</v>
      </c>
      <c r="P43" s="5">
        <f t="shared" si="6"/>
        <v>1.5399999999999772E-2</v>
      </c>
      <c r="Q43" s="5">
        <f t="shared" si="6"/>
        <v>1.5764821613020397E-2</v>
      </c>
      <c r="R43" s="5">
        <f t="shared" si="6"/>
        <v>1.6276520312619815E-2</v>
      </c>
      <c r="S43" s="5">
        <f t="shared" si="6"/>
        <v>1.6696077721363833E-2</v>
      </c>
      <c r="T43" s="5">
        <f t="shared" si="6"/>
        <v>1.5892029456045023E-2</v>
      </c>
      <c r="U43" s="5">
        <f t="shared" si="6"/>
        <v>1.5959659343972147E-2</v>
      </c>
      <c r="V43" s="5">
        <f t="shared" si="6"/>
        <v>1.6770846713941374E-2</v>
      </c>
      <c r="W43" s="5">
        <f t="shared" si="6"/>
        <v>1.7643426228489873E-2</v>
      </c>
      <c r="X43" s="5">
        <f t="shared" si="6"/>
        <v>1.8497653866149415E-2</v>
      </c>
      <c r="Y43" s="5">
        <f t="shared" si="6"/>
        <v>1.8585961791827421E-2</v>
      </c>
      <c r="Z43" s="5">
        <f t="shared" si="6"/>
        <v>1.8572139865331787E-2</v>
      </c>
      <c r="AA43" s="5">
        <f t="shared" si="6"/>
        <v>1.8570077447546313E-2</v>
      </c>
      <c r="AB43" s="5">
        <f t="shared" si="6"/>
        <v>1.8579786557417249E-2</v>
      </c>
      <c r="AC43" s="5">
        <f t="shared" si="4"/>
        <v>1.8601279280672258E-2</v>
      </c>
      <c r="AD43" s="5">
        <f t="shared" si="4"/>
        <v>1.8634567769820351E-2</v>
      </c>
      <c r="AE43" s="5">
        <f t="shared" si="4"/>
        <v>1.8560904157687928E-2</v>
      </c>
      <c r="AF43" s="5">
        <f t="shared" si="4"/>
        <v>1.8498705855059201E-2</v>
      </c>
      <c r="AG43" s="5">
        <f t="shared" si="4"/>
        <v>1.8447979913893291E-2</v>
      </c>
      <c r="AH43" s="5">
        <f t="shared" si="4"/>
        <v>1.8408733417833469E-2</v>
      </c>
      <c r="AI43" s="5">
        <f t="shared" si="4"/>
        <v>1.8380973482207272E-2</v>
      </c>
      <c r="AJ43" s="5">
        <f t="shared" si="4"/>
        <v>1.824944204111538E-2</v>
      </c>
      <c r="AK43" s="5">
        <f t="shared" si="4"/>
        <v>1.8129119113496205E-2</v>
      </c>
      <c r="AL43" s="5">
        <f t="shared" si="4"/>
        <v>1.8020008412948971E-2</v>
      </c>
      <c r="AM43" s="5">
        <f t="shared" si="4"/>
        <v>1.7922113666175934E-2</v>
      </c>
      <c r="AN43" s="5">
        <f t="shared" si="4"/>
        <v>1.7835438612982476E-2</v>
      </c>
      <c r="AO43" s="5">
        <f t="shared" si="4"/>
        <v>1.7651775682293799E-2</v>
      </c>
      <c r="AP43" s="5">
        <f t="shared" si="4"/>
        <v>1.7479117452258327E-2</v>
      </c>
      <c r="AQ43" s="5">
        <f t="shared" si="4"/>
        <v>1.7317465638298401E-2</v>
      </c>
      <c r="AR43" s="5">
        <f t="shared" si="4"/>
        <v>1.7166821960415177E-2</v>
      </c>
      <c r="AS43" s="2">
        <f t="shared" si="4"/>
        <v>1.7027188143187967E-2</v>
      </c>
    </row>
    <row r="44" spans="1:45" x14ac:dyDescent="0.35">
      <c r="A44" s="199" t="s">
        <v>10</v>
      </c>
      <c r="B44" s="200" t="s">
        <v>109</v>
      </c>
      <c r="C44" s="200" t="s">
        <v>278</v>
      </c>
      <c r="D44" s="200" t="s">
        <v>268</v>
      </c>
      <c r="E44" s="200" t="s">
        <v>279</v>
      </c>
      <c r="F44" s="200" t="s">
        <v>7</v>
      </c>
      <c r="G44" s="200" t="s">
        <v>215</v>
      </c>
      <c r="H44" s="200" t="s">
        <v>216</v>
      </c>
      <c r="I44" s="5"/>
      <c r="J44" s="5"/>
      <c r="K44" s="5"/>
      <c r="L44" s="5"/>
      <c r="M44" s="5">
        <f t="shared" ref="M44:AB44" si="7">M33*1.1</f>
        <v>6.6000000000000003E-2</v>
      </c>
      <c r="N44" s="5">
        <f t="shared" si="7"/>
        <v>7.0400000000000004E-2</v>
      </c>
      <c r="O44" s="5">
        <f t="shared" si="7"/>
        <v>0.10670000000000002</v>
      </c>
      <c r="P44" s="5">
        <f t="shared" si="7"/>
        <v>9.5700000000000007E-2</v>
      </c>
      <c r="Q44" s="5">
        <f t="shared" si="7"/>
        <v>9.8820253670739155E-2</v>
      </c>
      <c r="R44" s="5">
        <f t="shared" si="7"/>
        <v>0.10104169136741578</v>
      </c>
      <c r="S44" s="5">
        <f t="shared" si="7"/>
        <v>0.10300392229889489</v>
      </c>
      <c r="T44" s="5">
        <f t="shared" si="7"/>
        <v>9.9068390023155872E-2</v>
      </c>
      <c r="U44" s="5">
        <f t="shared" si="7"/>
        <v>9.9328517573899017E-2</v>
      </c>
      <c r="V44" s="5">
        <f t="shared" si="7"/>
        <v>0.10316338270717466</v>
      </c>
      <c r="W44" s="5">
        <f t="shared" si="7"/>
        <v>0.10728484263500512</v>
      </c>
      <c r="X44" s="5">
        <f t="shared" si="7"/>
        <v>0.11131636560987039</v>
      </c>
      <c r="Y44" s="5">
        <f t="shared" si="7"/>
        <v>0.11165609985138353</v>
      </c>
      <c r="Z44" s="5">
        <f t="shared" si="7"/>
        <v>0.11150850227323997</v>
      </c>
      <c r="AA44" s="5">
        <f t="shared" si="7"/>
        <v>0.11141288872800773</v>
      </c>
      <c r="AB44" s="5">
        <f t="shared" si="7"/>
        <v>0.11136926522516016</v>
      </c>
      <c r="AC44" s="5">
        <f t="shared" si="4"/>
        <v>0.1113776378075604</v>
      </c>
      <c r="AD44" s="5">
        <f t="shared" si="4"/>
        <v>0.11143801255146392</v>
      </c>
      <c r="AE44" s="5">
        <f t="shared" si="4"/>
        <v>0.11099648524973084</v>
      </c>
      <c r="AF44" s="5">
        <f t="shared" si="4"/>
        <v>0.11060679488130658</v>
      </c>
      <c r="AG44" s="5">
        <f t="shared" si="4"/>
        <v>0.11026894497216977</v>
      </c>
      <c r="AH44" s="5">
        <f t="shared" si="4"/>
        <v>0.10998293906414168</v>
      </c>
      <c r="AI44" s="5">
        <f t="shared" si="4"/>
        <v>0.10974878071488697</v>
      </c>
      <c r="AJ44" s="5">
        <f t="shared" si="4"/>
        <v>0.10903216048420716</v>
      </c>
      <c r="AK44" s="5">
        <f t="shared" si="4"/>
        <v>0.10836724878881983</v>
      </c>
      <c r="AL44" s="5">
        <f t="shared" si="4"/>
        <v>0.10775404748552442</v>
      </c>
      <c r="AM44" s="5">
        <f t="shared" si="4"/>
        <v>0.10719255843767257</v>
      </c>
      <c r="AN44" s="5">
        <f t="shared" si="4"/>
        <v>0.10668278351516658</v>
      </c>
      <c r="AO44" s="5">
        <f t="shared" si="4"/>
        <v>0.10572566153278055</v>
      </c>
      <c r="AP44" s="5">
        <f t="shared" si="4"/>
        <v>0.10482014617927791</v>
      </c>
      <c r="AQ44" s="5">
        <f t="shared" si="4"/>
        <v>0.10396623831236897</v>
      </c>
      <c r="AR44" s="5">
        <f t="shared" si="4"/>
        <v>0.10316393879205467</v>
      </c>
      <c r="AS44" s="2">
        <f t="shared" si="4"/>
        <v>0.10241324848062457</v>
      </c>
    </row>
    <row r="45" spans="1:45" x14ac:dyDescent="0.35">
      <c r="A45" s="199" t="s">
        <v>10</v>
      </c>
      <c r="B45" s="200" t="s">
        <v>109</v>
      </c>
      <c r="C45" s="200" t="s">
        <v>280</v>
      </c>
      <c r="D45" s="200" t="s">
        <v>268</v>
      </c>
      <c r="E45" s="200" t="s">
        <v>281</v>
      </c>
      <c r="F45" s="200" t="s">
        <v>7</v>
      </c>
      <c r="G45" s="200" t="s">
        <v>215</v>
      </c>
      <c r="H45" s="200" t="s">
        <v>216</v>
      </c>
      <c r="I45" s="5"/>
      <c r="J45" s="5"/>
      <c r="K45" s="5"/>
      <c r="L45" s="5"/>
      <c r="M45" s="5">
        <f t="shared" ref="M45:AB45" si="8">M34*1.1</f>
        <v>2.3471756880000021E-2</v>
      </c>
      <c r="N45" s="5">
        <f t="shared" si="8"/>
        <v>4.132344062000002E-2</v>
      </c>
      <c r="O45" s="5">
        <f t="shared" si="8"/>
        <v>0.17032834500000002</v>
      </c>
      <c r="P45" s="5">
        <f t="shared" si="8"/>
        <v>0.12819644354000004</v>
      </c>
      <c r="Q45" s="5">
        <f t="shared" si="8"/>
        <v>0.1300696532899028</v>
      </c>
      <c r="R45" s="5">
        <f t="shared" si="8"/>
        <v>0.13470894299639882</v>
      </c>
      <c r="S45" s="5">
        <f t="shared" si="8"/>
        <v>0.13810564468554332</v>
      </c>
      <c r="T45" s="5">
        <f t="shared" si="8"/>
        <v>0.13568207425911899</v>
      </c>
      <c r="U45" s="5">
        <f t="shared" si="8"/>
        <v>0.13731915982948961</v>
      </c>
      <c r="V45" s="5">
        <f t="shared" si="8"/>
        <v>0.14250491771057161</v>
      </c>
      <c r="W45" s="5">
        <f t="shared" si="8"/>
        <v>0.14805698561765784</v>
      </c>
      <c r="X45" s="5">
        <f t="shared" si="8"/>
        <v>0.15346377236873485</v>
      </c>
      <c r="Y45" s="5">
        <f t="shared" si="8"/>
        <v>0.15521800797054425</v>
      </c>
      <c r="Z45" s="5">
        <f t="shared" si="8"/>
        <v>0.15635757751297757</v>
      </c>
      <c r="AA45" s="5">
        <f t="shared" si="8"/>
        <v>0.15757165587209926</v>
      </c>
      <c r="AB45" s="5">
        <f t="shared" si="8"/>
        <v>0.15886050811976107</v>
      </c>
      <c r="AC45" s="5">
        <f t="shared" si="4"/>
        <v>0.16022440080064451</v>
      </c>
      <c r="AD45" s="5">
        <f t="shared" si="4"/>
        <v>0.16166360193225698</v>
      </c>
      <c r="AE45" s="5">
        <f t="shared" si="4"/>
        <v>0.1623911261077341</v>
      </c>
      <c r="AF45" s="5">
        <f t="shared" si="4"/>
        <v>0.16318667068350026</v>
      </c>
      <c r="AG45" s="5">
        <f t="shared" si="4"/>
        <v>0.16405039118699014</v>
      </c>
      <c r="AH45" s="5">
        <f t="shared" si="4"/>
        <v>0.16498244384441549</v>
      </c>
      <c r="AI45" s="5">
        <f t="shared" si="4"/>
        <v>0.16598298558076471</v>
      </c>
      <c r="AJ45" s="5">
        <f t="shared" si="4"/>
        <v>0.16627587371306249</v>
      </c>
      <c r="AK45" s="5">
        <f t="shared" si="4"/>
        <v>0.16663111873758765</v>
      </c>
      <c r="AL45" s="5">
        <f t="shared" si="4"/>
        <v>0.16704880255591176</v>
      </c>
      <c r="AM45" s="5">
        <f t="shared" si="4"/>
        <v>0.16752900735859008</v>
      </c>
      <c r="AN45" s="5">
        <f t="shared" si="4"/>
        <v>0.16807181562516155</v>
      </c>
      <c r="AO45" s="5">
        <f t="shared" si="4"/>
        <v>0.16793906500633471</v>
      </c>
      <c r="AP45" s="5">
        <f t="shared" si="4"/>
        <v>0.16786417628990247</v>
      </c>
      <c r="AQ45" s="5">
        <f t="shared" si="4"/>
        <v>0.16784718730865175</v>
      </c>
      <c r="AR45" s="5">
        <f t="shared" si="4"/>
        <v>0.16788813599634511</v>
      </c>
      <c r="AS45" s="2">
        <f t="shared" si="4"/>
        <v>0.1679870603877186</v>
      </c>
    </row>
    <row r="46" spans="1:45" x14ac:dyDescent="0.35">
      <c r="A46" s="199" t="s">
        <v>10</v>
      </c>
      <c r="B46" s="200" t="s">
        <v>109</v>
      </c>
      <c r="C46" s="200" t="s">
        <v>282</v>
      </c>
      <c r="D46" s="200" t="s">
        <v>268</v>
      </c>
      <c r="E46" s="200" t="s">
        <v>283</v>
      </c>
      <c r="F46" s="200" t="s">
        <v>7</v>
      </c>
      <c r="G46" s="200" t="s">
        <v>215</v>
      </c>
      <c r="H46" s="200" t="s">
        <v>216</v>
      </c>
      <c r="I46" s="5"/>
      <c r="J46" s="5"/>
      <c r="K46" s="5"/>
      <c r="L46" s="5"/>
      <c r="M46" s="5">
        <f t="shared" ref="M46:AB46" si="9">M35*1.1</f>
        <v>6.6000000000000059E-2</v>
      </c>
      <c r="N46" s="5">
        <f t="shared" si="9"/>
        <v>7.6999999999999832E-2</v>
      </c>
      <c r="O46" s="5">
        <f t="shared" si="9"/>
        <v>4.537485700000015E-2</v>
      </c>
      <c r="P46" s="5">
        <f t="shared" si="9"/>
        <v>5.3616266000000405E-2</v>
      </c>
      <c r="Q46" s="5">
        <f t="shared" si="9"/>
        <v>5.1872495449166292E-2</v>
      </c>
      <c r="R46" s="5">
        <f t="shared" si="9"/>
        <v>7.9809503734266596E-2</v>
      </c>
      <c r="S46" s="5">
        <f t="shared" si="9"/>
        <v>9.6174071063055366E-2</v>
      </c>
      <c r="T46" s="5">
        <f t="shared" si="9"/>
        <v>0.10171153625110205</v>
      </c>
      <c r="U46" s="5">
        <f t="shared" si="9"/>
        <v>0.11440915586761366</v>
      </c>
      <c r="V46" s="5">
        <f t="shared" si="9"/>
        <v>0.13399481128116225</v>
      </c>
      <c r="W46" s="5">
        <f t="shared" si="9"/>
        <v>0.15493695662909948</v>
      </c>
      <c r="X46" s="5">
        <f t="shared" si="9"/>
        <v>0.17528513901300477</v>
      </c>
      <c r="Y46" s="5">
        <f t="shared" si="9"/>
        <v>0.18878258686780963</v>
      </c>
      <c r="Z46" s="5">
        <f t="shared" si="9"/>
        <v>0.20022623478658591</v>
      </c>
      <c r="AA46" s="5">
        <f t="shared" si="9"/>
        <v>0.21203224679625954</v>
      </c>
      <c r="AB46" s="5">
        <f t="shared" si="9"/>
        <v>0.22420360559066815</v>
      </c>
      <c r="AC46" s="5">
        <f t="shared" si="4"/>
        <v>0.23674331043651384</v>
      </c>
      <c r="AD46" s="5">
        <f t="shared" si="4"/>
        <v>0.24965437717331215</v>
      </c>
      <c r="AE46" s="5">
        <f t="shared" si="4"/>
        <v>0.25967234475638962</v>
      </c>
      <c r="AF46" s="5">
        <f t="shared" si="4"/>
        <v>0.26997966619008523</v>
      </c>
      <c r="AG46" s="5">
        <f t="shared" si="4"/>
        <v>0.28057809153091862</v>
      </c>
      <c r="AH46" s="5">
        <f t="shared" si="4"/>
        <v>0.29146937869832557</v>
      </c>
      <c r="AI46" s="5">
        <f t="shared" si="4"/>
        <v>0.30265529347463749</v>
      </c>
      <c r="AJ46" s="5">
        <f t="shared" si="4"/>
        <v>0.31079157619736958</v>
      </c>
      <c r="AK46" s="5">
        <f t="shared" si="4"/>
        <v>0.31915348472694793</v>
      </c>
      <c r="AL46" s="5">
        <f t="shared" si="4"/>
        <v>0.32774194065240153</v>
      </c>
      <c r="AM46" s="5">
        <f t="shared" si="4"/>
        <v>0.33655786881452715</v>
      </c>
      <c r="AN46" s="5">
        <f t="shared" si="4"/>
        <v>0.34560219730588582</v>
      </c>
      <c r="AO46" s="5">
        <f t="shared" si="4"/>
        <v>0.35159938542683727</v>
      </c>
      <c r="AP46" s="5">
        <f t="shared" si="4"/>
        <v>0.35777161994240225</v>
      </c>
      <c r="AQ46" s="5">
        <f t="shared" si="4"/>
        <v>0.36411932656214485</v>
      </c>
      <c r="AR46" s="5">
        <f t="shared" si="4"/>
        <v>0.37064293213183613</v>
      </c>
      <c r="AS46" s="2">
        <f t="shared" si="4"/>
        <v>0.37734286463344463</v>
      </c>
    </row>
    <row r="47" spans="1:45" x14ac:dyDescent="0.35">
      <c r="A47" s="199" t="s">
        <v>10</v>
      </c>
      <c r="B47" s="200" t="s">
        <v>109</v>
      </c>
      <c r="C47" s="200" t="s">
        <v>284</v>
      </c>
      <c r="D47" s="200" t="s">
        <v>268</v>
      </c>
      <c r="E47" s="200" t="s">
        <v>285</v>
      </c>
      <c r="F47" s="200" t="s">
        <v>7</v>
      </c>
      <c r="G47" s="200" t="s">
        <v>215</v>
      </c>
      <c r="H47" s="200" t="s">
        <v>216</v>
      </c>
      <c r="I47" s="5"/>
      <c r="J47" s="5"/>
      <c r="K47" s="5"/>
      <c r="L47" s="5"/>
      <c r="M47" s="5">
        <f t="shared" ref="M47:AB47" si="10">M36*1.1</f>
        <v>2.0789999999999997</v>
      </c>
      <c r="N47" s="5">
        <f t="shared" si="10"/>
        <v>2.1986800000000004</v>
      </c>
      <c r="O47" s="5">
        <f t="shared" si="10"/>
        <v>2.0349999999999997</v>
      </c>
      <c r="P47" s="5">
        <f t="shared" si="10"/>
        <v>2.1841599999999999</v>
      </c>
      <c r="Q47" s="5">
        <f t="shared" si="10"/>
        <v>2.2022143707743105</v>
      </c>
      <c r="R47" s="5">
        <f t="shared" si="10"/>
        <v>2.2209471220853767</v>
      </c>
      <c r="S47" s="5">
        <f t="shared" si="10"/>
        <v>2.2386518009635155</v>
      </c>
      <c r="T47" s="5">
        <f t="shared" si="10"/>
        <v>2.25522277779752</v>
      </c>
      <c r="U47" s="5">
        <f t="shared" si="10"/>
        <v>2.2709758500345845</v>
      </c>
      <c r="V47" s="5">
        <f t="shared" si="10"/>
        <v>2.2870440814349511</v>
      </c>
      <c r="W47" s="5">
        <f t="shared" si="10"/>
        <v>2.3037206632031695</v>
      </c>
      <c r="X47" s="5">
        <f t="shared" si="10"/>
        <v>2.3194263509000392</v>
      </c>
      <c r="Y47" s="5">
        <f t="shared" si="10"/>
        <v>2.3342791726468652</v>
      </c>
      <c r="Z47" s="5">
        <f t="shared" si="10"/>
        <v>2.3474093629727393</v>
      </c>
      <c r="AA47" s="5">
        <f t="shared" si="10"/>
        <v>2.3605466999438431</v>
      </c>
      <c r="AB47" s="5">
        <f t="shared" si="10"/>
        <v>2.3736911917161669</v>
      </c>
      <c r="AC47" s="5">
        <f t="shared" si="4"/>
        <v>2.3868428464910192</v>
      </c>
      <c r="AD47" s="5">
        <f t="shared" si="4"/>
        <v>2.4000016725150259</v>
      </c>
      <c r="AE47" s="5">
        <f t="shared" si="4"/>
        <v>2.4108467749591789</v>
      </c>
      <c r="AF47" s="5">
        <f t="shared" si="4"/>
        <v>2.4216988244065978</v>
      </c>
      <c r="AG47" s="5">
        <f t="shared" si="4"/>
        <v>2.4325578256427027</v>
      </c>
      <c r="AH47" s="5">
        <f t="shared" si="4"/>
        <v>2.4434237834744166</v>
      </c>
      <c r="AI47" s="5">
        <f t="shared" si="4"/>
        <v>2.4542967027301601</v>
      </c>
      <c r="AJ47" s="5">
        <f t="shared" si="4"/>
        <v>2.462938919921291</v>
      </c>
      <c r="AK47" s="5">
        <f t="shared" si="4"/>
        <v>2.4715879098553128</v>
      </c>
      <c r="AL47" s="5">
        <f t="shared" si="4"/>
        <v>2.4802436750522556</v>
      </c>
      <c r="AM47" s="5">
        <f t="shared" si="4"/>
        <v>2.4889062180410373</v>
      </c>
      <c r="AN47" s="5">
        <f t="shared" si="4"/>
        <v>2.49757554135947</v>
      </c>
      <c r="AO47" s="5">
        <f t="shared" si="4"/>
        <v>2.5041624770101967</v>
      </c>
      <c r="AP47" s="5">
        <f t="shared" si="4"/>
        <v>2.5107560470975585</v>
      </c>
      <c r="AQ47" s="5">
        <f t="shared" si="4"/>
        <v>2.5173562527856284</v>
      </c>
      <c r="AR47" s="5">
        <f t="shared" si="4"/>
        <v>2.5239630952415917</v>
      </c>
      <c r="AS47" s="2">
        <f t="shared" si="4"/>
        <v>2.5305765756357381</v>
      </c>
    </row>
    <row r="48" spans="1:45" x14ac:dyDescent="0.35">
      <c r="A48" s="199" t="s">
        <v>10</v>
      </c>
      <c r="B48" s="200" t="s">
        <v>109</v>
      </c>
      <c r="C48" s="200" t="s">
        <v>286</v>
      </c>
      <c r="D48" s="200" t="s">
        <v>268</v>
      </c>
      <c r="E48" s="200" t="s">
        <v>287</v>
      </c>
      <c r="F48" s="200" t="s">
        <v>7</v>
      </c>
      <c r="G48" s="200" t="s">
        <v>215</v>
      </c>
      <c r="H48" s="200" t="s">
        <v>216</v>
      </c>
      <c r="I48" s="5"/>
      <c r="J48" s="5"/>
      <c r="K48" s="5"/>
      <c r="L48" s="5"/>
      <c r="M48" s="5">
        <f t="shared" ref="M48:AB48" si="11">M37*1.1</f>
        <v>9.4600000000000087E-2</v>
      </c>
      <c r="N48" s="5">
        <f t="shared" si="11"/>
        <v>7.2599999999999831E-2</v>
      </c>
      <c r="O48" s="5">
        <f t="shared" si="11"/>
        <v>8.1399999999999958E-2</v>
      </c>
      <c r="P48" s="5">
        <f t="shared" si="11"/>
        <v>9.3500000000000097E-2</v>
      </c>
      <c r="Q48" s="5">
        <f t="shared" si="11"/>
        <v>9.4318578343171311E-2</v>
      </c>
      <c r="R48" s="5">
        <f t="shared" si="11"/>
        <v>0.10046322212332476</v>
      </c>
      <c r="S48" s="5">
        <f t="shared" si="11"/>
        <v>0.10444987914095566</v>
      </c>
      <c r="T48" s="5">
        <f t="shared" si="11"/>
        <v>0.10441239315055595</v>
      </c>
      <c r="U48" s="5">
        <f t="shared" si="11"/>
        <v>0.10710493587914792</v>
      </c>
      <c r="V48" s="5">
        <f t="shared" si="11"/>
        <v>0.1122855697140958</v>
      </c>
      <c r="W48" s="5">
        <f t="shared" si="11"/>
        <v>0.11782094128824674</v>
      </c>
      <c r="X48" s="5">
        <f t="shared" si="11"/>
        <v>0.12319750895846343</v>
      </c>
      <c r="Y48" s="5">
        <f t="shared" si="11"/>
        <v>0.12603889392593567</v>
      </c>
      <c r="Z48" s="5">
        <f t="shared" si="11"/>
        <v>0.12830601694359628</v>
      </c>
      <c r="AA48" s="5">
        <f t="shared" si="11"/>
        <v>0.13065566493225753</v>
      </c>
      <c r="AB48" s="5">
        <f t="shared" si="11"/>
        <v>0.13308836672555821</v>
      </c>
      <c r="AC48" s="5">
        <f t="shared" si="4"/>
        <v>0.13560465409551756</v>
      </c>
      <c r="AD48" s="5">
        <f t="shared" si="4"/>
        <v>0.1382050617525257</v>
      </c>
      <c r="AE48" s="5">
        <f t="shared" si="4"/>
        <v>0.14006442188185228</v>
      </c>
      <c r="AF48" s="5">
        <f t="shared" si="4"/>
        <v>0.14199336221709374</v>
      </c>
      <c r="AG48" s="5">
        <f t="shared" si="4"/>
        <v>0.14399219304445698</v>
      </c>
      <c r="AH48" s="5">
        <f t="shared" si="4"/>
        <v>0.14606122604424937</v>
      </c>
      <c r="AI48" s="5">
        <f t="shared" si="4"/>
        <v>0.14820077429087519</v>
      </c>
      <c r="AJ48" s="5">
        <f t="shared" si="4"/>
        <v>0.1495804144844918</v>
      </c>
      <c r="AK48" s="5">
        <f t="shared" si="4"/>
        <v>0.15101833585866911</v>
      </c>
      <c r="AL48" s="5">
        <f t="shared" si="4"/>
        <v>0.15251470181176688</v>
      </c>
      <c r="AM48" s="5">
        <f t="shared" si="4"/>
        <v>0.15406967631868507</v>
      </c>
      <c r="AN48" s="5">
        <f t="shared" si="4"/>
        <v>0.15568342393086376</v>
      </c>
      <c r="AO48" s="5">
        <f t="shared" si="4"/>
        <v>0.15655350977706919</v>
      </c>
      <c r="AP48" s="5">
        <f t="shared" si="4"/>
        <v>0.15747290903976557</v>
      </c>
      <c r="AQ48" s="5">
        <f t="shared" si="4"/>
        <v>0.15844169719754672</v>
      </c>
      <c r="AR48" s="5">
        <f t="shared" si="4"/>
        <v>0.15945994993045751</v>
      </c>
      <c r="AS48" s="2">
        <f t="shared" si="4"/>
        <v>0.16052774311999068</v>
      </c>
    </row>
    <row r="49" spans="1:45" ht="15" thickBot="1" x14ac:dyDescent="0.4">
      <c r="A49" s="201" t="s">
        <v>10</v>
      </c>
      <c r="B49" s="202" t="s">
        <v>109</v>
      </c>
      <c r="C49" s="202" t="s">
        <v>288</v>
      </c>
      <c r="D49" s="202" t="s">
        <v>268</v>
      </c>
      <c r="E49" s="202" t="s">
        <v>289</v>
      </c>
      <c r="F49" s="202" t="s">
        <v>7</v>
      </c>
      <c r="G49" s="202" t="s">
        <v>215</v>
      </c>
      <c r="H49" s="202" t="s">
        <v>216</v>
      </c>
      <c r="I49" s="6"/>
      <c r="J49" s="6"/>
      <c r="K49" s="6"/>
      <c r="L49" s="6"/>
      <c r="M49" s="6">
        <f t="shared" ref="M49:AB49" si="12">M38*1.1</f>
        <v>6.600000000000006E-3</v>
      </c>
      <c r="N49" s="6">
        <f t="shared" si="12"/>
        <v>8.8000000000000092E-3</v>
      </c>
      <c r="O49" s="6">
        <f t="shared" si="12"/>
        <v>6.5999999999997623E-3</v>
      </c>
      <c r="P49" s="6">
        <f t="shared" si="12"/>
        <v>9.8999999999998881E-3</v>
      </c>
      <c r="Q49" s="6">
        <f t="shared" si="12"/>
        <v>1.5817739312445945E-2</v>
      </c>
      <c r="R49" s="6">
        <f t="shared" si="12"/>
        <v>3.9739600543007694E-2</v>
      </c>
      <c r="S49" s="6">
        <f t="shared" si="12"/>
        <v>5.5795251859706109E-2</v>
      </c>
      <c r="T49" s="6">
        <f t="shared" si="12"/>
        <v>3.1675901390429667E-2</v>
      </c>
      <c r="U49" s="6">
        <f t="shared" si="12"/>
        <v>3.6259952323396939E-2</v>
      </c>
      <c r="V49" s="6">
        <f t="shared" si="12"/>
        <v>6.5480759185766013E-2</v>
      </c>
      <c r="W49" s="6">
        <f t="shared" si="12"/>
        <v>9.6982117195475809E-2</v>
      </c>
      <c r="X49" s="6">
        <f t="shared" si="12"/>
        <v>0.12787964380647449</v>
      </c>
      <c r="Y49" s="6">
        <f t="shared" si="12"/>
        <v>0.13362524780632407</v>
      </c>
      <c r="Z49" s="6">
        <f t="shared" si="12"/>
        <v>0.13582168071578879</v>
      </c>
      <c r="AA49" s="6">
        <f t="shared" si="12"/>
        <v>0.13852601851104784</v>
      </c>
      <c r="AB49" s="6">
        <f t="shared" si="12"/>
        <v>0.14174000393931743</v>
      </c>
      <c r="AC49" s="6">
        <f t="shared" si="4"/>
        <v>0.14546538943111492</v>
      </c>
      <c r="AD49" s="6">
        <f t="shared" si="4"/>
        <v>0.14970393710022989</v>
      </c>
      <c r="AE49" s="6">
        <f t="shared" si="4"/>
        <v>0.14998533373821746</v>
      </c>
      <c r="AF49" s="6">
        <f t="shared" si="4"/>
        <v>0.15073197637705751</v>
      </c>
      <c r="AG49" s="6">
        <f t="shared" si="4"/>
        <v>0.15194488755083971</v>
      </c>
      <c r="AH49" s="6">
        <f t="shared" si="4"/>
        <v>0.15362509438784624</v>
      </c>
      <c r="AI49" s="6">
        <f t="shared" si="4"/>
        <v>0.15577362861055041</v>
      </c>
      <c r="AJ49" s="6">
        <f t="shared" si="4"/>
        <v>0.15396605978872024</v>
      </c>
      <c r="AK49" s="6">
        <f t="shared" si="4"/>
        <v>0.15258650154327641</v>
      </c>
      <c r="AL49" s="6">
        <f t="shared" si="4"/>
        <v>0.15163549234608806</v>
      </c>
      <c r="AM49" s="6">
        <f t="shared" si="4"/>
        <v>0.15111357256898508</v>
      </c>
      <c r="AN49" s="6">
        <f t="shared" si="4"/>
        <v>0.15102128448375815</v>
      </c>
      <c r="AO49" s="6">
        <f t="shared" si="4"/>
        <v>0.14713875562924242</v>
      </c>
      <c r="AP49" s="6">
        <f t="shared" si="4"/>
        <v>0.14365468449225124</v>
      </c>
      <c r="AQ49" s="6">
        <f t="shared" si="4"/>
        <v>0.1405693198090556</v>
      </c>
      <c r="AR49" s="6">
        <f t="shared" si="4"/>
        <v>0.13788291097980571</v>
      </c>
      <c r="AS49" s="4">
        <f t="shared" si="4"/>
        <v>0.13559570806851051</v>
      </c>
    </row>
    <row r="50" spans="1:45" x14ac:dyDescent="0.35">
      <c r="A50" s="203" t="s">
        <v>10</v>
      </c>
      <c r="B50" s="204" t="s">
        <v>92</v>
      </c>
      <c r="C50" s="204" t="s">
        <v>290</v>
      </c>
      <c r="D50" s="204" t="s">
        <v>268</v>
      </c>
      <c r="E50" s="204" t="s">
        <v>291</v>
      </c>
      <c r="F50" s="204" t="s">
        <v>7</v>
      </c>
      <c r="G50" s="204" t="s">
        <v>215</v>
      </c>
      <c r="H50" s="204" t="s">
        <v>216</v>
      </c>
      <c r="I50" s="27"/>
      <c r="J50" s="27"/>
      <c r="K50" s="27"/>
      <c r="L50" s="27"/>
      <c r="M50" s="27">
        <v>6.0609880000000005E-2</v>
      </c>
      <c r="N50" s="27">
        <v>7.0929060000000044E-2</v>
      </c>
      <c r="O50" s="27">
        <v>4.9140960000000011E-2</v>
      </c>
      <c r="P50" s="27">
        <v>5.0893699999999986E-2</v>
      </c>
      <c r="Q50" s="27">
        <v>5.5755537097417263E-2</v>
      </c>
      <c r="R50" s="27">
        <v>5.1879998030134489E-2</v>
      </c>
      <c r="S50" s="27">
        <v>4.7815174992153653E-2</v>
      </c>
      <c r="T50" s="27">
        <v>3.8372504251890427E-2</v>
      </c>
      <c r="U50" s="27">
        <v>3.2250962152418627E-2</v>
      </c>
      <c r="V50" s="27">
        <v>2.8933722664835904E-2</v>
      </c>
      <c r="W50" s="27">
        <v>2.5702816972503151E-2</v>
      </c>
      <c r="X50" s="27">
        <v>2.2257615974644596E-2</v>
      </c>
      <c r="Y50" s="27">
        <v>2.0185828742082745E-2</v>
      </c>
      <c r="Z50" s="27">
        <v>1.7936554635133772E-2</v>
      </c>
      <c r="AA50" s="27">
        <v>1.5701450765909897E-2</v>
      </c>
      <c r="AB50" s="27">
        <v>1.3480522662797312E-2</v>
      </c>
      <c r="AC50" s="27">
        <v>1.1273775884900417E-2</v>
      </c>
      <c r="AD50" s="27">
        <v>9.0812160220418159E-3</v>
      </c>
      <c r="AE50" s="27">
        <v>6.4604991134724066E-3</v>
      </c>
      <c r="AF50" s="27">
        <v>3.8538171190352633E-3</v>
      </c>
      <c r="AG50" s="27">
        <v>1.2611732824380217E-3</v>
      </c>
      <c r="AH50" s="27">
        <v>0</v>
      </c>
      <c r="AI50" s="27">
        <v>0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0">
        <v>0</v>
      </c>
    </row>
    <row r="51" spans="1:45" x14ac:dyDescent="0.35">
      <c r="A51" s="205" t="s">
        <v>10</v>
      </c>
      <c r="B51" s="206" t="s">
        <v>92</v>
      </c>
      <c r="C51" s="206" t="s">
        <v>292</v>
      </c>
      <c r="D51" s="206" t="s">
        <v>268</v>
      </c>
      <c r="E51" s="206" t="s">
        <v>293</v>
      </c>
      <c r="F51" s="206" t="s">
        <v>7</v>
      </c>
      <c r="G51" s="206" t="s">
        <v>215</v>
      </c>
      <c r="H51" s="206" t="s">
        <v>216</v>
      </c>
      <c r="I51" s="5"/>
      <c r="J51" s="5"/>
      <c r="K51" s="5"/>
      <c r="L51" s="5"/>
      <c r="M51" s="5">
        <v>3.8757859999999998E-2</v>
      </c>
      <c r="N51" s="5">
        <v>7.5775330000000002E-2</v>
      </c>
      <c r="O51" s="5">
        <v>6.7287200000000005E-2</v>
      </c>
      <c r="P51" s="5">
        <v>8.2450190000000007E-2</v>
      </c>
      <c r="Q51" s="5">
        <v>8.3470786881649633E-2</v>
      </c>
      <c r="R51" s="5">
        <v>8.5543420883445687E-2</v>
      </c>
      <c r="S51" s="5">
        <v>8.7084136760399403E-2</v>
      </c>
      <c r="T51" s="5">
        <v>8.8615837528955133E-2</v>
      </c>
      <c r="U51" s="5">
        <v>9.0078654636724487E-2</v>
      </c>
      <c r="V51" s="5">
        <v>9.157637140290345E-2</v>
      </c>
      <c r="W51" s="5">
        <v>9.3153775513649423E-2</v>
      </c>
      <c r="X51" s="5">
        <v>9.4661099893882009E-2</v>
      </c>
      <c r="Y51" s="5">
        <v>9.6163291717764929E-2</v>
      </c>
      <c r="Z51" s="5">
        <v>9.7517968794715415E-2</v>
      </c>
      <c r="AA51" s="5">
        <v>9.8890351543563099E-2</v>
      </c>
      <c r="AB51" s="5">
        <v>0.10028063788055476</v>
      </c>
      <c r="AC51" s="5">
        <v>0.10168902682162735</v>
      </c>
      <c r="AD51" s="5">
        <v>0.10311571848240453</v>
      </c>
      <c r="AE51" s="5">
        <v>0.10431421451531879</v>
      </c>
      <c r="AF51" s="5">
        <v>0.10552557163549772</v>
      </c>
      <c r="AG51" s="5">
        <v>0.10674990596770537</v>
      </c>
      <c r="AH51" s="5">
        <v>0.10798733415844854</v>
      </c>
      <c r="AI51" s="5">
        <v>0.10923797337597518</v>
      </c>
      <c r="AJ51" s="5">
        <v>0.11025110895013905</v>
      </c>
      <c r="AK51" s="5">
        <v>0.11127287694583067</v>
      </c>
      <c r="AL51" s="5">
        <v>0.11230333851496556</v>
      </c>
      <c r="AM51" s="5">
        <v>0.1133425550252299</v>
      </c>
      <c r="AN51" s="5">
        <v>0.11439058806008019</v>
      </c>
      <c r="AO51" s="5">
        <v>0.11520319987309631</v>
      </c>
      <c r="AP51" s="5">
        <v>0.11602108791757296</v>
      </c>
      <c r="AQ51" s="5">
        <v>0.11684428044141087</v>
      </c>
      <c r="AR51" s="5">
        <v>0.11767280576790348</v>
      </c>
      <c r="AS51" s="2">
        <v>0.11850669229573652</v>
      </c>
    </row>
    <row r="52" spans="1:45" x14ac:dyDescent="0.35">
      <c r="A52" s="205" t="s">
        <v>10</v>
      </c>
      <c r="B52" s="206" t="s">
        <v>92</v>
      </c>
      <c r="C52" s="206" t="s">
        <v>294</v>
      </c>
      <c r="D52" s="206" t="s">
        <v>268</v>
      </c>
      <c r="E52" s="206" t="s">
        <v>295</v>
      </c>
      <c r="F52" s="206" t="s">
        <v>7</v>
      </c>
      <c r="G52" s="206" t="s">
        <v>215</v>
      </c>
      <c r="H52" s="206" t="s">
        <v>216</v>
      </c>
      <c r="I52" s="5"/>
      <c r="J52" s="5"/>
      <c r="K52" s="5"/>
      <c r="L52" s="5"/>
      <c r="M52" s="5">
        <v>1.6383669999999993E-2</v>
      </c>
      <c r="N52" s="5">
        <v>2.272200000000002E-4</v>
      </c>
      <c r="O52" s="5">
        <v>2.6503599999999974E-3</v>
      </c>
      <c r="P52" s="5">
        <v>5.5811100000000037E-3</v>
      </c>
      <c r="Q52" s="5">
        <v>5.9722177964863198E-3</v>
      </c>
      <c r="R52" s="5">
        <v>5.0054197903295315E-3</v>
      </c>
      <c r="S52" s="5">
        <v>4.7017394036657466E-3</v>
      </c>
      <c r="T52" s="5">
        <v>3.9876811037740691E-3</v>
      </c>
      <c r="U52" s="5">
        <v>3.526391466509772E-3</v>
      </c>
      <c r="V52" s="5">
        <v>3.2788918988140014E-3</v>
      </c>
      <c r="W52" s="5">
        <v>3.0381270292507909E-3</v>
      </c>
      <c r="X52" s="5">
        <v>2.7806297891679946E-3</v>
      </c>
      <c r="Y52" s="5">
        <v>2.6277000011129398E-3</v>
      </c>
      <c r="Z52" s="5">
        <v>2.4606200664680292E-3</v>
      </c>
      <c r="AA52" s="5">
        <v>2.2945831887161774E-3</v>
      </c>
      <c r="AB52" s="5">
        <v>2.1295893678573499E-3</v>
      </c>
      <c r="AC52" s="5">
        <v>1.9656386038915535E-3</v>
      </c>
      <c r="AD52" s="5">
        <v>1.802730896818823E-3</v>
      </c>
      <c r="AE52" s="5">
        <v>1.6063947176383139E-3</v>
      </c>
      <c r="AF52" s="5">
        <v>1.4111015953508915E-3</v>
      </c>
      <c r="AG52" s="5">
        <v>1.2168515299564864E-3</v>
      </c>
      <c r="AH52" s="5">
        <v>1.0236445214550915E-3</v>
      </c>
      <c r="AI52" s="5">
        <v>8.3148056984676949E-4</v>
      </c>
      <c r="AJ52" s="5">
        <v>6.0713238175558876E-4</v>
      </c>
      <c r="AK52" s="5">
        <v>3.8382725055743222E-4</v>
      </c>
      <c r="AL52" s="5">
        <v>1.6156517625232764E-4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2">
        <v>0</v>
      </c>
    </row>
    <row r="53" spans="1:45" x14ac:dyDescent="0.35">
      <c r="A53" s="205" t="s">
        <v>10</v>
      </c>
      <c r="B53" s="206" t="s">
        <v>92</v>
      </c>
      <c r="C53" s="206" t="s">
        <v>296</v>
      </c>
      <c r="D53" s="206" t="s">
        <v>268</v>
      </c>
      <c r="E53" s="206" t="s">
        <v>297</v>
      </c>
      <c r="F53" s="206" t="s">
        <v>7</v>
      </c>
      <c r="G53" s="206" t="s">
        <v>215</v>
      </c>
      <c r="H53" s="206" t="s">
        <v>216</v>
      </c>
      <c r="I53" s="5"/>
      <c r="J53" s="5"/>
      <c r="K53" s="5"/>
      <c r="L53" s="5"/>
      <c r="M53" s="5">
        <v>0.114763</v>
      </c>
      <c r="N53" s="5">
        <v>0.12259999000000002</v>
      </c>
      <c r="O53" s="5">
        <v>0.12913851000000001</v>
      </c>
      <c r="P53" s="5">
        <v>0.12728586</v>
      </c>
      <c r="Q53" s="5">
        <v>0.12884178865051926</v>
      </c>
      <c r="R53" s="5">
        <v>0.13303173719711905</v>
      </c>
      <c r="S53" s="5">
        <v>0.13590686315587283</v>
      </c>
      <c r="T53" s="5">
        <v>0.13877183502285007</v>
      </c>
      <c r="U53" s="5">
        <v>0.14148989055549249</v>
      </c>
      <c r="V53" s="5">
        <v>0.14425725282513296</v>
      </c>
      <c r="W53" s="5">
        <v>0.14717682811235097</v>
      </c>
      <c r="X53" s="5">
        <v>0.14997221208663039</v>
      </c>
      <c r="Y53" s="5">
        <v>0.15275299442515339</v>
      </c>
      <c r="Z53" s="5">
        <v>0.15526362603577162</v>
      </c>
      <c r="AA53" s="5">
        <v>0.15781076100480848</v>
      </c>
      <c r="AB53" s="5">
        <v>0.16039480737143558</v>
      </c>
      <c r="AC53" s="5">
        <v>0.16301617544202937</v>
      </c>
      <c r="AD53" s="5">
        <v>0.16567527779016375</v>
      </c>
      <c r="AE53" s="5">
        <v>0.16791145939770663</v>
      </c>
      <c r="AF53" s="5">
        <v>0.17017415639990965</v>
      </c>
      <c r="AG53" s="5">
        <v>0.17246360820840914</v>
      </c>
      <c r="AH53" s="5">
        <v>0.17478005531050611</v>
      </c>
      <c r="AI53" s="5">
        <v>0.17712373926916272</v>
      </c>
      <c r="AJ53" s="5">
        <v>0.1790235962688016</v>
      </c>
      <c r="AK53" s="5">
        <v>0.18094125052453319</v>
      </c>
      <c r="AL53" s="5">
        <v>0.18287682811179282</v>
      </c>
      <c r="AM53" s="5">
        <v>0.18483045555086475</v>
      </c>
      <c r="AN53" s="5">
        <v>0.18680225980688192</v>
      </c>
      <c r="AO53" s="5">
        <v>0.18833148049625512</v>
      </c>
      <c r="AP53" s="5">
        <v>0.18987157906528301</v>
      </c>
      <c r="AQ53" s="5">
        <v>0.19142261375198399</v>
      </c>
      <c r="AR53" s="5">
        <v>0.19298464294981174</v>
      </c>
      <c r="AS53" s="2">
        <v>0.19455772520765441</v>
      </c>
    </row>
    <row r="54" spans="1:45" x14ac:dyDescent="0.35">
      <c r="A54" s="205" t="s">
        <v>10</v>
      </c>
      <c r="B54" s="206" t="s">
        <v>92</v>
      </c>
      <c r="C54" s="206" t="s">
        <v>298</v>
      </c>
      <c r="D54" s="206" t="s">
        <v>268</v>
      </c>
      <c r="E54" s="206" t="s">
        <v>299</v>
      </c>
      <c r="F54" s="206" t="s">
        <v>7</v>
      </c>
      <c r="G54" s="206" t="s">
        <v>215</v>
      </c>
      <c r="H54" s="206" t="s">
        <v>216</v>
      </c>
      <c r="I54" s="5"/>
      <c r="J54" s="5"/>
      <c r="K54" s="5"/>
      <c r="L54" s="5"/>
      <c r="M54" s="5">
        <v>7.2000000000000008E-2</v>
      </c>
      <c r="N54" s="5">
        <v>7.2000000000000008E-2</v>
      </c>
      <c r="O54" s="5">
        <v>7.2000000000000008E-2</v>
      </c>
      <c r="P54" s="5">
        <v>7.2000000000000008E-2</v>
      </c>
      <c r="Q54" s="5">
        <v>7.3383830151573237E-2</v>
      </c>
      <c r="R54" s="5">
        <v>7.5611036296663298E-2</v>
      </c>
      <c r="S54" s="5">
        <v>7.7420759932322489E-2</v>
      </c>
      <c r="T54" s="5">
        <v>7.9222105504911655E-2</v>
      </c>
      <c r="U54" s="5">
        <v>8.131277283932134E-2</v>
      </c>
      <c r="V54" s="5">
        <v>8.3775114248437504E-2</v>
      </c>
      <c r="W54" s="5">
        <v>8.6380022183862468E-2</v>
      </c>
      <c r="X54" s="5">
        <v>8.8870159304702129E-2</v>
      </c>
      <c r="Y54" s="5">
        <v>9.1504990595101643E-2</v>
      </c>
      <c r="Z54" s="5">
        <v>9.3903345560281667E-2</v>
      </c>
      <c r="AA54" s="5">
        <v>9.6336320554310989E-2</v>
      </c>
      <c r="AB54" s="5">
        <v>9.8804302564264257E-2</v>
      </c>
      <c r="AC54" s="5">
        <v>0.10130768072744842</v>
      </c>
      <c r="AD54" s="5">
        <v>0.10384684633139571</v>
      </c>
      <c r="AE54" s="5">
        <v>0.10599197131453643</v>
      </c>
      <c r="AF54" s="5">
        <v>0.10816224367501037</v>
      </c>
      <c r="AG54" s="5">
        <v>0.11035789047241196</v>
      </c>
      <c r="AH54" s="5">
        <v>0.11257913978650302</v>
      </c>
      <c r="AI54" s="5">
        <v>0.11482622071720985</v>
      </c>
      <c r="AJ54" s="5">
        <v>0.11665917859375804</v>
      </c>
      <c r="AK54" s="5">
        <v>0.11850901550681303</v>
      </c>
      <c r="AL54" s="5">
        <v>0.12037585102715931</v>
      </c>
      <c r="AM54" s="5">
        <v>0.12225980514747935</v>
      </c>
      <c r="AN54" s="5">
        <v>0.12416099828235297</v>
      </c>
      <c r="AO54" s="5">
        <v>0.12564879470656923</v>
      </c>
      <c r="AP54" s="5">
        <v>0.12714690778447929</v>
      </c>
      <c r="AQ54" s="5">
        <v>0.1286553927494086</v>
      </c>
      <c r="AR54" s="5">
        <v>0.13017430498209848</v>
      </c>
      <c r="AS54" s="2">
        <v>0.13170370001070536</v>
      </c>
    </row>
    <row r="55" spans="1:45" ht="15" thickBot="1" x14ac:dyDescent="0.4">
      <c r="A55" s="207" t="s">
        <v>10</v>
      </c>
      <c r="B55" s="208" t="s">
        <v>92</v>
      </c>
      <c r="C55" s="208" t="s">
        <v>300</v>
      </c>
      <c r="D55" s="208" t="s">
        <v>268</v>
      </c>
      <c r="E55" s="208" t="s">
        <v>301</v>
      </c>
      <c r="F55" s="208" t="s">
        <v>7</v>
      </c>
      <c r="G55" s="208" t="s">
        <v>215</v>
      </c>
      <c r="H55" s="208" t="s">
        <v>216</v>
      </c>
      <c r="I55" s="6"/>
      <c r="J55" s="6"/>
      <c r="K55" s="6"/>
      <c r="L55" s="6"/>
      <c r="M55" s="6">
        <v>3.0000000000000001E-3</v>
      </c>
      <c r="N55" s="6">
        <v>1E-3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4">
        <v>0</v>
      </c>
    </row>
    <row r="56" spans="1:45" x14ac:dyDescent="0.35">
      <c r="A56" s="203" t="s">
        <v>10</v>
      </c>
      <c r="B56" s="204" t="s">
        <v>109</v>
      </c>
      <c r="C56" s="204" t="s">
        <v>290</v>
      </c>
      <c r="D56" s="204" t="s">
        <v>268</v>
      </c>
      <c r="E56" s="204" t="s">
        <v>291</v>
      </c>
      <c r="F56" s="204" t="s">
        <v>7</v>
      </c>
      <c r="G56" s="204" t="s">
        <v>215</v>
      </c>
      <c r="H56" s="204" t="s">
        <v>216</v>
      </c>
      <c r="I56" s="27"/>
      <c r="J56" s="27"/>
      <c r="K56" s="27"/>
      <c r="L56" s="27"/>
      <c r="M56" s="27">
        <f>MAX(M50:AS50)*1.5</f>
        <v>0.10639359000000007</v>
      </c>
      <c r="N56" s="27">
        <f>M56</f>
        <v>0.10639359000000007</v>
      </c>
      <c r="O56" s="27">
        <f t="shared" ref="O56:AS61" si="13">N56</f>
        <v>0.10639359000000007</v>
      </c>
      <c r="P56" s="27">
        <f t="shared" si="13"/>
        <v>0.10639359000000007</v>
      </c>
      <c r="Q56" s="27">
        <f t="shared" si="13"/>
        <v>0.10639359000000007</v>
      </c>
      <c r="R56" s="27">
        <f t="shared" si="13"/>
        <v>0.10639359000000007</v>
      </c>
      <c r="S56" s="27">
        <f t="shared" si="13"/>
        <v>0.10639359000000007</v>
      </c>
      <c r="T56" s="27">
        <f t="shared" si="13"/>
        <v>0.10639359000000007</v>
      </c>
      <c r="U56" s="27">
        <f t="shared" si="13"/>
        <v>0.10639359000000007</v>
      </c>
      <c r="V56" s="27">
        <f t="shared" si="13"/>
        <v>0.10639359000000007</v>
      </c>
      <c r="W56" s="27">
        <f t="shared" si="13"/>
        <v>0.10639359000000007</v>
      </c>
      <c r="X56" s="27">
        <f t="shared" si="13"/>
        <v>0.10639359000000007</v>
      </c>
      <c r="Y56" s="27">
        <f t="shared" si="13"/>
        <v>0.10639359000000007</v>
      </c>
      <c r="Z56" s="27">
        <f t="shared" si="13"/>
        <v>0.10639359000000007</v>
      </c>
      <c r="AA56" s="27">
        <f t="shared" si="13"/>
        <v>0.10639359000000007</v>
      </c>
      <c r="AB56" s="27">
        <f t="shared" si="13"/>
        <v>0.10639359000000007</v>
      </c>
      <c r="AC56" s="27">
        <f t="shared" si="13"/>
        <v>0.10639359000000007</v>
      </c>
      <c r="AD56" s="27">
        <f t="shared" si="13"/>
        <v>0.10639359000000007</v>
      </c>
      <c r="AE56" s="27">
        <f t="shared" si="13"/>
        <v>0.10639359000000007</v>
      </c>
      <c r="AF56" s="27">
        <f t="shared" si="13"/>
        <v>0.10639359000000007</v>
      </c>
      <c r="AG56" s="27">
        <f t="shared" si="13"/>
        <v>0.10639359000000007</v>
      </c>
      <c r="AH56" s="27">
        <f t="shared" si="13"/>
        <v>0.10639359000000007</v>
      </c>
      <c r="AI56" s="27">
        <f t="shared" si="13"/>
        <v>0.10639359000000007</v>
      </c>
      <c r="AJ56" s="27">
        <f t="shared" si="13"/>
        <v>0.10639359000000007</v>
      </c>
      <c r="AK56" s="27">
        <f t="shared" si="13"/>
        <v>0.10639359000000007</v>
      </c>
      <c r="AL56" s="27">
        <f t="shared" si="13"/>
        <v>0.10639359000000007</v>
      </c>
      <c r="AM56" s="27">
        <f t="shared" si="13"/>
        <v>0.10639359000000007</v>
      </c>
      <c r="AN56" s="27">
        <f t="shared" si="13"/>
        <v>0.10639359000000007</v>
      </c>
      <c r="AO56" s="27">
        <f t="shared" si="13"/>
        <v>0.10639359000000007</v>
      </c>
      <c r="AP56" s="27">
        <f t="shared" si="13"/>
        <v>0.10639359000000007</v>
      </c>
      <c r="AQ56" s="27">
        <f t="shared" si="13"/>
        <v>0.10639359000000007</v>
      </c>
      <c r="AR56" s="27">
        <f t="shared" si="13"/>
        <v>0.10639359000000007</v>
      </c>
      <c r="AS56" s="20">
        <f t="shared" si="13"/>
        <v>0.10639359000000007</v>
      </c>
    </row>
    <row r="57" spans="1:45" x14ac:dyDescent="0.35">
      <c r="A57" s="205" t="s">
        <v>10</v>
      </c>
      <c r="B57" s="206" t="s">
        <v>109</v>
      </c>
      <c r="C57" s="206" t="s">
        <v>292</v>
      </c>
      <c r="D57" s="206" t="s">
        <v>268</v>
      </c>
      <c r="E57" s="206" t="s">
        <v>293</v>
      </c>
      <c r="F57" s="206" t="s">
        <v>7</v>
      </c>
      <c r="G57" s="206" t="s">
        <v>215</v>
      </c>
      <c r="H57" s="206" t="s">
        <v>216</v>
      </c>
      <c r="I57" s="5"/>
      <c r="J57" s="5"/>
      <c r="K57" s="5"/>
      <c r="L57" s="5"/>
      <c r="M57" s="5">
        <f t="shared" ref="M57:M61" si="14">MAX(M51:AS51)*1.5</f>
        <v>0.17776003844360477</v>
      </c>
      <c r="N57" s="5">
        <f t="shared" ref="N57:AC61" si="15">M57</f>
        <v>0.17776003844360477</v>
      </c>
      <c r="O57" s="5">
        <f t="shared" si="15"/>
        <v>0.17776003844360477</v>
      </c>
      <c r="P57" s="5">
        <f t="shared" si="15"/>
        <v>0.17776003844360477</v>
      </c>
      <c r="Q57" s="5">
        <f t="shared" si="15"/>
        <v>0.17776003844360477</v>
      </c>
      <c r="R57" s="5">
        <f t="shared" si="15"/>
        <v>0.17776003844360477</v>
      </c>
      <c r="S57" s="5">
        <f t="shared" si="15"/>
        <v>0.17776003844360477</v>
      </c>
      <c r="T57" s="5">
        <f t="shared" si="15"/>
        <v>0.17776003844360477</v>
      </c>
      <c r="U57" s="5">
        <f t="shared" si="15"/>
        <v>0.17776003844360477</v>
      </c>
      <c r="V57" s="5">
        <f t="shared" si="15"/>
        <v>0.17776003844360477</v>
      </c>
      <c r="W57" s="5">
        <f t="shared" si="15"/>
        <v>0.17776003844360477</v>
      </c>
      <c r="X57" s="5">
        <f t="shared" si="15"/>
        <v>0.17776003844360477</v>
      </c>
      <c r="Y57" s="5">
        <f t="shared" si="15"/>
        <v>0.17776003844360477</v>
      </c>
      <c r="Z57" s="5">
        <f t="shared" si="15"/>
        <v>0.17776003844360477</v>
      </c>
      <c r="AA57" s="5">
        <f t="shared" si="15"/>
        <v>0.17776003844360477</v>
      </c>
      <c r="AB57" s="5">
        <f t="shared" si="15"/>
        <v>0.17776003844360477</v>
      </c>
      <c r="AC57" s="5">
        <f t="shared" si="15"/>
        <v>0.17776003844360477</v>
      </c>
      <c r="AD57" s="5">
        <f t="shared" si="13"/>
        <v>0.17776003844360477</v>
      </c>
      <c r="AE57" s="5">
        <f t="shared" si="13"/>
        <v>0.17776003844360477</v>
      </c>
      <c r="AF57" s="5">
        <f t="shared" si="13"/>
        <v>0.17776003844360477</v>
      </c>
      <c r="AG57" s="5">
        <f t="shared" si="13"/>
        <v>0.17776003844360477</v>
      </c>
      <c r="AH57" s="5">
        <f t="shared" si="13"/>
        <v>0.17776003844360477</v>
      </c>
      <c r="AI57" s="5">
        <f t="shared" si="13"/>
        <v>0.17776003844360477</v>
      </c>
      <c r="AJ57" s="5">
        <f t="shared" si="13"/>
        <v>0.17776003844360477</v>
      </c>
      <c r="AK57" s="5">
        <f t="shared" si="13"/>
        <v>0.17776003844360477</v>
      </c>
      <c r="AL57" s="5">
        <f t="shared" si="13"/>
        <v>0.17776003844360477</v>
      </c>
      <c r="AM57" s="5">
        <f t="shared" si="13"/>
        <v>0.17776003844360477</v>
      </c>
      <c r="AN57" s="5">
        <f t="shared" si="13"/>
        <v>0.17776003844360477</v>
      </c>
      <c r="AO57" s="5">
        <f t="shared" si="13"/>
        <v>0.17776003844360477</v>
      </c>
      <c r="AP57" s="5">
        <f t="shared" si="13"/>
        <v>0.17776003844360477</v>
      </c>
      <c r="AQ57" s="5">
        <f t="shared" si="13"/>
        <v>0.17776003844360477</v>
      </c>
      <c r="AR57" s="5">
        <f t="shared" si="13"/>
        <v>0.17776003844360477</v>
      </c>
      <c r="AS57" s="2">
        <f t="shared" si="13"/>
        <v>0.17776003844360477</v>
      </c>
    </row>
    <row r="58" spans="1:45" x14ac:dyDescent="0.35">
      <c r="A58" s="205" t="s">
        <v>10</v>
      </c>
      <c r="B58" s="206" t="s">
        <v>109</v>
      </c>
      <c r="C58" s="206" t="s">
        <v>294</v>
      </c>
      <c r="D58" s="206" t="s">
        <v>268</v>
      </c>
      <c r="E58" s="206" t="s">
        <v>295</v>
      </c>
      <c r="F58" s="206" t="s">
        <v>7</v>
      </c>
      <c r="G58" s="206" t="s">
        <v>215</v>
      </c>
      <c r="H58" s="206" t="s">
        <v>216</v>
      </c>
      <c r="I58" s="5"/>
      <c r="J58" s="5"/>
      <c r="K58" s="5"/>
      <c r="L58" s="5"/>
      <c r="M58" s="5">
        <f t="shared" si="14"/>
        <v>2.4575504999999991E-2</v>
      </c>
      <c r="N58" s="5">
        <f t="shared" si="15"/>
        <v>2.4575504999999991E-2</v>
      </c>
      <c r="O58" s="5">
        <f t="shared" si="13"/>
        <v>2.4575504999999991E-2</v>
      </c>
      <c r="P58" s="5">
        <f t="shared" si="13"/>
        <v>2.4575504999999991E-2</v>
      </c>
      <c r="Q58" s="5">
        <f t="shared" si="13"/>
        <v>2.4575504999999991E-2</v>
      </c>
      <c r="R58" s="5">
        <f t="shared" si="13"/>
        <v>2.4575504999999991E-2</v>
      </c>
      <c r="S58" s="5">
        <f t="shared" si="13"/>
        <v>2.4575504999999991E-2</v>
      </c>
      <c r="T58" s="5">
        <f t="shared" si="13"/>
        <v>2.4575504999999991E-2</v>
      </c>
      <c r="U58" s="5">
        <f t="shared" si="13"/>
        <v>2.4575504999999991E-2</v>
      </c>
      <c r="V58" s="5">
        <f t="shared" si="13"/>
        <v>2.4575504999999991E-2</v>
      </c>
      <c r="W58" s="5">
        <f t="shared" si="13"/>
        <v>2.4575504999999991E-2</v>
      </c>
      <c r="X58" s="5">
        <f t="shared" si="13"/>
        <v>2.4575504999999991E-2</v>
      </c>
      <c r="Y58" s="5">
        <f t="shared" si="13"/>
        <v>2.4575504999999991E-2</v>
      </c>
      <c r="Z58" s="5">
        <f t="shared" si="13"/>
        <v>2.4575504999999991E-2</v>
      </c>
      <c r="AA58" s="5">
        <f t="shared" si="13"/>
        <v>2.4575504999999991E-2</v>
      </c>
      <c r="AB58" s="5">
        <f t="shared" si="13"/>
        <v>2.4575504999999991E-2</v>
      </c>
      <c r="AC58" s="5">
        <f t="shared" si="13"/>
        <v>2.4575504999999991E-2</v>
      </c>
      <c r="AD58" s="5">
        <f t="shared" si="13"/>
        <v>2.4575504999999991E-2</v>
      </c>
      <c r="AE58" s="5">
        <f t="shared" si="13"/>
        <v>2.4575504999999991E-2</v>
      </c>
      <c r="AF58" s="5">
        <f t="shared" si="13"/>
        <v>2.4575504999999991E-2</v>
      </c>
      <c r="AG58" s="5">
        <f t="shared" si="13"/>
        <v>2.4575504999999991E-2</v>
      </c>
      <c r="AH58" s="5">
        <f t="shared" si="13"/>
        <v>2.4575504999999991E-2</v>
      </c>
      <c r="AI58" s="5">
        <f t="shared" si="13"/>
        <v>2.4575504999999991E-2</v>
      </c>
      <c r="AJ58" s="5">
        <f t="shared" si="13"/>
        <v>2.4575504999999991E-2</v>
      </c>
      <c r="AK58" s="5">
        <f t="shared" si="13"/>
        <v>2.4575504999999991E-2</v>
      </c>
      <c r="AL58" s="5">
        <f t="shared" si="13"/>
        <v>2.4575504999999991E-2</v>
      </c>
      <c r="AM58" s="5">
        <f t="shared" si="13"/>
        <v>2.4575504999999991E-2</v>
      </c>
      <c r="AN58" s="5">
        <f t="shared" si="13"/>
        <v>2.4575504999999991E-2</v>
      </c>
      <c r="AO58" s="5">
        <f t="shared" si="13"/>
        <v>2.4575504999999991E-2</v>
      </c>
      <c r="AP58" s="5">
        <f t="shared" si="13"/>
        <v>2.4575504999999991E-2</v>
      </c>
      <c r="AQ58" s="5">
        <f t="shared" si="13"/>
        <v>2.4575504999999991E-2</v>
      </c>
      <c r="AR58" s="5">
        <f t="shared" si="13"/>
        <v>2.4575504999999991E-2</v>
      </c>
      <c r="AS58" s="2">
        <f t="shared" si="13"/>
        <v>2.4575504999999991E-2</v>
      </c>
    </row>
    <row r="59" spans="1:45" x14ac:dyDescent="0.35">
      <c r="A59" s="205" t="s">
        <v>10</v>
      </c>
      <c r="B59" s="206" t="s">
        <v>109</v>
      </c>
      <c r="C59" s="206" t="s">
        <v>296</v>
      </c>
      <c r="D59" s="206" t="s">
        <v>268</v>
      </c>
      <c r="E59" s="206" t="s">
        <v>297</v>
      </c>
      <c r="F59" s="206" t="s">
        <v>7</v>
      </c>
      <c r="G59" s="206" t="s">
        <v>215</v>
      </c>
      <c r="H59" s="206" t="s">
        <v>216</v>
      </c>
      <c r="I59" s="5"/>
      <c r="J59" s="5"/>
      <c r="K59" s="5"/>
      <c r="L59" s="5"/>
      <c r="M59" s="5">
        <f t="shared" si="14"/>
        <v>0.29183658781148158</v>
      </c>
      <c r="N59" s="5">
        <f t="shared" si="15"/>
        <v>0.29183658781148158</v>
      </c>
      <c r="O59" s="5">
        <f t="shared" si="13"/>
        <v>0.29183658781148158</v>
      </c>
      <c r="P59" s="5">
        <f t="shared" si="13"/>
        <v>0.29183658781148158</v>
      </c>
      <c r="Q59" s="5">
        <f t="shared" si="13"/>
        <v>0.29183658781148158</v>
      </c>
      <c r="R59" s="5">
        <f t="shared" si="13"/>
        <v>0.29183658781148158</v>
      </c>
      <c r="S59" s="5">
        <f t="shared" si="13"/>
        <v>0.29183658781148158</v>
      </c>
      <c r="T59" s="5">
        <f t="shared" si="13"/>
        <v>0.29183658781148158</v>
      </c>
      <c r="U59" s="5">
        <f t="shared" si="13"/>
        <v>0.29183658781148158</v>
      </c>
      <c r="V59" s="5">
        <f t="shared" si="13"/>
        <v>0.29183658781148158</v>
      </c>
      <c r="W59" s="5">
        <f t="shared" si="13"/>
        <v>0.29183658781148158</v>
      </c>
      <c r="X59" s="5">
        <f t="shared" si="13"/>
        <v>0.29183658781148158</v>
      </c>
      <c r="Y59" s="5">
        <f t="shared" si="13"/>
        <v>0.29183658781148158</v>
      </c>
      <c r="Z59" s="5">
        <f t="shared" si="13"/>
        <v>0.29183658781148158</v>
      </c>
      <c r="AA59" s="5">
        <f t="shared" si="13"/>
        <v>0.29183658781148158</v>
      </c>
      <c r="AB59" s="5">
        <f t="shared" si="13"/>
        <v>0.29183658781148158</v>
      </c>
      <c r="AC59" s="5">
        <f t="shared" si="13"/>
        <v>0.29183658781148158</v>
      </c>
      <c r="AD59" s="5">
        <f t="shared" si="13"/>
        <v>0.29183658781148158</v>
      </c>
      <c r="AE59" s="5">
        <f t="shared" si="13"/>
        <v>0.29183658781148158</v>
      </c>
      <c r="AF59" s="5">
        <f t="shared" si="13"/>
        <v>0.29183658781148158</v>
      </c>
      <c r="AG59" s="5">
        <f t="shared" si="13"/>
        <v>0.29183658781148158</v>
      </c>
      <c r="AH59" s="5">
        <f t="shared" si="13"/>
        <v>0.29183658781148158</v>
      </c>
      <c r="AI59" s="5">
        <f t="shared" si="13"/>
        <v>0.29183658781148158</v>
      </c>
      <c r="AJ59" s="5">
        <f t="shared" si="13"/>
        <v>0.29183658781148158</v>
      </c>
      <c r="AK59" s="5">
        <f t="shared" si="13"/>
        <v>0.29183658781148158</v>
      </c>
      <c r="AL59" s="5">
        <f t="shared" si="13"/>
        <v>0.29183658781148158</v>
      </c>
      <c r="AM59" s="5">
        <f t="shared" si="13"/>
        <v>0.29183658781148158</v>
      </c>
      <c r="AN59" s="5">
        <f t="shared" si="13"/>
        <v>0.29183658781148158</v>
      </c>
      <c r="AO59" s="5">
        <f t="shared" si="13"/>
        <v>0.29183658781148158</v>
      </c>
      <c r="AP59" s="5">
        <f t="shared" si="13"/>
        <v>0.29183658781148158</v>
      </c>
      <c r="AQ59" s="5">
        <f t="shared" si="13"/>
        <v>0.29183658781148158</v>
      </c>
      <c r="AR59" s="5">
        <f t="shared" si="13"/>
        <v>0.29183658781148158</v>
      </c>
      <c r="AS59" s="2">
        <f t="shared" si="13"/>
        <v>0.29183658781148158</v>
      </c>
    </row>
    <row r="60" spans="1:45" x14ac:dyDescent="0.35">
      <c r="A60" s="205" t="s">
        <v>10</v>
      </c>
      <c r="B60" s="206" t="s">
        <v>109</v>
      </c>
      <c r="C60" s="206" t="s">
        <v>298</v>
      </c>
      <c r="D60" s="206" t="s">
        <v>268</v>
      </c>
      <c r="E60" s="206" t="s">
        <v>299</v>
      </c>
      <c r="F60" s="206" t="s">
        <v>7</v>
      </c>
      <c r="G60" s="206" t="s">
        <v>215</v>
      </c>
      <c r="H60" s="206" t="s">
        <v>216</v>
      </c>
      <c r="I60" s="5"/>
      <c r="J60" s="5"/>
      <c r="K60" s="5"/>
      <c r="L60" s="5"/>
      <c r="M60" s="5">
        <f t="shared" si="14"/>
        <v>0.19755555001605804</v>
      </c>
      <c r="N60" s="5">
        <f t="shared" si="15"/>
        <v>0.19755555001605804</v>
      </c>
      <c r="O60" s="5">
        <f t="shared" si="13"/>
        <v>0.19755555001605804</v>
      </c>
      <c r="P60" s="5">
        <f t="shared" si="13"/>
        <v>0.19755555001605804</v>
      </c>
      <c r="Q60" s="5">
        <f t="shared" si="13"/>
        <v>0.19755555001605804</v>
      </c>
      <c r="R60" s="5">
        <f t="shared" si="13"/>
        <v>0.19755555001605804</v>
      </c>
      <c r="S60" s="5">
        <f t="shared" si="13"/>
        <v>0.19755555001605804</v>
      </c>
      <c r="T60" s="5">
        <f t="shared" si="13"/>
        <v>0.19755555001605804</v>
      </c>
      <c r="U60" s="5">
        <f t="shared" si="13"/>
        <v>0.19755555001605804</v>
      </c>
      <c r="V60" s="5">
        <f t="shared" si="13"/>
        <v>0.19755555001605804</v>
      </c>
      <c r="W60" s="5">
        <f t="shared" si="13"/>
        <v>0.19755555001605804</v>
      </c>
      <c r="X60" s="5">
        <f t="shared" si="13"/>
        <v>0.19755555001605804</v>
      </c>
      <c r="Y60" s="5">
        <f t="shared" si="13"/>
        <v>0.19755555001605804</v>
      </c>
      <c r="Z60" s="5">
        <f t="shared" si="13"/>
        <v>0.19755555001605804</v>
      </c>
      <c r="AA60" s="5">
        <f t="shared" si="13"/>
        <v>0.19755555001605804</v>
      </c>
      <c r="AB60" s="5">
        <f t="shared" si="13"/>
        <v>0.19755555001605804</v>
      </c>
      <c r="AC60" s="5">
        <f t="shared" si="13"/>
        <v>0.19755555001605804</v>
      </c>
      <c r="AD60" s="5">
        <f t="shared" si="13"/>
        <v>0.19755555001605804</v>
      </c>
      <c r="AE60" s="5">
        <f t="shared" si="13"/>
        <v>0.19755555001605804</v>
      </c>
      <c r="AF60" s="5">
        <f t="shared" si="13"/>
        <v>0.19755555001605804</v>
      </c>
      <c r="AG60" s="5">
        <f t="shared" si="13"/>
        <v>0.19755555001605804</v>
      </c>
      <c r="AH60" s="5">
        <f t="shared" si="13"/>
        <v>0.19755555001605804</v>
      </c>
      <c r="AI60" s="5">
        <f t="shared" si="13"/>
        <v>0.19755555001605804</v>
      </c>
      <c r="AJ60" s="5">
        <f t="shared" si="13"/>
        <v>0.19755555001605804</v>
      </c>
      <c r="AK60" s="5">
        <f t="shared" si="13"/>
        <v>0.19755555001605804</v>
      </c>
      <c r="AL60" s="5">
        <f t="shared" si="13"/>
        <v>0.19755555001605804</v>
      </c>
      <c r="AM60" s="5">
        <f t="shared" si="13"/>
        <v>0.19755555001605804</v>
      </c>
      <c r="AN60" s="5">
        <f t="shared" si="13"/>
        <v>0.19755555001605804</v>
      </c>
      <c r="AO60" s="5">
        <f t="shared" si="13"/>
        <v>0.19755555001605804</v>
      </c>
      <c r="AP60" s="5">
        <f t="shared" si="13"/>
        <v>0.19755555001605804</v>
      </c>
      <c r="AQ60" s="5">
        <f t="shared" si="13"/>
        <v>0.19755555001605804</v>
      </c>
      <c r="AR60" s="5">
        <f t="shared" si="13"/>
        <v>0.19755555001605804</v>
      </c>
      <c r="AS60" s="2">
        <f t="shared" si="13"/>
        <v>0.19755555001605804</v>
      </c>
    </row>
    <row r="61" spans="1:45" ht="15" thickBot="1" x14ac:dyDescent="0.4">
      <c r="A61" s="207" t="s">
        <v>10</v>
      </c>
      <c r="B61" s="208" t="s">
        <v>109</v>
      </c>
      <c r="C61" s="208" t="s">
        <v>300</v>
      </c>
      <c r="D61" s="208" t="s">
        <v>268</v>
      </c>
      <c r="E61" s="208" t="s">
        <v>301</v>
      </c>
      <c r="F61" s="208" t="s">
        <v>7</v>
      </c>
      <c r="G61" s="208" t="s">
        <v>215</v>
      </c>
      <c r="H61" s="208" t="s">
        <v>216</v>
      </c>
      <c r="I61" s="6"/>
      <c r="J61" s="6"/>
      <c r="K61" s="6"/>
      <c r="L61" s="6"/>
      <c r="M61" s="6">
        <f t="shared" si="14"/>
        <v>4.5000000000000005E-3</v>
      </c>
      <c r="N61" s="6">
        <f t="shared" si="15"/>
        <v>4.5000000000000005E-3</v>
      </c>
      <c r="O61" s="6">
        <f t="shared" si="13"/>
        <v>4.5000000000000005E-3</v>
      </c>
      <c r="P61" s="6">
        <f t="shared" si="13"/>
        <v>4.5000000000000005E-3</v>
      </c>
      <c r="Q61" s="6">
        <f t="shared" si="13"/>
        <v>4.5000000000000005E-3</v>
      </c>
      <c r="R61" s="6">
        <f t="shared" si="13"/>
        <v>4.5000000000000005E-3</v>
      </c>
      <c r="S61" s="6">
        <f t="shared" si="13"/>
        <v>4.5000000000000005E-3</v>
      </c>
      <c r="T61" s="6">
        <f t="shared" si="13"/>
        <v>4.5000000000000005E-3</v>
      </c>
      <c r="U61" s="6">
        <f t="shared" si="13"/>
        <v>4.5000000000000005E-3</v>
      </c>
      <c r="V61" s="6">
        <f t="shared" si="13"/>
        <v>4.5000000000000005E-3</v>
      </c>
      <c r="W61" s="6">
        <f t="shared" si="13"/>
        <v>4.5000000000000005E-3</v>
      </c>
      <c r="X61" s="6">
        <f t="shared" si="13"/>
        <v>4.5000000000000005E-3</v>
      </c>
      <c r="Y61" s="6">
        <f t="shared" si="13"/>
        <v>4.5000000000000005E-3</v>
      </c>
      <c r="Z61" s="6">
        <f t="shared" si="13"/>
        <v>4.5000000000000005E-3</v>
      </c>
      <c r="AA61" s="6">
        <f t="shared" si="13"/>
        <v>4.5000000000000005E-3</v>
      </c>
      <c r="AB61" s="6">
        <f t="shared" si="13"/>
        <v>4.5000000000000005E-3</v>
      </c>
      <c r="AC61" s="6">
        <f t="shared" si="13"/>
        <v>4.5000000000000005E-3</v>
      </c>
      <c r="AD61" s="6">
        <f t="shared" si="13"/>
        <v>4.5000000000000005E-3</v>
      </c>
      <c r="AE61" s="6">
        <f t="shared" si="13"/>
        <v>4.5000000000000005E-3</v>
      </c>
      <c r="AF61" s="6">
        <f t="shared" si="13"/>
        <v>4.5000000000000005E-3</v>
      </c>
      <c r="AG61" s="6">
        <f t="shared" si="13"/>
        <v>4.5000000000000005E-3</v>
      </c>
      <c r="AH61" s="6">
        <f t="shared" si="13"/>
        <v>4.5000000000000005E-3</v>
      </c>
      <c r="AI61" s="6">
        <f t="shared" si="13"/>
        <v>4.5000000000000005E-3</v>
      </c>
      <c r="AJ61" s="6">
        <f t="shared" si="13"/>
        <v>4.5000000000000005E-3</v>
      </c>
      <c r="AK61" s="6">
        <f t="shared" si="13"/>
        <v>4.5000000000000005E-3</v>
      </c>
      <c r="AL61" s="6">
        <f t="shared" si="13"/>
        <v>4.5000000000000005E-3</v>
      </c>
      <c r="AM61" s="6">
        <f t="shared" si="13"/>
        <v>4.5000000000000005E-3</v>
      </c>
      <c r="AN61" s="6">
        <f t="shared" si="13"/>
        <v>4.5000000000000005E-3</v>
      </c>
      <c r="AO61" s="6">
        <f t="shared" si="13"/>
        <v>4.5000000000000005E-3</v>
      </c>
      <c r="AP61" s="6">
        <f t="shared" si="13"/>
        <v>4.5000000000000005E-3</v>
      </c>
      <c r="AQ61" s="6">
        <f t="shared" si="13"/>
        <v>4.5000000000000005E-3</v>
      </c>
      <c r="AR61" s="6">
        <f t="shared" si="13"/>
        <v>4.5000000000000005E-3</v>
      </c>
      <c r="AS61" s="4">
        <f t="shared" si="13"/>
        <v>4.5000000000000005E-3</v>
      </c>
    </row>
    <row r="62" spans="1:45" x14ac:dyDescent="0.35">
      <c r="A62" s="7" t="s">
        <v>435</v>
      </c>
      <c r="B62" s="7" t="s">
        <v>211</v>
      </c>
      <c r="C62" s="5" t="s">
        <v>212</v>
      </c>
      <c r="D62" s="5" t="s">
        <v>213</v>
      </c>
      <c r="E62" s="5" t="s">
        <v>214</v>
      </c>
      <c r="F62" s="7" t="s">
        <v>7</v>
      </c>
      <c r="G62" s="7" t="s">
        <v>215</v>
      </c>
      <c r="H62" s="7" t="s">
        <v>216</v>
      </c>
      <c r="I62" s="5"/>
      <c r="J62" s="5"/>
      <c r="K62" s="5"/>
      <c r="L62" s="5"/>
      <c r="M62" s="5">
        <v>1.130436</v>
      </c>
      <c r="N62" s="5">
        <v>1.3405151997302078</v>
      </c>
      <c r="O62" s="5">
        <v>1.155981494838745</v>
      </c>
      <c r="P62" s="5">
        <v>1.3158819494067027</v>
      </c>
      <c r="Q62" s="5">
        <v>1.228027468725523</v>
      </c>
      <c r="R62" s="5">
        <v>1.2225466516920374</v>
      </c>
      <c r="S62" s="5">
        <v>1.2642991758160602</v>
      </c>
      <c r="T62" s="5">
        <v>1.3061603371669015</v>
      </c>
      <c r="U62" s="5">
        <v>1.3289710585985524</v>
      </c>
      <c r="V62" s="5">
        <v>1.3517817800302034</v>
      </c>
      <c r="W62" s="5">
        <v>1.3745925014618543</v>
      </c>
      <c r="X62" s="5">
        <v>1.3974032228935054</v>
      </c>
      <c r="Y62" s="5">
        <v>1.4202139443251562</v>
      </c>
      <c r="Z62" s="5">
        <v>1.402864639301143</v>
      </c>
      <c r="AA62" s="5">
        <v>1.38551533427713</v>
      </c>
      <c r="AB62" s="5">
        <v>1.3681660292531168</v>
      </c>
      <c r="AC62" s="5">
        <v>1.3508167242291036</v>
      </c>
      <c r="AD62" s="5">
        <v>1.3334674192050904</v>
      </c>
      <c r="AE62" s="5">
        <v>1.3161181141810774</v>
      </c>
      <c r="AF62" s="5">
        <v>1.2987688091570642</v>
      </c>
      <c r="AG62" s="5">
        <v>1.2814195041330509</v>
      </c>
      <c r="AH62" s="5">
        <v>1.264070199109038</v>
      </c>
      <c r="AI62" s="5">
        <v>1.2467208940850247</v>
      </c>
      <c r="AJ62" s="5">
        <v>1.1991953880343171</v>
      </c>
      <c r="AK62" s="5">
        <v>1.1516698819836095</v>
      </c>
      <c r="AL62" s="5">
        <v>1.1041443759329019</v>
      </c>
      <c r="AM62" s="5">
        <v>1.0566188698821941</v>
      </c>
      <c r="AN62" s="5">
        <v>1.0090933638314865</v>
      </c>
      <c r="AO62" s="5">
        <v>0.96156785778077891</v>
      </c>
      <c r="AP62" s="5">
        <v>0.91404235173007131</v>
      </c>
      <c r="AQ62" s="5">
        <v>0.86651684567936371</v>
      </c>
      <c r="AR62" s="5">
        <v>0.818991339628656</v>
      </c>
      <c r="AS62" s="5">
        <v>0.7714658335779484</v>
      </c>
    </row>
    <row r="63" spans="1:45" x14ac:dyDescent="0.35">
      <c r="A63" s="7" t="s">
        <v>435</v>
      </c>
      <c r="B63" s="7" t="s">
        <v>211</v>
      </c>
      <c r="C63" s="5" t="s">
        <v>217</v>
      </c>
      <c r="D63" s="5" t="s">
        <v>213</v>
      </c>
      <c r="E63" s="5" t="s">
        <v>218</v>
      </c>
      <c r="F63" s="7" t="s">
        <v>7</v>
      </c>
      <c r="G63" s="7" t="s">
        <v>215</v>
      </c>
      <c r="H63" s="7" t="s">
        <v>216</v>
      </c>
      <c r="I63" s="5"/>
      <c r="J63" s="5"/>
      <c r="K63" s="5"/>
      <c r="L63" s="5"/>
      <c r="M63" s="5">
        <v>3.2238360000000001E-2</v>
      </c>
      <c r="N63" s="5">
        <v>1.1545953256971884E-3</v>
      </c>
      <c r="O63" s="5">
        <v>1.066521888584608E-3</v>
      </c>
      <c r="P63" s="5">
        <v>1.3051871151880713E-3</v>
      </c>
      <c r="Q63" s="5">
        <v>1.6135484443296816E-3</v>
      </c>
      <c r="R63" s="5">
        <v>1.6063470062321979E-3</v>
      </c>
      <c r="S63" s="5">
        <v>1.6612071148721719E-3</v>
      </c>
      <c r="T63" s="5">
        <v>1.7162099657820004E-3</v>
      </c>
      <c r="U63" s="5">
        <v>1.7461817742451095E-3</v>
      </c>
      <c r="V63" s="5">
        <v>1.7761535827082186E-3</v>
      </c>
      <c r="W63" s="5">
        <v>1.8061253911713278E-3</v>
      </c>
      <c r="X63" s="5">
        <v>1.8360971996344369E-3</v>
      </c>
      <c r="Y63" s="5">
        <v>1.866069008097546E-3</v>
      </c>
      <c r="Z63" s="5">
        <v>1.8432731465678764E-3</v>
      </c>
      <c r="AA63" s="5">
        <v>1.8204772850382068E-3</v>
      </c>
      <c r="AB63" s="5">
        <v>1.7976814235085375E-3</v>
      </c>
      <c r="AC63" s="5">
        <v>1.7748855619788679E-3</v>
      </c>
      <c r="AD63" s="5">
        <v>1.7520897004491983E-3</v>
      </c>
      <c r="AE63" s="5">
        <v>1.7292938389195287E-3</v>
      </c>
      <c r="AF63" s="5">
        <v>1.7064979773898591E-3</v>
      </c>
      <c r="AG63" s="5">
        <v>1.6837021158601897E-3</v>
      </c>
      <c r="AH63" s="5">
        <v>1.6609062543305202E-3</v>
      </c>
      <c r="AI63" s="5">
        <v>1.6381103928008506E-3</v>
      </c>
      <c r="AJ63" s="5">
        <v>1.575664960343476E-3</v>
      </c>
      <c r="AK63" s="5">
        <v>1.5132195278861017E-3</v>
      </c>
      <c r="AL63" s="5">
        <v>1.4507740954287271E-3</v>
      </c>
      <c r="AM63" s="5">
        <v>1.3883286629713526E-3</v>
      </c>
      <c r="AN63" s="5">
        <v>1.3258832305139781E-3</v>
      </c>
      <c r="AO63" s="5">
        <v>1.2634377980566037E-3</v>
      </c>
      <c r="AP63" s="5">
        <v>1.2009923655992292E-3</v>
      </c>
      <c r="AQ63" s="5">
        <v>1.1385469331418548E-3</v>
      </c>
      <c r="AR63" s="5">
        <v>1.0761015006844803E-3</v>
      </c>
      <c r="AS63" s="5">
        <v>1.0136560682271058E-3</v>
      </c>
    </row>
    <row r="64" spans="1:45" x14ac:dyDescent="0.35">
      <c r="A64" s="7" t="s">
        <v>435</v>
      </c>
      <c r="B64" s="7" t="s">
        <v>211</v>
      </c>
      <c r="C64" s="5" t="s">
        <v>219</v>
      </c>
      <c r="D64" s="5" t="s">
        <v>213</v>
      </c>
      <c r="E64" s="5" t="s">
        <v>220</v>
      </c>
      <c r="F64" s="7" t="s">
        <v>7</v>
      </c>
      <c r="G64" s="7" t="s">
        <v>215</v>
      </c>
      <c r="H64" s="7" t="s">
        <v>216</v>
      </c>
      <c r="I64" s="5"/>
      <c r="J64" s="5"/>
      <c r="K64" s="5"/>
      <c r="L64" s="5"/>
      <c r="M64" s="5">
        <v>9.504035999999999E-2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</row>
    <row r="65" spans="1:45" x14ac:dyDescent="0.35">
      <c r="A65" s="7" t="s">
        <v>435</v>
      </c>
      <c r="B65" s="7" t="s">
        <v>211</v>
      </c>
      <c r="C65" s="5" t="s">
        <v>221</v>
      </c>
      <c r="D65" s="5" t="s">
        <v>213</v>
      </c>
      <c r="E65" s="5" t="s">
        <v>222</v>
      </c>
      <c r="F65" s="7" t="s">
        <v>7</v>
      </c>
      <c r="G65" s="7" t="s">
        <v>215</v>
      </c>
      <c r="H65" s="7" t="s">
        <v>216</v>
      </c>
      <c r="I65" s="5"/>
      <c r="J65" s="5"/>
      <c r="K65" s="5"/>
      <c r="L65" s="5"/>
      <c r="M65" s="5">
        <v>2.0963307599999998</v>
      </c>
      <c r="N65" s="5">
        <v>2.5773298988516324</v>
      </c>
      <c r="O65" s="5">
        <v>2.2652008428107515</v>
      </c>
      <c r="P65" s="5">
        <v>2.5138191710090352</v>
      </c>
      <c r="Q65" s="5">
        <v>2.4881653494428968</v>
      </c>
      <c r="R65" s="5">
        <v>2.4770604031964512</v>
      </c>
      <c r="S65" s="5">
        <v>2.5616571947364557</v>
      </c>
      <c r="T65" s="5">
        <v>2.6464741013718576</v>
      </c>
      <c r="U65" s="5">
        <v>2.692691998045563</v>
      </c>
      <c r="V65" s="5">
        <v>2.7389098947192685</v>
      </c>
      <c r="W65" s="5">
        <v>2.7851277913929744</v>
      </c>
      <c r="X65" s="5">
        <v>2.8313456880666799</v>
      </c>
      <c r="Y65" s="5">
        <v>2.8775635847403853</v>
      </c>
      <c r="Z65" s="5">
        <v>2.842411325774659</v>
      </c>
      <c r="AA65" s="5">
        <v>2.8072590668089323</v>
      </c>
      <c r="AB65" s="5">
        <v>2.7721068078432061</v>
      </c>
      <c r="AC65" s="5">
        <v>2.7369545488774794</v>
      </c>
      <c r="AD65" s="5">
        <v>2.7018022899117531</v>
      </c>
      <c r="AE65" s="5">
        <v>2.6666500309460268</v>
      </c>
      <c r="AF65" s="5">
        <v>2.6314977719803001</v>
      </c>
      <c r="AG65" s="5">
        <v>2.5963455130145738</v>
      </c>
      <c r="AH65" s="5">
        <v>2.5611932540488471</v>
      </c>
      <c r="AI65" s="5">
        <v>2.5260409950831209</v>
      </c>
      <c r="AJ65" s="5">
        <v>2.4297472879946032</v>
      </c>
      <c r="AK65" s="5">
        <v>2.333453580906085</v>
      </c>
      <c r="AL65" s="5">
        <v>2.2371598738175673</v>
      </c>
      <c r="AM65" s="5">
        <v>2.1408661667290496</v>
      </c>
      <c r="AN65" s="5">
        <v>2.0445724596405315</v>
      </c>
      <c r="AO65" s="5">
        <v>1.9482787525520138</v>
      </c>
      <c r="AP65" s="5">
        <v>1.8519850454634958</v>
      </c>
      <c r="AQ65" s="5">
        <v>1.7556913383749779</v>
      </c>
      <c r="AR65" s="5">
        <v>1.6593976312864602</v>
      </c>
      <c r="AS65" s="5">
        <v>1.5631039241979423</v>
      </c>
    </row>
    <row r="66" spans="1:45" x14ac:dyDescent="0.35">
      <c r="A66" s="7" t="s">
        <v>435</v>
      </c>
      <c r="B66" s="7" t="s">
        <v>211</v>
      </c>
      <c r="C66" s="5" t="s">
        <v>223</v>
      </c>
      <c r="D66" s="5" t="s">
        <v>213</v>
      </c>
      <c r="E66" s="5" t="s">
        <v>224</v>
      </c>
      <c r="F66" s="7" t="s">
        <v>7</v>
      </c>
      <c r="G66" s="7" t="s">
        <v>215</v>
      </c>
      <c r="H66" s="7" t="s">
        <v>216</v>
      </c>
      <c r="I66" s="5"/>
      <c r="J66" s="5"/>
      <c r="K66" s="5"/>
      <c r="L66" s="5"/>
      <c r="M66" s="5">
        <v>16.106619600000002</v>
      </c>
      <c r="N66" s="5">
        <v>15.851418200490023</v>
      </c>
      <c r="O66" s="5">
        <v>15.796804455781279</v>
      </c>
      <c r="P66" s="5">
        <v>17.697188634410519</v>
      </c>
      <c r="Q66" s="5">
        <v>18.2137327542812</v>
      </c>
      <c r="R66" s="5">
        <v>18.132442930343771</v>
      </c>
      <c r="S66" s="5">
        <v>18.751703765771879</v>
      </c>
      <c r="T66" s="5">
        <v>19.372575875757626</v>
      </c>
      <c r="U66" s="5">
        <v>18.728576028972899</v>
      </c>
      <c r="V66" s="5">
        <v>18.084576182188172</v>
      </c>
      <c r="W66" s="5">
        <v>17.440576335403446</v>
      </c>
      <c r="X66" s="5">
        <v>16.796576488618719</v>
      </c>
      <c r="Y66" s="5">
        <v>16.152576641833992</v>
      </c>
      <c r="Z66" s="5">
        <v>16.338571960620332</v>
      </c>
      <c r="AA66" s="5">
        <v>16.524567279406671</v>
      </c>
      <c r="AB66" s="5">
        <v>16.710562598193007</v>
      </c>
      <c r="AC66" s="5">
        <v>16.896557916979347</v>
      </c>
      <c r="AD66" s="5">
        <v>17.082553235765687</v>
      </c>
      <c r="AE66" s="5">
        <v>17.268548554552027</v>
      </c>
      <c r="AF66" s="5">
        <v>17.454543873338366</v>
      </c>
      <c r="AG66" s="5">
        <v>17.640539192124702</v>
      </c>
      <c r="AH66" s="5">
        <v>17.826534510911042</v>
      </c>
      <c r="AI66" s="5">
        <v>18.012529829697382</v>
      </c>
      <c r="AJ66" s="5">
        <v>18.851329303104649</v>
      </c>
      <c r="AK66" s="5">
        <v>19.690128776511912</v>
      </c>
      <c r="AL66" s="5">
        <v>20.528928249919176</v>
      </c>
      <c r="AM66" s="5">
        <v>21.367727723326443</v>
      </c>
      <c r="AN66" s="5">
        <v>22.20652719673371</v>
      </c>
      <c r="AO66" s="5">
        <v>23.045326670140973</v>
      </c>
      <c r="AP66" s="5">
        <v>23.884126143548237</v>
      </c>
      <c r="AQ66" s="5">
        <v>24.722925616955504</v>
      </c>
      <c r="AR66" s="5">
        <v>25.561725090362771</v>
      </c>
      <c r="AS66" s="5">
        <v>26.400524563770034</v>
      </c>
    </row>
    <row r="67" spans="1:45" x14ac:dyDescent="0.35">
      <c r="A67" s="7" t="s">
        <v>435</v>
      </c>
      <c r="B67" s="7" t="s">
        <v>211</v>
      </c>
      <c r="C67" s="5" t="s">
        <v>225</v>
      </c>
      <c r="D67" s="5" t="s">
        <v>213</v>
      </c>
      <c r="E67" s="5" t="s">
        <v>226</v>
      </c>
      <c r="F67" s="7" t="s">
        <v>7</v>
      </c>
      <c r="G67" s="7" t="s">
        <v>215</v>
      </c>
      <c r="H67" s="7" t="s">
        <v>216</v>
      </c>
      <c r="I67" s="5"/>
      <c r="J67" s="5"/>
      <c r="K67" s="5"/>
      <c r="L67" s="5"/>
      <c r="M67" s="5">
        <v>2.4702120000000001E-2</v>
      </c>
      <c r="N67" s="5">
        <v>2.5934812963599525E-3</v>
      </c>
      <c r="O67" s="5">
        <v>2.6267697958693471E-3</v>
      </c>
      <c r="P67" s="5">
        <v>2.6598029270056161E-3</v>
      </c>
      <c r="Q67" s="5">
        <v>2.6816162428269829E-3</v>
      </c>
      <c r="R67" s="5">
        <v>2.6816162428269829E-3</v>
      </c>
      <c r="S67" s="5">
        <v>2.6816162428269829E-3</v>
      </c>
      <c r="T67" s="5">
        <v>2.6816162428269829E-3</v>
      </c>
      <c r="U67" s="5">
        <v>2.6279839179704431E-3</v>
      </c>
      <c r="V67" s="5">
        <v>2.5743515931139034E-3</v>
      </c>
      <c r="W67" s="5">
        <v>2.5207192682573641E-3</v>
      </c>
      <c r="X67" s="5">
        <v>2.4670869434008243E-3</v>
      </c>
      <c r="Y67" s="5">
        <v>2.4134546185442846E-3</v>
      </c>
      <c r="Z67" s="5">
        <v>2.3812752236303607E-3</v>
      </c>
      <c r="AA67" s="5">
        <v>2.3490958287164369E-3</v>
      </c>
      <c r="AB67" s="5">
        <v>2.316916433802513E-3</v>
      </c>
      <c r="AC67" s="5">
        <v>2.2847370388885892E-3</v>
      </c>
      <c r="AD67" s="5">
        <v>2.2525576439746658E-3</v>
      </c>
      <c r="AE67" s="5">
        <v>2.2203782490607419E-3</v>
      </c>
      <c r="AF67" s="5">
        <v>2.1881988541468181E-3</v>
      </c>
      <c r="AG67" s="5">
        <v>2.1560194592328942E-3</v>
      </c>
      <c r="AH67" s="5">
        <v>2.1238400643189704E-3</v>
      </c>
      <c r="AI67" s="5">
        <v>2.0916606694050465E-3</v>
      </c>
      <c r="AJ67" s="5">
        <v>2.0079942426288449E-3</v>
      </c>
      <c r="AK67" s="5">
        <v>1.9243278158526428E-3</v>
      </c>
      <c r="AL67" s="5">
        <v>1.8406613890764409E-3</v>
      </c>
      <c r="AM67" s="5">
        <v>1.7569949623002391E-3</v>
      </c>
      <c r="AN67" s="5">
        <v>1.6733285355240374E-3</v>
      </c>
      <c r="AO67" s="5">
        <v>1.5896621087478353E-3</v>
      </c>
      <c r="AP67" s="5">
        <v>1.5059956819716337E-3</v>
      </c>
      <c r="AQ67" s="5">
        <v>1.4223292551954318E-3</v>
      </c>
      <c r="AR67" s="5">
        <v>1.3386628284192299E-3</v>
      </c>
      <c r="AS67" s="5">
        <v>1.2549964016430281E-3</v>
      </c>
    </row>
    <row r="68" spans="1:45" x14ac:dyDescent="0.35">
      <c r="A68" s="7" t="s">
        <v>435</v>
      </c>
      <c r="B68" s="7" t="s">
        <v>211</v>
      </c>
      <c r="C68" s="5" t="s">
        <v>227</v>
      </c>
      <c r="D68" s="5" t="s">
        <v>213</v>
      </c>
      <c r="E68" s="5" t="s">
        <v>228</v>
      </c>
      <c r="F68" s="7" t="s">
        <v>7</v>
      </c>
      <c r="G68" s="7" t="s">
        <v>215</v>
      </c>
      <c r="H68" s="7" t="s">
        <v>216</v>
      </c>
      <c r="I68" s="5"/>
      <c r="J68" s="5"/>
      <c r="K68" s="5"/>
      <c r="L68" s="5"/>
      <c r="M68" s="5">
        <v>4.9228394399999997</v>
      </c>
      <c r="N68" s="5">
        <v>7.1432458254204079</v>
      </c>
      <c r="O68" s="5">
        <v>6.1599152243346484</v>
      </c>
      <c r="P68" s="5">
        <v>7.0119818437995018</v>
      </c>
      <c r="Q68" s="5">
        <v>6.5438288885054234</v>
      </c>
      <c r="R68" s="5">
        <v>6.5246191802175337</v>
      </c>
      <c r="S68" s="5">
        <v>6.7637230000730435</v>
      </c>
      <c r="T68" s="5">
        <v>7.0040271561542635</v>
      </c>
      <c r="U68" s="5">
        <v>7.1423162510954157</v>
      </c>
      <c r="V68" s="5">
        <v>7.2806053460365678</v>
      </c>
      <c r="W68" s="5">
        <v>7.4188944409777209</v>
      </c>
      <c r="X68" s="5">
        <v>7.557183535918873</v>
      </c>
      <c r="Y68" s="5">
        <v>7.6954726308600252</v>
      </c>
      <c r="Z68" s="5">
        <v>7.6120970269591677</v>
      </c>
      <c r="AA68" s="5">
        <v>7.528721423058311</v>
      </c>
      <c r="AB68" s="5">
        <v>7.4453458191574544</v>
      </c>
      <c r="AC68" s="5">
        <v>7.3619702152565969</v>
      </c>
      <c r="AD68" s="5">
        <v>7.2785946113557394</v>
      </c>
      <c r="AE68" s="5">
        <v>7.1952190074548827</v>
      </c>
      <c r="AF68" s="5">
        <v>7.1118434035540261</v>
      </c>
      <c r="AG68" s="5">
        <v>7.0284677996531686</v>
      </c>
      <c r="AH68" s="5">
        <v>6.9450921957523111</v>
      </c>
      <c r="AI68" s="5">
        <v>6.8617165918514544</v>
      </c>
      <c r="AJ68" s="5">
        <v>6.60428128945646</v>
      </c>
      <c r="AK68" s="5">
        <v>6.3468459870614655</v>
      </c>
      <c r="AL68" s="5">
        <v>6.0894106846664711</v>
      </c>
      <c r="AM68" s="5">
        <v>5.8319753822714766</v>
      </c>
      <c r="AN68" s="5">
        <v>5.5745400798764821</v>
      </c>
      <c r="AO68" s="5">
        <v>5.3171047774814877</v>
      </c>
      <c r="AP68" s="5">
        <v>5.0596694750864932</v>
      </c>
      <c r="AQ68" s="5">
        <v>4.8022341726914988</v>
      </c>
      <c r="AR68" s="5">
        <v>4.5447988702965043</v>
      </c>
      <c r="AS68" s="5">
        <v>4.2873635679015099</v>
      </c>
    </row>
    <row r="69" spans="1:45" x14ac:dyDescent="0.35">
      <c r="A69" s="7" t="s">
        <v>435</v>
      </c>
      <c r="B69" s="7" t="s">
        <v>211</v>
      </c>
      <c r="C69" s="5" t="s">
        <v>229</v>
      </c>
      <c r="D69" s="5" t="s">
        <v>213</v>
      </c>
      <c r="E69" s="5" t="s">
        <v>230</v>
      </c>
      <c r="F69" s="7" t="s">
        <v>7</v>
      </c>
      <c r="G69" s="7" t="s">
        <v>215</v>
      </c>
      <c r="H69" s="7" t="s">
        <v>216</v>
      </c>
      <c r="I69" s="5"/>
      <c r="J69" s="5"/>
      <c r="K69" s="5"/>
      <c r="L69" s="5"/>
      <c r="M69" s="5">
        <v>8.373600000000001E-4</v>
      </c>
      <c r="N69" s="5">
        <v>6.159102740116968E-2</v>
      </c>
      <c r="O69" s="5">
        <v>5.6892815518802702E-2</v>
      </c>
      <c r="P69" s="5">
        <v>6.9624234210944339E-2</v>
      </c>
      <c r="Q69" s="5">
        <v>8.6073539564881785E-2</v>
      </c>
      <c r="R69" s="5">
        <v>8.5820866762074871E-2</v>
      </c>
      <c r="S69" s="5">
        <v>8.8965892778051281E-2</v>
      </c>
      <c r="T69" s="5">
        <v>9.212670728565471E-2</v>
      </c>
      <c r="U69" s="5">
        <v>9.3945677813095804E-2</v>
      </c>
      <c r="V69" s="5">
        <v>9.5764648340536898E-2</v>
      </c>
      <c r="W69" s="5">
        <v>9.7583618867977978E-2</v>
      </c>
      <c r="X69" s="5">
        <v>9.9402589395419072E-2</v>
      </c>
      <c r="Y69" s="5">
        <v>0.10122155992286017</v>
      </c>
      <c r="Z69" s="5">
        <v>0.10012488801053188</v>
      </c>
      <c r="AA69" s="5">
        <v>9.9028216098203586E-2</v>
      </c>
      <c r="AB69" s="5">
        <v>9.7931544185875311E-2</v>
      </c>
      <c r="AC69" s="5">
        <v>9.6834872273547021E-2</v>
      </c>
      <c r="AD69" s="5">
        <v>9.5738200361218731E-2</v>
      </c>
      <c r="AE69" s="5">
        <v>9.4641528448890441E-2</v>
      </c>
      <c r="AF69" s="5">
        <v>9.3544856536562151E-2</v>
      </c>
      <c r="AG69" s="5">
        <v>9.2448184624233876E-2</v>
      </c>
      <c r="AH69" s="5">
        <v>9.1351512711905586E-2</v>
      </c>
      <c r="AI69" s="5">
        <v>9.0254840799577296E-2</v>
      </c>
      <c r="AJ69" s="5">
        <v>8.6868693627389595E-2</v>
      </c>
      <c r="AK69" s="5">
        <v>8.3482546455201881E-2</v>
      </c>
      <c r="AL69" s="5">
        <v>8.009639928301418E-2</v>
      </c>
      <c r="AM69" s="5">
        <v>7.671025211082648E-2</v>
      </c>
      <c r="AN69" s="5">
        <v>7.3324104938638765E-2</v>
      </c>
      <c r="AO69" s="5">
        <v>6.9937957766451064E-2</v>
      </c>
      <c r="AP69" s="5">
        <v>6.655181059426335E-2</v>
      </c>
      <c r="AQ69" s="5">
        <v>6.3165663422075649E-2</v>
      </c>
      <c r="AR69" s="5">
        <v>5.9779516249887948E-2</v>
      </c>
      <c r="AS69" s="5">
        <v>5.6393369077700241E-2</v>
      </c>
    </row>
    <row r="70" spans="1:45" x14ac:dyDescent="0.35">
      <c r="A70" s="7" t="s">
        <v>435</v>
      </c>
      <c r="B70" s="7" t="s">
        <v>211</v>
      </c>
      <c r="C70" s="5" t="s">
        <v>231</v>
      </c>
      <c r="D70" s="5" t="s">
        <v>213</v>
      </c>
      <c r="E70" s="5" t="s">
        <v>232</v>
      </c>
      <c r="F70" s="7" t="s">
        <v>7</v>
      </c>
      <c r="G70" s="7" t="s">
        <v>215</v>
      </c>
      <c r="H70" s="7" t="s">
        <v>216</v>
      </c>
      <c r="I70" s="5"/>
      <c r="J70" s="5"/>
      <c r="K70" s="5"/>
      <c r="L70" s="5"/>
      <c r="M70" s="5">
        <v>3.8330154000000003</v>
      </c>
      <c r="N70" s="5">
        <v>4.0389310637049167</v>
      </c>
      <c r="O70" s="5">
        <v>4.2252320462807145</v>
      </c>
      <c r="P70" s="5">
        <v>3.3409414983462589</v>
      </c>
      <c r="Q70" s="5">
        <v>3.8787871987483475</v>
      </c>
      <c r="R70" s="5">
        <v>3.8674008419428327</v>
      </c>
      <c r="S70" s="5">
        <v>4.0091271693620083</v>
      </c>
      <c r="T70" s="5">
        <v>4.1515649837203759</v>
      </c>
      <c r="U70" s="5">
        <v>4.2335344209295975</v>
      </c>
      <c r="V70" s="5">
        <v>4.3155038581388192</v>
      </c>
      <c r="W70" s="5">
        <v>4.3974732953480418</v>
      </c>
      <c r="X70" s="5">
        <v>4.4794427325572634</v>
      </c>
      <c r="Y70" s="5">
        <v>4.5614121697664851</v>
      </c>
      <c r="Z70" s="5">
        <v>4.5119921389850237</v>
      </c>
      <c r="AA70" s="5">
        <v>4.4625721082035614</v>
      </c>
      <c r="AB70" s="5">
        <v>4.4131520774221</v>
      </c>
      <c r="AC70" s="5">
        <v>4.3637320466406377</v>
      </c>
      <c r="AD70" s="5">
        <v>4.3143120158591763</v>
      </c>
      <c r="AE70" s="5">
        <v>4.2648919850777149</v>
      </c>
      <c r="AF70" s="5">
        <v>4.2154719542962527</v>
      </c>
      <c r="AG70" s="5">
        <v>4.1660519235147913</v>
      </c>
      <c r="AH70" s="5">
        <v>4.116631892733329</v>
      </c>
      <c r="AI70" s="5">
        <v>4.0672118619518676</v>
      </c>
      <c r="AJ70" s="5">
        <v>3.9146197369973788</v>
      </c>
      <c r="AK70" s="5">
        <v>3.7620276120428895</v>
      </c>
      <c r="AL70" s="5">
        <v>3.6094354870884007</v>
      </c>
      <c r="AM70" s="5">
        <v>3.4568433621339114</v>
      </c>
      <c r="AN70" s="5">
        <v>3.3042512371794226</v>
      </c>
      <c r="AO70" s="5">
        <v>3.1516591122249338</v>
      </c>
      <c r="AP70" s="5">
        <v>2.9990669872704445</v>
      </c>
      <c r="AQ70" s="5">
        <v>2.8464748623159557</v>
      </c>
      <c r="AR70" s="5">
        <v>2.6938827373614664</v>
      </c>
      <c r="AS70" s="5">
        <v>2.5412906124069776</v>
      </c>
    </row>
    <row r="71" spans="1:45" x14ac:dyDescent="0.35">
      <c r="A71" s="7" t="s">
        <v>435</v>
      </c>
      <c r="B71" s="7" t="s">
        <v>211</v>
      </c>
      <c r="C71" s="5" t="s">
        <v>233</v>
      </c>
      <c r="D71" s="5" t="s">
        <v>213</v>
      </c>
      <c r="E71" s="5" t="s">
        <v>234</v>
      </c>
      <c r="F71" s="7" t="s">
        <v>7</v>
      </c>
      <c r="G71" s="7" t="s">
        <v>215</v>
      </c>
      <c r="H71" s="7" t="s">
        <v>216</v>
      </c>
      <c r="I71" s="5"/>
      <c r="J71" s="5"/>
      <c r="K71" s="5"/>
      <c r="L71" s="5"/>
      <c r="M71" s="5">
        <v>0.95333435999999994</v>
      </c>
      <c r="N71" s="5">
        <v>2.315727510520587</v>
      </c>
      <c r="O71" s="5">
        <v>2.0352799658625482</v>
      </c>
      <c r="P71" s="5">
        <v>2.258663205425683</v>
      </c>
      <c r="Q71" s="5">
        <v>2.2356132806267053</v>
      </c>
      <c r="R71" s="5">
        <v>2.2290505358335446</v>
      </c>
      <c r="S71" s="5">
        <v>2.3107372186953943</v>
      </c>
      <c r="T71" s="5">
        <v>2.3928339806795953</v>
      </c>
      <c r="U71" s="5">
        <v>2.4400786355267514</v>
      </c>
      <c r="V71" s="5">
        <v>2.4873232903739071</v>
      </c>
      <c r="W71" s="5">
        <v>2.5345679452210632</v>
      </c>
      <c r="X71" s="5">
        <v>2.5818126000682189</v>
      </c>
      <c r="Y71" s="5">
        <v>2.629057254915375</v>
      </c>
      <c r="Z71" s="5">
        <v>2.6005730737827601</v>
      </c>
      <c r="AA71" s="5">
        <v>2.5720888926501448</v>
      </c>
      <c r="AB71" s="5">
        <v>2.54360471151753</v>
      </c>
      <c r="AC71" s="5">
        <v>2.5151205303849147</v>
      </c>
      <c r="AD71" s="5">
        <v>2.4866363492522998</v>
      </c>
      <c r="AE71" s="5">
        <v>2.458152168119685</v>
      </c>
      <c r="AF71" s="5">
        <v>2.4296679869870696</v>
      </c>
      <c r="AG71" s="5">
        <v>2.4011838058544548</v>
      </c>
      <c r="AH71" s="5">
        <v>2.3726996247218395</v>
      </c>
      <c r="AI71" s="5">
        <v>2.3442154435892246</v>
      </c>
      <c r="AJ71" s="5">
        <v>2.2562660502382856</v>
      </c>
      <c r="AK71" s="5">
        <v>2.1683166568873466</v>
      </c>
      <c r="AL71" s="5">
        <v>2.0803672635364077</v>
      </c>
      <c r="AM71" s="5">
        <v>1.9924178701854685</v>
      </c>
      <c r="AN71" s="5">
        <v>1.9044684768345292</v>
      </c>
      <c r="AO71" s="5">
        <v>1.8165190834835903</v>
      </c>
      <c r="AP71" s="5">
        <v>1.7285696901326513</v>
      </c>
      <c r="AQ71" s="5">
        <v>1.6406202967817123</v>
      </c>
      <c r="AR71" s="5">
        <v>1.5526709034307731</v>
      </c>
      <c r="AS71" s="5">
        <v>1.4647215100798341</v>
      </c>
    </row>
    <row r="72" spans="1:45" x14ac:dyDescent="0.35">
      <c r="A72" s="7" t="s">
        <v>435</v>
      </c>
      <c r="B72" s="7" t="s">
        <v>211</v>
      </c>
      <c r="C72" s="5" t="s">
        <v>235</v>
      </c>
      <c r="D72" s="5" t="s">
        <v>213</v>
      </c>
      <c r="E72" s="5" t="s">
        <v>236</v>
      </c>
      <c r="F72" s="7" t="s">
        <v>7</v>
      </c>
      <c r="G72" s="7" t="s">
        <v>215</v>
      </c>
      <c r="H72" s="7" t="s">
        <v>216</v>
      </c>
      <c r="I72" s="5"/>
      <c r="J72" s="5"/>
      <c r="K72" s="5"/>
      <c r="L72" s="5"/>
      <c r="M72" s="5">
        <v>25.359028920000004</v>
      </c>
      <c r="N72" s="5">
        <v>21.338237704465737</v>
      </c>
      <c r="O72" s="5">
        <v>21.264719925060355</v>
      </c>
      <c r="P72" s="5">
        <v>23.822904235164732</v>
      </c>
      <c r="Q72" s="5">
        <v>24.518245249781568</v>
      </c>
      <c r="R72" s="5">
        <v>24.446270822117885</v>
      </c>
      <c r="S72" s="5">
        <v>25.342138699359388</v>
      </c>
      <c r="T72" s="5">
        <v>26.24250396466919</v>
      </c>
      <c r="U72" s="5">
        <v>27.656645112872695</v>
      </c>
      <c r="V72" s="5">
        <v>29.070786261076204</v>
      </c>
      <c r="W72" s="5">
        <v>30.48492740927971</v>
      </c>
      <c r="X72" s="5">
        <v>31.899068557483218</v>
      </c>
      <c r="Y72" s="5">
        <v>33.313209705686724</v>
      </c>
      <c r="Z72" s="5">
        <v>36.308499500027672</v>
      </c>
      <c r="AA72" s="5">
        <v>39.303789294368613</v>
      </c>
      <c r="AB72" s="5">
        <v>42.299079088709561</v>
      </c>
      <c r="AC72" s="5">
        <v>45.29436888305051</v>
      </c>
      <c r="AD72" s="5">
        <v>48.289658677391458</v>
      </c>
      <c r="AE72" s="5">
        <v>51.284948471732406</v>
      </c>
      <c r="AF72" s="5">
        <v>54.280238266073347</v>
      </c>
      <c r="AG72" s="5">
        <v>57.275528060414288</v>
      </c>
      <c r="AH72" s="5">
        <v>60.270817854755236</v>
      </c>
      <c r="AI72" s="5">
        <v>63.266107649096185</v>
      </c>
      <c r="AJ72" s="5">
        <v>64.028916077394655</v>
      </c>
      <c r="AK72" s="5">
        <v>64.791724505693125</v>
      </c>
      <c r="AL72" s="5">
        <v>65.554532933991595</v>
      </c>
      <c r="AM72" s="5">
        <v>66.317341362290065</v>
      </c>
      <c r="AN72" s="5">
        <v>67.080149790588536</v>
      </c>
      <c r="AO72" s="5">
        <v>67.842958218886992</v>
      </c>
      <c r="AP72" s="5">
        <v>68.605766647185462</v>
      </c>
      <c r="AQ72" s="5">
        <v>69.368575075483932</v>
      </c>
      <c r="AR72" s="5">
        <v>70.131383503782402</v>
      </c>
      <c r="AS72" s="5">
        <v>70.894191932080872</v>
      </c>
    </row>
    <row r="73" spans="1:45" x14ac:dyDescent="0.35">
      <c r="A73" s="7" t="s">
        <v>435</v>
      </c>
      <c r="B73" s="7" t="s">
        <v>211</v>
      </c>
      <c r="C73" s="5" t="s">
        <v>237</v>
      </c>
      <c r="D73" s="5" t="s">
        <v>213</v>
      </c>
      <c r="E73" s="5" t="s">
        <v>238</v>
      </c>
      <c r="F73" s="7" t="s">
        <v>7</v>
      </c>
      <c r="G73" s="7" t="s">
        <v>215</v>
      </c>
      <c r="H73" s="7" t="s">
        <v>216</v>
      </c>
      <c r="I73" s="5"/>
      <c r="J73" s="5"/>
      <c r="K73" s="5"/>
      <c r="L73" s="5"/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0.1621457838</v>
      </c>
      <c r="X73" s="5">
        <v>0.3242915676</v>
      </c>
      <c r="Y73" s="5">
        <v>0.4864373514</v>
      </c>
      <c r="Z73" s="5">
        <v>0.62179401438000004</v>
      </c>
      <c r="AA73" s="5">
        <v>0.75715067735999997</v>
      </c>
      <c r="AB73" s="5">
        <v>0.89250734034000001</v>
      </c>
      <c r="AC73" s="5">
        <v>1.0278640033199999</v>
      </c>
      <c r="AD73" s="5">
        <v>1.1632206663</v>
      </c>
      <c r="AE73" s="5">
        <v>1.29857732928</v>
      </c>
      <c r="AF73" s="5">
        <v>1.4339339922600001</v>
      </c>
      <c r="AG73" s="5">
        <v>1.5692906552399999</v>
      </c>
      <c r="AH73" s="5">
        <v>1.7046473182199999</v>
      </c>
      <c r="AI73" s="5">
        <v>1.8400039812</v>
      </c>
      <c r="AJ73" s="5">
        <v>1.9604143389599999</v>
      </c>
      <c r="AK73" s="5">
        <v>2.0808246967200001</v>
      </c>
      <c r="AL73" s="5">
        <v>2.2012350544800001</v>
      </c>
      <c r="AM73" s="5">
        <v>2.3216454122400001</v>
      </c>
      <c r="AN73" s="5">
        <v>2.4420557700000001</v>
      </c>
      <c r="AO73" s="5">
        <v>2.56246612776</v>
      </c>
      <c r="AP73" s="5">
        <v>2.68287648552</v>
      </c>
      <c r="AQ73" s="5">
        <v>2.80328684328</v>
      </c>
      <c r="AR73" s="5">
        <v>2.92369720104</v>
      </c>
      <c r="AS73" s="5">
        <v>3.0441075587999999</v>
      </c>
    </row>
    <row r="74" spans="1:45" x14ac:dyDescent="0.35">
      <c r="A74" s="7" t="s">
        <v>435</v>
      </c>
      <c r="B74" s="7" t="s">
        <v>211</v>
      </c>
      <c r="C74" s="5" t="s">
        <v>239</v>
      </c>
      <c r="D74" s="5" t="s">
        <v>213</v>
      </c>
      <c r="E74" s="5" t="s">
        <v>240</v>
      </c>
      <c r="F74" s="7" t="s">
        <v>7</v>
      </c>
      <c r="G74" s="7" t="s">
        <v>215</v>
      </c>
      <c r="H74" s="7" t="s">
        <v>216</v>
      </c>
      <c r="I74" s="5"/>
      <c r="J74" s="5"/>
      <c r="K74" s="5"/>
      <c r="L74" s="5"/>
      <c r="M74" s="5">
        <v>7.96</v>
      </c>
      <c r="N74" s="5">
        <v>16.889035327896782</v>
      </c>
      <c r="O74" s="5">
        <v>16.504087899706853</v>
      </c>
      <c r="P74" s="5">
        <v>18.638084577554917</v>
      </c>
      <c r="Q74" s="5">
        <v>18.790937415284986</v>
      </c>
      <c r="R74" s="5">
        <v>18.735775761098445</v>
      </c>
      <c r="S74" s="5">
        <v>19.422374538543959</v>
      </c>
      <c r="T74" s="5">
        <v>18.855393883593948</v>
      </c>
      <c r="U74" s="5">
        <v>18.936496337156466</v>
      </c>
      <c r="V74" s="5">
        <v>19.017598790718985</v>
      </c>
      <c r="W74" s="5">
        <v>18.525342624957617</v>
      </c>
      <c r="X74" s="5">
        <v>18.033086459196248</v>
      </c>
      <c r="Y74" s="5">
        <v>17.54083029343488</v>
      </c>
      <c r="Z74" s="5">
        <v>16.623120572208112</v>
      </c>
      <c r="AA74" s="5">
        <v>15.705410850981348</v>
      </c>
      <c r="AB74" s="5">
        <v>14.787701129754582</v>
      </c>
      <c r="AC74" s="5">
        <v>13.869991408527817</v>
      </c>
      <c r="AD74" s="5">
        <v>12.952281687301049</v>
      </c>
      <c r="AE74" s="5">
        <v>12.034571966074285</v>
      </c>
      <c r="AF74" s="5">
        <v>11.116862244847518</v>
      </c>
      <c r="AG74" s="5">
        <v>10.199152523620752</v>
      </c>
      <c r="AH74" s="5">
        <v>9.2814428023939861</v>
      </c>
      <c r="AI74" s="5">
        <v>8.3637330811672204</v>
      </c>
      <c r="AJ74" s="5">
        <v>7.8385181423238492</v>
      </c>
      <c r="AK74" s="5">
        <v>7.3133032034804781</v>
      </c>
      <c r="AL74" s="5">
        <v>6.788088264637107</v>
      </c>
      <c r="AM74" s="5">
        <v>6.2628733257937368</v>
      </c>
      <c r="AN74" s="5">
        <v>5.7376583869503657</v>
      </c>
      <c r="AO74" s="5">
        <v>5.2124434481069946</v>
      </c>
      <c r="AP74" s="5">
        <v>4.6872285092636234</v>
      </c>
      <c r="AQ74" s="5">
        <v>4.1620135704202532</v>
      </c>
      <c r="AR74" s="5">
        <v>3.6367986315768821</v>
      </c>
      <c r="AS74" s="5">
        <v>3.1115836927335105</v>
      </c>
    </row>
    <row r="75" spans="1:45" x14ac:dyDescent="0.35">
      <c r="A75" s="7" t="s">
        <v>435</v>
      </c>
      <c r="B75" s="7" t="s">
        <v>211</v>
      </c>
      <c r="C75" s="5" t="s">
        <v>241</v>
      </c>
      <c r="D75" s="5" t="s">
        <v>213</v>
      </c>
      <c r="E75" s="5" t="s">
        <v>242</v>
      </c>
      <c r="F75" s="7" t="s">
        <v>7</v>
      </c>
      <c r="G75" s="7" t="s">
        <v>215</v>
      </c>
      <c r="H75" s="7" t="s">
        <v>216</v>
      </c>
      <c r="I75" s="5"/>
      <c r="J75" s="5"/>
      <c r="K75" s="5"/>
      <c r="L75" s="5"/>
      <c r="M75" s="5">
        <v>11.405261880000001</v>
      </c>
      <c r="N75" s="5">
        <v>10.61261058484267</v>
      </c>
      <c r="O75" s="5">
        <v>9.9690284612101845</v>
      </c>
      <c r="P75" s="5">
        <v>9.3644751841134557</v>
      </c>
      <c r="Q75" s="5">
        <v>7.1027309843162092</v>
      </c>
      <c r="R75" s="5">
        <v>7.0818805934241524</v>
      </c>
      <c r="S75" s="5">
        <v>7.3414060392589642</v>
      </c>
      <c r="T75" s="5">
        <v>8.859260599781754</v>
      </c>
      <c r="U75" s="5">
        <v>9.6600137802400727</v>
      </c>
      <c r="V75" s="5">
        <v>10.46076696069839</v>
      </c>
      <c r="W75" s="5">
        <v>11.261520141156709</v>
      </c>
      <c r="X75" s="5">
        <v>12.062273321615027</v>
      </c>
      <c r="Y75" s="5">
        <v>12.863026502073344</v>
      </c>
      <c r="Z75" s="5">
        <v>13.590693981804943</v>
      </c>
      <c r="AA75" s="5">
        <v>14.31836146153654</v>
      </c>
      <c r="AB75" s="5">
        <v>15.046028941268139</v>
      </c>
      <c r="AC75" s="5">
        <v>15.773696420999737</v>
      </c>
      <c r="AD75" s="5">
        <v>16.501363900731334</v>
      </c>
      <c r="AE75" s="5">
        <v>17.229031380462935</v>
      </c>
      <c r="AF75" s="5">
        <v>17.956698860194532</v>
      </c>
      <c r="AG75" s="5">
        <v>18.684366339926129</v>
      </c>
      <c r="AH75" s="5">
        <v>19.412033819657729</v>
      </c>
      <c r="AI75" s="5">
        <v>20.139701299389326</v>
      </c>
      <c r="AJ75" s="5">
        <v>20.828039768148443</v>
      </c>
      <c r="AK75" s="5">
        <v>21.516378236907563</v>
      </c>
      <c r="AL75" s="5">
        <v>22.20471670566668</v>
      </c>
      <c r="AM75" s="5">
        <v>22.8930551744258</v>
      </c>
      <c r="AN75" s="5">
        <v>23.581393643184917</v>
      </c>
      <c r="AO75" s="5">
        <v>24.269732111944037</v>
      </c>
      <c r="AP75" s="5">
        <v>24.958070580703154</v>
      </c>
      <c r="AQ75" s="5">
        <v>25.646409049462271</v>
      </c>
      <c r="AR75" s="5">
        <v>26.334747518221391</v>
      </c>
      <c r="AS75" s="5">
        <v>27.023085986980508</v>
      </c>
    </row>
    <row r="76" spans="1:45" x14ac:dyDescent="0.35">
      <c r="A76" s="7" t="s">
        <v>435</v>
      </c>
      <c r="B76" s="7" t="s">
        <v>211</v>
      </c>
      <c r="C76" s="5" t="s">
        <v>243</v>
      </c>
      <c r="D76" s="5" t="s">
        <v>213</v>
      </c>
      <c r="E76" s="5" t="s">
        <v>244</v>
      </c>
      <c r="F76" s="7" t="s">
        <v>7</v>
      </c>
      <c r="G76" s="7" t="s">
        <v>215</v>
      </c>
      <c r="H76" s="7" t="s">
        <v>216</v>
      </c>
      <c r="I76" s="5"/>
      <c r="J76" s="5"/>
      <c r="K76" s="5"/>
      <c r="L76" s="5"/>
      <c r="M76" s="5">
        <v>4.0524037200000009</v>
      </c>
      <c r="N76" s="5">
        <v>3.9263725832780714</v>
      </c>
      <c r="O76" s="5">
        <v>3.8061505910975351</v>
      </c>
      <c r="P76" s="5">
        <v>3.6896096880386504</v>
      </c>
      <c r="Q76" s="5">
        <v>3.6896096880386504</v>
      </c>
      <c r="R76" s="5">
        <v>3.678778670447727</v>
      </c>
      <c r="S76" s="5">
        <v>3.813592673872475</v>
      </c>
      <c r="T76" s="5">
        <v>3.9490834633566911</v>
      </c>
      <c r="U76" s="5">
        <v>4.0270550596710786</v>
      </c>
      <c r="V76" s="5">
        <v>4.1050266559854665</v>
      </c>
      <c r="W76" s="5">
        <v>4.1829982522998543</v>
      </c>
      <c r="X76" s="5">
        <v>4.2609698486142413</v>
      </c>
      <c r="Y76" s="5">
        <v>4.3389414449286292</v>
      </c>
      <c r="Z76" s="5">
        <v>4.2919317444703804</v>
      </c>
      <c r="AA76" s="5">
        <v>4.2449220440121316</v>
      </c>
      <c r="AB76" s="5">
        <v>4.1979123435538828</v>
      </c>
      <c r="AC76" s="5">
        <v>4.1509026430956339</v>
      </c>
      <c r="AD76" s="5">
        <v>4.1038929426373851</v>
      </c>
      <c r="AE76" s="5">
        <v>4.0568832421791363</v>
      </c>
      <c r="AF76" s="5">
        <v>4.0098735417208875</v>
      </c>
      <c r="AG76" s="5">
        <v>3.9628638412626387</v>
      </c>
      <c r="AH76" s="5">
        <v>3.9158541408043899</v>
      </c>
      <c r="AI76" s="5">
        <v>3.8688444403461411</v>
      </c>
      <c r="AJ76" s="5">
        <v>3.723694589709281</v>
      </c>
      <c r="AK76" s="5">
        <v>3.5785447390724214</v>
      </c>
      <c r="AL76" s="5">
        <v>3.4333948884355614</v>
      </c>
      <c r="AM76" s="5">
        <v>3.2882450377987018</v>
      </c>
      <c r="AN76" s="5">
        <v>3.1430951871618418</v>
      </c>
      <c r="AO76" s="5">
        <v>2.9979453365249817</v>
      </c>
      <c r="AP76" s="5">
        <v>2.8527954858881222</v>
      </c>
      <c r="AQ76" s="5">
        <v>2.7076456352512621</v>
      </c>
      <c r="AR76" s="5">
        <v>2.5624957846144025</v>
      </c>
      <c r="AS76" s="5">
        <v>2.4173459339775425</v>
      </c>
    </row>
    <row r="77" spans="1:45" x14ac:dyDescent="0.35">
      <c r="A77" s="7" t="s">
        <v>435</v>
      </c>
      <c r="B77" s="7" t="s">
        <v>211</v>
      </c>
      <c r="C77" s="5" t="s">
        <v>245</v>
      </c>
      <c r="D77" s="5" t="s">
        <v>213</v>
      </c>
      <c r="E77" s="5" t="s">
        <v>246</v>
      </c>
      <c r="F77" s="7" t="s">
        <v>7</v>
      </c>
      <c r="G77" s="7" t="s">
        <v>215</v>
      </c>
      <c r="H77" s="7" t="s">
        <v>216</v>
      </c>
      <c r="I77" s="5"/>
      <c r="J77" s="5"/>
      <c r="K77" s="5"/>
      <c r="L77" s="5"/>
      <c r="M77" s="5">
        <v>4.0556033247348813</v>
      </c>
      <c r="N77" s="5">
        <v>9.7547673735579501</v>
      </c>
      <c r="O77" s="5">
        <v>13.681269558872994</v>
      </c>
      <c r="P77" s="5">
        <v>16.060787610897147</v>
      </c>
      <c r="Q77" s="5">
        <v>21.04166012899438</v>
      </c>
      <c r="R77" s="5">
        <v>20.979891375584444</v>
      </c>
      <c r="S77" s="5">
        <v>21.748728916825993</v>
      </c>
      <c r="T77" s="5">
        <v>22.521426135227848</v>
      </c>
      <c r="U77" s="5">
        <v>22.516189411865316</v>
      </c>
      <c r="V77" s="5">
        <v>22.510952688502783</v>
      </c>
      <c r="W77" s="5">
        <v>22.505715965140251</v>
      </c>
      <c r="X77" s="5">
        <v>22.500479241777718</v>
      </c>
      <c r="Y77" s="5">
        <v>22.495242518415186</v>
      </c>
      <c r="Z77" s="5">
        <v>21.755348534091695</v>
      </c>
      <c r="AA77" s="5">
        <v>21.015454549768201</v>
      </c>
      <c r="AB77" s="5">
        <v>20.27556056544471</v>
      </c>
      <c r="AC77" s="5">
        <v>19.535666581121216</v>
      </c>
      <c r="AD77" s="5">
        <v>18.795772596797725</v>
      </c>
      <c r="AE77" s="5">
        <v>18.055878612474231</v>
      </c>
      <c r="AF77" s="5">
        <v>17.315984628150741</v>
      </c>
      <c r="AG77" s="5">
        <v>16.57609064382725</v>
      </c>
      <c r="AH77" s="5">
        <v>15.836196659503756</v>
      </c>
      <c r="AI77" s="5">
        <v>15.096302675180265</v>
      </c>
      <c r="AJ77" s="5">
        <v>14.046205853000744</v>
      </c>
      <c r="AK77" s="5">
        <v>12.996109030821223</v>
      </c>
      <c r="AL77" s="5">
        <v>11.946012208641704</v>
      </c>
      <c r="AM77" s="5">
        <v>10.895915386462184</v>
      </c>
      <c r="AN77" s="5">
        <v>9.8458185642826628</v>
      </c>
      <c r="AO77" s="5">
        <v>8.7957217421031419</v>
      </c>
      <c r="AP77" s="5">
        <v>7.745624919923622</v>
      </c>
      <c r="AQ77" s="5">
        <v>6.6955280977441021</v>
      </c>
      <c r="AR77" s="5">
        <v>5.6454312755645812</v>
      </c>
      <c r="AS77" s="5">
        <v>4.5953344533850613</v>
      </c>
    </row>
    <row r="78" spans="1:45" x14ac:dyDescent="0.35">
      <c r="A78" s="7" t="s">
        <v>435</v>
      </c>
      <c r="B78" s="7" t="s">
        <v>211</v>
      </c>
      <c r="C78" s="5" t="s">
        <v>247</v>
      </c>
      <c r="D78" s="5" t="s">
        <v>213</v>
      </c>
      <c r="E78" s="5" t="s">
        <v>248</v>
      </c>
      <c r="F78" s="7" t="s">
        <v>7</v>
      </c>
      <c r="G78" s="7" t="s">
        <v>215</v>
      </c>
      <c r="H78" s="7" t="s">
        <v>216</v>
      </c>
      <c r="I78" s="5"/>
      <c r="J78" s="5"/>
      <c r="K78" s="5"/>
      <c r="L78" s="5"/>
      <c r="M78" s="5">
        <v>22.102535879999998</v>
      </c>
      <c r="N78" s="5">
        <v>20.486563698201557</v>
      </c>
      <c r="O78" s="5">
        <v>18.005526330230101</v>
      </c>
      <c r="P78" s="5">
        <v>19.981732488178256</v>
      </c>
      <c r="Q78" s="5">
        <v>19.777816547944482</v>
      </c>
      <c r="R78" s="5">
        <v>20.069864069748085</v>
      </c>
      <c r="S78" s="5">
        <v>20.907275284070927</v>
      </c>
      <c r="T78" s="5">
        <v>21.753013396026482</v>
      </c>
      <c r="U78" s="5">
        <v>22.284786582673192</v>
      </c>
      <c r="V78" s="5">
        <v>22.816559769319898</v>
      </c>
      <c r="W78" s="5">
        <v>23.348332955966608</v>
      </c>
      <c r="X78" s="5">
        <v>23.880106142613315</v>
      </c>
      <c r="Y78" s="5">
        <v>24.411879329260024</v>
      </c>
      <c r="Z78" s="5">
        <v>24.217540131575827</v>
      </c>
      <c r="AA78" s="5">
        <v>24.02320093389163</v>
      </c>
      <c r="AB78" s="5">
        <v>23.828861736207436</v>
      </c>
      <c r="AC78" s="5">
        <v>23.634522538523239</v>
      </c>
      <c r="AD78" s="5">
        <v>23.440183340839042</v>
      </c>
      <c r="AE78" s="5">
        <v>23.245844143154844</v>
      </c>
      <c r="AF78" s="5">
        <v>23.051504945470647</v>
      </c>
      <c r="AG78" s="5">
        <v>22.857165747786453</v>
      </c>
      <c r="AH78" s="5">
        <v>22.662826550102256</v>
      </c>
      <c r="AI78" s="5">
        <v>22.468487352418059</v>
      </c>
      <c r="AJ78" s="5">
        <v>21.653464595436301</v>
      </c>
      <c r="AK78" s="5">
        <v>20.838441838454539</v>
      </c>
      <c r="AL78" s="5">
        <v>20.023419081472781</v>
      </c>
      <c r="AM78" s="5">
        <v>19.208396324491023</v>
      </c>
      <c r="AN78" s="5">
        <v>18.393373567509265</v>
      </c>
      <c r="AO78" s="5">
        <v>17.578350810527503</v>
      </c>
      <c r="AP78" s="5">
        <v>16.763328053545745</v>
      </c>
      <c r="AQ78" s="5">
        <v>15.948305296563985</v>
      </c>
      <c r="AR78" s="5">
        <v>15.133282539582227</v>
      </c>
      <c r="AS78" s="5">
        <v>14.318259782600467</v>
      </c>
    </row>
    <row r="79" spans="1:45" x14ac:dyDescent="0.35">
      <c r="A79" s="7" t="s">
        <v>435</v>
      </c>
      <c r="B79" s="7" t="s">
        <v>211</v>
      </c>
      <c r="C79" s="5" t="s">
        <v>249</v>
      </c>
      <c r="D79" s="5" t="s">
        <v>213</v>
      </c>
      <c r="E79" s="5" t="s">
        <v>250</v>
      </c>
      <c r="F79" s="7" t="s">
        <v>7</v>
      </c>
      <c r="G79" s="7" t="s">
        <v>215</v>
      </c>
      <c r="H79" s="7" t="s">
        <v>216</v>
      </c>
      <c r="I79" s="5"/>
      <c r="J79" s="5"/>
      <c r="K79" s="5"/>
      <c r="L79" s="5"/>
      <c r="M79" s="5">
        <v>18.446203439999998</v>
      </c>
      <c r="N79" s="5">
        <v>19.049594036150918</v>
      </c>
      <c r="O79" s="5">
        <v>18.983961444017091</v>
      </c>
      <c r="P79" s="5">
        <v>21.267766379180053</v>
      </c>
      <c r="Q79" s="5">
        <v>21.888528235364845</v>
      </c>
      <c r="R79" s="5">
        <v>22.211743409879691</v>
      </c>
      <c r="S79" s="5">
        <v>23.138524127300276</v>
      </c>
      <c r="T79" s="5">
        <v>24.074520398596828</v>
      </c>
      <c r="U79" s="5">
        <v>24.31462324608653</v>
      </c>
      <c r="V79" s="5">
        <v>24.554726093576232</v>
      </c>
      <c r="W79" s="5">
        <v>24.794828941065933</v>
      </c>
      <c r="X79" s="5">
        <v>25.034931788555635</v>
      </c>
      <c r="Y79" s="5">
        <v>25.275034636045337</v>
      </c>
      <c r="Z79" s="5">
        <v>26.703252838174226</v>
      </c>
      <c r="AA79" s="5">
        <v>28.131471040303119</v>
      </c>
      <c r="AB79" s="5">
        <v>29.559689242432007</v>
      </c>
      <c r="AC79" s="5">
        <v>30.987907444560896</v>
      </c>
      <c r="AD79" s="5">
        <v>32.416125646689785</v>
      </c>
      <c r="AE79" s="5">
        <v>33.844343848818674</v>
      </c>
      <c r="AF79" s="5">
        <v>35.27256205094757</v>
      </c>
      <c r="AG79" s="5">
        <v>36.700780253076459</v>
      </c>
      <c r="AH79" s="5">
        <v>38.128998455205348</v>
      </c>
      <c r="AI79" s="5">
        <v>39.557216657334237</v>
      </c>
      <c r="AJ79" s="5">
        <v>40.665831094090159</v>
      </c>
      <c r="AK79" s="5">
        <v>41.77444553084608</v>
      </c>
      <c r="AL79" s="5">
        <v>42.883059967602009</v>
      </c>
      <c r="AM79" s="5">
        <v>43.99167440435793</v>
      </c>
      <c r="AN79" s="5">
        <v>45.100288841113851</v>
      </c>
      <c r="AO79" s="5">
        <v>46.208903277869773</v>
      </c>
      <c r="AP79" s="5">
        <v>47.317517714625694</v>
      </c>
      <c r="AQ79" s="5">
        <v>48.426132151381623</v>
      </c>
      <c r="AR79" s="5">
        <v>49.534746588137544</v>
      </c>
      <c r="AS79" s="5">
        <v>50.643361024893466</v>
      </c>
    </row>
    <row r="80" spans="1:45" x14ac:dyDescent="0.35">
      <c r="A80" s="7" t="s">
        <v>435</v>
      </c>
      <c r="B80" s="7" t="s">
        <v>211</v>
      </c>
      <c r="C80" s="5" t="s">
        <v>251</v>
      </c>
      <c r="D80" s="5" t="s">
        <v>213</v>
      </c>
      <c r="E80" s="5" t="s">
        <v>252</v>
      </c>
      <c r="F80" s="7" t="s">
        <v>7</v>
      </c>
      <c r="G80" s="7" t="s">
        <v>215</v>
      </c>
      <c r="H80" s="7" t="s">
        <v>216</v>
      </c>
      <c r="I80" s="5"/>
      <c r="J80" s="5"/>
      <c r="K80" s="5"/>
      <c r="L80" s="5"/>
      <c r="M80" s="5">
        <v>0.19585363523454663</v>
      </c>
      <c r="N80" s="5">
        <v>7.8980751148099632E-2</v>
      </c>
      <c r="O80" s="5">
        <v>0.30442464691581234</v>
      </c>
      <c r="P80" s="5">
        <v>0.3146156070411944</v>
      </c>
      <c r="Q80" s="5">
        <v>0.46051102916022074</v>
      </c>
      <c r="R80" s="5">
        <v>0.46731112787199924</v>
      </c>
      <c r="S80" s="5">
        <v>0.48680959471252627</v>
      </c>
      <c r="T80" s="5">
        <v>0.50650194686841443</v>
      </c>
      <c r="U80" s="5">
        <v>0.51888387067020725</v>
      </c>
      <c r="V80" s="5">
        <v>0.53126579447200006</v>
      </c>
      <c r="W80" s="5">
        <v>0.54364771827379277</v>
      </c>
      <c r="X80" s="5">
        <v>0.55602964207558558</v>
      </c>
      <c r="Y80" s="5">
        <v>0.5684115658773784</v>
      </c>
      <c r="Z80" s="5">
        <v>0.56388652926806559</v>
      </c>
      <c r="AA80" s="5">
        <v>0.55936149265875279</v>
      </c>
      <c r="AB80" s="5">
        <v>0.5548364560494401</v>
      </c>
      <c r="AC80" s="5">
        <v>0.55031141944012729</v>
      </c>
      <c r="AD80" s="5">
        <v>0.54578638283081449</v>
      </c>
      <c r="AE80" s="5">
        <v>0.54126134622150168</v>
      </c>
      <c r="AF80" s="5">
        <v>0.53673630961218888</v>
      </c>
      <c r="AG80" s="5">
        <v>0.53221127300287618</v>
      </c>
      <c r="AH80" s="5">
        <v>0.52768623639356338</v>
      </c>
      <c r="AI80" s="5">
        <v>0.52316119978425057</v>
      </c>
      <c r="AJ80" s="5">
        <v>0.50418403070712725</v>
      </c>
      <c r="AK80" s="5">
        <v>0.48520686163000393</v>
      </c>
      <c r="AL80" s="5">
        <v>0.46622969255288055</v>
      </c>
      <c r="AM80" s="5">
        <v>0.44725252347575722</v>
      </c>
      <c r="AN80" s="5">
        <v>0.4282753543986339</v>
      </c>
      <c r="AO80" s="5">
        <v>0.40929818532151058</v>
      </c>
      <c r="AP80" s="5">
        <v>0.39032101624438725</v>
      </c>
      <c r="AQ80" s="5">
        <v>0.37134384716726387</v>
      </c>
      <c r="AR80" s="5">
        <v>0.35236667809014055</v>
      </c>
      <c r="AS80" s="5">
        <v>0.33338950901301723</v>
      </c>
    </row>
    <row r="81" spans="1:45" x14ac:dyDescent="0.35">
      <c r="A81" s="7" t="s">
        <v>435</v>
      </c>
      <c r="B81" s="7" t="s">
        <v>211</v>
      </c>
      <c r="C81" s="5" t="s">
        <v>253</v>
      </c>
      <c r="D81" s="5" t="s">
        <v>213</v>
      </c>
      <c r="E81" s="5" t="s">
        <v>254</v>
      </c>
      <c r="F81" s="7" t="s">
        <v>7</v>
      </c>
      <c r="G81" s="7" t="s">
        <v>215</v>
      </c>
      <c r="H81" s="7" t="s">
        <v>216</v>
      </c>
      <c r="I81" s="5"/>
      <c r="J81" s="5"/>
      <c r="K81" s="5"/>
      <c r="L81" s="5"/>
      <c r="M81" s="5">
        <v>12.4724772</v>
      </c>
      <c r="N81" s="5">
        <v>18.284128308259568</v>
      </c>
      <c r="O81" s="5">
        <v>18.518813322982304</v>
      </c>
      <c r="P81" s="5">
        <v>18.751697982288249</v>
      </c>
      <c r="Q81" s="5">
        <v>18.905482575169724</v>
      </c>
      <c r="R81" s="5">
        <v>18.905482575169724</v>
      </c>
      <c r="S81" s="5">
        <v>18.905482575169724</v>
      </c>
      <c r="T81" s="5">
        <v>18.905482575169724</v>
      </c>
      <c r="U81" s="5">
        <v>18.527372923666331</v>
      </c>
      <c r="V81" s="5">
        <v>18.149263272162937</v>
      </c>
      <c r="W81" s="5">
        <v>17.77115362065954</v>
      </c>
      <c r="X81" s="5">
        <v>17.393043969156146</v>
      </c>
      <c r="Y81" s="5">
        <v>17.014934317652752</v>
      </c>
      <c r="Z81" s="5">
        <v>16.788068526750717</v>
      </c>
      <c r="AA81" s="5">
        <v>16.561202735848678</v>
      </c>
      <c r="AB81" s="5">
        <v>16.334336944946642</v>
      </c>
      <c r="AC81" s="5">
        <v>16.107471154044607</v>
      </c>
      <c r="AD81" s="5">
        <v>15.880605363142568</v>
      </c>
      <c r="AE81" s="5">
        <v>15.653739572240532</v>
      </c>
      <c r="AF81" s="5">
        <v>15.426873781338495</v>
      </c>
      <c r="AG81" s="5">
        <v>15.200007990436458</v>
      </c>
      <c r="AH81" s="5">
        <v>14.973142199534422</v>
      </c>
      <c r="AI81" s="5">
        <v>14.746276408632385</v>
      </c>
      <c r="AJ81" s="5">
        <v>14.254733861677972</v>
      </c>
      <c r="AK81" s="5">
        <v>13.76319131472356</v>
      </c>
      <c r="AL81" s="5">
        <v>13.271648767769147</v>
      </c>
      <c r="AM81" s="5">
        <v>12.780106220814734</v>
      </c>
      <c r="AN81" s="5">
        <v>12.28856367386032</v>
      </c>
      <c r="AO81" s="5">
        <v>11.797021126905909</v>
      </c>
      <c r="AP81" s="5">
        <v>11.305478579951496</v>
      </c>
      <c r="AQ81" s="5">
        <v>10.813936032997084</v>
      </c>
      <c r="AR81" s="5">
        <v>10.322393486042671</v>
      </c>
      <c r="AS81" s="5">
        <v>9.8308509390882577</v>
      </c>
    </row>
    <row r="82" spans="1:45" x14ac:dyDescent="0.35">
      <c r="A82" s="7" t="s">
        <v>435</v>
      </c>
      <c r="B82" s="7" t="s">
        <v>211</v>
      </c>
      <c r="C82" s="5" t="s">
        <v>255</v>
      </c>
      <c r="D82" s="5" t="s">
        <v>213</v>
      </c>
      <c r="E82" s="5" t="s">
        <v>256</v>
      </c>
      <c r="F82" s="7" t="s">
        <v>7</v>
      </c>
      <c r="G82" s="7" t="s">
        <v>215</v>
      </c>
      <c r="H82" s="7" t="s">
        <v>216</v>
      </c>
      <c r="I82" s="5"/>
      <c r="J82" s="5"/>
      <c r="K82" s="5"/>
      <c r="L82" s="5"/>
      <c r="M82" s="5">
        <v>1.0467000000000001E-2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</row>
    <row r="83" spans="1:45" x14ac:dyDescent="0.35">
      <c r="A83" s="7" t="s">
        <v>435</v>
      </c>
      <c r="B83" s="7" t="s">
        <v>211</v>
      </c>
      <c r="C83" s="5" t="s">
        <v>257</v>
      </c>
      <c r="D83" s="5" t="s">
        <v>213</v>
      </c>
      <c r="E83" s="5" t="s">
        <v>258</v>
      </c>
      <c r="F83" s="7" t="s">
        <v>7</v>
      </c>
      <c r="G83" s="7" t="s">
        <v>215</v>
      </c>
      <c r="H83" s="7" t="s">
        <v>216</v>
      </c>
      <c r="I83" s="5"/>
      <c r="J83" s="5"/>
      <c r="K83" s="5"/>
      <c r="L83" s="5"/>
      <c r="M83" s="5">
        <v>0.63771854399541406</v>
      </c>
      <c r="N83" s="5">
        <v>1.1362891436814435</v>
      </c>
      <c r="O83" s="5">
        <v>1.0496121164924523</v>
      </c>
      <c r="P83" s="5">
        <v>1.2844932908121467</v>
      </c>
      <c r="Q83" s="5">
        <v>1.5879655315500134</v>
      </c>
      <c r="R83" s="5">
        <v>1.6212537864437258</v>
      </c>
      <c r="S83" s="5">
        <v>1.6984883805794064</v>
      </c>
      <c r="T83" s="5">
        <v>1.7769337962032872</v>
      </c>
      <c r="U83" s="5">
        <v>1.8519722098703035</v>
      </c>
      <c r="V83" s="5">
        <v>1.9289860252576514</v>
      </c>
      <c r="W83" s="5">
        <v>2.0115751162336073</v>
      </c>
      <c r="X83" s="5">
        <v>2.0920111469052918</v>
      </c>
      <c r="Y83" s="5">
        <v>2.1512340363153015</v>
      </c>
      <c r="Z83" s="5">
        <v>2.2266357298647819</v>
      </c>
      <c r="AA83" s="5">
        <v>2.3020374234142622</v>
      </c>
      <c r="AB83" s="5">
        <v>2.3774391169637425</v>
      </c>
      <c r="AC83" s="5">
        <v>2.4528408105132229</v>
      </c>
      <c r="AD83" s="5">
        <v>2.5282425040627032</v>
      </c>
      <c r="AE83" s="5">
        <v>2.6036441976121836</v>
      </c>
      <c r="AF83" s="5">
        <v>2.6790458911616639</v>
      </c>
      <c r="AG83" s="5">
        <v>2.7544475847111443</v>
      </c>
      <c r="AH83" s="5">
        <v>2.8298492782606246</v>
      </c>
      <c r="AI83" s="5">
        <v>2.9052509718101049</v>
      </c>
      <c r="AJ83" s="5">
        <v>2.9328320031152959</v>
      </c>
      <c r="AK83" s="5">
        <v>2.9604130344204869</v>
      </c>
      <c r="AL83" s="5">
        <v>2.9879940657256778</v>
      </c>
      <c r="AM83" s="5">
        <v>3.0155750970308688</v>
      </c>
      <c r="AN83" s="5">
        <v>3.0431561283360598</v>
      </c>
      <c r="AO83" s="5">
        <v>3.0707371596412512</v>
      </c>
      <c r="AP83" s="5">
        <v>3.0983181909464421</v>
      </c>
      <c r="AQ83" s="5">
        <v>3.1258992222516331</v>
      </c>
      <c r="AR83" s="5">
        <v>3.153480253556824</v>
      </c>
      <c r="AS83" s="5">
        <v>3.181061284862015</v>
      </c>
    </row>
    <row r="84" spans="1:45" x14ac:dyDescent="0.35">
      <c r="A84" s="7" t="s">
        <v>435</v>
      </c>
      <c r="B84" s="7" t="s">
        <v>211</v>
      </c>
      <c r="C84" s="5" t="s">
        <v>259</v>
      </c>
      <c r="D84" s="5" t="s">
        <v>213</v>
      </c>
      <c r="E84" s="5" t="s">
        <v>260</v>
      </c>
      <c r="F84" s="7" t="s">
        <v>7</v>
      </c>
      <c r="G84" s="7" t="s">
        <v>215</v>
      </c>
      <c r="H84" s="7" t="s">
        <v>216</v>
      </c>
      <c r="I84" s="5"/>
      <c r="J84" s="5"/>
      <c r="K84" s="5"/>
      <c r="L84" s="5"/>
      <c r="M84" s="5">
        <v>0.34632655010986907</v>
      </c>
      <c r="N84" s="5">
        <v>0.64058334263314676</v>
      </c>
      <c r="O84" s="5">
        <v>0.56300511947254983</v>
      </c>
      <c r="P84" s="5">
        <v>0.62479804702446351</v>
      </c>
      <c r="Q84" s="5">
        <v>0.61842190915500872</v>
      </c>
      <c r="R84" s="5">
        <v>0.63138578383288912</v>
      </c>
      <c r="S84" s="5">
        <v>0.66146424851566965</v>
      </c>
      <c r="T84" s="5">
        <v>0.69201425903587632</v>
      </c>
      <c r="U84" s="5">
        <v>0.7212374368177159</v>
      </c>
      <c r="V84" s="5">
        <v>0.75122992078345185</v>
      </c>
      <c r="W84" s="5">
        <v>0.78339365626886448</v>
      </c>
      <c r="X84" s="5">
        <v>0.81471889769540806</v>
      </c>
      <c r="Y84" s="5">
        <v>0.83778283177139823</v>
      </c>
      <c r="Z84" s="5">
        <v>0.86714748632588023</v>
      </c>
      <c r="AA84" s="5">
        <v>0.89651214088036213</v>
      </c>
      <c r="AB84" s="5">
        <v>0.92587679543484414</v>
      </c>
      <c r="AC84" s="5">
        <v>0.95524144998932603</v>
      </c>
      <c r="AD84" s="5">
        <v>0.98460610454380804</v>
      </c>
      <c r="AE84" s="5">
        <v>1.01397075909829</v>
      </c>
      <c r="AF84" s="5">
        <v>1.0433354136527719</v>
      </c>
      <c r="AG84" s="5">
        <v>1.0727000682072538</v>
      </c>
      <c r="AH84" s="5">
        <v>1.1020647227617359</v>
      </c>
      <c r="AI84" s="5">
        <v>1.1314293773162178</v>
      </c>
      <c r="AJ84" s="5">
        <v>1.1421706142620671</v>
      </c>
      <c r="AK84" s="5">
        <v>1.1529118512079164</v>
      </c>
      <c r="AL84" s="5">
        <v>1.1636530881537659</v>
      </c>
      <c r="AM84" s="5">
        <v>1.1743943250996152</v>
      </c>
      <c r="AN84" s="5">
        <v>1.1851355620454644</v>
      </c>
      <c r="AO84" s="5">
        <v>1.1958767989913137</v>
      </c>
      <c r="AP84" s="5">
        <v>1.206618035937163</v>
      </c>
      <c r="AQ84" s="5">
        <v>1.2173592728830125</v>
      </c>
      <c r="AR84" s="5">
        <v>1.2281005098288618</v>
      </c>
      <c r="AS84" s="5">
        <v>1.238841746774711</v>
      </c>
    </row>
    <row r="85" spans="1:45" x14ac:dyDescent="0.35">
      <c r="A85" s="7" t="s">
        <v>435</v>
      </c>
      <c r="B85" s="7" t="s">
        <v>211</v>
      </c>
      <c r="C85" s="5" t="s">
        <v>261</v>
      </c>
      <c r="D85" s="5" t="s">
        <v>213</v>
      </c>
      <c r="E85" s="5" t="s">
        <v>262</v>
      </c>
      <c r="F85" s="7" t="s">
        <v>7</v>
      </c>
      <c r="G85" s="7" t="s">
        <v>215</v>
      </c>
      <c r="H85" s="7" t="s">
        <v>216</v>
      </c>
      <c r="I85" s="5"/>
      <c r="J85" s="5"/>
      <c r="K85" s="5"/>
      <c r="L85" s="5"/>
      <c r="M85" s="5">
        <v>2.8724482203107486</v>
      </c>
      <c r="N85" s="5">
        <v>3.3084210983810416</v>
      </c>
      <c r="O85" s="5">
        <v>2.8529878420119905</v>
      </c>
      <c r="P85" s="5">
        <v>3.2476256929217291</v>
      </c>
      <c r="Q85" s="5">
        <v>3.030798895634069</v>
      </c>
      <c r="R85" s="5">
        <v>3.1950991948194285</v>
      </c>
      <c r="S85" s="5">
        <v>3.3115008234270658</v>
      </c>
      <c r="T85" s="5">
        <v>3.4284625312791182</v>
      </c>
      <c r="U85" s="5">
        <v>3.4954781216997142</v>
      </c>
      <c r="V85" s="5">
        <v>3.5624937121203102</v>
      </c>
      <c r="W85" s="5">
        <v>3.6295093025409066</v>
      </c>
      <c r="X85" s="5">
        <v>3.6965248929615027</v>
      </c>
      <c r="Y85" s="5">
        <v>3.7635404833820987</v>
      </c>
      <c r="Z85" s="5">
        <v>3.7941265710528036</v>
      </c>
      <c r="AA85" s="5">
        <v>3.8247126587235085</v>
      </c>
      <c r="AB85" s="5">
        <v>3.855298746394213</v>
      </c>
      <c r="AC85" s="5">
        <v>3.8858848340649179</v>
      </c>
      <c r="AD85" s="5">
        <v>3.9164709217356228</v>
      </c>
      <c r="AE85" s="5">
        <v>3.9470570094063278</v>
      </c>
      <c r="AF85" s="5">
        <v>3.9776430970770327</v>
      </c>
      <c r="AG85" s="5">
        <v>4.0082291847477372</v>
      </c>
      <c r="AH85" s="5">
        <v>4.0388152724184421</v>
      </c>
      <c r="AI85" s="5">
        <v>4.069401360089147</v>
      </c>
      <c r="AJ85" s="5">
        <v>4.0285971376996041</v>
      </c>
      <c r="AK85" s="5">
        <v>3.9877929153100613</v>
      </c>
      <c r="AL85" s="5">
        <v>3.9469886929205185</v>
      </c>
      <c r="AM85" s="5">
        <v>3.9061844705309756</v>
      </c>
      <c r="AN85" s="5">
        <v>3.8653802481414328</v>
      </c>
      <c r="AO85" s="5">
        <v>3.8245760257518895</v>
      </c>
      <c r="AP85" s="5">
        <v>3.7837718033623466</v>
      </c>
      <c r="AQ85" s="5">
        <v>3.7429675809728038</v>
      </c>
      <c r="AR85" s="5">
        <v>3.702163358583261</v>
      </c>
      <c r="AS85" s="5">
        <v>3.6613591361937181</v>
      </c>
    </row>
    <row r="86" spans="1:45" x14ac:dyDescent="0.35">
      <c r="A86" s="7" t="s">
        <v>435</v>
      </c>
      <c r="B86" s="7" t="s">
        <v>211</v>
      </c>
      <c r="C86" s="5" t="s">
        <v>263</v>
      </c>
      <c r="D86" s="5" t="s">
        <v>213</v>
      </c>
      <c r="E86" s="5" t="s">
        <v>264</v>
      </c>
      <c r="F86" s="7" t="s">
        <v>7</v>
      </c>
      <c r="G86" s="7" t="s">
        <v>215</v>
      </c>
      <c r="H86" s="7" t="s">
        <v>216</v>
      </c>
      <c r="I86" s="5"/>
      <c r="J86" s="5"/>
      <c r="K86" s="5"/>
      <c r="L86" s="5"/>
      <c r="M86" s="5">
        <v>3.9347293890895059</v>
      </c>
      <c r="N86" s="5">
        <v>4.0309975003736556</v>
      </c>
      <c r="O86" s="5">
        <v>4.0171092876205767</v>
      </c>
      <c r="P86" s="5">
        <v>4.5003748085294237</v>
      </c>
      <c r="Q86" s="5">
        <v>4.6317313868302268</v>
      </c>
      <c r="R86" s="5">
        <v>4.8828186013922537</v>
      </c>
      <c r="S86" s="5">
        <v>5.0607060479914958</v>
      </c>
      <c r="T86" s="5">
        <v>5.2394494196140737</v>
      </c>
      <c r="U86" s="5">
        <v>5.4546535713658635</v>
      </c>
      <c r="V86" s="5">
        <v>5.6698577231176541</v>
      </c>
      <c r="W86" s="5">
        <v>5.8850618748694439</v>
      </c>
      <c r="X86" s="5">
        <v>6.1002660266212345</v>
      </c>
      <c r="Y86" s="5">
        <v>6.3154701783730243</v>
      </c>
      <c r="Z86" s="5">
        <v>6.4197175514932674</v>
      </c>
      <c r="AA86" s="5">
        <v>6.5239649246135096</v>
      </c>
      <c r="AB86" s="5">
        <v>6.6282122977337528</v>
      </c>
      <c r="AC86" s="5">
        <v>6.732459670853995</v>
      </c>
      <c r="AD86" s="5">
        <v>6.8367070439742381</v>
      </c>
      <c r="AE86" s="5">
        <v>6.9409544170944812</v>
      </c>
      <c r="AF86" s="5">
        <v>7.0452017902147235</v>
      </c>
      <c r="AG86" s="5">
        <v>7.1494491633349666</v>
      </c>
      <c r="AH86" s="5">
        <v>7.2536965364552088</v>
      </c>
      <c r="AI86" s="5">
        <v>7.357943909575452</v>
      </c>
      <c r="AJ86" s="5">
        <v>7.4084024210167545</v>
      </c>
      <c r="AK86" s="5">
        <v>7.458860932458057</v>
      </c>
      <c r="AL86" s="5">
        <v>7.5093194438993587</v>
      </c>
      <c r="AM86" s="5">
        <v>7.5597779553406612</v>
      </c>
      <c r="AN86" s="5">
        <v>7.6102364667819637</v>
      </c>
      <c r="AO86" s="5">
        <v>7.6606949782232663</v>
      </c>
      <c r="AP86" s="5">
        <v>7.7111534896645688</v>
      </c>
      <c r="AQ86" s="5">
        <v>7.7616120011058705</v>
      </c>
      <c r="AR86" s="5">
        <v>7.812070512547173</v>
      </c>
      <c r="AS86" s="5">
        <v>7.8625290239884755</v>
      </c>
    </row>
    <row r="87" spans="1:45" ht="15" thickBot="1" x14ac:dyDescent="0.4">
      <c r="A87" s="54" t="s">
        <v>435</v>
      </c>
      <c r="B87" s="54" t="s">
        <v>211</v>
      </c>
      <c r="C87" s="55" t="s">
        <v>265</v>
      </c>
      <c r="D87" s="55" t="s">
        <v>213</v>
      </c>
      <c r="E87" s="55" t="s">
        <v>266</v>
      </c>
      <c r="F87" s="54" t="s">
        <v>7</v>
      </c>
      <c r="G87" s="54" t="s">
        <v>215</v>
      </c>
      <c r="H87" s="54" t="s">
        <v>216</v>
      </c>
      <c r="I87" s="55"/>
      <c r="J87" s="55"/>
      <c r="K87" s="55"/>
      <c r="L87" s="55"/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  <c r="AS87" s="55">
        <v>0</v>
      </c>
    </row>
    <row r="88" spans="1:45" x14ac:dyDescent="0.35">
      <c r="A88" s="197" t="s">
        <v>435</v>
      </c>
      <c r="B88" s="198" t="s">
        <v>92</v>
      </c>
      <c r="C88" s="198" t="s">
        <v>267</v>
      </c>
      <c r="D88" s="198" t="s">
        <v>268</v>
      </c>
      <c r="E88" s="198" t="s">
        <v>269</v>
      </c>
      <c r="F88" s="198" t="s">
        <v>7</v>
      </c>
      <c r="G88" s="198" t="s">
        <v>215</v>
      </c>
      <c r="H88" s="198" t="s">
        <v>216</v>
      </c>
      <c r="I88" s="27"/>
      <c r="J88" s="27"/>
      <c r="K88" s="27"/>
      <c r="L88" s="27"/>
      <c r="M88" s="27">
        <v>2.2999999999999899E-2</v>
      </c>
      <c r="N88" s="27">
        <v>2.2999999999999899E-2</v>
      </c>
      <c r="O88" s="27">
        <v>2.2999999999999909E-2</v>
      </c>
      <c r="P88" s="27">
        <v>2.2999999999999909E-2</v>
      </c>
      <c r="Q88" s="27">
        <v>2.480520546058318E-2</v>
      </c>
      <c r="R88" s="27">
        <v>2.8136162003414067E-2</v>
      </c>
      <c r="S88" s="27">
        <v>3.0659157587559771E-2</v>
      </c>
      <c r="T88" s="27">
        <v>2.4512221509077503E-2</v>
      </c>
      <c r="U88" s="27">
        <v>2.4595161119509434E-2</v>
      </c>
      <c r="V88" s="27">
        <v>2.9966706968610368E-2</v>
      </c>
      <c r="W88" s="27">
        <v>3.5766243860033131E-2</v>
      </c>
      <c r="X88" s="27">
        <v>4.1465259466506033E-2</v>
      </c>
      <c r="Y88" s="27">
        <v>4.1741581147801687E-2</v>
      </c>
      <c r="Z88" s="27">
        <v>4.1337248203492938E-2</v>
      </c>
      <c r="AA88" s="27">
        <v>4.1020991348734714E-2</v>
      </c>
      <c r="AB88" s="27">
        <v>4.079294716246229E-2</v>
      </c>
      <c r="AC88" s="27">
        <v>4.0653252982490118E-2</v>
      </c>
      <c r="AD88" s="27">
        <v>4.0602046905510836E-2</v>
      </c>
      <c r="AE88" s="27">
        <v>3.9844692523652525E-2</v>
      </c>
      <c r="AF88" s="27">
        <v>3.9172071058544145E-2</v>
      </c>
      <c r="AG88" s="27">
        <v>3.8584262646085277E-2</v>
      </c>
      <c r="AH88" s="27">
        <v>3.8081347782222497E-2</v>
      </c>
      <c r="AI88" s="27">
        <v>3.7663407322949705E-2</v>
      </c>
      <c r="AJ88" s="27">
        <v>3.6555437456304851E-2</v>
      </c>
      <c r="AK88" s="27">
        <v>3.5529282369695214E-2</v>
      </c>
      <c r="AL88" s="27">
        <v>3.4584984263111074E-2</v>
      </c>
      <c r="AM88" s="27">
        <v>3.3722585485441714E-2</v>
      </c>
      <c r="AN88" s="27">
        <v>3.2942128534476312E-2</v>
      </c>
      <c r="AO88" s="27">
        <v>3.1513141531472999E-2</v>
      </c>
      <c r="AP88" s="27">
        <v>3.0163653253736045E-2</v>
      </c>
      <c r="AQ88" s="27">
        <v>2.8893683194702646E-2</v>
      </c>
      <c r="AR88" s="27">
        <v>2.7703250899839826E-2</v>
      </c>
      <c r="AS88" s="20">
        <v>2.6592375966640103E-2</v>
      </c>
    </row>
    <row r="89" spans="1:45" x14ac:dyDescent="0.35">
      <c r="A89" s="199" t="s">
        <v>435</v>
      </c>
      <c r="B89" s="200" t="s">
        <v>92</v>
      </c>
      <c r="C89" s="200" t="s">
        <v>270</v>
      </c>
      <c r="D89" s="200" t="s">
        <v>268</v>
      </c>
      <c r="E89" s="200" t="s">
        <v>271</v>
      </c>
      <c r="F89" s="200" t="s">
        <v>7</v>
      </c>
      <c r="G89" s="200" t="s">
        <v>215</v>
      </c>
      <c r="H89" s="200" t="s">
        <v>216</v>
      </c>
      <c r="I89" s="5"/>
      <c r="J89" s="5"/>
      <c r="K89" s="5"/>
      <c r="L89" s="5"/>
      <c r="M89" s="5">
        <v>0</v>
      </c>
      <c r="N89" s="5">
        <v>3.0000000000000249E-2</v>
      </c>
      <c r="O89" s="5">
        <v>0.97</v>
      </c>
      <c r="P89" s="5">
        <v>0.78</v>
      </c>
      <c r="Q89" s="5">
        <v>0.78620574694567258</v>
      </c>
      <c r="R89" s="5">
        <v>0.79456061535435141</v>
      </c>
      <c r="S89" s="5">
        <v>0.80181813734375229</v>
      </c>
      <c r="T89" s="5">
        <v>0.80845148428242197</v>
      </c>
      <c r="U89" s="5">
        <v>0.81491032182664946</v>
      </c>
      <c r="V89" s="5">
        <v>0.82163495467765491</v>
      </c>
      <c r="W89" s="5">
        <v>0.82864240017102864</v>
      </c>
      <c r="X89" s="5">
        <v>0.83527005477618432</v>
      </c>
      <c r="Y89" s="5">
        <v>0.84145081226690099</v>
      </c>
      <c r="Z89" s="5">
        <v>0.84691986948213349</v>
      </c>
      <c r="AA89" s="5">
        <v>0.85241069133785263</v>
      </c>
      <c r="AB89" s="5">
        <v>0.85792347341509478</v>
      </c>
      <c r="AC89" s="5">
        <v>0.86345841238161058</v>
      </c>
      <c r="AD89" s="5">
        <v>0.8690157059918624</v>
      </c>
      <c r="AE89" s="5">
        <v>0.87359584667938239</v>
      </c>
      <c r="AF89" s="5">
        <v>0.87819296458393803</v>
      </c>
      <c r="AG89" s="5">
        <v>0.88280717446013901</v>
      </c>
      <c r="AH89" s="5">
        <v>0.88743859157818195</v>
      </c>
      <c r="AI89" s="5">
        <v>0.89208733172384813</v>
      </c>
      <c r="AJ89" s="5">
        <v>0.89577700529226145</v>
      </c>
      <c r="AK89" s="5">
        <v>0.8994794773059368</v>
      </c>
      <c r="AL89" s="5">
        <v>0.90319480819525977</v>
      </c>
      <c r="AM89" s="5">
        <v>0.90692305860383982</v>
      </c>
      <c r="AN89" s="5">
        <v>0.91066428938851118</v>
      </c>
      <c r="AO89" s="5">
        <v>0.91349700186827842</v>
      </c>
      <c r="AP89" s="5">
        <v>0.91633919620287707</v>
      </c>
      <c r="AQ89" s="5">
        <v>0.9191909003069112</v>
      </c>
      <c r="AR89" s="5">
        <v>0.92205214216948816</v>
      </c>
      <c r="AS89" s="2">
        <v>0.92492294985421808</v>
      </c>
    </row>
    <row r="90" spans="1:45" x14ac:dyDescent="0.35">
      <c r="A90" s="199" t="s">
        <v>435</v>
      </c>
      <c r="B90" s="200" t="s">
        <v>92</v>
      </c>
      <c r="C90" s="200" t="s">
        <v>272</v>
      </c>
      <c r="D90" s="200" t="s">
        <v>268</v>
      </c>
      <c r="E90" s="200" t="s">
        <v>273</v>
      </c>
      <c r="F90" s="200" t="s">
        <v>7</v>
      </c>
      <c r="G90" s="200" t="s">
        <v>215</v>
      </c>
      <c r="H90" s="200" t="s">
        <v>216</v>
      </c>
      <c r="I90" s="5"/>
      <c r="J90" s="5"/>
      <c r="K90" s="5"/>
      <c r="L90" s="5"/>
      <c r="M90" s="5">
        <v>1.25</v>
      </c>
      <c r="N90" s="5">
        <v>1.2500000000000004</v>
      </c>
      <c r="O90" s="5">
        <v>1.25</v>
      </c>
      <c r="P90" s="5">
        <v>1.2499999999999991</v>
      </c>
      <c r="Q90" s="5">
        <v>1.2646429987527521</v>
      </c>
      <c r="R90" s="5">
        <v>1.2800321940619199</v>
      </c>
      <c r="S90" s="5">
        <v>1.2941764025792013</v>
      </c>
      <c r="T90" s="5">
        <v>1.2871884298776097</v>
      </c>
      <c r="U90" s="5">
        <v>1.294561611782955</v>
      </c>
      <c r="V90" s="5">
        <v>1.3145857319899332</v>
      </c>
      <c r="W90" s="5">
        <v>1.3358603933277657</v>
      </c>
      <c r="X90" s="5">
        <v>1.3564190735283777</v>
      </c>
      <c r="Y90" s="5">
        <v>1.36369070923929</v>
      </c>
      <c r="Z90" s="5">
        <v>1.3685471333207264</v>
      </c>
      <c r="AA90" s="5">
        <v>1.3735864388090999</v>
      </c>
      <c r="AB90" s="5">
        <v>1.3788086257044099</v>
      </c>
      <c r="AC90" s="5">
        <v>1.3842136940066549</v>
      </c>
      <c r="AD90" s="5">
        <v>1.3898016437158378</v>
      </c>
      <c r="AE90" s="5">
        <v>1.3926837872672926</v>
      </c>
      <c r="AF90" s="5">
        <v>1.3957488122256856</v>
      </c>
      <c r="AG90" s="5">
        <v>1.3989967185910144</v>
      </c>
      <c r="AH90" s="5">
        <v>1.4024275063632776</v>
      </c>
      <c r="AI90" s="5">
        <v>1.4060411755424784</v>
      </c>
      <c r="AJ90" s="5">
        <v>1.4070533045504441</v>
      </c>
      <c r="AK90" s="5">
        <v>1.4082483149653444</v>
      </c>
      <c r="AL90" s="5">
        <v>1.4096262067871816</v>
      </c>
      <c r="AM90" s="5">
        <v>1.4111869800159555</v>
      </c>
      <c r="AN90" s="5">
        <v>1.4129306346516652</v>
      </c>
      <c r="AO90" s="5">
        <v>1.4122580519425849</v>
      </c>
      <c r="AP90" s="5">
        <v>1.4117683506404426</v>
      </c>
      <c r="AQ90" s="5">
        <v>1.4114615307452354</v>
      </c>
      <c r="AR90" s="5">
        <v>1.4113375922569653</v>
      </c>
      <c r="AS90" s="2">
        <v>1.411396535175631</v>
      </c>
    </row>
    <row r="91" spans="1:45" x14ac:dyDescent="0.35">
      <c r="A91" s="199" t="s">
        <v>435</v>
      </c>
      <c r="B91" s="200" t="s">
        <v>92</v>
      </c>
      <c r="C91" s="200" t="s">
        <v>274</v>
      </c>
      <c r="D91" s="200" t="s">
        <v>268</v>
      </c>
      <c r="E91" s="200" t="s">
        <v>275</v>
      </c>
      <c r="F91" s="200" t="s">
        <v>7</v>
      </c>
      <c r="G91" s="200" t="s">
        <v>215</v>
      </c>
      <c r="H91" s="200" t="s">
        <v>216</v>
      </c>
      <c r="I91" s="5"/>
      <c r="J91" s="5"/>
      <c r="K91" s="5"/>
      <c r="L91" s="5"/>
      <c r="M91" s="5">
        <v>8.2940699999999867E-3</v>
      </c>
      <c r="N91" s="5">
        <v>7.9823500000000269E-3</v>
      </c>
      <c r="O91" s="5">
        <v>6.4183600000000118E-3</v>
      </c>
      <c r="P91" s="5">
        <v>8.0972899999999792E-3</v>
      </c>
      <c r="Q91" s="5">
        <v>7.8360008881628307E-3</v>
      </c>
      <c r="R91" s="5">
        <v>1.1584373944664342E-2</v>
      </c>
      <c r="S91" s="5">
        <v>1.3773005734053351E-2</v>
      </c>
      <c r="T91" s="5">
        <v>1.465254870202029E-2</v>
      </c>
      <c r="U91" s="5">
        <v>1.6387500821208559E-2</v>
      </c>
      <c r="V91" s="5">
        <v>1.8959356940525279E-2</v>
      </c>
      <c r="W91" s="5">
        <v>2.1707989163147756E-2</v>
      </c>
      <c r="X91" s="5">
        <v>2.4377167177084741E-2</v>
      </c>
      <c r="Y91" s="5">
        <v>2.6216757593421222E-2</v>
      </c>
      <c r="Z91" s="5">
        <v>2.7788864634053806E-2</v>
      </c>
      <c r="AA91" s="5">
        <v>2.9408604963158141E-2</v>
      </c>
      <c r="AB91" s="5">
        <v>3.1076381805457742E-2</v>
      </c>
      <c r="AC91" s="5">
        <v>3.2792600626130097E-2</v>
      </c>
      <c r="AD91" s="5">
        <v>3.4557669130799981E-2</v>
      </c>
      <c r="AE91" s="5">
        <v>3.5941211210970256E-2</v>
      </c>
      <c r="AF91" s="5">
        <v>3.7362516463688211E-2</v>
      </c>
      <c r="AG91" s="5">
        <v>3.8821821475775897E-2</v>
      </c>
      <c r="AH91" s="5">
        <v>4.0319363897028102E-2</v>
      </c>
      <c r="AI91" s="5">
        <v>4.1855382440209393E-2</v>
      </c>
      <c r="AJ91" s="5">
        <v>4.2988318291392491E-2</v>
      </c>
      <c r="AK91" s="5">
        <v>4.4150402041741921E-2</v>
      </c>
      <c r="AL91" s="5">
        <v>4.5341758279130756E-2</v>
      </c>
      <c r="AM91" s="5">
        <v>4.6562512031032469E-2</v>
      </c>
      <c r="AN91" s="5">
        <v>4.7812788764520248E-2</v>
      </c>
      <c r="AO91" s="5">
        <v>4.8659617863334101E-2</v>
      </c>
      <c r="AP91" s="5">
        <v>4.9528757126495154E-2</v>
      </c>
      <c r="AQ91" s="5">
        <v>5.042026410487202E-2</v>
      </c>
      <c r="AR91" s="5">
        <v>5.1334196502935081E-2</v>
      </c>
      <c r="AS91" s="2">
        <v>5.2270612178754935E-2</v>
      </c>
    </row>
    <row r="92" spans="1:45" x14ac:dyDescent="0.35">
      <c r="A92" s="199" t="s">
        <v>435</v>
      </c>
      <c r="B92" s="200" t="s">
        <v>92</v>
      </c>
      <c r="C92" s="200" t="s">
        <v>276</v>
      </c>
      <c r="D92" s="200" t="s">
        <v>268</v>
      </c>
      <c r="E92" s="200" t="s">
        <v>277</v>
      </c>
      <c r="F92" s="200" t="s">
        <v>7</v>
      </c>
      <c r="G92" s="200" t="s">
        <v>215</v>
      </c>
      <c r="H92" s="200" t="s">
        <v>216</v>
      </c>
      <c r="I92" s="5"/>
      <c r="J92" s="5"/>
      <c r="K92" s="5"/>
      <c r="L92" s="5"/>
      <c r="M92" s="5">
        <v>1.5625E-2</v>
      </c>
      <c r="N92" s="5">
        <v>1.5909999999999869E-2</v>
      </c>
      <c r="O92" s="5">
        <v>1.1000000000000121E-2</v>
      </c>
      <c r="P92" s="5">
        <v>1.399999999999979E-2</v>
      </c>
      <c r="Q92" s="5">
        <v>1.4331656011836724E-2</v>
      </c>
      <c r="R92" s="5">
        <v>1.4796836647836195E-2</v>
      </c>
      <c r="S92" s="5">
        <v>1.5178252473967119E-2</v>
      </c>
      <c r="T92" s="5">
        <v>1.4447299505495476E-2</v>
      </c>
      <c r="U92" s="5">
        <v>1.450878122179286E-2</v>
      </c>
      <c r="V92" s="5">
        <v>1.5246224285401247E-2</v>
      </c>
      <c r="W92" s="5">
        <v>1.6039478389536246E-2</v>
      </c>
      <c r="X92" s="5">
        <v>1.6816048969226741E-2</v>
      </c>
      <c r="Y92" s="5">
        <v>1.6896328901661289E-2</v>
      </c>
      <c r="Z92" s="5">
        <v>1.6883763513937985E-2</v>
      </c>
      <c r="AA92" s="5">
        <v>1.6881888588678465E-2</v>
      </c>
      <c r="AB92" s="5">
        <v>1.6890715052197497E-2</v>
      </c>
      <c r="AC92" s="5">
        <v>1.6910253891520233E-2</v>
      </c>
      <c r="AD92" s="5">
        <v>1.6940516154382135E-2</v>
      </c>
      <c r="AE92" s="5">
        <v>1.687354923426175E-2</v>
      </c>
      <c r="AF92" s="5">
        <v>1.681700532278109E-2</v>
      </c>
      <c r="AG92" s="5">
        <v>1.6770890830812082E-2</v>
      </c>
      <c r="AH92" s="5">
        <v>1.6735212198030425E-2</v>
      </c>
      <c r="AI92" s="5">
        <v>1.6709975892915702E-2</v>
      </c>
      <c r="AJ92" s="5">
        <v>1.6590401855559433E-2</v>
      </c>
      <c r="AK92" s="5">
        <v>1.6481017375905641E-2</v>
      </c>
      <c r="AL92" s="5">
        <v>1.6381825829953608E-2</v>
      </c>
      <c r="AM92" s="5">
        <v>1.6292830605614483E-2</v>
      </c>
      <c r="AN92" s="5">
        <v>1.6214035102711341E-2</v>
      </c>
      <c r="AO92" s="5">
        <v>1.6047068802085271E-2</v>
      </c>
      <c r="AP92" s="5">
        <v>1.5890106774780297E-2</v>
      </c>
      <c r="AQ92" s="5">
        <v>1.5743150580271273E-2</v>
      </c>
      <c r="AR92" s="5">
        <v>1.5606201782195614E-2</v>
      </c>
      <c r="AS92" s="2">
        <v>1.5479261948352696E-2</v>
      </c>
    </row>
    <row r="93" spans="1:45" x14ac:dyDescent="0.35">
      <c r="A93" s="199" t="s">
        <v>435</v>
      </c>
      <c r="B93" s="200" t="s">
        <v>92</v>
      </c>
      <c r="C93" s="200" t="s">
        <v>278</v>
      </c>
      <c r="D93" s="200" t="s">
        <v>268</v>
      </c>
      <c r="E93" s="200" t="s">
        <v>279</v>
      </c>
      <c r="F93" s="200" t="s">
        <v>7</v>
      </c>
      <c r="G93" s="200" t="s">
        <v>215</v>
      </c>
      <c r="H93" s="200" t="s">
        <v>216</v>
      </c>
      <c r="I93" s="5"/>
      <c r="J93" s="5"/>
      <c r="K93" s="5"/>
      <c r="L93" s="5"/>
      <c r="M93" s="5">
        <v>0.06</v>
      </c>
      <c r="N93" s="5">
        <v>6.4000000000000001E-2</v>
      </c>
      <c r="O93" s="5">
        <v>9.7000000000000003E-2</v>
      </c>
      <c r="P93" s="5">
        <v>8.6999999999999994E-2</v>
      </c>
      <c r="Q93" s="5">
        <v>8.98365942461265E-2</v>
      </c>
      <c r="R93" s="5">
        <v>9.1856083061287064E-2</v>
      </c>
      <c r="S93" s="5">
        <v>9.3639929362631713E-2</v>
      </c>
      <c r="T93" s="5">
        <v>9.006217274832351E-2</v>
      </c>
      <c r="U93" s="5">
        <v>9.0298652339908192E-2</v>
      </c>
      <c r="V93" s="5">
        <v>9.3784893370158773E-2</v>
      </c>
      <c r="W93" s="5">
        <v>9.753167512273192E-2</v>
      </c>
      <c r="X93" s="5">
        <v>0.10119669600897307</v>
      </c>
      <c r="Y93" s="5">
        <v>0.10150554531943956</v>
      </c>
      <c r="Z93" s="5">
        <v>0.10137136570294542</v>
      </c>
      <c r="AA93" s="5">
        <v>0.10128444429818884</v>
      </c>
      <c r="AB93" s="5">
        <v>0.10124478656832742</v>
      </c>
      <c r="AC93" s="5">
        <v>0.10125239800687308</v>
      </c>
      <c r="AD93" s="5">
        <v>0.10130728413769446</v>
      </c>
      <c r="AE93" s="5">
        <v>0.10090589568157349</v>
      </c>
      <c r="AF93" s="5">
        <v>0.1005516317102787</v>
      </c>
      <c r="AG93" s="5">
        <v>0.10024449542924524</v>
      </c>
      <c r="AH93" s="5">
        <v>9.9984490058310616E-2</v>
      </c>
      <c r="AI93" s="5">
        <v>9.9771618831715425E-2</v>
      </c>
      <c r="AJ93" s="5">
        <v>9.912014589473378E-2</v>
      </c>
      <c r="AK93" s="5">
        <v>9.8515680717108922E-2</v>
      </c>
      <c r="AL93" s="5">
        <v>9.795822498684037E-2</v>
      </c>
      <c r="AM93" s="5">
        <v>9.7447780397884154E-2</v>
      </c>
      <c r="AN93" s="5">
        <v>9.6984348650151431E-2</v>
      </c>
      <c r="AO93" s="5">
        <v>9.6114237757073229E-2</v>
      </c>
      <c r="AP93" s="5">
        <v>9.5291041981161728E-2</v>
      </c>
      <c r="AQ93" s="5">
        <v>9.4514762102153593E-2</v>
      </c>
      <c r="AR93" s="5">
        <v>9.3785398901867878E-2</v>
      </c>
      <c r="AS93" s="2">
        <v>9.3102953164204139E-2</v>
      </c>
    </row>
    <row r="94" spans="1:45" x14ac:dyDescent="0.35">
      <c r="A94" s="199" t="s">
        <v>435</v>
      </c>
      <c r="B94" s="200" t="s">
        <v>92</v>
      </c>
      <c r="C94" s="200" t="s">
        <v>280</v>
      </c>
      <c r="D94" s="200" t="s">
        <v>268</v>
      </c>
      <c r="E94" s="200" t="s">
        <v>281</v>
      </c>
      <c r="F94" s="200" t="s">
        <v>7</v>
      </c>
      <c r="G94" s="200" t="s">
        <v>215</v>
      </c>
      <c r="H94" s="200" t="s">
        <v>216</v>
      </c>
      <c r="I94" s="5"/>
      <c r="J94" s="5"/>
      <c r="K94" s="5"/>
      <c r="L94" s="5"/>
      <c r="M94" s="5">
        <v>2.1337960800000017E-2</v>
      </c>
      <c r="N94" s="5">
        <v>3.7566764200000012E-2</v>
      </c>
      <c r="O94" s="5">
        <v>0.15484395000000001</v>
      </c>
      <c r="P94" s="5">
        <v>0.11654222140000003</v>
      </c>
      <c r="Q94" s="5">
        <v>0.11824513935445707</v>
      </c>
      <c r="R94" s="5">
        <v>0.12246267545127165</v>
      </c>
      <c r="S94" s="5">
        <v>0.12555058607776665</v>
      </c>
      <c r="T94" s="5">
        <v>0.12334734023556271</v>
      </c>
      <c r="U94" s="5">
        <v>0.12483559984499054</v>
      </c>
      <c r="V94" s="5">
        <v>0.12954992519142872</v>
      </c>
      <c r="W94" s="5">
        <v>0.1345972596524162</v>
      </c>
      <c r="X94" s="5">
        <v>0.1395125203352135</v>
      </c>
      <c r="Y94" s="5">
        <v>0.14110727997322203</v>
      </c>
      <c r="Z94" s="5">
        <v>0.14214325228452507</v>
      </c>
      <c r="AA94" s="5">
        <v>0.1432469598837266</v>
      </c>
      <c r="AB94" s="5">
        <v>0.14441864374523733</v>
      </c>
      <c r="AC94" s="5">
        <v>0.14565854618240409</v>
      </c>
      <c r="AD94" s="5">
        <v>0.14696691084750635</v>
      </c>
      <c r="AE94" s="5">
        <v>0.14762829646157644</v>
      </c>
      <c r="AF94" s="5">
        <v>0.14835151880318204</v>
      </c>
      <c r="AG94" s="5">
        <v>0.14913671926090011</v>
      </c>
      <c r="AH94" s="5">
        <v>0.14998403985855951</v>
      </c>
      <c r="AI94" s="5">
        <v>0.15089362325524064</v>
      </c>
      <c r="AJ94" s="5">
        <v>0.15115988519369317</v>
      </c>
      <c r="AK94" s="5">
        <v>0.15148283521598876</v>
      </c>
      <c r="AL94" s="5">
        <v>0.1518625477781016</v>
      </c>
      <c r="AM94" s="5">
        <v>0.15229909759871824</v>
      </c>
      <c r="AN94" s="5">
        <v>0.15279255965923777</v>
      </c>
      <c r="AO94" s="5">
        <v>0.15267187727848608</v>
      </c>
      <c r="AP94" s="5">
        <v>0.15260379662718404</v>
      </c>
      <c r="AQ94" s="5">
        <v>0.1525883520987743</v>
      </c>
      <c r="AR94" s="5">
        <v>0.15262557817849554</v>
      </c>
      <c r="AS94" s="2">
        <v>0.15271550944338053</v>
      </c>
    </row>
    <row r="95" spans="1:45" x14ac:dyDescent="0.35">
      <c r="A95" s="199" t="s">
        <v>435</v>
      </c>
      <c r="B95" s="200" t="s">
        <v>92</v>
      </c>
      <c r="C95" s="200" t="s">
        <v>282</v>
      </c>
      <c r="D95" s="200" t="s">
        <v>268</v>
      </c>
      <c r="E95" s="200" t="s">
        <v>283</v>
      </c>
      <c r="F95" s="200" t="s">
        <v>7</v>
      </c>
      <c r="G95" s="200" t="s">
        <v>215</v>
      </c>
      <c r="H95" s="200" t="s">
        <v>216</v>
      </c>
      <c r="I95" s="5"/>
      <c r="J95" s="5"/>
      <c r="K95" s="5"/>
      <c r="L95" s="5"/>
      <c r="M95" s="5">
        <v>6.0000000000000053E-2</v>
      </c>
      <c r="N95" s="5">
        <v>6.999999999999984E-2</v>
      </c>
      <c r="O95" s="5">
        <v>4.1249870000000133E-2</v>
      </c>
      <c r="P95" s="5">
        <v>4.8742060000000365E-2</v>
      </c>
      <c r="Q95" s="5">
        <v>4.7156814044696627E-2</v>
      </c>
      <c r="R95" s="5">
        <v>7.2554094303878713E-2</v>
      </c>
      <c r="S95" s="5">
        <v>8.7430973693686687E-2</v>
      </c>
      <c r="T95" s="5">
        <v>9.2465032955547311E-2</v>
      </c>
      <c r="U95" s="5">
        <v>0.10400832351601241</v>
      </c>
      <c r="V95" s="5">
        <v>0.12181346480105659</v>
      </c>
      <c r="W95" s="5">
        <v>0.14085177875372679</v>
      </c>
      <c r="X95" s="5">
        <v>0.15935012637545887</v>
      </c>
      <c r="Y95" s="5">
        <v>0.17162053351619055</v>
      </c>
      <c r="Z95" s="5">
        <v>0.18202384980598718</v>
      </c>
      <c r="AA95" s="5">
        <v>0.19275658799659956</v>
      </c>
      <c r="AB95" s="5">
        <v>0.20382145962788012</v>
      </c>
      <c r="AC95" s="5">
        <v>0.21522119130592166</v>
      </c>
      <c r="AD95" s="5">
        <v>0.22695852470301103</v>
      </c>
      <c r="AE95" s="5">
        <v>0.23606576796035417</v>
      </c>
      <c r="AF95" s="5">
        <v>0.24543606017280473</v>
      </c>
      <c r="AG95" s="5">
        <v>0.25507099230083508</v>
      </c>
      <c r="AH95" s="5">
        <v>0.26497216245302324</v>
      </c>
      <c r="AI95" s="5">
        <v>0.27514117588603404</v>
      </c>
      <c r="AJ95" s="5">
        <v>0.28253779654306321</v>
      </c>
      <c r="AK95" s="5">
        <v>0.29013953156995265</v>
      </c>
      <c r="AL95" s="5">
        <v>0.29794721877491048</v>
      </c>
      <c r="AM95" s="5">
        <v>0.30596169892229741</v>
      </c>
      <c r="AN95" s="5">
        <v>0.31418381573262344</v>
      </c>
      <c r="AO95" s="5">
        <v>0.31963580493348842</v>
      </c>
      <c r="AP95" s="5">
        <v>0.32524692722036563</v>
      </c>
      <c r="AQ95" s="5">
        <v>0.33101756960194983</v>
      </c>
      <c r="AR95" s="5">
        <v>0.33694812011985098</v>
      </c>
      <c r="AS95" s="2">
        <v>0.34303896784858601</v>
      </c>
    </row>
    <row r="96" spans="1:45" x14ac:dyDescent="0.35">
      <c r="A96" s="199" t="s">
        <v>435</v>
      </c>
      <c r="B96" s="200" t="s">
        <v>92</v>
      </c>
      <c r="C96" s="200" t="s">
        <v>284</v>
      </c>
      <c r="D96" s="200" t="s">
        <v>268</v>
      </c>
      <c r="E96" s="200" t="s">
        <v>285</v>
      </c>
      <c r="F96" s="200" t="s">
        <v>7</v>
      </c>
      <c r="G96" s="200" t="s">
        <v>215</v>
      </c>
      <c r="H96" s="200" t="s">
        <v>216</v>
      </c>
      <c r="I96" s="5"/>
      <c r="J96" s="5"/>
      <c r="K96" s="5"/>
      <c r="L96" s="5"/>
      <c r="M96" s="5">
        <v>1.8899999999999997</v>
      </c>
      <c r="N96" s="5">
        <v>1.9988000000000001</v>
      </c>
      <c r="O96" s="5">
        <v>1.8499999999999996</v>
      </c>
      <c r="P96" s="5">
        <v>1.9855999999999998</v>
      </c>
      <c r="Q96" s="5">
        <v>2.0020130643402823</v>
      </c>
      <c r="R96" s="5">
        <v>2.0190428382594332</v>
      </c>
      <c r="S96" s="5">
        <v>2.0351380008759228</v>
      </c>
      <c r="T96" s="5">
        <v>2.0502025252704725</v>
      </c>
      <c r="U96" s="5">
        <v>2.0645235000314401</v>
      </c>
      <c r="V96" s="5">
        <v>2.0791309831226825</v>
      </c>
      <c r="W96" s="5">
        <v>2.0942915120028811</v>
      </c>
      <c r="X96" s="5">
        <v>2.1085694099091263</v>
      </c>
      <c r="Y96" s="5">
        <v>2.1220719751335135</v>
      </c>
      <c r="Z96" s="5">
        <v>2.1340085117933993</v>
      </c>
      <c r="AA96" s="5">
        <v>2.1459515454034936</v>
      </c>
      <c r="AB96" s="5">
        <v>2.1579010833783334</v>
      </c>
      <c r="AC96" s="5">
        <v>2.1698571331736538</v>
      </c>
      <c r="AD96" s="5">
        <v>2.1818197022863872</v>
      </c>
      <c r="AE96" s="5">
        <v>2.191678886326526</v>
      </c>
      <c r="AF96" s="5">
        <v>2.2015443858241794</v>
      </c>
      <c r="AG96" s="5">
        <v>2.2114162051297295</v>
      </c>
      <c r="AH96" s="5">
        <v>2.2212943486131058</v>
      </c>
      <c r="AI96" s="5">
        <v>2.2311788206637817</v>
      </c>
      <c r="AJ96" s="5">
        <v>2.239035381746628</v>
      </c>
      <c r="AK96" s="5">
        <v>2.2468980998684662</v>
      </c>
      <c r="AL96" s="5">
        <v>2.2547669773202323</v>
      </c>
      <c r="AM96" s="5">
        <v>2.2626420164009429</v>
      </c>
      <c r="AN96" s="5">
        <v>2.2705232194176999</v>
      </c>
      <c r="AO96" s="5">
        <v>2.2765113427365424</v>
      </c>
      <c r="AP96" s="5">
        <v>2.2825054973614165</v>
      </c>
      <c r="AQ96" s="5">
        <v>2.2885056843505711</v>
      </c>
      <c r="AR96" s="5">
        <v>2.2945119047650833</v>
      </c>
      <c r="AS96" s="2">
        <v>2.3005241596688526</v>
      </c>
    </row>
    <row r="97" spans="1:45" x14ac:dyDescent="0.35">
      <c r="A97" s="199" t="s">
        <v>435</v>
      </c>
      <c r="B97" s="200" t="s">
        <v>92</v>
      </c>
      <c r="C97" s="200" t="s">
        <v>286</v>
      </c>
      <c r="D97" s="200" t="s">
        <v>268</v>
      </c>
      <c r="E97" s="200" t="s">
        <v>287</v>
      </c>
      <c r="F97" s="200" t="s">
        <v>7</v>
      </c>
      <c r="G97" s="200" t="s">
        <v>215</v>
      </c>
      <c r="H97" s="200" t="s">
        <v>216</v>
      </c>
      <c r="I97" s="5"/>
      <c r="J97" s="5"/>
      <c r="K97" s="5"/>
      <c r="L97" s="5"/>
      <c r="M97" s="5">
        <v>8.6000000000000076E-2</v>
      </c>
      <c r="N97" s="5">
        <v>6.5999999999999837E-2</v>
      </c>
      <c r="O97" s="5">
        <v>7.3999999999999955E-2</v>
      </c>
      <c r="P97" s="5">
        <v>8.5000000000000075E-2</v>
      </c>
      <c r="Q97" s="5">
        <v>8.5744162130155732E-2</v>
      </c>
      <c r="R97" s="5">
        <v>9.1330201930295229E-2</v>
      </c>
      <c r="S97" s="5">
        <v>9.4954435582686958E-2</v>
      </c>
      <c r="T97" s="5">
        <v>9.4920357409596312E-2</v>
      </c>
      <c r="U97" s="5">
        <v>9.7368123526498096E-2</v>
      </c>
      <c r="V97" s="5">
        <v>0.10207779064917799</v>
      </c>
      <c r="W97" s="5">
        <v>0.10710994662567885</v>
      </c>
      <c r="X97" s="5">
        <v>0.11199773541678493</v>
      </c>
      <c r="Y97" s="5">
        <v>0.11458081265994152</v>
      </c>
      <c r="Z97" s="5">
        <v>0.11664183358508751</v>
      </c>
      <c r="AA97" s="5">
        <v>0.11877787721114319</v>
      </c>
      <c r="AB97" s="5">
        <v>0.12098942429596199</v>
      </c>
      <c r="AC97" s="5">
        <v>0.12327695826865231</v>
      </c>
      <c r="AD97" s="5">
        <v>0.1256409652295688</v>
      </c>
      <c r="AE97" s="5">
        <v>0.1273312926198657</v>
      </c>
      <c r="AF97" s="5">
        <v>0.12908487474281249</v>
      </c>
      <c r="AG97" s="5">
        <v>0.13090199367677907</v>
      </c>
      <c r="AH97" s="5">
        <v>0.13278293276749942</v>
      </c>
      <c r="AI97" s="5">
        <v>0.13472797662806835</v>
      </c>
      <c r="AJ97" s="5">
        <v>0.13598219498590164</v>
      </c>
      <c r="AK97" s="5">
        <v>0.13728939623515374</v>
      </c>
      <c r="AL97" s="5">
        <v>0.13864972891978805</v>
      </c>
      <c r="AM97" s="5">
        <v>0.14006334210789551</v>
      </c>
      <c r="AN97" s="5">
        <v>0.14153038539169432</v>
      </c>
      <c r="AO97" s="5">
        <v>0.14232137252460836</v>
      </c>
      <c r="AP97" s="5">
        <v>0.14315719003615052</v>
      </c>
      <c r="AQ97" s="5">
        <v>0.14403790654322429</v>
      </c>
      <c r="AR97" s="5">
        <v>0.14496359084587046</v>
      </c>
      <c r="AS97" s="2">
        <v>0.14593431192726425</v>
      </c>
    </row>
    <row r="98" spans="1:45" ht="15" thickBot="1" x14ac:dyDescent="0.4">
      <c r="A98" s="201" t="s">
        <v>435</v>
      </c>
      <c r="B98" s="202" t="s">
        <v>92</v>
      </c>
      <c r="C98" s="202" t="s">
        <v>288</v>
      </c>
      <c r="D98" s="202" t="s">
        <v>268</v>
      </c>
      <c r="E98" s="202" t="s">
        <v>289</v>
      </c>
      <c r="F98" s="202" t="s">
        <v>7</v>
      </c>
      <c r="G98" s="202" t="s">
        <v>215</v>
      </c>
      <c r="H98" s="202" t="s">
        <v>216</v>
      </c>
      <c r="I98" s="6"/>
      <c r="J98" s="6"/>
      <c r="K98" s="6"/>
      <c r="L98" s="6"/>
      <c r="M98" s="6">
        <v>6.0000000000000053E-3</v>
      </c>
      <c r="N98" s="6">
        <v>8.0000000000000071E-3</v>
      </c>
      <c r="O98" s="6">
        <v>5.9999999999997833E-3</v>
      </c>
      <c r="P98" s="6">
        <v>8.999999999999897E-3</v>
      </c>
      <c r="Q98" s="6">
        <v>1.4379763011314495E-2</v>
      </c>
      <c r="R98" s="6">
        <v>3.6126909584552447E-2</v>
      </c>
      <c r="S98" s="6">
        <v>5.0722956236096461E-2</v>
      </c>
      <c r="T98" s="6">
        <v>2.8796273991299692E-2</v>
      </c>
      <c r="U98" s="6">
        <v>3.2963593021269944E-2</v>
      </c>
      <c r="V98" s="6">
        <v>5.9527962896150921E-2</v>
      </c>
      <c r="W98" s="6">
        <v>8.8165561086796185E-2</v>
      </c>
      <c r="X98" s="6">
        <v>0.11625422164224952</v>
      </c>
      <c r="Y98" s="6">
        <v>0.12147749800574914</v>
      </c>
      <c r="Z98" s="6">
        <v>0.12347425519617161</v>
      </c>
      <c r="AA98" s="6">
        <v>0.12593274410095256</v>
      </c>
      <c r="AB98" s="6">
        <v>0.12885454903574312</v>
      </c>
      <c r="AC98" s="6">
        <v>0.13224126311919537</v>
      </c>
      <c r="AD98" s="6">
        <v>0.13609448827293624</v>
      </c>
      <c r="AE98" s="6">
        <v>0.1363503033983795</v>
      </c>
      <c r="AF98" s="6">
        <v>0.13702906943368864</v>
      </c>
      <c r="AG98" s="6">
        <v>0.13813171595530882</v>
      </c>
      <c r="AH98" s="6">
        <v>0.13965917671622385</v>
      </c>
      <c r="AI98" s="6">
        <v>0.14161238964595491</v>
      </c>
      <c r="AJ98" s="6">
        <v>0.13996914526247295</v>
      </c>
      <c r="AK98" s="6">
        <v>0.13871500140297854</v>
      </c>
      <c r="AL98" s="6">
        <v>0.13785044758735276</v>
      </c>
      <c r="AM98" s="6">
        <v>0.13737597506271371</v>
      </c>
      <c r="AN98" s="6">
        <v>0.13729207680341649</v>
      </c>
      <c r="AO98" s="6">
        <v>0.1337625051174931</v>
      </c>
      <c r="AP98" s="6">
        <v>0.13059516772022839</v>
      </c>
      <c r="AQ98" s="6">
        <v>0.12779029073550507</v>
      </c>
      <c r="AR98" s="6">
        <v>0.12534810089073245</v>
      </c>
      <c r="AS98" s="4">
        <v>0.12326882551682772</v>
      </c>
    </row>
    <row r="99" spans="1:45" x14ac:dyDescent="0.35">
      <c r="A99" s="197" t="s">
        <v>435</v>
      </c>
      <c r="B99" s="198" t="s">
        <v>109</v>
      </c>
      <c r="C99" s="198" t="s">
        <v>267</v>
      </c>
      <c r="D99" s="198" t="s">
        <v>268</v>
      </c>
      <c r="E99" s="198" t="s">
        <v>269</v>
      </c>
      <c r="F99" s="198" t="s">
        <v>7</v>
      </c>
      <c r="G99" s="198" t="s">
        <v>215</v>
      </c>
      <c r="H99" s="198" t="s">
        <v>216</v>
      </c>
      <c r="I99" s="27"/>
      <c r="J99" s="27"/>
      <c r="K99" s="27"/>
      <c r="L99" s="27"/>
      <c r="M99" s="27">
        <f t="shared" ref="M99:AS100" si="16">M88*1.1</f>
        <v>2.5299999999999892E-2</v>
      </c>
      <c r="N99" s="27">
        <f t="shared" si="16"/>
        <v>2.5299999999999892E-2</v>
      </c>
      <c r="O99" s="27">
        <f t="shared" si="16"/>
        <v>2.5299999999999902E-2</v>
      </c>
      <c r="P99" s="27">
        <f t="shared" si="16"/>
        <v>2.5299999999999902E-2</v>
      </c>
      <c r="Q99" s="27">
        <f t="shared" si="16"/>
        <v>2.72857260066415E-2</v>
      </c>
      <c r="R99" s="27">
        <f t="shared" si="16"/>
        <v>3.0949778203755475E-2</v>
      </c>
      <c r="S99" s="27">
        <f t="shared" si="16"/>
        <v>3.3725073346315748E-2</v>
      </c>
      <c r="T99" s="27">
        <f t="shared" si="16"/>
        <v>2.6963443659985254E-2</v>
      </c>
      <c r="U99" s="27">
        <f t="shared" si="16"/>
        <v>2.7054677231460381E-2</v>
      </c>
      <c r="V99" s="27">
        <f t="shared" si="16"/>
        <v>3.2963377665471409E-2</v>
      </c>
      <c r="W99" s="27">
        <f t="shared" si="16"/>
        <v>3.9342868246036444E-2</v>
      </c>
      <c r="X99" s="27">
        <f t="shared" si="16"/>
        <v>4.5611785413156643E-2</v>
      </c>
      <c r="Y99" s="27">
        <f t="shared" si="16"/>
        <v>4.5915739262581863E-2</v>
      </c>
      <c r="Z99" s="27">
        <f t="shared" si="16"/>
        <v>4.5470973023842239E-2</v>
      </c>
      <c r="AA99" s="27">
        <f t="shared" si="16"/>
        <v>4.5123090483608193E-2</v>
      </c>
      <c r="AB99" s="27">
        <f t="shared" si="16"/>
        <v>4.4872241878708523E-2</v>
      </c>
      <c r="AC99" s="27">
        <f t="shared" si="16"/>
        <v>4.4718578280739135E-2</v>
      </c>
      <c r="AD99" s="27">
        <f t="shared" si="16"/>
        <v>4.4662251596061922E-2</v>
      </c>
      <c r="AE99" s="27">
        <f t="shared" si="16"/>
        <v>4.3829161776017783E-2</v>
      </c>
      <c r="AF99" s="27">
        <f t="shared" si="16"/>
        <v>4.3089278164398566E-2</v>
      </c>
      <c r="AG99" s="27">
        <f t="shared" si="16"/>
        <v>4.2442688910693804E-2</v>
      </c>
      <c r="AH99" s="27">
        <f t="shared" si="16"/>
        <v>4.1889482560444752E-2</v>
      </c>
      <c r="AI99" s="27">
        <f t="shared" si="16"/>
        <v>4.1429748055244679E-2</v>
      </c>
      <c r="AJ99" s="27">
        <f t="shared" si="16"/>
        <v>4.0210981201935336E-2</v>
      </c>
      <c r="AK99" s="27">
        <f t="shared" si="16"/>
        <v>3.9082210606664738E-2</v>
      </c>
      <c r="AL99" s="27">
        <f t="shared" si="16"/>
        <v>3.8043482689422183E-2</v>
      </c>
      <c r="AM99" s="27">
        <f t="shared" si="16"/>
        <v>3.7094844033985885E-2</v>
      </c>
      <c r="AN99" s="27">
        <f t="shared" si="16"/>
        <v>3.6236341387923948E-2</v>
      </c>
      <c r="AO99" s="27">
        <f t="shared" si="16"/>
        <v>3.4664455684620302E-2</v>
      </c>
      <c r="AP99" s="27">
        <f t="shared" si="16"/>
        <v>3.3180018579109655E-2</v>
      </c>
      <c r="AQ99" s="27">
        <f t="shared" si="16"/>
        <v>3.1783051514172912E-2</v>
      </c>
      <c r="AR99" s="27">
        <f t="shared" si="16"/>
        <v>3.0473575989823812E-2</v>
      </c>
      <c r="AS99" s="20">
        <f t="shared" si="16"/>
        <v>2.9251613563304114E-2</v>
      </c>
    </row>
    <row r="100" spans="1:45" x14ac:dyDescent="0.35">
      <c r="A100" s="199" t="s">
        <v>435</v>
      </c>
      <c r="B100" s="200" t="s">
        <v>109</v>
      </c>
      <c r="C100" s="200" t="s">
        <v>270</v>
      </c>
      <c r="D100" s="200" t="s">
        <v>268</v>
      </c>
      <c r="E100" s="200" t="s">
        <v>271</v>
      </c>
      <c r="F100" s="200" t="s">
        <v>7</v>
      </c>
      <c r="G100" s="200" t="s">
        <v>215</v>
      </c>
      <c r="H100" s="200" t="s">
        <v>216</v>
      </c>
      <c r="I100" s="5"/>
      <c r="J100" s="5"/>
      <c r="K100" s="5"/>
      <c r="L100" s="5"/>
      <c r="M100" s="5">
        <f t="shared" ref="M100:AR100" si="17">M89*1.1</f>
        <v>0</v>
      </c>
      <c r="N100" s="5">
        <f t="shared" si="17"/>
        <v>3.3000000000000279E-2</v>
      </c>
      <c r="O100" s="5">
        <f t="shared" si="17"/>
        <v>1.0669999999999999</v>
      </c>
      <c r="P100" s="5">
        <f t="shared" si="17"/>
        <v>0.8580000000000001</v>
      </c>
      <c r="Q100" s="5">
        <f t="shared" si="17"/>
        <v>0.86482632164023987</v>
      </c>
      <c r="R100" s="5">
        <f t="shared" si="17"/>
        <v>0.87401667688978657</v>
      </c>
      <c r="S100" s="5">
        <f t="shared" si="17"/>
        <v>0.88199995107812756</v>
      </c>
      <c r="T100" s="5">
        <f t="shared" si="17"/>
        <v>0.88929663271066428</v>
      </c>
      <c r="U100" s="5">
        <f t="shared" si="17"/>
        <v>0.89640135400931453</v>
      </c>
      <c r="V100" s="5">
        <f t="shared" si="17"/>
        <v>0.90379845014542048</v>
      </c>
      <c r="W100" s="5">
        <f t="shared" si="17"/>
        <v>0.91150664018813154</v>
      </c>
      <c r="X100" s="5">
        <f t="shared" si="17"/>
        <v>0.91879706025380281</v>
      </c>
      <c r="Y100" s="5">
        <f t="shared" si="17"/>
        <v>0.92559589349359117</v>
      </c>
      <c r="Z100" s="5">
        <f t="shared" si="17"/>
        <v>0.93161185643034694</v>
      </c>
      <c r="AA100" s="5">
        <f t="shared" si="17"/>
        <v>0.93765176047163801</v>
      </c>
      <c r="AB100" s="5">
        <f t="shared" si="17"/>
        <v>0.94371582075660432</v>
      </c>
      <c r="AC100" s="5">
        <f t="shared" si="17"/>
        <v>0.94980425361977172</v>
      </c>
      <c r="AD100" s="5">
        <f t="shared" si="17"/>
        <v>0.95591727659104875</v>
      </c>
      <c r="AE100" s="5">
        <f t="shared" si="17"/>
        <v>0.96095543134732075</v>
      </c>
      <c r="AF100" s="5">
        <f t="shared" si="17"/>
        <v>0.96601226104233195</v>
      </c>
      <c r="AG100" s="5">
        <f t="shared" si="17"/>
        <v>0.97108789190615297</v>
      </c>
      <c r="AH100" s="5">
        <f t="shared" si="17"/>
        <v>0.97618245073600018</v>
      </c>
      <c r="AI100" s="5">
        <f t="shared" si="17"/>
        <v>0.981296064896233</v>
      </c>
      <c r="AJ100" s="5">
        <f t="shared" si="17"/>
        <v>0.98535470582148765</v>
      </c>
      <c r="AK100" s="5">
        <f t="shared" si="17"/>
        <v>0.98942742503653058</v>
      </c>
      <c r="AL100" s="5">
        <f t="shared" si="17"/>
        <v>0.99351428901478578</v>
      </c>
      <c r="AM100" s="5">
        <f t="shared" si="17"/>
        <v>0.99761536446422383</v>
      </c>
      <c r="AN100" s="5">
        <f t="shared" si="17"/>
        <v>1.0017307183273625</v>
      </c>
      <c r="AO100" s="5">
        <f t="shared" si="17"/>
        <v>1.0048467020551064</v>
      </c>
      <c r="AP100" s="5">
        <f t="shared" si="17"/>
        <v>1.0079731158231648</v>
      </c>
      <c r="AQ100" s="5">
        <f t="shared" si="17"/>
        <v>1.0111099903376024</v>
      </c>
      <c r="AR100" s="5">
        <f t="shared" si="17"/>
        <v>1.014257356386437</v>
      </c>
      <c r="AS100" s="2">
        <f t="shared" si="16"/>
        <v>1.0174152448396401</v>
      </c>
    </row>
    <row r="101" spans="1:45" x14ac:dyDescent="0.35">
      <c r="A101" s="199" t="s">
        <v>435</v>
      </c>
      <c r="B101" s="200" t="s">
        <v>109</v>
      </c>
      <c r="C101" s="200" t="s">
        <v>272</v>
      </c>
      <c r="D101" s="200" t="s">
        <v>268</v>
      </c>
      <c r="E101" s="200" t="s">
        <v>273</v>
      </c>
      <c r="F101" s="200" t="s">
        <v>7</v>
      </c>
      <c r="G101" s="200" t="s">
        <v>215</v>
      </c>
      <c r="H101" s="200" t="s">
        <v>216</v>
      </c>
      <c r="I101" s="5"/>
      <c r="J101" s="5"/>
      <c r="K101" s="5"/>
      <c r="L101" s="5"/>
      <c r="M101" s="5">
        <f t="shared" ref="M101:AS101" si="18">M90*1.1</f>
        <v>1.375</v>
      </c>
      <c r="N101" s="5">
        <f t="shared" si="18"/>
        <v>1.3750000000000007</v>
      </c>
      <c r="O101" s="5">
        <f t="shared" si="18"/>
        <v>1.375</v>
      </c>
      <c r="P101" s="5">
        <f t="shared" si="18"/>
        <v>1.3749999999999991</v>
      </c>
      <c r="Q101" s="5">
        <f t="shared" si="18"/>
        <v>1.3911072986280275</v>
      </c>
      <c r="R101" s="5">
        <f t="shared" si="18"/>
        <v>1.4080354134681121</v>
      </c>
      <c r="S101" s="5">
        <f t="shared" si="18"/>
        <v>1.4235940428371217</v>
      </c>
      <c r="T101" s="5">
        <f t="shared" si="18"/>
        <v>1.4159072728653708</v>
      </c>
      <c r="U101" s="5">
        <f t="shared" si="18"/>
        <v>1.4240177729612506</v>
      </c>
      <c r="V101" s="5">
        <f t="shared" si="18"/>
        <v>1.4460443051889267</v>
      </c>
      <c r="W101" s="5">
        <f t="shared" si="18"/>
        <v>1.4694464326605425</v>
      </c>
      <c r="X101" s="5">
        <f t="shared" si="18"/>
        <v>1.4920609808812155</v>
      </c>
      <c r="Y101" s="5">
        <f t="shared" si="18"/>
        <v>1.5000597801632192</v>
      </c>
      <c r="Z101" s="5">
        <f t="shared" si="18"/>
        <v>1.5054018466527992</v>
      </c>
      <c r="AA101" s="5">
        <f t="shared" si="18"/>
        <v>1.5109450826900099</v>
      </c>
      <c r="AB101" s="5">
        <f t="shared" si="18"/>
        <v>1.5166894882748509</v>
      </c>
      <c r="AC101" s="5">
        <f t="shared" si="18"/>
        <v>1.5226350634073205</v>
      </c>
      <c r="AD101" s="5">
        <f t="shared" si="18"/>
        <v>1.5287818080874218</v>
      </c>
      <c r="AE101" s="5">
        <f t="shared" si="18"/>
        <v>1.5319521659940221</v>
      </c>
      <c r="AF101" s="5">
        <f t="shared" si="18"/>
        <v>1.5353236934482544</v>
      </c>
      <c r="AG101" s="5">
        <f t="shared" si="18"/>
        <v>1.5388963904501158</v>
      </c>
      <c r="AH101" s="5">
        <f t="shared" si="18"/>
        <v>1.5426702569996056</v>
      </c>
      <c r="AI101" s="5">
        <f t="shared" si="18"/>
        <v>1.5466452930967265</v>
      </c>
      <c r="AJ101" s="5">
        <f t="shared" si="18"/>
        <v>1.5477586350054886</v>
      </c>
      <c r="AK101" s="5">
        <f t="shared" si="18"/>
        <v>1.549073146461879</v>
      </c>
      <c r="AL101" s="5">
        <f t="shared" si="18"/>
        <v>1.5505888274658999</v>
      </c>
      <c r="AM101" s="5">
        <f t="shared" si="18"/>
        <v>1.5523056780175513</v>
      </c>
      <c r="AN101" s="5">
        <f t="shared" si="18"/>
        <v>1.5542236981168318</v>
      </c>
      <c r="AO101" s="5">
        <f t="shared" si="18"/>
        <v>1.5534838571368434</v>
      </c>
      <c r="AP101" s="5">
        <f t="shared" si="18"/>
        <v>1.5529451857044869</v>
      </c>
      <c r="AQ101" s="5">
        <f t="shared" si="18"/>
        <v>1.5526076838197591</v>
      </c>
      <c r="AR101" s="5">
        <f t="shared" si="18"/>
        <v>1.552471351482662</v>
      </c>
      <c r="AS101" s="2">
        <f t="shared" si="18"/>
        <v>1.5525361886931943</v>
      </c>
    </row>
    <row r="102" spans="1:45" x14ac:dyDescent="0.35">
      <c r="A102" s="199" t="s">
        <v>435</v>
      </c>
      <c r="B102" s="200" t="s">
        <v>109</v>
      </c>
      <c r="C102" s="200" t="s">
        <v>274</v>
      </c>
      <c r="D102" s="200" t="s">
        <v>268</v>
      </c>
      <c r="E102" s="200" t="s">
        <v>275</v>
      </c>
      <c r="F102" s="200" t="s">
        <v>7</v>
      </c>
      <c r="G102" s="200" t="s">
        <v>215</v>
      </c>
      <c r="H102" s="200" t="s">
        <v>216</v>
      </c>
      <c r="I102" s="5"/>
      <c r="J102" s="5"/>
      <c r="K102" s="5"/>
      <c r="L102" s="5"/>
      <c r="M102" s="5">
        <f t="shared" ref="M102:AS102" si="19">M91*1.1</f>
        <v>9.1234769999999858E-3</v>
      </c>
      <c r="N102" s="5">
        <f t="shared" si="19"/>
        <v>8.78058500000003E-3</v>
      </c>
      <c r="O102" s="5">
        <f t="shared" si="19"/>
        <v>7.0601960000000134E-3</v>
      </c>
      <c r="P102" s="5">
        <f t="shared" si="19"/>
        <v>8.9070189999999778E-3</v>
      </c>
      <c r="Q102" s="5">
        <f t="shared" si="19"/>
        <v>8.6196009769791138E-3</v>
      </c>
      <c r="R102" s="5">
        <f t="shared" si="19"/>
        <v>1.2742811339130777E-2</v>
      </c>
      <c r="S102" s="5">
        <f t="shared" si="19"/>
        <v>1.5150306307458688E-2</v>
      </c>
      <c r="T102" s="5">
        <f t="shared" si="19"/>
        <v>1.6117803572222322E-2</v>
      </c>
      <c r="U102" s="5">
        <f t="shared" si="19"/>
        <v>1.8026250903329415E-2</v>
      </c>
      <c r="V102" s="5">
        <f t="shared" si="19"/>
        <v>2.0855292634577808E-2</v>
      </c>
      <c r="W102" s="5">
        <f t="shared" si="19"/>
        <v>2.3878788079462535E-2</v>
      </c>
      <c r="X102" s="5">
        <f t="shared" si="19"/>
        <v>2.6814883894793216E-2</v>
      </c>
      <c r="Y102" s="5">
        <f t="shared" si="19"/>
        <v>2.8838433352763346E-2</v>
      </c>
      <c r="Z102" s="5">
        <f t="shared" si="19"/>
        <v>3.0567751097459191E-2</v>
      </c>
      <c r="AA102" s="5">
        <f t="shared" si="19"/>
        <v>3.234946545947396E-2</v>
      </c>
      <c r="AB102" s="5">
        <f t="shared" si="19"/>
        <v>3.4184019986003518E-2</v>
      </c>
      <c r="AC102" s="5">
        <f t="shared" si="19"/>
        <v>3.6071860688743108E-2</v>
      </c>
      <c r="AD102" s="5">
        <f t="shared" si="19"/>
        <v>3.8013436043879981E-2</v>
      </c>
      <c r="AE102" s="5">
        <f t="shared" si="19"/>
        <v>3.9535332332067283E-2</v>
      </c>
      <c r="AF102" s="5">
        <f t="shared" si="19"/>
        <v>4.1098768110057034E-2</v>
      </c>
      <c r="AG102" s="5">
        <f t="shared" si="19"/>
        <v>4.2704003623353491E-2</v>
      </c>
      <c r="AH102" s="5">
        <f t="shared" si="19"/>
        <v>4.4351300286730913E-2</v>
      </c>
      <c r="AI102" s="5">
        <f t="shared" si="19"/>
        <v>4.6040920684230338E-2</v>
      </c>
      <c r="AJ102" s="5">
        <f t="shared" si="19"/>
        <v>4.7287150120531744E-2</v>
      </c>
      <c r="AK102" s="5">
        <f t="shared" si="19"/>
        <v>4.8565442245916114E-2</v>
      </c>
      <c r="AL102" s="5">
        <f t="shared" si="19"/>
        <v>4.9875934107043836E-2</v>
      </c>
      <c r="AM102" s="5">
        <f t="shared" si="19"/>
        <v>5.1218763234135718E-2</v>
      </c>
      <c r="AN102" s="5">
        <f t="shared" si="19"/>
        <v>5.2594067640972277E-2</v>
      </c>
      <c r="AO102" s="5">
        <f t="shared" si="19"/>
        <v>5.3525579649667518E-2</v>
      </c>
      <c r="AP102" s="5">
        <f t="shared" si="19"/>
        <v>5.4481632839144672E-2</v>
      </c>
      <c r="AQ102" s="5">
        <f t="shared" si="19"/>
        <v>5.5462290515359225E-2</v>
      </c>
      <c r="AR102" s="5">
        <f t="shared" si="19"/>
        <v>5.6467616153228595E-2</v>
      </c>
      <c r="AS102" s="2">
        <f t="shared" si="19"/>
        <v>5.7497673396630436E-2</v>
      </c>
    </row>
    <row r="103" spans="1:45" x14ac:dyDescent="0.35">
      <c r="A103" s="199" t="s">
        <v>435</v>
      </c>
      <c r="B103" s="200" t="s">
        <v>109</v>
      </c>
      <c r="C103" s="200" t="s">
        <v>276</v>
      </c>
      <c r="D103" s="200" t="s">
        <v>268</v>
      </c>
      <c r="E103" s="200" t="s">
        <v>277</v>
      </c>
      <c r="F103" s="200" t="s">
        <v>7</v>
      </c>
      <c r="G103" s="200" t="s">
        <v>215</v>
      </c>
      <c r="H103" s="200" t="s">
        <v>216</v>
      </c>
      <c r="I103" s="5"/>
      <c r="J103" s="5"/>
      <c r="K103" s="5"/>
      <c r="L103" s="5"/>
      <c r="M103" s="5">
        <f t="shared" ref="M103:AS103" si="20">M92*1.1</f>
        <v>1.7187500000000001E-2</v>
      </c>
      <c r="N103" s="5">
        <f t="shared" si="20"/>
        <v>1.7500999999999857E-2</v>
      </c>
      <c r="O103" s="5">
        <f t="shared" si="20"/>
        <v>1.2100000000000133E-2</v>
      </c>
      <c r="P103" s="5">
        <f t="shared" si="20"/>
        <v>1.5399999999999772E-2</v>
      </c>
      <c r="Q103" s="5">
        <f t="shared" si="20"/>
        <v>1.5764821613020397E-2</v>
      </c>
      <c r="R103" s="5">
        <f t="shared" si="20"/>
        <v>1.6276520312619815E-2</v>
      </c>
      <c r="S103" s="5">
        <f t="shared" si="20"/>
        <v>1.6696077721363833E-2</v>
      </c>
      <c r="T103" s="5">
        <f t="shared" si="20"/>
        <v>1.5892029456045023E-2</v>
      </c>
      <c r="U103" s="5">
        <f t="shared" si="20"/>
        <v>1.5959659343972147E-2</v>
      </c>
      <c r="V103" s="5">
        <f t="shared" si="20"/>
        <v>1.6770846713941374E-2</v>
      </c>
      <c r="W103" s="5">
        <f t="shared" si="20"/>
        <v>1.7643426228489873E-2</v>
      </c>
      <c r="X103" s="5">
        <f t="shared" si="20"/>
        <v>1.8497653866149415E-2</v>
      </c>
      <c r="Y103" s="5">
        <f t="shared" si="20"/>
        <v>1.8585961791827421E-2</v>
      </c>
      <c r="Z103" s="5">
        <f t="shared" si="20"/>
        <v>1.8572139865331787E-2</v>
      </c>
      <c r="AA103" s="5">
        <f t="shared" si="20"/>
        <v>1.8570077447546313E-2</v>
      </c>
      <c r="AB103" s="5">
        <f t="shared" si="20"/>
        <v>1.8579786557417249E-2</v>
      </c>
      <c r="AC103" s="5">
        <f t="shared" si="20"/>
        <v>1.8601279280672258E-2</v>
      </c>
      <c r="AD103" s="5">
        <f t="shared" si="20"/>
        <v>1.8634567769820351E-2</v>
      </c>
      <c r="AE103" s="5">
        <f t="shared" si="20"/>
        <v>1.8560904157687928E-2</v>
      </c>
      <c r="AF103" s="5">
        <f t="shared" si="20"/>
        <v>1.8498705855059201E-2</v>
      </c>
      <c r="AG103" s="5">
        <f t="shared" si="20"/>
        <v>1.8447979913893291E-2</v>
      </c>
      <c r="AH103" s="5">
        <f t="shared" si="20"/>
        <v>1.8408733417833469E-2</v>
      </c>
      <c r="AI103" s="5">
        <f t="shared" si="20"/>
        <v>1.8380973482207272E-2</v>
      </c>
      <c r="AJ103" s="5">
        <f t="shared" si="20"/>
        <v>1.824944204111538E-2</v>
      </c>
      <c r="AK103" s="5">
        <f t="shared" si="20"/>
        <v>1.8129119113496205E-2</v>
      </c>
      <c r="AL103" s="5">
        <f t="shared" si="20"/>
        <v>1.8020008412948971E-2</v>
      </c>
      <c r="AM103" s="5">
        <f t="shared" si="20"/>
        <v>1.7922113666175934E-2</v>
      </c>
      <c r="AN103" s="5">
        <f t="shared" si="20"/>
        <v>1.7835438612982476E-2</v>
      </c>
      <c r="AO103" s="5">
        <f t="shared" si="20"/>
        <v>1.7651775682293799E-2</v>
      </c>
      <c r="AP103" s="5">
        <f t="shared" si="20"/>
        <v>1.7479117452258327E-2</v>
      </c>
      <c r="AQ103" s="5">
        <f t="shared" si="20"/>
        <v>1.7317465638298401E-2</v>
      </c>
      <c r="AR103" s="5">
        <f t="shared" si="20"/>
        <v>1.7166821960415177E-2</v>
      </c>
      <c r="AS103" s="2">
        <f t="shared" si="20"/>
        <v>1.7027188143187967E-2</v>
      </c>
    </row>
    <row r="104" spans="1:45" x14ac:dyDescent="0.35">
      <c r="A104" s="199" t="s">
        <v>435</v>
      </c>
      <c r="B104" s="200" t="s">
        <v>109</v>
      </c>
      <c r="C104" s="200" t="s">
        <v>278</v>
      </c>
      <c r="D104" s="200" t="s">
        <v>268</v>
      </c>
      <c r="E104" s="200" t="s">
        <v>279</v>
      </c>
      <c r="F104" s="200" t="s">
        <v>7</v>
      </c>
      <c r="G104" s="200" t="s">
        <v>215</v>
      </c>
      <c r="H104" s="200" t="s">
        <v>216</v>
      </c>
      <c r="I104" s="5"/>
      <c r="J104" s="5"/>
      <c r="K104" s="5"/>
      <c r="L104" s="5"/>
      <c r="M104" s="5">
        <f t="shared" ref="M104:AS104" si="21">M93*1.1</f>
        <v>6.6000000000000003E-2</v>
      </c>
      <c r="N104" s="5">
        <f t="shared" si="21"/>
        <v>7.0400000000000004E-2</v>
      </c>
      <c r="O104" s="5">
        <f t="shared" si="21"/>
        <v>0.10670000000000002</v>
      </c>
      <c r="P104" s="5">
        <f t="shared" si="21"/>
        <v>9.5700000000000007E-2</v>
      </c>
      <c r="Q104" s="5">
        <f t="shared" si="21"/>
        <v>9.8820253670739155E-2</v>
      </c>
      <c r="R104" s="5">
        <f t="shared" si="21"/>
        <v>0.10104169136741578</v>
      </c>
      <c r="S104" s="5">
        <f t="shared" si="21"/>
        <v>0.10300392229889489</v>
      </c>
      <c r="T104" s="5">
        <f t="shared" si="21"/>
        <v>9.9068390023155872E-2</v>
      </c>
      <c r="U104" s="5">
        <f t="shared" si="21"/>
        <v>9.9328517573899017E-2</v>
      </c>
      <c r="V104" s="5">
        <f t="shared" si="21"/>
        <v>0.10316338270717466</v>
      </c>
      <c r="W104" s="5">
        <f t="shared" si="21"/>
        <v>0.10728484263500512</v>
      </c>
      <c r="X104" s="5">
        <f t="shared" si="21"/>
        <v>0.11131636560987039</v>
      </c>
      <c r="Y104" s="5">
        <f t="shared" si="21"/>
        <v>0.11165609985138353</v>
      </c>
      <c r="Z104" s="5">
        <f t="shared" si="21"/>
        <v>0.11150850227323997</v>
      </c>
      <c r="AA104" s="5">
        <f t="shared" si="21"/>
        <v>0.11141288872800773</v>
      </c>
      <c r="AB104" s="5">
        <f t="shared" si="21"/>
        <v>0.11136926522516016</v>
      </c>
      <c r="AC104" s="5">
        <f t="shared" si="21"/>
        <v>0.1113776378075604</v>
      </c>
      <c r="AD104" s="5">
        <f t="shared" si="21"/>
        <v>0.11143801255146392</v>
      </c>
      <c r="AE104" s="5">
        <f t="shared" si="21"/>
        <v>0.11099648524973084</v>
      </c>
      <c r="AF104" s="5">
        <f t="shared" si="21"/>
        <v>0.11060679488130658</v>
      </c>
      <c r="AG104" s="5">
        <f t="shared" si="21"/>
        <v>0.11026894497216977</v>
      </c>
      <c r="AH104" s="5">
        <f t="shared" si="21"/>
        <v>0.10998293906414168</v>
      </c>
      <c r="AI104" s="5">
        <f t="shared" si="21"/>
        <v>0.10974878071488697</v>
      </c>
      <c r="AJ104" s="5">
        <f t="shared" si="21"/>
        <v>0.10903216048420716</v>
      </c>
      <c r="AK104" s="5">
        <f t="shared" si="21"/>
        <v>0.10836724878881983</v>
      </c>
      <c r="AL104" s="5">
        <f t="shared" si="21"/>
        <v>0.10775404748552442</v>
      </c>
      <c r="AM104" s="5">
        <f t="shared" si="21"/>
        <v>0.10719255843767257</v>
      </c>
      <c r="AN104" s="5">
        <f t="shared" si="21"/>
        <v>0.10668278351516658</v>
      </c>
      <c r="AO104" s="5">
        <f t="shared" si="21"/>
        <v>0.10572566153278055</v>
      </c>
      <c r="AP104" s="5">
        <f t="shared" si="21"/>
        <v>0.10482014617927791</v>
      </c>
      <c r="AQ104" s="5">
        <f t="shared" si="21"/>
        <v>0.10396623831236897</v>
      </c>
      <c r="AR104" s="5">
        <f t="shared" si="21"/>
        <v>0.10316393879205467</v>
      </c>
      <c r="AS104" s="2">
        <f t="shared" si="21"/>
        <v>0.10241324848062457</v>
      </c>
    </row>
    <row r="105" spans="1:45" x14ac:dyDescent="0.35">
      <c r="A105" s="199" t="s">
        <v>435</v>
      </c>
      <c r="B105" s="200" t="s">
        <v>109</v>
      </c>
      <c r="C105" s="200" t="s">
        <v>280</v>
      </c>
      <c r="D105" s="200" t="s">
        <v>268</v>
      </c>
      <c r="E105" s="200" t="s">
        <v>281</v>
      </c>
      <c r="F105" s="200" t="s">
        <v>7</v>
      </c>
      <c r="G105" s="200" t="s">
        <v>215</v>
      </c>
      <c r="H105" s="200" t="s">
        <v>216</v>
      </c>
      <c r="I105" s="5"/>
      <c r="J105" s="5"/>
      <c r="K105" s="5"/>
      <c r="L105" s="5"/>
      <c r="M105" s="5">
        <f t="shared" ref="M105:AS105" si="22">M94*1.1</f>
        <v>2.3471756880000021E-2</v>
      </c>
      <c r="N105" s="5">
        <f t="shared" si="22"/>
        <v>4.132344062000002E-2</v>
      </c>
      <c r="O105" s="5">
        <f t="shared" si="22"/>
        <v>0.17032834500000002</v>
      </c>
      <c r="P105" s="5">
        <f t="shared" si="22"/>
        <v>0.12819644354000004</v>
      </c>
      <c r="Q105" s="5">
        <f t="shared" si="22"/>
        <v>0.1300696532899028</v>
      </c>
      <c r="R105" s="5">
        <f t="shared" si="22"/>
        <v>0.13470894299639882</v>
      </c>
      <c r="S105" s="5">
        <f t="shared" si="22"/>
        <v>0.13810564468554332</v>
      </c>
      <c r="T105" s="5">
        <f t="shared" si="22"/>
        <v>0.13568207425911899</v>
      </c>
      <c r="U105" s="5">
        <f t="shared" si="22"/>
        <v>0.13731915982948961</v>
      </c>
      <c r="V105" s="5">
        <f t="shared" si="22"/>
        <v>0.14250491771057161</v>
      </c>
      <c r="W105" s="5">
        <f t="shared" si="22"/>
        <v>0.14805698561765784</v>
      </c>
      <c r="X105" s="5">
        <f t="shared" si="22"/>
        <v>0.15346377236873485</v>
      </c>
      <c r="Y105" s="5">
        <f t="shared" si="22"/>
        <v>0.15521800797054425</v>
      </c>
      <c r="Z105" s="5">
        <f t="shared" si="22"/>
        <v>0.15635757751297757</v>
      </c>
      <c r="AA105" s="5">
        <f t="shared" si="22"/>
        <v>0.15757165587209926</v>
      </c>
      <c r="AB105" s="5">
        <f t="shared" si="22"/>
        <v>0.15886050811976107</v>
      </c>
      <c r="AC105" s="5">
        <f t="shared" si="22"/>
        <v>0.16022440080064451</v>
      </c>
      <c r="AD105" s="5">
        <f t="shared" si="22"/>
        <v>0.16166360193225698</v>
      </c>
      <c r="AE105" s="5">
        <f t="shared" si="22"/>
        <v>0.1623911261077341</v>
      </c>
      <c r="AF105" s="5">
        <f t="shared" si="22"/>
        <v>0.16318667068350026</v>
      </c>
      <c r="AG105" s="5">
        <f t="shared" si="22"/>
        <v>0.16405039118699014</v>
      </c>
      <c r="AH105" s="5">
        <f t="shared" si="22"/>
        <v>0.16498244384441549</v>
      </c>
      <c r="AI105" s="5">
        <f t="shared" si="22"/>
        <v>0.16598298558076471</v>
      </c>
      <c r="AJ105" s="5">
        <f t="shared" si="22"/>
        <v>0.16627587371306249</v>
      </c>
      <c r="AK105" s="5">
        <f t="shared" si="22"/>
        <v>0.16663111873758765</v>
      </c>
      <c r="AL105" s="5">
        <f t="shared" si="22"/>
        <v>0.16704880255591176</v>
      </c>
      <c r="AM105" s="5">
        <f t="shared" si="22"/>
        <v>0.16752900735859008</v>
      </c>
      <c r="AN105" s="5">
        <f t="shared" si="22"/>
        <v>0.16807181562516155</v>
      </c>
      <c r="AO105" s="5">
        <f t="shared" si="22"/>
        <v>0.16793906500633471</v>
      </c>
      <c r="AP105" s="5">
        <f t="shared" si="22"/>
        <v>0.16786417628990247</v>
      </c>
      <c r="AQ105" s="5">
        <f t="shared" si="22"/>
        <v>0.16784718730865175</v>
      </c>
      <c r="AR105" s="5">
        <f t="shared" si="22"/>
        <v>0.16788813599634511</v>
      </c>
      <c r="AS105" s="2">
        <f t="shared" si="22"/>
        <v>0.1679870603877186</v>
      </c>
    </row>
    <row r="106" spans="1:45" x14ac:dyDescent="0.35">
      <c r="A106" s="199" t="s">
        <v>435</v>
      </c>
      <c r="B106" s="200" t="s">
        <v>109</v>
      </c>
      <c r="C106" s="200" t="s">
        <v>282</v>
      </c>
      <c r="D106" s="200" t="s">
        <v>268</v>
      </c>
      <c r="E106" s="200" t="s">
        <v>283</v>
      </c>
      <c r="F106" s="200" t="s">
        <v>7</v>
      </c>
      <c r="G106" s="200" t="s">
        <v>215</v>
      </c>
      <c r="H106" s="200" t="s">
        <v>216</v>
      </c>
      <c r="I106" s="5"/>
      <c r="J106" s="5"/>
      <c r="K106" s="5"/>
      <c r="L106" s="5"/>
      <c r="M106" s="5">
        <f t="shared" ref="M106:AS106" si="23">M95*1.1</f>
        <v>6.6000000000000059E-2</v>
      </c>
      <c r="N106" s="5">
        <f t="shared" si="23"/>
        <v>7.6999999999999832E-2</v>
      </c>
      <c r="O106" s="5">
        <f t="shared" si="23"/>
        <v>4.537485700000015E-2</v>
      </c>
      <c r="P106" s="5">
        <f t="shared" si="23"/>
        <v>5.3616266000000405E-2</v>
      </c>
      <c r="Q106" s="5">
        <f t="shared" si="23"/>
        <v>5.1872495449166292E-2</v>
      </c>
      <c r="R106" s="5">
        <f t="shared" si="23"/>
        <v>7.9809503734266596E-2</v>
      </c>
      <c r="S106" s="5">
        <f t="shared" si="23"/>
        <v>9.6174071063055366E-2</v>
      </c>
      <c r="T106" s="5">
        <f t="shared" si="23"/>
        <v>0.10171153625110205</v>
      </c>
      <c r="U106" s="5">
        <f t="shared" si="23"/>
        <v>0.11440915586761366</v>
      </c>
      <c r="V106" s="5">
        <f t="shared" si="23"/>
        <v>0.13399481128116225</v>
      </c>
      <c r="W106" s="5">
        <f t="shared" si="23"/>
        <v>0.15493695662909948</v>
      </c>
      <c r="X106" s="5">
        <f t="shared" si="23"/>
        <v>0.17528513901300477</v>
      </c>
      <c r="Y106" s="5">
        <f t="shared" si="23"/>
        <v>0.18878258686780963</v>
      </c>
      <c r="Z106" s="5">
        <f t="shared" si="23"/>
        <v>0.20022623478658591</v>
      </c>
      <c r="AA106" s="5">
        <f t="shared" si="23"/>
        <v>0.21203224679625954</v>
      </c>
      <c r="AB106" s="5">
        <f t="shared" si="23"/>
        <v>0.22420360559066815</v>
      </c>
      <c r="AC106" s="5">
        <f t="shared" si="23"/>
        <v>0.23674331043651384</v>
      </c>
      <c r="AD106" s="5">
        <f t="shared" si="23"/>
        <v>0.24965437717331215</v>
      </c>
      <c r="AE106" s="5">
        <f t="shared" si="23"/>
        <v>0.25967234475638962</v>
      </c>
      <c r="AF106" s="5">
        <f t="shared" si="23"/>
        <v>0.26997966619008523</v>
      </c>
      <c r="AG106" s="5">
        <f t="shared" si="23"/>
        <v>0.28057809153091862</v>
      </c>
      <c r="AH106" s="5">
        <f t="shared" si="23"/>
        <v>0.29146937869832557</v>
      </c>
      <c r="AI106" s="5">
        <f t="shared" si="23"/>
        <v>0.30265529347463749</v>
      </c>
      <c r="AJ106" s="5">
        <f t="shared" si="23"/>
        <v>0.31079157619736958</v>
      </c>
      <c r="AK106" s="5">
        <f t="shared" si="23"/>
        <v>0.31915348472694793</v>
      </c>
      <c r="AL106" s="5">
        <f t="shared" si="23"/>
        <v>0.32774194065240153</v>
      </c>
      <c r="AM106" s="5">
        <f t="shared" si="23"/>
        <v>0.33655786881452715</v>
      </c>
      <c r="AN106" s="5">
        <f t="shared" si="23"/>
        <v>0.34560219730588582</v>
      </c>
      <c r="AO106" s="5">
        <f t="shared" si="23"/>
        <v>0.35159938542683727</v>
      </c>
      <c r="AP106" s="5">
        <f t="shared" si="23"/>
        <v>0.35777161994240225</v>
      </c>
      <c r="AQ106" s="5">
        <f t="shared" si="23"/>
        <v>0.36411932656214485</v>
      </c>
      <c r="AR106" s="5">
        <f t="shared" si="23"/>
        <v>0.37064293213183613</v>
      </c>
      <c r="AS106" s="2">
        <f t="shared" si="23"/>
        <v>0.37734286463344463</v>
      </c>
    </row>
    <row r="107" spans="1:45" x14ac:dyDescent="0.35">
      <c r="A107" s="199" t="s">
        <v>435</v>
      </c>
      <c r="B107" s="200" t="s">
        <v>109</v>
      </c>
      <c r="C107" s="200" t="s">
        <v>284</v>
      </c>
      <c r="D107" s="200" t="s">
        <v>268</v>
      </c>
      <c r="E107" s="200" t="s">
        <v>285</v>
      </c>
      <c r="F107" s="200" t="s">
        <v>7</v>
      </c>
      <c r="G107" s="200" t="s">
        <v>215</v>
      </c>
      <c r="H107" s="200" t="s">
        <v>216</v>
      </c>
      <c r="I107" s="5"/>
      <c r="J107" s="5"/>
      <c r="K107" s="5"/>
      <c r="L107" s="5"/>
      <c r="M107" s="5">
        <f t="shared" ref="M107:AS107" si="24">M96*1.1</f>
        <v>2.0789999999999997</v>
      </c>
      <c r="N107" s="5">
        <f t="shared" si="24"/>
        <v>2.1986800000000004</v>
      </c>
      <c r="O107" s="5">
        <f t="shared" si="24"/>
        <v>2.0349999999999997</v>
      </c>
      <c r="P107" s="5">
        <f t="shared" si="24"/>
        <v>2.1841599999999999</v>
      </c>
      <c r="Q107" s="5">
        <f t="shared" si="24"/>
        <v>2.2022143707743105</v>
      </c>
      <c r="R107" s="5">
        <f t="shared" si="24"/>
        <v>2.2209471220853767</v>
      </c>
      <c r="S107" s="5">
        <f t="shared" si="24"/>
        <v>2.2386518009635155</v>
      </c>
      <c r="T107" s="5">
        <f t="shared" si="24"/>
        <v>2.25522277779752</v>
      </c>
      <c r="U107" s="5">
        <f t="shared" si="24"/>
        <v>2.2709758500345845</v>
      </c>
      <c r="V107" s="5">
        <f t="shared" si="24"/>
        <v>2.2870440814349511</v>
      </c>
      <c r="W107" s="5">
        <f t="shared" si="24"/>
        <v>2.3037206632031695</v>
      </c>
      <c r="X107" s="5">
        <f t="shared" si="24"/>
        <v>2.3194263509000392</v>
      </c>
      <c r="Y107" s="5">
        <f t="shared" si="24"/>
        <v>2.3342791726468652</v>
      </c>
      <c r="Z107" s="5">
        <f t="shared" si="24"/>
        <v>2.3474093629727393</v>
      </c>
      <c r="AA107" s="5">
        <f t="shared" si="24"/>
        <v>2.3605466999438431</v>
      </c>
      <c r="AB107" s="5">
        <f t="shared" si="24"/>
        <v>2.3736911917161669</v>
      </c>
      <c r="AC107" s="5">
        <f t="shared" si="24"/>
        <v>2.3868428464910192</v>
      </c>
      <c r="AD107" s="5">
        <f t="shared" si="24"/>
        <v>2.4000016725150259</v>
      </c>
      <c r="AE107" s="5">
        <f t="shared" si="24"/>
        <v>2.4108467749591789</v>
      </c>
      <c r="AF107" s="5">
        <f t="shared" si="24"/>
        <v>2.4216988244065978</v>
      </c>
      <c r="AG107" s="5">
        <f t="shared" si="24"/>
        <v>2.4325578256427027</v>
      </c>
      <c r="AH107" s="5">
        <f t="shared" si="24"/>
        <v>2.4434237834744166</v>
      </c>
      <c r="AI107" s="5">
        <f t="shared" si="24"/>
        <v>2.4542967027301601</v>
      </c>
      <c r="AJ107" s="5">
        <f t="shared" si="24"/>
        <v>2.462938919921291</v>
      </c>
      <c r="AK107" s="5">
        <f t="shared" si="24"/>
        <v>2.4715879098553128</v>
      </c>
      <c r="AL107" s="5">
        <f t="shared" si="24"/>
        <v>2.4802436750522556</v>
      </c>
      <c r="AM107" s="5">
        <f t="shared" si="24"/>
        <v>2.4889062180410373</v>
      </c>
      <c r="AN107" s="5">
        <f t="shared" si="24"/>
        <v>2.49757554135947</v>
      </c>
      <c r="AO107" s="5">
        <f t="shared" si="24"/>
        <v>2.5041624770101967</v>
      </c>
      <c r="AP107" s="5">
        <f t="shared" si="24"/>
        <v>2.5107560470975585</v>
      </c>
      <c r="AQ107" s="5">
        <f t="shared" si="24"/>
        <v>2.5173562527856284</v>
      </c>
      <c r="AR107" s="5">
        <f t="shared" si="24"/>
        <v>2.5239630952415917</v>
      </c>
      <c r="AS107" s="2">
        <f t="shared" si="24"/>
        <v>2.5305765756357381</v>
      </c>
    </row>
    <row r="108" spans="1:45" x14ac:dyDescent="0.35">
      <c r="A108" s="199" t="s">
        <v>435</v>
      </c>
      <c r="B108" s="200" t="s">
        <v>109</v>
      </c>
      <c r="C108" s="200" t="s">
        <v>286</v>
      </c>
      <c r="D108" s="200" t="s">
        <v>268</v>
      </c>
      <c r="E108" s="200" t="s">
        <v>287</v>
      </c>
      <c r="F108" s="200" t="s">
        <v>7</v>
      </c>
      <c r="G108" s="200" t="s">
        <v>215</v>
      </c>
      <c r="H108" s="200" t="s">
        <v>216</v>
      </c>
      <c r="I108" s="5"/>
      <c r="J108" s="5"/>
      <c r="K108" s="5"/>
      <c r="L108" s="5"/>
      <c r="M108" s="5">
        <f t="shared" ref="M108:AS108" si="25">M97*1.1</f>
        <v>9.4600000000000087E-2</v>
      </c>
      <c r="N108" s="5">
        <f t="shared" si="25"/>
        <v>7.2599999999999831E-2</v>
      </c>
      <c r="O108" s="5">
        <f t="shared" si="25"/>
        <v>8.1399999999999958E-2</v>
      </c>
      <c r="P108" s="5">
        <f t="shared" si="25"/>
        <v>9.3500000000000097E-2</v>
      </c>
      <c r="Q108" s="5">
        <f t="shared" si="25"/>
        <v>9.4318578343171311E-2</v>
      </c>
      <c r="R108" s="5">
        <f t="shared" si="25"/>
        <v>0.10046322212332476</v>
      </c>
      <c r="S108" s="5">
        <f t="shared" si="25"/>
        <v>0.10444987914095566</v>
      </c>
      <c r="T108" s="5">
        <f t="shared" si="25"/>
        <v>0.10441239315055595</v>
      </c>
      <c r="U108" s="5">
        <f t="shared" si="25"/>
        <v>0.10710493587914792</v>
      </c>
      <c r="V108" s="5">
        <f t="shared" si="25"/>
        <v>0.1122855697140958</v>
      </c>
      <c r="W108" s="5">
        <f t="shared" si="25"/>
        <v>0.11782094128824674</v>
      </c>
      <c r="X108" s="5">
        <f t="shared" si="25"/>
        <v>0.12319750895846343</v>
      </c>
      <c r="Y108" s="5">
        <f t="shared" si="25"/>
        <v>0.12603889392593567</v>
      </c>
      <c r="Z108" s="5">
        <f t="shared" si="25"/>
        <v>0.12830601694359628</v>
      </c>
      <c r="AA108" s="5">
        <f t="shared" si="25"/>
        <v>0.13065566493225753</v>
      </c>
      <c r="AB108" s="5">
        <f t="shared" si="25"/>
        <v>0.13308836672555821</v>
      </c>
      <c r="AC108" s="5">
        <f t="shared" si="25"/>
        <v>0.13560465409551756</v>
      </c>
      <c r="AD108" s="5">
        <f t="shared" si="25"/>
        <v>0.1382050617525257</v>
      </c>
      <c r="AE108" s="5">
        <f t="shared" si="25"/>
        <v>0.14006442188185228</v>
      </c>
      <c r="AF108" s="5">
        <f t="shared" si="25"/>
        <v>0.14199336221709374</v>
      </c>
      <c r="AG108" s="5">
        <f t="shared" si="25"/>
        <v>0.14399219304445698</v>
      </c>
      <c r="AH108" s="5">
        <f t="shared" si="25"/>
        <v>0.14606122604424937</v>
      </c>
      <c r="AI108" s="5">
        <f t="shared" si="25"/>
        <v>0.14820077429087519</v>
      </c>
      <c r="AJ108" s="5">
        <f t="shared" si="25"/>
        <v>0.1495804144844918</v>
      </c>
      <c r="AK108" s="5">
        <f t="shared" si="25"/>
        <v>0.15101833585866911</v>
      </c>
      <c r="AL108" s="5">
        <f t="shared" si="25"/>
        <v>0.15251470181176688</v>
      </c>
      <c r="AM108" s="5">
        <f t="shared" si="25"/>
        <v>0.15406967631868507</v>
      </c>
      <c r="AN108" s="5">
        <f t="shared" si="25"/>
        <v>0.15568342393086376</v>
      </c>
      <c r="AO108" s="5">
        <f t="shared" si="25"/>
        <v>0.15655350977706919</v>
      </c>
      <c r="AP108" s="5">
        <f t="shared" si="25"/>
        <v>0.15747290903976557</v>
      </c>
      <c r="AQ108" s="5">
        <f t="shared" si="25"/>
        <v>0.15844169719754672</v>
      </c>
      <c r="AR108" s="5">
        <f t="shared" si="25"/>
        <v>0.15945994993045751</v>
      </c>
      <c r="AS108" s="2">
        <f t="shared" si="25"/>
        <v>0.16052774311999068</v>
      </c>
    </row>
    <row r="109" spans="1:45" ht="15" thickBot="1" x14ac:dyDescent="0.4">
      <c r="A109" s="201" t="s">
        <v>435</v>
      </c>
      <c r="B109" s="202" t="s">
        <v>109</v>
      </c>
      <c r="C109" s="202" t="s">
        <v>288</v>
      </c>
      <c r="D109" s="202" t="s">
        <v>268</v>
      </c>
      <c r="E109" s="202" t="s">
        <v>289</v>
      </c>
      <c r="F109" s="202" t="s">
        <v>7</v>
      </c>
      <c r="G109" s="202" t="s">
        <v>215</v>
      </c>
      <c r="H109" s="202" t="s">
        <v>216</v>
      </c>
      <c r="I109" s="6"/>
      <c r="J109" s="6"/>
      <c r="K109" s="6"/>
      <c r="L109" s="6"/>
      <c r="M109" s="6">
        <f t="shared" ref="M109:AS109" si="26">M98*1.1</f>
        <v>6.600000000000006E-3</v>
      </c>
      <c r="N109" s="6">
        <f t="shared" si="26"/>
        <v>8.8000000000000092E-3</v>
      </c>
      <c r="O109" s="6">
        <f t="shared" si="26"/>
        <v>6.5999999999997623E-3</v>
      </c>
      <c r="P109" s="6">
        <f t="shared" si="26"/>
        <v>9.8999999999998881E-3</v>
      </c>
      <c r="Q109" s="6">
        <f t="shared" si="26"/>
        <v>1.5817739312445945E-2</v>
      </c>
      <c r="R109" s="6">
        <f t="shared" si="26"/>
        <v>3.9739600543007694E-2</v>
      </c>
      <c r="S109" s="6">
        <f t="shared" si="26"/>
        <v>5.5795251859706109E-2</v>
      </c>
      <c r="T109" s="6">
        <f t="shared" si="26"/>
        <v>3.1675901390429667E-2</v>
      </c>
      <c r="U109" s="6">
        <f t="shared" si="26"/>
        <v>3.6259952323396939E-2</v>
      </c>
      <c r="V109" s="6">
        <f t="shared" si="26"/>
        <v>6.5480759185766013E-2</v>
      </c>
      <c r="W109" s="6">
        <f t="shared" si="26"/>
        <v>9.6982117195475809E-2</v>
      </c>
      <c r="X109" s="6">
        <f t="shared" si="26"/>
        <v>0.12787964380647449</v>
      </c>
      <c r="Y109" s="6">
        <f t="shared" si="26"/>
        <v>0.13362524780632407</v>
      </c>
      <c r="Z109" s="6">
        <f t="shared" si="26"/>
        <v>0.13582168071578879</v>
      </c>
      <c r="AA109" s="6">
        <f t="shared" si="26"/>
        <v>0.13852601851104784</v>
      </c>
      <c r="AB109" s="6">
        <f t="shared" si="26"/>
        <v>0.14174000393931743</v>
      </c>
      <c r="AC109" s="6">
        <f t="shared" si="26"/>
        <v>0.14546538943111492</v>
      </c>
      <c r="AD109" s="6">
        <f t="shared" si="26"/>
        <v>0.14970393710022989</v>
      </c>
      <c r="AE109" s="6">
        <f t="shared" si="26"/>
        <v>0.14998533373821746</v>
      </c>
      <c r="AF109" s="6">
        <f t="shared" si="26"/>
        <v>0.15073197637705751</v>
      </c>
      <c r="AG109" s="6">
        <f t="shared" si="26"/>
        <v>0.15194488755083971</v>
      </c>
      <c r="AH109" s="6">
        <f t="shared" si="26"/>
        <v>0.15362509438784624</v>
      </c>
      <c r="AI109" s="6">
        <f t="shared" si="26"/>
        <v>0.15577362861055041</v>
      </c>
      <c r="AJ109" s="6">
        <f t="shared" si="26"/>
        <v>0.15396605978872024</v>
      </c>
      <c r="AK109" s="6">
        <f t="shared" si="26"/>
        <v>0.15258650154327641</v>
      </c>
      <c r="AL109" s="6">
        <f t="shared" si="26"/>
        <v>0.15163549234608806</v>
      </c>
      <c r="AM109" s="6">
        <f t="shared" si="26"/>
        <v>0.15111357256898508</v>
      </c>
      <c r="AN109" s="6">
        <f t="shared" si="26"/>
        <v>0.15102128448375815</v>
      </c>
      <c r="AO109" s="6">
        <f t="shared" si="26"/>
        <v>0.14713875562924242</v>
      </c>
      <c r="AP109" s="6">
        <f t="shared" si="26"/>
        <v>0.14365468449225124</v>
      </c>
      <c r="AQ109" s="6">
        <f t="shared" si="26"/>
        <v>0.1405693198090556</v>
      </c>
      <c r="AR109" s="6">
        <f t="shared" si="26"/>
        <v>0.13788291097980571</v>
      </c>
      <c r="AS109" s="4">
        <f t="shared" si="26"/>
        <v>0.13559570806851051</v>
      </c>
    </row>
    <row r="110" spans="1:45" x14ac:dyDescent="0.35">
      <c r="A110" s="203" t="s">
        <v>435</v>
      </c>
      <c r="B110" s="204" t="s">
        <v>92</v>
      </c>
      <c r="C110" s="204" t="s">
        <v>290</v>
      </c>
      <c r="D110" s="204" t="s">
        <v>268</v>
      </c>
      <c r="E110" s="204" t="s">
        <v>291</v>
      </c>
      <c r="F110" s="204" t="s">
        <v>7</v>
      </c>
      <c r="G110" s="204" t="s">
        <v>215</v>
      </c>
      <c r="H110" s="204" t="s">
        <v>216</v>
      </c>
      <c r="I110" s="27"/>
      <c r="J110" s="27"/>
      <c r="K110" s="27"/>
      <c r="L110" s="27"/>
      <c r="M110" s="27">
        <v>6.0609880000000005E-2</v>
      </c>
      <c r="N110" s="27">
        <v>7.0929060000000044E-2</v>
      </c>
      <c r="O110" s="27">
        <v>4.9140960000000011E-2</v>
      </c>
      <c r="P110" s="27">
        <v>5.0893699999999986E-2</v>
      </c>
      <c r="Q110" s="27">
        <v>5.5755537097417263E-2</v>
      </c>
      <c r="R110" s="27">
        <v>5.1879998030134489E-2</v>
      </c>
      <c r="S110" s="27">
        <v>4.7815174992153653E-2</v>
      </c>
      <c r="T110" s="27">
        <v>3.8372504251890427E-2</v>
      </c>
      <c r="U110" s="27">
        <v>3.2250962152418627E-2</v>
      </c>
      <c r="V110" s="27">
        <v>2.8933722664835904E-2</v>
      </c>
      <c r="W110" s="27">
        <v>2.5702816972503151E-2</v>
      </c>
      <c r="X110" s="27">
        <v>2.2257615974644596E-2</v>
      </c>
      <c r="Y110" s="27">
        <v>2.0185828742082745E-2</v>
      </c>
      <c r="Z110" s="27">
        <v>1.7936554635133772E-2</v>
      </c>
      <c r="AA110" s="27">
        <v>1.5701450765909897E-2</v>
      </c>
      <c r="AB110" s="27">
        <v>1.3480522662797312E-2</v>
      </c>
      <c r="AC110" s="27">
        <v>1.1273775884900417E-2</v>
      </c>
      <c r="AD110" s="27">
        <v>9.0812160220418159E-3</v>
      </c>
      <c r="AE110" s="27">
        <v>6.4604991134724066E-3</v>
      </c>
      <c r="AF110" s="27">
        <v>3.8538171190352633E-3</v>
      </c>
      <c r="AG110" s="27">
        <v>1.2611732824380217E-3</v>
      </c>
      <c r="AH110" s="27">
        <v>0</v>
      </c>
      <c r="AI110" s="27">
        <v>0</v>
      </c>
      <c r="AJ110" s="27">
        <v>0</v>
      </c>
      <c r="AK110" s="27">
        <v>0</v>
      </c>
      <c r="AL110" s="27">
        <v>0</v>
      </c>
      <c r="AM110" s="27">
        <v>0</v>
      </c>
      <c r="AN110" s="27">
        <v>0</v>
      </c>
      <c r="AO110" s="27">
        <v>0</v>
      </c>
      <c r="AP110" s="27">
        <v>0</v>
      </c>
      <c r="AQ110" s="27">
        <v>0</v>
      </c>
      <c r="AR110" s="27">
        <v>0</v>
      </c>
      <c r="AS110" s="20">
        <v>0</v>
      </c>
    </row>
    <row r="111" spans="1:45" x14ac:dyDescent="0.35">
      <c r="A111" s="205" t="s">
        <v>435</v>
      </c>
      <c r="B111" s="206" t="s">
        <v>92</v>
      </c>
      <c r="C111" s="206" t="s">
        <v>292</v>
      </c>
      <c r="D111" s="206" t="s">
        <v>268</v>
      </c>
      <c r="E111" s="206" t="s">
        <v>293</v>
      </c>
      <c r="F111" s="206" t="s">
        <v>7</v>
      </c>
      <c r="G111" s="206" t="s">
        <v>215</v>
      </c>
      <c r="H111" s="206" t="s">
        <v>216</v>
      </c>
      <c r="I111" s="5"/>
      <c r="J111" s="5"/>
      <c r="K111" s="5"/>
      <c r="L111" s="5"/>
      <c r="M111" s="5">
        <v>3.8757859999999998E-2</v>
      </c>
      <c r="N111" s="5">
        <v>7.5775330000000002E-2</v>
      </c>
      <c r="O111" s="5">
        <v>6.7287200000000005E-2</v>
      </c>
      <c r="P111" s="5">
        <v>8.2450190000000007E-2</v>
      </c>
      <c r="Q111" s="5">
        <v>8.3470786881649633E-2</v>
      </c>
      <c r="R111" s="5">
        <v>8.5543420883445687E-2</v>
      </c>
      <c r="S111" s="5">
        <v>8.7084136760399403E-2</v>
      </c>
      <c r="T111" s="5">
        <v>8.8615837528955133E-2</v>
      </c>
      <c r="U111" s="5">
        <v>9.0078654636724487E-2</v>
      </c>
      <c r="V111" s="5">
        <v>9.157637140290345E-2</v>
      </c>
      <c r="W111" s="5">
        <v>9.3153775513649423E-2</v>
      </c>
      <c r="X111" s="5">
        <v>9.4661099893882009E-2</v>
      </c>
      <c r="Y111" s="5">
        <v>9.6163291717764929E-2</v>
      </c>
      <c r="Z111" s="5">
        <v>9.7517968794715415E-2</v>
      </c>
      <c r="AA111" s="5">
        <v>9.8890351543563099E-2</v>
      </c>
      <c r="AB111" s="5">
        <v>0.10028063788055476</v>
      </c>
      <c r="AC111" s="5">
        <v>0.10168902682162735</v>
      </c>
      <c r="AD111" s="5">
        <v>0.10311571848240453</v>
      </c>
      <c r="AE111" s="5">
        <v>0.10431421451531879</v>
      </c>
      <c r="AF111" s="5">
        <v>0.10552557163549772</v>
      </c>
      <c r="AG111" s="5">
        <v>0.10674990596770537</v>
      </c>
      <c r="AH111" s="5">
        <v>0.10798733415844854</v>
      </c>
      <c r="AI111" s="5">
        <v>0.10923797337597518</v>
      </c>
      <c r="AJ111" s="5">
        <v>0.11025110895013905</v>
      </c>
      <c r="AK111" s="5">
        <v>0.11127287694583067</v>
      </c>
      <c r="AL111" s="5">
        <v>0.11230333851496556</v>
      </c>
      <c r="AM111" s="5">
        <v>0.1133425550252299</v>
      </c>
      <c r="AN111" s="5">
        <v>0.11439058806008019</v>
      </c>
      <c r="AO111" s="5">
        <v>0.11520319987309631</v>
      </c>
      <c r="AP111" s="5">
        <v>0.11602108791757296</v>
      </c>
      <c r="AQ111" s="5">
        <v>0.11684428044141087</v>
      </c>
      <c r="AR111" s="5">
        <v>0.11767280576790348</v>
      </c>
      <c r="AS111" s="2">
        <v>0.11850669229573652</v>
      </c>
    </row>
    <row r="112" spans="1:45" x14ac:dyDescent="0.35">
      <c r="A112" s="205" t="s">
        <v>435</v>
      </c>
      <c r="B112" s="206" t="s">
        <v>92</v>
      </c>
      <c r="C112" s="206" t="s">
        <v>294</v>
      </c>
      <c r="D112" s="206" t="s">
        <v>268</v>
      </c>
      <c r="E112" s="206" t="s">
        <v>295</v>
      </c>
      <c r="F112" s="206" t="s">
        <v>7</v>
      </c>
      <c r="G112" s="206" t="s">
        <v>215</v>
      </c>
      <c r="H112" s="206" t="s">
        <v>216</v>
      </c>
      <c r="I112" s="5"/>
      <c r="J112" s="5"/>
      <c r="K112" s="5"/>
      <c r="L112" s="5"/>
      <c r="M112" s="5">
        <v>1.6383669999999993E-2</v>
      </c>
      <c r="N112" s="5">
        <v>2.272200000000002E-4</v>
      </c>
      <c r="O112" s="5">
        <v>2.6503599999999974E-3</v>
      </c>
      <c r="P112" s="5">
        <v>5.5811100000000037E-3</v>
      </c>
      <c r="Q112" s="5">
        <v>5.9722177964863198E-3</v>
      </c>
      <c r="R112" s="5">
        <v>5.0054197903295315E-3</v>
      </c>
      <c r="S112" s="5">
        <v>4.7017394036657466E-3</v>
      </c>
      <c r="T112" s="5">
        <v>3.9876811037740691E-3</v>
      </c>
      <c r="U112" s="5">
        <v>3.526391466509772E-3</v>
      </c>
      <c r="V112" s="5">
        <v>3.2788918988140014E-3</v>
      </c>
      <c r="W112" s="5">
        <v>3.0381270292507909E-3</v>
      </c>
      <c r="X112" s="5">
        <v>2.7806297891679946E-3</v>
      </c>
      <c r="Y112" s="5">
        <v>2.6277000011129398E-3</v>
      </c>
      <c r="Z112" s="5">
        <v>2.4606200664680292E-3</v>
      </c>
      <c r="AA112" s="5">
        <v>2.2945831887161774E-3</v>
      </c>
      <c r="AB112" s="5">
        <v>2.1295893678573499E-3</v>
      </c>
      <c r="AC112" s="5">
        <v>1.9656386038915535E-3</v>
      </c>
      <c r="AD112" s="5">
        <v>1.802730896818823E-3</v>
      </c>
      <c r="AE112" s="5">
        <v>1.6063947176383139E-3</v>
      </c>
      <c r="AF112" s="5">
        <v>1.4111015953508915E-3</v>
      </c>
      <c r="AG112" s="5">
        <v>1.2168515299564864E-3</v>
      </c>
      <c r="AH112" s="5">
        <v>1.0236445214550915E-3</v>
      </c>
      <c r="AI112" s="5">
        <v>8.3148056984676949E-4</v>
      </c>
      <c r="AJ112" s="5">
        <v>6.0713238175558876E-4</v>
      </c>
      <c r="AK112" s="5">
        <v>3.8382725055743222E-4</v>
      </c>
      <c r="AL112" s="5">
        <v>1.6156517625232764E-4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2">
        <v>0</v>
      </c>
    </row>
    <row r="113" spans="1:45" x14ac:dyDescent="0.35">
      <c r="A113" s="205" t="s">
        <v>435</v>
      </c>
      <c r="B113" s="206" t="s">
        <v>92</v>
      </c>
      <c r="C113" s="206" t="s">
        <v>296</v>
      </c>
      <c r="D113" s="206" t="s">
        <v>268</v>
      </c>
      <c r="E113" s="206" t="s">
        <v>297</v>
      </c>
      <c r="F113" s="206" t="s">
        <v>7</v>
      </c>
      <c r="G113" s="206" t="s">
        <v>215</v>
      </c>
      <c r="H113" s="206" t="s">
        <v>216</v>
      </c>
      <c r="I113" s="5"/>
      <c r="J113" s="5"/>
      <c r="K113" s="5"/>
      <c r="L113" s="5"/>
      <c r="M113" s="5">
        <v>0.114763</v>
      </c>
      <c r="N113" s="5">
        <v>0.12259999000000002</v>
      </c>
      <c r="O113" s="5">
        <v>0.12913851000000001</v>
      </c>
      <c r="P113" s="5">
        <v>0.12728586</v>
      </c>
      <c r="Q113" s="5">
        <v>0.12884178865051926</v>
      </c>
      <c r="R113" s="5">
        <v>0.13303173719711905</v>
      </c>
      <c r="S113" s="5">
        <v>0.13590686315587283</v>
      </c>
      <c r="T113" s="5">
        <v>0.13877183502285007</v>
      </c>
      <c r="U113" s="5">
        <v>0.14148989055549249</v>
      </c>
      <c r="V113" s="5">
        <v>0.14425725282513296</v>
      </c>
      <c r="W113" s="5">
        <v>0.14717682811235097</v>
      </c>
      <c r="X113" s="5">
        <v>0.14997221208663039</v>
      </c>
      <c r="Y113" s="5">
        <v>0.15275299442515339</v>
      </c>
      <c r="Z113" s="5">
        <v>0.15526362603577162</v>
      </c>
      <c r="AA113" s="5">
        <v>0.15781076100480848</v>
      </c>
      <c r="AB113" s="5">
        <v>0.16039480737143558</v>
      </c>
      <c r="AC113" s="5">
        <v>0.16301617544202937</v>
      </c>
      <c r="AD113" s="5">
        <v>0.16567527779016375</v>
      </c>
      <c r="AE113" s="5">
        <v>0.16791145939770663</v>
      </c>
      <c r="AF113" s="5">
        <v>0.17017415639990965</v>
      </c>
      <c r="AG113" s="5">
        <v>0.17246360820840914</v>
      </c>
      <c r="AH113" s="5">
        <v>0.17478005531050611</v>
      </c>
      <c r="AI113" s="5">
        <v>0.17712373926916272</v>
      </c>
      <c r="AJ113" s="5">
        <v>0.1790235962688016</v>
      </c>
      <c r="AK113" s="5">
        <v>0.18094125052453319</v>
      </c>
      <c r="AL113" s="5">
        <v>0.18287682811179282</v>
      </c>
      <c r="AM113" s="5">
        <v>0.18483045555086475</v>
      </c>
      <c r="AN113" s="5">
        <v>0.18680225980688192</v>
      </c>
      <c r="AO113" s="5">
        <v>0.18833148049625512</v>
      </c>
      <c r="AP113" s="5">
        <v>0.18987157906528301</v>
      </c>
      <c r="AQ113" s="5">
        <v>0.19142261375198399</v>
      </c>
      <c r="AR113" s="5">
        <v>0.19298464294981174</v>
      </c>
      <c r="AS113" s="2">
        <v>0.19455772520765441</v>
      </c>
    </row>
    <row r="114" spans="1:45" x14ac:dyDescent="0.35">
      <c r="A114" s="205" t="s">
        <v>435</v>
      </c>
      <c r="B114" s="206" t="s">
        <v>92</v>
      </c>
      <c r="C114" s="206" t="s">
        <v>298</v>
      </c>
      <c r="D114" s="206" t="s">
        <v>268</v>
      </c>
      <c r="E114" s="206" t="s">
        <v>299</v>
      </c>
      <c r="F114" s="206" t="s">
        <v>7</v>
      </c>
      <c r="G114" s="206" t="s">
        <v>215</v>
      </c>
      <c r="H114" s="206" t="s">
        <v>216</v>
      </c>
      <c r="I114" s="5"/>
      <c r="J114" s="5"/>
      <c r="K114" s="5"/>
      <c r="L114" s="5"/>
      <c r="M114" s="5">
        <v>7.2000000000000008E-2</v>
      </c>
      <c r="N114" s="5">
        <v>7.2000000000000008E-2</v>
      </c>
      <c r="O114" s="5">
        <v>7.2000000000000008E-2</v>
      </c>
      <c r="P114" s="5">
        <v>7.2000000000000008E-2</v>
      </c>
      <c r="Q114" s="5">
        <v>7.3383830151573237E-2</v>
      </c>
      <c r="R114" s="5">
        <v>7.5611036296663298E-2</v>
      </c>
      <c r="S114" s="5">
        <v>7.7420759932322489E-2</v>
      </c>
      <c r="T114" s="5">
        <v>7.9222105504911655E-2</v>
      </c>
      <c r="U114" s="5">
        <v>8.131277283932134E-2</v>
      </c>
      <c r="V114" s="5">
        <v>8.3775114248437504E-2</v>
      </c>
      <c r="W114" s="5">
        <v>8.6380022183862468E-2</v>
      </c>
      <c r="X114" s="5">
        <v>8.8870159304702129E-2</v>
      </c>
      <c r="Y114" s="5">
        <v>9.1504990595101643E-2</v>
      </c>
      <c r="Z114" s="5">
        <v>9.3903345560281667E-2</v>
      </c>
      <c r="AA114" s="5">
        <v>9.6336320554310989E-2</v>
      </c>
      <c r="AB114" s="5">
        <v>9.8804302564264257E-2</v>
      </c>
      <c r="AC114" s="5">
        <v>0.10130768072744842</v>
      </c>
      <c r="AD114" s="5">
        <v>0.10384684633139571</v>
      </c>
      <c r="AE114" s="5">
        <v>0.10599197131453643</v>
      </c>
      <c r="AF114" s="5">
        <v>0.10816224367501037</v>
      </c>
      <c r="AG114" s="5">
        <v>0.11035789047241196</v>
      </c>
      <c r="AH114" s="5">
        <v>0.11257913978650302</v>
      </c>
      <c r="AI114" s="5">
        <v>0.11482622071720985</v>
      </c>
      <c r="AJ114" s="5">
        <v>0.11665917859375804</v>
      </c>
      <c r="AK114" s="5">
        <v>0.11850901550681303</v>
      </c>
      <c r="AL114" s="5">
        <v>0.12037585102715931</v>
      </c>
      <c r="AM114" s="5">
        <v>0.12225980514747935</v>
      </c>
      <c r="AN114" s="5">
        <v>0.12416099828235297</v>
      </c>
      <c r="AO114" s="5">
        <v>0.12564879470656923</v>
      </c>
      <c r="AP114" s="5">
        <v>0.12714690778447929</v>
      </c>
      <c r="AQ114" s="5">
        <v>0.1286553927494086</v>
      </c>
      <c r="AR114" s="5">
        <v>0.13017430498209848</v>
      </c>
      <c r="AS114" s="2">
        <v>0.13170370001070536</v>
      </c>
    </row>
    <row r="115" spans="1:45" ht="15" thickBot="1" x14ac:dyDescent="0.4">
      <c r="A115" s="207" t="s">
        <v>435</v>
      </c>
      <c r="B115" s="208" t="s">
        <v>92</v>
      </c>
      <c r="C115" s="208" t="s">
        <v>300</v>
      </c>
      <c r="D115" s="208" t="s">
        <v>268</v>
      </c>
      <c r="E115" s="208" t="s">
        <v>301</v>
      </c>
      <c r="F115" s="208" t="s">
        <v>7</v>
      </c>
      <c r="G115" s="208" t="s">
        <v>215</v>
      </c>
      <c r="H115" s="208" t="s">
        <v>216</v>
      </c>
      <c r="I115" s="6"/>
      <c r="J115" s="6"/>
      <c r="K115" s="6"/>
      <c r="L115" s="6"/>
      <c r="M115" s="6">
        <v>3.0000000000000001E-3</v>
      </c>
      <c r="N115" s="6">
        <v>1E-3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4">
        <v>0</v>
      </c>
    </row>
    <row r="116" spans="1:45" x14ac:dyDescent="0.35">
      <c r="A116" s="203" t="s">
        <v>435</v>
      </c>
      <c r="B116" s="204" t="s">
        <v>109</v>
      </c>
      <c r="C116" s="204" t="s">
        <v>290</v>
      </c>
      <c r="D116" s="204" t="s">
        <v>268</v>
      </c>
      <c r="E116" s="204" t="s">
        <v>291</v>
      </c>
      <c r="F116" s="204" t="s">
        <v>7</v>
      </c>
      <c r="G116" s="204" t="s">
        <v>215</v>
      </c>
      <c r="H116" s="204" t="s">
        <v>216</v>
      </c>
      <c r="I116" s="27"/>
      <c r="J116" s="27"/>
      <c r="K116" s="27"/>
      <c r="L116" s="27"/>
      <c r="M116" s="27">
        <f>MAX(M110:AS110)*1.5</f>
        <v>0.10639359000000007</v>
      </c>
      <c r="N116" s="27">
        <f>M116</f>
        <v>0.10639359000000007</v>
      </c>
      <c r="O116" s="27">
        <f t="shared" ref="O116:O121" si="27">N116</f>
        <v>0.10639359000000007</v>
      </c>
      <c r="P116" s="27">
        <f t="shared" ref="P116:P121" si="28">O116</f>
        <v>0.10639359000000007</v>
      </c>
      <c r="Q116" s="27">
        <f t="shared" ref="Q116:Q121" si="29">P116</f>
        <v>0.10639359000000007</v>
      </c>
      <c r="R116" s="27">
        <f t="shared" ref="R116:R121" si="30">Q116</f>
        <v>0.10639359000000007</v>
      </c>
      <c r="S116" s="27">
        <f t="shared" ref="S116:S121" si="31">R116</f>
        <v>0.10639359000000007</v>
      </c>
      <c r="T116" s="27">
        <f t="shared" ref="T116:T121" si="32">S116</f>
        <v>0.10639359000000007</v>
      </c>
      <c r="U116" s="27">
        <f t="shared" ref="U116:U121" si="33">T116</f>
        <v>0.10639359000000007</v>
      </c>
      <c r="V116" s="27">
        <f t="shared" ref="V116:V121" si="34">U116</f>
        <v>0.10639359000000007</v>
      </c>
      <c r="W116" s="27">
        <f t="shared" ref="W116:W121" si="35">V116</f>
        <v>0.10639359000000007</v>
      </c>
      <c r="X116" s="27">
        <f t="shared" ref="X116:X121" si="36">W116</f>
        <v>0.10639359000000007</v>
      </c>
      <c r="Y116" s="27">
        <f t="shared" ref="Y116:Y121" si="37">X116</f>
        <v>0.10639359000000007</v>
      </c>
      <c r="Z116" s="27">
        <f t="shared" ref="Z116:Z121" si="38">Y116</f>
        <v>0.10639359000000007</v>
      </c>
      <c r="AA116" s="27">
        <f t="shared" ref="AA116:AA121" si="39">Z116</f>
        <v>0.10639359000000007</v>
      </c>
      <c r="AB116" s="27">
        <f t="shared" ref="AB116:AB121" si="40">AA116</f>
        <v>0.10639359000000007</v>
      </c>
      <c r="AC116" s="27">
        <f t="shared" ref="AC116:AC121" si="41">AB116</f>
        <v>0.10639359000000007</v>
      </c>
      <c r="AD116" s="27">
        <f t="shared" ref="AD116:AD121" si="42">AC116</f>
        <v>0.10639359000000007</v>
      </c>
      <c r="AE116" s="27">
        <f t="shared" ref="AE116:AE121" si="43">AD116</f>
        <v>0.10639359000000007</v>
      </c>
      <c r="AF116" s="27">
        <f t="shared" ref="AF116:AF121" si="44">AE116</f>
        <v>0.10639359000000007</v>
      </c>
      <c r="AG116" s="27">
        <f t="shared" ref="AG116:AG121" si="45">AF116</f>
        <v>0.10639359000000007</v>
      </c>
      <c r="AH116" s="27">
        <f t="shared" ref="AH116:AH121" si="46">AG116</f>
        <v>0.10639359000000007</v>
      </c>
      <c r="AI116" s="27">
        <f t="shared" ref="AI116:AI121" si="47">AH116</f>
        <v>0.10639359000000007</v>
      </c>
      <c r="AJ116" s="27">
        <f t="shared" ref="AJ116:AJ121" si="48">AI116</f>
        <v>0.10639359000000007</v>
      </c>
      <c r="AK116" s="27">
        <f t="shared" ref="AK116:AK121" si="49">AJ116</f>
        <v>0.10639359000000007</v>
      </c>
      <c r="AL116" s="27">
        <f t="shared" ref="AL116:AL121" si="50">AK116</f>
        <v>0.10639359000000007</v>
      </c>
      <c r="AM116" s="27">
        <f t="shared" ref="AM116:AM121" si="51">AL116</f>
        <v>0.10639359000000007</v>
      </c>
      <c r="AN116" s="27">
        <f t="shared" ref="AN116:AN121" si="52">AM116</f>
        <v>0.10639359000000007</v>
      </c>
      <c r="AO116" s="27">
        <f t="shared" ref="AO116:AO121" si="53">AN116</f>
        <v>0.10639359000000007</v>
      </c>
      <c r="AP116" s="27">
        <f t="shared" ref="AP116:AP121" si="54">AO116</f>
        <v>0.10639359000000007</v>
      </c>
      <c r="AQ116" s="27">
        <f t="shared" ref="AQ116:AQ121" si="55">AP116</f>
        <v>0.10639359000000007</v>
      </c>
      <c r="AR116" s="27">
        <f t="shared" ref="AR116:AR121" si="56">AQ116</f>
        <v>0.10639359000000007</v>
      </c>
      <c r="AS116" s="20">
        <f t="shared" ref="AS116:AS121" si="57">AR116</f>
        <v>0.10639359000000007</v>
      </c>
    </row>
    <row r="117" spans="1:45" x14ac:dyDescent="0.35">
      <c r="A117" s="205" t="s">
        <v>435</v>
      </c>
      <c r="B117" s="206" t="s">
        <v>109</v>
      </c>
      <c r="C117" s="206" t="s">
        <v>292</v>
      </c>
      <c r="D117" s="206" t="s">
        <v>268</v>
      </c>
      <c r="E117" s="206" t="s">
        <v>293</v>
      </c>
      <c r="F117" s="206" t="s">
        <v>7</v>
      </c>
      <c r="G117" s="206" t="s">
        <v>215</v>
      </c>
      <c r="H117" s="206" t="s">
        <v>216</v>
      </c>
      <c r="I117" s="5"/>
      <c r="J117" s="5"/>
      <c r="K117" s="5"/>
      <c r="L117" s="5"/>
      <c r="M117" s="5">
        <f t="shared" ref="M117:M121" si="58">MAX(M111:AS111)*1.5</f>
        <v>0.17776003844360477</v>
      </c>
      <c r="N117" s="5">
        <f t="shared" ref="N117:N121" si="59">M117</f>
        <v>0.17776003844360477</v>
      </c>
      <c r="O117" s="5">
        <f t="shared" si="27"/>
        <v>0.17776003844360477</v>
      </c>
      <c r="P117" s="5">
        <f t="shared" si="28"/>
        <v>0.17776003844360477</v>
      </c>
      <c r="Q117" s="5">
        <f t="shared" si="29"/>
        <v>0.17776003844360477</v>
      </c>
      <c r="R117" s="5">
        <f t="shared" si="30"/>
        <v>0.17776003844360477</v>
      </c>
      <c r="S117" s="5">
        <f t="shared" si="31"/>
        <v>0.17776003844360477</v>
      </c>
      <c r="T117" s="5">
        <f t="shared" si="32"/>
        <v>0.17776003844360477</v>
      </c>
      <c r="U117" s="5">
        <f t="shared" si="33"/>
        <v>0.17776003844360477</v>
      </c>
      <c r="V117" s="5">
        <f t="shared" si="34"/>
        <v>0.17776003844360477</v>
      </c>
      <c r="W117" s="5">
        <f t="shared" si="35"/>
        <v>0.17776003844360477</v>
      </c>
      <c r="X117" s="5">
        <f t="shared" si="36"/>
        <v>0.17776003844360477</v>
      </c>
      <c r="Y117" s="5">
        <f t="shared" si="37"/>
        <v>0.17776003844360477</v>
      </c>
      <c r="Z117" s="5">
        <f t="shared" si="38"/>
        <v>0.17776003844360477</v>
      </c>
      <c r="AA117" s="5">
        <f t="shared" si="39"/>
        <v>0.17776003844360477</v>
      </c>
      <c r="AB117" s="5">
        <f t="shared" si="40"/>
        <v>0.17776003844360477</v>
      </c>
      <c r="AC117" s="5">
        <f t="shared" si="41"/>
        <v>0.17776003844360477</v>
      </c>
      <c r="AD117" s="5">
        <f t="shared" si="42"/>
        <v>0.17776003844360477</v>
      </c>
      <c r="AE117" s="5">
        <f t="shared" si="43"/>
        <v>0.17776003844360477</v>
      </c>
      <c r="AF117" s="5">
        <f t="shared" si="44"/>
        <v>0.17776003844360477</v>
      </c>
      <c r="AG117" s="5">
        <f t="shared" si="45"/>
        <v>0.17776003844360477</v>
      </c>
      <c r="AH117" s="5">
        <f t="shared" si="46"/>
        <v>0.17776003844360477</v>
      </c>
      <c r="AI117" s="5">
        <f t="shared" si="47"/>
        <v>0.17776003844360477</v>
      </c>
      <c r="AJ117" s="5">
        <f t="shared" si="48"/>
        <v>0.17776003844360477</v>
      </c>
      <c r="AK117" s="5">
        <f t="shared" si="49"/>
        <v>0.17776003844360477</v>
      </c>
      <c r="AL117" s="5">
        <f t="shared" si="50"/>
        <v>0.17776003844360477</v>
      </c>
      <c r="AM117" s="5">
        <f t="shared" si="51"/>
        <v>0.17776003844360477</v>
      </c>
      <c r="AN117" s="5">
        <f t="shared" si="52"/>
        <v>0.17776003844360477</v>
      </c>
      <c r="AO117" s="5">
        <f t="shared" si="53"/>
        <v>0.17776003844360477</v>
      </c>
      <c r="AP117" s="5">
        <f t="shared" si="54"/>
        <v>0.17776003844360477</v>
      </c>
      <c r="AQ117" s="5">
        <f t="shared" si="55"/>
        <v>0.17776003844360477</v>
      </c>
      <c r="AR117" s="5">
        <f t="shared" si="56"/>
        <v>0.17776003844360477</v>
      </c>
      <c r="AS117" s="2">
        <f t="shared" si="57"/>
        <v>0.17776003844360477</v>
      </c>
    </row>
    <row r="118" spans="1:45" x14ac:dyDescent="0.35">
      <c r="A118" s="205" t="s">
        <v>435</v>
      </c>
      <c r="B118" s="206" t="s">
        <v>109</v>
      </c>
      <c r="C118" s="206" t="s">
        <v>294</v>
      </c>
      <c r="D118" s="206" t="s">
        <v>268</v>
      </c>
      <c r="E118" s="206" t="s">
        <v>295</v>
      </c>
      <c r="F118" s="206" t="s">
        <v>7</v>
      </c>
      <c r="G118" s="206" t="s">
        <v>215</v>
      </c>
      <c r="H118" s="206" t="s">
        <v>216</v>
      </c>
      <c r="I118" s="5"/>
      <c r="J118" s="5"/>
      <c r="K118" s="5"/>
      <c r="L118" s="5"/>
      <c r="M118" s="5">
        <f t="shared" si="58"/>
        <v>2.4575504999999991E-2</v>
      </c>
      <c r="N118" s="5">
        <f t="shared" si="59"/>
        <v>2.4575504999999991E-2</v>
      </c>
      <c r="O118" s="5">
        <f t="shared" si="27"/>
        <v>2.4575504999999991E-2</v>
      </c>
      <c r="P118" s="5">
        <f t="shared" si="28"/>
        <v>2.4575504999999991E-2</v>
      </c>
      <c r="Q118" s="5">
        <f t="shared" si="29"/>
        <v>2.4575504999999991E-2</v>
      </c>
      <c r="R118" s="5">
        <f t="shared" si="30"/>
        <v>2.4575504999999991E-2</v>
      </c>
      <c r="S118" s="5">
        <f t="shared" si="31"/>
        <v>2.4575504999999991E-2</v>
      </c>
      <c r="T118" s="5">
        <f t="shared" si="32"/>
        <v>2.4575504999999991E-2</v>
      </c>
      <c r="U118" s="5">
        <f t="shared" si="33"/>
        <v>2.4575504999999991E-2</v>
      </c>
      <c r="V118" s="5">
        <f t="shared" si="34"/>
        <v>2.4575504999999991E-2</v>
      </c>
      <c r="W118" s="5">
        <f t="shared" si="35"/>
        <v>2.4575504999999991E-2</v>
      </c>
      <c r="X118" s="5">
        <f t="shared" si="36"/>
        <v>2.4575504999999991E-2</v>
      </c>
      <c r="Y118" s="5">
        <f t="shared" si="37"/>
        <v>2.4575504999999991E-2</v>
      </c>
      <c r="Z118" s="5">
        <f t="shared" si="38"/>
        <v>2.4575504999999991E-2</v>
      </c>
      <c r="AA118" s="5">
        <f t="shared" si="39"/>
        <v>2.4575504999999991E-2</v>
      </c>
      <c r="AB118" s="5">
        <f t="shared" si="40"/>
        <v>2.4575504999999991E-2</v>
      </c>
      <c r="AC118" s="5">
        <f t="shared" si="41"/>
        <v>2.4575504999999991E-2</v>
      </c>
      <c r="AD118" s="5">
        <f t="shared" si="42"/>
        <v>2.4575504999999991E-2</v>
      </c>
      <c r="AE118" s="5">
        <f t="shared" si="43"/>
        <v>2.4575504999999991E-2</v>
      </c>
      <c r="AF118" s="5">
        <f t="shared" si="44"/>
        <v>2.4575504999999991E-2</v>
      </c>
      <c r="AG118" s="5">
        <f t="shared" si="45"/>
        <v>2.4575504999999991E-2</v>
      </c>
      <c r="AH118" s="5">
        <f t="shared" si="46"/>
        <v>2.4575504999999991E-2</v>
      </c>
      <c r="AI118" s="5">
        <f t="shared" si="47"/>
        <v>2.4575504999999991E-2</v>
      </c>
      <c r="AJ118" s="5">
        <f t="shared" si="48"/>
        <v>2.4575504999999991E-2</v>
      </c>
      <c r="AK118" s="5">
        <f t="shared" si="49"/>
        <v>2.4575504999999991E-2</v>
      </c>
      <c r="AL118" s="5">
        <f t="shared" si="50"/>
        <v>2.4575504999999991E-2</v>
      </c>
      <c r="AM118" s="5">
        <f t="shared" si="51"/>
        <v>2.4575504999999991E-2</v>
      </c>
      <c r="AN118" s="5">
        <f t="shared" si="52"/>
        <v>2.4575504999999991E-2</v>
      </c>
      <c r="AO118" s="5">
        <f t="shared" si="53"/>
        <v>2.4575504999999991E-2</v>
      </c>
      <c r="AP118" s="5">
        <f t="shared" si="54"/>
        <v>2.4575504999999991E-2</v>
      </c>
      <c r="AQ118" s="5">
        <f t="shared" si="55"/>
        <v>2.4575504999999991E-2</v>
      </c>
      <c r="AR118" s="5">
        <f t="shared" si="56"/>
        <v>2.4575504999999991E-2</v>
      </c>
      <c r="AS118" s="2">
        <f t="shared" si="57"/>
        <v>2.4575504999999991E-2</v>
      </c>
    </row>
    <row r="119" spans="1:45" x14ac:dyDescent="0.35">
      <c r="A119" s="205" t="s">
        <v>435</v>
      </c>
      <c r="B119" s="206" t="s">
        <v>109</v>
      </c>
      <c r="C119" s="206" t="s">
        <v>296</v>
      </c>
      <c r="D119" s="206" t="s">
        <v>268</v>
      </c>
      <c r="E119" s="206" t="s">
        <v>297</v>
      </c>
      <c r="F119" s="206" t="s">
        <v>7</v>
      </c>
      <c r="G119" s="206" t="s">
        <v>215</v>
      </c>
      <c r="H119" s="206" t="s">
        <v>216</v>
      </c>
      <c r="I119" s="5"/>
      <c r="J119" s="5"/>
      <c r="K119" s="5"/>
      <c r="L119" s="5"/>
      <c r="M119" s="5">
        <f t="shared" si="58"/>
        <v>0.29183658781148158</v>
      </c>
      <c r="N119" s="5">
        <f t="shared" si="59"/>
        <v>0.29183658781148158</v>
      </c>
      <c r="O119" s="5">
        <f t="shared" si="27"/>
        <v>0.29183658781148158</v>
      </c>
      <c r="P119" s="5">
        <f t="shared" si="28"/>
        <v>0.29183658781148158</v>
      </c>
      <c r="Q119" s="5">
        <f t="shared" si="29"/>
        <v>0.29183658781148158</v>
      </c>
      <c r="R119" s="5">
        <f t="shared" si="30"/>
        <v>0.29183658781148158</v>
      </c>
      <c r="S119" s="5">
        <f t="shared" si="31"/>
        <v>0.29183658781148158</v>
      </c>
      <c r="T119" s="5">
        <f t="shared" si="32"/>
        <v>0.29183658781148158</v>
      </c>
      <c r="U119" s="5">
        <f t="shared" si="33"/>
        <v>0.29183658781148158</v>
      </c>
      <c r="V119" s="5">
        <f t="shared" si="34"/>
        <v>0.29183658781148158</v>
      </c>
      <c r="W119" s="5">
        <f t="shared" si="35"/>
        <v>0.29183658781148158</v>
      </c>
      <c r="X119" s="5">
        <f t="shared" si="36"/>
        <v>0.29183658781148158</v>
      </c>
      <c r="Y119" s="5">
        <f t="shared" si="37"/>
        <v>0.29183658781148158</v>
      </c>
      <c r="Z119" s="5">
        <f t="shared" si="38"/>
        <v>0.29183658781148158</v>
      </c>
      <c r="AA119" s="5">
        <f t="shared" si="39"/>
        <v>0.29183658781148158</v>
      </c>
      <c r="AB119" s="5">
        <f t="shared" si="40"/>
        <v>0.29183658781148158</v>
      </c>
      <c r="AC119" s="5">
        <f t="shared" si="41"/>
        <v>0.29183658781148158</v>
      </c>
      <c r="AD119" s="5">
        <f t="shared" si="42"/>
        <v>0.29183658781148158</v>
      </c>
      <c r="AE119" s="5">
        <f t="shared" si="43"/>
        <v>0.29183658781148158</v>
      </c>
      <c r="AF119" s="5">
        <f t="shared" si="44"/>
        <v>0.29183658781148158</v>
      </c>
      <c r="AG119" s="5">
        <f t="shared" si="45"/>
        <v>0.29183658781148158</v>
      </c>
      <c r="AH119" s="5">
        <f t="shared" si="46"/>
        <v>0.29183658781148158</v>
      </c>
      <c r="AI119" s="5">
        <f t="shared" si="47"/>
        <v>0.29183658781148158</v>
      </c>
      <c r="AJ119" s="5">
        <f t="shared" si="48"/>
        <v>0.29183658781148158</v>
      </c>
      <c r="AK119" s="5">
        <f t="shared" si="49"/>
        <v>0.29183658781148158</v>
      </c>
      <c r="AL119" s="5">
        <f t="shared" si="50"/>
        <v>0.29183658781148158</v>
      </c>
      <c r="AM119" s="5">
        <f t="shared" si="51"/>
        <v>0.29183658781148158</v>
      </c>
      <c r="AN119" s="5">
        <f t="shared" si="52"/>
        <v>0.29183658781148158</v>
      </c>
      <c r="AO119" s="5">
        <f t="shared" si="53"/>
        <v>0.29183658781148158</v>
      </c>
      <c r="AP119" s="5">
        <f t="shared" si="54"/>
        <v>0.29183658781148158</v>
      </c>
      <c r="AQ119" s="5">
        <f t="shared" si="55"/>
        <v>0.29183658781148158</v>
      </c>
      <c r="AR119" s="5">
        <f t="shared" si="56"/>
        <v>0.29183658781148158</v>
      </c>
      <c r="AS119" s="2">
        <f t="shared" si="57"/>
        <v>0.29183658781148158</v>
      </c>
    </row>
    <row r="120" spans="1:45" x14ac:dyDescent="0.35">
      <c r="A120" s="205" t="s">
        <v>435</v>
      </c>
      <c r="B120" s="206" t="s">
        <v>109</v>
      </c>
      <c r="C120" s="206" t="s">
        <v>298</v>
      </c>
      <c r="D120" s="206" t="s">
        <v>268</v>
      </c>
      <c r="E120" s="206" t="s">
        <v>299</v>
      </c>
      <c r="F120" s="206" t="s">
        <v>7</v>
      </c>
      <c r="G120" s="206" t="s">
        <v>215</v>
      </c>
      <c r="H120" s="206" t="s">
        <v>216</v>
      </c>
      <c r="I120" s="5"/>
      <c r="J120" s="5"/>
      <c r="K120" s="5"/>
      <c r="L120" s="5"/>
      <c r="M120" s="5">
        <f t="shared" si="58"/>
        <v>0.19755555001605804</v>
      </c>
      <c r="N120" s="5">
        <f t="shared" si="59"/>
        <v>0.19755555001605804</v>
      </c>
      <c r="O120" s="5">
        <f t="shared" si="27"/>
        <v>0.19755555001605804</v>
      </c>
      <c r="P120" s="5">
        <f t="shared" si="28"/>
        <v>0.19755555001605804</v>
      </c>
      <c r="Q120" s="5">
        <f t="shared" si="29"/>
        <v>0.19755555001605804</v>
      </c>
      <c r="R120" s="5">
        <f t="shared" si="30"/>
        <v>0.19755555001605804</v>
      </c>
      <c r="S120" s="5">
        <f t="shared" si="31"/>
        <v>0.19755555001605804</v>
      </c>
      <c r="T120" s="5">
        <f t="shared" si="32"/>
        <v>0.19755555001605804</v>
      </c>
      <c r="U120" s="5">
        <f t="shared" si="33"/>
        <v>0.19755555001605804</v>
      </c>
      <c r="V120" s="5">
        <f t="shared" si="34"/>
        <v>0.19755555001605804</v>
      </c>
      <c r="W120" s="5">
        <f t="shared" si="35"/>
        <v>0.19755555001605804</v>
      </c>
      <c r="X120" s="5">
        <f t="shared" si="36"/>
        <v>0.19755555001605804</v>
      </c>
      <c r="Y120" s="5">
        <f t="shared" si="37"/>
        <v>0.19755555001605804</v>
      </c>
      <c r="Z120" s="5">
        <f t="shared" si="38"/>
        <v>0.19755555001605804</v>
      </c>
      <c r="AA120" s="5">
        <f t="shared" si="39"/>
        <v>0.19755555001605804</v>
      </c>
      <c r="AB120" s="5">
        <f t="shared" si="40"/>
        <v>0.19755555001605804</v>
      </c>
      <c r="AC120" s="5">
        <f t="shared" si="41"/>
        <v>0.19755555001605804</v>
      </c>
      <c r="AD120" s="5">
        <f t="shared" si="42"/>
        <v>0.19755555001605804</v>
      </c>
      <c r="AE120" s="5">
        <f t="shared" si="43"/>
        <v>0.19755555001605804</v>
      </c>
      <c r="AF120" s="5">
        <f t="shared" si="44"/>
        <v>0.19755555001605804</v>
      </c>
      <c r="AG120" s="5">
        <f t="shared" si="45"/>
        <v>0.19755555001605804</v>
      </c>
      <c r="AH120" s="5">
        <f t="shared" si="46"/>
        <v>0.19755555001605804</v>
      </c>
      <c r="AI120" s="5">
        <f t="shared" si="47"/>
        <v>0.19755555001605804</v>
      </c>
      <c r="AJ120" s="5">
        <f t="shared" si="48"/>
        <v>0.19755555001605804</v>
      </c>
      <c r="AK120" s="5">
        <f t="shared" si="49"/>
        <v>0.19755555001605804</v>
      </c>
      <c r="AL120" s="5">
        <f t="shared" si="50"/>
        <v>0.19755555001605804</v>
      </c>
      <c r="AM120" s="5">
        <f t="shared" si="51"/>
        <v>0.19755555001605804</v>
      </c>
      <c r="AN120" s="5">
        <f t="shared" si="52"/>
        <v>0.19755555001605804</v>
      </c>
      <c r="AO120" s="5">
        <f t="shared" si="53"/>
        <v>0.19755555001605804</v>
      </c>
      <c r="AP120" s="5">
        <f t="shared" si="54"/>
        <v>0.19755555001605804</v>
      </c>
      <c r="AQ120" s="5">
        <f t="shared" si="55"/>
        <v>0.19755555001605804</v>
      </c>
      <c r="AR120" s="5">
        <f t="shared" si="56"/>
        <v>0.19755555001605804</v>
      </c>
      <c r="AS120" s="2">
        <f t="shared" si="57"/>
        <v>0.19755555001605804</v>
      </c>
    </row>
    <row r="121" spans="1:45" ht="15" thickBot="1" x14ac:dyDescent="0.4">
      <c r="A121" s="207" t="s">
        <v>435</v>
      </c>
      <c r="B121" s="208" t="s">
        <v>109</v>
      </c>
      <c r="C121" s="208" t="s">
        <v>300</v>
      </c>
      <c r="D121" s="208" t="s">
        <v>268</v>
      </c>
      <c r="E121" s="208" t="s">
        <v>301</v>
      </c>
      <c r="F121" s="208" t="s">
        <v>7</v>
      </c>
      <c r="G121" s="208" t="s">
        <v>215</v>
      </c>
      <c r="H121" s="208" t="s">
        <v>216</v>
      </c>
      <c r="I121" s="6"/>
      <c r="J121" s="6"/>
      <c r="K121" s="6"/>
      <c r="L121" s="6"/>
      <c r="M121" s="6">
        <f t="shared" si="58"/>
        <v>4.5000000000000005E-3</v>
      </c>
      <c r="N121" s="6">
        <f t="shared" si="59"/>
        <v>4.5000000000000005E-3</v>
      </c>
      <c r="O121" s="6">
        <f t="shared" si="27"/>
        <v>4.5000000000000005E-3</v>
      </c>
      <c r="P121" s="6">
        <f t="shared" si="28"/>
        <v>4.5000000000000005E-3</v>
      </c>
      <c r="Q121" s="6">
        <f t="shared" si="29"/>
        <v>4.5000000000000005E-3</v>
      </c>
      <c r="R121" s="6">
        <f t="shared" si="30"/>
        <v>4.5000000000000005E-3</v>
      </c>
      <c r="S121" s="6">
        <f t="shared" si="31"/>
        <v>4.5000000000000005E-3</v>
      </c>
      <c r="T121" s="6">
        <f t="shared" si="32"/>
        <v>4.5000000000000005E-3</v>
      </c>
      <c r="U121" s="6">
        <f t="shared" si="33"/>
        <v>4.5000000000000005E-3</v>
      </c>
      <c r="V121" s="6">
        <f t="shared" si="34"/>
        <v>4.5000000000000005E-3</v>
      </c>
      <c r="W121" s="6">
        <f t="shared" si="35"/>
        <v>4.5000000000000005E-3</v>
      </c>
      <c r="X121" s="6">
        <f t="shared" si="36"/>
        <v>4.5000000000000005E-3</v>
      </c>
      <c r="Y121" s="6">
        <f t="shared" si="37"/>
        <v>4.5000000000000005E-3</v>
      </c>
      <c r="Z121" s="6">
        <f t="shared" si="38"/>
        <v>4.5000000000000005E-3</v>
      </c>
      <c r="AA121" s="6">
        <f t="shared" si="39"/>
        <v>4.5000000000000005E-3</v>
      </c>
      <c r="AB121" s="6">
        <f t="shared" si="40"/>
        <v>4.5000000000000005E-3</v>
      </c>
      <c r="AC121" s="6">
        <f t="shared" si="41"/>
        <v>4.5000000000000005E-3</v>
      </c>
      <c r="AD121" s="6">
        <f t="shared" si="42"/>
        <v>4.5000000000000005E-3</v>
      </c>
      <c r="AE121" s="6">
        <f t="shared" si="43"/>
        <v>4.5000000000000005E-3</v>
      </c>
      <c r="AF121" s="6">
        <f t="shared" si="44"/>
        <v>4.5000000000000005E-3</v>
      </c>
      <c r="AG121" s="6">
        <f t="shared" si="45"/>
        <v>4.5000000000000005E-3</v>
      </c>
      <c r="AH121" s="6">
        <f t="shared" si="46"/>
        <v>4.5000000000000005E-3</v>
      </c>
      <c r="AI121" s="6">
        <f t="shared" si="47"/>
        <v>4.5000000000000005E-3</v>
      </c>
      <c r="AJ121" s="6">
        <f t="shared" si="48"/>
        <v>4.5000000000000005E-3</v>
      </c>
      <c r="AK121" s="6">
        <f t="shared" si="49"/>
        <v>4.5000000000000005E-3</v>
      </c>
      <c r="AL121" s="6">
        <f t="shared" si="50"/>
        <v>4.5000000000000005E-3</v>
      </c>
      <c r="AM121" s="6">
        <f t="shared" si="51"/>
        <v>4.5000000000000005E-3</v>
      </c>
      <c r="AN121" s="6">
        <f t="shared" si="52"/>
        <v>4.5000000000000005E-3</v>
      </c>
      <c r="AO121" s="6">
        <f t="shared" si="53"/>
        <v>4.5000000000000005E-3</v>
      </c>
      <c r="AP121" s="6">
        <f t="shared" si="54"/>
        <v>4.5000000000000005E-3</v>
      </c>
      <c r="AQ121" s="6">
        <f t="shared" si="55"/>
        <v>4.5000000000000005E-3</v>
      </c>
      <c r="AR121" s="6">
        <f t="shared" si="56"/>
        <v>4.5000000000000005E-3</v>
      </c>
      <c r="AS121" s="4">
        <f t="shared" si="57"/>
        <v>4.5000000000000005E-3</v>
      </c>
    </row>
  </sheetData>
  <conditionalFormatting sqref="C50:C61 E50:E61 M50:AS61">
    <cfRule type="cellIs" dxfId="1" priority="2" operator="lessThan">
      <formula>0</formula>
    </cfRule>
  </conditionalFormatting>
  <conditionalFormatting sqref="C110:C121 E110:E121 M110:AS12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Q159"/>
  <sheetViews>
    <sheetView zoomScale="70" zoomScaleNormal="70" workbookViewId="0">
      <selection activeCell="C33" sqref="C33"/>
    </sheetView>
  </sheetViews>
  <sheetFormatPr defaultColWidth="8.90625" defaultRowHeight="14.5" x14ac:dyDescent="0.35"/>
  <cols>
    <col min="1" max="1" width="28.6328125" style="42" customWidth="1"/>
    <col min="2" max="2" width="41.6328125" style="42" customWidth="1"/>
    <col min="3" max="3" width="39.6328125" style="42" customWidth="1"/>
    <col min="4" max="4" width="66.90625" style="42" customWidth="1"/>
    <col min="5" max="5" width="13.90625" style="42" customWidth="1"/>
    <col min="6" max="6" width="23.453125" style="42" customWidth="1"/>
    <col min="7" max="7" width="15.08984375" style="42" bestFit="1" customWidth="1"/>
    <col min="8" max="8" width="8.90625" style="42" customWidth="1"/>
    <col min="9" max="10" width="15.6328125" style="42" customWidth="1"/>
    <col min="11" max="18" width="12" style="42" bestFit="1" customWidth="1"/>
    <col min="19" max="19" width="12" style="42" customWidth="1"/>
    <col min="20" max="43" width="12" style="42" bestFit="1" customWidth="1"/>
    <col min="44" max="16384" width="8.90625" style="42"/>
  </cols>
  <sheetData>
    <row r="1" spans="1:43" ht="29.5" thickBot="1" x14ac:dyDescent="0.4">
      <c r="A1" s="150" t="s">
        <v>16</v>
      </c>
      <c r="B1" s="22" t="s">
        <v>13</v>
      </c>
      <c r="C1" s="22" t="s">
        <v>46</v>
      </c>
      <c r="D1" s="22" t="s">
        <v>77</v>
      </c>
      <c r="E1" s="22" t="s">
        <v>78</v>
      </c>
      <c r="F1" s="22" t="s">
        <v>3</v>
      </c>
      <c r="G1" s="37" t="s">
        <v>85</v>
      </c>
      <c r="H1" s="151" t="s">
        <v>56</v>
      </c>
      <c r="I1" s="152" t="s">
        <v>81</v>
      </c>
      <c r="J1" s="153" t="s">
        <v>82</v>
      </c>
      <c r="K1" s="154">
        <v>2018</v>
      </c>
      <c r="L1" s="22">
        <v>2019</v>
      </c>
      <c r="M1" s="155">
        <v>2020</v>
      </c>
      <c r="N1" s="155">
        <v>2021</v>
      </c>
      <c r="O1" s="155">
        <v>2022</v>
      </c>
      <c r="P1" s="155">
        <v>2023</v>
      </c>
      <c r="Q1" s="155">
        <v>2024</v>
      </c>
      <c r="R1" s="155">
        <v>2025</v>
      </c>
      <c r="S1" s="155">
        <v>2026</v>
      </c>
      <c r="T1" s="155">
        <v>2027</v>
      </c>
      <c r="U1" s="155">
        <v>2028</v>
      </c>
      <c r="V1" s="155">
        <v>2029</v>
      </c>
      <c r="W1" s="155">
        <v>2030</v>
      </c>
      <c r="X1" s="155">
        <v>2031</v>
      </c>
      <c r="Y1" s="155">
        <v>2032</v>
      </c>
      <c r="Z1" s="155">
        <v>2033</v>
      </c>
      <c r="AA1" s="155">
        <v>2034</v>
      </c>
      <c r="AB1" s="155">
        <v>2035</v>
      </c>
      <c r="AC1" s="155">
        <v>2036</v>
      </c>
      <c r="AD1" s="155">
        <v>2037</v>
      </c>
      <c r="AE1" s="155">
        <v>2038</v>
      </c>
      <c r="AF1" s="155">
        <v>2039</v>
      </c>
      <c r="AG1" s="155">
        <v>2040</v>
      </c>
      <c r="AH1" s="155">
        <v>2041</v>
      </c>
      <c r="AI1" s="155">
        <v>2042</v>
      </c>
      <c r="AJ1" s="155">
        <v>2043</v>
      </c>
      <c r="AK1" s="155">
        <v>2044</v>
      </c>
      <c r="AL1" s="155">
        <v>2045</v>
      </c>
      <c r="AM1" s="155">
        <v>2046</v>
      </c>
      <c r="AN1" s="155">
        <v>2047</v>
      </c>
      <c r="AO1" s="155">
        <v>2048</v>
      </c>
      <c r="AP1" s="155">
        <v>2049</v>
      </c>
      <c r="AQ1" s="156">
        <v>2050</v>
      </c>
    </row>
    <row r="2" spans="1:43" ht="62" customHeight="1" thickBot="1" x14ac:dyDescent="0.4">
      <c r="A2" s="157" t="s">
        <v>10</v>
      </c>
      <c r="B2" s="142" t="s">
        <v>302</v>
      </c>
      <c r="C2" s="142" t="s">
        <v>303</v>
      </c>
      <c r="D2" s="142" t="s">
        <v>304</v>
      </c>
      <c r="E2" s="142" t="s">
        <v>7</v>
      </c>
      <c r="F2" s="142" t="s">
        <v>215</v>
      </c>
      <c r="G2" s="158" t="s">
        <v>50</v>
      </c>
      <c r="H2" s="159">
        <v>2024</v>
      </c>
      <c r="I2" s="160">
        <v>2050</v>
      </c>
      <c r="J2" s="161">
        <v>1.08</v>
      </c>
      <c r="K2" s="162">
        <f t="shared" ref="K2:L2" si="0">+L2</f>
        <v>1</v>
      </c>
      <c r="L2" s="162">
        <f t="shared" si="0"/>
        <v>1</v>
      </c>
      <c r="M2" s="162">
        <v>1</v>
      </c>
      <c r="N2" s="162">
        <v>1</v>
      </c>
      <c r="O2" s="162">
        <v>1</v>
      </c>
      <c r="P2" s="162">
        <v>1</v>
      </c>
      <c r="Q2" s="162">
        <v>1</v>
      </c>
      <c r="R2" s="162">
        <v>1</v>
      </c>
      <c r="S2" s="162">
        <v>1</v>
      </c>
      <c r="T2" s="162">
        <v>1</v>
      </c>
      <c r="U2" s="162">
        <v>1</v>
      </c>
      <c r="V2" s="162">
        <v>1</v>
      </c>
      <c r="W2" s="162">
        <v>1</v>
      </c>
      <c r="X2" s="162">
        <v>1</v>
      </c>
      <c r="Y2" s="162">
        <v>1</v>
      </c>
      <c r="Z2" s="162">
        <v>1</v>
      </c>
      <c r="AA2" s="162">
        <v>1</v>
      </c>
      <c r="AB2" s="162">
        <v>1</v>
      </c>
      <c r="AC2" s="162">
        <v>1</v>
      </c>
      <c r="AD2" s="162">
        <v>1</v>
      </c>
      <c r="AE2" s="162">
        <v>1</v>
      </c>
      <c r="AF2" s="162">
        <v>1</v>
      </c>
      <c r="AG2" s="162">
        <v>1</v>
      </c>
      <c r="AH2" s="162">
        <v>1</v>
      </c>
      <c r="AI2" s="162">
        <v>1</v>
      </c>
      <c r="AJ2" s="162">
        <v>1</v>
      </c>
      <c r="AK2" s="162">
        <v>1</v>
      </c>
      <c r="AL2" s="162">
        <v>1</v>
      </c>
      <c r="AM2" s="162">
        <v>1</v>
      </c>
      <c r="AN2" s="162">
        <v>1</v>
      </c>
      <c r="AO2" s="162">
        <v>1</v>
      </c>
      <c r="AP2" s="162">
        <v>1</v>
      </c>
      <c r="AQ2" s="163">
        <v>1</v>
      </c>
    </row>
    <row r="3" spans="1:43" ht="13.5" customHeight="1" thickBot="1" x14ac:dyDescent="0.4">
      <c r="A3" s="164" t="s">
        <v>10</v>
      </c>
      <c r="B3" s="165" t="s">
        <v>92</v>
      </c>
      <c r="C3" s="165" t="s">
        <v>305</v>
      </c>
      <c r="D3" s="165"/>
      <c r="E3" s="165" t="s">
        <v>7</v>
      </c>
      <c r="F3" s="165" t="s">
        <v>215</v>
      </c>
      <c r="G3" s="165" t="s">
        <v>216</v>
      </c>
      <c r="H3" s="165"/>
      <c r="I3" s="165"/>
      <c r="J3" s="165"/>
      <c r="K3" s="165">
        <v>1.13157</v>
      </c>
      <c r="L3" s="165">
        <v>1.13157</v>
      </c>
      <c r="M3" s="165">
        <v>1.13157</v>
      </c>
      <c r="N3" s="165">
        <v>1.1083206380399999</v>
      </c>
      <c r="O3" s="165">
        <v>1.0850712760799999</v>
      </c>
      <c r="P3" s="165">
        <v>1.0618219141199998</v>
      </c>
      <c r="Q3" s="165">
        <v>1.0385725521599998</v>
      </c>
      <c r="R3" s="165">
        <v>1.0474825521599997</v>
      </c>
      <c r="S3" s="165">
        <v>1.0563925521599995</v>
      </c>
      <c r="T3" s="165">
        <v>1.0653025521599995</v>
      </c>
      <c r="U3" s="165">
        <v>1.0742125521599994</v>
      </c>
      <c r="V3" s="165">
        <v>1.0831225521599992</v>
      </c>
      <c r="W3" s="165">
        <v>1.0920325521599992</v>
      </c>
      <c r="X3" s="165">
        <v>1.1009425521599991</v>
      </c>
      <c r="Y3" s="165">
        <v>1.1098525521599989</v>
      </c>
      <c r="Z3" s="165">
        <v>1.1187625521599989</v>
      </c>
      <c r="AA3" s="165">
        <v>1.1276725521599988</v>
      </c>
      <c r="AB3" s="165">
        <v>1.1365825521599986</v>
      </c>
      <c r="AC3" s="165">
        <v>1.1454925521599986</v>
      </c>
      <c r="AD3" s="165">
        <v>1.1544025521599983</v>
      </c>
      <c r="AE3" s="165">
        <v>1.1633125521599983</v>
      </c>
      <c r="AF3" s="165">
        <v>1.1722225521599983</v>
      </c>
      <c r="AG3" s="165">
        <v>1.181132552159998</v>
      </c>
      <c r="AH3" s="165">
        <v>1.190042552159998</v>
      </c>
      <c r="AI3" s="165">
        <v>1.198952552159998</v>
      </c>
      <c r="AJ3" s="165">
        <v>1.2078625521599977</v>
      </c>
      <c r="AK3" s="165">
        <v>1.2167725521599977</v>
      </c>
      <c r="AL3" s="165">
        <v>1.2256825521599977</v>
      </c>
      <c r="AM3" s="165">
        <v>1.2345925521599974</v>
      </c>
      <c r="AN3" s="165">
        <v>1.2435025521599974</v>
      </c>
      <c r="AO3" s="165">
        <v>1.2524125521599974</v>
      </c>
      <c r="AP3" s="165">
        <v>1.2613225521599971</v>
      </c>
      <c r="AQ3" s="166">
        <v>1.2702325521599971</v>
      </c>
    </row>
    <row r="4" spans="1:43" ht="15" thickBot="1" x14ac:dyDescent="0.4">
      <c r="A4" s="167" t="s">
        <v>10</v>
      </c>
      <c r="B4" t="s">
        <v>92</v>
      </c>
      <c r="C4" t="s">
        <v>307</v>
      </c>
      <c r="D4"/>
      <c r="E4" t="s">
        <v>7</v>
      </c>
      <c r="F4" t="s">
        <v>215</v>
      </c>
      <c r="G4" s="165" t="s">
        <v>216</v>
      </c>
      <c r="H4"/>
      <c r="I4"/>
      <c r="J4"/>
      <c r="K4">
        <v>0.2475</v>
      </c>
      <c r="L4">
        <v>0.2475</v>
      </c>
      <c r="M4">
        <v>0.2475</v>
      </c>
      <c r="N4">
        <v>0.24643785671999999</v>
      </c>
      <c r="O4">
        <v>0.24537571344</v>
      </c>
      <c r="P4">
        <v>0.24431357015999999</v>
      </c>
      <c r="Q4">
        <v>0.24325142687999998</v>
      </c>
      <c r="R4">
        <v>0.24523142687999999</v>
      </c>
      <c r="S4">
        <v>0.24721142688</v>
      </c>
      <c r="T4">
        <v>0.24919142687999998</v>
      </c>
      <c r="U4">
        <v>0.25117142687999999</v>
      </c>
      <c r="V4">
        <v>0.25315142687999997</v>
      </c>
      <c r="W4">
        <v>0.25513142688000001</v>
      </c>
      <c r="X4">
        <v>0.25711142687999999</v>
      </c>
      <c r="Y4">
        <v>0.25909142687999998</v>
      </c>
      <c r="Z4">
        <v>0.26107142688000001</v>
      </c>
      <c r="AA4">
        <v>0.26305142687999999</v>
      </c>
      <c r="AB4">
        <v>0.26503142688000003</v>
      </c>
      <c r="AC4">
        <v>0.26701142688000001</v>
      </c>
      <c r="AD4">
        <v>0.26899142688</v>
      </c>
      <c r="AE4">
        <v>0.27097142688000003</v>
      </c>
      <c r="AF4">
        <v>0.27295142688000001</v>
      </c>
      <c r="AG4">
        <v>0.27493142688</v>
      </c>
      <c r="AH4">
        <v>0.27691142688000003</v>
      </c>
      <c r="AI4">
        <v>0.27889142688000002</v>
      </c>
      <c r="AJ4">
        <v>0.28087142688</v>
      </c>
      <c r="AK4">
        <v>0.28285142688000003</v>
      </c>
      <c r="AL4">
        <v>0.28483142688000002</v>
      </c>
      <c r="AM4">
        <v>0.28681142688000005</v>
      </c>
      <c r="AN4">
        <v>0.28879142688000004</v>
      </c>
      <c r="AO4">
        <v>0.29077142688000002</v>
      </c>
      <c r="AP4">
        <v>0.29275142688000005</v>
      </c>
      <c r="AQ4" s="168">
        <v>0.29473142688000004</v>
      </c>
    </row>
    <row r="5" spans="1:43" ht="15" thickBot="1" x14ac:dyDescent="0.4">
      <c r="A5" s="167" t="s">
        <v>10</v>
      </c>
      <c r="B5" t="s">
        <v>92</v>
      </c>
      <c r="C5" t="s">
        <v>308</v>
      </c>
      <c r="D5"/>
      <c r="E5" t="s">
        <v>7</v>
      </c>
      <c r="F5" t="s">
        <v>215</v>
      </c>
      <c r="G5" s="165" t="s">
        <v>216</v>
      </c>
      <c r="H5"/>
      <c r="I5"/>
      <c r="J5"/>
      <c r="K5">
        <v>2.5739999999999999E-2</v>
      </c>
      <c r="L5">
        <v>2.5739999999999999E-2</v>
      </c>
      <c r="M5">
        <v>2.5739999999999999E-2</v>
      </c>
      <c r="N5">
        <v>2.570263146E-2</v>
      </c>
      <c r="O5">
        <v>2.5665262920000001E-2</v>
      </c>
      <c r="P5">
        <v>2.5627894380000005E-2</v>
      </c>
      <c r="Q5">
        <v>2.5590525840000006E-2</v>
      </c>
      <c r="R5">
        <v>2.5788525840000003E-2</v>
      </c>
      <c r="S5">
        <v>2.5986525840000003E-2</v>
      </c>
      <c r="T5">
        <v>2.6184525840000004E-2</v>
      </c>
      <c r="U5">
        <v>2.6382525840000001E-2</v>
      </c>
      <c r="V5">
        <v>2.6580525840000001E-2</v>
      </c>
      <c r="W5">
        <v>2.6778525839999998E-2</v>
      </c>
      <c r="X5">
        <v>2.6976525839999998E-2</v>
      </c>
      <c r="Y5">
        <v>2.7174525839999995E-2</v>
      </c>
      <c r="Z5">
        <v>2.7372525839999995E-2</v>
      </c>
      <c r="AA5">
        <v>2.7570525839999995E-2</v>
      </c>
      <c r="AB5">
        <v>2.7768525839999992E-2</v>
      </c>
      <c r="AC5">
        <v>2.7966525839999992E-2</v>
      </c>
      <c r="AD5">
        <v>2.8164525839999989E-2</v>
      </c>
      <c r="AE5">
        <v>2.8362525839999989E-2</v>
      </c>
      <c r="AF5">
        <v>2.8560525839999986E-2</v>
      </c>
      <c r="AG5">
        <v>2.8758525839999986E-2</v>
      </c>
      <c r="AH5">
        <v>2.8956525839999987E-2</v>
      </c>
      <c r="AI5">
        <v>2.9154525839999983E-2</v>
      </c>
      <c r="AJ5">
        <v>2.9352525839999984E-2</v>
      </c>
      <c r="AK5">
        <v>2.955052583999998E-2</v>
      </c>
      <c r="AL5">
        <v>2.9748525839999981E-2</v>
      </c>
      <c r="AM5">
        <v>2.9946525839999981E-2</v>
      </c>
      <c r="AN5">
        <v>3.0144525839999978E-2</v>
      </c>
      <c r="AO5">
        <v>3.0342525839999978E-2</v>
      </c>
      <c r="AP5">
        <v>3.0540525839999975E-2</v>
      </c>
      <c r="AQ5" s="168">
        <v>3.0738525839999975E-2</v>
      </c>
    </row>
    <row r="6" spans="1:43" ht="15" thickBot="1" x14ac:dyDescent="0.4">
      <c r="A6" s="169" t="s">
        <v>10</v>
      </c>
      <c r="B6" s="170" t="s">
        <v>92</v>
      </c>
      <c r="C6" s="170" t="s">
        <v>309</v>
      </c>
      <c r="D6" s="170"/>
      <c r="E6" s="170" t="s">
        <v>7</v>
      </c>
      <c r="F6" s="170" t="s">
        <v>215</v>
      </c>
      <c r="G6" s="165" t="s">
        <v>216</v>
      </c>
      <c r="H6" s="170"/>
      <c r="I6" s="170"/>
      <c r="J6" s="170"/>
      <c r="K6" s="170">
        <v>0.41183999999999998</v>
      </c>
      <c r="L6" s="170">
        <v>0.41183999999999998</v>
      </c>
      <c r="M6" s="170">
        <v>0.41183999999999998</v>
      </c>
      <c r="N6" s="170">
        <v>0.40372336421999999</v>
      </c>
      <c r="O6" s="170">
        <v>0.39560672844</v>
      </c>
      <c r="P6" s="170">
        <v>0.38749009266000001</v>
      </c>
      <c r="Q6" s="170">
        <v>0.37937345688000002</v>
      </c>
      <c r="R6" s="170">
        <v>0.38234345688000004</v>
      </c>
      <c r="S6" s="170">
        <v>0.38531345688000002</v>
      </c>
      <c r="T6" s="170">
        <v>0.38828345688000004</v>
      </c>
      <c r="U6" s="170">
        <v>0.39125345688000002</v>
      </c>
      <c r="V6" s="170">
        <v>0.39422345688000004</v>
      </c>
      <c r="W6" s="170">
        <v>0.39719345688000002</v>
      </c>
      <c r="X6" s="170">
        <v>0.40016345688000005</v>
      </c>
      <c r="Y6" s="170">
        <v>0.40313345688000002</v>
      </c>
      <c r="Z6" s="170">
        <v>0.40610345688000005</v>
      </c>
      <c r="AA6" s="170">
        <v>0.40907345688000007</v>
      </c>
      <c r="AB6" s="170">
        <v>0.41204345688000005</v>
      </c>
      <c r="AC6" s="170">
        <v>0.41501345688000008</v>
      </c>
      <c r="AD6" s="170">
        <v>0.41798345688000005</v>
      </c>
      <c r="AE6" s="170">
        <v>0.42095345688000008</v>
      </c>
      <c r="AF6" s="170">
        <v>0.42392345688000005</v>
      </c>
      <c r="AG6" s="170">
        <v>0.42689345688000008</v>
      </c>
      <c r="AH6" s="170">
        <v>0.42986345688000005</v>
      </c>
      <c r="AI6" s="170">
        <v>0.43283345688000008</v>
      </c>
      <c r="AJ6" s="170">
        <v>0.43580345688000005</v>
      </c>
      <c r="AK6" s="170">
        <v>0.43877345688000008</v>
      </c>
      <c r="AL6" s="170">
        <v>0.44174345688000005</v>
      </c>
      <c r="AM6" s="170">
        <v>0.44471345688000008</v>
      </c>
      <c r="AN6" s="170">
        <v>0.44768345688000011</v>
      </c>
      <c r="AO6" s="170">
        <v>0.45065345688000008</v>
      </c>
      <c r="AP6" s="170">
        <v>0.45362345688000011</v>
      </c>
      <c r="AQ6" s="171">
        <v>0.45659345688000008</v>
      </c>
    </row>
    <row r="7" spans="1:43" s="184" customFormat="1" ht="15" thickBot="1" x14ac:dyDescent="0.4">
      <c r="A7" s="221" t="s">
        <v>10</v>
      </c>
      <c r="B7" s="222" t="s">
        <v>109</v>
      </c>
      <c r="C7" s="222" t="s">
        <v>305</v>
      </c>
      <c r="D7" s="222"/>
      <c r="E7" s="222" t="s">
        <v>7</v>
      </c>
      <c r="F7" s="222" t="s">
        <v>215</v>
      </c>
      <c r="G7" s="222" t="s">
        <v>216</v>
      </c>
      <c r="H7" s="222"/>
      <c r="I7" s="222"/>
      <c r="J7" s="222"/>
      <c r="K7" s="222">
        <v>1.1544300000000001</v>
      </c>
      <c r="L7" s="222">
        <v>1.1544300000000001</v>
      </c>
      <c r="M7" s="222">
        <v>1.1544300000000001</v>
      </c>
      <c r="N7" s="222">
        <v>1.13071095396</v>
      </c>
      <c r="O7" s="222">
        <v>1.1069919079199999</v>
      </c>
      <c r="P7" s="222">
        <v>1.0832728618799998</v>
      </c>
      <c r="Q7" s="222">
        <v>1.0595538158399997</v>
      </c>
      <c r="R7" s="222">
        <v>1.0686438158399996</v>
      </c>
      <c r="S7" s="222">
        <v>1.0777338158399996</v>
      </c>
      <c r="T7" s="222">
        <v>1.0868238158399994</v>
      </c>
      <c r="U7" s="222">
        <v>1.0959138158399993</v>
      </c>
      <c r="V7" s="222">
        <v>1.1050038158399993</v>
      </c>
      <c r="W7" s="222">
        <v>1.1140938158399991</v>
      </c>
      <c r="X7" s="222">
        <v>1.1231838158399989</v>
      </c>
      <c r="Y7" s="222">
        <v>1.132273815839999</v>
      </c>
      <c r="Z7" s="222">
        <v>1.1413638158399988</v>
      </c>
      <c r="AA7" s="222">
        <v>1.1504538158399986</v>
      </c>
      <c r="AB7" s="222">
        <v>1.1595438158399987</v>
      </c>
      <c r="AC7" s="222">
        <v>1.1686338158399985</v>
      </c>
      <c r="AD7" s="222">
        <v>1.1777238158399985</v>
      </c>
      <c r="AE7" s="222">
        <v>1.1868138158399983</v>
      </c>
      <c r="AF7" s="222">
        <v>1.1959038158399982</v>
      </c>
      <c r="AG7" s="222">
        <v>1.2049938158399982</v>
      </c>
      <c r="AH7" s="222">
        <v>1.214083815839998</v>
      </c>
      <c r="AI7" s="222">
        <v>1.2231738158399978</v>
      </c>
      <c r="AJ7" s="222">
        <v>1.2322638158399979</v>
      </c>
      <c r="AK7" s="222">
        <v>1.2413538158399977</v>
      </c>
      <c r="AL7" s="222">
        <v>1.2504438158399975</v>
      </c>
      <c r="AM7" s="222">
        <v>1.2595338158399976</v>
      </c>
      <c r="AN7" s="222">
        <v>1.2686238158399974</v>
      </c>
      <c r="AO7" s="222">
        <v>1.2777138158399972</v>
      </c>
      <c r="AP7" s="222">
        <v>1.2868038158399973</v>
      </c>
      <c r="AQ7" s="223">
        <v>1.2958938158399971</v>
      </c>
    </row>
    <row r="8" spans="1:43" s="184" customFormat="1" ht="15" thickBot="1" x14ac:dyDescent="0.4">
      <c r="A8" s="224" t="s">
        <v>10</v>
      </c>
      <c r="B8" s="225" t="s">
        <v>109</v>
      </c>
      <c r="C8" s="225" t="s">
        <v>307</v>
      </c>
      <c r="D8" s="225"/>
      <c r="E8" s="225" t="s">
        <v>7</v>
      </c>
      <c r="F8" s="225" t="s">
        <v>215</v>
      </c>
      <c r="G8" s="222" t="s">
        <v>216</v>
      </c>
      <c r="H8" s="225"/>
      <c r="I8" s="225"/>
      <c r="J8" s="225"/>
      <c r="K8" s="225">
        <v>0.2525</v>
      </c>
      <c r="L8" s="225">
        <v>0.2525</v>
      </c>
      <c r="M8" s="225">
        <v>0.2525</v>
      </c>
      <c r="N8" s="225">
        <v>0.25141639927999998</v>
      </c>
      <c r="O8" s="225">
        <v>0.25033279856000001</v>
      </c>
      <c r="P8" s="225">
        <v>0.24924919783999999</v>
      </c>
      <c r="Q8" s="225">
        <v>0.24816559712</v>
      </c>
      <c r="R8" s="225">
        <v>0.25018559711999999</v>
      </c>
      <c r="S8" s="225">
        <v>0.25220559712000001</v>
      </c>
      <c r="T8" s="225">
        <v>0.25422559711999998</v>
      </c>
      <c r="U8" s="225">
        <v>0.25624559712</v>
      </c>
      <c r="V8" s="225">
        <v>0.25826559712000002</v>
      </c>
      <c r="W8" s="225">
        <v>0.26028559711999999</v>
      </c>
      <c r="X8" s="225">
        <v>0.26230559712000001</v>
      </c>
      <c r="Y8" s="225">
        <v>0.26432559712000003</v>
      </c>
      <c r="Z8" s="225">
        <v>0.26634559712</v>
      </c>
      <c r="AA8" s="225">
        <v>0.26836559712000002</v>
      </c>
      <c r="AB8" s="225">
        <v>0.27038559711999999</v>
      </c>
      <c r="AC8" s="225">
        <v>0.27240559712000001</v>
      </c>
      <c r="AD8" s="225">
        <v>0.27442559712000003</v>
      </c>
      <c r="AE8" s="225">
        <v>0.27644559712</v>
      </c>
      <c r="AF8" s="225">
        <v>0.27846559712000002</v>
      </c>
      <c r="AG8" s="225">
        <v>0.28048559712000004</v>
      </c>
      <c r="AH8" s="225">
        <v>0.28250559712000001</v>
      </c>
      <c r="AI8" s="225">
        <v>0.28452559712000003</v>
      </c>
      <c r="AJ8" s="225">
        <v>0.28654559712000005</v>
      </c>
      <c r="AK8" s="225">
        <v>0.28856559712000002</v>
      </c>
      <c r="AL8" s="225">
        <v>0.29058559712000004</v>
      </c>
      <c r="AM8" s="225">
        <v>0.29260559712</v>
      </c>
      <c r="AN8" s="225">
        <v>0.29462559712000003</v>
      </c>
      <c r="AO8" s="225">
        <v>0.29664559712000005</v>
      </c>
      <c r="AP8" s="225">
        <v>0.29866559712000001</v>
      </c>
      <c r="AQ8" s="226">
        <v>0.30068559712000004</v>
      </c>
    </row>
    <row r="9" spans="1:43" s="184" customFormat="1" ht="15" thickBot="1" x14ac:dyDescent="0.4">
      <c r="A9" s="224" t="s">
        <v>10</v>
      </c>
      <c r="B9" s="225" t="s">
        <v>109</v>
      </c>
      <c r="C9" s="225" t="s">
        <v>308</v>
      </c>
      <c r="D9" s="225"/>
      <c r="E9" s="225" t="s">
        <v>7</v>
      </c>
      <c r="F9" s="225" t="s">
        <v>215</v>
      </c>
      <c r="G9" s="222" t="s">
        <v>216</v>
      </c>
      <c r="H9" s="225"/>
      <c r="I9" s="225"/>
      <c r="J9" s="225"/>
      <c r="K9" s="225">
        <v>2.6259999999999999E-2</v>
      </c>
      <c r="L9" s="225">
        <v>2.6259999999999999E-2</v>
      </c>
      <c r="M9" s="225">
        <v>2.6259999999999999E-2</v>
      </c>
      <c r="N9" s="225">
        <v>2.6221876540000001E-2</v>
      </c>
      <c r="O9" s="225">
        <v>2.6183753080000004E-2</v>
      </c>
      <c r="P9" s="225">
        <v>2.6145629620000003E-2</v>
      </c>
      <c r="Q9" s="225">
        <v>2.6107506160000005E-2</v>
      </c>
      <c r="R9" s="225">
        <v>2.6309506160000006E-2</v>
      </c>
      <c r="S9" s="225">
        <v>2.6511506160000003E-2</v>
      </c>
      <c r="T9" s="225">
        <v>2.6713506160000001E-2</v>
      </c>
      <c r="U9" s="225">
        <v>2.6915506160000002E-2</v>
      </c>
      <c r="V9" s="225">
        <v>2.7117506159999999E-2</v>
      </c>
      <c r="W9" s="225">
        <v>2.731950616E-2</v>
      </c>
      <c r="X9" s="225">
        <v>2.7521506159999997E-2</v>
      </c>
      <c r="Y9" s="225">
        <v>2.7723506159999998E-2</v>
      </c>
      <c r="Z9" s="225">
        <v>2.7925506159999995E-2</v>
      </c>
      <c r="AA9" s="225">
        <v>2.8127506159999992E-2</v>
      </c>
      <c r="AB9" s="225">
        <v>2.8329506159999993E-2</v>
      </c>
      <c r="AC9" s="225">
        <v>2.8531506159999991E-2</v>
      </c>
      <c r="AD9" s="225">
        <v>2.8733506159999991E-2</v>
      </c>
      <c r="AE9" s="225">
        <v>2.8935506159999989E-2</v>
      </c>
      <c r="AF9" s="225">
        <v>2.9137506159999989E-2</v>
      </c>
      <c r="AG9" s="225">
        <v>2.9339506159999987E-2</v>
      </c>
      <c r="AH9" s="225">
        <v>2.9541506159999984E-2</v>
      </c>
      <c r="AI9" s="225">
        <v>2.9743506159999985E-2</v>
      </c>
      <c r="AJ9" s="225">
        <v>2.9945506159999982E-2</v>
      </c>
      <c r="AK9" s="225">
        <v>3.0147506159999983E-2</v>
      </c>
      <c r="AL9" s="225">
        <v>3.034950615999998E-2</v>
      </c>
      <c r="AM9" s="225">
        <v>3.0551506159999978E-2</v>
      </c>
      <c r="AN9" s="225">
        <v>3.0753506159999978E-2</v>
      </c>
      <c r="AO9" s="225">
        <v>3.0955506159999976E-2</v>
      </c>
      <c r="AP9" s="225">
        <v>3.1157506159999977E-2</v>
      </c>
      <c r="AQ9" s="226">
        <v>3.1359506159999974E-2</v>
      </c>
    </row>
    <row r="10" spans="1:43" s="184" customFormat="1" ht="15" thickBot="1" x14ac:dyDescent="0.4">
      <c r="A10" s="227" t="s">
        <v>10</v>
      </c>
      <c r="B10" s="228" t="s">
        <v>109</v>
      </c>
      <c r="C10" s="228" t="s">
        <v>309</v>
      </c>
      <c r="D10" s="228"/>
      <c r="E10" s="228" t="s">
        <v>7</v>
      </c>
      <c r="F10" s="228" t="s">
        <v>215</v>
      </c>
      <c r="G10" s="222" t="s">
        <v>216</v>
      </c>
      <c r="H10" s="228"/>
      <c r="I10" s="228"/>
      <c r="J10" s="228"/>
      <c r="K10" s="228">
        <v>0.42015999999999998</v>
      </c>
      <c r="L10" s="228">
        <v>0.42015999999999998</v>
      </c>
      <c r="M10" s="228">
        <v>0.42015999999999998</v>
      </c>
      <c r="N10" s="228">
        <v>0.41187939177999999</v>
      </c>
      <c r="O10" s="228">
        <v>0.40359878356000001</v>
      </c>
      <c r="P10" s="228">
        <v>0.39531817534000002</v>
      </c>
      <c r="Q10" s="228">
        <v>0.38703756712000004</v>
      </c>
      <c r="R10" s="228">
        <v>0.39006756712000001</v>
      </c>
      <c r="S10" s="228">
        <v>0.39309756712000005</v>
      </c>
      <c r="T10" s="228">
        <v>0.39612756712000002</v>
      </c>
      <c r="U10" s="228">
        <v>0.39915756712000006</v>
      </c>
      <c r="V10" s="228">
        <v>0.40218756712000003</v>
      </c>
      <c r="W10" s="228">
        <v>0.40521756712000007</v>
      </c>
      <c r="X10" s="228">
        <v>0.40824756712000004</v>
      </c>
      <c r="Y10" s="228">
        <v>0.41127756712000008</v>
      </c>
      <c r="Z10" s="228">
        <v>0.41430756712000005</v>
      </c>
      <c r="AA10" s="228">
        <v>0.41733756712000003</v>
      </c>
      <c r="AB10" s="228">
        <v>0.42036756712000006</v>
      </c>
      <c r="AC10" s="228">
        <v>0.42339756712000004</v>
      </c>
      <c r="AD10" s="228">
        <v>0.42642756712000007</v>
      </c>
      <c r="AE10" s="228">
        <v>0.42945756712000005</v>
      </c>
      <c r="AF10" s="228">
        <v>0.43248756712000008</v>
      </c>
      <c r="AG10" s="228">
        <v>0.43551756712000006</v>
      </c>
      <c r="AH10" s="228">
        <v>0.43854756712000009</v>
      </c>
      <c r="AI10" s="228">
        <v>0.44157756712000007</v>
      </c>
      <c r="AJ10" s="228">
        <v>0.4446075671200001</v>
      </c>
      <c r="AK10" s="228">
        <v>0.44763756712000008</v>
      </c>
      <c r="AL10" s="228">
        <v>0.45066756712000011</v>
      </c>
      <c r="AM10" s="228">
        <v>0.45369756712000009</v>
      </c>
      <c r="AN10" s="228">
        <v>0.45672756712000007</v>
      </c>
      <c r="AO10" s="228">
        <v>0.4597575671200001</v>
      </c>
      <c r="AP10" s="228">
        <v>0.46278756712000008</v>
      </c>
      <c r="AQ10" s="229">
        <v>0.46581756712000011</v>
      </c>
    </row>
    <row r="11" spans="1:43" x14ac:dyDescent="0.35">
      <c r="A11" s="172" t="s">
        <v>10</v>
      </c>
      <c r="B11" s="173" t="s">
        <v>92</v>
      </c>
      <c r="C11" s="173" t="s">
        <v>310</v>
      </c>
      <c r="D11" s="173"/>
      <c r="E11" s="173" t="s">
        <v>7</v>
      </c>
      <c r="F11" s="173" t="s">
        <v>215</v>
      </c>
      <c r="G11" s="173" t="s">
        <v>306</v>
      </c>
      <c r="H11" s="173"/>
      <c r="I11" s="173"/>
      <c r="J11" s="173"/>
      <c r="K11" s="173">
        <v>1</v>
      </c>
      <c r="L11" s="173">
        <v>1</v>
      </c>
      <c r="M11" s="173">
        <v>1</v>
      </c>
      <c r="N11" s="173">
        <v>1</v>
      </c>
      <c r="O11" s="173">
        <v>1</v>
      </c>
      <c r="P11" s="173">
        <v>1</v>
      </c>
      <c r="Q11" s="173">
        <v>1</v>
      </c>
      <c r="R11" s="173">
        <v>1.0281223950615739</v>
      </c>
      <c r="S11" s="173">
        <v>1.0573706698005938</v>
      </c>
      <c r="T11" s="173">
        <v>1.0878138171473173</v>
      </c>
      <c r="U11" s="173">
        <v>1.1195265846812197</v>
      </c>
      <c r="V11" s="173">
        <v>1.152590087397378</v>
      </c>
      <c r="W11" s="173">
        <v>1.1730569991292579</v>
      </c>
      <c r="X11" s="173">
        <v>1.1939239856709167</v>
      </c>
      <c r="Y11" s="173">
        <v>1.2152028934361747</v>
      </c>
      <c r="Z11" s="173">
        <v>1.2369060412054524</v>
      </c>
      <c r="AA11" s="173">
        <v>1.2590462439068983</v>
      </c>
      <c r="AB11" s="173">
        <v>1.2816368378488376</v>
      </c>
      <c r="AC11" s="173">
        <v>1.3046917075079267</v>
      </c>
      <c r="AD11" s="173">
        <v>1.3282253139860913</v>
      </c>
      <c r="AE11" s="173">
        <v>1.3522527252587899</v>
      </c>
      <c r="AF11" s="173">
        <v>1.3767896483475652</v>
      </c>
      <c r="AG11" s="173">
        <v>1.4018524635612264</v>
      </c>
      <c r="AH11" s="173">
        <v>1.427458260962521</v>
      </c>
      <c r="AI11" s="173">
        <v>1.4536248792309006</v>
      </c>
      <c r="AJ11" s="173">
        <v>1.4803709471070834</v>
      </c>
      <c r="AK11" s="173">
        <v>1.507715927621772</v>
      </c>
      <c r="AL11" s="173">
        <v>1.5356801653291898</v>
      </c>
      <c r="AM11" s="173">
        <v>1.5642849367863376</v>
      </c>
      <c r="AN11" s="173">
        <v>1.5935525045411874</v>
      </c>
      <c r="AO11" s="173">
        <v>1.6235061749177209</v>
      </c>
      <c r="AP11" s="173">
        <v>1.6541703599130271</v>
      </c>
      <c r="AQ11" s="174">
        <v>1.6855706435519491</v>
      </c>
    </row>
    <row r="12" spans="1:43" ht="15" thickBot="1" x14ac:dyDescent="0.4">
      <c r="A12" s="175" t="s">
        <v>10</v>
      </c>
      <c r="B12" s="176" t="s">
        <v>109</v>
      </c>
      <c r="C12" s="176" t="s">
        <v>310</v>
      </c>
      <c r="D12" s="176"/>
      <c r="E12" s="176" t="s">
        <v>7</v>
      </c>
      <c r="F12" s="176" t="s">
        <v>215</v>
      </c>
      <c r="G12" s="176" t="s">
        <v>306</v>
      </c>
      <c r="H12" s="176"/>
      <c r="I12" s="176"/>
      <c r="J12" s="176"/>
      <c r="K12" s="176">
        <v>1</v>
      </c>
      <c r="L12" s="176">
        <v>1</v>
      </c>
      <c r="M12" s="176">
        <v>1</v>
      </c>
      <c r="N12" s="176">
        <v>1</v>
      </c>
      <c r="O12" s="176">
        <v>1</v>
      </c>
      <c r="P12" s="176">
        <v>1</v>
      </c>
      <c r="Q12" s="176">
        <v>1</v>
      </c>
      <c r="R12" s="176">
        <v>1.0281223950615739</v>
      </c>
      <c r="S12" s="176">
        <v>1.0573706698005938</v>
      </c>
      <c r="T12" s="176">
        <v>1.0878138171473173</v>
      </c>
      <c r="U12" s="176">
        <v>1.1195265846812197</v>
      </c>
      <c r="V12" s="176">
        <v>1.152590087397378</v>
      </c>
      <c r="W12" s="176">
        <v>1.1730569991292579</v>
      </c>
      <c r="X12" s="176">
        <v>1.1939239856709167</v>
      </c>
      <c r="Y12" s="176">
        <v>1.2152028934361747</v>
      </c>
      <c r="Z12" s="176">
        <v>1.2369060412054524</v>
      </c>
      <c r="AA12" s="176">
        <v>1.2590462439068983</v>
      </c>
      <c r="AB12" s="176">
        <v>1.2816368378488376</v>
      </c>
      <c r="AC12" s="176">
        <v>1.3046917075079267</v>
      </c>
      <c r="AD12" s="176">
        <v>1.3282253139860913</v>
      </c>
      <c r="AE12" s="176">
        <v>1.3522527252587899</v>
      </c>
      <c r="AF12" s="176">
        <v>1.3767896483475652</v>
      </c>
      <c r="AG12" s="176">
        <v>1.4018524635612264</v>
      </c>
      <c r="AH12" s="176">
        <v>1.427458260962521</v>
      </c>
      <c r="AI12" s="176">
        <v>1.4536248792309006</v>
      </c>
      <c r="AJ12" s="176">
        <v>1.4803709471070834</v>
      </c>
      <c r="AK12" s="176">
        <v>1.507715927621772</v>
      </c>
      <c r="AL12" s="176">
        <v>1.5356801653291898</v>
      </c>
      <c r="AM12" s="176">
        <v>1.5642849367863376</v>
      </c>
      <c r="AN12" s="176">
        <v>1.5935525045411874</v>
      </c>
      <c r="AO12" s="176">
        <v>1.6235061749177209</v>
      </c>
      <c r="AP12" s="176">
        <v>1.6541703599130271</v>
      </c>
      <c r="AQ12" s="177">
        <v>1.6855706435519491</v>
      </c>
    </row>
    <row r="13" spans="1:43" x14ac:dyDescent="0.35">
      <c r="A13" s="189" t="s">
        <v>10</v>
      </c>
      <c r="B13" s="190" t="s">
        <v>92</v>
      </c>
      <c r="C13" s="190" t="s">
        <v>311</v>
      </c>
      <c r="D13" s="190" t="s">
        <v>312</v>
      </c>
      <c r="E13" s="190" t="s">
        <v>7</v>
      </c>
      <c r="F13" s="190" t="s">
        <v>215</v>
      </c>
      <c r="G13" s="190" t="s">
        <v>306</v>
      </c>
      <c r="H13" s="190"/>
      <c r="I13" s="190"/>
      <c r="J13" s="190"/>
      <c r="K13" s="173">
        <v>1</v>
      </c>
      <c r="L13" s="173">
        <v>1</v>
      </c>
      <c r="M13" s="173">
        <v>1</v>
      </c>
      <c r="N13" s="173">
        <v>1</v>
      </c>
      <c r="O13" s="173">
        <v>1</v>
      </c>
      <c r="P13" s="173">
        <v>1</v>
      </c>
      <c r="Q13" s="173">
        <v>1</v>
      </c>
      <c r="R13" s="173">
        <v>1</v>
      </c>
      <c r="S13" s="173">
        <v>0.98997856723393396</v>
      </c>
      <c r="T13" s="173">
        <v>0.97243932545106504</v>
      </c>
      <c r="U13" s="173">
        <v>0.95508118454701807</v>
      </c>
      <c r="V13" s="173">
        <v>0.93790135400152608</v>
      </c>
      <c r="W13" s="173">
        <v>0.92908034759507885</v>
      </c>
      <c r="X13" s="173">
        <v>0.92060696221491811</v>
      </c>
      <c r="Y13" s="173">
        <v>0.91220927908134786</v>
      </c>
      <c r="Z13" s="173">
        <v>0.90388628820654859</v>
      </c>
      <c r="AA13" s="173">
        <v>0.89563699748960168</v>
      </c>
      <c r="AB13" s="173">
        <v>0.88746043232226335</v>
      </c>
      <c r="AC13" s="173">
        <v>0.87935563520512272</v>
      </c>
      <c r="AD13" s="173">
        <v>0.87132166537381395</v>
      </c>
      <c r="AE13" s="173">
        <v>0.86335759843499593</v>
      </c>
      <c r="AF13" s="173">
        <v>0.85546252601178596</v>
      </c>
      <c r="AG13" s="173">
        <v>0.84763555539836644</v>
      </c>
      <c r="AH13" s="173">
        <v>0.83987580922350014</v>
      </c>
      <c r="AI13" s="173">
        <v>0.83218242512267226</v>
      </c>
      <c r="AJ13" s="173">
        <v>0.82455455541860712</v>
      </c>
      <c r="AK13" s="173">
        <v>0.81699136680991558</v>
      </c>
      <c r="AL13" s="173">
        <v>0.80949204006762887</v>
      </c>
      <c r="AM13" s="173">
        <v>0.80205576973938575</v>
      </c>
      <c r="AN13" s="173">
        <v>0.79468176386104949</v>
      </c>
      <c r="AO13" s="173">
        <v>0.78736924367554484</v>
      </c>
      <c r="AP13" s="173">
        <v>0.78011744335868927</v>
      </c>
      <c r="AQ13" s="174">
        <v>0.77292560975183389</v>
      </c>
    </row>
    <row r="14" spans="1:43" x14ac:dyDescent="0.35">
      <c r="A14" s="191" t="s">
        <v>10</v>
      </c>
      <c r="B14" s="192" t="s">
        <v>92</v>
      </c>
      <c r="C14" s="192" t="s">
        <v>313</v>
      </c>
      <c r="D14" s="192" t="s">
        <v>314</v>
      </c>
      <c r="E14" s="192" t="s">
        <v>7</v>
      </c>
      <c r="F14" s="192" t="s">
        <v>215</v>
      </c>
      <c r="G14" s="192" t="s">
        <v>306</v>
      </c>
      <c r="H14" s="192"/>
      <c r="I14" s="192"/>
      <c r="J14" s="192"/>
      <c r="K14" s="42">
        <v>1</v>
      </c>
      <c r="L14" s="42">
        <v>1</v>
      </c>
      <c r="M14" s="42">
        <v>1</v>
      </c>
      <c r="N14" s="42">
        <v>1</v>
      </c>
      <c r="O14" s="42">
        <v>1</v>
      </c>
      <c r="P14" s="42">
        <v>1</v>
      </c>
      <c r="Q14" s="42">
        <v>1</v>
      </c>
      <c r="R14" s="42">
        <v>1</v>
      </c>
      <c r="S14" s="42">
        <v>0.98997856723393396</v>
      </c>
      <c r="T14" s="42">
        <v>0.97243932545106504</v>
      </c>
      <c r="U14" s="42">
        <v>0.95508118454701807</v>
      </c>
      <c r="V14" s="42">
        <v>0.93790135400152586</v>
      </c>
      <c r="W14" s="42">
        <v>0.92908034759507885</v>
      </c>
      <c r="X14" s="42">
        <v>0.92060696221491811</v>
      </c>
      <c r="Y14" s="42">
        <v>0.91220927908134808</v>
      </c>
      <c r="Z14" s="42">
        <v>0.90388628820654882</v>
      </c>
      <c r="AA14" s="42">
        <v>0.89563699748960202</v>
      </c>
      <c r="AB14" s="42">
        <v>0.88746043232226379</v>
      </c>
      <c r="AC14" s="42">
        <v>0.87935563520512317</v>
      </c>
      <c r="AD14" s="42">
        <v>0.8713216653738145</v>
      </c>
      <c r="AE14" s="42">
        <v>0.8633575984349966</v>
      </c>
      <c r="AF14" s="42">
        <v>0.85546252601178685</v>
      </c>
      <c r="AG14" s="42">
        <v>0.84763555539836732</v>
      </c>
      <c r="AH14" s="42">
        <v>0.83987580922350114</v>
      </c>
      <c r="AI14" s="42">
        <v>0.83218242512267337</v>
      </c>
      <c r="AJ14" s="42">
        <v>0.82455455541860834</v>
      </c>
      <c r="AK14" s="42">
        <v>0.8169913668099168</v>
      </c>
      <c r="AL14" s="42">
        <v>0.8094920400676302</v>
      </c>
      <c r="AM14" s="42">
        <v>0.80205576973938697</v>
      </c>
      <c r="AN14" s="42">
        <v>0.79468176386105083</v>
      </c>
      <c r="AO14" s="42">
        <v>0.78736924367554628</v>
      </c>
      <c r="AP14" s="42">
        <v>0.78011744335869071</v>
      </c>
      <c r="AQ14" s="178">
        <v>0.77292560975183533</v>
      </c>
    </row>
    <row r="15" spans="1:43" x14ac:dyDescent="0.35">
      <c r="A15" s="191" t="s">
        <v>10</v>
      </c>
      <c r="B15" s="192" t="s">
        <v>92</v>
      </c>
      <c r="C15" s="192" t="s">
        <v>315</v>
      </c>
      <c r="D15" s="192" t="s">
        <v>316</v>
      </c>
      <c r="E15" s="192" t="s">
        <v>7</v>
      </c>
      <c r="F15" s="192" t="s">
        <v>215</v>
      </c>
      <c r="G15" s="192" t="s">
        <v>306</v>
      </c>
      <c r="H15" s="192"/>
      <c r="I15" s="192"/>
      <c r="J15" s="192"/>
      <c r="K15" s="42">
        <v>1</v>
      </c>
      <c r="L15" s="42">
        <v>1</v>
      </c>
      <c r="M15" s="42">
        <v>1</v>
      </c>
      <c r="N15" s="42">
        <v>1</v>
      </c>
      <c r="O15" s="42">
        <v>1</v>
      </c>
      <c r="P15" s="42">
        <v>1</v>
      </c>
      <c r="Q15" s="42">
        <v>1</v>
      </c>
      <c r="R15" s="42">
        <v>1</v>
      </c>
      <c r="S15" s="42">
        <v>0.98997856723393418</v>
      </c>
      <c r="T15" s="42">
        <v>0.97243932545106526</v>
      </c>
      <c r="U15" s="42">
        <v>0.9550811845470184</v>
      </c>
      <c r="V15" s="42">
        <v>0.93790135400152641</v>
      </c>
      <c r="W15" s="42">
        <v>0.92908034759507929</v>
      </c>
      <c r="X15" s="42">
        <v>0.92060696221491845</v>
      </c>
      <c r="Y15" s="42">
        <v>0.9122092790813483</v>
      </c>
      <c r="Z15" s="42">
        <v>0.90388628820654893</v>
      </c>
      <c r="AA15" s="42">
        <v>0.89563699748960202</v>
      </c>
      <c r="AB15" s="42">
        <v>0.88746043232226368</v>
      </c>
      <c r="AC15" s="42">
        <v>0.87935563520512305</v>
      </c>
      <c r="AD15" s="42">
        <v>0.87132166537381417</v>
      </c>
      <c r="AE15" s="42">
        <v>0.86335759843499627</v>
      </c>
      <c r="AF15" s="42">
        <v>0.85546252601178641</v>
      </c>
      <c r="AG15" s="42">
        <v>0.84763555539836688</v>
      </c>
      <c r="AH15" s="42">
        <v>0.83987580922350058</v>
      </c>
      <c r="AI15" s="42">
        <v>0.83218242512267282</v>
      </c>
      <c r="AJ15" s="42">
        <v>0.82455455541860756</v>
      </c>
      <c r="AK15" s="42">
        <v>0.81699136680991602</v>
      </c>
      <c r="AL15" s="42">
        <v>0.80949204006762943</v>
      </c>
      <c r="AM15" s="42">
        <v>0.80205576973938619</v>
      </c>
      <c r="AN15" s="42">
        <v>0.79468176386104994</v>
      </c>
      <c r="AO15" s="42">
        <v>0.78736924367554528</v>
      </c>
      <c r="AP15" s="42">
        <v>0.78011744335868971</v>
      </c>
      <c r="AQ15" s="178">
        <v>0.77292560975183433</v>
      </c>
    </row>
    <row r="16" spans="1:43" x14ac:dyDescent="0.35">
      <c r="A16" s="191" t="s">
        <v>10</v>
      </c>
      <c r="B16" s="192" t="s">
        <v>92</v>
      </c>
      <c r="C16" s="192" t="s">
        <v>317</v>
      </c>
      <c r="D16" s="192" t="s">
        <v>318</v>
      </c>
      <c r="E16" s="192" t="s">
        <v>7</v>
      </c>
      <c r="F16" s="192" t="s">
        <v>215</v>
      </c>
      <c r="G16" s="192" t="s">
        <v>306</v>
      </c>
      <c r="H16" s="192"/>
      <c r="I16" s="192"/>
      <c r="J16" s="192"/>
      <c r="K16" s="42">
        <v>1</v>
      </c>
      <c r="L16" s="42">
        <v>1</v>
      </c>
      <c r="M16" s="42">
        <v>1</v>
      </c>
      <c r="N16" s="42">
        <v>1</v>
      </c>
      <c r="O16" s="42">
        <v>1</v>
      </c>
      <c r="P16" s="42">
        <v>1</v>
      </c>
      <c r="Q16" s="42">
        <v>1</v>
      </c>
      <c r="R16" s="42">
        <v>1</v>
      </c>
      <c r="S16" s="42">
        <v>0.98997856723393407</v>
      </c>
      <c r="T16" s="42">
        <v>0.97243932545106504</v>
      </c>
      <c r="U16" s="42">
        <v>0.95508118454701807</v>
      </c>
      <c r="V16" s="42">
        <v>0.93790135400152586</v>
      </c>
      <c r="W16" s="42">
        <v>0.92908034759507874</v>
      </c>
      <c r="X16" s="42">
        <v>0.920606962214918</v>
      </c>
      <c r="Y16" s="42">
        <v>0.91220927908134786</v>
      </c>
      <c r="Z16" s="42">
        <v>0.90388628820654848</v>
      </c>
      <c r="AA16" s="42">
        <v>0.89563699748960168</v>
      </c>
      <c r="AB16" s="42">
        <v>0.88746043232226335</v>
      </c>
      <c r="AC16" s="42">
        <v>0.87935563520512283</v>
      </c>
      <c r="AD16" s="42">
        <v>0.87132166537381406</v>
      </c>
      <c r="AE16" s="42">
        <v>0.86335759843499615</v>
      </c>
      <c r="AF16" s="42">
        <v>0.85546252601178618</v>
      </c>
      <c r="AG16" s="42">
        <v>0.84763555539836677</v>
      </c>
      <c r="AH16" s="42">
        <v>0.83987580922350047</v>
      </c>
      <c r="AI16" s="42">
        <v>0.83218242512267271</v>
      </c>
      <c r="AJ16" s="42">
        <v>0.82455455541860767</v>
      </c>
      <c r="AK16" s="42">
        <v>0.81699136680991613</v>
      </c>
      <c r="AL16" s="42">
        <v>0.80949204006762954</v>
      </c>
      <c r="AM16" s="42">
        <v>0.8020557697393863</v>
      </c>
      <c r="AN16" s="42">
        <v>0.79468176386105016</v>
      </c>
      <c r="AO16" s="42">
        <v>0.78736924367554562</v>
      </c>
      <c r="AP16" s="42">
        <v>0.78011744335868993</v>
      </c>
      <c r="AQ16" s="178">
        <v>0.77292560975183455</v>
      </c>
    </row>
    <row r="17" spans="1:43" x14ac:dyDescent="0.35">
      <c r="A17" s="191" t="s">
        <v>10</v>
      </c>
      <c r="B17" s="192" t="s">
        <v>92</v>
      </c>
      <c r="C17" s="192" t="s">
        <v>319</v>
      </c>
      <c r="D17" s="192" t="s">
        <v>320</v>
      </c>
      <c r="E17" s="192" t="s">
        <v>7</v>
      </c>
      <c r="F17" s="192" t="s">
        <v>215</v>
      </c>
      <c r="G17" s="192" t="s">
        <v>306</v>
      </c>
      <c r="H17" s="192"/>
      <c r="I17" s="192"/>
      <c r="J17" s="192"/>
      <c r="K17" s="42">
        <v>1</v>
      </c>
      <c r="L17" s="42">
        <v>1</v>
      </c>
      <c r="M17" s="42">
        <v>1</v>
      </c>
      <c r="N17" s="42">
        <v>1</v>
      </c>
      <c r="O17" s="42">
        <v>1</v>
      </c>
      <c r="P17" s="42">
        <v>1</v>
      </c>
      <c r="Q17" s="42">
        <v>1</v>
      </c>
      <c r="R17" s="42">
        <v>1</v>
      </c>
      <c r="S17" s="42">
        <v>0.98997856723393407</v>
      </c>
      <c r="T17" s="42">
        <v>0.97243932545106515</v>
      </c>
      <c r="U17" s="42">
        <v>0.95508118454701818</v>
      </c>
      <c r="V17" s="42">
        <v>0.93790135400152597</v>
      </c>
      <c r="W17" s="42">
        <v>0.92908034759507885</v>
      </c>
      <c r="X17" s="42">
        <v>0.92060696221491811</v>
      </c>
      <c r="Y17" s="42">
        <v>0.91220927908134808</v>
      </c>
      <c r="Z17" s="42">
        <v>0.90388628820654859</v>
      </c>
      <c r="AA17" s="42">
        <v>0.89563699748960179</v>
      </c>
      <c r="AB17" s="42">
        <v>0.88746043232226357</v>
      </c>
      <c r="AC17" s="42">
        <v>0.87935563520512294</v>
      </c>
      <c r="AD17" s="42">
        <v>0.87132166537381417</v>
      </c>
      <c r="AE17" s="42">
        <v>0.86335759843499627</v>
      </c>
      <c r="AF17" s="42">
        <v>0.8554625260117863</v>
      </c>
      <c r="AG17" s="42">
        <v>0.84763555539836677</v>
      </c>
      <c r="AH17" s="42">
        <v>0.83987580922350058</v>
      </c>
      <c r="AI17" s="42">
        <v>0.83218242512267282</v>
      </c>
      <c r="AJ17" s="42">
        <v>0.82455455541860767</v>
      </c>
      <c r="AK17" s="42">
        <v>0.81699136680991613</v>
      </c>
      <c r="AL17" s="42">
        <v>0.80949204006762943</v>
      </c>
      <c r="AM17" s="42">
        <v>0.8020557697393863</v>
      </c>
      <c r="AN17" s="42">
        <v>0.79468176386105005</v>
      </c>
      <c r="AO17" s="42">
        <v>0.7873692436755455</v>
      </c>
      <c r="AP17" s="42">
        <v>0.78011744335868982</v>
      </c>
      <c r="AQ17" s="178">
        <v>0.77292560975183444</v>
      </c>
    </row>
    <row r="18" spans="1:43" x14ac:dyDescent="0.35">
      <c r="A18" s="191" t="s">
        <v>10</v>
      </c>
      <c r="B18" s="192" t="s">
        <v>92</v>
      </c>
      <c r="C18" s="192" t="s">
        <v>321</v>
      </c>
      <c r="D18" s="192" t="s">
        <v>322</v>
      </c>
      <c r="E18" s="192" t="s">
        <v>7</v>
      </c>
      <c r="F18" s="192" t="s">
        <v>215</v>
      </c>
      <c r="G18" s="192" t="s">
        <v>306</v>
      </c>
      <c r="H18" s="192"/>
      <c r="I18" s="192"/>
      <c r="J18" s="192"/>
      <c r="K18" s="42">
        <v>1</v>
      </c>
      <c r="L18" s="42">
        <v>1</v>
      </c>
      <c r="M18" s="42">
        <v>1</v>
      </c>
      <c r="N18" s="42">
        <v>1</v>
      </c>
      <c r="O18" s="42">
        <v>1</v>
      </c>
      <c r="P18" s="42">
        <v>1</v>
      </c>
      <c r="Q18" s="42">
        <v>1</v>
      </c>
      <c r="R18" s="42">
        <v>1</v>
      </c>
      <c r="S18" s="42">
        <v>0.98997856723393407</v>
      </c>
      <c r="T18" s="42">
        <v>0.97243932545106515</v>
      </c>
      <c r="U18" s="42">
        <v>0.95508118454701807</v>
      </c>
      <c r="V18" s="42">
        <v>0.93790135400152586</v>
      </c>
      <c r="W18" s="42">
        <v>0.92908034759507874</v>
      </c>
      <c r="X18" s="42">
        <v>0.920606962214918</v>
      </c>
      <c r="Y18" s="42">
        <v>0.91220927908134797</v>
      </c>
      <c r="Z18" s="42">
        <v>0.90388628820654859</v>
      </c>
      <c r="AA18" s="42">
        <v>0.89563699748960179</v>
      </c>
      <c r="AB18" s="42">
        <v>0.88746043232226357</v>
      </c>
      <c r="AC18" s="42">
        <v>0.87935563520512294</v>
      </c>
      <c r="AD18" s="42">
        <v>0.87132166537381406</v>
      </c>
      <c r="AE18" s="42">
        <v>0.86335759843499604</v>
      </c>
      <c r="AF18" s="42">
        <v>0.85546252601178618</v>
      </c>
      <c r="AG18" s="42">
        <v>0.84763555539836666</v>
      </c>
      <c r="AH18" s="42">
        <v>0.83987580922350036</v>
      </c>
      <c r="AI18" s="42">
        <v>0.83218242512267249</v>
      </c>
      <c r="AJ18" s="42">
        <v>0.82455455541860734</v>
      </c>
      <c r="AK18" s="42">
        <v>0.8169913668099158</v>
      </c>
      <c r="AL18" s="42">
        <v>0.80949204006762909</v>
      </c>
      <c r="AM18" s="42">
        <v>0.80205576973938586</v>
      </c>
      <c r="AN18" s="42">
        <v>0.79468176386104961</v>
      </c>
      <c r="AO18" s="42">
        <v>0.78736924367554495</v>
      </c>
      <c r="AP18" s="42">
        <v>0.78011744335868938</v>
      </c>
      <c r="AQ18" s="178">
        <v>0.772925609751834</v>
      </c>
    </row>
    <row r="19" spans="1:43" x14ac:dyDescent="0.35">
      <c r="A19" s="191" t="s">
        <v>10</v>
      </c>
      <c r="B19" s="192" t="s">
        <v>92</v>
      </c>
      <c r="C19" s="192" t="s">
        <v>323</v>
      </c>
      <c r="D19" s="192" t="s">
        <v>324</v>
      </c>
      <c r="E19" s="192" t="s">
        <v>7</v>
      </c>
      <c r="F19" s="192" t="s">
        <v>215</v>
      </c>
      <c r="G19" s="192" t="s">
        <v>306</v>
      </c>
      <c r="H19" s="192"/>
      <c r="I19" s="192"/>
      <c r="J19" s="192"/>
      <c r="K19" s="42">
        <v>1</v>
      </c>
      <c r="L19" s="42">
        <v>1</v>
      </c>
      <c r="M19" s="42">
        <v>1</v>
      </c>
      <c r="N19" s="42">
        <v>1</v>
      </c>
      <c r="O19" s="42">
        <v>1</v>
      </c>
      <c r="P19" s="42">
        <v>1</v>
      </c>
      <c r="Q19" s="42">
        <v>1</v>
      </c>
      <c r="R19" s="42">
        <v>1</v>
      </c>
      <c r="S19" s="42">
        <v>0.98997856723393407</v>
      </c>
      <c r="T19" s="42">
        <v>0.97243932545106526</v>
      </c>
      <c r="U19" s="42">
        <v>0.95508118454701829</v>
      </c>
      <c r="V19" s="42">
        <v>0.93790135400152619</v>
      </c>
      <c r="W19" s="42">
        <v>0.92908034759507907</v>
      </c>
      <c r="X19" s="42">
        <v>0.92060696221491833</v>
      </c>
      <c r="Y19" s="42">
        <v>0.91220927908134819</v>
      </c>
      <c r="Z19" s="42">
        <v>0.9038862882065487</v>
      </c>
      <c r="AA19" s="42">
        <v>0.8956369974896019</v>
      </c>
      <c r="AB19" s="42">
        <v>0.88746043232226357</v>
      </c>
      <c r="AC19" s="42">
        <v>0.87935563520512294</v>
      </c>
      <c r="AD19" s="42">
        <v>0.87132166537381406</v>
      </c>
      <c r="AE19" s="42">
        <v>0.86335759843499604</v>
      </c>
      <c r="AF19" s="42">
        <v>0.85546252601178618</v>
      </c>
      <c r="AG19" s="42">
        <v>0.84763555539836655</v>
      </c>
      <c r="AH19" s="42">
        <v>0.83987580922350014</v>
      </c>
      <c r="AI19" s="42">
        <v>0.83218242512267238</v>
      </c>
      <c r="AJ19" s="42">
        <v>0.82455455541860712</v>
      </c>
      <c r="AK19" s="42">
        <v>0.81699136680991546</v>
      </c>
      <c r="AL19" s="42">
        <v>0.80949204006762887</v>
      </c>
      <c r="AM19" s="42">
        <v>0.80205576973938575</v>
      </c>
      <c r="AN19" s="42">
        <v>0.79468176386104949</v>
      </c>
      <c r="AO19" s="42">
        <v>0.78736924367554473</v>
      </c>
      <c r="AP19" s="42">
        <v>0.78011744335868893</v>
      </c>
      <c r="AQ19" s="178">
        <v>0.77292560975183366</v>
      </c>
    </row>
    <row r="20" spans="1:43" x14ac:dyDescent="0.35">
      <c r="A20" s="191" t="s">
        <v>10</v>
      </c>
      <c r="B20" s="192" t="s">
        <v>92</v>
      </c>
      <c r="C20" s="192" t="s">
        <v>325</v>
      </c>
      <c r="D20" s="192" t="s">
        <v>326</v>
      </c>
      <c r="E20" s="192" t="s">
        <v>7</v>
      </c>
      <c r="F20" s="192" t="s">
        <v>215</v>
      </c>
      <c r="G20" s="192" t="s">
        <v>306</v>
      </c>
      <c r="H20" s="192"/>
      <c r="I20" s="192"/>
      <c r="J20" s="192"/>
      <c r="K20" s="42">
        <v>1</v>
      </c>
      <c r="L20" s="42">
        <v>1</v>
      </c>
      <c r="M20" s="42">
        <v>1</v>
      </c>
      <c r="N20" s="42">
        <v>1</v>
      </c>
      <c r="O20" s="42">
        <v>1</v>
      </c>
      <c r="P20" s="42">
        <v>1</v>
      </c>
      <c r="Q20" s="42">
        <v>1</v>
      </c>
      <c r="R20" s="42">
        <v>1</v>
      </c>
      <c r="S20" s="42">
        <v>0.98997856723393407</v>
      </c>
      <c r="T20" s="42">
        <v>0.97243932545106504</v>
      </c>
      <c r="U20" s="42">
        <v>0.95508118454701796</v>
      </c>
      <c r="V20" s="42">
        <v>0.93790135400152586</v>
      </c>
      <c r="W20" s="42">
        <v>0.92908034759507874</v>
      </c>
      <c r="X20" s="42">
        <v>0.92060696221491811</v>
      </c>
      <c r="Y20" s="42">
        <v>0.91220927908134797</v>
      </c>
      <c r="Z20" s="42">
        <v>0.9038862882065487</v>
      </c>
      <c r="AA20" s="42">
        <v>0.89563699748960202</v>
      </c>
      <c r="AB20" s="42">
        <v>0.88746043232226368</v>
      </c>
      <c r="AC20" s="42">
        <v>0.87935563520512317</v>
      </c>
      <c r="AD20" s="42">
        <v>0.8713216653738145</v>
      </c>
      <c r="AE20" s="42">
        <v>0.8633575984349966</v>
      </c>
      <c r="AF20" s="42">
        <v>0.85546252601178674</v>
      </c>
      <c r="AG20" s="42">
        <v>0.84763555539836721</v>
      </c>
      <c r="AH20" s="42">
        <v>0.83987580922350102</v>
      </c>
      <c r="AI20" s="42">
        <v>0.83218242512267315</v>
      </c>
      <c r="AJ20" s="42">
        <v>0.82455455541860789</v>
      </c>
      <c r="AK20" s="42">
        <v>0.81699136680991646</v>
      </c>
      <c r="AL20" s="42">
        <v>0.80949204006762976</v>
      </c>
      <c r="AM20" s="42">
        <v>0.80205576973938664</v>
      </c>
      <c r="AN20" s="42">
        <v>0.79468176386105061</v>
      </c>
      <c r="AO20" s="42">
        <v>0.78736924367554595</v>
      </c>
      <c r="AP20" s="42">
        <v>0.78011744335869027</v>
      </c>
      <c r="AQ20" s="178">
        <v>0.77292560975183477</v>
      </c>
    </row>
    <row r="21" spans="1:43" x14ac:dyDescent="0.35">
      <c r="A21" s="191" t="s">
        <v>10</v>
      </c>
      <c r="B21" s="192" t="s">
        <v>92</v>
      </c>
      <c r="C21" s="192" t="s">
        <v>327</v>
      </c>
      <c r="D21" s="192" t="s">
        <v>328</v>
      </c>
      <c r="E21" s="192" t="s">
        <v>7</v>
      </c>
      <c r="F21" s="192" t="s">
        <v>215</v>
      </c>
      <c r="G21" s="192" t="s">
        <v>306</v>
      </c>
      <c r="H21" s="192"/>
      <c r="I21" s="192"/>
      <c r="J21" s="192"/>
      <c r="K21" s="42">
        <v>1</v>
      </c>
      <c r="L21" s="42">
        <v>1</v>
      </c>
      <c r="M21" s="42">
        <v>1</v>
      </c>
      <c r="N21" s="42">
        <v>1</v>
      </c>
      <c r="O21" s="42">
        <v>1</v>
      </c>
      <c r="P21" s="42">
        <v>1</v>
      </c>
      <c r="Q21" s="42">
        <v>1</v>
      </c>
      <c r="R21" s="42">
        <v>1</v>
      </c>
      <c r="S21" s="42">
        <v>0.98997856723393407</v>
      </c>
      <c r="T21" s="42">
        <v>0.97243932545106515</v>
      </c>
      <c r="U21" s="42">
        <v>0.95508118454701829</v>
      </c>
      <c r="V21" s="42">
        <v>0.93790135400152619</v>
      </c>
      <c r="W21" s="42">
        <v>0.92908034759507907</v>
      </c>
      <c r="X21" s="42">
        <v>0.92060696221491833</v>
      </c>
      <c r="Y21" s="42">
        <v>0.9122092790813483</v>
      </c>
      <c r="Z21" s="42">
        <v>0.90388628820654893</v>
      </c>
      <c r="AA21" s="42">
        <v>0.89563699748960213</v>
      </c>
      <c r="AB21" s="42">
        <v>0.8874604323222639</v>
      </c>
      <c r="AC21" s="42">
        <v>0.87935563520512328</v>
      </c>
      <c r="AD21" s="42">
        <v>0.87132166537381461</v>
      </c>
      <c r="AE21" s="42">
        <v>0.86335759843499671</v>
      </c>
      <c r="AF21" s="42">
        <v>0.85546252601178696</v>
      </c>
      <c r="AG21" s="42">
        <v>0.84763555539836744</v>
      </c>
      <c r="AH21" s="42">
        <v>0.83987580922350125</v>
      </c>
      <c r="AI21" s="42">
        <v>0.8321824251226736</v>
      </c>
      <c r="AJ21" s="42">
        <v>0.82455455541860845</v>
      </c>
      <c r="AK21" s="42">
        <v>0.81699136680991691</v>
      </c>
      <c r="AL21" s="42">
        <v>0.80949204006763031</v>
      </c>
      <c r="AM21" s="42">
        <v>0.80205576973938708</v>
      </c>
      <c r="AN21" s="42">
        <v>0.79468176386105105</v>
      </c>
      <c r="AO21" s="42">
        <v>0.7873692436755465</v>
      </c>
      <c r="AP21" s="42">
        <v>0.78011744335869082</v>
      </c>
      <c r="AQ21" s="178">
        <v>0.77292560975183544</v>
      </c>
    </row>
    <row r="22" spans="1:43" x14ac:dyDescent="0.35">
      <c r="A22" s="191" t="s">
        <v>10</v>
      </c>
      <c r="B22" s="192" t="s">
        <v>92</v>
      </c>
      <c r="C22" s="192" t="s">
        <v>329</v>
      </c>
      <c r="D22" s="192" t="s">
        <v>330</v>
      </c>
      <c r="E22" s="192" t="s">
        <v>7</v>
      </c>
      <c r="F22" s="192" t="s">
        <v>215</v>
      </c>
      <c r="G22" s="192" t="s">
        <v>306</v>
      </c>
      <c r="H22" s="192"/>
      <c r="I22" s="192"/>
      <c r="J22" s="192"/>
      <c r="K22" s="42">
        <v>1</v>
      </c>
      <c r="L22" s="42">
        <v>1</v>
      </c>
      <c r="M22" s="42">
        <v>1</v>
      </c>
      <c r="N22" s="42">
        <v>1</v>
      </c>
      <c r="O22" s="42">
        <v>1</v>
      </c>
      <c r="P22" s="42">
        <v>1</v>
      </c>
      <c r="Q22" s="42">
        <v>1</v>
      </c>
      <c r="R22" s="42">
        <v>1</v>
      </c>
      <c r="S22" s="42">
        <v>0.98997856723393407</v>
      </c>
      <c r="T22" s="42">
        <v>0.97243932545106504</v>
      </c>
      <c r="U22" s="42">
        <v>0.95508118454701807</v>
      </c>
      <c r="V22" s="42">
        <v>0.93790135400152586</v>
      </c>
      <c r="W22" s="42">
        <v>0.92908034759507874</v>
      </c>
      <c r="X22" s="42">
        <v>0.920606962214918</v>
      </c>
      <c r="Y22" s="42">
        <v>0.91220927908134786</v>
      </c>
      <c r="Z22" s="42">
        <v>0.90388628820654859</v>
      </c>
      <c r="AA22" s="42">
        <v>0.89563699748960168</v>
      </c>
      <c r="AB22" s="42">
        <v>0.88746043232226346</v>
      </c>
      <c r="AC22" s="42">
        <v>0.87935563520512283</v>
      </c>
      <c r="AD22" s="42">
        <v>0.87132166537381406</v>
      </c>
      <c r="AE22" s="42">
        <v>0.86335759843499615</v>
      </c>
      <c r="AF22" s="42">
        <v>0.8554625260117863</v>
      </c>
      <c r="AG22" s="42">
        <v>0.84763555539836677</v>
      </c>
      <c r="AH22" s="42">
        <v>0.83987580922350047</v>
      </c>
      <c r="AI22" s="42">
        <v>0.83218242512267271</v>
      </c>
      <c r="AJ22" s="42">
        <v>0.82455455541860756</v>
      </c>
      <c r="AK22" s="42">
        <v>0.81699136680991602</v>
      </c>
      <c r="AL22" s="42">
        <v>0.80949204006762943</v>
      </c>
      <c r="AM22" s="42">
        <v>0.80205576973938619</v>
      </c>
      <c r="AN22" s="42">
        <v>0.79468176386105005</v>
      </c>
      <c r="AO22" s="42">
        <v>0.78736924367554539</v>
      </c>
      <c r="AP22" s="42">
        <v>0.78011744335868982</v>
      </c>
      <c r="AQ22" s="178">
        <v>0.77292560975183444</v>
      </c>
    </row>
    <row r="23" spans="1:43" ht="15" thickBot="1" x14ac:dyDescent="0.4">
      <c r="A23" s="193" t="s">
        <v>10</v>
      </c>
      <c r="B23" s="194" t="s">
        <v>92</v>
      </c>
      <c r="C23" s="194" t="s">
        <v>331</v>
      </c>
      <c r="D23" s="194" t="s">
        <v>332</v>
      </c>
      <c r="E23" s="194" t="s">
        <v>7</v>
      </c>
      <c r="F23" s="194" t="s">
        <v>215</v>
      </c>
      <c r="G23" s="194" t="s">
        <v>306</v>
      </c>
      <c r="H23" s="194"/>
      <c r="I23" s="194"/>
      <c r="J23" s="194"/>
      <c r="K23" s="176">
        <v>1</v>
      </c>
      <c r="L23" s="176">
        <v>1</v>
      </c>
      <c r="M23" s="176">
        <v>1</v>
      </c>
      <c r="N23" s="176">
        <v>1</v>
      </c>
      <c r="O23" s="176">
        <v>1</v>
      </c>
      <c r="P23" s="176">
        <v>1</v>
      </c>
      <c r="Q23" s="176">
        <v>1</v>
      </c>
      <c r="R23" s="176">
        <v>1</v>
      </c>
      <c r="S23" s="176">
        <v>0.98997856723393407</v>
      </c>
      <c r="T23" s="176">
        <v>0.97243932545106526</v>
      </c>
      <c r="U23" s="176">
        <v>0.95508118454701829</v>
      </c>
      <c r="V23" s="176">
        <v>0.93790135400152619</v>
      </c>
      <c r="W23" s="176">
        <v>0.92908034759507896</v>
      </c>
      <c r="X23" s="176">
        <v>0.92060696221491822</v>
      </c>
      <c r="Y23" s="176">
        <v>0.91220927908134808</v>
      </c>
      <c r="Z23" s="176">
        <v>0.90388628820654882</v>
      </c>
      <c r="AA23" s="176">
        <v>0.89563699748960202</v>
      </c>
      <c r="AB23" s="176">
        <v>0.88746043232226379</v>
      </c>
      <c r="AC23" s="176">
        <v>0.87935563520512317</v>
      </c>
      <c r="AD23" s="176">
        <v>0.87132166537381439</v>
      </c>
      <c r="AE23" s="176">
        <v>0.86335759843499649</v>
      </c>
      <c r="AF23" s="176">
        <v>0.85546252601178652</v>
      </c>
      <c r="AG23" s="176">
        <v>0.84763555539836699</v>
      </c>
      <c r="AH23" s="176">
        <v>0.8398758092235008</v>
      </c>
      <c r="AI23" s="176">
        <v>0.83218242512267304</v>
      </c>
      <c r="AJ23" s="176">
        <v>0.82455455541860789</v>
      </c>
      <c r="AK23" s="176">
        <v>0.81699136680991646</v>
      </c>
      <c r="AL23" s="176">
        <v>0.80949204006762976</v>
      </c>
      <c r="AM23" s="176">
        <v>0.80205576973938664</v>
      </c>
      <c r="AN23" s="176">
        <v>0.79468176386105038</v>
      </c>
      <c r="AO23" s="176">
        <v>0.78736924367554584</v>
      </c>
      <c r="AP23" s="176">
        <v>0.78011744335869027</v>
      </c>
      <c r="AQ23" s="177">
        <v>0.77292560975183489</v>
      </c>
    </row>
    <row r="24" spans="1:43" x14ac:dyDescent="0.35">
      <c r="A24" s="189" t="s">
        <v>10</v>
      </c>
      <c r="B24" s="190" t="s">
        <v>333</v>
      </c>
      <c r="C24" s="190" t="s">
        <v>311</v>
      </c>
      <c r="D24" s="190" t="s">
        <v>312</v>
      </c>
      <c r="E24" s="190" t="s">
        <v>7</v>
      </c>
      <c r="F24" s="190" t="s">
        <v>215</v>
      </c>
      <c r="G24" s="190" t="s">
        <v>306</v>
      </c>
      <c r="H24" s="190"/>
      <c r="I24" s="190"/>
      <c r="J24" s="190"/>
      <c r="K24" s="173">
        <v>1</v>
      </c>
      <c r="L24" s="173">
        <v>1</v>
      </c>
      <c r="M24" s="173">
        <v>1</v>
      </c>
      <c r="N24" s="173">
        <v>1</v>
      </c>
      <c r="O24" s="173">
        <v>1</v>
      </c>
      <c r="P24" s="173">
        <v>1</v>
      </c>
      <c r="Q24" s="173">
        <v>1</v>
      </c>
      <c r="R24" s="173">
        <v>1.0091954022988507</v>
      </c>
      <c r="S24" s="173">
        <v>1.0183206106870231</v>
      </c>
      <c r="T24" s="173">
        <v>1.0273764258555136</v>
      </c>
      <c r="U24" s="173">
        <v>1.0363636363636368</v>
      </c>
      <c r="V24" s="173">
        <v>1.045283018867925</v>
      </c>
      <c r="W24" s="173">
        <v>1.0541353383458651</v>
      </c>
      <c r="X24" s="173">
        <v>1.0629213483146074</v>
      </c>
      <c r="Y24" s="173">
        <v>1.0716417910447769</v>
      </c>
      <c r="Z24" s="173">
        <v>1.0802973977695176</v>
      </c>
      <c r="AA24" s="173">
        <v>1.0888888888888899</v>
      </c>
      <c r="AB24" s="173">
        <v>1.0974169741697426</v>
      </c>
      <c r="AC24" s="173">
        <v>1.1058823529411776</v>
      </c>
      <c r="AD24" s="173">
        <v>1.1142857142857154</v>
      </c>
      <c r="AE24" s="173">
        <v>1.1226277372262787</v>
      </c>
      <c r="AF24" s="173">
        <v>1.1309090909090922</v>
      </c>
      <c r="AG24" s="173">
        <v>1.1391304347826101</v>
      </c>
      <c r="AH24" s="173">
        <v>1.1472924187725646</v>
      </c>
      <c r="AI24" s="173">
        <v>1.1553956834532388</v>
      </c>
      <c r="AJ24" s="173">
        <v>1.1634408602150552</v>
      </c>
      <c r="AK24" s="173">
        <v>1.1714285714285728</v>
      </c>
      <c r="AL24" s="173">
        <v>1.1793594306049835</v>
      </c>
      <c r="AM24" s="173">
        <v>1.1872340425531926</v>
      </c>
      <c r="AN24" s="173">
        <v>1.1950530035335702</v>
      </c>
      <c r="AO24" s="173">
        <v>1.202816901408452</v>
      </c>
      <c r="AP24" s="173">
        <v>1.2105263157894748</v>
      </c>
      <c r="AQ24" s="174">
        <v>1.2181818181818194</v>
      </c>
    </row>
    <row r="25" spans="1:43" x14ac:dyDescent="0.35">
      <c r="A25" s="191" t="s">
        <v>10</v>
      </c>
      <c r="B25" s="192" t="s">
        <v>333</v>
      </c>
      <c r="C25" s="192" t="s">
        <v>313</v>
      </c>
      <c r="D25" s="192" t="s">
        <v>314</v>
      </c>
      <c r="E25" s="192" t="s">
        <v>7</v>
      </c>
      <c r="F25" s="192" t="s">
        <v>215</v>
      </c>
      <c r="G25" s="192" t="s">
        <v>306</v>
      </c>
      <c r="H25" s="192"/>
      <c r="I25" s="192"/>
      <c r="J25" s="192"/>
      <c r="K25" s="42">
        <v>1</v>
      </c>
      <c r="L25" s="42">
        <v>1</v>
      </c>
      <c r="M25" s="42">
        <v>1</v>
      </c>
      <c r="N25" s="42">
        <v>1</v>
      </c>
      <c r="O25" s="42">
        <v>1</v>
      </c>
      <c r="P25" s="42">
        <v>1</v>
      </c>
      <c r="Q25" s="42">
        <v>1</v>
      </c>
      <c r="R25" s="42">
        <v>1.0091954022988505</v>
      </c>
      <c r="S25" s="42">
        <v>1.0183206106870228</v>
      </c>
      <c r="T25" s="42">
        <v>1.0273764258555134</v>
      </c>
      <c r="U25" s="42">
        <v>1.0363636363636364</v>
      </c>
      <c r="V25" s="42">
        <v>1.0452830188679247</v>
      </c>
      <c r="W25" s="42">
        <v>1.0541353383458649</v>
      </c>
      <c r="X25" s="42">
        <v>1.0629213483146069</v>
      </c>
      <c r="Y25" s="42">
        <v>1.0716417910447764</v>
      </c>
      <c r="Z25" s="42">
        <v>1.0802973977695172</v>
      </c>
      <c r="AA25" s="42">
        <v>1.0888888888888895</v>
      </c>
      <c r="AB25" s="42">
        <v>1.0974169741697422</v>
      </c>
      <c r="AC25" s="42">
        <v>1.105882352941177</v>
      </c>
      <c r="AD25" s="42">
        <v>1.114285714285715</v>
      </c>
      <c r="AE25" s="42">
        <v>1.1226277372262781</v>
      </c>
      <c r="AF25" s="42">
        <v>1.1309090909090918</v>
      </c>
      <c r="AG25" s="42">
        <v>1.1391304347826094</v>
      </c>
      <c r="AH25" s="42">
        <v>1.1472924187725639</v>
      </c>
      <c r="AI25" s="42">
        <v>1.1553956834532384</v>
      </c>
      <c r="AJ25" s="42">
        <v>1.1634408602150548</v>
      </c>
      <c r="AK25" s="42">
        <v>1.1714285714285724</v>
      </c>
      <c r="AL25" s="42">
        <v>1.1793594306049833</v>
      </c>
      <c r="AM25" s="42">
        <v>1.1872340425531926</v>
      </c>
      <c r="AN25" s="42">
        <v>1.19505300353357</v>
      </c>
      <c r="AO25" s="42">
        <v>1.202816901408452</v>
      </c>
      <c r="AP25" s="42">
        <v>1.210526315789475</v>
      </c>
      <c r="AQ25" s="178">
        <v>1.2181818181818196</v>
      </c>
    </row>
    <row r="26" spans="1:43" x14ac:dyDescent="0.35">
      <c r="A26" s="191" t="s">
        <v>10</v>
      </c>
      <c r="B26" s="192" t="s">
        <v>333</v>
      </c>
      <c r="C26" s="192" t="s">
        <v>315</v>
      </c>
      <c r="D26" s="192" t="s">
        <v>316</v>
      </c>
      <c r="E26" s="192" t="s">
        <v>7</v>
      </c>
      <c r="F26" s="192" t="s">
        <v>215</v>
      </c>
      <c r="G26" s="192" t="s">
        <v>306</v>
      </c>
      <c r="H26" s="192"/>
      <c r="I26" s="192"/>
      <c r="J26" s="192"/>
      <c r="K26" s="42">
        <v>1</v>
      </c>
      <c r="L26" s="42">
        <v>1</v>
      </c>
      <c r="M26" s="42">
        <v>1</v>
      </c>
      <c r="N26" s="42">
        <v>1</v>
      </c>
      <c r="O26" s="42">
        <v>1</v>
      </c>
      <c r="P26" s="42">
        <v>1</v>
      </c>
      <c r="Q26" s="42">
        <v>1</v>
      </c>
      <c r="R26" s="42">
        <v>1.0091954022988505</v>
      </c>
      <c r="S26" s="42">
        <v>1.0183206106870228</v>
      </c>
      <c r="T26" s="42">
        <v>1.0273764258555131</v>
      </c>
      <c r="U26" s="42">
        <v>1.0363636363636362</v>
      </c>
      <c r="V26" s="42">
        <v>1.0452830188679241</v>
      </c>
      <c r="W26" s="42">
        <v>1.054135338345864</v>
      </c>
      <c r="X26" s="42">
        <v>1.0629213483146061</v>
      </c>
      <c r="Y26" s="42">
        <v>1.0716417910447753</v>
      </c>
      <c r="Z26" s="42">
        <v>1.0802973977695158</v>
      </c>
      <c r="AA26" s="42">
        <v>1.0888888888888879</v>
      </c>
      <c r="AB26" s="42">
        <v>1.0974169741697406</v>
      </c>
      <c r="AC26" s="42">
        <v>1.1058823529411752</v>
      </c>
      <c r="AD26" s="42">
        <v>1.114285714285713</v>
      </c>
      <c r="AE26" s="42">
        <v>1.1226277372262758</v>
      </c>
      <c r="AF26" s="42">
        <v>1.1309090909090893</v>
      </c>
      <c r="AG26" s="42">
        <v>1.139130434782607</v>
      </c>
      <c r="AH26" s="42">
        <v>1.1472924187725613</v>
      </c>
      <c r="AI26" s="42">
        <v>1.1553956834532355</v>
      </c>
      <c r="AJ26" s="42">
        <v>1.1634408602150517</v>
      </c>
      <c r="AK26" s="42">
        <v>1.1714285714285693</v>
      </c>
      <c r="AL26" s="42">
        <v>1.1793594306049799</v>
      </c>
      <c r="AM26" s="42">
        <v>1.1872340425531891</v>
      </c>
      <c r="AN26" s="42">
        <v>1.1950530035335665</v>
      </c>
      <c r="AO26" s="42">
        <v>1.2028169014084482</v>
      </c>
      <c r="AP26" s="42">
        <v>1.210526315789471</v>
      </c>
      <c r="AQ26" s="178">
        <v>1.2181818181818154</v>
      </c>
    </row>
    <row r="27" spans="1:43" x14ac:dyDescent="0.35">
      <c r="A27" s="191" t="s">
        <v>10</v>
      </c>
      <c r="B27" s="192" t="s">
        <v>333</v>
      </c>
      <c r="C27" s="192" t="s">
        <v>317</v>
      </c>
      <c r="D27" s="192" t="s">
        <v>318</v>
      </c>
      <c r="E27" s="192" t="s">
        <v>7</v>
      </c>
      <c r="F27" s="192" t="s">
        <v>215</v>
      </c>
      <c r="G27" s="192" t="s">
        <v>306</v>
      </c>
      <c r="H27" s="192"/>
      <c r="I27" s="192"/>
      <c r="J27" s="192"/>
      <c r="K27" s="42">
        <v>1</v>
      </c>
      <c r="L27" s="42">
        <v>1</v>
      </c>
      <c r="M27" s="42">
        <v>1</v>
      </c>
      <c r="N27" s="42">
        <v>1</v>
      </c>
      <c r="O27" s="42">
        <v>1</v>
      </c>
      <c r="P27" s="42">
        <v>1</v>
      </c>
      <c r="Q27" s="42">
        <v>1</v>
      </c>
      <c r="R27" s="42">
        <v>1.0091954022988505</v>
      </c>
      <c r="S27" s="42">
        <v>1.0183206106870228</v>
      </c>
      <c r="T27" s="42">
        <v>1.0273764258555134</v>
      </c>
      <c r="U27" s="42">
        <v>1.0363636363636364</v>
      </c>
      <c r="V27" s="42">
        <v>1.0452830188679247</v>
      </c>
      <c r="W27" s="42">
        <v>1.0541353383458647</v>
      </c>
      <c r="X27" s="42">
        <v>1.0629213483146069</v>
      </c>
      <c r="Y27" s="42">
        <v>1.0716417910447762</v>
      </c>
      <c r="Z27" s="42">
        <v>1.0802973977695169</v>
      </c>
      <c r="AA27" s="42">
        <v>1.088888888888889</v>
      </c>
      <c r="AB27" s="42">
        <v>1.0974169741697419</v>
      </c>
      <c r="AC27" s="42">
        <v>1.1058823529411768</v>
      </c>
      <c r="AD27" s="42">
        <v>1.1142857142857145</v>
      </c>
      <c r="AE27" s="42">
        <v>1.1226277372262776</v>
      </c>
      <c r="AF27" s="42">
        <v>1.1309090909090913</v>
      </c>
      <c r="AG27" s="42">
        <v>1.139130434782609</v>
      </c>
      <c r="AH27" s="42">
        <v>1.1472924187725635</v>
      </c>
      <c r="AI27" s="42">
        <v>1.1553956834532377</v>
      </c>
      <c r="AJ27" s="42">
        <v>1.1634408602150541</v>
      </c>
      <c r="AK27" s="42">
        <v>1.1714285714285717</v>
      </c>
      <c r="AL27" s="42">
        <v>1.1793594306049826</v>
      </c>
      <c r="AM27" s="42">
        <v>1.187234042553192</v>
      </c>
      <c r="AN27" s="42">
        <v>1.1950530035335694</v>
      </c>
      <c r="AO27" s="42">
        <v>1.2028169014084511</v>
      </c>
      <c r="AP27" s="42">
        <v>1.2105263157894741</v>
      </c>
      <c r="AQ27" s="178">
        <v>1.2181818181818187</v>
      </c>
    </row>
    <row r="28" spans="1:43" x14ac:dyDescent="0.35">
      <c r="A28" s="191" t="s">
        <v>10</v>
      </c>
      <c r="B28" s="192" t="s">
        <v>333</v>
      </c>
      <c r="C28" s="192" t="s">
        <v>319</v>
      </c>
      <c r="D28" s="192" t="s">
        <v>320</v>
      </c>
      <c r="E28" s="192" t="s">
        <v>7</v>
      </c>
      <c r="F28" s="192" t="s">
        <v>215</v>
      </c>
      <c r="G28" s="192" t="s">
        <v>306</v>
      </c>
      <c r="H28" s="192"/>
      <c r="I28" s="192"/>
      <c r="J28" s="192"/>
      <c r="K28" s="42">
        <v>1</v>
      </c>
      <c r="L28" s="42">
        <v>1</v>
      </c>
      <c r="M28" s="42">
        <v>1</v>
      </c>
      <c r="N28" s="42">
        <v>1</v>
      </c>
      <c r="O28" s="42">
        <v>1</v>
      </c>
      <c r="P28" s="42">
        <v>1</v>
      </c>
      <c r="Q28" s="42">
        <v>1</v>
      </c>
      <c r="R28" s="42">
        <v>1.0091954022988505</v>
      </c>
      <c r="S28" s="42">
        <v>1.0183206106870228</v>
      </c>
      <c r="T28" s="42">
        <v>1.0273764258555131</v>
      </c>
      <c r="U28" s="42">
        <v>1.0363636363636362</v>
      </c>
      <c r="V28" s="42">
        <v>1.0452830188679241</v>
      </c>
      <c r="W28" s="42">
        <v>1.0541353383458643</v>
      </c>
      <c r="X28" s="42">
        <v>1.0629213483146063</v>
      </c>
      <c r="Y28" s="42">
        <v>1.0716417910447755</v>
      </c>
      <c r="Z28" s="42">
        <v>1.0802973977695161</v>
      </c>
      <c r="AA28" s="42">
        <v>1.0888888888888881</v>
      </c>
      <c r="AB28" s="42">
        <v>1.0974169741697408</v>
      </c>
      <c r="AC28" s="42">
        <v>1.1058823529411757</v>
      </c>
      <c r="AD28" s="42">
        <v>1.1142857142857132</v>
      </c>
      <c r="AE28" s="42">
        <v>1.1226277372262763</v>
      </c>
      <c r="AF28" s="42">
        <v>1.1309090909090898</v>
      </c>
      <c r="AG28" s="42">
        <v>1.1391304347826074</v>
      </c>
      <c r="AH28" s="42">
        <v>1.1472924187725619</v>
      </c>
      <c r="AI28" s="42">
        <v>1.155395683453236</v>
      </c>
      <c r="AJ28" s="42">
        <v>1.1634408602150523</v>
      </c>
      <c r="AK28" s="42">
        <v>1.1714285714285699</v>
      </c>
      <c r="AL28" s="42">
        <v>1.1793594306049808</v>
      </c>
      <c r="AM28" s="42">
        <v>1.1872340425531902</v>
      </c>
      <c r="AN28" s="42">
        <v>1.1950530035335676</v>
      </c>
      <c r="AO28" s="42">
        <v>1.2028169014084495</v>
      </c>
      <c r="AP28" s="42">
        <v>1.2105263157894726</v>
      </c>
      <c r="AQ28" s="178">
        <v>1.2181818181818169</v>
      </c>
    </row>
    <row r="29" spans="1:43" x14ac:dyDescent="0.35">
      <c r="A29" s="191" t="s">
        <v>10</v>
      </c>
      <c r="B29" s="192" t="s">
        <v>333</v>
      </c>
      <c r="C29" s="192" t="s">
        <v>321</v>
      </c>
      <c r="D29" s="192" t="s">
        <v>322</v>
      </c>
      <c r="E29" s="192" t="s">
        <v>7</v>
      </c>
      <c r="F29" s="192" t="s">
        <v>215</v>
      </c>
      <c r="G29" s="192" t="s">
        <v>306</v>
      </c>
      <c r="H29" s="192"/>
      <c r="I29" s="192"/>
      <c r="J29" s="192"/>
      <c r="K29" s="42">
        <v>1</v>
      </c>
      <c r="L29" s="42">
        <v>1</v>
      </c>
      <c r="M29" s="42">
        <v>1</v>
      </c>
      <c r="N29" s="42">
        <v>1</v>
      </c>
      <c r="O29" s="42">
        <v>1</v>
      </c>
      <c r="P29" s="42">
        <v>1</v>
      </c>
      <c r="Q29" s="42">
        <v>1</v>
      </c>
      <c r="R29" s="42">
        <v>1.0091954022988505</v>
      </c>
      <c r="S29" s="42">
        <v>1.0183206106870231</v>
      </c>
      <c r="T29" s="42">
        <v>1.0273764258555134</v>
      </c>
      <c r="U29" s="42">
        <v>1.0363636363636366</v>
      </c>
      <c r="V29" s="42">
        <v>1.0452830188679247</v>
      </c>
      <c r="W29" s="42">
        <v>1.0541353383458649</v>
      </c>
      <c r="X29" s="42">
        <v>1.0629213483146072</v>
      </c>
      <c r="Y29" s="42">
        <v>1.0716417910447766</v>
      </c>
      <c r="Z29" s="42">
        <v>1.0802973977695172</v>
      </c>
      <c r="AA29" s="42">
        <v>1.0888888888888895</v>
      </c>
      <c r="AB29" s="42">
        <v>1.0974169741697424</v>
      </c>
      <c r="AC29" s="42">
        <v>1.1058823529411772</v>
      </c>
      <c r="AD29" s="42">
        <v>1.114285714285715</v>
      </c>
      <c r="AE29" s="42">
        <v>1.1226277372262781</v>
      </c>
      <c r="AF29" s="42">
        <v>1.1309090909090918</v>
      </c>
      <c r="AG29" s="42">
        <v>1.1391304347826097</v>
      </c>
      <c r="AH29" s="42">
        <v>1.1472924187725642</v>
      </c>
      <c r="AI29" s="42">
        <v>1.1553956834532384</v>
      </c>
      <c r="AJ29" s="42">
        <v>1.1634408602150548</v>
      </c>
      <c r="AK29" s="42">
        <v>1.1714285714285726</v>
      </c>
      <c r="AL29" s="42">
        <v>1.1793594306049835</v>
      </c>
      <c r="AM29" s="42">
        <v>1.1872340425531929</v>
      </c>
      <c r="AN29" s="42">
        <v>1.1950530035335702</v>
      </c>
      <c r="AO29" s="42">
        <v>1.2028169014084522</v>
      </c>
      <c r="AP29" s="42">
        <v>1.2105263157894752</v>
      </c>
      <c r="AQ29" s="178">
        <v>1.2181818181818198</v>
      </c>
    </row>
    <row r="30" spans="1:43" x14ac:dyDescent="0.35">
      <c r="A30" s="191" t="s">
        <v>10</v>
      </c>
      <c r="B30" s="192" t="s">
        <v>333</v>
      </c>
      <c r="C30" s="192" t="s">
        <v>323</v>
      </c>
      <c r="D30" s="192" t="s">
        <v>324</v>
      </c>
      <c r="E30" s="192" t="s">
        <v>7</v>
      </c>
      <c r="F30" s="192" t="s">
        <v>215</v>
      </c>
      <c r="G30" s="192" t="s">
        <v>306</v>
      </c>
      <c r="H30" s="192"/>
      <c r="I30" s="192"/>
      <c r="J30" s="192"/>
      <c r="K30" s="42">
        <v>1</v>
      </c>
      <c r="L30" s="42">
        <v>1</v>
      </c>
      <c r="M30" s="42">
        <v>1</v>
      </c>
      <c r="N30" s="42">
        <v>1</v>
      </c>
      <c r="O30" s="42">
        <v>1</v>
      </c>
      <c r="P30" s="42">
        <v>1</v>
      </c>
      <c r="Q30" s="42">
        <v>1</v>
      </c>
      <c r="R30" s="42">
        <v>1.0091954022988505</v>
      </c>
      <c r="S30" s="42">
        <v>1.0183206106870228</v>
      </c>
      <c r="T30" s="42">
        <v>1.0273764258555131</v>
      </c>
      <c r="U30" s="42">
        <v>1.0363636363636362</v>
      </c>
      <c r="V30" s="42">
        <v>1.0452830188679243</v>
      </c>
      <c r="W30" s="42">
        <v>1.0541353383458645</v>
      </c>
      <c r="X30" s="42">
        <v>1.0629213483146065</v>
      </c>
      <c r="Y30" s="42">
        <v>1.0716417910447757</v>
      </c>
      <c r="Z30" s="42">
        <v>1.0802973977695163</v>
      </c>
      <c r="AA30" s="42">
        <v>1.0888888888888884</v>
      </c>
      <c r="AB30" s="42">
        <v>1.097416974169741</v>
      </c>
      <c r="AC30" s="42">
        <v>1.1058823529411759</v>
      </c>
      <c r="AD30" s="42">
        <v>1.1142857142857137</v>
      </c>
      <c r="AE30" s="42">
        <v>1.1226277372262767</v>
      </c>
      <c r="AF30" s="42">
        <v>1.1309090909090902</v>
      </c>
      <c r="AG30" s="42">
        <v>1.1391304347826079</v>
      </c>
      <c r="AH30" s="42">
        <v>1.1472924187725622</v>
      </c>
      <c r="AI30" s="42">
        <v>1.1553956834532364</v>
      </c>
      <c r="AJ30" s="42">
        <v>1.1634408602150528</v>
      </c>
      <c r="AK30" s="42">
        <v>1.1714285714285704</v>
      </c>
      <c r="AL30" s="42">
        <v>1.1793594306049811</v>
      </c>
      <c r="AM30" s="42">
        <v>1.1872340425531902</v>
      </c>
      <c r="AN30" s="42">
        <v>1.1950530035335676</v>
      </c>
      <c r="AO30" s="42">
        <v>1.2028169014084493</v>
      </c>
      <c r="AP30" s="42">
        <v>1.2105263157894723</v>
      </c>
      <c r="AQ30" s="178">
        <v>1.2181818181818167</v>
      </c>
    </row>
    <row r="31" spans="1:43" x14ac:dyDescent="0.35">
      <c r="A31" s="191" t="s">
        <v>10</v>
      </c>
      <c r="B31" s="192" t="s">
        <v>333</v>
      </c>
      <c r="C31" s="192" t="s">
        <v>325</v>
      </c>
      <c r="D31" s="192" t="s">
        <v>326</v>
      </c>
      <c r="E31" s="192" t="s">
        <v>7</v>
      </c>
      <c r="F31" s="192" t="s">
        <v>215</v>
      </c>
      <c r="G31" s="192" t="s">
        <v>306</v>
      </c>
      <c r="H31" s="192"/>
      <c r="I31" s="192"/>
      <c r="J31" s="192"/>
      <c r="K31" s="42">
        <v>1</v>
      </c>
      <c r="L31" s="42">
        <v>1</v>
      </c>
      <c r="M31" s="42">
        <v>1</v>
      </c>
      <c r="N31" s="42">
        <v>1</v>
      </c>
      <c r="O31" s="42">
        <v>1</v>
      </c>
      <c r="P31" s="42">
        <v>1</v>
      </c>
      <c r="Q31" s="42">
        <v>1</v>
      </c>
      <c r="R31" s="42">
        <v>1.0091954022988507</v>
      </c>
      <c r="S31" s="42">
        <v>1.0183206106870231</v>
      </c>
      <c r="T31" s="42">
        <v>1.0273764258555136</v>
      </c>
      <c r="U31" s="42">
        <v>1.0363636363636368</v>
      </c>
      <c r="V31" s="42">
        <v>1.045283018867925</v>
      </c>
      <c r="W31" s="42">
        <v>1.0541353383458654</v>
      </c>
      <c r="X31" s="42">
        <v>1.0629213483146076</v>
      </c>
      <c r="Y31" s="42">
        <v>1.0716417910447771</v>
      </c>
      <c r="Z31" s="42">
        <v>1.0802973977695176</v>
      </c>
      <c r="AA31" s="42">
        <v>1.0888888888888899</v>
      </c>
      <c r="AB31" s="42">
        <v>1.0974169741697428</v>
      </c>
      <c r="AC31" s="42">
        <v>1.1058823529411779</v>
      </c>
      <c r="AD31" s="42">
        <v>1.1142857142857157</v>
      </c>
      <c r="AE31" s="42">
        <v>1.122627737226279</v>
      </c>
      <c r="AF31" s="42">
        <v>1.1309090909090926</v>
      </c>
      <c r="AG31" s="42">
        <v>1.1391304347826103</v>
      </c>
      <c r="AH31" s="42">
        <v>1.147292418772565</v>
      </c>
      <c r="AI31" s="42">
        <v>1.1553956834532393</v>
      </c>
      <c r="AJ31" s="42">
        <v>1.1634408602150557</v>
      </c>
      <c r="AK31" s="42">
        <v>1.1714285714285733</v>
      </c>
      <c r="AL31" s="42">
        <v>1.1793594306049842</v>
      </c>
      <c r="AM31" s="42">
        <v>1.1872340425531933</v>
      </c>
      <c r="AN31" s="42">
        <v>1.1950530035335707</v>
      </c>
      <c r="AO31" s="42">
        <v>1.2028169014084527</v>
      </c>
      <c r="AP31" s="42">
        <v>1.2105263157894754</v>
      </c>
      <c r="AQ31" s="178">
        <v>1.21818181818182</v>
      </c>
    </row>
    <row r="32" spans="1:43" x14ac:dyDescent="0.35">
      <c r="A32" s="191" t="s">
        <v>10</v>
      </c>
      <c r="B32" s="192" t="s">
        <v>333</v>
      </c>
      <c r="C32" s="192" t="s">
        <v>327</v>
      </c>
      <c r="D32" s="192" t="s">
        <v>328</v>
      </c>
      <c r="E32" s="192" t="s">
        <v>7</v>
      </c>
      <c r="F32" s="192" t="s">
        <v>215</v>
      </c>
      <c r="G32" s="192" t="s">
        <v>306</v>
      </c>
      <c r="H32" s="192"/>
      <c r="I32" s="192"/>
      <c r="J32" s="192"/>
      <c r="K32" s="42">
        <v>1</v>
      </c>
      <c r="L32" s="42">
        <v>1</v>
      </c>
      <c r="M32" s="42">
        <v>1</v>
      </c>
      <c r="N32" s="42">
        <v>1</v>
      </c>
      <c r="O32" s="42">
        <v>1</v>
      </c>
      <c r="P32" s="42">
        <v>1</v>
      </c>
      <c r="Q32" s="42">
        <v>1</v>
      </c>
      <c r="R32" s="42">
        <v>1.0091954022988507</v>
      </c>
      <c r="S32" s="42">
        <v>1.0183206106870233</v>
      </c>
      <c r="T32" s="42">
        <v>1.0273764258555138</v>
      </c>
      <c r="U32" s="42">
        <v>1.036363636363637</v>
      </c>
      <c r="V32" s="42">
        <v>1.0452830188679254</v>
      </c>
      <c r="W32" s="42">
        <v>1.0541353383458658</v>
      </c>
      <c r="X32" s="42">
        <v>1.062921348314608</v>
      </c>
      <c r="Y32" s="42">
        <v>1.0716417910447775</v>
      </c>
      <c r="Z32" s="42">
        <v>1.0802973977695185</v>
      </c>
      <c r="AA32" s="42">
        <v>1.0888888888888908</v>
      </c>
      <c r="AB32" s="42">
        <v>1.0974169741697437</v>
      </c>
      <c r="AC32" s="42">
        <v>1.1058823529411788</v>
      </c>
      <c r="AD32" s="42">
        <v>1.1142857142857168</v>
      </c>
      <c r="AE32" s="42">
        <v>1.1226277372262801</v>
      </c>
      <c r="AF32" s="42">
        <v>1.1309090909090938</v>
      </c>
      <c r="AG32" s="42">
        <v>1.1391304347826117</v>
      </c>
      <c r="AH32" s="42">
        <v>1.1472924187725664</v>
      </c>
      <c r="AI32" s="42">
        <v>1.1553956834532408</v>
      </c>
      <c r="AJ32" s="42">
        <v>1.1634408602150574</v>
      </c>
      <c r="AK32" s="42">
        <v>1.1714285714285753</v>
      </c>
      <c r="AL32" s="42">
        <v>1.1793594306049862</v>
      </c>
      <c r="AM32" s="42">
        <v>1.1872340425531958</v>
      </c>
      <c r="AN32" s="42">
        <v>1.1950530035335734</v>
      </c>
      <c r="AO32" s="42">
        <v>1.2028169014084553</v>
      </c>
      <c r="AP32" s="42">
        <v>1.2105263157894783</v>
      </c>
      <c r="AQ32" s="178">
        <v>1.2181818181818231</v>
      </c>
    </row>
    <row r="33" spans="1:43" x14ac:dyDescent="0.35">
      <c r="A33" s="191" t="s">
        <v>10</v>
      </c>
      <c r="B33" s="192" t="s">
        <v>333</v>
      </c>
      <c r="C33" s="192" t="s">
        <v>329</v>
      </c>
      <c r="D33" s="192" t="s">
        <v>330</v>
      </c>
      <c r="E33" s="192" t="s">
        <v>7</v>
      </c>
      <c r="F33" s="192" t="s">
        <v>215</v>
      </c>
      <c r="G33" s="192" t="s">
        <v>306</v>
      </c>
      <c r="H33" s="192"/>
      <c r="I33" s="192"/>
      <c r="J33" s="192"/>
      <c r="K33" s="42">
        <v>1</v>
      </c>
      <c r="L33" s="42">
        <v>1</v>
      </c>
      <c r="M33" s="42">
        <v>1</v>
      </c>
      <c r="N33" s="42">
        <v>1</v>
      </c>
      <c r="O33" s="42">
        <v>1</v>
      </c>
      <c r="P33" s="42">
        <v>1</v>
      </c>
      <c r="Q33" s="42">
        <v>1</v>
      </c>
      <c r="R33" s="42">
        <v>1.0091954022988505</v>
      </c>
      <c r="S33" s="42">
        <v>1.0183206106870228</v>
      </c>
      <c r="T33" s="42">
        <v>1.0273764258555131</v>
      </c>
      <c r="U33" s="42">
        <v>1.0363636363636362</v>
      </c>
      <c r="V33" s="42">
        <v>1.0452830188679243</v>
      </c>
      <c r="W33" s="42">
        <v>1.0541353383458643</v>
      </c>
      <c r="X33" s="42">
        <v>1.0629213483146063</v>
      </c>
      <c r="Y33" s="42">
        <v>1.0716417910447757</v>
      </c>
      <c r="Z33" s="42">
        <v>1.0802973977695163</v>
      </c>
      <c r="AA33" s="42">
        <v>1.0888888888888884</v>
      </c>
      <c r="AB33" s="42">
        <v>1.097416974169741</v>
      </c>
      <c r="AC33" s="42">
        <v>1.1058823529411759</v>
      </c>
      <c r="AD33" s="42">
        <v>1.1142857142857137</v>
      </c>
      <c r="AE33" s="42">
        <v>1.1226277372262767</v>
      </c>
      <c r="AF33" s="42">
        <v>1.1309090909090902</v>
      </c>
      <c r="AG33" s="42">
        <v>1.1391304347826079</v>
      </c>
      <c r="AH33" s="42">
        <v>1.1472924187725624</v>
      </c>
      <c r="AI33" s="42">
        <v>1.1553956834532366</v>
      </c>
      <c r="AJ33" s="42">
        <v>1.1634408602150528</v>
      </c>
      <c r="AK33" s="42">
        <v>1.1714285714285704</v>
      </c>
      <c r="AL33" s="42">
        <v>1.1793594306049813</v>
      </c>
      <c r="AM33" s="42">
        <v>1.1872340425531904</v>
      </c>
      <c r="AN33" s="42">
        <v>1.1950530035335678</v>
      </c>
      <c r="AO33" s="42">
        <v>1.2028169014084495</v>
      </c>
      <c r="AP33" s="42">
        <v>1.2105263157894723</v>
      </c>
      <c r="AQ33" s="178">
        <v>1.2181818181818169</v>
      </c>
    </row>
    <row r="34" spans="1:43" ht="15" thickBot="1" x14ac:dyDescent="0.4">
      <c r="A34" s="193" t="s">
        <v>10</v>
      </c>
      <c r="B34" s="194" t="s">
        <v>333</v>
      </c>
      <c r="C34" s="194" t="s">
        <v>331</v>
      </c>
      <c r="D34" s="194" t="s">
        <v>332</v>
      </c>
      <c r="E34" s="194" t="s">
        <v>7</v>
      </c>
      <c r="F34" s="194" t="s">
        <v>215</v>
      </c>
      <c r="G34" s="194" t="s">
        <v>306</v>
      </c>
      <c r="H34" s="194"/>
      <c r="I34" s="194"/>
      <c r="J34" s="194"/>
      <c r="K34" s="176">
        <v>1</v>
      </c>
      <c r="L34" s="176">
        <v>1</v>
      </c>
      <c r="M34" s="176">
        <v>1</v>
      </c>
      <c r="N34" s="176">
        <v>1</v>
      </c>
      <c r="O34" s="176">
        <v>1</v>
      </c>
      <c r="P34" s="176">
        <v>1</v>
      </c>
      <c r="Q34" s="176">
        <v>1</v>
      </c>
      <c r="R34" s="176">
        <v>1.0091954022988505</v>
      </c>
      <c r="S34" s="176">
        <v>1.0183206106870228</v>
      </c>
      <c r="T34" s="176">
        <v>1.0273764258555131</v>
      </c>
      <c r="U34" s="176">
        <v>1.0363636363636362</v>
      </c>
      <c r="V34" s="176">
        <v>1.0452830188679243</v>
      </c>
      <c r="W34" s="176">
        <v>1.0541353383458645</v>
      </c>
      <c r="X34" s="176">
        <v>1.0629213483146065</v>
      </c>
      <c r="Y34" s="176">
        <v>1.071641791044776</v>
      </c>
      <c r="Z34" s="176">
        <v>1.0802973977695165</v>
      </c>
      <c r="AA34" s="176">
        <v>1.0888888888888886</v>
      </c>
      <c r="AB34" s="176">
        <v>1.0974169741697415</v>
      </c>
      <c r="AC34" s="176">
        <v>1.1058823529411761</v>
      </c>
      <c r="AD34" s="176">
        <v>1.1142857142857139</v>
      </c>
      <c r="AE34" s="176">
        <v>1.122627737226277</v>
      </c>
      <c r="AF34" s="176">
        <v>1.1309090909090906</v>
      </c>
      <c r="AG34" s="176">
        <v>1.1391304347826083</v>
      </c>
      <c r="AH34" s="176">
        <v>1.1472924187725628</v>
      </c>
      <c r="AI34" s="176">
        <v>1.1553956834532371</v>
      </c>
      <c r="AJ34" s="176">
        <v>1.1634408602150534</v>
      </c>
      <c r="AK34" s="176">
        <v>1.171428571428571</v>
      </c>
      <c r="AL34" s="176">
        <v>1.1793594306049817</v>
      </c>
      <c r="AM34" s="176">
        <v>1.1872340425531911</v>
      </c>
      <c r="AN34" s="176">
        <v>1.1950530035335685</v>
      </c>
      <c r="AO34" s="176">
        <v>1.2028169014084502</v>
      </c>
      <c r="AP34" s="176">
        <v>1.2105263157894732</v>
      </c>
      <c r="AQ34" s="177">
        <v>1.2181818181818176</v>
      </c>
    </row>
    <row r="35" spans="1:43" ht="15" thickBot="1" x14ac:dyDescent="0.4">
      <c r="A35" s="195" t="s">
        <v>10</v>
      </c>
      <c r="B35" s="196" t="s">
        <v>92</v>
      </c>
      <c r="C35" s="196" t="s">
        <v>334</v>
      </c>
      <c r="D35" s="196" t="s">
        <v>335</v>
      </c>
      <c r="E35" s="196" t="s">
        <v>7</v>
      </c>
      <c r="F35" s="196" t="s">
        <v>215</v>
      </c>
      <c r="G35" s="196" t="s">
        <v>306</v>
      </c>
      <c r="H35" s="196"/>
      <c r="I35" s="196"/>
      <c r="J35" s="196"/>
      <c r="K35" s="179">
        <v>1</v>
      </c>
      <c r="L35" s="179">
        <v>1</v>
      </c>
      <c r="M35" s="179">
        <v>1</v>
      </c>
      <c r="N35" s="179">
        <v>1</v>
      </c>
      <c r="O35" s="179">
        <v>1</v>
      </c>
      <c r="P35" s="179">
        <v>1</v>
      </c>
      <c r="Q35" s="179">
        <v>1</v>
      </c>
      <c r="R35" s="179">
        <v>1</v>
      </c>
      <c r="S35" s="179">
        <v>0.98997856723393407</v>
      </c>
      <c r="T35" s="179">
        <v>0.97243932545106537</v>
      </c>
      <c r="U35" s="179">
        <v>0.95508118454701818</v>
      </c>
      <c r="V35" s="179">
        <v>0.93790135400152597</v>
      </c>
      <c r="W35" s="179">
        <v>0.92908034759507885</v>
      </c>
      <c r="X35" s="179">
        <v>0.92060696221491811</v>
      </c>
      <c r="Y35" s="179">
        <v>0.91220927908134797</v>
      </c>
      <c r="Z35" s="179">
        <v>0.9038862882065487</v>
      </c>
      <c r="AA35" s="179">
        <v>0.8956369974896019</v>
      </c>
      <c r="AB35" s="179">
        <v>0.88746043232226368</v>
      </c>
      <c r="AC35" s="179">
        <v>0.87935563520512317</v>
      </c>
      <c r="AD35" s="179">
        <v>0.87132166537381428</v>
      </c>
      <c r="AE35" s="179">
        <v>0.86335759843499615</v>
      </c>
      <c r="AF35" s="179">
        <v>0.85546252601178641</v>
      </c>
      <c r="AG35" s="179">
        <v>0.84763555539836688</v>
      </c>
      <c r="AH35" s="179">
        <v>0.83987580922350047</v>
      </c>
      <c r="AI35" s="179">
        <v>0.83218242512267282</v>
      </c>
      <c r="AJ35" s="179">
        <v>0.82455455541860756</v>
      </c>
      <c r="AK35" s="179">
        <v>0.81699136680991624</v>
      </c>
      <c r="AL35" s="179">
        <v>0.80949204006762931</v>
      </c>
      <c r="AM35" s="179">
        <v>0.80205576973938619</v>
      </c>
      <c r="AN35" s="179">
        <v>0.79468176386105005</v>
      </c>
      <c r="AO35" s="179">
        <v>0.7873692436755455</v>
      </c>
      <c r="AP35" s="179">
        <v>0.78011744335868982</v>
      </c>
      <c r="AQ35" s="180">
        <v>0.77292560975183444</v>
      </c>
    </row>
    <row r="36" spans="1:43" x14ac:dyDescent="0.35">
      <c r="A36" s="189" t="s">
        <v>10</v>
      </c>
      <c r="B36" s="190" t="s">
        <v>109</v>
      </c>
      <c r="C36" s="190" t="s">
        <v>311</v>
      </c>
      <c r="D36" s="190" t="s">
        <v>312</v>
      </c>
      <c r="E36" s="190" t="s">
        <v>7</v>
      </c>
      <c r="F36" s="190" t="s">
        <v>215</v>
      </c>
      <c r="G36" s="190" t="s">
        <v>306</v>
      </c>
      <c r="H36" s="190"/>
      <c r="I36" s="190"/>
      <c r="J36" s="190"/>
      <c r="K36" s="173">
        <v>1</v>
      </c>
      <c r="L36" s="173">
        <v>1</v>
      </c>
      <c r="M36" s="173">
        <v>1</v>
      </c>
      <c r="N36" s="173">
        <v>1</v>
      </c>
      <c r="O36" s="173">
        <v>1</v>
      </c>
      <c r="P36" s="173">
        <v>1</v>
      </c>
      <c r="Q36" s="173">
        <v>1</v>
      </c>
      <c r="R36" s="173">
        <v>1</v>
      </c>
      <c r="S36" s="173">
        <f>S13*1.05</f>
        <v>1.0394774955956307</v>
      </c>
      <c r="T36" s="173">
        <f>T13*1.05</f>
        <v>1.0210612917236184</v>
      </c>
      <c r="U36" s="173">
        <f t="shared" ref="U36:AQ36" si="1">U13*1.05</f>
        <v>1.0028352437743691</v>
      </c>
      <c r="V36" s="173">
        <f t="shared" si="1"/>
        <v>0.98479642170160242</v>
      </c>
      <c r="W36" s="173">
        <f t="shared" si="1"/>
        <v>0.97553436497483281</v>
      </c>
      <c r="X36" s="173">
        <f t="shared" si="1"/>
        <v>0.96663731032566402</v>
      </c>
      <c r="Y36" s="173">
        <f t="shared" si="1"/>
        <v>0.95781974303541528</v>
      </c>
      <c r="Z36" s="173">
        <f t="shared" si="1"/>
        <v>0.9490806026168761</v>
      </c>
      <c r="AA36" s="173">
        <f t="shared" si="1"/>
        <v>0.94041884736408177</v>
      </c>
      <c r="AB36" s="173">
        <f t="shared" si="1"/>
        <v>0.93183345393837658</v>
      </c>
      <c r="AC36" s="173">
        <f t="shared" si="1"/>
        <v>0.9233234169653789</v>
      </c>
      <c r="AD36" s="173">
        <f t="shared" si="1"/>
        <v>0.91488774864250466</v>
      </c>
      <c r="AE36" s="173">
        <f t="shared" si="1"/>
        <v>0.9065254783567458</v>
      </c>
      <c r="AF36" s="173">
        <f t="shared" si="1"/>
        <v>0.89823565231237534</v>
      </c>
      <c r="AG36" s="173">
        <f t="shared" si="1"/>
        <v>0.8900173331682848</v>
      </c>
      <c r="AH36" s="173">
        <f t="shared" si="1"/>
        <v>0.88186959968467515</v>
      </c>
      <c r="AI36" s="173">
        <f t="shared" si="1"/>
        <v>0.87379154637880596</v>
      </c>
      <c r="AJ36" s="173">
        <f t="shared" si="1"/>
        <v>0.86578228318953754</v>
      </c>
      <c r="AK36" s="173">
        <f t="shared" si="1"/>
        <v>0.85784093515041138</v>
      </c>
      <c r="AL36" s="173">
        <f t="shared" si="1"/>
        <v>0.84996664207101036</v>
      </c>
      <c r="AM36" s="173">
        <f t="shared" si="1"/>
        <v>0.8421585582263551</v>
      </c>
      <c r="AN36" s="173">
        <f t="shared" si="1"/>
        <v>0.83441585205410196</v>
      </c>
      <c r="AO36" s="173">
        <f t="shared" si="1"/>
        <v>0.82673770585932216</v>
      </c>
      <c r="AP36" s="173">
        <f t="shared" si="1"/>
        <v>0.81912331552662376</v>
      </c>
      <c r="AQ36" s="174">
        <f t="shared" si="1"/>
        <v>0.81157189023942566</v>
      </c>
    </row>
    <row r="37" spans="1:43" x14ac:dyDescent="0.35">
      <c r="A37" s="191" t="s">
        <v>10</v>
      </c>
      <c r="B37" s="192" t="s">
        <v>109</v>
      </c>
      <c r="C37" s="192" t="s">
        <v>313</v>
      </c>
      <c r="D37" s="192" t="s">
        <v>314</v>
      </c>
      <c r="E37" s="192" t="s">
        <v>7</v>
      </c>
      <c r="F37" s="192" t="s">
        <v>215</v>
      </c>
      <c r="G37" s="192" t="s">
        <v>306</v>
      </c>
      <c r="H37" s="192"/>
      <c r="I37" s="192"/>
      <c r="J37" s="192"/>
      <c r="K37" s="42">
        <v>1</v>
      </c>
      <c r="L37" s="42">
        <v>1</v>
      </c>
      <c r="M37" s="42">
        <v>1</v>
      </c>
      <c r="N37" s="42">
        <v>1</v>
      </c>
      <c r="O37" s="42">
        <v>1</v>
      </c>
      <c r="P37" s="42">
        <v>1</v>
      </c>
      <c r="Q37" s="42">
        <v>1</v>
      </c>
      <c r="R37" s="42">
        <v>1</v>
      </c>
      <c r="S37" s="42">
        <f t="shared" ref="S37:T46" si="2">S14*1.05</f>
        <v>1.0394774955956307</v>
      </c>
      <c r="T37" s="42">
        <f t="shared" si="2"/>
        <v>1.0210612917236184</v>
      </c>
      <c r="U37" s="42">
        <f t="shared" ref="U37:AQ37" si="3">U14*1.05</f>
        <v>1.0028352437743691</v>
      </c>
      <c r="V37" s="42">
        <f t="shared" si="3"/>
        <v>0.9847964217016022</v>
      </c>
      <c r="W37" s="42">
        <f t="shared" si="3"/>
        <v>0.97553436497483281</v>
      </c>
      <c r="X37" s="42">
        <f t="shared" si="3"/>
        <v>0.96663731032566402</v>
      </c>
      <c r="Y37" s="42">
        <f t="shared" si="3"/>
        <v>0.95781974303541551</v>
      </c>
      <c r="Z37" s="42">
        <f t="shared" si="3"/>
        <v>0.94908060261687632</v>
      </c>
      <c r="AA37" s="42">
        <f t="shared" si="3"/>
        <v>0.94041884736408221</v>
      </c>
      <c r="AB37" s="42">
        <f t="shared" si="3"/>
        <v>0.93183345393837702</v>
      </c>
      <c r="AC37" s="42">
        <f t="shared" si="3"/>
        <v>0.92332341696537934</v>
      </c>
      <c r="AD37" s="42">
        <f t="shared" si="3"/>
        <v>0.91488774864250522</v>
      </c>
      <c r="AE37" s="42">
        <f t="shared" si="3"/>
        <v>0.90652547835674646</v>
      </c>
      <c r="AF37" s="42">
        <f t="shared" si="3"/>
        <v>0.89823565231237623</v>
      </c>
      <c r="AG37" s="42">
        <f t="shared" si="3"/>
        <v>0.89001733316828568</v>
      </c>
      <c r="AH37" s="42">
        <f t="shared" si="3"/>
        <v>0.88186959968467626</v>
      </c>
      <c r="AI37" s="42">
        <f t="shared" si="3"/>
        <v>0.87379154637880707</v>
      </c>
      <c r="AJ37" s="42">
        <f t="shared" si="3"/>
        <v>0.86578228318953876</v>
      </c>
      <c r="AK37" s="42">
        <f t="shared" si="3"/>
        <v>0.85784093515041271</v>
      </c>
      <c r="AL37" s="42">
        <f t="shared" si="3"/>
        <v>0.8499666420710118</v>
      </c>
      <c r="AM37" s="42">
        <f t="shared" si="3"/>
        <v>0.84215855822635632</v>
      </c>
      <c r="AN37" s="42">
        <f t="shared" si="3"/>
        <v>0.8344158520541034</v>
      </c>
      <c r="AO37" s="42">
        <f t="shared" si="3"/>
        <v>0.8267377058593236</v>
      </c>
      <c r="AP37" s="42">
        <f t="shared" si="3"/>
        <v>0.81912331552662532</v>
      </c>
      <c r="AQ37" s="178">
        <f t="shared" si="3"/>
        <v>0.81157189023942711</v>
      </c>
    </row>
    <row r="38" spans="1:43" x14ac:dyDescent="0.35">
      <c r="A38" s="191" t="s">
        <v>10</v>
      </c>
      <c r="B38" s="192" t="s">
        <v>109</v>
      </c>
      <c r="C38" s="192" t="s">
        <v>315</v>
      </c>
      <c r="D38" s="192" t="s">
        <v>316</v>
      </c>
      <c r="E38" s="192" t="s">
        <v>7</v>
      </c>
      <c r="F38" s="192" t="s">
        <v>215</v>
      </c>
      <c r="G38" s="192" t="s">
        <v>306</v>
      </c>
      <c r="H38" s="192"/>
      <c r="I38" s="192"/>
      <c r="J38" s="192"/>
      <c r="K38" s="42">
        <v>1</v>
      </c>
      <c r="L38" s="42">
        <v>1</v>
      </c>
      <c r="M38" s="42">
        <v>1</v>
      </c>
      <c r="N38" s="42">
        <v>1</v>
      </c>
      <c r="O38" s="42">
        <v>1</v>
      </c>
      <c r="P38" s="42">
        <v>1</v>
      </c>
      <c r="Q38" s="42">
        <v>1</v>
      </c>
      <c r="R38" s="42">
        <v>1</v>
      </c>
      <c r="S38" s="42">
        <f t="shared" si="2"/>
        <v>1.039477495595631</v>
      </c>
      <c r="T38" s="42">
        <f t="shared" si="2"/>
        <v>1.0210612917236186</v>
      </c>
      <c r="U38" s="42">
        <f t="shared" ref="U38:AQ38" si="4">U15*1.05</f>
        <v>1.0028352437743693</v>
      </c>
      <c r="V38" s="42">
        <f t="shared" si="4"/>
        <v>0.98479642170160275</v>
      </c>
      <c r="W38" s="42">
        <f t="shared" si="4"/>
        <v>0.97553436497483326</v>
      </c>
      <c r="X38" s="42">
        <f t="shared" si="4"/>
        <v>0.96663731032566436</v>
      </c>
      <c r="Y38" s="42">
        <f t="shared" si="4"/>
        <v>0.95781974303541573</v>
      </c>
      <c r="Z38" s="42">
        <f t="shared" si="4"/>
        <v>0.94908060261687643</v>
      </c>
      <c r="AA38" s="42">
        <f t="shared" si="4"/>
        <v>0.94041884736408221</v>
      </c>
      <c r="AB38" s="42">
        <f t="shared" si="4"/>
        <v>0.93183345393837691</v>
      </c>
      <c r="AC38" s="42">
        <f t="shared" si="4"/>
        <v>0.92332341696537923</v>
      </c>
      <c r="AD38" s="42">
        <f t="shared" si="4"/>
        <v>0.91488774864250488</v>
      </c>
      <c r="AE38" s="42">
        <f t="shared" si="4"/>
        <v>0.90652547835674613</v>
      </c>
      <c r="AF38" s="42">
        <f t="shared" si="4"/>
        <v>0.89823565231237579</v>
      </c>
      <c r="AG38" s="42">
        <f t="shared" si="4"/>
        <v>0.89001733316828524</v>
      </c>
      <c r="AH38" s="42">
        <f t="shared" si="4"/>
        <v>0.8818695996846756</v>
      </c>
      <c r="AI38" s="42">
        <f t="shared" si="4"/>
        <v>0.87379154637880652</v>
      </c>
      <c r="AJ38" s="42">
        <f t="shared" si="4"/>
        <v>0.86578228318953798</v>
      </c>
      <c r="AK38" s="42">
        <f t="shared" si="4"/>
        <v>0.85784093515041182</v>
      </c>
      <c r="AL38" s="42">
        <f t="shared" si="4"/>
        <v>0.84996664207101091</v>
      </c>
      <c r="AM38" s="42">
        <f t="shared" si="4"/>
        <v>0.84215855822635555</v>
      </c>
      <c r="AN38" s="42">
        <f t="shared" si="4"/>
        <v>0.83441585205410251</v>
      </c>
      <c r="AO38" s="42">
        <f t="shared" si="4"/>
        <v>0.8267377058593226</v>
      </c>
      <c r="AP38" s="42">
        <f t="shared" si="4"/>
        <v>0.81912331552662421</v>
      </c>
      <c r="AQ38" s="178">
        <f t="shared" si="4"/>
        <v>0.81157189023942611</v>
      </c>
    </row>
    <row r="39" spans="1:43" x14ac:dyDescent="0.35">
      <c r="A39" s="191" t="s">
        <v>10</v>
      </c>
      <c r="B39" s="192" t="s">
        <v>109</v>
      </c>
      <c r="C39" s="192" t="s">
        <v>317</v>
      </c>
      <c r="D39" s="192" t="s">
        <v>318</v>
      </c>
      <c r="E39" s="192" t="s">
        <v>7</v>
      </c>
      <c r="F39" s="192" t="s">
        <v>215</v>
      </c>
      <c r="G39" s="192" t="s">
        <v>306</v>
      </c>
      <c r="H39" s="192"/>
      <c r="I39" s="192"/>
      <c r="J39" s="192"/>
      <c r="K39" s="42">
        <v>1</v>
      </c>
      <c r="L39" s="42">
        <v>1</v>
      </c>
      <c r="M39" s="42">
        <v>1</v>
      </c>
      <c r="N39" s="42">
        <v>1</v>
      </c>
      <c r="O39" s="42">
        <v>1</v>
      </c>
      <c r="P39" s="42">
        <v>1</v>
      </c>
      <c r="Q39" s="42">
        <v>1</v>
      </c>
      <c r="R39" s="42">
        <v>1</v>
      </c>
      <c r="S39" s="42">
        <f t="shared" si="2"/>
        <v>1.0394774955956307</v>
      </c>
      <c r="T39" s="42">
        <f t="shared" si="2"/>
        <v>1.0210612917236184</v>
      </c>
      <c r="U39" s="42">
        <f t="shared" ref="U39:AQ39" si="5">U16*1.05</f>
        <v>1.0028352437743691</v>
      </c>
      <c r="V39" s="42">
        <f t="shared" si="5"/>
        <v>0.9847964217016022</v>
      </c>
      <c r="W39" s="42">
        <f t="shared" si="5"/>
        <v>0.9755343649748327</v>
      </c>
      <c r="X39" s="42">
        <f t="shared" si="5"/>
        <v>0.96663731032566391</v>
      </c>
      <c r="Y39" s="42">
        <f t="shared" si="5"/>
        <v>0.95781974303541528</v>
      </c>
      <c r="Z39" s="42">
        <f t="shared" si="5"/>
        <v>0.94908060261687599</v>
      </c>
      <c r="AA39" s="42">
        <f t="shared" si="5"/>
        <v>0.94041884736408177</v>
      </c>
      <c r="AB39" s="42">
        <f t="shared" si="5"/>
        <v>0.93183345393837658</v>
      </c>
      <c r="AC39" s="42">
        <f t="shared" si="5"/>
        <v>0.92332341696537901</v>
      </c>
      <c r="AD39" s="42">
        <f t="shared" si="5"/>
        <v>0.91488774864250477</v>
      </c>
      <c r="AE39" s="42">
        <f t="shared" si="5"/>
        <v>0.90652547835674602</v>
      </c>
      <c r="AF39" s="42">
        <f t="shared" si="5"/>
        <v>0.89823565231237557</v>
      </c>
      <c r="AG39" s="42">
        <f t="shared" si="5"/>
        <v>0.89001733316828513</v>
      </c>
      <c r="AH39" s="42">
        <f t="shared" si="5"/>
        <v>0.88186959968467549</v>
      </c>
      <c r="AI39" s="42">
        <f t="shared" si="5"/>
        <v>0.87379154637880641</v>
      </c>
      <c r="AJ39" s="42">
        <f t="shared" si="5"/>
        <v>0.86578228318953809</v>
      </c>
      <c r="AK39" s="42">
        <f t="shared" si="5"/>
        <v>0.85784093515041193</v>
      </c>
      <c r="AL39" s="42">
        <f t="shared" si="5"/>
        <v>0.84996664207101102</v>
      </c>
      <c r="AM39" s="42">
        <f t="shared" si="5"/>
        <v>0.84215855822635566</v>
      </c>
      <c r="AN39" s="42">
        <f t="shared" si="5"/>
        <v>0.83441585205410274</v>
      </c>
      <c r="AO39" s="42">
        <f t="shared" si="5"/>
        <v>0.82673770585932294</v>
      </c>
      <c r="AP39" s="42">
        <f t="shared" si="5"/>
        <v>0.81912331552662443</v>
      </c>
      <c r="AQ39" s="178">
        <f t="shared" si="5"/>
        <v>0.81157189023942633</v>
      </c>
    </row>
    <row r="40" spans="1:43" x14ac:dyDescent="0.35">
      <c r="A40" s="191" t="s">
        <v>10</v>
      </c>
      <c r="B40" s="192" t="s">
        <v>109</v>
      </c>
      <c r="C40" s="192" t="s">
        <v>319</v>
      </c>
      <c r="D40" s="192" t="s">
        <v>320</v>
      </c>
      <c r="E40" s="192" t="s">
        <v>7</v>
      </c>
      <c r="F40" s="192" t="s">
        <v>215</v>
      </c>
      <c r="G40" s="192" t="s">
        <v>306</v>
      </c>
      <c r="H40" s="192"/>
      <c r="I40" s="192"/>
      <c r="J40" s="192"/>
      <c r="K40" s="42">
        <v>1</v>
      </c>
      <c r="L40" s="42">
        <v>1</v>
      </c>
      <c r="M40" s="42">
        <v>1</v>
      </c>
      <c r="N40" s="42">
        <v>1</v>
      </c>
      <c r="O40" s="42">
        <v>1</v>
      </c>
      <c r="P40" s="42">
        <v>1</v>
      </c>
      <c r="Q40" s="42">
        <v>1</v>
      </c>
      <c r="R40" s="42">
        <v>1</v>
      </c>
      <c r="S40" s="42">
        <f t="shared" si="2"/>
        <v>1.0394774955956307</v>
      </c>
      <c r="T40" s="42">
        <f t="shared" si="2"/>
        <v>1.0210612917236184</v>
      </c>
      <c r="U40" s="42">
        <f t="shared" ref="U40:AQ40" si="6">U17*1.05</f>
        <v>1.0028352437743691</v>
      </c>
      <c r="V40" s="42">
        <f t="shared" si="6"/>
        <v>0.98479642170160231</v>
      </c>
      <c r="W40" s="42">
        <f t="shared" si="6"/>
        <v>0.97553436497483281</v>
      </c>
      <c r="X40" s="42">
        <f t="shared" si="6"/>
        <v>0.96663731032566402</v>
      </c>
      <c r="Y40" s="42">
        <f t="shared" si="6"/>
        <v>0.95781974303541551</v>
      </c>
      <c r="Z40" s="42">
        <f t="shared" si="6"/>
        <v>0.9490806026168761</v>
      </c>
      <c r="AA40" s="42">
        <f t="shared" si="6"/>
        <v>0.94041884736408188</v>
      </c>
      <c r="AB40" s="42">
        <f t="shared" si="6"/>
        <v>0.9318334539383768</v>
      </c>
      <c r="AC40" s="42">
        <f t="shared" si="6"/>
        <v>0.92332341696537912</v>
      </c>
      <c r="AD40" s="42">
        <f t="shared" si="6"/>
        <v>0.91488774864250488</v>
      </c>
      <c r="AE40" s="42">
        <f t="shared" si="6"/>
        <v>0.90652547835674613</v>
      </c>
      <c r="AF40" s="42">
        <f t="shared" si="6"/>
        <v>0.89823565231237568</v>
      </c>
      <c r="AG40" s="42">
        <f t="shared" si="6"/>
        <v>0.89001733316828513</v>
      </c>
      <c r="AH40" s="42">
        <f t="shared" si="6"/>
        <v>0.8818695996846756</v>
      </c>
      <c r="AI40" s="42">
        <f t="shared" si="6"/>
        <v>0.87379154637880652</v>
      </c>
      <c r="AJ40" s="42">
        <f t="shared" si="6"/>
        <v>0.86578228318953809</v>
      </c>
      <c r="AK40" s="42">
        <f t="shared" si="6"/>
        <v>0.85784093515041193</v>
      </c>
      <c r="AL40" s="42">
        <f t="shared" si="6"/>
        <v>0.84996664207101091</v>
      </c>
      <c r="AM40" s="42">
        <f t="shared" si="6"/>
        <v>0.84215855822635566</v>
      </c>
      <c r="AN40" s="42">
        <f t="shared" si="6"/>
        <v>0.83441585205410262</v>
      </c>
      <c r="AO40" s="42">
        <f t="shared" si="6"/>
        <v>0.82673770585932282</v>
      </c>
      <c r="AP40" s="42">
        <f t="shared" si="6"/>
        <v>0.81912331552662432</v>
      </c>
      <c r="AQ40" s="178">
        <f t="shared" si="6"/>
        <v>0.81157189023942622</v>
      </c>
    </row>
    <row r="41" spans="1:43" x14ac:dyDescent="0.35">
      <c r="A41" s="191" t="s">
        <v>10</v>
      </c>
      <c r="B41" s="192" t="s">
        <v>109</v>
      </c>
      <c r="C41" s="192" t="s">
        <v>321</v>
      </c>
      <c r="D41" s="192" t="s">
        <v>322</v>
      </c>
      <c r="E41" s="192" t="s">
        <v>7</v>
      </c>
      <c r="F41" s="192" t="s">
        <v>215</v>
      </c>
      <c r="G41" s="192" t="s">
        <v>306</v>
      </c>
      <c r="H41" s="192"/>
      <c r="I41" s="192"/>
      <c r="J41" s="192"/>
      <c r="K41" s="42">
        <v>1</v>
      </c>
      <c r="L41" s="42">
        <v>1</v>
      </c>
      <c r="M41" s="42">
        <v>1</v>
      </c>
      <c r="N41" s="42">
        <v>1</v>
      </c>
      <c r="O41" s="42">
        <v>1</v>
      </c>
      <c r="P41" s="42">
        <v>1</v>
      </c>
      <c r="Q41" s="42">
        <v>1</v>
      </c>
      <c r="R41" s="42">
        <v>1</v>
      </c>
      <c r="S41" s="42">
        <f t="shared" si="2"/>
        <v>1.0394774955956307</v>
      </c>
      <c r="T41" s="42">
        <f t="shared" si="2"/>
        <v>1.0210612917236184</v>
      </c>
      <c r="U41" s="42">
        <f t="shared" ref="U41:AQ41" si="7">U18*1.05</f>
        <v>1.0028352437743691</v>
      </c>
      <c r="V41" s="42">
        <f t="shared" si="7"/>
        <v>0.9847964217016022</v>
      </c>
      <c r="W41" s="42">
        <f t="shared" si="7"/>
        <v>0.9755343649748327</v>
      </c>
      <c r="X41" s="42">
        <f t="shared" si="7"/>
        <v>0.96663731032566391</v>
      </c>
      <c r="Y41" s="42">
        <f t="shared" si="7"/>
        <v>0.95781974303541539</v>
      </c>
      <c r="Z41" s="42">
        <f t="shared" si="7"/>
        <v>0.9490806026168761</v>
      </c>
      <c r="AA41" s="42">
        <f t="shared" si="7"/>
        <v>0.94041884736408188</v>
      </c>
      <c r="AB41" s="42">
        <f t="shared" si="7"/>
        <v>0.9318334539383768</v>
      </c>
      <c r="AC41" s="42">
        <f t="shared" si="7"/>
        <v>0.92332341696537912</v>
      </c>
      <c r="AD41" s="42">
        <f t="shared" si="7"/>
        <v>0.91488774864250477</v>
      </c>
      <c r="AE41" s="42">
        <f t="shared" si="7"/>
        <v>0.90652547835674591</v>
      </c>
      <c r="AF41" s="42">
        <f t="shared" si="7"/>
        <v>0.89823565231237557</v>
      </c>
      <c r="AG41" s="42">
        <f t="shared" si="7"/>
        <v>0.89001733316828502</v>
      </c>
      <c r="AH41" s="42">
        <f t="shared" si="7"/>
        <v>0.88186959968467538</v>
      </c>
      <c r="AI41" s="42">
        <f t="shared" si="7"/>
        <v>0.87379154637880618</v>
      </c>
      <c r="AJ41" s="42">
        <f t="shared" si="7"/>
        <v>0.86578228318953776</v>
      </c>
      <c r="AK41" s="42">
        <f t="shared" si="7"/>
        <v>0.8578409351504116</v>
      </c>
      <c r="AL41" s="42">
        <f t="shared" si="7"/>
        <v>0.84996664207101058</v>
      </c>
      <c r="AM41" s="42">
        <f t="shared" si="7"/>
        <v>0.84215855822635521</v>
      </c>
      <c r="AN41" s="42">
        <f t="shared" si="7"/>
        <v>0.83441585205410207</v>
      </c>
      <c r="AO41" s="42">
        <f t="shared" si="7"/>
        <v>0.82673770585932227</v>
      </c>
      <c r="AP41" s="42">
        <f t="shared" si="7"/>
        <v>0.81912331552662387</v>
      </c>
      <c r="AQ41" s="178">
        <f t="shared" si="7"/>
        <v>0.81157189023942577</v>
      </c>
    </row>
    <row r="42" spans="1:43" x14ac:dyDescent="0.35">
      <c r="A42" s="191" t="s">
        <v>10</v>
      </c>
      <c r="B42" s="192" t="s">
        <v>109</v>
      </c>
      <c r="C42" s="192" t="s">
        <v>323</v>
      </c>
      <c r="D42" s="192" t="s">
        <v>324</v>
      </c>
      <c r="E42" s="192" t="s">
        <v>7</v>
      </c>
      <c r="F42" s="192" t="s">
        <v>215</v>
      </c>
      <c r="G42" s="192" t="s">
        <v>306</v>
      </c>
      <c r="H42" s="192"/>
      <c r="I42" s="192"/>
      <c r="J42" s="192"/>
      <c r="K42" s="42">
        <v>1</v>
      </c>
      <c r="L42" s="42">
        <v>1</v>
      </c>
      <c r="M42" s="42">
        <v>1</v>
      </c>
      <c r="N42" s="42">
        <v>1</v>
      </c>
      <c r="O42" s="42">
        <v>1</v>
      </c>
      <c r="P42" s="42">
        <v>1</v>
      </c>
      <c r="Q42" s="42">
        <v>1</v>
      </c>
      <c r="R42" s="42">
        <v>1</v>
      </c>
      <c r="S42" s="42">
        <f t="shared" si="2"/>
        <v>1.0394774955956307</v>
      </c>
      <c r="T42" s="42">
        <f t="shared" si="2"/>
        <v>1.0210612917236186</v>
      </c>
      <c r="U42" s="42">
        <f t="shared" ref="U42:AQ42" si="8">U19*1.05</f>
        <v>1.0028352437743693</v>
      </c>
      <c r="V42" s="42">
        <f t="shared" si="8"/>
        <v>0.98479642170160253</v>
      </c>
      <c r="W42" s="42">
        <f t="shared" si="8"/>
        <v>0.97553436497483303</v>
      </c>
      <c r="X42" s="42">
        <f t="shared" si="8"/>
        <v>0.96663731032566425</v>
      </c>
      <c r="Y42" s="42">
        <f t="shared" si="8"/>
        <v>0.95781974303541562</v>
      </c>
      <c r="Z42" s="42">
        <f t="shared" si="8"/>
        <v>0.94908060261687621</v>
      </c>
      <c r="AA42" s="42">
        <f t="shared" si="8"/>
        <v>0.94041884736408199</v>
      </c>
      <c r="AB42" s="42">
        <f t="shared" si="8"/>
        <v>0.9318334539383768</v>
      </c>
      <c r="AC42" s="42">
        <f t="shared" si="8"/>
        <v>0.92332341696537912</v>
      </c>
      <c r="AD42" s="42">
        <f t="shared" si="8"/>
        <v>0.91488774864250477</v>
      </c>
      <c r="AE42" s="42">
        <f t="shared" si="8"/>
        <v>0.90652547835674591</v>
      </c>
      <c r="AF42" s="42">
        <f t="shared" si="8"/>
        <v>0.89823565231237557</v>
      </c>
      <c r="AG42" s="42">
        <f t="shared" si="8"/>
        <v>0.89001733316828491</v>
      </c>
      <c r="AH42" s="42">
        <f t="shared" si="8"/>
        <v>0.88186959968467515</v>
      </c>
      <c r="AI42" s="42">
        <f t="shared" si="8"/>
        <v>0.87379154637880607</v>
      </c>
      <c r="AJ42" s="42">
        <f t="shared" si="8"/>
        <v>0.86578228318953754</v>
      </c>
      <c r="AK42" s="42">
        <f t="shared" si="8"/>
        <v>0.85784093515041127</v>
      </c>
      <c r="AL42" s="42">
        <f t="shared" si="8"/>
        <v>0.84996664207101036</v>
      </c>
      <c r="AM42" s="42">
        <f t="shared" si="8"/>
        <v>0.8421585582263551</v>
      </c>
      <c r="AN42" s="42">
        <f t="shared" si="8"/>
        <v>0.83441585205410196</v>
      </c>
      <c r="AO42" s="42">
        <f t="shared" si="8"/>
        <v>0.82673770585932205</v>
      </c>
      <c r="AP42" s="42">
        <f t="shared" si="8"/>
        <v>0.81912331552662343</v>
      </c>
      <c r="AQ42" s="178">
        <f t="shared" si="8"/>
        <v>0.81157189023942533</v>
      </c>
    </row>
    <row r="43" spans="1:43" x14ac:dyDescent="0.35">
      <c r="A43" s="191" t="s">
        <v>10</v>
      </c>
      <c r="B43" s="192" t="s">
        <v>109</v>
      </c>
      <c r="C43" s="192" t="s">
        <v>325</v>
      </c>
      <c r="D43" s="192" t="s">
        <v>326</v>
      </c>
      <c r="E43" s="192" t="s">
        <v>7</v>
      </c>
      <c r="F43" s="192" t="s">
        <v>215</v>
      </c>
      <c r="G43" s="192" t="s">
        <v>306</v>
      </c>
      <c r="H43" s="192"/>
      <c r="I43" s="192"/>
      <c r="J43" s="192"/>
      <c r="K43" s="42">
        <v>1</v>
      </c>
      <c r="L43" s="42">
        <v>1</v>
      </c>
      <c r="M43" s="42">
        <v>1</v>
      </c>
      <c r="N43" s="42">
        <v>1</v>
      </c>
      <c r="O43" s="42">
        <v>1</v>
      </c>
      <c r="P43" s="42">
        <v>1</v>
      </c>
      <c r="Q43" s="42">
        <v>1</v>
      </c>
      <c r="R43" s="42">
        <v>1</v>
      </c>
      <c r="S43" s="42">
        <f t="shared" si="2"/>
        <v>1.0394774955956307</v>
      </c>
      <c r="T43" s="42">
        <f t="shared" si="2"/>
        <v>1.0210612917236184</v>
      </c>
      <c r="U43" s="42">
        <f t="shared" ref="U43:AQ43" si="9">U20*1.05</f>
        <v>1.0028352437743688</v>
      </c>
      <c r="V43" s="42">
        <f t="shared" si="9"/>
        <v>0.9847964217016022</v>
      </c>
      <c r="W43" s="42">
        <f t="shared" si="9"/>
        <v>0.9755343649748327</v>
      </c>
      <c r="X43" s="42">
        <f t="shared" si="9"/>
        <v>0.96663731032566402</v>
      </c>
      <c r="Y43" s="42">
        <f t="shared" si="9"/>
        <v>0.95781974303541539</v>
      </c>
      <c r="Z43" s="42">
        <f t="shared" si="9"/>
        <v>0.94908060261687621</v>
      </c>
      <c r="AA43" s="42">
        <f t="shared" si="9"/>
        <v>0.94041884736408221</v>
      </c>
      <c r="AB43" s="42">
        <f t="shared" si="9"/>
        <v>0.93183345393837691</v>
      </c>
      <c r="AC43" s="42">
        <f t="shared" si="9"/>
        <v>0.92332341696537934</v>
      </c>
      <c r="AD43" s="42">
        <f t="shared" si="9"/>
        <v>0.91488774864250522</v>
      </c>
      <c r="AE43" s="42">
        <f t="shared" si="9"/>
        <v>0.90652547835674646</v>
      </c>
      <c r="AF43" s="42">
        <f t="shared" si="9"/>
        <v>0.89823565231237612</v>
      </c>
      <c r="AG43" s="42">
        <f t="shared" si="9"/>
        <v>0.89001733316828557</v>
      </c>
      <c r="AH43" s="42">
        <f t="shared" si="9"/>
        <v>0.88186959968467615</v>
      </c>
      <c r="AI43" s="42">
        <f t="shared" si="9"/>
        <v>0.87379154637880685</v>
      </c>
      <c r="AJ43" s="42">
        <f t="shared" si="9"/>
        <v>0.86578228318953832</v>
      </c>
      <c r="AK43" s="42">
        <f t="shared" si="9"/>
        <v>0.85784093515041238</v>
      </c>
      <c r="AL43" s="42">
        <f t="shared" si="9"/>
        <v>0.84996664207101125</v>
      </c>
      <c r="AM43" s="42">
        <f t="shared" si="9"/>
        <v>0.84215855822635599</v>
      </c>
      <c r="AN43" s="42">
        <f t="shared" si="9"/>
        <v>0.83441585205410318</v>
      </c>
      <c r="AO43" s="42">
        <f t="shared" si="9"/>
        <v>0.82673770585932327</v>
      </c>
      <c r="AP43" s="42">
        <f t="shared" si="9"/>
        <v>0.81912331552662476</v>
      </c>
      <c r="AQ43" s="178">
        <f t="shared" si="9"/>
        <v>0.81157189023942655</v>
      </c>
    </row>
    <row r="44" spans="1:43" x14ac:dyDescent="0.35">
      <c r="A44" s="191" t="s">
        <v>10</v>
      </c>
      <c r="B44" s="192" t="s">
        <v>109</v>
      </c>
      <c r="C44" s="192" t="s">
        <v>327</v>
      </c>
      <c r="D44" s="192" t="s">
        <v>328</v>
      </c>
      <c r="E44" s="192" t="s">
        <v>7</v>
      </c>
      <c r="F44" s="192" t="s">
        <v>215</v>
      </c>
      <c r="G44" s="192" t="s">
        <v>306</v>
      </c>
      <c r="H44" s="192"/>
      <c r="I44" s="192"/>
      <c r="J44" s="192"/>
      <c r="K44" s="42">
        <v>1</v>
      </c>
      <c r="L44" s="42">
        <v>1</v>
      </c>
      <c r="M44" s="42">
        <v>1</v>
      </c>
      <c r="N44" s="42">
        <v>1</v>
      </c>
      <c r="O44" s="42">
        <v>1</v>
      </c>
      <c r="P44" s="42">
        <v>1</v>
      </c>
      <c r="Q44" s="42">
        <v>1</v>
      </c>
      <c r="R44" s="42">
        <v>1</v>
      </c>
      <c r="S44" s="42">
        <f t="shared" si="2"/>
        <v>1.0394774955956307</v>
      </c>
      <c r="T44" s="42">
        <f t="shared" si="2"/>
        <v>1.0210612917236184</v>
      </c>
      <c r="U44" s="42">
        <f t="shared" ref="U44:AQ44" si="10">U21*1.05</f>
        <v>1.0028352437743693</v>
      </c>
      <c r="V44" s="42">
        <f t="shared" si="10"/>
        <v>0.98479642170160253</v>
      </c>
      <c r="W44" s="42">
        <f t="shared" si="10"/>
        <v>0.97553436497483303</v>
      </c>
      <c r="X44" s="42">
        <f t="shared" si="10"/>
        <v>0.96663731032566425</v>
      </c>
      <c r="Y44" s="42">
        <f t="shared" si="10"/>
        <v>0.95781974303541573</v>
      </c>
      <c r="Z44" s="42">
        <f t="shared" si="10"/>
        <v>0.94908060261687643</v>
      </c>
      <c r="AA44" s="42">
        <f t="shared" si="10"/>
        <v>0.94041884736408232</v>
      </c>
      <c r="AB44" s="42">
        <f t="shared" si="10"/>
        <v>0.93183345393837713</v>
      </c>
      <c r="AC44" s="42">
        <f t="shared" si="10"/>
        <v>0.92332341696537945</v>
      </c>
      <c r="AD44" s="42">
        <f t="shared" si="10"/>
        <v>0.91488774864250533</v>
      </c>
      <c r="AE44" s="42">
        <f t="shared" si="10"/>
        <v>0.90652547835674657</v>
      </c>
      <c r="AF44" s="42">
        <f t="shared" si="10"/>
        <v>0.89823565231237634</v>
      </c>
      <c r="AG44" s="42">
        <f t="shared" si="10"/>
        <v>0.8900173331682858</v>
      </c>
      <c r="AH44" s="42">
        <f t="shared" si="10"/>
        <v>0.88186959968467638</v>
      </c>
      <c r="AI44" s="42">
        <f t="shared" si="10"/>
        <v>0.87379154637880729</v>
      </c>
      <c r="AJ44" s="42">
        <f t="shared" si="10"/>
        <v>0.86578228318953887</v>
      </c>
      <c r="AK44" s="42">
        <f t="shared" si="10"/>
        <v>0.85784093515041282</v>
      </c>
      <c r="AL44" s="42">
        <f t="shared" si="10"/>
        <v>0.84996664207101191</v>
      </c>
      <c r="AM44" s="42">
        <f t="shared" si="10"/>
        <v>0.84215855822635644</v>
      </c>
      <c r="AN44" s="42">
        <f t="shared" si="10"/>
        <v>0.83441585205410362</v>
      </c>
      <c r="AO44" s="42">
        <f t="shared" si="10"/>
        <v>0.82673770585932382</v>
      </c>
      <c r="AP44" s="42">
        <f t="shared" si="10"/>
        <v>0.81912331552662543</v>
      </c>
      <c r="AQ44" s="178">
        <f t="shared" si="10"/>
        <v>0.81157189023942722</v>
      </c>
    </row>
    <row r="45" spans="1:43" x14ac:dyDescent="0.35">
      <c r="A45" s="191" t="s">
        <v>10</v>
      </c>
      <c r="B45" s="192" t="s">
        <v>109</v>
      </c>
      <c r="C45" s="192" t="s">
        <v>329</v>
      </c>
      <c r="D45" s="192" t="s">
        <v>330</v>
      </c>
      <c r="E45" s="192" t="s">
        <v>7</v>
      </c>
      <c r="F45" s="192" t="s">
        <v>215</v>
      </c>
      <c r="G45" s="192" t="s">
        <v>306</v>
      </c>
      <c r="H45" s="192"/>
      <c r="I45" s="192"/>
      <c r="J45" s="192"/>
      <c r="K45" s="42">
        <v>1</v>
      </c>
      <c r="L45" s="42">
        <v>1</v>
      </c>
      <c r="M45" s="42">
        <v>1</v>
      </c>
      <c r="N45" s="42">
        <v>1</v>
      </c>
      <c r="O45" s="42">
        <v>1</v>
      </c>
      <c r="P45" s="42">
        <v>1</v>
      </c>
      <c r="Q45" s="42">
        <v>1</v>
      </c>
      <c r="R45" s="42">
        <v>1</v>
      </c>
      <c r="S45" s="42">
        <f t="shared" si="2"/>
        <v>1.0394774955956307</v>
      </c>
      <c r="T45" s="42">
        <f t="shared" si="2"/>
        <v>1.0210612917236184</v>
      </c>
      <c r="U45" s="42">
        <f t="shared" ref="U45:AQ45" si="11">U22*1.05</f>
        <v>1.0028352437743691</v>
      </c>
      <c r="V45" s="42">
        <f t="shared" si="11"/>
        <v>0.9847964217016022</v>
      </c>
      <c r="W45" s="42">
        <f t="shared" si="11"/>
        <v>0.9755343649748327</v>
      </c>
      <c r="X45" s="42">
        <f t="shared" si="11"/>
        <v>0.96663731032566391</v>
      </c>
      <c r="Y45" s="42">
        <f t="shared" si="11"/>
        <v>0.95781974303541528</v>
      </c>
      <c r="Z45" s="42">
        <f t="shared" si="11"/>
        <v>0.9490806026168761</v>
      </c>
      <c r="AA45" s="42">
        <f t="shared" si="11"/>
        <v>0.94041884736408177</v>
      </c>
      <c r="AB45" s="42">
        <f t="shared" si="11"/>
        <v>0.93183345393837669</v>
      </c>
      <c r="AC45" s="42">
        <f t="shared" si="11"/>
        <v>0.92332341696537901</v>
      </c>
      <c r="AD45" s="42">
        <f t="shared" si="11"/>
        <v>0.91488774864250477</v>
      </c>
      <c r="AE45" s="42">
        <f t="shared" si="11"/>
        <v>0.90652547835674602</v>
      </c>
      <c r="AF45" s="42">
        <f t="shared" si="11"/>
        <v>0.89823565231237568</v>
      </c>
      <c r="AG45" s="42">
        <f t="shared" si="11"/>
        <v>0.89001733316828513</v>
      </c>
      <c r="AH45" s="42">
        <f t="shared" si="11"/>
        <v>0.88186959968467549</v>
      </c>
      <c r="AI45" s="42">
        <f t="shared" si="11"/>
        <v>0.87379154637880641</v>
      </c>
      <c r="AJ45" s="42">
        <f t="shared" si="11"/>
        <v>0.86578228318953798</v>
      </c>
      <c r="AK45" s="42">
        <f t="shared" si="11"/>
        <v>0.85784093515041182</v>
      </c>
      <c r="AL45" s="42">
        <f t="shared" si="11"/>
        <v>0.84996664207101091</v>
      </c>
      <c r="AM45" s="42">
        <f t="shared" si="11"/>
        <v>0.84215855822635555</v>
      </c>
      <c r="AN45" s="42">
        <f t="shared" si="11"/>
        <v>0.83441585205410262</v>
      </c>
      <c r="AO45" s="42">
        <f t="shared" si="11"/>
        <v>0.82673770585932271</v>
      </c>
      <c r="AP45" s="42">
        <f t="shared" si="11"/>
        <v>0.81912331552662432</v>
      </c>
      <c r="AQ45" s="178">
        <f t="shared" si="11"/>
        <v>0.81157189023942622</v>
      </c>
    </row>
    <row r="46" spans="1:43" ht="15" thickBot="1" x14ac:dyDescent="0.4">
      <c r="A46" s="193" t="s">
        <v>10</v>
      </c>
      <c r="B46" s="194" t="s">
        <v>109</v>
      </c>
      <c r="C46" s="194" t="s">
        <v>331</v>
      </c>
      <c r="D46" s="194" t="s">
        <v>332</v>
      </c>
      <c r="E46" s="194" t="s">
        <v>7</v>
      </c>
      <c r="F46" s="194" t="s">
        <v>215</v>
      </c>
      <c r="G46" s="194" t="s">
        <v>306</v>
      </c>
      <c r="H46" s="194"/>
      <c r="I46" s="194"/>
      <c r="J46" s="194"/>
      <c r="K46" s="176">
        <v>1</v>
      </c>
      <c r="L46" s="176">
        <v>1</v>
      </c>
      <c r="M46" s="176">
        <v>1</v>
      </c>
      <c r="N46" s="176">
        <v>1</v>
      </c>
      <c r="O46" s="176">
        <v>1</v>
      </c>
      <c r="P46" s="176">
        <v>1</v>
      </c>
      <c r="Q46" s="176">
        <v>1</v>
      </c>
      <c r="R46" s="176">
        <v>1</v>
      </c>
      <c r="S46" s="176">
        <f t="shared" si="2"/>
        <v>1.0394774955956307</v>
      </c>
      <c r="T46" s="176">
        <f t="shared" si="2"/>
        <v>1.0210612917236186</v>
      </c>
      <c r="U46" s="176">
        <f t="shared" ref="U46:AQ46" si="12">U23*1.05</f>
        <v>1.0028352437743693</v>
      </c>
      <c r="V46" s="176">
        <f t="shared" si="12"/>
        <v>0.98479642170160253</v>
      </c>
      <c r="W46" s="176">
        <f t="shared" si="12"/>
        <v>0.97553436497483292</v>
      </c>
      <c r="X46" s="176">
        <f t="shared" si="12"/>
        <v>0.96663731032566413</v>
      </c>
      <c r="Y46" s="176">
        <f t="shared" si="12"/>
        <v>0.95781974303541551</v>
      </c>
      <c r="Z46" s="176">
        <f t="shared" si="12"/>
        <v>0.94908060261687632</v>
      </c>
      <c r="AA46" s="176">
        <f t="shared" si="12"/>
        <v>0.94041884736408221</v>
      </c>
      <c r="AB46" s="176">
        <f t="shared" si="12"/>
        <v>0.93183345393837702</v>
      </c>
      <c r="AC46" s="176">
        <f t="shared" si="12"/>
        <v>0.92332341696537934</v>
      </c>
      <c r="AD46" s="176">
        <f t="shared" si="12"/>
        <v>0.91488774864250511</v>
      </c>
      <c r="AE46" s="176">
        <f t="shared" si="12"/>
        <v>0.90652547835674635</v>
      </c>
      <c r="AF46" s="176">
        <f t="shared" si="12"/>
        <v>0.8982356523123759</v>
      </c>
      <c r="AG46" s="176">
        <f t="shared" si="12"/>
        <v>0.89001733316828535</v>
      </c>
      <c r="AH46" s="176">
        <f t="shared" si="12"/>
        <v>0.88186959968467593</v>
      </c>
      <c r="AI46" s="176">
        <f t="shared" si="12"/>
        <v>0.87379154637880674</v>
      </c>
      <c r="AJ46" s="176">
        <f t="shared" si="12"/>
        <v>0.86578228318953832</v>
      </c>
      <c r="AK46" s="176">
        <f t="shared" si="12"/>
        <v>0.85784093515041238</v>
      </c>
      <c r="AL46" s="176">
        <f t="shared" si="12"/>
        <v>0.84996664207101125</v>
      </c>
      <c r="AM46" s="176">
        <f t="shared" si="12"/>
        <v>0.84215855822635599</v>
      </c>
      <c r="AN46" s="176">
        <f t="shared" si="12"/>
        <v>0.83441585205410296</v>
      </c>
      <c r="AO46" s="176">
        <f t="shared" si="12"/>
        <v>0.82673770585932316</v>
      </c>
      <c r="AP46" s="176">
        <f t="shared" si="12"/>
        <v>0.81912331552662476</v>
      </c>
      <c r="AQ46" s="177">
        <f t="shared" si="12"/>
        <v>0.81157189023942666</v>
      </c>
    </row>
    <row r="47" spans="1:43" ht="15" thickBot="1" x14ac:dyDescent="0.4">
      <c r="A47" s="195" t="s">
        <v>10</v>
      </c>
      <c r="B47" s="196" t="s">
        <v>109</v>
      </c>
      <c r="C47" s="196" t="s">
        <v>334</v>
      </c>
      <c r="D47" s="196" t="s">
        <v>335</v>
      </c>
      <c r="E47" s="196" t="s">
        <v>7</v>
      </c>
      <c r="F47" s="196" t="s">
        <v>215</v>
      </c>
      <c r="G47" s="196" t="s">
        <v>306</v>
      </c>
      <c r="H47" s="196"/>
      <c r="I47" s="196"/>
      <c r="J47" s="196"/>
      <c r="K47" s="179">
        <v>1</v>
      </c>
      <c r="L47" s="179">
        <v>1</v>
      </c>
      <c r="M47" s="179">
        <v>1</v>
      </c>
      <c r="N47" s="179">
        <v>1</v>
      </c>
      <c r="O47" s="179">
        <v>1</v>
      </c>
      <c r="P47" s="179">
        <v>1</v>
      </c>
      <c r="Q47" s="179">
        <v>1</v>
      </c>
      <c r="R47" s="179">
        <v>1</v>
      </c>
      <c r="S47" s="179">
        <f>S35*1.05</f>
        <v>1.0394774955956307</v>
      </c>
      <c r="T47" s="179">
        <f>T35*1.05</f>
        <v>1.0210612917236186</v>
      </c>
      <c r="U47" s="179">
        <f t="shared" ref="U47:AQ47" si="13">U35*1.05</f>
        <v>1.0028352437743691</v>
      </c>
      <c r="V47" s="179">
        <f t="shared" si="13"/>
        <v>0.98479642170160231</v>
      </c>
      <c r="W47" s="179">
        <f t="shared" si="13"/>
        <v>0.97553436497483281</v>
      </c>
      <c r="X47" s="179">
        <f t="shared" si="13"/>
        <v>0.96663731032566402</v>
      </c>
      <c r="Y47" s="179">
        <f t="shared" si="13"/>
        <v>0.95781974303541539</v>
      </c>
      <c r="Z47" s="179">
        <f t="shared" si="13"/>
        <v>0.94908060261687621</v>
      </c>
      <c r="AA47" s="179">
        <f t="shared" si="13"/>
        <v>0.94041884736408199</v>
      </c>
      <c r="AB47" s="179">
        <f t="shared" si="13"/>
        <v>0.93183345393837691</v>
      </c>
      <c r="AC47" s="179">
        <f t="shared" si="13"/>
        <v>0.92332341696537934</v>
      </c>
      <c r="AD47" s="179">
        <f t="shared" si="13"/>
        <v>0.91488774864250499</v>
      </c>
      <c r="AE47" s="179">
        <f t="shared" si="13"/>
        <v>0.90652547835674602</v>
      </c>
      <c r="AF47" s="179">
        <f t="shared" si="13"/>
        <v>0.89823565231237579</v>
      </c>
      <c r="AG47" s="179">
        <f t="shared" si="13"/>
        <v>0.89001733316828524</v>
      </c>
      <c r="AH47" s="179">
        <f t="shared" si="13"/>
        <v>0.88186959968467549</v>
      </c>
      <c r="AI47" s="179">
        <f t="shared" si="13"/>
        <v>0.87379154637880652</v>
      </c>
      <c r="AJ47" s="179">
        <f t="shared" si="13"/>
        <v>0.86578228318953798</v>
      </c>
      <c r="AK47" s="179">
        <f t="shared" si="13"/>
        <v>0.85784093515041204</v>
      </c>
      <c r="AL47" s="179">
        <f t="shared" si="13"/>
        <v>0.8499666420710108</v>
      </c>
      <c r="AM47" s="179">
        <f t="shared" si="13"/>
        <v>0.84215855822635555</v>
      </c>
      <c r="AN47" s="179">
        <f t="shared" si="13"/>
        <v>0.83441585205410262</v>
      </c>
      <c r="AO47" s="179">
        <f t="shared" si="13"/>
        <v>0.82673770585932282</v>
      </c>
      <c r="AP47" s="179">
        <f t="shared" si="13"/>
        <v>0.81912331552662432</v>
      </c>
      <c r="AQ47" s="180">
        <f t="shared" si="13"/>
        <v>0.81157189023942622</v>
      </c>
    </row>
    <row r="48" spans="1:43" x14ac:dyDescent="0.35">
      <c r="A48" s="42" t="s">
        <v>10</v>
      </c>
      <c r="B48" s="42" t="s">
        <v>336</v>
      </c>
      <c r="C48" s="42" t="s">
        <v>337</v>
      </c>
      <c r="D48" s="42" t="s">
        <v>338</v>
      </c>
      <c r="E48" s="42" t="s">
        <v>7</v>
      </c>
      <c r="F48" s="42" t="s">
        <v>215</v>
      </c>
      <c r="G48" s="42" t="s">
        <v>306</v>
      </c>
      <c r="K48" s="42">
        <v>1</v>
      </c>
      <c r="L48" s="42">
        <v>1</v>
      </c>
      <c r="M48" s="42">
        <v>1</v>
      </c>
      <c r="N48" s="42">
        <v>1</v>
      </c>
      <c r="O48" s="42">
        <v>1</v>
      </c>
      <c r="P48" s="42">
        <v>1</v>
      </c>
      <c r="Q48" s="42">
        <v>1</v>
      </c>
      <c r="R48" s="42">
        <v>0.98653846153846159</v>
      </c>
      <c r="S48" s="42">
        <v>0.97307692307692317</v>
      </c>
      <c r="T48" s="42">
        <v>0.95961538461538465</v>
      </c>
      <c r="U48" s="42">
        <v>0.94615384615384623</v>
      </c>
      <c r="V48" s="42">
        <v>0.93269230769230782</v>
      </c>
      <c r="W48" s="42">
        <v>0.91923076923076941</v>
      </c>
      <c r="X48" s="42">
        <v>0.90576923076923099</v>
      </c>
      <c r="Y48" s="42">
        <v>0.89230769230769258</v>
      </c>
      <c r="Z48" s="42">
        <v>0.87884615384615405</v>
      </c>
      <c r="AA48" s="42">
        <v>0.86538461538461564</v>
      </c>
      <c r="AB48" s="42">
        <v>0.85192307692307723</v>
      </c>
      <c r="AC48" s="42">
        <v>0.83846153846153881</v>
      </c>
      <c r="AD48" s="42">
        <v>0.8250000000000004</v>
      </c>
      <c r="AE48" s="42">
        <v>0.81153846153846199</v>
      </c>
      <c r="AF48" s="42">
        <v>0.79807692307692346</v>
      </c>
      <c r="AG48" s="42">
        <v>0.78461538461538505</v>
      </c>
      <c r="AH48" s="42">
        <v>0.77115384615384663</v>
      </c>
      <c r="AI48" s="42">
        <v>0.75769230769230822</v>
      </c>
      <c r="AJ48" s="42">
        <v>0.74423076923076981</v>
      </c>
      <c r="AK48" s="42">
        <v>0.73076923076923139</v>
      </c>
      <c r="AL48" s="42">
        <v>0.71730769230769287</v>
      </c>
      <c r="AM48" s="42">
        <v>0.70384615384615445</v>
      </c>
      <c r="AN48" s="42">
        <v>0.69038461538461604</v>
      </c>
      <c r="AO48" s="42">
        <v>0.67692307692307763</v>
      </c>
      <c r="AP48" s="42">
        <v>0.66346153846153921</v>
      </c>
      <c r="AQ48" s="42">
        <v>0.6500000000000008</v>
      </c>
    </row>
    <row r="49" spans="1:43" x14ac:dyDescent="0.35">
      <c r="A49" s="42" t="s">
        <v>10</v>
      </c>
      <c r="B49" s="42" t="s">
        <v>336</v>
      </c>
      <c r="C49" s="42" t="s">
        <v>339</v>
      </c>
      <c r="D49" s="42" t="s">
        <v>340</v>
      </c>
      <c r="E49" s="42" t="s">
        <v>7</v>
      </c>
      <c r="F49" s="42" t="s">
        <v>215</v>
      </c>
      <c r="G49" s="42" t="s">
        <v>306</v>
      </c>
      <c r="K49" s="42">
        <v>1</v>
      </c>
      <c r="L49" s="42">
        <v>1</v>
      </c>
      <c r="M49" s="42">
        <v>1</v>
      </c>
      <c r="N49" s="42">
        <v>1</v>
      </c>
      <c r="O49" s="42">
        <v>1</v>
      </c>
      <c r="P49" s="42">
        <v>1</v>
      </c>
      <c r="Q49" s="42">
        <v>1</v>
      </c>
      <c r="R49" s="42">
        <v>0.98653846153846159</v>
      </c>
      <c r="S49" s="42">
        <v>0.97307692307692328</v>
      </c>
      <c r="T49" s="42">
        <v>0.95961538461538487</v>
      </c>
      <c r="U49" s="42">
        <v>0.94615384615384657</v>
      </c>
      <c r="V49" s="42">
        <v>0.93269230769230815</v>
      </c>
      <c r="W49" s="42">
        <v>0.91923076923076974</v>
      </c>
      <c r="X49" s="42">
        <v>0.90576923076923122</v>
      </c>
      <c r="Y49" s="42">
        <v>0.8923076923076928</v>
      </c>
      <c r="Z49" s="42">
        <v>0.87884615384615428</v>
      </c>
      <c r="AA49" s="42">
        <v>0.86538461538461586</v>
      </c>
      <c r="AB49" s="42">
        <v>0.85192307692307734</v>
      </c>
      <c r="AC49" s="42">
        <v>0.83846153846153892</v>
      </c>
      <c r="AD49" s="42">
        <v>0.8250000000000004</v>
      </c>
      <c r="AE49" s="42">
        <v>0.81153846153846199</v>
      </c>
      <c r="AF49" s="42">
        <v>0.79807692307692346</v>
      </c>
      <c r="AG49" s="42">
        <v>0.78461538461538505</v>
      </c>
      <c r="AH49" s="42">
        <v>0.77115384615384652</v>
      </c>
      <c r="AI49" s="42">
        <v>0.75769230769230811</v>
      </c>
      <c r="AJ49" s="42">
        <v>0.74423076923076958</v>
      </c>
      <c r="AK49" s="42">
        <v>0.73076923076923117</v>
      </c>
      <c r="AL49" s="42">
        <v>0.71730769230769265</v>
      </c>
      <c r="AM49" s="42">
        <v>0.70384615384615423</v>
      </c>
      <c r="AN49" s="42">
        <v>0.69038461538461571</v>
      </c>
      <c r="AO49" s="42">
        <v>0.67692307692307729</v>
      </c>
      <c r="AP49" s="42">
        <v>0.66346153846153877</v>
      </c>
      <c r="AQ49" s="42">
        <v>0.65000000000000036</v>
      </c>
    </row>
    <row r="50" spans="1:43" x14ac:dyDescent="0.35">
      <c r="A50" s="42" t="s">
        <v>10</v>
      </c>
      <c r="B50" s="42" t="s">
        <v>336</v>
      </c>
      <c r="C50" s="42" t="s">
        <v>341</v>
      </c>
      <c r="D50" s="42" t="s">
        <v>338</v>
      </c>
      <c r="E50" s="42" t="s">
        <v>7</v>
      </c>
      <c r="F50" s="42" t="s">
        <v>215</v>
      </c>
      <c r="G50" s="42" t="s">
        <v>306</v>
      </c>
      <c r="K50" s="42">
        <v>1</v>
      </c>
      <c r="L50" s="42">
        <v>1</v>
      </c>
      <c r="M50" s="42">
        <v>1</v>
      </c>
      <c r="N50" s="42">
        <v>1</v>
      </c>
      <c r="O50" s="42">
        <v>1</v>
      </c>
      <c r="P50" s="42">
        <v>1</v>
      </c>
      <c r="Q50" s="42">
        <v>1</v>
      </c>
      <c r="R50" s="42">
        <v>0.98653846153846159</v>
      </c>
      <c r="S50" s="42">
        <v>0.97307692307692317</v>
      </c>
      <c r="T50" s="42">
        <v>0.95961538461538465</v>
      </c>
      <c r="U50" s="42">
        <v>0.94615384615384623</v>
      </c>
      <c r="V50" s="42">
        <v>0.93269230769230782</v>
      </c>
      <c r="W50" s="42">
        <v>0.91923076923076941</v>
      </c>
      <c r="X50" s="42">
        <v>0.90576923076923099</v>
      </c>
      <c r="Y50" s="42">
        <v>0.89230769230769258</v>
      </c>
      <c r="Z50" s="42">
        <v>0.87884615384615405</v>
      </c>
      <c r="AA50" s="42">
        <v>0.86538461538461564</v>
      </c>
      <c r="AB50" s="42">
        <v>0.85192307692307723</v>
      </c>
      <c r="AC50" s="42">
        <v>0.83846153846153881</v>
      </c>
      <c r="AD50" s="42">
        <v>0.8250000000000004</v>
      </c>
      <c r="AE50" s="42">
        <v>0.81153846153846199</v>
      </c>
      <c r="AF50" s="42">
        <v>0.79807692307692346</v>
      </c>
      <c r="AG50" s="42">
        <v>0.78461538461538505</v>
      </c>
      <c r="AH50" s="42">
        <v>0.77115384615384663</v>
      </c>
      <c r="AI50" s="42">
        <v>0.75769230769230822</v>
      </c>
      <c r="AJ50" s="42">
        <v>0.74423076923076981</v>
      </c>
      <c r="AK50" s="42">
        <v>0.73076923076923139</v>
      </c>
      <c r="AL50" s="42">
        <v>0.71730769230769287</v>
      </c>
      <c r="AM50" s="42">
        <v>0.70384615384615445</v>
      </c>
      <c r="AN50" s="42">
        <v>0.69038461538461604</v>
      </c>
      <c r="AO50" s="42">
        <v>0.67692307692307763</v>
      </c>
      <c r="AP50" s="42">
        <v>0.66346153846153921</v>
      </c>
      <c r="AQ50" s="42">
        <v>0.6500000000000008</v>
      </c>
    </row>
    <row r="51" spans="1:43" x14ac:dyDescent="0.35">
      <c r="A51" s="42" t="s">
        <v>10</v>
      </c>
      <c r="B51" s="42" t="s">
        <v>336</v>
      </c>
      <c r="C51" s="42" t="s">
        <v>342</v>
      </c>
      <c r="D51" s="42" t="s">
        <v>340</v>
      </c>
      <c r="E51" s="42" t="s">
        <v>7</v>
      </c>
      <c r="F51" s="42" t="s">
        <v>215</v>
      </c>
      <c r="G51" s="42" t="s">
        <v>306</v>
      </c>
      <c r="K51" s="42">
        <v>1</v>
      </c>
      <c r="L51" s="42">
        <v>1</v>
      </c>
      <c r="M51" s="42">
        <v>1</v>
      </c>
      <c r="N51" s="42">
        <v>1</v>
      </c>
      <c r="O51" s="42">
        <v>1</v>
      </c>
      <c r="P51" s="42">
        <v>1</v>
      </c>
      <c r="Q51" s="42">
        <v>1</v>
      </c>
      <c r="R51" s="42">
        <v>0.98653846153846159</v>
      </c>
      <c r="S51" s="42">
        <v>0.97307692307692328</v>
      </c>
      <c r="T51" s="42">
        <v>0.95961538461538487</v>
      </c>
      <c r="U51" s="42">
        <v>0.94615384615384657</v>
      </c>
      <c r="V51" s="42">
        <v>0.93269230769230815</v>
      </c>
      <c r="W51" s="42">
        <v>0.91923076923076974</v>
      </c>
      <c r="X51" s="42">
        <v>0.90576923076923122</v>
      </c>
      <c r="Y51" s="42">
        <v>0.8923076923076928</v>
      </c>
      <c r="Z51" s="42">
        <v>0.87884615384615428</v>
      </c>
      <c r="AA51" s="42">
        <v>0.86538461538461586</v>
      </c>
      <c r="AB51" s="42">
        <v>0.85192307692307734</v>
      </c>
      <c r="AC51" s="42">
        <v>0.83846153846153892</v>
      </c>
      <c r="AD51" s="42">
        <v>0.8250000000000004</v>
      </c>
      <c r="AE51" s="42">
        <v>0.81153846153846199</v>
      </c>
      <c r="AF51" s="42">
        <v>0.79807692307692346</v>
      </c>
      <c r="AG51" s="42">
        <v>0.78461538461538505</v>
      </c>
      <c r="AH51" s="42">
        <v>0.77115384615384652</v>
      </c>
      <c r="AI51" s="42">
        <v>0.75769230769230811</v>
      </c>
      <c r="AJ51" s="42">
        <v>0.74423076923076958</v>
      </c>
      <c r="AK51" s="42">
        <v>0.73076923076923117</v>
      </c>
      <c r="AL51" s="42">
        <v>0.71730769230769265</v>
      </c>
      <c r="AM51" s="42">
        <v>0.70384615384615423</v>
      </c>
      <c r="AN51" s="42">
        <v>0.69038461538461571</v>
      </c>
      <c r="AO51" s="42">
        <v>0.67692307692307729</v>
      </c>
      <c r="AP51" s="42">
        <v>0.66346153846153877</v>
      </c>
      <c r="AQ51" s="42">
        <v>0.65000000000000036</v>
      </c>
    </row>
    <row r="52" spans="1:43" x14ac:dyDescent="0.35">
      <c r="A52" s="42" t="s">
        <v>10</v>
      </c>
      <c r="B52" s="42" t="s">
        <v>336</v>
      </c>
      <c r="C52" s="42" t="s">
        <v>290</v>
      </c>
      <c r="D52" s="42" t="s">
        <v>338</v>
      </c>
      <c r="E52" s="42" t="s">
        <v>7</v>
      </c>
      <c r="F52" s="42" t="s">
        <v>215</v>
      </c>
      <c r="G52" s="42" t="s">
        <v>306</v>
      </c>
      <c r="K52" s="42">
        <v>1</v>
      </c>
      <c r="L52" s="42">
        <v>1</v>
      </c>
      <c r="M52" s="42">
        <v>1</v>
      </c>
      <c r="N52" s="42">
        <v>1</v>
      </c>
      <c r="O52" s="42">
        <v>1</v>
      </c>
      <c r="P52" s="42">
        <v>1</v>
      </c>
      <c r="Q52" s="42">
        <v>1</v>
      </c>
      <c r="R52" s="42">
        <v>0.98653846153846159</v>
      </c>
      <c r="S52" s="42">
        <v>0.97307692307692317</v>
      </c>
      <c r="T52" s="42">
        <v>0.95961538461538465</v>
      </c>
      <c r="U52" s="42">
        <v>0.94615384615384623</v>
      </c>
      <c r="V52" s="42">
        <v>0.93269230769230782</v>
      </c>
      <c r="W52" s="42">
        <v>0.91923076923076941</v>
      </c>
      <c r="X52" s="42">
        <v>0.90576923076923099</v>
      </c>
      <c r="Y52" s="42">
        <v>0.89230769230769258</v>
      </c>
      <c r="Z52" s="42">
        <v>0.87884615384615405</v>
      </c>
      <c r="AA52" s="42">
        <v>0.86538461538461564</v>
      </c>
      <c r="AB52" s="42">
        <v>0.85192307692307723</v>
      </c>
      <c r="AC52" s="42">
        <v>0.83846153846153881</v>
      </c>
      <c r="AD52" s="42">
        <v>0.8250000000000004</v>
      </c>
      <c r="AE52" s="42">
        <v>0.81153846153846199</v>
      </c>
      <c r="AF52" s="42">
        <v>0.79807692307692346</v>
      </c>
      <c r="AG52" s="42">
        <v>0.78461538461538505</v>
      </c>
      <c r="AH52" s="42">
        <v>0.77115384615384663</v>
      </c>
      <c r="AI52" s="42">
        <v>0.75769230769230822</v>
      </c>
      <c r="AJ52" s="42">
        <v>0.74423076923076981</v>
      </c>
      <c r="AK52" s="42">
        <v>0.73076923076923139</v>
      </c>
      <c r="AL52" s="42">
        <v>0.71730769230769287</v>
      </c>
      <c r="AM52" s="42">
        <v>0.70384615384615445</v>
      </c>
      <c r="AN52" s="42">
        <v>0.69038461538461604</v>
      </c>
      <c r="AO52" s="42">
        <v>0.67692307692307763</v>
      </c>
      <c r="AP52" s="42">
        <v>0.66346153846153921</v>
      </c>
      <c r="AQ52" s="42">
        <v>0.6500000000000008</v>
      </c>
    </row>
    <row r="53" spans="1:43" x14ac:dyDescent="0.35">
      <c r="A53" s="42" t="s">
        <v>10</v>
      </c>
      <c r="B53" s="42" t="s">
        <v>336</v>
      </c>
      <c r="C53" s="42" t="s">
        <v>294</v>
      </c>
      <c r="D53" s="42" t="s">
        <v>340</v>
      </c>
      <c r="E53" s="42" t="s">
        <v>7</v>
      </c>
      <c r="F53" s="42" t="s">
        <v>215</v>
      </c>
      <c r="G53" s="42" t="s">
        <v>306</v>
      </c>
      <c r="K53" s="42">
        <v>1</v>
      </c>
      <c r="L53" s="42">
        <v>1</v>
      </c>
      <c r="M53" s="42">
        <v>1</v>
      </c>
      <c r="N53" s="42">
        <v>1</v>
      </c>
      <c r="O53" s="42">
        <v>1</v>
      </c>
      <c r="P53" s="42">
        <v>1</v>
      </c>
      <c r="Q53" s="42">
        <v>1</v>
      </c>
      <c r="R53" s="42">
        <v>0.98653846153846159</v>
      </c>
      <c r="S53" s="42">
        <v>0.97307692307692328</v>
      </c>
      <c r="T53" s="42">
        <v>0.95961538461538487</v>
      </c>
      <c r="U53" s="42">
        <v>0.94615384615384657</v>
      </c>
      <c r="V53" s="42">
        <v>0.93269230769230815</v>
      </c>
      <c r="W53" s="42">
        <v>0.91923076923076974</v>
      </c>
      <c r="X53" s="42">
        <v>0.90576923076923122</v>
      </c>
      <c r="Y53" s="42">
        <v>0.8923076923076928</v>
      </c>
      <c r="Z53" s="42">
        <v>0.87884615384615428</v>
      </c>
      <c r="AA53" s="42">
        <v>0.86538461538461586</v>
      </c>
      <c r="AB53" s="42">
        <v>0.85192307692307734</v>
      </c>
      <c r="AC53" s="42">
        <v>0.83846153846153892</v>
      </c>
      <c r="AD53" s="42">
        <v>0.8250000000000004</v>
      </c>
      <c r="AE53" s="42">
        <v>0.81153846153846199</v>
      </c>
      <c r="AF53" s="42">
        <v>0.79807692307692346</v>
      </c>
      <c r="AG53" s="42">
        <v>0.78461538461538505</v>
      </c>
      <c r="AH53" s="42">
        <v>0.77115384615384652</v>
      </c>
      <c r="AI53" s="42">
        <v>0.75769230769230811</v>
      </c>
      <c r="AJ53" s="42">
        <v>0.74423076923076958</v>
      </c>
      <c r="AK53" s="42">
        <v>0.73076923076923117</v>
      </c>
      <c r="AL53" s="42">
        <v>0.71730769230769265</v>
      </c>
      <c r="AM53" s="42">
        <v>0.70384615384615423</v>
      </c>
      <c r="AN53" s="42">
        <v>0.69038461538461571</v>
      </c>
      <c r="AO53" s="42">
        <v>0.67692307692307729</v>
      </c>
      <c r="AP53" s="42">
        <v>0.66346153846153877</v>
      </c>
      <c r="AQ53" s="42">
        <v>0.65000000000000036</v>
      </c>
    </row>
    <row r="54" spans="1:43" x14ac:dyDescent="0.35">
      <c r="A54" s="42" t="s">
        <v>10</v>
      </c>
      <c r="B54" s="42" t="s">
        <v>336</v>
      </c>
      <c r="C54" s="42" t="s">
        <v>424</v>
      </c>
      <c r="E54" s="42" t="s">
        <v>7</v>
      </c>
      <c r="F54" s="42" t="s">
        <v>215</v>
      </c>
      <c r="G54" s="42" t="s">
        <v>216</v>
      </c>
      <c r="K54" s="42">
        <v>4.9286190238214242</v>
      </c>
      <c r="L54" s="42">
        <v>4.9286190238214242</v>
      </c>
      <c r="M54" s="42">
        <v>4.9286190238214242</v>
      </c>
      <c r="N54" s="42">
        <v>4.9286190238214242</v>
      </c>
      <c r="O54" s="42">
        <v>4.9286190238214242</v>
      </c>
      <c r="P54" s="42">
        <v>4.9286190238214242</v>
      </c>
      <c r="Q54" s="42">
        <v>4.9286190238214242</v>
      </c>
      <c r="R54" s="42">
        <v>4.8622722292699816</v>
      </c>
      <c r="S54" s="42">
        <v>4.7959254347185389</v>
      </c>
      <c r="T54" s="42">
        <v>4.7295786401670963</v>
      </c>
      <c r="U54" s="42">
        <v>4.6632318456156536</v>
      </c>
      <c r="V54" s="42">
        <v>4.596885051064211</v>
      </c>
      <c r="W54" s="42">
        <v>4.5305382565127683</v>
      </c>
      <c r="X54" s="42">
        <v>4.4641914619613257</v>
      </c>
      <c r="Y54" s="42">
        <v>4.397844667409883</v>
      </c>
      <c r="Z54" s="42">
        <v>4.3314978728584403</v>
      </c>
      <c r="AA54" s="42">
        <v>4.2651510783069977</v>
      </c>
      <c r="AB54" s="42">
        <v>4.198804283755555</v>
      </c>
      <c r="AC54" s="42">
        <v>4.1324574892041124</v>
      </c>
      <c r="AD54" s="42">
        <v>4.0661106946526697</v>
      </c>
      <c r="AE54" s="42">
        <v>3.9997639001012275</v>
      </c>
      <c r="AF54" s="42">
        <v>3.9334171055497853</v>
      </c>
      <c r="AG54" s="42">
        <v>3.8670703109983431</v>
      </c>
      <c r="AH54" s="42">
        <v>3.8007235164469009</v>
      </c>
      <c r="AI54" s="42">
        <v>3.7343767218954587</v>
      </c>
      <c r="AJ54" s="42">
        <v>3.6680299273440164</v>
      </c>
      <c r="AK54" s="42">
        <v>3.6016831327925742</v>
      </c>
      <c r="AL54" s="42">
        <v>3.535336338241132</v>
      </c>
      <c r="AM54" s="42">
        <v>3.4689895436896898</v>
      </c>
      <c r="AN54" s="42">
        <v>3.4026427491382476</v>
      </c>
      <c r="AO54" s="42">
        <v>3.3362959545868054</v>
      </c>
      <c r="AP54" s="42">
        <v>3.2699491600353632</v>
      </c>
      <c r="AQ54" s="42">
        <v>3.203602365483921</v>
      </c>
    </row>
    <row r="55" spans="1:43" x14ac:dyDescent="0.35">
      <c r="A55" s="42" t="s">
        <v>10</v>
      </c>
      <c r="B55" s="42" t="s">
        <v>336</v>
      </c>
      <c r="C55" s="42" t="s">
        <v>425</v>
      </c>
      <c r="E55" s="42" t="s">
        <v>7</v>
      </c>
      <c r="F55" s="42" t="s">
        <v>215</v>
      </c>
      <c r="G55" s="42" t="s">
        <v>216</v>
      </c>
      <c r="K55" s="42">
        <v>2.8087829224276617</v>
      </c>
      <c r="L55" s="42">
        <v>2.8087829224276617</v>
      </c>
      <c r="M55" s="42">
        <v>2.8087829224276617</v>
      </c>
      <c r="N55" s="42">
        <v>2.8087829224276617</v>
      </c>
      <c r="O55" s="42">
        <v>2.8087829224276617</v>
      </c>
      <c r="P55" s="42">
        <v>2.8087829224276617</v>
      </c>
      <c r="Q55" s="42">
        <v>2.8087829224276617</v>
      </c>
      <c r="R55" s="42">
        <v>2.7709723830872894</v>
      </c>
      <c r="S55" s="42">
        <v>2.7331618437469172</v>
      </c>
      <c r="T55" s="42">
        <v>2.6953513044065449</v>
      </c>
      <c r="U55" s="42">
        <v>2.6575407650661726</v>
      </c>
      <c r="V55" s="42">
        <v>2.6197302257258004</v>
      </c>
      <c r="W55" s="42">
        <v>2.5819196863854281</v>
      </c>
      <c r="X55" s="42">
        <v>2.5441091470450559</v>
      </c>
      <c r="Y55" s="42">
        <v>2.5062986077046836</v>
      </c>
      <c r="Z55" s="42">
        <v>2.4684880683643113</v>
      </c>
      <c r="AA55" s="42">
        <v>2.4306775290239391</v>
      </c>
      <c r="AB55" s="42">
        <v>2.3928669896835668</v>
      </c>
      <c r="AC55" s="42">
        <v>2.3550564503431946</v>
      </c>
      <c r="AD55" s="42">
        <v>2.3172459110028223</v>
      </c>
      <c r="AE55" s="42">
        <v>2.27943537166245</v>
      </c>
      <c r="AF55" s="42">
        <v>2.2416248323220778</v>
      </c>
      <c r="AG55" s="42">
        <v>2.2038142929817055</v>
      </c>
      <c r="AH55" s="42">
        <v>2.1660037536413332</v>
      </c>
      <c r="AI55" s="42">
        <v>2.128193214300961</v>
      </c>
      <c r="AJ55" s="42">
        <v>2.0903826749605887</v>
      </c>
      <c r="AK55" s="42">
        <v>2.0525721356202165</v>
      </c>
      <c r="AL55" s="42">
        <v>2.0147615962798442</v>
      </c>
      <c r="AM55" s="42">
        <v>1.9769510569394719</v>
      </c>
      <c r="AN55" s="42">
        <v>1.9391405175990997</v>
      </c>
      <c r="AO55" s="42">
        <v>1.9013299782587274</v>
      </c>
      <c r="AP55" s="42">
        <v>1.8635194389183551</v>
      </c>
      <c r="AQ55" s="42">
        <v>1.8257088995779829</v>
      </c>
    </row>
    <row r="56" spans="1:43" x14ac:dyDescent="0.35">
      <c r="A56" s="42" t="s">
        <v>10</v>
      </c>
      <c r="B56" s="42" t="s">
        <v>336</v>
      </c>
      <c r="C56" s="42" t="s">
        <v>426</v>
      </c>
      <c r="E56" s="42" t="s">
        <v>7</v>
      </c>
      <c r="F56" s="42" t="s">
        <v>215</v>
      </c>
      <c r="G56" s="42" t="s">
        <v>216</v>
      </c>
      <c r="K56" s="42">
        <v>3.5100309983616025E-2</v>
      </c>
      <c r="L56" s="42">
        <v>3.5100309983616025E-2</v>
      </c>
      <c r="M56" s="42">
        <v>3.5100309983616025E-2</v>
      </c>
      <c r="N56" s="42">
        <v>3.5100309983616025E-2</v>
      </c>
      <c r="O56" s="42">
        <v>3.5100309983616025E-2</v>
      </c>
      <c r="P56" s="42">
        <v>3.5100309983616025E-2</v>
      </c>
      <c r="Q56" s="42">
        <v>3.5100309983616025E-2</v>
      </c>
      <c r="R56" s="42">
        <v>3.4627805810759658E-2</v>
      </c>
      <c r="S56" s="42">
        <v>3.4155301637903292E-2</v>
      </c>
      <c r="T56" s="42">
        <v>3.3682797465046925E-2</v>
      </c>
      <c r="U56" s="42">
        <v>3.3210293292190558E-2</v>
      </c>
      <c r="V56" s="42">
        <v>3.2737789119334192E-2</v>
      </c>
      <c r="W56" s="42">
        <v>3.2265284946477825E-2</v>
      </c>
      <c r="X56" s="42">
        <v>3.1792780773621458E-2</v>
      </c>
      <c r="Y56" s="42">
        <v>3.1320276600765092E-2</v>
      </c>
      <c r="Z56" s="42">
        <v>3.0847772427908721E-2</v>
      </c>
      <c r="AA56" s="42">
        <v>3.0375268255052351E-2</v>
      </c>
      <c r="AB56" s="42">
        <v>2.9902764082195981E-2</v>
      </c>
      <c r="AC56" s="42">
        <v>2.9430259909339611E-2</v>
      </c>
      <c r="AD56" s="42">
        <v>2.8957755736483241E-2</v>
      </c>
      <c r="AE56" s="42">
        <v>2.848525156362687E-2</v>
      </c>
      <c r="AF56" s="42">
        <v>2.80127473907705E-2</v>
      </c>
      <c r="AG56" s="42">
        <v>2.754024321791413E-2</v>
      </c>
      <c r="AH56" s="42">
        <v>2.706773904505776E-2</v>
      </c>
      <c r="AI56" s="42">
        <v>2.659523487220139E-2</v>
      </c>
      <c r="AJ56" s="42">
        <v>2.612273069934502E-2</v>
      </c>
      <c r="AK56" s="42">
        <v>2.5650226526488649E-2</v>
      </c>
      <c r="AL56" s="42">
        <v>2.5177722353632279E-2</v>
      </c>
      <c r="AM56" s="42">
        <v>2.4705218180775909E-2</v>
      </c>
      <c r="AN56" s="42">
        <v>2.4232714007919539E-2</v>
      </c>
      <c r="AO56" s="42">
        <v>2.3760209835063169E-2</v>
      </c>
      <c r="AP56" s="42">
        <v>2.3287705662206799E-2</v>
      </c>
      <c r="AQ56" s="42">
        <v>2.2815201489350428E-2</v>
      </c>
    </row>
    <row r="57" spans="1:43" x14ac:dyDescent="0.35">
      <c r="A57" s="42" t="s">
        <v>10</v>
      </c>
      <c r="B57" s="42" t="s">
        <v>336</v>
      </c>
      <c r="C57" s="42" t="s">
        <v>427</v>
      </c>
      <c r="E57" s="42" t="s">
        <v>7</v>
      </c>
      <c r="F57" s="42" t="s">
        <v>215</v>
      </c>
      <c r="G57" s="42" t="s">
        <v>216</v>
      </c>
      <c r="K57" s="42">
        <v>1.3420429466933725</v>
      </c>
      <c r="L57" s="42">
        <v>1.3420429466933725</v>
      </c>
      <c r="M57" s="42">
        <v>1.3420429466933725</v>
      </c>
      <c r="N57" s="42">
        <v>1.3420429466933725</v>
      </c>
      <c r="O57" s="42">
        <v>1.3420429466933725</v>
      </c>
      <c r="P57" s="42">
        <v>1.3420429466933725</v>
      </c>
      <c r="Q57" s="42">
        <v>1.3420429466933725</v>
      </c>
      <c r="R57" s="42">
        <v>1.1239769839494234</v>
      </c>
      <c r="S57" s="42">
        <v>0.90591102120547418</v>
      </c>
      <c r="T57" s="42">
        <v>0.68784505846152499</v>
      </c>
      <c r="U57" s="42">
        <v>0.46977909571757576</v>
      </c>
      <c r="V57" s="42">
        <v>0.25171313297362652</v>
      </c>
      <c r="W57" s="42">
        <v>3.3647170229677253E-2</v>
      </c>
      <c r="X57" s="42">
        <v>-0.18441879251427201</v>
      </c>
      <c r="Y57" s="42">
        <v>-0.40248475525822125</v>
      </c>
      <c r="Z57" s="42">
        <v>-0.62055071800217054</v>
      </c>
      <c r="AA57" s="42">
        <v>-0.83861668074611972</v>
      </c>
      <c r="AB57" s="42">
        <v>-1.0566826434900689</v>
      </c>
      <c r="AC57" s="42">
        <v>-1.2747486062340181</v>
      </c>
      <c r="AD57" s="42">
        <v>-1.4928145689779673</v>
      </c>
      <c r="AE57" s="42">
        <v>-1.7108805317219165</v>
      </c>
      <c r="AF57" s="42">
        <v>-1.9289464944658656</v>
      </c>
      <c r="AG57" s="42">
        <v>-2.147012457209815</v>
      </c>
      <c r="AH57" s="42">
        <v>-2.3650784199537647</v>
      </c>
      <c r="AI57" s="42">
        <v>-2.5831443826977143</v>
      </c>
      <c r="AJ57" s="42">
        <v>-2.8012103454416639</v>
      </c>
      <c r="AK57" s="42">
        <v>-3.0192763081856135</v>
      </c>
      <c r="AL57" s="42">
        <v>-3.2373422709295632</v>
      </c>
      <c r="AM57" s="42">
        <v>-3.4554082336735128</v>
      </c>
      <c r="AN57" s="42">
        <v>-3.6734741964174624</v>
      </c>
      <c r="AO57" s="42">
        <v>-3.891540159161412</v>
      </c>
      <c r="AP57" s="42">
        <v>-4.1096061219053617</v>
      </c>
      <c r="AQ57" s="42">
        <v>-4.3276720846493113</v>
      </c>
    </row>
    <row r="58" spans="1:43" x14ac:dyDescent="0.35">
      <c r="A58" s="42" t="s">
        <v>10</v>
      </c>
      <c r="B58" s="42" t="s">
        <v>336</v>
      </c>
      <c r="C58" s="42" t="s">
        <v>428</v>
      </c>
      <c r="E58" s="42" t="s">
        <v>7</v>
      </c>
      <c r="F58" s="42" t="s">
        <v>215</v>
      </c>
      <c r="G58" s="42" t="s">
        <v>216</v>
      </c>
      <c r="K58" s="42">
        <v>1.1827251247046466</v>
      </c>
      <c r="L58" s="42">
        <v>1.1827251247046466</v>
      </c>
      <c r="M58" s="42">
        <v>1.1827251247046466</v>
      </c>
      <c r="N58" s="42">
        <v>1.1827251247046466</v>
      </c>
      <c r="O58" s="42">
        <v>1.1827251247046466</v>
      </c>
      <c r="P58" s="42">
        <v>1.1827251247046466</v>
      </c>
      <c r="Q58" s="42">
        <v>1.1827251247046466</v>
      </c>
      <c r="R58" s="42">
        <v>0.66680382494900714</v>
      </c>
      <c r="S58" s="42">
        <v>0.15088252519336764</v>
      </c>
      <c r="T58" s="42">
        <v>-0.36503877456227185</v>
      </c>
      <c r="U58" s="42">
        <v>-0.88096007431791135</v>
      </c>
      <c r="V58" s="42">
        <v>-1.3968813740735508</v>
      </c>
      <c r="W58" s="42">
        <v>-1.9128026738291903</v>
      </c>
      <c r="X58" s="42">
        <v>-2.4287239735848298</v>
      </c>
      <c r="Y58" s="42">
        <v>-2.9446452733404693</v>
      </c>
      <c r="Z58" s="42">
        <v>-3.4605665730961088</v>
      </c>
      <c r="AA58" s="42">
        <v>-3.9764878728517483</v>
      </c>
      <c r="AB58" s="42">
        <v>-4.4924091726073883</v>
      </c>
      <c r="AC58" s="42">
        <v>-5.0083304723630278</v>
      </c>
      <c r="AD58" s="42">
        <v>-5.5242517721186672</v>
      </c>
      <c r="AE58" s="42">
        <v>-6.0401730718743067</v>
      </c>
      <c r="AF58" s="42">
        <v>-6.5560943716299462</v>
      </c>
      <c r="AG58" s="42">
        <v>-7.0720156713855857</v>
      </c>
      <c r="AH58" s="42">
        <v>-7.5879369711412252</v>
      </c>
      <c r="AI58" s="42">
        <v>-8.1038582708968647</v>
      </c>
      <c r="AJ58" s="42">
        <v>-8.6197795706525042</v>
      </c>
      <c r="AK58" s="42">
        <v>-9.1357008704081437</v>
      </c>
      <c r="AL58" s="42">
        <v>-9.6516221701637832</v>
      </c>
      <c r="AM58" s="42">
        <v>-10.167543469919423</v>
      </c>
      <c r="AN58" s="42">
        <v>-10.683464769675062</v>
      </c>
      <c r="AO58" s="42">
        <v>-11.199386069430702</v>
      </c>
      <c r="AP58" s="42">
        <v>-11.715307369186341</v>
      </c>
      <c r="AQ58" s="42">
        <v>-12.231228668941981</v>
      </c>
    </row>
    <row r="59" spans="1:43" x14ac:dyDescent="0.35">
      <c r="A59" s="42" t="s">
        <v>10</v>
      </c>
      <c r="B59" s="42" t="s">
        <v>336</v>
      </c>
      <c r="C59" s="42" t="s">
        <v>429</v>
      </c>
      <c r="E59" s="42" t="s">
        <v>7</v>
      </c>
      <c r="F59" s="42" t="s">
        <v>215</v>
      </c>
      <c r="G59" s="42" t="s">
        <v>216</v>
      </c>
      <c r="K59" s="42">
        <v>0.93836353568307695</v>
      </c>
      <c r="L59" s="42">
        <v>0.93836353568307695</v>
      </c>
      <c r="M59" s="42">
        <v>0.93836353568307695</v>
      </c>
      <c r="N59" s="42">
        <v>0.93836353568307695</v>
      </c>
      <c r="O59" s="42">
        <v>0.93836353568307695</v>
      </c>
      <c r="P59" s="42">
        <v>0.93836353568307695</v>
      </c>
      <c r="Q59" s="42">
        <v>0.93836353568307695</v>
      </c>
      <c r="R59" s="42">
        <v>0.92573171885657402</v>
      </c>
      <c r="S59" s="42">
        <v>0.91309990203007108</v>
      </c>
      <c r="T59" s="42">
        <v>0.90046808520356814</v>
      </c>
      <c r="U59" s="42">
        <v>0.8878362683770652</v>
      </c>
      <c r="V59" s="42">
        <v>0.87520445155056226</v>
      </c>
      <c r="W59" s="42">
        <v>0.86257263472405932</v>
      </c>
      <c r="X59" s="42">
        <v>0.84994081789755638</v>
      </c>
      <c r="Y59" s="42">
        <v>0.83730900107105344</v>
      </c>
      <c r="Z59" s="42">
        <v>0.8246771842445505</v>
      </c>
      <c r="AA59" s="42">
        <v>0.81204536741804756</v>
      </c>
      <c r="AB59" s="42">
        <v>0.79941355059154462</v>
      </c>
      <c r="AC59" s="42">
        <v>0.78678173376504168</v>
      </c>
      <c r="AD59" s="42">
        <v>0.77414991693853874</v>
      </c>
      <c r="AE59" s="42">
        <v>0.7615181001120358</v>
      </c>
      <c r="AF59" s="42">
        <v>0.74888628328553286</v>
      </c>
      <c r="AG59" s="42">
        <v>0.73625446645902992</v>
      </c>
      <c r="AH59" s="42">
        <v>0.72362264963252698</v>
      </c>
      <c r="AI59" s="42">
        <v>0.71099083280602404</v>
      </c>
      <c r="AJ59" s="42">
        <v>0.6983590159795211</v>
      </c>
      <c r="AK59" s="42">
        <v>0.68572719915301816</v>
      </c>
      <c r="AL59" s="42">
        <v>0.67309538232651522</v>
      </c>
      <c r="AM59" s="42">
        <v>0.66046356550001228</v>
      </c>
      <c r="AN59" s="42">
        <v>0.64783174867350934</v>
      </c>
      <c r="AO59" s="42">
        <v>0.6351999318470064</v>
      </c>
      <c r="AP59" s="42">
        <v>0.62256811502050347</v>
      </c>
      <c r="AQ59" s="42">
        <v>0.60993629819400053</v>
      </c>
    </row>
    <row r="60" spans="1:43" x14ac:dyDescent="0.35">
      <c r="A60" s="42" t="s">
        <v>10</v>
      </c>
      <c r="B60" s="42" t="s">
        <v>336</v>
      </c>
      <c r="C60" s="42" t="s">
        <v>430</v>
      </c>
      <c r="E60" s="42" t="s">
        <v>7</v>
      </c>
      <c r="F60" s="42" t="s">
        <v>215</v>
      </c>
      <c r="G60" s="42" t="s">
        <v>216</v>
      </c>
      <c r="K60" s="42">
        <v>1.4041686628331189E-2</v>
      </c>
      <c r="L60" s="42">
        <v>1.4041686628331189E-2</v>
      </c>
      <c r="M60" s="42">
        <v>1.4041686628331189E-2</v>
      </c>
      <c r="N60" s="42">
        <v>1.4041686628331189E-2</v>
      </c>
      <c r="O60" s="42">
        <v>1.4041686628331189E-2</v>
      </c>
      <c r="P60" s="42">
        <v>1.4041686628331189E-2</v>
      </c>
      <c r="Q60" s="42">
        <v>1.4041686628331189E-2</v>
      </c>
      <c r="R60" s="42">
        <v>1.3852663923719038E-2</v>
      </c>
      <c r="S60" s="42">
        <v>1.3663641219106888E-2</v>
      </c>
      <c r="T60" s="42">
        <v>1.3474618514494737E-2</v>
      </c>
      <c r="U60" s="42">
        <v>1.3285595809882587E-2</v>
      </c>
      <c r="V60" s="42">
        <v>1.3096573105270437E-2</v>
      </c>
      <c r="W60" s="42">
        <v>1.2907550400658286E-2</v>
      </c>
      <c r="X60" s="42">
        <v>1.2718527696046136E-2</v>
      </c>
      <c r="Y60" s="42">
        <v>1.2529504991433986E-2</v>
      </c>
      <c r="Z60" s="42">
        <v>1.2340482286821835E-2</v>
      </c>
      <c r="AA60" s="42">
        <v>1.2151459582209685E-2</v>
      </c>
      <c r="AB60" s="42">
        <v>1.1962436877597534E-2</v>
      </c>
      <c r="AC60" s="42">
        <v>1.1773414172985384E-2</v>
      </c>
      <c r="AD60" s="42">
        <v>1.1584391468373234E-2</v>
      </c>
      <c r="AE60" s="42">
        <v>1.1395368763761083E-2</v>
      </c>
      <c r="AF60" s="42">
        <v>1.1206346059148933E-2</v>
      </c>
      <c r="AG60" s="42">
        <v>1.1017323354536783E-2</v>
      </c>
      <c r="AH60" s="42">
        <v>1.0828300649924632E-2</v>
      </c>
      <c r="AI60" s="42">
        <v>1.0639277945312482E-2</v>
      </c>
      <c r="AJ60" s="42">
        <v>1.0450255240700332E-2</v>
      </c>
      <c r="AK60" s="42">
        <v>1.0261232536088181E-2</v>
      </c>
      <c r="AL60" s="42">
        <v>1.0072209831476031E-2</v>
      </c>
      <c r="AM60" s="42">
        <v>9.8831871268638804E-3</v>
      </c>
      <c r="AN60" s="42">
        <v>9.69416442225173E-3</v>
      </c>
      <c r="AO60" s="42">
        <v>9.5051417176395796E-3</v>
      </c>
      <c r="AP60" s="42">
        <v>9.3161190130274293E-3</v>
      </c>
      <c r="AQ60" s="42">
        <v>9.1270963084152789E-3</v>
      </c>
    </row>
    <row r="61" spans="1:43" x14ac:dyDescent="0.35">
      <c r="A61" s="42" t="s">
        <v>10</v>
      </c>
      <c r="B61" s="42" t="s">
        <v>336</v>
      </c>
      <c r="C61" s="42" t="s">
        <v>431</v>
      </c>
      <c r="E61" s="42" t="s">
        <v>7</v>
      </c>
      <c r="F61" s="42" t="s">
        <v>215</v>
      </c>
      <c r="G61" s="42" t="s">
        <v>216</v>
      </c>
      <c r="K61" s="42">
        <v>0.1061421883658383</v>
      </c>
      <c r="L61" s="42">
        <v>0.1061421883658383</v>
      </c>
      <c r="M61" s="42">
        <v>0.1061421883658383</v>
      </c>
      <c r="N61" s="42">
        <v>0.1061421883658383</v>
      </c>
      <c r="O61" s="42">
        <v>0.1061421883658383</v>
      </c>
      <c r="P61" s="42">
        <v>0.1061421883658383</v>
      </c>
      <c r="Q61" s="42">
        <v>0.1061421883658383</v>
      </c>
      <c r="R61" s="42">
        <v>0.10471335121475971</v>
      </c>
      <c r="S61" s="42">
        <v>0.10328451406368111</v>
      </c>
      <c r="T61" s="42">
        <v>0.10185567691260251</v>
      </c>
      <c r="U61" s="42">
        <v>0.10042683976152392</v>
      </c>
      <c r="V61" s="42">
        <v>9.8998002610445321E-2</v>
      </c>
      <c r="W61" s="42">
        <v>9.7569165459366725E-2</v>
      </c>
      <c r="X61" s="42">
        <v>9.6140328308288128E-2</v>
      </c>
      <c r="Y61" s="42">
        <v>9.4711491157209532E-2</v>
      </c>
      <c r="Z61" s="42">
        <v>9.3282654006130936E-2</v>
      </c>
      <c r="AA61" s="42">
        <v>9.1853816855052339E-2</v>
      </c>
      <c r="AB61" s="42">
        <v>9.0424979703973743E-2</v>
      </c>
      <c r="AC61" s="42">
        <v>8.8996142552895147E-2</v>
      </c>
      <c r="AD61" s="42">
        <v>8.756730540181655E-2</v>
      </c>
      <c r="AE61" s="42">
        <v>8.6138468250737954E-2</v>
      </c>
      <c r="AF61" s="42">
        <v>8.4709631099659358E-2</v>
      </c>
      <c r="AG61" s="42">
        <v>8.3280793948580761E-2</v>
      </c>
      <c r="AH61" s="42">
        <v>8.1851956797502165E-2</v>
      </c>
      <c r="AI61" s="42">
        <v>8.0423119646423569E-2</v>
      </c>
      <c r="AJ61" s="42">
        <v>7.8994282495344972E-2</v>
      </c>
      <c r="AK61" s="42">
        <v>7.7565445344266376E-2</v>
      </c>
      <c r="AL61" s="42">
        <v>7.613660819318778E-2</v>
      </c>
      <c r="AM61" s="42">
        <v>7.4707771042109183E-2</v>
      </c>
      <c r="AN61" s="42">
        <v>7.3278933891030587E-2</v>
      </c>
      <c r="AO61" s="42">
        <v>7.1850096739951991E-2</v>
      </c>
      <c r="AP61" s="42">
        <v>7.0421259588873394E-2</v>
      </c>
      <c r="AQ61" s="42">
        <v>6.8992422437794798E-2</v>
      </c>
    </row>
    <row r="62" spans="1:43" x14ac:dyDescent="0.35">
      <c r="A62" s="42" t="s">
        <v>10</v>
      </c>
      <c r="B62" s="42" t="s">
        <v>336</v>
      </c>
      <c r="C62" s="42" t="s">
        <v>432</v>
      </c>
      <c r="E62" s="42" t="s">
        <v>7</v>
      </c>
      <c r="F62" s="42" t="s">
        <v>215</v>
      </c>
      <c r="G62" s="42" t="s">
        <v>216</v>
      </c>
      <c r="K62" s="42">
        <v>1.0705262341216763E-2</v>
      </c>
      <c r="L62" s="42">
        <v>1.0705262341216763E-2</v>
      </c>
      <c r="M62" s="42">
        <v>1.0705262341216763E-2</v>
      </c>
      <c r="N62" s="42">
        <v>1.0705262341216763E-2</v>
      </c>
      <c r="O62" s="42">
        <v>1.0705262341216763E-2</v>
      </c>
      <c r="P62" s="42">
        <v>1.0705262341216763E-2</v>
      </c>
      <c r="Q62" s="42">
        <v>1.0705262341216763E-2</v>
      </c>
      <c r="R62" s="42">
        <v>1.0561153040469614E-2</v>
      </c>
      <c r="S62" s="42">
        <v>1.0417043739722465E-2</v>
      </c>
      <c r="T62" s="42">
        <v>1.0272934438975315E-2</v>
      </c>
      <c r="U62" s="42">
        <v>1.0128825138228166E-2</v>
      </c>
      <c r="V62" s="42">
        <v>9.9847158374810167E-3</v>
      </c>
      <c r="W62" s="42">
        <v>9.8406065367338674E-3</v>
      </c>
      <c r="X62" s="42">
        <v>9.6964972359867181E-3</v>
      </c>
      <c r="Y62" s="42">
        <v>9.5523879352395688E-3</v>
      </c>
      <c r="Z62" s="42">
        <v>9.4082786344924195E-3</v>
      </c>
      <c r="AA62" s="42">
        <v>9.2641693337452702E-3</v>
      </c>
      <c r="AB62" s="42">
        <v>9.1200600329981209E-3</v>
      </c>
      <c r="AC62" s="42">
        <v>8.9759507322509716E-3</v>
      </c>
      <c r="AD62" s="42">
        <v>8.8318414315038223E-3</v>
      </c>
      <c r="AE62" s="42">
        <v>8.6877321307566729E-3</v>
      </c>
      <c r="AF62" s="42">
        <v>8.5436228300095236E-3</v>
      </c>
      <c r="AG62" s="42">
        <v>8.3995135292623743E-3</v>
      </c>
      <c r="AH62" s="42">
        <v>8.255404228515225E-3</v>
      </c>
      <c r="AI62" s="42">
        <v>8.1112949277680757E-3</v>
      </c>
      <c r="AJ62" s="42">
        <v>7.9671856270209264E-3</v>
      </c>
      <c r="AK62" s="42">
        <v>7.8230763262737771E-3</v>
      </c>
      <c r="AL62" s="42">
        <v>7.6789670255266286E-3</v>
      </c>
      <c r="AM62" s="42">
        <v>7.5348577247794802E-3</v>
      </c>
      <c r="AN62" s="42">
        <v>7.3907484240323318E-3</v>
      </c>
      <c r="AO62" s="42">
        <v>7.2466391232851833E-3</v>
      </c>
      <c r="AP62" s="42">
        <v>7.1025298225380349E-3</v>
      </c>
      <c r="AQ62" s="42">
        <v>6.9584205217908864E-3</v>
      </c>
    </row>
    <row r="63" spans="1:43" x14ac:dyDescent="0.35">
      <c r="A63" s="42" t="s">
        <v>10</v>
      </c>
      <c r="B63" s="42" t="s">
        <v>336</v>
      </c>
      <c r="C63" s="42" t="s">
        <v>433</v>
      </c>
      <c r="E63" s="42" t="s">
        <v>7</v>
      </c>
      <c r="F63" s="42" t="s">
        <v>215</v>
      </c>
      <c r="G63" s="42" t="s">
        <v>216</v>
      </c>
      <c r="K63" s="42">
        <v>1.4756851589233889E-2</v>
      </c>
      <c r="L63" s="42">
        <v>1.4756851589233889E-2</v>
      </c>
      <c r="M63" s="42">
        <v>1.4756851589233889E-2</v>
      </c>
      <c r="N63" s="42">
        <v>1.4756851589233889E-2</v>
      </c>
      <c r="O63" s="42">
        <v>1.4756851589233889E-2</v>
      </c>
      <c r="P63" s="42">
        <v>1.4756851589233889E-2</v>
      </c>
      <c r="Q63" s="42">
        <v>1.4756851589233889E-2</v>
      </c>
      <c r="R63" s="42">
        <v>1.4558201663994201E-2</v>
      </c>
      <c r="S63" s="42">
        <v>1.4359551738754514E-2</v>
      </c>
      <c r="T63" s="42">
        <v>1.4160901813514827E-2</v>
      </c>
      <c r="U63" s="42">
        <v>1.3962251888275139E-2</v>
      </c>
      <c r="V63" s="42">
        <v>1.3763601963035452E-2</v>
      </c>
      <c r="W63" s="42">
        <v>1.3564952037795765E-2</v>
      </c>
      <c r="X63" s="42">
        <v>1.3366302112556077E-2</v>
      </c>
      <c r="Y63" s="42">
        <v>1.316765218731639E-2</v>
      </c>
      <c r="Z63" s="42">
        <v>1.2969002262076703E-2</v>
      </c>
      <c r="AA63" s="42">
        <v>1.2770352336837015E-2</v>
      </c>
      <c r="AB63" s="42">
        <v>1.2571702411597328E-2</v>
      </c>
      <c r="AC63" s="42">
        <v>1.2373052486357641E-2</v>
      </c>
      <c r="AD63" s="42">
        <v>1.2174402561117953E-2</v>
      </c>
      <c r="AE63" s="42">
        <v>1.1975752635878266E-2</v>
      </c>
      <c r="AF63" s="42">
        <v>1.1777102710638579E-2</v>
      </c>
      <c r="AG63" s="42">
        <v>1.1578452785398891E-2</v>
      </c>
      <c r="AH63" s="42">
        <v>1.1379802860159204E-2</v>
      </c>
      <c r="AI63" s="42">
        <v>1.1181152934919517E-2</v>
      </c>
      <c r="AJ63" s="42">
        <v>1.0982503009679829E-2</v>
      </c>
      <c r="AK63" s="42">
        <v>1.0783853084440142E-2</v>
      </c>
      <c r="AL63" s="42">
        <v>1.0585203159200455E-2</v>
      </c>
      <c r="AM63" s="42">
        <v>1.0386553233960767E-2</v>
      </c>
      <c r="AN63" s="42">
        <v>1.018790330872108E-2</v>
      </c>
      <c r="AO63" s="42">
        <v>9.9892533834813925E-3</v>
      </c>
      <c r="AP63" s="42">
        <v>9.7906034582417052E-3</v>
      </c>
      <c r="AQ63" s="42">
        <v>9.5919535330020178E-3</v>
      </c>
    </row>
    <row r="64" spans="1:43" ht="15" thickBot="1" x14ac:dyDescent="0.4">
      <c r="A64" s="42" t="s">
        <v>10</v>
      </c>
      <c r="B64" s="42" t="s">
        <v>336</v>
      </c>
      <c r="C64" s="42" t="s">
        <v>434</v>
      </c>
      <c r="E64" s="42" t="s">
        <v>7</v>
      </c>
      <c r="F64" s="42" t="s">
        <v>215</v>
      </c>
      <c r="G64" s="42" t="s">
        <v>216</v>
      </c>
      <c r="K64" s="42">
        <v>2.0368946963873939E-4</v>
      </c>
      <c r="L64" s="42">
        <v>2.0368946963873939E-4</v>
      </c>
      <c r="M64" s="42">
        <v>2.0368946963873939E-4</v>
      </c>
      <c r="N64" s="42">
        <v>2.0368946963873939E-4</v>
      </c>
      <c r="O64" s="42">
        <v>2.0368946963873939E-4</v>
      </c>
      <c r="P64" s="42">
        <v>2.0368946963873939E-4</v>
      </c>
      <c r="Q64" s="42">
        <v>2.0368946963873939E-4</v>
      </c>
      <c r="R64" s="42">
        <v>2.0094749600898712E-4</v>
      </c>
      <c r="S64" s="42">
        <v>1.9820552237923486E-4</v>
      </c>
      <c r="T64" s="42">
        <v>1.9546354874948259E-4</v>
      </c>
      <c r="U64" s="42">
        <v>1.9272157511973032E-4</v>
      </c>
      <c r="V64" s="42">
        <v>1.8997960148997806E-4</v>
      </c>
      <c r="W64" s="42">
        <v>1.8723762786022579E-4</v>
      </c>
      <c r="X64" s="42">
        <v>1.8449565423047352E-4</v>
      </c>
      <c r="Y64" s="42">
        <v>1.8175368060072125E-4</v>
      </c>
      <c r="Z64" s="42">
        <v>1.7901170697096899E-4</v>
      </c>
      <c r="AA64" s="42">
        <v>1.7626973334121672E-4</v>
      </c>
      <c r="AB64" s="42">
        <v>1.7352775971146445E-4</v>
      </c>
      <c r="AC64" s="42">
        <v>1.7078578608171219E-4</v>
      </c>
      <c r="AD64" s="42">
        <v>1.6804381245195992E-4</v>
      </c>
      <c r="AE64" s="42">
        <v>1.6530183882220765E-4</v>
      </c>
      <c r="AF64" s="42">
        <v>1.6255986519245539E-4</v>
      </c>
      <c r="AG64" s="42">
        <v>1.5981789156270312E-4</v>
      </c>
      <c r="AH64" s="42">
        <v>1.5707591793295085E-4</v>
      </c>
      <c r="AI64" s="42">
        <v>1.5433394430319858E-4</v>
      </c>
      <c r="AJ64" s="42">
        <v>1.5159197067344632E-4</v>
      </c>
      <c r="AK64" s="42">
        <v>1.4884999704369405E-4</v>
      </c>
      <c r="AL64" s="42">
        <v>1.4610802341394178E-4</v>
      </c>
      <c r="AM64" s="42">
        <v>1.4336604978418952E-4</v>
      </c>
      <c r="AN64" s="42">
        <v>1.4062407615443725E-4</v>
      </c>
      <c r="AO64" s="42">
        <v>1.3788210252468498E-4</v>
      </c>
      <c r="AP64" s="42">
        <v>1.3514012889493272E-4</v>
      </c>
      <c r="AQ64" s="42">
        <v>1.3239815526518045E-4</v>
      </c>
    </row>
    <row r="65" spans="1:43" x14ac:dyDescent="0.35">
      <c r="A65" s="181" t="s">
        <v>10</v>
      </c>
      <c r="B65" s="182" t="s">
        <v>92</v>
      </c>
      <c r="C65" s="182" t="s">
        <v>343</v>
      </c>
      <c r="D65" s="182" t="s">
        <v>338</v>
      </c>
      <c r="E65" s="182" t="s">
        <v>7</v>
      </c>
      <c r="F65" s="182" t="s">
        <v>215</v>
      </c>
      <c r="G65" s="182" t="s">
        <v>306</v>
      </c>
      <c r="H65" s="182"/>
      <c r="I65" s="182"/>
      <c r="J65" s="182"/>
      <c r="K65" s="173">
        <v>1</v>
      </c>
      <c r="L65" s="173">
        <v>1</v>
      </c>
      <c r="M65" s="173">
        <v>1</v>
      </c>
      <c r="N65" s="173">
        <v>1</v>
      </c>
      <c r="O65" s="173">
        <v>1</v>
      </c>
      <c r="P65" s="173">
        <v>1</v>
      </c>
      <c r="Q65" s="173">
        <v>1</v>
      </c>
      <c r="R65" s="173">
        <v>1</v>
      </c>
      <c r="S65" s="173">
        <v>0.990813227596128</v>
      </c>
      <c r="T65" s="173">
        <v>0.97506829716204957</v>
      </c>
      <c r="U65" s="173">
        <v>0.95988992599162959</v>
      </c>
      <c r="V65" s="173">
        <v>0.94524807429271984</v>
      </c>
      <c r="W65" s="173">
        <v>0.93763403821655023</v>
      </c>
      <c r="X65" s="173">
        <v>0.929834037519082</v>
      </c>
      <c r="Y65" s="173">
        <v>0.92214337384957634</v>
      </c>
      <c r="Z65" s="173">
        <v>0.91455976425021157</v>
      </c>
      <c r="AA65" s="173">
        <v>0.90708098888142552</v>
      </c>
      <c r="AB65" s="173">
        <v>0.89970488885555622</v>
      </c>
      <c r="AC65" s="173">
        <v>0.89242936415910246</v>
      </c>
      <c r="AD65" s="173">
        <v>0.88525237165938953</v>
      </c>
      <c r="AE65" s="173">
        <v>0.87817192319169146</v>
      </c>
      <c r="AF65" s="173">
        <v>0.87118608372302231</v>
      </c>
      <c r="AG65" s="173">
        <v>0.86429296958904633</v>
      </c>
      <c r="AH65" s="173">
        <v>0.85749074680073878</v>
      </c>
      <c r="AI65" s="173">
        <v>0.85077762941758472</v>
      </c>
      <c r="AJ65" s="173">
        <v>0.84415187798429503</v>
      </c>
      <c r="AK65" s="173">
        <v>0.83761179802816266</v>
      </c>
      <c r="AL65" s="173">
        <v>0.83115573861433201</v>
      </c>
      <c r="AM65" s="173">
        <v>0.82478209095639587</v>
      </c>
      <c r="AN65" s="173">
        <v>0.81848928707985824</v>
      </c>
      <c r="AO65" s="173">
        <v>0.81227579853614118</v>
      </c>
      <c r="AP65" s="173">
        <v>0.8061401351649069</v>
      </c>
      <c r="AQ65" s="174">
        <v>0.80008084390260104</v>
      </c>
    </row>
    <row r="66" spans="1:43" x14ac:dyDescent="0.35">
      <c r="A66" s="183" t="s">
        <v>10</v>
      </c>
      <c r="B66" s="184" t="s">
        <v>92</v>
      </c>
      <c r="C66" s="184" t="s">
        <v>344</v>
      </c>
      <c r="D66" s="184" t="s">
        <v>345</v>
      </c>
      <c r="E66" s="184" t="s">
        <v>7</v>
      </c>
      <c r="F66" s="184" t="s">
        <v>215</v>
      </c>
      <c r="G66" s="184" t="s">
        <v>306</v>
      </c>
      <c r="H66" s="184"/>
      <c r="I66" s="184"/>
      <c r="J66" s="184"/>
      <c r="K66" s="42">
        <v>1</v>
      </c>
      <c r="L66" s="42">
        <v>1</v>
      </c>
      <c r="M66" s="42">
        <v>1</v>
      </c>
      <c r="N66" s="42">
        <v>1</v>
      </c>
      <c r="O66" s="42">
        <v>1</v>
      </c>
      <c r="P66" s="42">
        <v>1</v>
      </c>
      <c r="Q66" s="42">
        <v>1</v>
      </c>
      <c r="R66" s="42">
        <v>1</v>
      </c>
      <c r="S66" s="42">
        <v>0.99081322759612767</v>
      </c>
      <c r="T66" s="42">
        <v>0.97506829716204957</v>
      </c>
      <c r="U66" s="42">
        <v>0.9598899259916297</v>
      </c>
      <c r="V66" s="42">
        <v>0.94524807429272006</v>
      </c>
      <c r="W66" s="42">
        <v>0.93763403821655056</v>
      </c>
      <c r="X66" s="42">
        <v>0.92983403751908222</v>
      </c>
      <c r="Y66" s="42">
        <v>0.92214337384957668</v>
      </c>
      <c r="Z66" s="42">
        <v>0.91455976425021179</v>
      </c>
      <c r="AA66" s="42">
        <v>0.90708098888142574</v>
      </c>
      <c r="AB66" s="42">
        <v>0.89970488885555644</v>
      </c>
      <c r="AC66" s="42">
        <v>0.89242936415910257</v>
      </c>
      <c r="AD66" s="42">
        <v>0.88525237165938975</v>
      </c>
      <c r="AE66" s="42">
        <v>0.87817192319169168</v>
      </c>
      <c r="AF66" s="42">
        <v>0.87118608372302242</v>
      </c>
      <c r="AG66" s="42">
        <v>0.86429296958904644</v>
      </c>
      <c r="AH66" s="42">
        <v>0.85749074680073867</v>
      </c>
      <c r="AI66" s="42">
        <v>0.85077762941758461</v>
      </c>
      <c r="AJ66" s="42">
        <v>0.84415187798429492</v>
      </c>
      <c r="AK66" s="42">
        <v>0.83761179802816244</v>
      </c>
      <c r="AL66" s="42">
        <v>0.83115573861433178</v>
      </c>
      <c r="AM66" s="42">
        <v>0.82478209095639554</v>
      </c>
      <c r="AN66" s="42">
        <v>0.81848928707985791</v>
      </c>
      <c r="AO66" s="42">
        <v>0.81227579853614085</v>
      </c>
      <c r="AP66" s="42">
        <v>0.80614013516490646</v>
      </c>
      <c r="AQ66" s="178">
        <v>0.80008084390260059</v>
      </c>
    </row>
    <row r="67" spans="1:43" x14ac:dyDescent="0.35">
      <c r="A67" s="183" t="s">
        <v>10</v>
      </c>
      <c r="B67" s="184" t="s">
        <v>92</v>
      </c>
      <c r="C67" s="184" t="s">
        <v>346</v>
      </c>
      <c r="D67" s="184" t="s">
        <v>340</v>
      </c>
      <c r="E67" s="184" t="s">
        <v>7</v>
      </c>
      <c r="F67" s="184" t="s">
        <v>215</v>
      </c>
      <c r="G67" s="184" t="s">
        <v>306</v>
      </c>
      <c r="H67" s="184"/>
      <c r="I67" s="184"/>
      <c r="J67" s="184"/>
      <c r="K67" s="42">
        <v>1</v>
      </c>
      <c r="L67" s="42">
        <v>1</v>
      </c>
      <c r="M67" s="42">
        <v>1</v>
      </c>
      <c r="N67" s="42">
        <v>1</v>
      </c>
      <c r="O67" s="42">
        <v>1</v>
      </c>
      <c r="P67" s="42">
        <v>1</v>
      </c>
      <c r="Q67" s="42">
        <v>1</v>
      </c>
      <c r="R67" s="42">
        <v>1</v>
      </c>
      <c r="S67" s="42">
        <v>0.99081322759612767</v>
      </c>
      <c r="T67" s="42">
        <v>0.97506829716204957</v>
      </c>
      <c r="U67" s="42">
        <v>0.95988992599162959</v>
      </c>
      <c r="V67" s="42">
        <v>0.94524807429271995</v>
      </c>
      <c r="W67" s="42">
        <v>0.93763403821655034</v>
      </c>
      <c r="X67" s="42">
        <v>0.92983403751908189</v>
      </c>
      <c r="Y67" s="42">
        <v>0.92214337384957634</v>
      </c>
      <c r="Z67" s="42">
        <v>0.91455976425021157</v>
      </c>
      <c r="AA67" s="42">
        <v>0.90708098888142541</v>
      </c>
      <c r="AB67" s="42">
        <v>0.89970488885555611</v>
      </c>
      <c r="AC67" s="42">
        <v>0.89242936415910223</v>
      </c>
      <c r="AD67" s="42">
        <v>0.88525237165938919</v>
      </c>
      <c r="AE67" s="42">
        <v>0.87817192319169124</v>
      </c>
      <c r="AF67" s="42">
        <v>0.87118608372302198</v>
      </c>
      <c r="AG67" s="42">
        <v>0.86429296958904589</v>
      </c>
      <c r="AH67" s="42">
        <v>0.85749074680073845</v>
      </c>
      <c r="AI67" s="42">
        <v>0.85077762941758439</v>
      </c>
      <c r="AJ67" s="42">
        <v>0.84415187798429459</v>
      </c>
      <c r="AK67" s="42">
        <v>0.83761179802816221</v>
      </c>
      <c r="AL67" s="42">
        <v>0.83115573861433156</v>
      </c>
      <c r="AM67" s="42">
        <v>0.82478209095639543</v>
      </c>
      <c r="AN67" s="42">
        <v>0.81848928707985791</v>
      </c>
      <c r="AO67" s="42">
        <v>0.81227579853614085</v>
      </c>
      <c r="AP67" s="42">
        <v>0.80614013516490657</v>
      </c>
      <c r="AQ67" s="178">
        <v>0.8000808439026007</v>
      </c>
    </row>
    <row r="68" spans="1:43" x14ac:dyDescent="0.35">
      <c r="A68" s="183" t="s">
        <v>10</v>
      </c>
      <c r="B68" s="184" t="s">
        <v>92</v>
      </c>
      <c r="C68" s="184" t="s">
        <v>347</v>
      </c>
      <c r="D68" s="184" t="s">
        <v>348</v>
      </c>
      <c r="E68" s="184" t="s">
        <v>7</v>
      </c>
      <c r="F68" s="184" t="s">
        <v>215</v>
      </c>
      <c r="G68" s="184" t="s">
        <v>306</v>
      </c>
      <c r="H68" s="184"/>
      <c r="I68" s="184"/>
      <c r="J68" s="184"/>
      <c r="K68" s="42">
        <v>1</v>
      </c>
      <c r="L68" s="42">
        <v>1</v>
      </c>
      <c r="M68" s="42">
        <v>1</v>
      </c>
      <c r="N68" s="42">
        <v>1</v>
      </c>
      <c r="O68" s="42">
        <v>1</v>
      </c>
      <c r="P68" s="42">
        <v>1</v>
      </c>
      <c r="Q68" s="42">
        <v>1</v>
      </c>
      <c r="R68" s="42">
        <v>1</v>
      </c>
      <c r="S68" s="42">
        <v>0.99081322759612767</v>
      </c>
      <c r="T68" s="42">
        <v>0.97506829716204957</v>
      </c>
      <c r="U68" s="42">
        <v>0.9598899259916297</v>
      </c>
      <c r="V68" s="42">
        <v>0.94524807429272006</v>
      </c>
      <c r="W68" s="42">
        <v>0.93763403821655056</v>
      </c>
      <c r="X68" s="42">
        <v>0.92983403751908222</v>
      </c>
      <c r="Y68" s="42">
        <v>0.92214337384957668</v>
      </c>
      <c r="Z68" s="42">
        <v>0.91455976425021179</v>
      </c>
      <c r="AA68" s="42">
        <v>0.90708098888142574</v>
      </c>
      <c r="AB68" s="42">
        <v>0.89970488885555644</v>
      </c>
      <c r="AC68" s="42">
        <v>0.89242936415910257</v>
      </c>
      <c r="AD68" s="42">
        <v>0.88525237165938975</v>
      </c>
      <c r="AE68" s="42">
        <v>0.87817192319169168</v>
      </c>
      <c r="AF68" s="42">
        <v>0.87118608372302242</v>
      </c>
      <c r="AG68" s="42">
        <v>0.86429296958904644</v>
      </c>
      <c r="AH68" s="42">
        <v>0.85749074680073867</v>
      </c>
      <c r="AI68" s="42">
        <v>0.85077762941758461</v>
      </c>
      <c r="AJ68" s="42">
        <v>0.84415187798429492</v>
      </c>
      <c r="AK68" s="42">
        <v>0.83761179802816244</v>
      </c>
      <c r="AL68" s="42">
        <v>0.83115573861433178</v>
      </c>
      <c r="AM68" s="42">
        <v>0.82478209095639554</v>
      </c>
      <c r="AN68" s="42">
        <v>0.81848928707985791</v>
      </c>
      <c r="AO68" s="42">
        <v>0.81227579853614085</v>
      </c>
      <c r="AP68" s="42">
        <v>0.80614013516490646</v>
      </c>
      <c r="AQ68" s="178">
        <v>0.80008084390260059</v>
      </c>
    </row>
    <row r="69" spans="1:43" x14ac:dyDescent="0.35">
      <c r="A69" s="183" t="s">
        <v>10</v>
      </c>
      <c r="B69" s="184" t="s">
        <v>92</v>
      </c>
      <c r="C69" s="184" t="s">
        <v>349</v>
      </c>
      <c r="D69" s="184" t="s">
        <v>350</v>
      </c>
      <c r="E69" s="184" t="s">
        <v>7</v>
      </c>
      <c r="F69" s="184" t="s">
        <v>215</v>
      </c>
      <c r="G69" s="184" t="s">
        <v>306</v>
      </c>
      <c r="H69" s="184"/>
      <c r="I69" s="184"/>
      <c r="J69" s="184"/>
      <c r="K69" s="42">
        <v>1</v>
      </c>
      <c r="L69" s="42">
        <v>1</v>
      </c>
      <c r="M69" s="42">
        <v>1</v>
      </c>
      <c r="N69" s="42">
        <v>1</v>
      </c>
      <c r="O69" s="42">
        <v>1</v>
      </c>
      <c r="P69" s="42">
        <v>1</v>
      </c>
      <c r="Q69" s="42">
        <v>1</v>
      </c>
      <c r="R69" s="42">
        <v>1</v>
      </c>
      <c r="S69" s="42">
        <v>0.99081322759612767</v>
      </c>
      <c r="T69" s="42">
        <v>0.97506829716204957</v>
      </c>
      <c r="U69" s="42">
        <v>0.9598899259916297</v>
      </c>
      <c r="V69" s="42">
        <v>0.94524807429272006</v>
      </c>
      <c r="W69" s="42">
        <v>0.93763403821655056</v>
      </c>
      <c r="X69" s="42">
        <v>0.92983403751908222</v>
      </c>
      <c r="Y69" s="42">
        <v>0.92214337384957668</v>
      </c>
      <c r="Z69" s="42">
        <v>0.91455976425021179</v>
      </c>
      <c r="AA69" s="42">
        <v>0.90708098888142574</v>
      </c>
      <c r="AB69" s="42">
        <v>0.89970488885555644</v>
      </c>
      <c r="AC69" s="42">
        <v>0.89242936415910257</v>
      </c>
      <c r="AD69" s="42">
        <v>0.88525237165938975</v>
      </c>
      <c r="AE69" s="42">
        <v>0.87817192319169168</v>
      </c>
      <c r="AF69" s="42">
        <v>0.87118608372302242</v>
      </c>
      <c r="AG69" s="42">
        <v>0.86429296958904644</v>
      </c>
      <c r="AH69" s="42">
        <v>0.85749074680073867</v>
      </c>
      <c r="AI69" s="42">
        <v>0.85077762941758461</v>
      </c>
      <c r="AJ69" s="42">
        <v>0.84415187798429492</v>
      </c>
      <c r="AK69" s="42">
        <v>0.83761179802816244</v>
      </c>
      <c r="AL69" s="42">
        <v>0.83115573861433178</v>
      </c>
      <c r="AM69" s="42">
        <v>0.82478209095639554</v>
      </c>
      <c r="AN69" s="42">
        <v>0.81848928707985791</v>
      </c>
      <c r="AO69" s="42">
        <v>0.81227579853614085</v>
      </c>
      <c r="AP69" s="42">
        <v>0.80614013516490646</v>
      </c>
      <c r="AQ69" s="178">
        <v>0.80008084390260059</v>
      </c>
    </row>
    <row r="70" spans="1:43" ht="15" thickBot="1" x14ac:dyDescent="0.4">
      <c r="A70" s="185" t="s">
        <v>10</v>
      </c>
      <c r="B70" s="186" t="s">
        <v>92</v>
      </c>
      <c r="C70" s="186" t="s">
        <v>351</v>
      </c>
      <c r="D70" s="186" t="s">
        <v>352</v>
      </c>
      <c r="E70" s="186" t="s">
        <v>7</v>
      </c>
      <c r="F70" s="186" t="s">
        <v>215</v>
      </c>
      <c r="G70" s="186" t="s">
        <v>306</v>
      </c>
      <c r="H70" s="186"/>
      <c r="I70" s="186"/>
      <c r="J70" s="186"/>
      <c r="K70" s="176">
        <v>1</v>
      </c>
      <c r="L70" s="176">
        <v>1</v>
      </c>
      <c r="M70" s="176">
        <v>1</v>
      </c>
      <c r="N70" s="176">
        <v>1</v>
      </c>
      <c r="O70" s="176">
        <v>1</v>
      </c>
      <c r="P70" s="176">
        <v>1</v>
      </c>
      <c r="Q70" s="176">
        <v>1</v>
      </c>
      <c r="R70" s="176">
        <v>1</v>
      </c>
      <c r="S70" s="176">
        <v>0.99081322759612767</v>
      </c>
      <c r="T70" s="176">
        <v>0.97506829716204957</v>
      </c>
      <c r="U70" s="176">
        <v>0.9598899259916297</v>
      </c>
      <c r="V70" s="176">
        <v>0.94524807429272006</v>
      </c>
      <c r="W70" s="176">
        <v>0.93763403821655056</v>
      </c>
      <c r="X70" s="176">
        <v>0.92983403751908222</v>
      </c>
      <c r="Y70" s="176">
        <v>0.92214337384957668</v>
      </c>
      <c r="Z70" s="176">
        <v>0.91455976425021179</v>
      </c>
      <c r="AA70" s="176">
        <v>0.90708098888142574</v>
      </c>
      <c r="AB70" s="176">
        <v>0.89970488885555644</v>
      </c>
      <c r="AC70" s="176">
        <v>0.89242936415910257</v>
      </c>
      <c r="AD70" s="176">
        <v>0.88525237165938975</v>
      </c>
      <c r="AE70" s="176">
        <v>0.87817192319169168</v>
      </c>
      <c r="AF70" s="176">
        <v>0.87118608372302242</v>
      </c>
      <c r="AG70" s="176">
        <v>0.86429296958904644</v>
      </c>
      <c r="AH70" s="176">
        <v>0.85749074680073867</v>
      </c>
      <c r="AI70" s="176">
        <v>0.85077762941758461</v>
      </c>
      <c r="AJ70" s="176">
        <v>0.84415187798429492</v>
      </c>
      <c r="AK70" s="176">
        <v>0.83761179802816244</v>
      </c>
      <c r="AL70" s="176">
        <v>0.83115573861433178</v>
      </c>
      <c r="AM70" s="176">
        <v>0.82478209095639554</v>
      </c>
      <c r="AN70" s="176">
        <v>0.81848928707985791</v>
      </c>
      <c r="AO70" s="176">
        <v>0.81227579853614085</v>
      </c>
      <c r="AP70" s="176">
        <v>0.80614013516490646</v>
      </c>
      <c r="AQ70" s="177">
        <v>0.80008084390260059</v>
      </c>
    </row>
    <row r="71" spans="1:43" x14ac:dyDescent="0.35">
      <c r="A71" s="181" t="s">
        <v>10</v>
      </c>
      <c r="B71" s="182" t="s">
        <v>333</v>
      </c>
      <c r="C71" s="182" t="s">
        <v>343</v>
      </c>
      <c r="D71" s="182" t="s">
        <v>338</v>
      </c>
      <c r="E71" s="182" t="s">
        <v>7</v>
      </c>
      <c r="F71" s="182" t="s">
        <v>215</v>
      </c>
      <c r="G71" s="182" t="s">
        <v>306</v>
      </c>
      <c r="H71" s="182"/>
      <c r="I71" s="182"/>
      <c r="J71" s="182"/>
      <c r="K71" s="173">
        <v>1</v>
      </c>
      <c r="L71" s="173">
        <v>1</v>
      </c>
      <c r="M71" s="173">
        <v>1</v>
      </c>
      <c r="N71" s="173">
        <v>1</v>
      </c>
      <c r="O71" s="173">
        <v>1</v>
      </c>
      <c r="P71" s="173">
        <v>1</v>
      </c>
      <c r="Q71" s="173">
        <v>1</v>
      </c>
      <c r="R71" s="173">
        <v>1.016923076923077</v>
      </c>
      <c r="S71" s="173">
        <v>1.0238461538461539</v>
      </c>
      <c r="T71" s="173">
        <v>1.0307692307692307</v>
      </c>
      <c r="U71" s="173">
        <v>1.0376923076923075</v>
      </c>
      <c r="V71" s="173">
        <v>1.0446153846153843</v>
      </c>
      <c r="W71" s="173">
        <v>1.0515384615384611</v>
      </c>
      <c r="X71" s="173">
        <v>1.0584615384615379</v>
      </c>
      <c r="Y71" s="173">
        <v>1.0653846153846147</v>
      </c>
      <c r="Z71" s="173">
        <v>1.0723076923076915</v>
      </c>
      <c r="AA71" s="173">
        <v>1.0792307692307683</v>
      </c>
      <c r="AB71" s="173">
        <v>1.0861538461538451</v>
      </c>
      <c r="AC71" s="173">
        <v>1.0930769230769219</v>
      </c>
      <c r="AD71" s="173">
        <v>1.0999999999999988</v>
      </c>
      <c r="AE71" s="173">
        <v>1.1069230769230756</v>
      </c>
      <c r="AF71" s="173">
        <v>1.1138461538461524</v>
      </c>
      <c r="AG71" s="173">
        <v>1.1207692307692292</v>
      </c>
      <c r="AH71" s="173">
        <v>1.127692307692306</v>
      </c>
      <c r="AI71" s="173">
        <v>1.1346153846153828</v>
      </c>
      <c r="AJ71" s="173">
        <v>1.1415384615384596</v>
      </c>
      <c r="AK71" s="173">
        <v>1.1484615384615364</v>
      </c>
      <c r="AL71" s="173">
        <v>1.1553846153846132</v>
      </c>
      <c r="AM71" s="173">
        <v>1.16230769230769</v>
      </c>
      <c r="AN71" s="173">
        <v>1.1692307692307669</v>
      </c>
      <c r="AO71" s="173">
        <v>1.1761538461538437</v>
      </c>
      <c r="AP71" s="173">
        <v>1.1830769230769205</v>
      </c>
      <c r="AQ71" s="174">
        <v>1.1899999999999973</v>
      </c>
    </row>
    <row r="72" spans="1:43" ht="15" thickBot="1" x14ac:dyDescent="0.4">
      <c r="A72" s="183" t="s">
        <v>10</v>
      </c>
      <c r="B72" s="184" t="s">
        <v>333</v>
      </c>
      <c r="C72" s="184" t="s">
        <v>346</v>
      </c>
      <c r="D72" s="184" t="s">
        <v>340</v>
      </c>
      <c r="E72" s="184" t="s">
        <v>7</v>
      </c>
      <c r="F72" s="184" t="s">
        <v>215</v>
      </c>
      <c r="G72" s="184" t="s">
        <v>306</v>
      </c>
      <c r="H72" s="184"/>
      <c r="I72" s="184"/>
      <c r="J72" s="184"/>
      <c r="K72" s="42">
        <v>1</v>
      </c>
      <c r="L72" s="42">
        <v>1</v>
      </c>
      <c r="M72" s="42">
        <v>1</v>
      </c>
      <c r="N72" s="42">
        <v>1</v>
      </c>
      <c r="O72" s="42">
        <v>1</v>
      </c>
      <c r="P72" s="42">
        <v>1</v>
      </c>
      <c r="Q72" s="42">
        <v>1</v>
      </c>
      <c r="R72" s="42">
        <v>1.0153846153846153</v>
      </c>
      <c r="S72" s="42">
        <v>1.0153846153846153</v>
      </c>
      <c r="T72" s="42">
        <v>1.0153846153846153</v>
      </c>
      <c r="U72" s="42">
        <v>1.0153846153846153</v>
      </c>
      <c r="V72" s="42">
        <v>1.0384615384615383</v>
      </c>
      <c r="W72" s="42">
        <v>1.0461538461538462</v>
      </c>
      <c r="X72" s="42">
        <v>1.0538461538461539</v>
      </c>
      <c r="Y72" s="42">
        <v>1.0615384615384615</v>
      </c>
      <c r="Z72" s="42">
        <v>1.0692307692307692</v>
      </c>
      <c r="AA72" s="42">
        <v>1.0769230769230769</v>
      </c>
      <c r="AB72" s="42">
        <v>1.0846153846153845</v>
      </c>
      <c r="AC72" s="42">
        <v>1.0923076923076922</v>
      </c>
      <c r="AD72" s="42">
        <v>1.0999999999999999</v>
      </c>
      <c r="AE72" s="42">
        <v>1.1076923076923075</v>
      </c>
      <c r="AF72" s="42">
        <v>1.1153846153846152</v>
      </c>
      <c r="AG72" s="42">
        <v>1.1230769230769231</v>
      </c>
      <c r="AH72" s="42">
        <v>1.1307692307692307</v>
      </c>
      <c r="AI72" s="42">
        <v>1.1384615384615384</v>
      </c>
      <c r="AJ72" s="42">
        <v>1.1461538461538461</v>
      </c>
      <c r="AK72" s="42">
        <v>1.1538461538461537</v>
      </c>
      <c r="AL72" s="42">
        <v>1.1615384615384614</v>
      </c>
      <c r="AM72" s="42">
        <v>1.1692307692307691</v>
      </c>
      <c r="AN72" s="42">
        <v>1.1769230769230767</v>
      </c>
      <c r="AO72" s="42">
        <v>1.1846153846153844</v>
      </c>
      <c r="AP72" s="42">
        <v>1.1923076923076921</v>
      </c>
      <c r="AQ72" s="178">
        <v>1.1999999999999997</v>
      </c>
    </row>
    <row r="73" spans="1:43" ht="15" thickBot="1" x14ac:dyDescent="0.4">
      <c r="A73" s="187" t="s">
        <v>10</v>
      </c>
      <c r="B73" s="188" t="s">
        <v>92</v>
      </c>
      <c r="C73" s="188" t="s">
        <v>353</v>
      </c>
      <c r="D73" s="188" t="s">
        <v>354</v>
      </c>
      <c r="E73" s="188" t="s">
        <v>7</v>
      </c>
      <c r="F73" s="188" t="s">
        <v>215</v>
      </c>
      <c r="G73" s="188" t="s">
        <v>306</v>
      </c>
      <c r="H73" s="188"/>
      <c r="I73" s="188"/>
      <c r="J73" s="188"/>
      <c r="K73" s="179">
        <v>1</v>
      </c>
      <c r="L73" s="179">
        <v>1</v>
      </c>
      <c r="M73" s="179">
        <v>1</v>
      </c>
      <c r="N73" s="179">
        <v>1</v>
      </c>
      <c r="O73" s="179">
        <v>1</v>
      </c>
      <c r="P73" s="179">
        <v>1</v>
      </c>
      <c r="Q73" s="179">
        <v>1</v>
      </c>
      <c r="R73" s="179">
        <v>1</v>
      </c>
      <c r="S73" s="179">
        <v>0.990813227596128</v>
      </c>
      <c r="T73" s="179">
        <v>0.97506829716204935</v>
      </c>
      <c r="U73" s="179">
        <v>0.9598899259916297</v>
      </c>
      <c r="V73" s="179">
        <v>0.94524807429272006</v>
      </c>
      <c r="W73" s="179">
        <v>0.93763403821655045</v>
      </c>
      <c r="X73" s="179">
        <v>0.92983403751908211</v>
      </c>
      <c r="Y73" s="179">
        <v>0.92214337384957645</v>
      </c>
      <c r="Z73" s="179">
        <v>0.91455976425021168</v>
      </c>
      <c r="AA73" s="179">
        <v>0.90708098888142563</v>
      </c>
      <c r="AB73" s="179">
        <v>0.89970488885555611</v>
      </c>
      <c r="AC73" s="179">
        <v>0.89242936415910212</v>
      </c>
      <c r="AD73" s="179">
        <v>0.88525237165938941</v>
      </c>
      <c r="AE73" s="179">
        <v>0.87817192319169124</v>
      </c>
      <c r="AF73" s="179">
        <v>0.87118608372302209</v>
      </c>
      <c r="AG73" s="179">
        <v>0.86429296958904611</v>
      </c>
      <c r="AH73" s="179">
        <v>0.85749074680073867</v>
      </c>
      <c r="AI73" s="179">
        <v>0.8507776294175845</v>
      </c>
      <c r="AJ73" s="179">
        <v>0.8441518779842947</v>
      </c>
      <c r="AK73" s="179">
        <v>0.83761179802816255</v>
      </c>
      <c r="AL73" s="179">
        <v>0.83115573861433178</v>
      </c>
      <c r="AM73" s="179">
        <v>0.82478209095639587</v>
      </c>
      <c r="AN73" s="179">
        <v>0.81848928707985835</v>
      </c>
      <c r="AO73" s="179">
        <v>0.81227579853614107</v>
      </c>
      <c r="AP73" s="179">
        <v>0.8061401351649069</v>
      </c>
      <c r="AQ73" s="180">
        <v>0.80008084390260081</v>
      </c>
    </row>
    <row r="74" spans="1:43" x14ac:dyDescent="0.35">
      <c r="A74" s="181" t="s">
        <v>10</v>
      </c>
      <c r="B74" s="182" t="s">
        <v>109</v>
      </c>
      <c r="C74" s="182" t="s">
        <v>343</v>
      </c>
      <c r="D74" s="182" t="s">
        <v>338</v>
      </c>
      <c r="E74" s="182" t="s">
        <v>7</v>
      </c>
      <c r="F74" s="182" t="s">
        <v>215</v>
      </c>
      <c r="G74" s="182" t="s">
        <v>306</v>
      </c>
      <c r="H74" s="182"/>
      <c r="I74" s="182"/>
      <c r="J74" s="182"/>
      <c r="K74" s="173">
        <v>1</v>
      </c>
      <c r="L74" s="173">
        <v>1</v>
      </c>
      <c r="M74" s="173">
        <v>1</v>
      </c>
      <c r="N74" s="173">
        <v>1</v>
      </c>
      <c r="O74" s="173">
        <v>1</v>
      </c>
      <c r="P74" s="173">
        <v>1</v>
      </c>
      <c r="Q74" s="173">
        <v>1</v>
      </c>
      <c r="R74" s="173">
        <v>1</v>
      </c>
      <c r="S74" s="173">
        <f t="shared" ref="S74" si="14">S65*1.05</f>
        <v>1.0403538889759345</v>
      </c>
      <c r="T74" s="173">
        <f t="shared" ref="T74:AQ74" si="15">T65*1.05</f>
        <v>1.023821712020152</v>
      </c>
      <c r="U74" s="173">
        <f t="shared" si="15"/>
        <v>1.0078844222912111</v>
      </c>
      <c r="V74" s="173">
        <f t="shared" si="15"/>
        <v>0.99251047800735592</v>
      </c>
      <c r="W74" s="173">
        <f t="shared" si="15"/>
        <v>0.98451574012737775</v>
      </c>
      <c r="X74" s="173">
        <f t="shared" si="15"/>
        <v>0.9763257393950362</v>
      </c>
      <c r="Y74" s="173">
        <f t="shared" si="15"/>
        <v>0.96825054254205523</v>
      </c>
      <c r="Z74" s="173">
        <f t="shared" si="15"/>
        <v>0.96028775246272224</v>
      </c>
      <c r="AA74" s="173">
        <f t="shared" si="15"/>
        <v>0.95243503832549681</v>
      </c>
      <c r="AB74" s="173">
        <f t="shared" si="15"/>
        <v>0.94469013329833407</v>
      </c>
      <c r="AC74" s="173">
        <f t="shared" si="15"/>
        <v>0.93705083236705766</v>
      </c>
      <c r="AD74" s="173">
        <f t="shared" si="15"/>
        <v>0.92951499024235906</v>
      </c>
      <c r="AE74" s="173">
        <f t="shared" si="15"/>
        <v>0.92208051935127611</v>
      </c>
      <c r="AF74" s="173">
        <f t="shared" si="15"/>
        <v>0.91474538790917348</v>
      </c>
      <c r="AG74" s="173">
        <f t="shared" si="15"/>
        <v>0.90750761806849867</v>
      </c>
      <c r="AH74" s="173">
        <f t="shared" si="15"/>
        <v>0.90036528414077577</v>
      </c>
      <c r="AI74" s="173">
        <f t="shared" si="15"/>
        <v>0.89331651088846398</v>
      </c>
      <c r="AJ74" s="173">
        <f t="shared" si="15"/>
        <v>0.88635947188350983</v>
      </c>
      <c r="AK74" s="173">
        <f t="shared" si="15"/>
        <v>0.87949238792957085</v>
      </c>
      <c r="AL74" s="173">
        <f t="shared" si="15"/>
        <v>0.87271352554504866</v>
      </c>
      <c r="AM74" s="173">
        <f t="shared" si="15"/>
        <v>0.86602119550421575</v>
      </c>
      <c r="AN74" s="173">
        <f t="shared" si="15"/>
        <v>0.85941375143385124</v>
      </c>
      <c r="AO74" s="173">
        <f t="shared" si="15"/>
        <v>0.85288958846294827</v>
      </c>
      <c r="AP74" s="173">
        <f t="shared" si="15"/>
        <v>0.84644714192315229</v>
      </c>
      <c r="AQ74" s="174">
        <f t="shared" si="15"/>
        <v>0.84008488609773113</v>
      </c>
    </row>
    <row r="75" spans="1:43" x14ac:dyDescent="0.35">
      <c r="A75" s="183" t="s">
        <v>10</v>
      </c>
      <c r="B75" s="184" t="s">
        <v>109</v>
      </c>
      <c r="C75" s="184" t="s">
        <v>344</v>
      </c>
      <c r="D75" s="184" t="s">
        <v>345</v>
      </c>
      <c r="E75" s="184" t="s">
        <v>7</v>
      </c>
      <c r="F75" s="184" t="s">
        <v>215</v>
      </c>
      <c r="G75" s="184" t="s">
        <v>306</v>
      </c>
      <c r="H75" s="184"/>
      <c r="I75" s="184"/>
      <c r="J75" s="184"/>
      <c r="K75" s="42">
        <v>1</v>
      </c>
      <c r="L75" s="42">
        <v>1</v>
      </c>
      <c r="M75" s="42">
        <v>1</v>
      </c>
      <c r="N75" s="42">
        <v>1</v>
      </c>
      <c r="O75" s="42">
        <v>1</v>
      </c>
      <c r="P75" s="42">
        <v>1</v>
      </c>
      <c r="Q75" s="42">
        <v>1</v>
      </c>
      <c r="R75" s="42">
        <v>1</v>
      </c>
      <c r="S75" s="42">
        <f t="shared" ref="S75" si="16">S66*1.05</f>
        <v>1.0403538889759341</v>
      </c>
      <c r="T75" s="42">
        <f t="shared" ref="T75:AQ75" si="17">T66*1.05</f>
        <v>1.023821712020152</v>
      </c>
      <c r="U75" s="42">
        <f t="shared" si="17"/>
        <v>1.0078844222912113</v>
      </c>
      <c r="V75" s="42">
        <f t="shared" si="17"/>
        <v>0.99251047800735615</v>
      </c>
      <c r="W75" s="42">
        <f t="shared" si="17"/>
        <v>0.98451574012737808</v>
      </c>
      <c r="X75" s="42">
        <f t="shared" si="17"/>
        <v>0.97632573939503642</v>
      </c>
      <c r="Y75" s="42">
        <f t="shared" si="17"/>
        <v>0.96825054254205556</v>
      </c>
      <c r="Z75" s="42">
        <f t="shared" si="17"/>
        <v>0.96028775246272247</v>
      </c>
      <c r="AA75" s="42">
        <f t="shared" si="17"/>
        <v>0.95243503832549703</v>
      </c>
      <c r="AB75" s="42">
        <f t="shared" si="17"/>
        <v>0.94469013329833429</v>
      </c>
      <c r="AC75" s="42">
        <f t="shared" si="17"/>
        <v>0.93705083236705777</v>
      </c>
      <c r="AD75" s="42">
        <f t="shared" si="17"/>
        <v>0.92951499024235928</v>
      </c>
      <c r="AE75" s="42">
        <f t="shared" si="17"/>
        <v>0.92208051935127633</v>
      </c>
      <c r="AF75" s="42">
        <f t="shared" si="17"/>
        <v>0.91474538790917359</v>
      </c>
      <c r="AG75" s="42">
        <f t="shared" si="17"/>
        <v>0.90750761806849878</v>
      </c>
      <c r="AH75" s="42">
        <f t="shared" si="17"/>
        <v>0.90036528414077566</v>
      </c>
      <c r="AI75" s="42">
        <f t="shared" si="17"/>
        <v>0.89331651088846387</v>
      </c>
      <c r="AJ75" s="42">
        <f t="shared" si="17"/>
        <v>0.88635947188350972</v>
      </c>
      <c r="AK75" s="42">
        <f t="shared" si="17"/>
        <v>0.87949238792957063</v>
      </c>
      <c r="AL75" s="42">
        <f t="shared" si="17"/>
        <v>0.87271352554504844</v>
      </c>
      <c r="AM75" s="42">
        <f t="shared" si="17"/>
        <v>0.8660211955042153</v>
      </c>
      <c r="AN75" s="42">
        <f t="shared" si="17"/>
        <v>0.85941375143385079</v>
      </c>
      <c r="AO75" s="42">
        <f t="shared" si="17"/>
        <v>0.85288958846294793</v>
      </c>
      <c r="AP75" s="42">
        <f t="shared" si="17"/>
        <v>0.84644714192315185</v>
      </c>
      <c r="AQ75" s="178">
        <f t="shared" si="17"/>
        <v>0.84008488609773069</v>
      </c>
    </row>
    <row r="76" spans="1:43" x14ac:dyDescent="0.35">
      <c r="A76" s="183" t="s">
        <v>10</v>
      </c>
      <c r="B76" s="184" t="s">
        <v>109</v>
      </c>
      <c r="C76" s="184" t="s">
        <v>346</v>
      </c>
      <c r="D76" s="184" t="s">
        <v>340</v>
      </c>
      <c r="E76" s="184" t="s">
        <v>7</v>
      </c>
      <c r="F76" s="184" t="s">
        <v>215</v>
      </c>
      <c r="G76" s="184" t="s">
        <v>306</v>
      </c>
      <c r="H76" s="184"/>
      <c r="I76" s="184"/>
      <c r="J76" s="184"/>
      <c r="K76" s="42">
        <v>1</v>
      </c>
      <c r="L76" s="42">
        <v>1</v>
      </c>
      <c r="M76" s="42">
        <v>1</v>
      </c>
      <c r="N76" s="42">
        <v>1</v>
      </c>
      <c r="O76" s="42">
        <v>1</v>
      </c>
      <c r="P76" s="42">
        <v>1</v>
      </c>
      <c r="Q76" s="42">
        <v>1</v>
      </c>
      <c r="R76" s="42">
        <v>1</v>
      </c>
      <c r="S76" s="42">
        <f t="shared" ref="S76" si="18">S67*1.05</f>
        <v>1.0403538889759341</v>
      </c>
      <c r="T76" s="42">
        <f t="shared" ref="T76:AQ76" si="19">T67*1.05</f>
        <v>1.023821712020152</v>
      </c>
      <c r="U76" s="42">
        <f t="shared" si="19"/>
        <v>1.0078844222912111</v>
      </c>
      <c r="V76" s="42">
        <f t="shared" si="19"/>
        <v>0.99251047800735603</v>
      </c>
      <c r="W76" s="42">
        <f t="shared" si="19"/>
        <v>0.98451574012737786</v>
      </c>
      <c r="X76" s="42">
        <f t="shared" si="19"/>
        <v>0.97632573939503597</v>
      </c>
      <c r="Y76" s="42">
        <f t="shared" si="19"/>
        <v>0.96825054254205523</v>
      </c>
      <c r="Z76" s="42">
        <f t="shared" si="19"/>
        <v>0.96028775246272224</v>
      </c>
      <c r="AA76" s="42">
        <f t="shared" si="19"/>
        <v>0.9524350383254967</v>
      </c>
      <c r="AB76" s="42">
        <f t="shared" si="19"/>
        <v>0.94469013329833396</v>
      </c>
      <c r="AC76" s="42">
        <f t="shared" si="19"/>
        <v>0.93705083236705744</v>
      </c>
      <c r="AD76" s="42">
        <f t="shared" si="19"/>
        <v>0.92951499024235873</v>
      </c>
      <c r="AE76" s="42">
        <f t="shared" si="19"/>
        <v>0.92208051935127588</v>
      </c>
      <c r="AF76" s="42">
        <f t="shared" si="19"/>
        <v>0.91474538790917315</v>
      </c>
      <c r="AG76" s="42">
        <f t="shared" si="19"/>
        <v>0.90750761806849822</v>
      </c>
      <c r="AH76" s="42">
        <f t="shared" si="19"/>
        <v>0.90036528414077543</v>
      </c>
      <c r="AI76" s="42">
        <f t="shared" si="19"/>
        <v>0.89331651088846364</v>
      </c>
      <c r="AJ76" s="42">
        <f t="shared" si="19"/>
        <v>0.88635947188350939</v>
      </c>
      <c r="AK76" s="42">
        <f t="shared" si="19"/>
        <v>0.87949238792957041</v>
      </c>
      <c r="AL76" s="42">
        <f t="shared" si="19"/>
        <v>0.87271352554504822</v>
      </c>
      <c r="AM76" s="42">
        <f t="shared" si="19"/>
        <v>0.86602119550421519</v>
      </c>
      <c r="AN76" s="42">
        <f t="shared" si="19"/>
        <v>0.85941375143385079</v>
      </c>
      <c r="AO76" s="42">
        <f t="shared" si="19"/>
        <v>0.85288958846294793</v>
      </c>
      <c r="AP76" s="42">
        <f t="shared" si="19"/>
        <v>0.84644714192315196</v>
      </c>
      <c r="AQ76" s="178">
        <f t="shared" si="19"/>
        <v>0.8400848860977308</v>
      </c>
    </row>
    <row r="77" spans="1:43" x14ac:dyDescent="0.35">
      <c r="A77" s="183" t="s">
        <v>10</v>
      </c>
      <c r="B77" s="184" t="s">
        <v>109</v>
      </c>
      <c r="C77" s="184" t="s">
        <v>347</v>
      </c>
      <c r="D77" s="184" t="s">
        <v>348</v>
      </c>
      <c r="E77" s="184" t="s">
        <v>7</v>
      </c>
      <c r="F77" s="184" t="s">
        <v>215</v>
      </c>
      <c r="G77" s="184" t="s">
        <v>306</v>
      </c>
      <c r="H77" s="184"/>
      <c r="I77" s="184"/>
      <c r="J77" s="184"/>
      <c r="K77" s="42">
        <v>1</v>
      </c>
      <c r="L77" s="42">
        <v>1</v>
      </c>
      <c r="M77" s="42">
        <v>1</v>
      </c>
      <c r="N77" s="42">
        <v>1</v>
      </c>
      <c r="O77" s="42">
        <v>1</v>
      </c>
      <c r="P77" s="42">
        <v>1</v>
      </c>
      <c r="Q77" s="42">
        <v>1</v>
      </c>
      <c r="R77" s="42">
        <v>1</v>
      </c>
      <c r="S77" s="42">
        <f t="shared" ref="S77" si="20">S68*1.05</f>
        <v>1.0403538889759341</v>
      </c>
      <c r="T77" s="42">
        <f t="shared" ref="T77:AQ77" si="21">T68*1.05</f>
        <v>1.023821712020152</v>
      </c>
      <c r="U77" s="42">
        <f t="shared" si="21"/>
        <v>1.0078844222912113</v>
      </c>
      <c r="V77" s="42">
        <f t="shared" si="21"/>
        <v>0.99251047800735615</v>
      </c>
      <c r="W77" s="42">
        <f t="shared" si="21"/>
        <v>0.98451574012737808</v>
      </c>
      <c r="X77" s="42">
        <f t="shared" si="21"/>
        <v>0.97632573939503642</v>
      </c>
      <c r="Y77" s="42">
        <f t="shared" si="21"/>
        <v>0.96825054254205556</v>
      </c>
      <c r="Z77" s="42">
        <f t="shared" si="21"/>
        <v>0.96028775246272247</v>
      </c>
      <c r="AA77" s="42">
        <f t="shared" si="21"/>
        <v>0.95243503832549703</v>
      </c>
      <c r="AB77" s="42">
        <f t="shared" si="21"/>
        <v>0.94469013329833429</v>
      </c>
      <c r="AC77" s="42">
        <f t="shared" si="21"/>
        <v>0.93705083236705777</v>
      </c>
      <c r="AD77" s="42">
        <f t="shared" si="21"/>
        <v>0.92951499024235928</v>
      </c>
      <c r="AE77" s="42">
        <f t="shared" si="21"/>
        <v>0.92208051935127633</v>
      </c>
      <c r="AF77" s="42">
        <f t="shared" si="21"/>
        <v>0.91474538790917359</v>
      </c>
      <c r="AG77" s="42">
        <f t="shared" si="21"/>
        <v>0.90750761806849878</v>
      </c>
      <c r="AH77" s="42">
        <f t="shared" si="21"/>
        <v>0.90036528414077566</v>
      </c>
      <c r="AI77" s="42">
        <f t="shared" si="21"/>
        <v>0.89331651088846387</v>
      </c>
      <c r="AJ77" s="42">
        <f t="shared" si="21"/>
        <v>0.88635947188350972</v>
      </c>
      <c r="AK77" s="42">
        <f t="shared" si="21"/>
        <v>0.87949238792957063</v>
      </c>
      <c r="AL77" s="42">
        <f t="shared" si="21"/>
        <v>0.87271352554504844</v>
      </c>
      <c r="AM77" s="42">
        <f t="shared" si="21"/>
        <v>0.8660211955042153</v>
      </c>
      <c r="AN77" s="42">
        <f t="shared" si="21"/>
        <v>0.85941375143385079</v>
      </c>
      <c r="AO77" s="42">
        <f t="shared" si="21"/>
        <v>0.85288958846294793</v>
      </c>
      <c r="AP77" s="42">
        <f t="shared" si="21"/>
        <v>0.84644714192315185</v>
      </c>
      <c r="AQ77" s="178">
        <f t="shared" si="21"/>
        <v>0.84008488609773069</v>
      </c>
    </row>
    <row r="78" spans="1:43" x14ac:dyDescent="0.35">
      <c r="A78" s="183" t="s">
        <v>10</v>
      </c>
      <c r="B78" s="184" t="s">
        <v>109</v>
      </c>
      <c r="C78" s="184" t="s">
        <v>349</v>
      </c>
      <c r="D78" s="184" t="s">
        <v>350</v>
      </c>
      <c r="E78" s="184" t="s">
        <v>7</v>
      </c>
      <c r="F78" s="184" t="s">
        <v>215</v>
      </c>
      <c r="G78" s="184" t="s">
        <v>306</v>
      </c>
      <c r="H78" s="184"/>
      <c r="I78" s="184"/>
      <c r="J78" s="184"/>
      <c r="K78" s="42">
        <v>1</v>
      </c>
      <c r="L78" s="42">
        <v>1</v>
      </c>
      <c r="M78" s="42">
        <v>1</v>
      </c>
      <c r="N78" s="42">
        <v>1</v>
      </c>
      <c r="O78" s="42">
        <v>1</v>
      </c>
      <c r="P78" s="42">
        <v>1</v>
      </c>
      <c r="Q78" s="42">
        <v>1</v>
      </c>
      <c r="R78" s="42">
        <v>1</v>
      </c>
      <c r="S78" s="42">
        <f t="shared" ref="S78" si="22">S69*1.05</f>
        <v>1.0403538889759341</v>
      </c>
      <c r="T78" s="42">
        <f t="shared" ref="T78:AQ78" si="23">T69*1.05</f>
        <v>1.023821712020152</v>
      </c>
      <c r="U78" s="42">
        <f t="shared" si="23"/>
        <v>1.0078844222912113</v>
      </c>
      <c r="V78" s="42">
        <f t="shared" si="23"/>
        <v>0.99251047800735615</v>
      </c>
      <c r="W78" s="42">
        <f t="shared" si="23"/>
        <v>0.98451574012737808</v>
      </c>
      <c r="X78" s="42">
        <f t="shared" si="23"/>
        <v>0.97632573939503642</v>
      </c>
      <c r="Y78" s="42">
        <f t="shared" si="23"/>
        <v>0.96825054254205556</v>
      </c>
      <c r="Z78" s="42">
        <f t="shared" si="23"/>
        <v>0.96028775246272247</v>
      </c>
      <c r="AA78" s="42">
        <f t="shared" si="23"/>
        <v>0.95243503832549703</v>
      </c>
      <c r="AB78" s="42">
        <f t="shared" si="23"/>
        <v>0.94469013329833429</v>
      </c>
      <c r="AC78" s="42">
        <f t="shared" si="23"/>
        <v>0.93705083236705777</v>
      </c>
      <c r="AD78" s="42">
        <f t="shared" si="23"/>
        <v>0.92951499024235928</v>
      </c>
      <c r="AE78" s="42">
        <f t="shared" si="23"/>
        <v>0.92208051935127633</v>
      </c>
      <c r="AF78" s="42">
        <f t="shared" si="23"/>
        <v>0.91474538790917359</v>
      </c>
      <c r="AG78" s="42">
        <f t="shared" si="23"/>
        <v>0.90750761806849878</v>
      </c>
      <c r="AH78" s="42">
        <f t="shared" si="23"/>
        <v>0.90036528414077566</v>
      </c>
      <c r="AI78" s="42">
        <f t="shared" si="23"/>
        <v>0.89331651088846387</v>
      </c>
      <c r="AJ78" s="42">
        <f t="shared" si="23"/>
        <v>0.88635947188350972</v>
      </c>
      <c r="AK78" s="42">
        <f t="shared" si="23"/>
        <v>0.87949238792957063</v>
      </c>
      <c r="AL78" s="42">
        <f t="shared" si="23"/>
        <v>0.87271352554504844</v>
      </c>
      <c r="AM78" s="42">
        <f t="shared" si="23"/>
        <v>0.8660211955042153</v>
      </c>
      <c r="AN78" s="42">
        <f t="shared" si="23"/>
        <v>0.85941375143385079</v>
      </c>
      <c r="AO78" s="42">
        <f t="shared" si="23"/>
        <v>0.85288958846294793</v>
      </c>
      <c r="AP78" s="42">
        <f t="shared" si="23"/>
        <v>0.84644714192315185</v>
      </c>
      <c r="AQ78" s="178">
        <f t="shared" si="23"/>
        <v>0.84008488609773069</v>
      </c>
    </row>
    <row r="79" spans="1:43" ht="15" thickBot="1" x14ac:dyDescent="0.4">
      <c r="A79" s="185" t="s">
        <v>10</v>
      </c>
      <c r="B79" s="186" t="s">
        <v>109</v>
      </c>
      <c r="C79" s="186" t="s">
        <v>351</v>
      </c>
      <c r="D79" s="186" t="s">
        <v>352</v>
      </c>
      <c r="E79" s="186" t="s">
        <v>7</v>
      </c>
      <c r="F79" s="186" t="s">
        <v>215</v>
      </c>
      <c r="G79" s="186" t="s">
        <v>306</v>
      </c>
      <c r="H79" s="186"/>
      <c r="I79" s="186"/>
      <c r="J79" s="186"/>
      <c r="K79" s="176">
        <v>1</v>
      </c>
      <c r="L79" s="176">
        <v>1</v>
      </c>
      <c r="M79" s="176">
        <v>1</v>
      </c>
      <c r="N79" s="176">
        <v>1</v>
      </c>
      <c r="O79" s="176">
        <v>1</v>
      </c>
      <c r="P79" s="176">
        <v>1</v>
      </c>
      <c r="Q79" s="176">
        <v>1</v>
      </c>
      <c r="R79" s="176">
        <v>1</v>
      </c>
      <c r="S79" s="176">
        <f t="shared" ref="S79" si="24">S70*1.05</f>
        <v>1.0403538889759341</v>
      </c>
      <c r="T79" s="176">
        <f t="shared" ref="T79:AQ79" si="25">T70*1.05</f>
        <v>1.023821712020152</v>
      </c>
      <c r="U79" s="176">
        <f t="shared" si="25"/>
        <v>1.0078844222912113</v>
      </c>
      <c r="V79" s="176">
        <f t="shared" si="25"/>
        <v>0.99251047800735615</v>
      </c>
      <c r="W79" s="176">
        <f t="shared" si="25"/>
        <v>0.98451574012737808</v>
      </c>
      <c r="X79" s="176">
        <f t="shared" si="25"/>
        <v>0.97632573939503642</v>
      </c>
      <c r="Y79" s="176">
        <f t="shared" si="25"/>
        <v>0.96825054254205556</v>
      </c>
      <c r="Z79" s="176">
        <f t="shared" si="25"/>
        <v>0.96028775246272247</v>
      </c>
      <c r="AA79" s="176">
        <f t="shared" si="25"/>
        <v>0.95243503832549703</v>
      </c>
      <c r="AB79" s="176">
        <f t="shared" si="25"/>
        <v>0.94469013329833429</v>
      </c>
      <c r="AC79" s="176">
        <f t="shared" si="25"/>
        <v>0.93705083236705777</v>
      </c>
      <c r="AD79" s="176">
        <f t="shared" si="25"/>
        <v>0.92951499024235928</v>
      </c>
      <c r="AE79" s="176">
        <f t="shared" si="25"/>
        <v>0.92208051935127633</v>
      </c>
      <c r="AF79" s="176">
        <f t="shared" si="25"/>
        <v>0.91474538790917359</v>
      </c>
      <c r="AG79" s="176">
        <f t="shared" si="25"/>
        <v>0.90750761806849878</v>
      </c>
      <c r="AH79" s="176">
        <f t="shared" si="25"/>
        <v>0.90036528414077566</v>
      </c>
      <c r="AI79" s="176">
        <f t="shared" si="25"/>
        <v>0.89331651088846387</v>
      </c>
      <c r="AJ79" s="176">
        <f t="shared" si="25"/>
        <v>0.88635947188350972</v>
      </c>
      <c r="AK79" s="176">
        <f t="shared" si="25"/>
        <v>0.87949238792957063</v>
      </c>
      <c r="AL79" s="176">
        <f t="shared" si="25"/>
        <v>0.87271352554504844</v>
      </c>
      <c r="AM79" s="176">
        <f t="shared" si="25"/>
        <v>0.8660211955042153</v>
      </c>
      <c r="AN79" s="176">
        <f t="shared" si="25"/>
        <v>0.85941375143385079</v>
      </c>
      <c r="AO79" s="176">
        <f t="shared" si="25"/>
        <v>0.85288958846294793</v>
      </c>
      <c r="AP79" s="176">
        <f t="shared" si="25"/>
        <v>0.84644714192315185</v>
      </c>
      <c r="AQ79" s="177">
        <f t="shared" si="25"/>
        <v>0.84008488609773069</v>
      </c>
    </row>
    <row r="80" spans="1:43" ht="15" thickBot="1" x14ac:dyDescent="0.4">
      <c r="A80" s="187" t="s">
        <v>10</v>
      </c>
      <c r="B80" s="188" t="s">
        <v>109</v>
      </c>
      <c r="C80" s="188" t="s">
        <v>353</v>
      </c>
      <c r="D80" s="188" t="s">
        <v>354</v>
      </c>
      <c r="E80" s="188" t="s">
        <v>7</v>
      </c>
      <c r="F80" s="188" t="s">
        <v>215</v>
      </c>
      <c r="G80" s="188" t="s">
        <v>306</v>
      </c>
      <c r="H80" s="188"/>
      <c r="I80" s="188"/>
      <c r="J80" s="188"/>
      <c r="K80" s="179">
        <v>1</v>
      </c>
      <c r="L80" s="179">
        <v>1</v>
      </c>
      <c r="M80" s="179">
        <v>1</v>
      </c>
      <c r="N80" s="179">
        <v>1</v>
      </c>
      <c r="O80" s="179">
        <v>1</v>
      </c>
      <c r="P80" s="179">
        <v>1</v>
      </c>
      <c r="Q80" s="179">
        <v>1</v>
      </c>
      <c r="R80" s="179">
        <v>1</v>
      </c>
      <c r="S80" s="179">
        <f>S73*1.05</f>
        <v>1.0403538889759345</v>
      </c>
      <c r="T80" s="179">
        <f>T73*1.05</f>
        <v>1.0238217120201518</v>
      </c>
      <c r="U80" s="179">
        <f t="shared" ref="U80:AQ80" si="26">U73*1.05</f>
        <v>1.0078844222912113</v>
      </c>
      <c r="V80" s="179">
        <f t="shared" si="26"/>
        <v>0.99251047800735615</v>
      </c>
      <c r="W80" s="179">
        <f t="shared" si="26"/>
        <v>0.98451574012737797</v>
      </c>
      <c r="X80" s="179">
        <f t="shared" si="26"/>
        <v>0.97632573939503631</v>
      </c>
      <c r="Y80" s="179">
        <f t="shared" si="26"/>
        <v>0.96825054254205534</v>
      </c>
      <c r="Z80" s="179">
        <f t="shared" si="26"/>
        <v>0.96028775246272235</v>
      </c>
      <c r="AA80" s="179">
        <f t="shared" si="26"/>
        <v>0.95243503832549692</v>
      </c>
      <c r="AB80" s="179">
        <f t="shared" si="26"/>
        <v>0.94469013329833396</v>
      </c>
      <c r="AC80" s="179">
        <f t="shared" si="26"/>
        <v>0.93705083236705722</v>
      </c>
      <c r="AD80" s="179">
        <f t="shared" si="26"/>
        <v>0.92951499024235895</v>
      </c>
      <c r="AE80" s="179">
        <f t="shared" si="26"/>
        <v>0.92208051935127588</v>
      </c>
      <c r="AF80" s="179">
        <f t="shared" si="26"/>
        <v>0.91474538790917326</v>
      </c>
      <c r="AG80" s="179">
        <f t="shared" si="26"/>
        <v>0.90750761806849845</v>
      </c>
      <c r="AH80" s="179">
        <f t="shared" si="26"/>
        <v>0.90036528414077566</v>
      </c>
      <c r="AI80" s="179">
        <f t="shared" si="26"/>
        <v>0.89331651088846376</v>
      </c>
      <c r="AJ80" s="179">
        <f t="shared" si="26"/>
        <v>0.8863594718835095</v>
      </c>
      <c r="AK80" s="179">
        <f t="shared" si="26"/>
        <v>0.87949238792957074</v>
      </c>
      <c r="AL80" s="179">
        <f t="shared" si="26"/>
        <v>0.87271352554504844</v>
      </c>
      <c r="AM80" s="179">
        <f t="shared" si="26"/>
        <v>0.86602119550421575</v>
      </c>
      <c r="AN80" s="179">
        <f t="shared" si="26"/>
        <v>0.85941375143385135</v>
      </c>
      <c r="AO80" s="179">
        <f t="shared" si="26"/>
        <v>0.85288958846294816</v>
      </c>
      <c r="AP80" s="179">
        <f t="shared" si="26"/>
        <v>0.84644714192315229</v>
      </c>
      <c r="AQ80" s="180">
        <f t="shared" si="26"/>
        <v>0.84008488609773091</v>
      </c>
    </row>
    <row r="81" spans="1:43" ht="62" customHeight="1" thickBot="1" x14ac:dyDescent="0.4">
      <c r="A81" s="157" t="s">
        <v>435</v>
      </c>
      <c r="B81" s="142" t="s">
        <v>302</v>
      </c>
      <c r="C81" s="142" t="s">
        <v>303</v>
      </c>
      <c r="D81" s="142" t="s">
        <v>304</v>
      </c>
      <c r="E81" s="142" t="s">
        <v>7</v>
      </c>
      <c r="F81" s="142" t="s">
        <v>215</v>
      </c>
      <c r="G81" s="158" t="s">
        <v>50</v>
      </c>
      <c r="H81" s="159">
        <v>2024</v>
      </c>
      <c r="I81" s="160">
        <v>2050</v>
      </c>
      <c r="J81" s="161">
        <v>1.08</v>
      </c>
      <c r="K81" s="162">
        <f t="shared" ref="K81" si="27">+L81</f>
        <v>1</v>
      </c>
      <c r="L81" s="162">
        <f t="shared" ref="L81" si="28">+M81</f>
        <v>1</v>
      </c>
      <c r="M81" s="162">
        <v>1</v>
      </c>
      <c r="N81" s="162">
        <v>1</v>
      </c>
      <c r="O81" s="162">
        <v>1</v>
      </c>
      <c r="P81" s="162">
        <v>1</v>
      </c>
      <c r="Q81" s="162">
        <v>1</v>
      </c>
      <c r="R81" s="162">
        <v>1</v>
      </c>
      <c r="S81" s="162">
        <v>1</v>
      </c>
      <c r="T81" s="162">
        <v>1</v>
      </c>
      <c r="U81" s="162">
        <v>1</v>
      </c>
      <c r="V81" s="162">
        <v>1</v>
      </c>
      <c r="W81" s="162">
        <v>1</v>
      </c>
      <c r="X81" s="162">
        <v>1</v>
      </c>
      <c r="Y81" s="162">
        <v>1</v>
      </c>
      <c r="Z81" s="162">
        <v>1</v>
      </c>
      <c r="AA81" s="162">
        <v>1</v>
      </c>
      <c r="AB81" s="162">
        <v>1</v>
      </c>
      <c r="AC81" s="162">
        <v>1</v>
      </c>
      <c r="AD81" s="162">
        <v>1</v>
      </c>
      <c r="AE81" s="162">
        <v>1</v>
      </c>
      <c r="AF81" s="162">
        <v>1</v>
      </c>
      <c r="AG81" s="162">
        <v>1</v>
      </c>
      <c r="AH81" s="162">
        <v>1</v>
      </c>
      <c r="AI81" s="162">
        <v>1</v>
      </c>
      <c r="AJ81" s="162">
        <v>1</v>
      </c>
      <c r="AK81" s="162">
        <v>1</v>
      </c>
      <c r="AL81" s="162">
        <v>1</v>
      </c>
      <c r="AM81" s="162">
        <v>1</v>
      </c>
      <c r="AN81" s="162">
        <v>1</v>
      </c>
      <c r="AO81" s="162">
        <v>1</v>
      </c>
      <c r="AP81" s="162">
        <v>1</v>
      </c>
      <c r="AQ81" s="163">
        <v>1</v>
      </c>
    </row>
    <row r="82" spans="1:43" ht="13.5" customHeight="1" thickBot="1" x14ac:dyDescent="0.4">
      <c r="A82" s="164" t="s">
        <v>435</v>
      </c>
      <c r="B82" s="165" t="s">
        <v>92</v>
      </c>
      <c r="C82" s="165" t="s">
        <v>305</v>
      </c>
      <c r="D82" s="165"/>
      <c r="E82" s="165" t="s">
        <v>7</v>
      </c>
      <c r="F82" s="165" t="s">
        <v>215</v>
      </c>
      <c r="G82" s="165" t="s">
        <v>216</v>
      </c>
      <c r="H82" s="165"/>
      <c r="I82" s="165"/>
      <c r="J82" s="165"/>
      <c r="K82" s="165">
        <v>1.13157</v>
      </c>
      <c r="L82" s="165">
        <v>1.13157</v>
      </c>
      <c r="M82" s="165">
        <v>1.13157</v>
      </c>
      <c r="N82" s="165">
        <v>1.1083206380399999</v>
      </c>
      <c r="O82" s="165">
        <v>1.0850712760799999</v>
      </c>
      <c r="P82" s="165">
        <v>1.0618219141199998</v>
      </c>
      <c r="Q82" s="165">
        <v>1.0385725521599998</v>
      </c>
      <c r="R82" s="165">
        <v>1.0474825521599997</v>
      </c>
      <c r="S82" s="165">
        <v>1.0563925521599995</v>
      </c>
      <c r="T82" s="165">
        <v>1.0653025521599995</v>
      </c>
      <c r="U82" s="165">
        <v>1.0742125521599994</v>
      </c>
      <c r="V82" s="165">
        <v>1.0831225521599992</v>
      </c>
      <c r="W82" s="165">
        <v>1.0920325521599992</v>
      </c>
      <c r="X82" s="165">
        <v>1.1009425521599991</v>
      </c>
      <c r="Y82" s="165">
        <v>1.1098525521599989</v>
      </c>
      <c r="Z82" s="165">
        <v>1.1187625521599989</v>
      </c>
      <c r="AA82" s="165">
        <v>1.1276725521599988</v>
      </c>
      <c r="AB82" s="165">
        <v>1.1365825521599986</v>
      </c>
      <c r="AC82" s="165">
        <v>1.1454925521599986</v>
      </c>
      <c r="AD82" s="165">
        <v>1.1544025521599983</v>
      </c>
      <c r="AE82" s="165">
        <v>1.1633125521599983</v>
      </c>
      <c r="AF82" s="165">
        <v>1.1722225521599983</v>
      </c>
      <c r="AG82" s="165">
        <v>1.181132552159998</v>
      </c>
      <c r="AH82" s="165">
        <v>1.190042552159998</v>
      </c>
      <c r="AI82" s="165">
        <v>1.198952552159998</v>
      </c>
      <c r="AJ82" s="165">
        <v>1.2078625521599977</v>
      </c>
      <c r="AK82" s="165">
        <v>1.2167725521599977</v>
      </c>
      <c r="AL82" s="165">
        <v>1.2256825521599977</v>
      </c>
      <c r="AM82" s="165">
        <v>1.2345925521599974</v>
      </c>
      <c r="AN82" s="165">
        <v>1.2435025521599974</v>
      </c>
      <c r="AO82" s="165">
        <v>1.2524125521599974</v>
      </c>
      <c r="AP82" s="165">
        <v>1.2613225521599971</v>
      </c>
      <c r="AQ82" s="166">
        <v>1.2702325521599971</v>
      </c>
    </row>
    <row r="83" spans="1:43" ht="15" thickBot="1" x14ac:dyDescent="0.4">
      <c r="A83" s="167" t="s">
        <v>435</v>
      </c>
      <c r="B83" t="s">
        <v>92</v>
      </c>
      <c r="C83" t="s">
        <v>307</v>
      </c>
      <c r="D83"/>
      <c r="E83" t="s">
        <v>7</v>
      </c>
      <c r="F83" t="s">
        <v>215</v>
      </c>
      <c r="G83" s="165" t="s">
        <v>216</v>
      </c>
      <c r="H83"/>
      <c r="I83"/>
      <c r="J83"/>
      <c r="K83">
        <v>0.2475</v>
      </c>
      <c r="L83">
        <v>0.2475</v>
      </c>
      <c r="M83">
        <v>0.2475</v>
      </c>
      <c r="N83">
        <v>0.24643785671999999</v>
      </c>
      <c r="O83">
        <v>0.24537571344</v>
      </c>
      <c r="P83">
        <v>0.24431357015999999</v>
      </c>
      <c r="Q83">
        <v>0.24325142687999998</v>
      </c>
      <c r="R83">
        <v>0.24523142687999999</v>
      </c>
      <c r="S83">
        <v>0.24721142688</v>
      </c>
      <c r="T83">
        <v>0.24919142687999998</v>
      </c>
      <c r="U83">
        <v>0.25117142687999999</v>
      </c>
      <c r="V83">
        <v>0.25315142687999997</v>
      </c>
      <c r="W83">
        <v>0.25513142688000001</v>
      </c>
      <c r="X83">
        <v>0.25711142687999999</v>
      </c>
      <c r="Y83">
        <v>0.25909142687999998</v>
      </c>
      <c r="Z83">
        <v>0.26107142688000001</v>
      </c>
      <c r="AA83">
        <v>0.26305142687999999</v>
      </c>
      <c r="AB83">
        <v>0.26503142688000003</v>
      </c>
      <c r="AC83">
        <v>0.26701142688000001</v>
      </c>
      <c r="AD83">
        <v>0.26899142688</v>
      </c>
      <c r="AE83">
        <v>0.27097142688000003</v>
      </c>
      <c r="AF83">
        <v>0.27295142688000001</v>
      </c>
      <c r="AG83">
        <v>0.27493142688</v>
      </c>
      <c r="AH83">
        <v>0.27691142688000003</v>
      </c>
      <c r="AI83">
        <v>0.27889142688000002</v>
      </c>
      <c r="AJ83">
        <v>0.28087142688</v>
      </c>
      <c r="AK83">
        <v>0.28285142688000003</v>
      </c>
      <c r="AL83">
        <v>0.28483142688000002</v>
      </c>
      <c r="AM83">
        <v>0.28681142688000005</v>
      </c>
      <c r="AN83">
        <v>0.28879142688000004</v>
      </c>
      <c r="AO83">
        <v>0.29077142688000002</v>
      </c>
      <c r="AP83">
        <v>0.29275142688000005</v>
      </c>
      <c r="AQ83" s="168">
        <v>0.29473142688000004</v>
      </c>
    </row>
    <row r="84" spans="1:43" ht="15" thickBot="1" x14ac:dyDescent="0.4">
      <c r="A84" s="167" t="s">
        <v>435</v>
      </c>
      <c r="B84" t="s">
        <v>92</v>
      </c>
      <c r="C84" t="s">
        <v>308</v>
      </c>
      <c r="D84"/>
      <c r="E84" t="s">
        <v>7</v>
      </c>
      <c r="F84" t="s">
        <v>215</v>
      </c>
      <c r="G84" s="165" t="s">
        <v>216</v>
      </c>
      <c r="H84"/>
      <c r="I84"/>
      <c r="J84"/>
      <c r="K84">
        <v>2.5739999999999999E-2</v>
      </c>
      <c r="L84">
        <v>2.5739999999999999E-2</v>
      </c>
      <c r="M84">
        <v>2.5739999999999999E-2</v>
      </c>
      <c r="N84">
        <v>2.570263146E-2</v>
      </c>
      <c r="O84">
        <v>2.5665262920000001E-2</v>
      </c>
      <c r="P84">
        <v>2.5627894380000005E-2</v>
      </c>
      <c r="Q84">
        <v>2.5590525840000006E-2</v>
      </c>
      <c r="R84">
        <v>2.5788525840000003E-2</v>
      </c>
      <c r="S84">
        <v>2.5986525840000003E-2</v>
      </c>
      <c r="T84">
        <v>2.6184525840000004E-2</v>
      </c>
      <c r="U84">
        <v>2.6382525840000001E-2</v>
      </c>
      <c r="V84">
        <v>2.6580525840000001E-2</v>
      </c>
      <c r="W84">
        <v>2.6778525839999998E-2</v>
      </c>
      <c r="X84">
        <v>2.6976525839999998E-2</v>
      </c>
      <c r="Y84">
        <v>2.7174525839999995E-2</v>
      </c>
      <c r="Z84">
        <v>2.7372525839999995E-2</v>
      </c>
      <c r="AA84">
        <v>2.7570525839999995E-2</v>
      </c>
      <c r="AB84">
        <v>2.7768525839999992E-2</v>
      </c>
      <c r="AC84">
        <v>2.7966525839999992E-2</v>
      </c>
      <c r="AD84">
        <v>2.8164525839999989E-2</v>
      </c>
      <c r="AE84">
        <v>2.8362525839999989E-2</v>
      </c>
      <c r="AF84">
        <v>2.8560525839999986E-2</v>
      </c>
      <c r="AG84">
        <v>2.8758525839999986E-2</v>
      </c>
      <c r="AH84">
        <v>2.8956525839999987E-2</v>
      </c>
      <c r="AI84">
        <v>2.9154525839999983E-2</v>
      </c>
      <c r="AJ84">
        <v>2.9352525839999984E-2</v>
      </c>
      <c r="AK84">
        <v>2.955052583999998E-2</v>
      </c>
      <c r="AL84">
        <v>2.9748525839999981E-2</v>
      </c>
      <c r="AM84">
        <v>2.9946525839999981E-2</v>
      </c>
      <c r="AN84">
        <v>3.0144525839999978E-2</v>
      </c>
      <c r="AO84">
        <v>3.0342525839999978E-2</v>
      </c>
      <c r="AP84">
        <v>3.0540525839999975E-2</v>
      </c>
      <c r="AQ84" s="168">
        <v>3.0738525839999975E-2</v>
      </c>
    </row>
    <row r="85" spans="1:43" ht="15" thickBot="1" x14ac:dyDescent="0.4">
      <c r="A85" s="169" t="s">
        <v>435</v>
      </c>
      <c r="B85" s="170" t="s">
        <v>92</v>
      </c>
      <c r="C85" s="170" t="s">
        <v>309</v>
      </c>
      <c r="D85" s="170"/>
      <c r="E85" s="170" t="s">
        <v>7</v>
      </c>
      <c r="F85" s="170" t="s">
        <v>215</v>
      </c>
      <c r="G85" s="165" t="s">
        <v>216</v>
      </c>
      <c r="H85" s="170"/>
      <c r="I85" s="170"/>
      <c r="J85" s="170"/>
      <c r="K85" s="170">
        <v>0.41183999999999998</v>
      </c>
      <c r="L85" s="170">
        <v>0.41183999999999998</v>
      </c>
      <c r="M85" s="170">
        <v>0.41183999999999998</v>
      </c>
      <c r="N85" s="170">
        <v>0.40372336421999999</v>
      </c>
      <c r="O85" s="170">
        <v>0.39560672844</v>
      </c>
      <c r="P85" s="170">
        <v>0.38749009266000001</v>
      </c>
      <c r="Q85" s="170">
        <v>0.37937345688000002</v>
      </c>
      <c r="R85" s="170">
        <v>0.38234345688000004</v>
      </c>
      <c r="S85" s="170">
        <v>0.38531345688000002</v>
      </c>
      <c r="T85" s="170">
        <v>0.38828345688000004</v>
      </c>
      <c r="U85" s="170">
        <v>0.39125345688000002</v>
      </c>
      <c r="V85" s="170">
        <v>0.39422345688000004</v>
      </c>
      <c r="W85" s="170">
        <v>0.39719345688000002</v>
      </c>
      <c r="X85" s="170">
        <v>0.40016345688000005</v>
      </c>
      <c r="Y85" s="170">
        <v>0.40313345688000002</v>
      </c>
      <c r="Z85" s="170">
        <v>0.40610345688000005</v>
      </c>
      <c r="AA85" s="170">
        <v>0.40907345688000007</v>
      </c>
      <c r="AB85" s="170">
        <v>0.41204345688000005</v>
      </c>
      <c r="AC85" s="170">
        <v>0.41501345688000008</v>
      </c>
      <c r="AD85" s="170">
        <v>0.41798345688000005</v>
      </c>
      <c r="AE85" s="170">
        <v>0.42095345688000008</v>
      </c>
      <c r="AF85" s="170">
        <v>0.42392345688000005</v>
      </c>
      <c r="AG85" s="170">
        <v>0.42689345688000008</v>
      </c>
      <c r="AH85" s="170">
        <v>0.42986345688000005</v>
      </c>
      <c r="AI85" s="170">
        <v>0.43283345688000008</v>
      </c>
      <c r="AJ85" s="170">
        <v>0.43580345688000005</v>
      </c>
      <c r="AK85" s="170">
        <v>0.43877345688000008</v>
      </c>
      <c r="AL85" s="170">
        <v>0.44174345688000005</v>
      </c>
      <c r="AM85" s="170">
        <v>0.44471345688000008</v>
      </c>
      <c r="AN85" s="170">
        <v>0.44768345688000011</v>
      </c>
      <c r="AO85" s="170">
        <v>0.45065345688000008</v>
      </c>
      <c r="AP85" s="170">
        <v>0.45362345688000011</v>
      </c>
      <c r="AQ85" s="171">
        <v>0.45659345688000008</v>
      </c>
    </row>
    <row r="86" spans="1:43" s="184" customFormat="1" ht="15" thickBot="1" x14ac:dyDescent="0.4">
      <c r="A86" s="221" t="s">
        <v>435</v>
      </c>
      <c r="B86" s="222" t="s">
        <v>109</v>
      </c>
      <c r="C86" s="222" t="s">
        <v>305</v>
      </c>
      <c r="D86" s="222"/>
      <c r="E86" s="222" t="s">
        <v>7</v>
      </c>
      <c r="F86" s="222" t="s">
        <v>215</v>
      </c>
      <c r="G86" s="222" t="s">
        <v>216</v>
      </c>
      <c r="H86" s="222"/>
      <c r="I86" s="222"/>
      <c r="J86" s="222"/>
      <c r="K86" s="222">
        <v>1.1544300000000001</v>
      </c>
      <c r="L86" s="222">
        <v>1.1544300000000001</v>
      </c>
      <c r="M86" s="222">
        <v>1.1544300000000001</v>
      </c>
      <c r="N86" s="222">
        <v>1.13071095396</v>
      </c>
      <c r="O86" s="222">
        <v>1.1069919079199999</v>
      </c>
      <c r="P86" s="222">
        <v>1.0832728618799998</v>
      </c>
      <c r="Q86" s="222">
        <v>1.0595538158399997</v>
      </c>
      <c r="R86" s="222">
        <v>1.0686438158399996</v>
      </c>
      <c r="S86" s="222">
        <v>1.0777338158399996</v>
      </c>
      <c r="T86" s="222">
        <v>1.0868238158399994</v>
      </c>
      <c r="U86" s="222">
        <v>1.0959138158399993</v>
      </c>
      <c r="V86" s="222">
        <v>1.1050038158399993</v>
      </c>
      <c r="W86" s="222">
        <v>1.1140938158399991</v>
      </c>
      <c r="X86" s="222">
        <v>1.1231838158399989</v>
      </c>
      <c r="Y86" s="222">
        <v>1.132273815839999</v>
      </c>
      <c r="Z86" s="222">
        <v>1.1413638158399988</v>
      </c>
      <c r="AA86" s="222">
        <v>1.1504538158399986</v>
      </c>
      <c r="AB86" s="222">
        <v>1.1595438158399987</v>
      </c>
      <c r="AC86" s="222">
        <v>1.1686338158399985</v>
      </c>
      <c r="AD86" s="222">
        <v>1.1777238158399985</v>
      </c>
      <c r="AE86" s="222">
        <v>1.1868138158399983</v>
      </c>
      <c r="AF86" s="222">
        <v>1.1959038158399982</v>
      </c>
      <c r="AG86" s="222">
        <v>1.2049938158399982</v>
      </c>
      <c r="AH86" s="222">
        <v>1.214083815839998</v>
      </c>
      <c r="AI86" s="222">
        <v>1.2231738158399978</v>
      </c>
      <c r="AJ86" s="222">
        <v>1.2322638158399979</v>
      </c>
      <c r="AK86" s="222">
        <v>1.2413538158399977</v>
      </c>
      <c r="AL86" s="222">
        <v>1.2504438158399975</v>
      </c>
      <c r="AM86" s="222">
        <v>1.2595338158399976</v>
      </c>
      <c r="AN86" s="222">
        <v>1.2686238158399974</v>
      </c>
      <c r="AO86" s="222">
        <v>1.2777138158399972</v>
      </c>
      <c r="AP86" s="222">
        <v>1.2868038158399973</v>
      </c>
      <c r="AQ86" s="223">
        <v>1.2958938158399971</v>
      </c>
    </row>
    <row r="87" spans="1:43" s="184" customFormat="1" ht="15" thickBot="1" x14ac:dyDescent="0.4">
      <c r="A87" s="224" t="s">
        <v>435</v>
      </c>
      <c r="B87" s="225" t="s">
        <v>109</v>
      </c>
      <c r="C87" s="225" t="s">
        <v>307</v>
      </c>
      <c r="D87" s="225"/>
      <c r="E87" s="225" t="s">
        <v>7</v>
      </c>
      <c r="F87" s="225" t="s">
        <v>215</v>
      </c>
      <c r="G87" s="222" t="s">
        <v>216</v>
      </c>
      <c r="H87" s="225"/>
      <c r="I87" s="225"/>
      <c r="J87" s="225"/>
      <c r="K87" s="225">
        <v>0.2525</v>
      </c>
      <c r="L87" s="225">
        <v>0.2525</v>
      </c>
      <c r="M87" s="225">
        <v>0.2525</v>
      </c>
      <c r="N87" s="225">
        <v>0.25141639927999998</v>
      </c>
      <c r="O87" s="225">
        <v>0.25033279856000001</v>
      </c>
      <c r="P87" s="225">
        <v>0.24924919783999999</v>
      </c>
      <c r="Q87" s="225">
        <v>0.24816559712</v>
      </c>
      <c r="R87" s="225">
        <v>0.25018559711999999</v>
      </c>
      <c r="S87" s="225">
        <v>0.25220559712000001</v>
      </c>
      <c r="T87" s="225">
        <v>0.25422559711999998</v>
      </c>
      <c r="U87" s="225">
        <v>0.25624559712</v>
      </c>
      <c r="V87" s="225">
        <v>0.25826559712000002</v>
      </c>
      <c r="W87" s="225">
        <v>0.26028559711999999</v>
      </c>
      <c r="X87" s="225">
        <v>0.26230559712000001</v>
      </c>
      <c r="Y87" s="225">
        <v>0.26432559712000003</v>
      </c>
      <c r="Z87" s="225">
        <v>0.26634559712</v>
      </c>
      <c r="AA87" s="225">
        <v>0.26836559712000002</v>
      </c>
      <c r="AB87" s="225">
        <v>0.27038559711999999</v>
      </c>
      <c r="AC87" s="225">
        <v>0.27240559712000001</v>
      </c>
      <c r="AD87" s="225">
        <v>0.27442559712000003</v>
      </c>
      <c r="AE87" s="225">
        <v>0.27644559712</v>
      </c>
      <c r="AF87" s="225">
        <v>0.27846559712000002</v>
      </c>
      <c r="AG87" s="225">
        <v>0.28048559712000004</v>
      </c>
      <c r="AH87" s="225">
        <v>0.28250559712000001</v>
      </c>
      <c r="AI87" s="225">
        <v>0.28452559712000003</v>
      </c>
      <c r="AJ87" s="225">
        <v>0.28654559712000005</v>
      </c>
      <c r="AK87" s="225">
        <v>0.28856559712000002</v>
      </c>
      <c r="AL87" s="225">
        <v>0.29058559712000004</v>
      </c>
      <c r="AM87" s="225">
        <v>0.29260559712</v>
      </c>
      <c r="AN87" s="225">
        <v>0.29462559712000003</v>
      </c>
      <c r="AO87" s="225">
        <v>0.29664559712000005</v>
      </c>
      <c r="AP87" s="225">
        <v>0.29866559712000001</v>
      </c>
      <c r="AQ87" s="226">
        <v>0.30068559712000004</v>
      </c>
    </row>
    <row r="88" spans="1:43" s="184" customFormat="1" ht="15" thickBot="1" x14ac:dyDescent="0.4">
      <c r="A88" s="224" t="s">
        <v>435</v>
      </c>
      <c r="B88" s="225" t="s">
        <v>109</v>
      </c>
      <c r="C88" s="225" t="s">
        <v>308</v>
      </c>
      <c r="D88" s="225"/>
      <c r="E88" s="225" t="s">
        <v>7</v>
      </c>
      <c r="F88" s="225" t="s">
        <v>215</v>
      </c>
      <c r="G88" s="222" t="s">
        <v>216</v>
      </c>
      <c r="H88" s="225"/>
      <c r="I88" s="225"/>
      <c r="J88" s="225"/>
      <c r="K88" s="225">
        <v>2.6259999999999999E-2</v>
      </c>
      <c r="L88" s="225">
        <v>2.6259999999999999E-2</v>
      </c>
      <c r="M88" s="225">
        <v>2.6259999999999999E-2</v>
      </c>
      <c r="N88" s="225">
        <v>2.6221876540000001E-2</v>
      </c>
      <c r="O88" s="225">
        <v>2.6183753080000004E-2</v>
      </c>
      <c r="P88" s="225">
        <v>2.6145629620000003E-2</v>
      </c>
      <c r="Q88" s="225">
        <v>2.6107506160000005E-2</v>
      </c>
      <c r="R88" s="225">
        <v>2.6309506160000006E-2</v>
      </c>
      <c r="S88" s="225">
        <v>2.6511506160000003E-2</v>
      </c>
      <c r="T88" s="225">
        <v>2.6713506160000001E-2</v>
      </c>
      <c r="U88" s="225">
        <v>2.6915506160000002E-2</v>
      </c>
      <c r="V88" s="225">
        <v>2.7117506159999999E-2</v>
      </c>
      <c r="W88" s="225">
        <v>2.731950616E-2</v>
      </c>
      <c r="X88" s="225">
        <v>2.7521506159999997E-2</v>
      </c>
      <c r="Y88" s="225">
        <v>2.7723506159999998E-2</v>
      </c>
      <c r="Z88" s="225">
        <v>2.7925506159999995E-2</v>
      </c>
      <c r="AA88" s="225">
        <v>2.8127506159999992E-2</v>
      </c>
      <c r="AB88" s="225">
        <v>2.8329506159999993E-2</v>
      </c>
      <c r="AC88" s="225">
        <v>2.8531506159999991E-2</v>
      </c>
      <c r="AD88" s="225">
        <v>2.8733506159999991E-2</v>
      </c>
      <c r="AE88" s="225">
        <v>2.8935506159999989E-2</v>
      </c>
      <c r="AF88" s="225">
        <v>2.9137506159999989E-2</v>
      </c>
      <c r="AG88" s="225">
        <v>2.9339506159999987E-2</v>
      </c>
      <c r="AH88" s="225">
        <v>2.9541506159999984E-2</v>
      </c>
      <c r="AI88" s="225">
        <v>2.9743506159999985E-2</v>
      </c>
      <c r="AJ88" s="225">
        <v>2.9945506159999982E-2</v>
      </c>
      <c r="AK88" s="225">
        <v>3.0147506159999983E-2</v>
      </c>
      <c r="AL88" s="225">
        <v>3.034950615999998E-2</v>
      </c>
      <c r="AM88" s="225">
        <v>3.0551506159999978E-2</v>
      </c>
      <c r="AN88" s="225">
        <v>3.0753506159999978E-2</v>
      </c>
      <c r="AO88" s="225">
        <v>3.0955506159999976E-2</v>
      </c>
      <c r="AP88" s="225">
        <v>3.1157506159999977E-2</v>
      </c>
      <c r="AQ88" s="226">
        <v>3.1359506159999974E-2</v>
      </c>
    </row>
    <row r="89" spans="1:43" s="184" customFormat="1" ht="15" thickBot="1" x14ac:dyDescent="0.4">
      <c r="A89" s="227" t="s">
        <v>435</v>
      </c>
      <c r="B89" s="228" t="s">
        <v>109</v>
      </c>
      <c r="C89" s="228" t="s">
        <v>309</v>
      </c>
      <c r="D89" s="228"/>
      <c r="E89" s="228" t="s">
        <v>7</v>
      </c>
      <c r="F89" s="228" t="s">
        <v>215</v>
      </c>
      <c r="G89" s="222" t="s">
        <v>216</v>
      </c>
      <c r="H89" s="228"/>
      <c r="I89" s="228"/>
      <c r="J89" s="228"/>
      <c r="K89" s="228">
        <v>0.42015999999999998</v>
      </c>
      <c r="L89" s="228">
        <v>0.42015999999999998</v>
      </c>
      <c r="M89" s="228">
        <v>0.42015999999999998</v>
      </c>
      <c r="N89" s="228">
        <v>0.41187939177999999</v>
      </c>
      <c r="O89" s="228">
        <v>0.40359878356000001</v>
      </c>
      <c r="P89" s="228">
        <v>0.39531817534000002</v>
      </c>
      <c r="Q89" s="228">
        <v>0.38703756712000004</v>
      </c>
      <c r="R89" s="228">
        <v>0.39006756712000001</v>
      </c>
      <c r="S89" s="228">
        <v>0.39309756712000005</v>
      </c>
      <c r="T89" s="228">
        <v>0.39612756712000002</v>
      </c>
      <c r="U89" s="228">
        <v>0.39915756712000006</v>
      </c>
      <c r="V89" s="228">
        <v>0.40218756712000003</v>
      </c>
      <c r="W89" s="228">
        <v>0.40521756712000007</v>
      </c>
      <c r="X89" s="228">
        <v>0.40824756712000004</v>
      </c>
      <c r="Y89" s="228">
        <v>0.41127756712000008</v>
      </c>
      <c r="Z89" s="228">
        <v>0.41430756712000005</v>
      </c>
      <c r="AA89" s="228">
        <v>0.41733756712000003</v>
      </c>
      <c r="AB89" s="228">
        <v>0.42036756712000006</v>
      </c>
      <c r="AC89" s="228">
        <v>0.42339756712000004</v>
      </c>
      <c r="AD89" s="228">
        <v>0.42642756712000007</v>
      </c>
      <c r="AE89" s="228">
        <v>0.42945756712000005</v>
      </c>
      <c r="AF89" s="228">
        <v>0.43248756712000008</v>
      </c>
      <c r="AG89" s="228">
        <v>0.43551756712000006</v>
      </c>
      <c r="AH89" s="228">
        <v>0.43854756712000009</v>
      </c>
      <c r="AI89" s="228">
        <v>0.44157756712000007</v>
      </c>
      <c r="AJ89" s="228">
        <v>0.4446075671200001</v>
      </c>
      <c r="AK89" s="228">
        <v>0.44763756712000008</v>
      </c>
      <c r="AL89" s="228">
        <v>0.45066756712000011</v>
      </c>
      <c r="AM89" s="228">
        <v>0.45369756712000009</v>
      </c>
      <c r="AN89" s="228">
        <v>0.45672756712000007</v>
      </c>
      <c r="AO89" s="228">
        <v>0.4597575671200001</v>
      </c>
      <c r="AP89" s="228">
        <v>0.46278756712000008</v>
      </c>
      <c r="AQ89" s="229">
        <v>0.46581756712000011</v>
      </c>
    </row>
    <row r="90" spans="1:43" x14ac:dyDescent="0.35">
      <c r="A90" s="172" t="s">
        <v>435</v>
      </c>
      <c r="B90" s="173" t="s">
        <v>92</v>
      </c>
      <c r="C90" s="173" t="s">
        <v>310</v>
      </c>
      <c r="D90" s="173"/>
      <c r="E90" s="173" t="s">
        <v>7</v>
      </c>
      <c r="F90" s="173" t="s">
        <v>215</v>
      </c>
      <c r="G90" s="173" t="s">
        <v>306</v>
      </c>
      <c r="H90" s="173"/>
      <c r="I90" s="173"/>
      <c r="J90" s="173"/>
      <c r="K90" s="173">
        <v>1</v>
      </c>
      <c r="L90" s="173">
        <v>1</v>
      </c>
      <c r="M90" s="173">
        <v>1</v>
      </c>
      <c r="N90" s="173">
        <v>1</v>
      </c>
      <c r="O90" s="173">
        <v>1</v>
      </c>
      <c r="P90" s="173">
        <v>1</v>
      </c>
      <c r="Q90" s="173">
        <v>1</v>
      </c>
      <c r="R90" s="173">
        <v>1.0281223950615739</v>
      </c>
      <c r="S90" s="173">
        <v>1.0573706698005938</v>
      </c>
      <c r="T90" s="173">
        <v>1.0878138171473173</v>
      </c>
      <c r="U90" s="173">
        <v>1.1195265846812197</v>
      </c>
      <c r="V90" s="173">
        <v>1.152590087397378</v>
      </c>
      <c r="W90" s="173">
        <v>1.1730569991292579</v>
      </c>
      <c r="X90" s="173">
        <v>1.1939239856709167</v>
      </c>
      <c r="Y90" s="173">
        <v>1.2152028934361747</v>
      </c>
      <c r="Z90" s="173">
        <v>1.2369060412054524</v>
      </c>
      <c r="AA90" s="173">
        <v>1.2590462439068983</v>
      </c>
      <c r="AB90" s="173">
        <v>1.2816368378488376</v>
      </c>
      <c r="AC90" s="173">
        <v>1.3046917075079267</v>
      </c>
      <c r="AD90" s="173">
        <v>1.3282253139860913</v>
      </c>
      <c r="AE90" s="173">
        <v>1.3522527252587899</v>
      </c>
      <c r="AF90" s="173">
        <v>1.3767896483475652</v>
      </c>
      <c r="AG90" s="173">
        <v>1.4018524635612264</v>
      </c>
      <c r="AH90" s="173">
        <v>1.427458260962521</v>
      </c>
      <c r="AI90" s="173">
        <v>1.4536248792309006</v>
      </c>
      <c r="AJ90" s="173">
        <v>1.4803709471070834</v>
      </c>
      <c r="AK90" s="173">
        <v>1.507715927621772</v>
      </c>
      <c r="AL90" s="173">
        <v>1.5356801653291898</v>
      </c>
      <c r="AM90" s="173">
        <v>1.5642849367863376</v>
      </c>
      <c r="AN90" s="173">
        <v>1.5935525045411874</v>
      </c>
      <c r="AO90" s="173">
        <v>1.6235061749177209</v>
      </c>
      <c r="AP90" s="173">
        <v>1.6541703599130271</v>
      </c>
      <c r="AQ90" s="174">
        <v>1.6855706435519491</v>
      </c>
    </row>
    <row r="91" spans="1:43" ht="15" thickBot="1" x14ac:dyDescent="0.4">
      <c r="A91" s="175" t="s">
        <v>435</v>
      </c>
      <c r="B91" s="176" t="s">
        <v>109</v>
      </c>
      <c r="C91" s="176" t="s">
        <v>310</v>
      </c>
      <c r="D91" s="176"/>
      <c r="E91" s="176" t="s">
        <v>7</v>
      </c>
      <c r="F91" s="176" t="s">
        <v>215</v>
      </c>
      <c r="G91" s="176" t="s">
        <v>306</v>
      </c>
      <c r="H91" s="176"/>
      <c r="I91" s="176"/>
      <c r="J91" s="176"/>
      <c r="K91" s="176">
        <v>1</v>
      </c>
      <c r="L91" s="176">
        <v>1</v>
      </c>
      <c r="M91" s="176">
        <v>1</v>
      </c>
      <c r="N91" s="176">
        <v>1</v>
      </c>
      <c r="O91" s="176">
        <v>1</v>
      </c>
      <c r="P91" s="176">
        <v>1</v>
      </c>
      <c r="Q91" s="176">
        <v>1</v>
      </c>
      <c r="R91" s="176">
        <v>1.0281223950615739</v>
      </c>
      <c r="S91" s="176">
        <v>1.0573706698005938</v>
      </c>
      <c r="T91" s="176">
        <v>1.0878138171473173</v>
      </c>
      <c r="U91" s="176">
        <v>1.1195265846812197</v>
      </c>
      <c r="V91" s="176">
        <v>1.152590087397378</v>
      </c>
      <c r="W91" s="176">
        <v>1.1730569991292579</v>
      </c>
      <c r="X91" s="176">
        <v>1.1939239856709167</v>
      </c>
      <c r="Y91" s="176">
        <v>1.2152028934361747</v>
      </c>
      <c r="Z91" s="176">
        <v>1.2369060412054524</v>
      </c>
      <c r="AA91" s="176">
        <v>1.2590462439068983</v>
      </c>
      <c r="AB91" s="176">
        <v>1.2816368378488376</v>
      </c>
      <c r="AC91" s="176">
        <v>1.3046917075079267</v>
      </c>
      <c r="AD91" s="176">
        <v>1.3282253139860913</v>
      </c>
      <c r="AE91" s="176">
        <v>1.3522527252587899</v>
      </c>
      <c r="AF91" s="176">
        <v>1.3767896483475652</v>
      </c>
      <c r="AG91" s="176">
        <v>1.4018524635612264</v>
      </c>
      <c r="AH91" s="176">
        <v>1.427458260962521</v>
      </c>
      <c r="AI91" s="176">
        <v>1.4536248792309006</v>
      </c>
      <c r="AJ91" s="176">
        <v>1.4803709471070834</v>
      </c>
      <c r="AK91" s="176">
        <v>1.507715927621772</v>
      </c>
      <c r="AL91" s="176">
        <v>1.5356801653291898</v>
      </c>
      <c r="AM91" s="176">
        <v>1.5642849367863376</v>
      </c>
      <c r="AN91" s="176">
        <v>1.5935525045411874</v>
      </c>
      <c r="AO91" s="176">
        <v>1.6235061749177209</v>
      </c>
      <c r="AP91" s="176">
        <v>1.6541703599130271</v>
      </c>
      <c r="AQ91" s="177">
        <v>1.6855706435519491</v>
      </c>
    </row>
    <row r="92" spans="1:43" x14ac:dyDescent="0.35">
      <c r="A92" s="189" t="s">
        <v>435</v>
      </c>
      <c r="B92" s="190" t="s">
        <v>92</v>
      </c>
      <c r="C92" s="190" t="s">
        <v>311</v>
      </c>
      <c r="D92" s="190" t="s">
        <v>312</v>
      </c>
      <c r="E92" s="190" t="s">
        <v>7</v>
      </c>
      <c r="F92" s="190" t="s">
        <v>215</v>
      </c>
      <c r="G92" s="190" t="s">
        <v>306</v>
      </c>
      <c r="H92" s="190"/>
      <c r="I92" s="190"/>
      <c r="J92" s="190"/>
      <c r="K92" s="173">
        <v>1</v>
      </c>
      <c r="L92" s="173">
        <v>1</v>
      </c>
      <c r="M92" s="173">
        <v>1</v>
      </c>
      <c r="N92" s="173">
        <v>1</v>
      </c>
      <c r="O92" s="173">
        <v>1</v>
      </c>
      <c r="P92" s="173">
        <v>1</v>
      </c>
      <c r="Q92" s="173">
        <v>1</v>
      </c>
      <c r="R92" s="173">
        <v>1</v>
      </c>
      <c r="S92" s="173">
        <v>0.98997856723393396</v>
      </c>
      <c r="T92" s="173">
        <v>0.97243932545106504</v>
      </c>
      <c r="U92" s="173">
        <v>0.95508118454701807</v>
      </c>
      <c r="V92" s="173">
        <v>0.93790135400152608</v>
      </c>
      <c r="W92" s="173">
        <v>0.92908034759507885</v>
      </c>
      <c r="X92" s="173">
        <v>0.92060696221491811</v>
      </c>
      <c r="Y92" s="173">
        <v>0.91220927908134786</v>
      </c>
      <c r="Z92" s="173">
        <v>0.90388628820654859</v>
      </c>
      <c r="AA92" s="173">
        <v>0.89563699748960168</v>
      </c>
      <c r="AB92" s="173">
        <v>0.88746043232226335</v>
      </c>
      <c r="AC92" s="173">
        <v>0.87935563520512272</v>
      </c>
      <c r="AD92" s="173">
        <v>0.87132166537381395</v>
      </c>
      <c r="AE92" s="173">
        <v>0.86335759843499593</v>
      </c>
      <c r="AF92" s="173">
        <v>0.85546252601178596</v>
      </c>
      <c r="AG92" s="173">
        <v>0.84763555539836644</v>
      </c>
      <c r="AH92" s="173">
        <v>0.83987580922350014</v>
      </c>
      <c r="AI92" s="173">
        <v>0.83218242512267226</v>
      </c>
      <c r="AJ92" s="173">
        <v>0.82455455541860712</v>
      </c>
      <c r="AK92" s="173">
        <v>0.81699136680991558</v>
      </c>
      <c r="AL92" s="173">
        <v>0.80949204006762887</v>
      </c>
      <c r="AM92" s="173">
        <v>0.80205576973938575</v>
      </c>
      <c r="AN92" s="173">
        <v>0.79468176386104949</v>
      </c>
      <c r="AO92" s="173">
        <v>0.78736924367554484</v>
      </c>
      <c r="AP92" s="173">
        <v>0.78011744335868927</v>
      </c>
      <c r="AQ92" s="174">
        <v>0.77292560975183389</v>
      </c>
    </row>
    <row r="93" spans="1:43" x14ac:dyDescent="0.35">
      <c r="A93" s="191" t="s">
        <v>435</v>
      </c>
      <c r="B93" s="192" t="s">
        <v>92</v>
      </c>
      <c r="C93" s="192" t="s">
        <v>313</v>
      </c>
      <c r="D93" s="192" t="s">
        <v>314</v>
      </c>
      <c r="E93" s="192" t="s">
        <v>7</v>
      </c>
      <c r="F93" s="192" t="s">
        <v>215</v>
      </c>
      <c r="G93" s="192" t="s">
        <v>306</v>
      </c>
      <c r="H93" s="192"/>
      <c r="I93" s="192"/>
      <c r="J93" s="192"/>
      <c r="K93" s="42">
        <v>1</v>
      </c>
      <c r="L93" s="42">
        <v>1</v>
      </c>
      <c r="M93" s="42">
        <v>1</v>
      </c>
      <c r="N93" s="42">
        <v>1</v>
      </c>
      <c r="O93" s="42">
        <v>1</v>
      </c>
      <c r="P93" s="42">
        <v>1</v>
      </c>
      <c r="Q93" s="42">
        <v>1</v>
      </c>
      <c r="R93" s="42">
        <v>1</v>
      </c>
      <c r="S93" s="42">
        <v>0.98997856723393396</v>
      </c>
      <c r="T93" s="42">
        <v>0.97243932545106504</v>
      </c>
      <c r="U93" s="42">
        <v>0.95508118454701807</v>
      </c>
      <c r="V93" s="42">
        <v>0.93790135400152586</v>
      </c>
      <c r="W93" s="42">
        <v>0.92908034759507885</v>
      </c>
      <c r="X93" s="42">
        <v>0.92060696221491811</v>
      </c>
      <c r="Y93" s="42">
        <v>0.91220927908134808</v>
      </c>
      <c r="Z93" s="42">
        <v>0.90388628820654882</v>
      </c>
      <c r="AA93" s="42">
        <v>0.89563699748960202</v>
      </c>
      <c r="AB93" s="42">
        <v>0.88746043232226379</v>
      </c>
      <c r="AC93" s="42">
        <v>0.87935563520512317</v>
      </c>
      <c r="AD93" s="42">
        <v>0.8713216653738145</v>
      </c>
      <c r="AE93" s="42">
        <v>0.8633575984349966</v>
      </c>
      <c r="AF93" s="42">
        <v>0.85546252601178685</v>
      </c>
      <c r="AG93" s="42">
        <v>0.84763555539836732</v>
      </c>
      <c r="AH93" s="42">
        <v>0.83987580922350114</v>
      </c>
      <c r="AI93" s="42">
        <v>0.83218242512267337</v>
      </c>
      <c r="AJ93" s="42">
        <v>0.82455455541860834</v>
      </c>
      <c r="AK93" s="42">
        <v>0.8169913668099168</v>
      </c>
      <c r="AL93" s="42">
        <v>0.8094920400676302</v>
      </c>
      <c r="AM93" s="42">
        <v>0.80205576973938697</v>
      </c>
      <c r="AN93" s="42">
        <v>0.79468176386105083</v>
      </c>
      <c r="AO93" s="42">
        <v>0.78736924367554628</v>
      </c>
      <c r="AP93" s="42">
        <v>0.78011744335869071</v>
      </c>
      <c r="AQ93" s="178">
        <v>0.77292560975183533</v>
      </c>
    </row>
    <row r="94" spans="1:43" x14ac:dyDescent="0.35">
      <c r="A94" s="191" t="s">
        <v>435</v>
      </c>
      <c r="B94" s="192" t="s">
        <v>92</v>
      </c>
      <c r="C94" s="192" t="s">
        <v>315</v>
      </c>
      <c r="D94" s="192" t="s">
        <v>316</v>
      </c>
      <c r="E94" s="192" t="s">
        <v>7</v>
      </c>
      <c r="F94" s="192" t="s">
        <v>215</v>
      </c>
      <c r="G94" s="192" t="s">
        <v>306</v>
      </c>
      <c r="H94" s="192"/>
      <c r="I94" s="192"/>
      <c r="J94" s="192"/>
      <c r="K94" s="42">
        <v>1</v>
      </c>
      <c r="L94" s="42">
        <v>1</v>
      </c>
      <c r="M94" s="42">
        <v>1</v>
      </c>
      <c r="N94" s="42">
        <v>1</v>
      </c>
      <c r="O94" s="42">
        <v>1</v>
      </c>
      <c r="P94" s="42">
        <v>1</v>
      </c>
      <c r="Q94" s="42">
        <v>1</v>
      </c>
      <c r="R94" s="42">
        <v>1</v>
      </c>
      <c r="S94" s="42">
        <v>0.98997856723393418</v>
      </c>
      <c r="T94" s="42">
        <v>0.97243932545106526</v>
      </c>
      <c r="U94" s="42">
        <v>0.9550811845470184</v>
      </c>
      <c r="V94" s="42">
        <v>0.93790135400152641</v>
      </c>
      <c r="W94" s="42">
        <v>0.92908034759507929</v>
      </c>
      <c r="X94" s="42">
        <v>0.92060696221491845</v>
      </c>
      <c r="Y94" s="42">
        <v>0.9122092790813483</v>
      </c>
      <c r="Z94" s="42">
        <v>0.90388628820654893</v>
      </c>
      <c r="AA94" s="42">
        <v>0.89563699748960202</v>
      </c>
      <c r="AB94" s="42">
        <v>0.88746043232226368</v>
      </c>
      <c r="AC94" s="42">
        <v>0.87935563520512305</v>
      </c>
      <c r="AD94" s="42">
        <v>0.87132166537381417</v>
      </c>
      <c r="AE94" s="42">
        <v>0.86335759843499627</v>
      </c>
      <c r="AF94" s="42">
        <v>0.85546252601178641</v>
      </c>
      <c r="AG94" s="42">
        <v>0.84763555539836688</v>
      </c>
      <c r="AH94" s="42">
        <v>0.83987580922350058</v>
      </c>
      <c r="AI94" s="42">
        <v>0.83218242512267282</v>
      </c>
      <c r="AJ94" s="42">
        <v>0.82455455541860756</v>
      </c>
      <c r="AK94" s="42">
        <v>0.81699136680991602</v>
      </c>
      <c r="AL94" s="42">
        <v>0.80949204006762943</v>
      </c>
      <c r="AM94" s="42">
        <v>0.80205576973938619</v>
      </c>
      <c r="AN94" s="42">
        <v>0.79468176386104994</v>
      </c>
      <c r="AO94" s="42">
        <v>0.78736924367554528</v>
      </c>
      <c r="AP94" s="42">
        <v>0.78011744335868971</v>
      </c>
      <c r="AQ94" s="178">
        <v>0.77292560975183433</v>
      </c>
    </row>
    <row r="95" spans="1:43" x14ac:dyDescent="0.35">
      <c r="A95" s="191" t="s">
        <v>435</v>
      </c>
      <c r="B95" s="192" t="s">
        <v>92</v>
      </c>
      <c r="C95" s="192" t="s">
        <v>317</v>
      </c>
      <c r="D95" s="192" t="s">
        <v>318</v>
      </c>
      <c r="E95" s="192" t="s">
        <v>7</v>
      </c>
      <c r="F95" s="192" t="s">
        <v>215</v>
      </c>
      <c r="G95" s="192" t="s">
        <v>306</v>
      </c>
      <c r="H95" s="192"/>
      <c r="I95" s="192"/>
      <c r="J95" s="192"/>
      <c r="K95" s="42">
        <v>1</v>
      </c>
      <c r="L95" s="42">
        <v>1</v>
      </c>
      <c r="M95" s="42">
        <v>1</v>
      </c>
      <c r="N95" s="42">
        <v>1</v>
      </c>
      <c r="O95" s="42">
        <v>1</v>
      </c>
      <c r="P95" s="42">
        <v>1</v>
      </c>
      <c r="Q95" s="42">
        <v>1</v>
      </c>
      <c r="R95" s="42">
        <v>1</v>
      </c>
      <c r="S95" s="42">
        <v>0.98997856723393407</v>
      </c>
      <c r="T95" s="42">
        <v>0.97243932545106504</v>
      </c>
      <c r="U95" s="42">
        <v>0.95508118454701807</v>
      </c>
      <c r="V95" s="42">
        <v>0.93790135400152586</v>
      </c>
      <c r="W95" s="42">
        <v>0.92908034759507874</v>
      </c>
      <c r="X95" s="42">
        <v>0.920606962214918</v>
      </c>
      <c r="Y95" s="42">
        <v>0.91220927908134786</v>
      </c>
      <c r="Z95" s="42">
        <v>0.90388628820654848</v>
      </c>
      <c r="AA95" s="42">
        <v>0.89563699748960168</v>
      </c>
      <c r="AB95" s="42">
        <v>0.88746043232226335</v>
      </c>
      <c r="AC95" s="42">
        <v>0.87935563520512283</v>
      </c>
      <c r="AD95" s="42">
        <v>0.87132166537381406</v>
      </c>
      <c r="AE95" s="42">
        <v>0.86335759843499615</v>
      </c>
      <c r="AF95" s="42">
        <v>0.85546252601178618</v>
      </c>
      <c r="AG95" s="42">
        <v>0.84763555539836677</v>
      </c>
      <c r="AH95" s="42">
        <v>0.83987580922350047</v>
      </c>
      <c r="AI95" s="42">
        <v>0.83218242512267271</v>
      </c>
      <c r="AJ95" s="42">
        <v>0.82455455541860767</v>
      </c>
      <c r="AK95" s="42">
        <v>0.81699136680991613</v>
      </c>
      <c r="AL95" s="42">
        <v>0.80949204006762954</v>
      </c>
      <c r="AM95" s="42">
        <v>0.8020557697393863</v>
      </c>
      <c r="AN95" s="42">
        <v>0.79468176386105016</v>
      </c>
      <c r="AO95" s="42">
        <v>0.78736924367554562</v>
      </c>
      <c r="AP95" s="42">
        <v>0.78011744335868993</v>
      </c>
      <c r="AQ95" s="178">
        <v>0.77292560975183455</v>
      </c>
    </row>
    <row r="96" spans="1:43" x14ac:dyDescent="0.35">
      <c r="A96" s="191" t="s">
        <v>435</v>
      </c>
      <c r="B96" s="192" t="s">
        <v>92</v>
      </c>
      <c r="C96" s="192" t="s">
        <v>319</v>
      </c>
      <c r="D96" s="192" t="s">
        <v>320</v>
      </c>
      <c r="E96" s="192" t="s">
        <v>7</v>
      </c>
      <c r="F96" s="192" t="s">
        <v>215</v>
      </c>
      <c r="G96" s="192" t="s">
        <v>306</v>
      </c>
      <c r="H96" s="192"/>
      <c r="I96" s="192"/>
      <c r="J96" s="192"/>
      <c r="K96" s="42">
        <v>1</v>
      </c>
      <c r="L96" s="42">
        <v>1</v>
      </c>
      <c r="M96" s="42">
        <v>1</v>
      </c>
      <c r="N96" s="42">
        <v>1</v>
      </c>
      <c r="O96" s="42">
        <v>1</v>
      </c>
      <c r="P96" s="42">
        <v>1</v>
      </c>
      <c r="Q96" s="42">
        <v>1</v>
      </c>
      <c r="R96" s="42">
        <v>1</v>
      </c>
      <c r="S96" s="42">
        <v>0.98997856723393407</v>
      </c>
      <c r="T96" s="42">
        <v>0.97243932545106515</v>
      </c>
      <c r="U96" s="42">
        <v>0.95508118454701818</v>
      </c>
      <c r="V96" s="42">
        <v>0.93790135400152597</v>
      </c>
      <c r="W96" s="42">
        <v>0.92908034759507885</v>
      </c>
      <c r="X96" s="42">
        <v>0.92060696221491811</v>
      </c>
      <c r="Y96" s="42">
        <v>0.91220927908134808</v>
      </c>
      <c r="Z96" s="42">
        <v>0.90388628820654859</v>
      </c>
      <c r="AA96" s="42">
        <v>0.89563699748960179</v>
      </c>
      <c r="AB96" s="42">
        <v>0.88746043232226357</v>
      </c>
      <c r="AC96" s="42">
        <v>0.87935563520512294</v>
      </c>
      <c r="AD96" s="42">
        <v>0.87132166537381417</v>
      </c>
      <c r="AE96" s="42">
        <v>0.86335759843499627</v>
      </c>
      <c r="AF96" s="42">
        <v>0.8554625260117863</v>
      </c>
      <c r="AG96" s="42">
        <v>0.84763555539836677</v>
      </c>
      <c r="AH96" s="42">
        <v>0.83987580922350058</v>
      </c>
      <c r="AI96" s="42">
        <v>0.83218242512267282</v>
      </c>
      <c r="AJ96" s="42">
        <v>0.82455455541860767</v>
      </c>
      <c r="AK96" s="42">
        <v>0.81699136680991613</v>
      </c>
      <c r="AL96" s="42">
        <v>0.80949204006762943</v>
      </c>
      <c r="AM96" s="42">
        <v>0.8020557697393863</v>
      </c>
      <c r="AN96" s="42">
        <v>0.79468176386105005</v>
      </c>
      <c r="AO96" s="42">
        <v>0.7873692436755455</v>
      </c>
      <c r="AP96" s="42">
        <v>0.78011744335868982</v>
      </c>
      <c r="AQ96" s="178">
        <v>0.77292560975183444</v>
      </c>
    </row>
    <row r="97" spans="1:43" x14ac:dyDescent="0.35">
      <c r="A97" s="191" t="s">
        <v>435</v>
      </c>
      <c r="B97" s="192" t="s">
        <v>92</v>
      </c>
      <c r="C97" s="192" t="s">
        <v>321</v>
      </c>
      <c r="D97" s="192" t="s">
        <v>322</v>
      </c>
      <c r="E97" s="192" t="s">
        <v>7</v>
      </c>
      <c r="F97" s="192" t="s">
        <v>215</v>
      </c>
      <c r="G97" s="192" t="s">
        <v>306</v>
      </c>
      <c r="H97" s="192"/>
      <c r="I97" s="192"/>
      <c r="J97" s="192"/>
      <c r="K97" s="42">
        <v>1</v>
      </c>
      <c r="L97" s="42">
        <v>1</v>
      </c>
      <c r="M97" s="42">
        <v>1</v>
      </c>
      <c r="N97" s="42">
        <v>1</v>
      </c>
      <c r="O97" s="42">
        <v>1</v>
      </c>
      <c r="P97" s="42">
        <v>1</v>
      </c>
      <c r="Q97" s="42">
        <v>1</v>
      </c>
      <c r="R97" s="42">
        <v>1</v>
      </c>
      <c r="S97" s="42">
        <v>0.98997856723393407</v>
      </c>
      <c r="T97" s="42">
        <v>0.97243932545106515</v>
      </c>
      <c r="U97" s="42">
        <v>0.95508118454701807</v>
      </c>
      <c r="V97" s="42">
        <v>0.93790135400152586</v>
      </c>
      <c r="W97" s="42">
        <v>0.92908034759507874</v>
      </c>
      <c r="X97" s="42">
        <v>0.920606962214918</v>
      </c>
      <c r="Y97" s="42">
        <v>0.91220927908134797</v>
      </c>
      <c r="Z97" s="42">
        <v>0.90388628820654859</v>
      </c>
      <c r="AA97" s="42">
        <v>0.89563699748960179</v>
      </c>
      <c r="AB97" s="42">
        <v>0.88746043232226357</v>
      </c>
      <c r="AC97" s="42">
        <v>0.87935563520512294</v>
      </c>
      <c r="AD97" s="42">
        <v>0.87132166537381406</v>
      </c>
      <c r="AE97" s="42">
        <v>0.86335759843499604</v>
      </c>
      <c r="AF97" s="42">
        <v>0.85546252601178618</v>
      </c>
      <c r="AG97" s="42">
        <v>0.84763555539836666</v>
      </c>
      <c r="AH97" s="42">
        <v>0.83987580922350036</v>
      </c>
      <c r="AI97" s="42">
        <v>0.83218242512267249</v>
      </c>
      <c r="AJ97" s="42">
        <v>0.82455455541860734</v>
      </c>
      <c r="AK97" s="42">
        <v>0.8169913668099158</v>
      </c>
      <c r="AL97" s="42">
        <v>0.80949204006762909</v>
      </c>
      <c r="AM97" s="42">
        <v>0.80205576973938586</v>
      </c>
      <c r="AN97" s="42">
        <v>0.79468176386104961</v>
      </c>
      <c r="AO97" s="42">
        <v>0.78736924367554495</v>
      </c>
      <c r="AP97" s="42">
        <v>0.78011744335868938</v>
      </c>
      <c r="AQ97" s="178">
        <v>0.772925609751834</v>
      </c>
    </row>
    <row r="98" spans="1:43" x14ac:dyDescent="0.35">
      <c r="A98" s="191" t="s">
        <v>435</v>
      </c>
      <c r="B98" s="192" t="s">
        <v>92</v>
      </c>
      <c r="C98" s="192" t="s">
        <v>323</v>
      </c>
      <c r="D98" s="192" t="s">
        <v>324</v>
      </c>
      <c r="E98" s="192" t="s">
        <v>7</v>
      </c>
      <c r="F98" s="192" t="s">
        <v>215</v>
      </c>
      <c r="G98" s="192" t="s">
        <v>306</v>
      </c>
      <c r="H98" s="192"/>
      <c r="I98" s="192"/>
      <c r="J98" s="192"/>
      <c r="K98" s="42">
        <v>1</v>
      </c>
      <c r="L98" s="42">
        <v>1</v>
      </c>
      <c r="M98" s="42">
        <v>1</v>
      </c>
      <c r="N98" s="42">
        <v>1</v>
      </c>
      <c r="O98" s="42">
        <v>1</v>
      </c>
      <c r="P98" s="42">
        <v>1</v>
      </c>
      <c r="Q98" s="42">
        <v>1</v>
      </c>
      <c r="R98" s="42">
        <v>1</v>
      </c>
      <c r="S98" s="42">
        <v>0.98997856723393407</v>
      </c>
      <c r="T98" s="42">
        <v>0.97243932545106526</v>
      </c>
      <c r="U98" s="42">
        <v>0.95508118454701829</v>
      </c>
      <c r="V98" s="42">
        <v>0.93790135400152619</v>
      </c>
      <c r="W98" s="42">
        <v>0.92908034759507907</v>
      </c>
      <c r="X98" s="42">
        <v>0.92060696221491833</v>
      </c>
      <c r="Y98" s="42">
        <v>0.91220927908134819</v>
      </c>
      <c r="Z98" s="42">
        <v>0.9038862882065487</v>
      </c>
      <c r="AA98" s="42">
        <v>0.8956369974896019</v>
      </c>
      <c r="AB98" s="42">
        <v>0.88746043232226357</v>
      </c>
      <c r="AC98" s="42">
        <v>0.87935563520512294</v>
      </c>
      <c r="AD98" s="42">
        <v>0.87132166537381406</v>
      </c>
      <c r="AE98" s="42">
        <v>0.86335759843499604</v>
      </c>
      <c r="AF98" s="42">
        <v>0.85546252601178618</v>
      </c>
      <c r="AG98" s="42">
        <v>0.84763555539836655</v>
      </c>
      <c r="AH98" s="42">
        <v>0.83987580922350014</v>
      </c>
      <c r="AI98" s="42">
        <v>0.83218242512267238</v>
      </c>
      <c r="AJ98" s="42">
        <v>0.82455455541860712</v>
      </c>
      <c r="AK98" s="42">
        <v>0.81699136680991546</v>
      </c>
      <c r="AL98" s="42">
        <v>0.80949204006762887</v>
      </c>
      <c r="AM98" s="42">
        <v>0.80205576973938575</v>
      </c>
      <c r="AN98" s="42">
        <v>0.79468176386104949</v>
      </c>
      <c r="AO98" s="42">
        <v>0.78736924367554473</v>
      </c>
      <c r="AP98" s="42">
        <v>0.78011744335868893</v>
      </c>
      <c r="AQ98" s="178">
        <v>0.77292560975183366</v>
      </c>
    </row>
    <row r="99" spans="1:43" x14ac:dyDescent="0.35">
      <c r="A99" s="191" t="s">
        <v>435</v>
      </c>
      <c r="B99" s="192" t="s">
        <v>92</v>
      </c>
      <c r="C99" s="192" t="s">
        <v>325</v>
      </c>
      <c r="D99" s="192" t="s">
        <v>326</v>
      </c>
      <c r="E99" s="192" t="s">
        <v>7</v>
      </c>
      <c r="F99" s="192" t="s">
        <v>215</v>
      </c>
      <c r="G99" s="192" t="s">
        <v>306</v>
      </c>
      <c r="H99" s="192"/>
      <c r="I99" s="192"/>
      <c r="J99" s="192"/>
      <c r="K99" s="42">
        <v>1</v>
      </c>
      <c r="L99" s="42">
        <v>1</v>
      </c>
      <c r="M99" s="42">
        <v>1</v>
      </c>
      <c r="N99" s="42">
        <v>1</v>
      </c>
      <c r="O99" s="42">
        <v>1</v>
      </c>
      <c r="P99" s="42">
        <v>1</v>
      </c>
      <c r="Q99" s="42">
        <v>1</v>
      </c>
      <c r="R99" s="42">
        <v>1</v>
      </c>
      <c r="S99" s="42">
        <v>0.98997856723393407</v>
      </c>
      <c r="T99" s="42">
        <v>0.97243932545106504</v>
      </c>
      <c r="U99" s="42">
        <v>0.95508118454701796</v>
      </c>
      <c r="V99" s="42">
        <v>0.93790135400152586</v>
      </c>
      <c r="W99" s="42">
        <v>0.92908034759507874</v>
      </c>
      <c r="X99" s="42">
        <v>0.92060696221491811</v>
      </c>
      <c r="Y99" s="42">
        <v>0.91220927908134797</v>
      </c>
      <c r="Z99" s="42">
        <v>0.9038862882065487</v>
      </c>
      <c r="AA99" s="42">
        <v>0.89563699748960202</v>
      </c>
      <c r="AB99" s="42">
        <v>0.88746043232226368</v>
      </c>
      <c r="AC99" s="42">
        <v>0.87935563520512317</v>
      </c>
      <c r="AD99" s="42">
        <v>0.8713216653738145</v>
      </c>
      <c r="AE99" s="42">
        <v>0.8633575984349966</v>
      </c>
      <c r="AF99" s="42">
        <v>0.85546252601178674</v>
      </c>
      <c r="AG99" s="42">
        <v>0.84763555539836721</v>
      </c>
      <c r="AH99" s="42">
        <v>0.83987580922350102</v>
      </c>
      <c r="AI99" s="42">
        <v>0.83218242512267315</v>
      </c>
      <c r="AJ99" s="42">
        <v>0.82455455541860789</v>
      </c>
      <c r="AK99" s="42">
        <v>0.81699136680991646</v>
      </c>
      <c r="AL99" s="42">
        <v>0.80949204006762976</v>
      </c>
      <c r="AM99" s="42">
        <v>0.80205576973938664</v>
      </c>
      <c r="AN99" s="42">
        <v>0.79468176386105061</v>
      </c>
      <c r="AO99" s="42">
        <v>0.78736924367554595</v>
      </c>
      <c r="AP99" s="42">
        <v>0.78011744335869027</v>
      </c>
      <c r="AQ99" s="178">
        <v>0.77292560975183477</v>
      </c>
    </row>
    <row r="100" spans="1:43" x14ac:dyDescent="0.35">
      <c r="A100" s="191" t="s">
        <v>435</v>
      </c>
      <c r="B100" s="192" t="s">
        <v>92</v>
      </c>
      <c r="C100" s="192" t="s">
        <v>327</v>
      </c>
      <c r="D100" s="192" t="s">
        <v>328</v>
      </c>
      <c r="E100" s="192" t="s">
        <v>7</v>
      </c>
      <c r="F100" s="192" t="s">
        <v>215</v>
      </c>
      <c r="G100" s="192" t="s">
        <v>306</v>
      </c>
      <c r="H100" s="192"/>
      <c r="I100" s="192"/>
      <c r="J100" s="192"/>
      <c r="K100" s="42">
        <v>1</v>
      </c>
      <c r="L100" s="42">
        <v>1</v>
      </c>
      <c r="M100" s="42">
        <v>1</v>
      </c>
      <c r="N100" s="42">
        <v>1</v>
      </c>
      <c r="O100" s="42">
        <v>1</v>
      </c>
      <c r="P100" s="42">
        <v>1</v>
      </c>
      <c r="Q100" s="42">
        <v>1</v>
      </c>
      <c r="R100" s="42">
        <v>1</v>
      </c>
      <c r="S100" s="42">
        <v>0.98997856723393407</v>
      </c>
      <c r="T100" s="42">
        <v>0.97243932545106515</v>
      </c>
      <c r="U100" s="42">
        <v>0.95508118454701829</v>
      </c>
      <c r="V100" s="42">
        <v>0.93790135400152619</v>
      </c>
      <c r="W100" s="42">
        <v>0.92908034759507907</v>
      </c>
      <c r="X100" s="42">
        <v>0.92060696221491833</v>
      </c>
      <c r="Y100" s="42">
        <v>0.9122092790813483</v>
      </c>
      <c r="Z100" s="42">
        <v>0.90388628820654893</v>
      </c>
      <c r="AA100" s="42">
        <v>0.89563699748960213</v>
      </c>
      <c r="AB100" s="42">
        <v>0.8874604323222639</v>
      </c>
      <c r="AC100" s="42">
        <v>0.87935563520512328</v>
      </c>
      <c r="AD100" s="42">
        <v>0.87132166537381461</v>
      </c>
      <c r="AE100" s="42">
        <v>0.86335759843499671</v>
      </c>
      <c r="AF100" s="42">
        <v>0.85546252601178696</v>
      </c>
      <c r="AG100" s="42">
        <v>0.84763555539836744</v>
      </c>
      <c r="AH100" s="42">
        <v>0.83987580922350125</v>
      </c>
      <c r="AI100" s="42">
        <v>0.8321824251226736</v>
      </c>
      <c r="AJ100" s="42">
        <v>0.82455455541860845</v>
      </c>
      <c r="AK100" s="42">
        <v>0.81699136680991691</v>
      </c>
      <c r="AL100" s="42">
        <v>0.80949204006763031</v>
      </c>
      <c r="AM100" s="42">
        <v>0.80205576973938708</v>
      </c>
      <c r="AN100" s="42">
        <v>0.79468176386105105</v>
      </c>
      <c r="AO100" s="42">
        <v>0.7873692436755465</v>
      </c>
      <c r="AP100" s="42">
        <v>0.78011744335869082</v>
      </c>
      <c r="AQ100" s="178">
        <v>0.77292560975183544</v>
      </c>
    </row>
    <row r="101" spans="1:43" x14ac:dyDescent="0.35">
      <c r="A101" s="191" t="s">
        <v>435</v>
      </c>
      <c r="B101" s="192" t="s">
        <v>92</v>
      </c>
      <c r="C101" s="192" t="s">
        <v>329</v>
      </c>
      <c r="D101" s="192" t="s">
        <v>330</v>
      </c>
      <c r="E101" s="192" t="s">
        <v>7</v>
      </c>
      <c r="F101" s="192" t="s">
        <v>215</v>
      </c>
      <c r="G101" s="192" t="s">
        <v>306</v>
      </c>
      <c r="H101" s="192"/>
      <c r="I101" s="192"/>
      <c r="J101" s="192"/>
      <c r="K101" s="42">
        <v>1</v>
      </c>
      <c r="L101" s="42">
        <v>1</v>
      </c>
      <c r="M101" s="42">
        <v>1</v>
      </c>
      <c r="N101" s="42">
        <v>1</v>
      </c>
      <c r="O101" s="42">
        <v>1</v>
      </c>
      <c r="P101" s="42">
        <v>1</v>
      </c>
      <c r="Q101" s="42">
        <v>1</v>
      </c>
      <c r="R101" s="42">
        <v>1</v>
      </c>
      <c r="S101" s="42">
        <v>0.98997856723393407</v>
      </c>
      <c r="T101" s="42">
        <v>0.97243932545106504</v>
      </c>
      <c r="U101" s="42">
        <v>0.95508118454701807</v>
      </c>
      <c r="V101" s="42">
        <v>0.93790135400152586</v>
      </c>
      <c r="W101" s="42">
        <v>0.92908034759507874</v>
      </c>
      <c r="X101" s="42">
        <v>0.920606962214918</v>
      </c>
      <c r="Y101" s="42">
        <v>0.91220927908134786</v>
      </c>
      <c r="Z101" s="42">
        <v>0.90388628820654859</v>
      </c>
      <c r="AA101" s="42">
        <v>0.89563699748960168</v>
      </c>
      <c r="AB101" s="42">
        <v>0.88746043232226346</v>
      </c>
      <c r="AC101" s="42">
        <v>0.87935563520512283</v>
      </c>
      <c r="AD101" s="42">
        <v>0.87132166537381406</v>
      </c>
      <c r="AE101" s="42">
        <v>0.86335759843499615</v>
      </c>
      <c r="AF101" s="42">
        <v>0.8554625260117863</v>
      </c>
      <c r="AG101" s="42">
        <v>0.84763555539836677</v>
      </c>
      <c r="AH101" s="42">
        <v>0.83987580922350047</v>
      </c>
      <c r="AI101" s="42">
        <v>0.83218242512267271</v>
      </c>
      <c r="AJ101" s="42">
        <v>0.82455455541860756</v>
      </c>
      <c r="AK101" s="42">
        <v>0.81699136680991602</v>
      </c>
      <c r="AL101" s="42">
        <v>0.80949204006762943</v>
      </c>
      <c r="AM101" s="42">
        <v>0.80205576973938619</v>
      </c>
      <c r="AN101" s="42">
        <v>0.79468176386105005</v>
      </c>
      <c r="AO101" s="42">
        <v>0.78736924367554539</v>
      </c>
      <c r="AP101" s="42">
        <v>0.78011744335868982</v>
      </c>
      <c r="AQ101" s="178">
        <v>0.77292560975183444</v>
      </c>
    </row>
    <row r="102" spans="1:43" ht="15" thickBot="1" x14ac:dyDescent="0.4">
      <c r="A102" s="193" t="s">
        <v>435</v>
      </c>
      <c r="B102" s="194" t="s">
        <v>92</v>
      </c>
      <c r="C102" s="194" t="s">
        <v>331</v>
      </c>
      <c r="D102" s="194" t="s">
        <v>332</v>
      </c>
      <c r="E102" s="194" t="s">
        <v>7</v>
      </c>
      <c r="F102" s="194" t="s">
        <v>215</v>
      </c>
      <c r="G102" s="194" t="s">
        <v>306</v>
      </c>
      <c r="H102" s="194"/>
      <c r="I102" s="194"/>
      <c r="J102" s="194"/>
      <c r="K102" s="176">
        <v>1</v>
      </c>
      <c r="L102" s="176">
        <v>1</v>
      </c>
      <c r="M102" s="176">
        <v>1</v>
      </c>
      <c r="N102" s="176">
        <v>1</v>
      </c>
      <c r="O102" s="176">
        <v>1</v>
      </c>
      <c r="P102" s="176">
        <v>1</v>
      </c>
      <c r="Q102" s="176">
        <v>1</v>
      </c>
      <c r="R102" s="176">
        <v>1</v>
      </c>
      <c r="S102" s="176">
        <v>0.98997856723393407</v>
      </c>
      <c r="T102" s="176">
        <v>0.97243932545106526</v>
      </c>
      <c r="U102" s="176">
        <v>0.95508118454701829</v>
      </c>
      <c r="V102" s="176">
        <v>0.93790135400152619</v>
      </c>
      <c r="W102" s="176">
        <v>0.92908034759507896</v>
      </c>
      <c r="X102" s="176">
        <v>0.92060696221491822</v>
      </c>
      <c r="Y102" s="176">
        <v>0.91220927908134808</v>
      </c>
      <c r="Z102" s="176">
        <v>0.90388628820654882</v>
      </c>
      <c r="AA102" s="176">
        <v>0.89563699748960202</v>
      </c>
      <c r="AB102" s="176">
        <v>0.88746043232226379</v>
      </c>
      <c r="AC102" s="176">
        <v>0.87935563520512317</v>
      </c>
      <c r="AD102" s="176">
        <v>0.87132166537381439</v>
      </c>
      <c r="AE102" s="176">
        <v>0.86335759843499649</v>
      </c>
      <c r="AF102" s="176">
        <v>0.85546252601178652</v>
      </c>
      <c r="AG102" s="176">
        <v>0.84763555539836699</v>
      </c>
      <c r="AH102" s="176">
        <v>0.8398758092235008</v>
      </c>
      <c r="AI102" s="176">
        <v>0.83218242512267304</v>
      </c>
      <c r="AJ102" s="176">
        <v>0.82455455541860789</v>
      </c>
      <c r="AK102" s="176">
        <v>0.81699136680991646</v>
      </c>
      <c r="AL102" s="176">
        <v>0.80949204006762976</v>
      </c>
      <c r="AM102" s="176">
        <v>0.80205576973938664</v>
      </c>
      <c r="AN102" s="176">
        <v>0.79468176386105038</v>
      </c>
      <c r="AO102" s="176">
        <v>0.78736924367554584</v>
      </c>
      <c r="AP102" s="176">
        <v>0.78011744335869027</v>
      </c>
      <c r="AQ102" s="177">
        <v>0.77292560975183489</v>
      </c>
    </row>
    <row r="103" spans="1:43" x14ac:dyDescent="0.35">
      <c r="A103" s="189" t="s">
        <v>435</v>
      </c>
      <c r="B103" s="190" t="s">
        <v>333</v>
      </c>
      <c r="C103" s="190" t="s">
        <v>311</v>
      </c>
      <c r="D103" s="190" t="s">
        <v>312</v>
      </c>
      <c r="E103" s="190" t="s">
        <v>7</v>
      </c>
      <c r="F103" s="190" t="s">
        <v>215</v>
      </c>
      <c r="G103" s="190" t="s">
        <v>306</v>
      </c>
      <c r="H103" s="190"/>
      <c r="I103" s="190"/>
      <c r="J103" s="190"/>
      <c r="K103" s="173">
        <v>1</v>
      </c>
      <c r="L103" s="173">
        <v>1</v>
      </c>
      <c r="M103" s="173">
        <v>1</v>
      </c>
      <c r="N103" s="173">
        <v>1</v>
      </c>
      <c r="O103" s="173">
        <v>1</v>
      </c>
      <c r="P103" s="173">
        <v>1</v>
      </c>
      <c r="Q103" s="173">
        <v>1</v>
      </c>
      <c r="R103" s="173">
        <v>1.0091954022988507</v>
      </c>
      <c r="S103" s="173">
        <v>1.0183206106870231</v>
      </c>
      <c r="T103" s="173">
        <v>1.0273764258555136</v>
      </c>
      <c r="U103" s="173">
        <v>1.0363636363636368</v>
      </c>
      <c r="V103" s="173">
        <v>1.045283018867925</v>
      </c>
      <c r="W103" s="173">
        <v>1.0541353383458651</v>
      </c>
      <c r="X103" s="173">
        <v>1.0629213483146074</v>
      </c>
      <c r="Y103" s="173">
        <v>1.0716417910447769</v>
      </c>
      <c r="Z103" s="173">
        <v>1.0802973977695176</v>
      </c>
      <c r="AA103" s="173">
        <v>1.0888888888888899</v>
      </c>
      <c r="AB103" s="173">
        <v>1.0974169741697426</v>
      </c>
      <c r="AC103" s="173">
        <v>1.1058823529411776</v>
      </c>
      <c r="AD103" s="173">
        <v>1.1142857142857154</v>
      </c>
      <c r="AE103" s="173">
        <v>1.1226277372262787</v>
      </c>
      <c r="AF103" s="173">
        <v>1.1309090909090922</v>
      </c>
      <c r="AG103" s="173">
        <v>1.1391304347826101</v>
      </c>
      <c r="AH103" s="173">
        <v>1.1472924187725646</v>
      </c>
      <c r="AI103" s="173">
        <v>1.1553956834532388</v>
      </c>
      <c r="AJ103" s="173">
        <v>1.1634408602150552</v>
      </c>
      <c r="AK103" s="173">
        <v>1.1714285714285728</v>
      </c>
      <c r="AL103" s="173">
        <v>1.1793594306049835</v>
      </c>
      <c r="AM103" s="173">
        <v>1.1872340425531926</v>
      </c>
      <c r="AN103" s="173">
        <v>1.1950530035335702</v>
      </c>
      <c r="AO103" s="173">
        <v>1.202816901408452</v>
      </c>
      <c r="AP103" s="173">
        <v>1.2105263157894748</v>
      </c>
      <c r="AQ103" s="174">
        <v>1.2181818181818194</v>
      </c>
    </row>
    <row r="104" spans="1:43" x14ac:dyDescent="0.35">
      <c r="A104" s="191" t="s">
        <v>435</v>
      </c>
      <c r="B104" s="192" t="s">
        <v>333</v>
      </c>
      <c r="C104" s="192" t="s">
        <v>313</v>
      </c>
      <c r="D104" s="192" t="s">
        <v>314</v>
      </c>
      <c r="E104" s="192" t="s">
        <v>7</v>
      </c>
      <c r="F104" s="192" t="s">
        <v>215</v>
      </c>
      <c r="G104" s="192" t="s">
        <v>306</v>
      </c>
      <c r="H104" s="192"/>
      <c r="I104" s="192"/>
      <c r="J104" s="192"/>
      <c r="K104" s="42">
        <v>1</v>
      </c>
      <c r="L104" s="42">
        <v>1</v>
      </c>
      <c r="M104" s="42">
        <v>1</v>
      </c>
      <c r="N104" s="42">
        <v>1</v>
      </c>
      <c r="O104" s="42">
        <v>1</v>
      </c>
      <c r="P104" s="42">
        <v>1</v>
      </c>
      <c r="Q104" s="42">
        <v>1</v>
      </c>
      <c r="R104" s="42">
        <v>1.0091954022988505</v>
      </c>
      <c r="S104" s="42">
        <v>1.0183206106870228</v>
      </c>
      <c r="T104" s="42">
        <v>1.0273764258555134</v>
      </c>
      <c r="U104" s="42">
        <v>1.0363636363636364</v>
      </c>
      <c r="V104" s="42">
        <v>1.0452830188679247</v>
      </c>
      <c r="W104" s="42">
        <v>1.0541353383458649</v>
      </c>
      <c r="X104" s="42">
        <v>1.0629213483146069</v>
      </c>
      <c r="Y104" s="42">
        <v>1.0716417910447764</v>
      </c>
      <c r="Z104" s="42">
        <v>1.0802973977695172</v>
      </c>
      <c r="AA104" s="42">
        <v>1.0888888888888895</v>
      </c>
      <c r="AB104" s="42">
        <v>1.0974169741697422</v>
      </c>
      <c r="AC104" s="42">
        <v>1.105882352941177</v>
      </c>
      <c r="AD104" s="42">
        <v>1.114285714285715</v>
      </c>
      <c r="AE104" s="42">
        <v>1.1226277372262781</v>
      </c>
      <c r="AF104" s="42">
        <v>1.1309090909090918</v>
      </c>
      <c r="AG104" s="42">
        <v>1.1391304347826094</v>
      </c>
      <c r="AH104" s="42">
        <v>1.1472924187725639</v>
      </c>
      <c r="AI104" s="42">
        <v>1.1553956834532384</v>
      </c>
      <c r="AJ104" s="42">
        <v>1.1634408602150548</v>
      </c>
      <c r="AK104" s="42">
        <v>1.1714285714285724</v>
      </c>
      <c r="AL104" s="42">
        <v>1.1793594306049833</v>
      </c>
      <c r="AM104" s="42">
        <v>1.1872340425531926</v>
      </c>
      <c r="AN104" s="42">
        <v>1.19505300353357</v>
      </c>
      <c r="AO104" s="42">
        <v>1.202816901408452</v>
      </c>
      <c r="AP104" s="42">
        <v>1.210526315789475</v>
      </c>
      <c r="AQ104" s="178">
        <v>1.2181818181818196</v>
      </c>
    </row>
    <row r="105" spans="1:43" x14ac:dyDescent="0.35">
      <c r="A105" s="191" t="s">
        <v>435</v>
      </c>
      <c r="B105" s="192" t="s">
        <v>333</v>
      </c>
      <c r="C105" s="192" t="s">
        <v>315</v>
      </c>
      <c r="D105" s="192" t="s">
        <v>316</v>
      </c>
      <c r="E105" s="192" t="s">
        <v>7</v>
      </c>
      <c r="F105" s="192" t="s">
        <v>215</v>
      </c>
      <c r="G105" s="192" t="s">
        <v>306</v>
      </c>
      <c r="H105" s="192"/>
      <c r="I105" s="192"/>
      <c r="J105" s="192"/>
      <c r="K105" s="42">
        <v>1</v>
      </c>
      <c r="L105" s="42">
        <v>1</v>
      </c>
      <c r="M105" s="42">
        <v>1</v>
      </c>
      <c r="N105" s="42">
        <v>1</v>
      </c>
      <c r="O105" s="42">
        <v>1</v>
      </c>
      <c r="P105" s="42">
        <v>1</v>
      </c>
      <c r="Q105" s="42">
        <v>1</v>
      </c>
      <c r="R105" s="42">
        <v>1.0091954022988505</v>
      </c>
      <c r="S105" s="42">
        <v>1.0183206106870228</v>
      </c>
      <c r="T105" s="42">
        <v>1.0273764258555131</v>
      </c>
      <c r="U105" s="42">
        <v>1.0363636363636362</v>
      </c>
      <c r="V105" s="42">
        <v>1.0452830188679241</v>
      </c>
      <c r="W105" s="42">
        <v>1.054135338345864</v>
      </c>
      <c r="X105" s="42">
        <v>1.0629213483146061</v>
      </c>
      <c r="Y105" s="42">
        <v>1.0716417910447753</v>
      </c>
      <c r="Z105" s="42">
        <v>1.0802973977695158</v>
      </c>
      <c r="AA105" s="42">
        <v>1.0888888888888879</v>
      </c>
      <c r="AB105" s="42">
        <v>1.0974169741697406</v>
      </c>
      <c r="AC105" s="42">
        <v>1.1058823529411752</v>
      </c>
      <c r="AD105" s="42">
        <v>1.114285714285713</v>
      </c>
      <c r="AE105" s="42">
        <v>1.1226277372262758</v>
      </c>
      <c r="AF105" s="42">
        <v>1.1309090909090893</v>
      </c>
      <c r="AG105" s="42">
        <v>1.139130434782607</v>
      </c>
      <c r="AH105" s="42">
        <v>1.1472924187725613</v>
      </c>
      <c r="AI105" s="42">
        <v>1.1553956834532355</v>
      </c>
      <c r="AJ105" s="42">
        <v>1.1634408602150517</v>
      </c>
      <c r="AK105" s="42">
        <v>1.1714285714285693</v>
      </c>
      <c r="AL105" s="42">
        <v>1.1793594306049799</v>
      </c>
      <c r="AM105" s="42">
        <v>1.1872340425531891</v>
      </c>
      <c r="AN105" s="42">
        <v>1.1950530035335665</v>
      </c>
      <c r="AO105" s="42">
        <v>1.2028169014084482</v>
      </c>
      <c r="AP105" s="42">
        <v>1.210526315789471</v>
      </c>
      <c r="AQ105" s="178">
        <v>1.2181818181818154</v>
      </c>
    </row>
    <row r="106" spans="1:43" x14ac:dyDescent="0.35">
      <c r="A106" s="191" t="s">
        <v>435</v>
      </c>
      <c r="B106" s="192" t="s">
        <v>333</v>
      </c>
      <c r="C106" s="192" t="s">
        <v>317</v>
      </c>
      <c r="D106" s="192" t="s">
        <v>318</v>
      </c>
      <c r="E106" s="192" t="s">
        <v>7</v>
      </c>
      <c r="F106" s="192" t="s">
        <v>215</v>
      </c>
      <c r="G106" s="192" t="s">
        <v>306</v>
      </c>
      <c r="H106" s="192"/>
      <c r="I106" s="192"/>
      <c r="J106" s="192"/>
      <c r="K106" s="42">
        <v>1</v>
      </c>
      <c r="L106" s="42">
        <v>1</v>
      </c>
      <c r="M106" s="42">
        <v>1</v>
      </c>
      <c r="N106" s="42">
        <v>1</v>
      </c>
      <c r="O106" s="42">
        <v>1</v>
      </c>
      <c r="P106" s="42">
        <v>1</v>
      </c>
      <c r="Q106" s="42">
        <v>1</v>
      </c>
      <c r="R106" s="42">
        <v>1.0091954022988505</v>
      </c>
      <c r="S106" s="42">
        <v>1.0183206106870228</v>
      </c>
      <c r="T106" s="42">
        <v>1.0273764258555134</v>
      </c>
      <c r="U106" s="42">
        <v>1.0363636363636364</v>
      </c>
      <c r="V106" s="42">
        <v>1.0452830188679247</v>
      </c>
      <c r="W106" s="42">
        <v>1.0541353383458647</v>
      </c>
      <c r="X106" s="42">
        <v>1.0629213483146069</v>
      </c>
      <c r="Y106" s="42">
        <v>1.0716417910447762</v>
      </c>
      <c r="Z106" s="42">
        <v>1.0802973977695169</v>
      </c>
      <c r="AA106" s="42">
        <v>1.088888888888889</v>
      </c>
      <c r="AB106" s="42">
        <v>1.0974169741697419</v>
      </c>
      <c r="AC106" s="42">
        <v>1.1058823529411768</v>
      </c>
      <c r="AD106" s="42">
        <v>1.1142857142857145</v>
      </c>
      <c r="AE106" s="42">
        <v>1.1226277372262776</v>
      </c>
      <c r="AF106" s="42">
        <v>1.1309090909090913</v>
      </c>
      <c r="AG106" s="42">
        <v>1.139130434782609</v>
      </c>
      <c r="AH106" s="42">
        <v>1.1472924187725635</v>
      </c>
      <c r="AI106" s="42">
        <v>1.1553956834532377</v>
      </c>
      <c r="AJ106" s="42">
        <v>1.1634408602150541</v>
      </c>
      <c r="AK106" s="42">
        <v>1.1714285714285717</v>
      </c>
      <c r="AL106" s="42">
        <v>1.1793594306049826</v>
      </c>
      <c r="AM106" s="42">
        <v>1.187234042553192</v>
      </c>
      <c r="AN106" s="42">
        <v>1.1950530035335694</v>
      </c>
      <c r="AO106" s="42">
        <v>1.2028169014084511</v>
      </c>
      <c r="AP106" s="42">
        <v>1.2105263157894741</v>
      </c>
      <c r="AQ106" s="178">
        <v>1.2181818181818187</v>
      </c>
    </row>
    <row r="107" spans="1:43" x14ac:dyDescent="0.35">
      <c r="A107" s="191" t="s">
        <v>435</v>
      </c>
      <c r="B107" s="192" t="s">
        <v>333</v>
      </c>
      <c r="C107" s="192" t="s">
        <v>319</v>
      </c>
      <c r="D107" s="192" t="s">
        <v>320</v>
      </c>
      <c r="E107" s="192" t="s">
        <v>7</v>
      </c>
      <c r="F107" s="192" t="s">
        <v>215</v>
      </c>
      <c r="G107" s="192" t="s">
        <v>306</v>
      </c>
      <c r="H107" s="192"/>
      <c r="I107" s="192"/>
      <c r="J107" s="192"/>
      <c r="K107" s="42">
        <v>1</v>
      </c>
      <c r="L107" s="42">
        <v>1</v>
      </c>
      <c r="M107" s="42">
        <v>1</v>
      </c>
      <c r="N107" s="42">
        <v>1</v>
      </c>
      <c r="O107" s="42">
        <v>1</v>
      </c>
      <c r="P107" s="42">
        <v>1</v>
      </c>
      <c r="Q107" s="42">
        <v>1</v>
      </c>
      <c r="R107" s="42">
        <v>1.0091954022988505</v>
      </c>
      <c r="S107" s="42">
        <v>1.0183206106870228</v>
      </c>
      <c r="T107" s="42">
        <v>1.0273764258555131</v>
      </c>
      <c r="U107" s="42">
        <v>1.0363636363636362</v>
      </c>
      <c r="V107" s="42">
        <v>1.0452830188679241</v>
      </c>
      <c r="W107" s="42">
        <v>1.0541353383458643</v>
      </c>
      <c r="X107" s="42">
        <v>1.0629213483146063</v>
      </c>
      <c r="Y107" s="42">
        <v>1.0716417910447755</v>
      </c>
      <c r="Z107" s="42">
        <v>1.0802973977695161</v>
      </c>
      <c r="AA107" s="42">
        <v>1.0888888888888881</v>
      </c>
      <c r="AB107" s="42">
        <v>1.0974169741697408</v>
      </c>
      <c r="AC107" s="42">
        <v>1.1058823529411757</v>
      </c>
      <c r="AD107" s="42">
        <v>1.1142857142857132</v>
      </c>
      <c r="AE107" s="42">
        <v>1.1226277372262763</v>
      </c>
      <c r="AF107" s="42">
        <v>1.1309090909090898</v>
      </c>
      <c r="AG107" s="42">
        <v>1.1391304347826074</v>
      </c>
      <c r="AH107" s="42">
        <v>1.1472924187725619</v>
      </c>
      <c r="AI107" s="42">
        <v>1.155395683453236</v>
      </c>
      <c r="AJ107" s="42">
        <v>1.1634408602150523</v>
      </c>
      <c r="AK107" s="42">
        <v>1.1714285714285699</v>
      </c>
      <c r="AL107" s="42">
        <v>1.1793594306049808</v>
      </c>
      <c r="AM107" s="42">
        <v>1.1872340425531902</v>
      </c>
      <c r="AN107" s="42">
        <v>1.1950530035335676</v>
      </c>
      <c r="AO107" s="42">
        <v>1.2028169014084495</v>
      </c>
      <c r="AP107" s="42">
        <v>1.2105263157894726</v>
      </c>
      <c r="AQ107" s="178">
        <v>1.2181818181818169</v>
      </c>
    </row>
    <row r="108" spans="1:43" x14ac:dyDescent="0.35">
      <c r="A108" s="191" t="s">
        <v>435</v>
      </c>
      <c r="B108" s="192" t="s">
        <v>333</v>
      </c>
      <c r="C108" s="192" t="s">
        <v>321</v>
      </c>
      <c r="D108" s="192" t="s">
        <v>322</v>
      </c>
      <c r="E108" s="192" t="s">
        <v>7</v>
      </c>
      <c r="F108" s="192" t="s">
        <v>215</v>
      </c>
      <c r="G108" s="192" t="s">
        <v>306</v>
      </c>
      <c r="H108" s="192"/>
      <c r="I108" s="192"/>
      <c r="J108" s="192"/>
      <c r="K108" s="42">
        <v>1</v>
      </c>
      <c r="L108" s="42">
        <v>1</v>
      </c>
      <c r="M108" s="42">
        <v>1</v>
      </c>
      <c r="N108" s="42">
        <v>1</v>
      </c>
      <c r="O108" s="42">
        <v>1</v>
      </c>
      <c r="P108" s="42">
        <v>1</v>
      </c>
      <c r="Q108" s="42">
        <v>1</v>
      </c>
      <c r="R108" s="42">
        <v>1.0091954022988505</v>
      </c>
      <c r="S108" s="42">
        <v>1.0183206106870231</v>
      </c>
      <c r="T108" s="42">
        <v>1.0273764258555134</v>
      </c>
      <c r="U108" s="42">
        <v>1.0363636363636366</v>
      </c>
      <c r="V108" s="42">
        <v>1.0452830188679247</v>
      </c>
      <c r="W108" s="42">
        <v>1.0541353383458649</v>
      </c>
      <c r="X108" s="42">
        <v>1.0629213483146072</v>
      </c>
      <c r="Y108" s="42">
        <v>1.0716417910447766</v>
      </c>
      <c r="Z108" s="42">
        <v>1.0802973977695172</v>
      </c>
      <c r="AA108" s="42">
        <v>1.0888888888888895</v>
      </c>
      <c r="AB108" s="42">
        <v>1.0974169741697424</v>
      </c>
      <c r="AC108" s="42">
        <v>1.1058823529411772</v>
      </c>
      <c r="AD108" s="42">
        <v>1.114285714285715</v>
      </c>
      <c r="AE108" s="42">
        <v>1.1226277372262781</v>
      </c>
      <c r="AF108" s="42">
        <v>1.1309090909090918</v>
      </c>
      <c r="AG108" s="42">
        <v>1.1391304347826097</v>
      </c>
      <c r="AH108" s="42">
        <v>1.1472924187725642</v>
      </c>
      <c r="AI108" s="42">
        <v>1.1553956834532384</v>
      </c>
      <c r="AJ108" s="42">
        <v>1.1634408602150548</v>
      </c>
      <c r="AK108" s="42">
        <v>1.1714285714285726</v>
      </c>
      <c r="AL108" s="42">
        <v>1.1793594306049835</v>
      </c>
      <c r="AM108" s="42">
        <v>1.1872340425531929</v>
      </c>
      <c r="AN108" s="42">
        <v>1.1950530035335702</v>
      </c>
      <c r="AO108" s="42">
        <v>1.2028169014084522</v>
      </c>
      <c r="AP108" s="42">
        <v>1.2105263157894752</v>
      </c>
      <c r="AQ108" s="178">
        <v>1.2181818181818198</v>
      </c>
    </row>
    <row r="109" spans="1:43" x14ac:dyDescent="0.35">
      <c r="A109" s="191" t="s">
        <v>435</v>
      </c>
      <c r="B109" s="192" t="s">
        <v>333</v>
      </c>
      <c r="C109" s="192" t="s">
        <v>323</v>
      </c>
      <c r="D109" s="192" t="s">
        <v>324</v>
      </c>
      <c r="E109" s="192" t="s">
        <v>7</v>
      </c>
      <c r="F109" s="192" t="s">
        <v>215</v>
      </c>
      <c r="G109" s="192" t="s">
        <v>306</v>
      </c>
      <c r="H109" s="192"/>
      <c r="I109" s="192"/>
      <c r="J109" s="192"/>
      <c r="K109" s="42">
        <v>1</v>
      </c>
      <c r="L109" s="42">
        <v>1</v>
      </c>
      <c r="M109" s="42">
        <v>1</v>
      </c>
      <c r="N109" s="42">
        <v>1</v>
      </c>
      <c r="O109" s="42">
        <v>1</v>
      </c>
      <c r="P109" s="42">
        <v>1</v>
      </c>
      <c r="Q109" s="42">
        <v>1</v>
      </c>
      <c r="R109" s="42">
        <v>1.0091954022988505</v>
      </c>
      <c r="S109" s="42">
        <v>1.0183206106870228</v>
      </c>
      <c r="T109" s="42">
        <v>1.0273764258555131</v>
      </c>
      <c r="U109" s="42">
        <v>1.0363636363636362</v>
      </c>
      <c r="V109" s="42">
        <v>1.0452830188679243</v>
      </c>
      <c r="W109" s="42">
        <v>1.0541353383458645</v>
      </c>
      <c r="X109" s="42">
        <v>1.0629213483146065</v>
      </c>
      <c r="Y109" s="42">
        <v>1.0716417910447757</v>
      </c>
      <c r="Z109" s="42">
        <v>1.0802973977695163</v>
      </c>
      <c r="AA109" s="42">
        <v>1.0888888888888884</v>
      </c>
      <c r="AB109" s="42">
        <v>1.097416974169741</v>
      </c>
      <c r="AC109" s="42">
        <v>1.1058823529411759</v>
      </c>
      <c r="AD109" s="42">
        <v>1.1142857142857137</v>
      </c>
      <c r="AE109" s="42">
        <v>1.1226277372262767</v>
      </c>
      <c r="AF109" s="42">
        <v>1.1309090909090902</v>
      </c>
      <c r="AG109" s="42">
        <v>1.1391304347826079</v>
      </c>
      <c r="AH109" s="42">
        <v>1.1472924187725622</v>
      </c>
      <c r="AI109" s="42">
        <v>1.1553956834532364</v>
      </c>
      <c r="AJ109" s="42">
        <v>1.1634408602150528</v>
      </c>
      <c r="AK109" s="42">
        <v>1.1714285714285704</v>
      </c>
      <c r="AL109" s="42">
        <v>1.1793594306049811</v>
      </c>
      <c r="AM109" s="42">
        <v>1.1872340425531902</v>
      </c>
      <c r="AN109" s="42">
        <v>1.1950530035335676</v>
      </c>
      <c r="AO109" s="42">
        <v>1.2028169014084493</v>
      </c>
      <c r="AP109" s="42">
        <v>1.2105263157894723</v>
      </c>
      <c r="AQ109" s="178">
        <v>1.2181818181818167</v>
      </c>
    </row>
    <row r="110" spans="1:43" x14ac:dyDescent="0.35">
      <c r="A110" s="191" t="s">
        <v>435</v>
      </c>
      <c r="B110" s="192" t="s">
        <v>333</v>
      </c>
      <c r="C110" s="192" t="s">
        <v>325</v>
      </c>
      <c r="D110" s="192" t="s">
        <v>326</v>
      </c>
      <c r="E110" s="192" t="s">
        <v>7</v>
      </c>
      <c r="F110" s="192" t="s">
        <v>215</v>
      </c>
      <c r="G110" s="192" t="s">
        <v>306</v>
      </c>
      <c r="H110" s="192"/>
      <c r="I110" s="192"/>
      <c r="J110" s="192"/>
      <c r="K110" s="42">
        <v>1</v>
      </c>
      <c r="L110" s="42">
        <v>1</v>
      </c>
      <c r="M110" s="42">
        <v>1</v>
      </c>
      <c r="N110" s="42">
        <v>1</v>
      </c>
      <c r="O110" s="42">
        <v>1</v>
      </c>
      <c r="P110" s="42">
        <v>1</v>
      </c>
      <c r="Q110" s="42">
        <v>1</v>
      </c>
      <c r="R110" s="42">
        <v>1.0091954022988507</v>
      </c>
      <c r="S110" s="42">
        <v>1.0183206106870231</v>
      </c>
      <c r="T110" s="42">
        <v>1.0273764258555136</v>
      </c>
      <c r="U110" s="42">
        <v>1.0363636363636368</v>
      </c>
      <c r="V110" s="42">
        <v>1.045283018867925</v>
      </c>
      <c r="W110" s="42">
        <v>1.0541353383458654</v>
      </c>
      <c r="X110" s="42">
        <v>1.0629213483146076</v>
      </c>
      <c r="Y110" s="42">
        <v>1.0716417910447771</v>
      </c>
      <c r="Z110" s="42">
        <v>1.0802973977695176</v>
      </c>
      <c r="AA110" s="42">
        <v>1.0888888888888899</v>
      </c>
      <c r="AB110" s="42">
        <v>1.0974169741697428</v>
      </c>
      <c r="AC110" s="42">
        <v>1.1058823529411779</v>
      </c>
      <c r="AD110" s="42">
        <v>1.1142857142857157</v>
      </c>
      <c r="AE110" s="42">
        <v>1.122627737226279</v>
      </c>
      <c r="AF110" s="42">
        <v>1.1309090909090926</v>
      </c>
      <c r="AG110" s="42">
        <v>1.1391304347826103</v>
      </c>
      <c r="AH110" s="42">
        <v>1.147292418772565</v>
      </c>
      <c r="AI110" s="42">
        <v>1.1553956834532393</v>
      </c>
      <c r="AJ110" s="42">
        <v>1.1634408602150557</v>
      </c>
      <c r="AK110" s="42">
        <v>1.1714285714285733</v>
      </c>
      <c r="AL110" s="42">
        <v>1.1793594306049842</v>
      </c>
      <c r="AM110" s="42">
        <v>1.1872340425531933</v>
      </c>
      <c r="AN110" s="42">
        <v>1.1950530035335707</v>
      </c>
      <c r="AO110" s="42">
        <v>1.2028169014084527</v>
      </c>
      <c r="AP110" s="42">
        <v>1.2105263157894754</v>
      </c>
      <c r="AQ110" s="178">
        <v>1.21818181818182</v>
      </c>
    </row>
    <row r="111" spans="1:43" x14ac:dyDescent="0.35">
      <c r="A111" s="191" t="s">
        <v>435</v>
      </c>
      <c r="B111" s="192" t="s">
        <v>333</v>
      </c>
      <c r="C111" s="192" t="s">
        <v>327</v>
      </c>
      <c r="D111" s="192" t="s">
        <v>328</v>
      </c>
      <c r="E111" s="192" t="s">
        <v>7</v>
      </c>
      <c r="F111" s="192" t="s">
        <v>215</v>
      </c>
      <c r="G111" s="192" t="s">
        <v>306</v>
      </c>
      <c r="H111" s="192"/>
      <c r="I111" s="192"/>
      <c r="J111" s="192"/>
      <c r="K111" s="42">
        <v>1</v>
      </c>
      <c r="L111" s="42">
        <v>1</v>
      </c>
      <c r="M111" s="42">
        <v>1</v>
      </c>
      <c r="N111" s="42">
        <v>1</v>
      </c>
      <c r="O111" s="42">
        <v>1</v>
      </c>
      <c r="P111" s="42">
        <v>1</v>
      </c>
      <c r="Q111" s="42">
        <v>1</v>
      </c>
      <c r="R111" s="42">
        <v>1.0091954022988507</v>
      </c>
      <c r="S111" s="42">
        <v>1.0183206106870233</v>
      </c>
      <c r="T111" s="42">
        <v>1.0273764258555138</v>
      </c>
      <c r="U111" s="42">
        <v>1.036363636363637</v>
      </c>
      <c r="V111" s="42">
        <v>1.0452830188679254</v>
      </c>
      <c r="W111" s="42">
        <v>1.0541353383458658</v>
      </c>
      <c r="X111" s="42">
        <v>1.062921348314608</v>
      </c>
      <c r="Y111" s="42">
        <v>1.0716417910447775</v>
      </c>
      <c r="Z111" s="42">
        <v>1.0802973977695185</v>
      </c>
      <c r="AA111" s="42">
        <v>1.0888888888888908</v>
      </c>
      <c r="AB111" s="42">
        <v>1.0974169741697437</v>
      </c>
      <c r="AC111" s="42">
        <v>1.1058823529411788</v>
      </c>
      <c r="AD111" s="42">
        <v>1.1142857142857168</v>
      </c>
      <c r="AE111" s="42">
        <v>1.1226277372262801</v>
      </c>
      <c r="AF111" s="42">
        <v>1.1309090909090938</v>
      </c>
      <c r="AG111" s="42">
        <v>1.1391304347826117</v>
      </c>
      <c r="AH111" s="42">
        <v>1.1472924187725664</v>
      </c>
      <c r="AI111" s="42">
        <v>1.1553956834532408</v>
      </c>
      <c r="AJ111" s="42">
        <v>1.1634408602150574</v>
      </c>
      <c r="AK111" s="42">
        <v>1.1714285714285753</v>
      </c>
      <c r="AL111" s="42">
        <v>1.1793594306049862</v>
      </c>
      <c r="AM111" s="42">
        <v>1.1872340425531958</v>
      </c>
      <c r="AN111" s="42">
        <v>1.1950530035335734</v>
      </c>
      <c r="AO111" s="42">
        <v>1.2028169014084553</v>
      </c>
      <c r="AP111" s="42">
        <v>1.2105263157894783</v>
      </c>
      <c r="AQ111" s="178">
        <v>1.2181818181818231</v>
      </c>
    </row>
    <row r="112" spans="1:43" x14ac:dyDescent="0.35">
      <c r="A112" s="191" t="s">
        <v>435</v>
      </c>
      <c r="B112" s="192" t="s">
        <v>333</v>
      </c>
      <c r="C112" s="192" t="s">
        <v>329</v>
      </c>
      <c r="D112" s="192" t="s">
        <v>330</v>
      </c>
      <c r="E112" s="192" t="s">
        <v>7</v>
      </c>
      <c r="F112" s="192" t="s">
        <v>215</v>
      </c>
      <c r="G112" s="192" t="s">
        <v>306</v>
      </c>
      <c r="H112" s="192"/>
      <c r="I112" s="192"/>
      <c r="J112" s="192"/>
      <c r="K112" s="42">
        <v>1</v>
      </c>
      <c r="L112" s="42">
        <v>1</v>
      </c>
      <c r="M112" s="42">
        <v>1</v>
      </c>
      <c r="N112" s="42">
        <v>1</v>
      </c>
      <c r="O112" s="42">
        <v>1</v>
      </c>
      <c r="P112" s="42">
        <v>1</v>
      </c>
      <c r="Q112" s="42">
        <v>1</v>
      </c>
      <c r="R112" s="42">
        <v>1.0091954022988505</v>
      </c>
      <c r="S112" s="42">
        <v>1.0183206106870228</v>
      </c>
      <c r="T112" s="42">
        <v>1.0273764258555131</v>
      </c>
      <c r="U112" s="42">
        <v>1.0363636363636362</v>
      </c>
      <c r="V112" s="42">
        <v>1.0452830188679243</v>
      </c>
      <c r="W112" s="42">
        <v>1.0541353383458643</v>
      </c>
      <c r="X112" s="42">
        <v>1.0629213483146063</v>
      </c>
      <c r="Y112" s="42">
        <v>1.0716417910447757</v>
      </c>
      <c r="Z112" s="42">
        <v>1.0802973977695163</v>
      </c>
      <c r="AA112" s="42">
        <v>1.0888888888888884</v>
      </c>
      <c r="AB112" s="42">
        <v>1.097416974169741</v>
      </c>
      <c r="AC112" s="42">
        <v>1.1058823529411759</v>
      </c>
      <c r="AD112" s="42">
        <v>1.1142857142857137</v>
      </c>
      <c r="AE112" s="42">
        <v>1.1226277372262767</v>
      </c>
      <c r="AF112" s="42">
        <v>1.1309090909090902</v>
      </c>
      <c r="AG112" s="42">
        <v>1.1391304347826079</v>
      </c>
      <c r="AH112" s="42">
        <v>1.1472924187725624</v>
      </c>
      <c r="AI112" s="42">
        <v>1.1553956834532366</v>
      </c>
      <c r="AJ112" s="42">
        <v>1.1634408602150528</v>
      </c>
      <c r="AK112" s="42">
        <v>1.1714285714285704</v>
      </c>
      <c r="AL112" s="42">
        <v>1.1793594306049813</v>
      </c>
      <c r="AM112" s="42">
        <v>1.1872340425531904</v>
      </c>
      <c r="AN112" s="42">
        <v>1.1950530035335678</v>
      </c>
      <c r="AO112" s="42">
        <v>1.2028169014084495</v>
      </c>
      <c r="AP112" s="42">
        <v>1.2105263157894723</v>
      </c>
      <c r="AQ112" s="178">
        <v>1.2181818181818169</v>
      </c>
    </row>
    <row r="113" spans="1:43" ht="15" thickBot="1" x14ac:dyDescent="0.4">
      <c r="A113" s="193" t="s">
        <v>435</v>
      </c>
      <c r="B113" s="194" t="s">
        <v>333</v>
      </c>
      <c r="C113" s="194" t="s">
        <v>331</v>
      </c>
      <c r="D113" s="194" t="s">
        <v>332</v>
      </c>
      <c r="E113" s="194" t="s">
        <v>7</v>
      </c>
      <c r="F113" s="194" t="s">
        <v>215</v>
      </c>
      <c r="G113" s="194" t="s">
        <v>306</v>
      </c>
      <c r="H113" s="194"/>
      <c r="I113" s="194"/>
      <c r="J113" s="194"/>
      <c r="K113" s="176">
        <v>1</v>
      </c>
      <c r="L113" s="176">
        <v>1</v>
      </c>
      <c r="M113" s="176">
        <v>1</v>
      </c>
      <c r="N113" s="176">
        <v>1</v>
      </c>
      <c r="O113" s="176">
        <v>1</v>
      </c>
      <c r="P113" s="176">
        <v>1</v>
      </c>
      <c r="Q113" s="176">
        <v>1</v>
      </c>
      <c r="R113" s="176">
        <v>1.0091954022988505</v>
      </c>
      <c r="S113" s="176">
        <v>1.0183206106870228</v>
      </c>
      <c r="T113" s="176">
        <v>1.0273764258555131</v>
      </c>
      <c r="U113" s="176">
        <v>1.0363636363636362</v>
      </c>
      <c r="V113" s="176">
        <v>1.0452830188679243</v>
      </c>
      <c r="W113" s="176">
        <v>1.0541353383458645</v>
      </c>
      <c r="X113" s="176">
        <v>1.0629213483146065</v>
      </c>
      <c r="Y113" s="176">
        <v>1.071641791044776</v>
      </c>
      <c r="Z113" s="176">
        <v>1.0802973977695165</v>
      </c>
      <c r="AA113" s="176">
        <v>1.0888888888888886</v>
      </c>
      <c r="AB113" s="176">
        <v>1.0974169741697415</v>
      </c>
      <c r="AC113" s="176">
        <v>1.1058823529411761</v>
      </c>
      <c r="AD113" s="176">
        <v>1.1142857142857139</v>
      </c>
      <c r="AE113" s="176">
        <v>1.122627737226277</v>
      </c>
      <c r="AF113" s="176">
        <v>1.1309090909090906</v>
      </c>
      <c r="AG113" s="176">
        <v>1.1391304347826083</v>
      </c>
      <c r="AH113" s="176">
        <v>1.1472924187725628</v>
      </c>
      <c r="AI113" s="176">
        <v>1.1553956834532371</v>
      </c>
      <c r="AJ113" s="176">
        <v>1.1634408602150534</v>
      </c>
      <c r="AK113" s="176">
        <v>1.171428571428571</v>
      </c>
      <c r="AL113" s="176">
        <v>1.1793594306049817</v>
      </c>
      <c r="AM113" s="176">
        <v>1.1872340425531911</v>
      </c>
      <c r="AN113" s="176">
        <v>1.1950530035335685</v>
      </c>
      <c r="AO113" s="176">
        <v>1.2028169014084502</v>
      </c>
      <c r="AP113" s="176">
        <v>1.2105263157894732</v>
      </c>
      <c r="AQ113" s="177">
        <v>1.2181818181818176</v>
      </c>
    </row>
    <row r="114" spans="1:43" ht="15" thickBot="1" x14ac:dyDescent="0.4">
      <c r="A114" s="195" t="s">
        <v>435</v>
      </c>
      <c r="B114" s="196" t="s">
        <v>92</v>
      </c>
      <c r="C114" s="196" t="s">
        <v>334</v>
      </c>
      <c r="D114" s="196" t="s">
        <v>335</v>
      </c>
      <c r="E114" s="196" t="s">
        <v>7</v>
      </c>
      <c r="F114" s="196" t="s">
        <v>215</v>
      </c>
      <c r="G114" s="196" t="s">
        <v>306</v>
      </c>
      <c r="H114" s="196"/>
      <c r="I114" s="196"/>
      <c r="J114" s="196"/>
      <c r="K114" s="179">
        <v>1</v>
      </c>
      <c r="L114" s="179">
        <v>1</v>
      </c>
      <c r="M114" s="179">
        <v>1</v>
      </c>
      <c r="N114" s="179">
        <v>1</v>
      </c>
      <c r="O114" s="179">
        <v>1</v>
      </c>
      <c r="P114" s="179">
        <v>1</v>
      </c>
      <c r="Q114" s="179">
        <v>1</v>
      </c>
      <c r="R114" s="179">
        <v>1</v>
      </c>
      <c r="S114" s="179">
        <v>0.98997856723393407</v>
      </c>
      <c r="T114" s="179">
        <v>0.97243932545106537</v>
      </c>
      <c r="U114" s="179">
        <v>0.95508118454701818</v>
      </c>
      <c r="V114" s="179">
        <v>0.93790135400152597</v>
      </c>
      <c r="W114" s="179">
        <v>0.92908034759507885</v>
      </c>
      <c r="X114" s="179">
        <v>0.92060696221491811</v>
      </c>
      <c r="Y114" s="179">
        <v>0.91220927908134797</v>
      </c>
      <c r="Z114" s="179">
        <v>0.9038862882065487</v>
      </c>
      <c r="AA114" s="179">
        <v>0.8956369974896019</v>
      </c>
      <c r="AB114" s="179">
        <v>0.88746043232226368</v>
      </c>
      <c r="AC114" s="179">
        <v>0.87935563520512317</v>
      </c>
      <c r="AD114" s="179">
        <v>0.87132166537381428</v>
      </c>
      <c r="AE114" s="179">
        <v>0.86335759843499615</v>
      </c>
      <c r="AF114" s="179">
        <v>0.85546252601178641</v>
      </c>
      <c r="AG114" s="179">
        <v>0.84763555539836688</v>
      </c>
      <c r="AH114" s="179">
        <v>0.83987580922350047</v>
      </c>
      <c r="AI114" s="179">
        <v>0.83218242512267282</v>
      </c>
      <c r="AJ114" s="179">
        <v>0.82455455541860756</v>
      </c>
      <c r="AK114" s="179">
        <v>0.81699136680991624</v>
      </c>
      <c r="AL114" s="179">
        <v>0.80949204006762931</v>
      </c>
      <c r="AM114" s="179">
        <v>0.80205576973938619</v>
      </c>
      <c r="AN114" s="179">
        <v>0.79468176386105005</v>
      </c>
      <c r="AO114" s="179">
        <v>0.7873692436755455</v>
      </c>
      <c r="AP114" s="179">
        <v>0.78011744335868982</v>
      </c>
      <c r="AQ114" s="180">
        <v>0.77292560975183444</v>
      </c>
    </row>
    <row r="115" spans="1:43" x14ac:dyDescent="0.35">
      <c r="A115" s="189" t="s">
        <v>435</v>
      </c>
      <c r="B115" s="190" t="s">
        <v>109</v>
      </c>
      <c r="C115" s="190" t="s">
        <v>311</v>
      </c>
      <c r="D115" s="190" t="s">
        <v>312</v>
      </c>
      <c r="E115" s="190" t="s">
        <v>7</v>
      </c>
      <c r="F115" s="190" t="s">
        <v>215</v>
      </c>
      <c r="G115" s="190" t="s">
        <v>306</v>
      </c>
      <c r="H115" s="190"/>
      <c r="I115" s="190"/>
      <c r="J115" s="190"/>
      <c r="K115" s="173">
        <v>1</v>
      </c>
      <c r="L115" s="173">
        <v>1</v>
      </c>
      <c r="M115" s="173">
        <v>1</v>
      </c>
      <c r="N115" s="173">
        <v>1</v>
      </c>
      <c r="O115" s="173">
        <v>1</v>
      </c>
      <c r="P115" s="173">
        <v>1</v>
      </c>
      <c r="Q115" s="173">
        <v>1</v>
      </c>
      <c r="R115" s="173">
        <v>1</v>
      </c>
      <c r="S115" s="173">
        <f>S92*1.05</f>
        <v>1.0394774955956307</v>
      </c>
      <c r="T115" s="173">
        <f>T92*1.05</f>
        <v>1.0210612917236184</v>
      </c>
      <c r="U115" s="173">
        <f t="shared" ref="U115:AQ115" si="29">U92*1.05</f>
        <v>1.0028352437743691</v>
      </c>
      <c r="V115" s="173">
        <f t="shared" si="29"/>
        <v>0.98479642170160242</v>
      </c>
      <c r="W115" s="173">
        <f t="shared" si="29"/>
        <v>0.97553436497483281</v>
      </c>
      <c r="X115" s="173">
        <f t="shared" si="29"/>
        <v>0.96663731032566402</v>
      </c>
      <c r="Y115" s="173">
        <f t="shared" si="29"/>
        <v>0.95781974303541528</v>
      </c>
      <c r="Z115" s="173">
        <f t="shared" si="29"/>
        <v>0.9490806026168761</v>
      </c>
      <c r="AA115" s="173">
        <f t="shared" si="29"/>
        <v>0.94041884736408177</v>
      </c>
      <c r="AB115" s="173">
        <f t="shared" si="29"/>
        <v>0.93183345393837658</v>
      </c>
      <c r="AC115" s="173">
        <f t="shared" si="29"/>
        <v>0.9233234169653789</v>
      </c>
      <c r="AD115" s="173">
        <f t="shared" si="29"/>
        <v>0.91488774864250466</v>
      </c>
      <c r="AE115" s="173">
        <f t="shared" si="29"/>
        <v>0.9065254783567458</v>
      </c>
      <c r="AF115" s="173">
        <f t="shared" si="29"/>
        <v>0.89823565231237534</v>
      </c>
      <c r="AG115" s="173">
        <f t="shared" si="29"/>
        <v>0.8900173331682848</v>
      </c>
      <c r="AH115" s="173">
        <f t="shared" si="29"/>
        <v>0.88186959968467515</v>
      </c>
      <c r="AI115" s="173">
        <f t="shared" si="29"/>
        <v>0.87379154637880596</v>
      </c>
      <c r="AJ115" s="173">
        <f t="shared" si="29"/>
        <v>0.86578228318953754</v>
      </c>
      <c r="AK115" s="173">
        <f t="shared" si="29"/>
        <v>0.85784093515041138</v>
      </c>
      <c r="AL115" s="173">
        <f t="shared" si="29"/>
        <v>0.84996664207101036</v>
      </c>
      <c r="AM115" s="173">
        <f t="shared" si="29"/>
        <v>0.8421585582263551</v>
      </c>
      <c r="AN115" s="173">
        <f t="shared" si="29"/>
        <v>0.83441585205410196</v>
      </c>
      <c r="AO115" s="173">
        <f t="shared" si="29"/>
        <v>0.82673770585932216</v>
      </c>
      <c r="AP115" s="173">
        <f t="shared" si="29"/>
        <v>0.81912331552662376</v>
      </c>
      <c r="AQ115" s="174">
        <f t="shared" si="29"/>
        <v>0.81157189023942566</v>
      </c>
    </row>
    <row r="116" spans="1:43" x14ac:dyDescent="0.35">
      <c r="A116" s="191" t="s">
        <v>435</v>
      </c>
      <c r="B116" s="192" t="s">
        <v>109</v>
      </c>
      <c r="C116" s="192" t="s">
        <v>313</v>
      </c>
      <c r="D116" s="192" t="s">
        <v>314</v>
      </c>
      <c r="E116" s="192" t="s">
        <v>7</v>
      </c>
      <c r="F116" s="192" t="s">
        <v>215</v>
      </c>
      <c r="G116" s="192" t="s">
        <v>306</v>
      </c>
      <c r="H116" s="192"/>
      <c r="I116" s="192"/>
      <c r="J116" s="192"/>
      <c r="K116" s="42">
        <v>1</v>
      </c>
      <c r="L116" s="42">
        <v>1</v>
      </c>
      <c r="M116" s="42">
        <v>1</v>
      </c>
      <c r="N116" s="42">
        <v>1</v>
      </c>
      <c r="O116" s="42">
        <v>1</v>
      </c>
      <c r="P116" s="42">
        <v>1</v>
      </c>
      <c r="Q116" s="42">
        <v>1</v>
      </c>
      <c r="R116" s="42">
        <v>1</v>
      </c>
      <c r="S116" s="42">
        <f t="shared" ref="S116:AQ116" si="30">S93*1.05</f>
        <v>1.0394774955956307</v>
      </c>
      <c r="T116" s="42">
        <f t="shared" si="30"/>
        <v>1.0210612917236184</v>
      </c>
      <c r="U116" s="42">
        <f t="shared" si="30"/>
        <v>1.0028352437743691</v>
      </c>
      <c r="V116" s="42">
        <f t="shared" si="30"/>
        <v>0.9847964217016022</v>
      </c>
      <c r="W116" s="42">
        <f t="shared" si="30"/>
        <v>0.97553436497483281</v>
      </c>
      <c r="X116" s="42">
        <f t="shared" si="30"/>
        <v>0.96663731032566402</v>
      </c>
      <c r="Y116" s="42">
        <f t="shared" si="30"/>
        <v>0.95781974303541551</v>
      </c>
      <c r="Z116" s="42">
        <f t="shared" si="30"/>
        <v>0.94908060261687632</v>
      </c>
      <c r="AA116" s="42">
        <f t="shared" si="30"/>
        <v>0.94041884736408221</v>
      </c>
      <c r="AB116" s="42">
        <f t="shared" si="30"/>
        <v>0.93183345393837702</v>
      </c>
      <c r="AC116" s="42">
        <f t="shared" si="30"/>
        <v>0.92332341696537934</v>
      </c>
      <c r="AD116" s="42">
        <f t="shared" si="30"/>
        <v>0.91488774864250522</v>
      </c>
      <c r="AE116" s="42">
        <f t="shared" si="30"/>
        <v>0.90652547835674646</v>
      </c>
      <c r="AF116" s="42">
        <f t="shared" si="30"/>
        <v>0.89823565231237623</v>
      </c>
      <c r="AG116" s="42">
        <f t="shared" si="30"/>
        <v>0.89001733316828568</v>
      </c>
      <c r="AH116" s="42">
        <f t="shared" si="30"/>
        <v>0.88186959968467626</v>
      </c>
      <c r="AI116" s="42">
        <f t="shared" si="30"/>
        <v>0.87379154637880707</v>
      </c>
      <c r="AJ116" s="42">
        <f t="shared" si="30"/>
        <v>0.86578228318953876</v>
      </c>
      <c r="AK116" s="42">
        <f t="shared" si="30"/>
        <v>0.85784093515041271</v>
      </c>
      <c r="AL116" s="42">
        <f t="shared" si="30"/>
        <v>0.8499666420710118</v>
      </c>
      <c r="AM116" s="42">
        <f t="shared" si="30"/>
        <v>0.84215855822635632</v>
      </c>
      <c r="AN116" s="42">
        <f t="shared" si="30"/>
        <v>0.8344158520541034</v>
      </c>
      <c r="AO116" s="42">
        <f t="shared" si="30"/>
        <v>0.8267377058593236</v>
      </c>
      <c r="AP116" s="42">
        <f t="shared" si="30"/>
        <v>0.81912331552662532</v>
      </c>
      <c r="AQ116" s="178">
        <f t="shared" si="30"/>
        <v>0.81157189023942711</v>
      </c>
    </row>
    <row r="117" spans="1:43" x14ac:dyDescent="0.35">
      <c r="A117" s="191" t="s">
        <v>435</v>
      </c>
      <c r="B117" s="192" t="s">
        <v>109</v>
      </c>
      <c r="C117" s="192" t="s">
        <v>315</v>
      </c>
      <c r="D117" s="192" t="s">
        <v>316</v>
      </c>
      <c r="E117" s="192" t="s">
        <v>7</v>
      </c>
      <c r="F117" s="192" t="s">
        <v>215</v>
      </c>
      <c r="G117" s="192" t="s">
        <v>306</v>
      </c>
      <c r="H117" s="192"/>
      <c r="I117" s="192"/>
      <c r="J117" s="192"/>
      <c r="K117" s="42">
        <v>1</v>
      </c>
      <c r="L117" s="42">
        <v>1</v>
      </c>
      <c r="M117" s="42">
        <v>1</v>
      </c>
      <c r="N117" s="42">
        <v>1</v>
      </c>
      <c r="O117" s="42">
        <v>1</v>
      </c>
      <c r="P117" s="42">
        <v>1</v>
      </c>
      <c r="Q117" s="42">
        <v>1</v>
      </c>
      <c r="R117" s="42">
        <v>1</v>
      </c>
      <c r="S117" s="42">
        <f t="shared" ref="S117:AQ117" si="31">S94*1.05</f>
        <v>1.039477495595631</v>
      </c>
      <c r="T117" s="42">
        <f t="shared" si="31"/>
        <v>1.0210612917236186</v>
      </c>
      <c r="U117" s="42">
        <f t="shared" si="31"/>
        <v>1.0028352437743693</v>
      </c>
      <c r="V117" s="42">
        <f t="shared" si="31"/>
        <v>0.98479642170160275</v>
      </c>
      <c r="W117" s="42">
        <f t="shared" si="31"/>
        <v>0.97553436497483326</v>
      </c>
      <c r="X117" s="42">
        <f t="shared" si="31"/>
        <v>0.96663731032566436</v>
      </c>
      <c r="Y117" s="42">
        <f t="shared" si="31"/>
        <v>0.95781974303541573</v>
      </c>
      <c r="Z117" s="42">
        <f t="shared" si="31"/>
        <v>0.94908060261687643</v>
      </c>
      <c r="AA117" s="42">
        <f t="shared" si="31"/>
        <v>0.94041884736408221</v>
      </c>
      <c r="AB117" s="42">
        <f t="shared" si="31"/>
        <v>0.93183345393837691</v>
      </c>
      <c r="AC117" s="42">
        <f t="shared" si="31"/>
        <v>0.92332341696537923</v>
      </c>
      <c r="AD117" s="42">
        <f t="shared" si="31"/>
        <v>0.91488774864250488</v>
      </c>
      <c r="AE117" s="42">
        <f t="shared" si="31"/>
        <v>0.90652547835674613</v>
      </c>
      <c r="AF117" s="42">
        <f t="shared" si="31"/>
        <v>0.89823565231237579</v>
      </c>
      <c r="AG117" s="42">
        <f t="shared" si="31"/>
        <v>0.89001733316828524</v>
      </c>
      <c r="AH117" s="42">
        <f t="shared" si="31"/>
        <v>0.8818695996846756</v>
      </c>
      <c r="AI117" s="42">
        <f t="shared" si="31"/>
        <v>0.87379154637880652</v>
      </c>
      <c r="AJ117" s="42">
        <f t="shared" si="31"/>
        <v>0.86578228318953798</v>
      </c>
      <c r="AK117" s="42">
        <f t="shared" si="31"/>
        <v>0.85784093515041182</v>
      </c>
      <c r="AL117" s="42">
        <f t="shared" si="31"/>
        <v>0.84996664207101091</v>
      </c>
      <c r="AM117" s="42">
        <f t="shared" si="31"/>
        <v>0.84215855822635555</v>
      </c>
      <c r="AN117" s="42">
        <f t="shared" si="31"/>
        <v>0.83441585205410251</v>
      </c>
      <c r="AO117" s="42">
        <f t="shared" si="31"/>
        <v>0.8267377058593226</v>
      </c>
      <c r="AP117" s="42">
        <f t="shared" si="31"/>
        <v>0.81912331552662421</v>
      </c>
      <c r="AQ117" s="178">
        <f t="shared" si="31"/>
        <v>0.81157189023942611</v>
      </c>
    </row>
    <row r="118" spans="1:43" x14ac:dyDescent="0.35">
      <c r="A118" s="191" t="s">
        <v>435</v>
      </c>
      <c r="B118" s="192" t="s">
        <v>109</v>
      </c>
      <c r="C118" s="192" t="s">
        <v>317</v>
      </c>
      <c r="D118" s="192" t="s">
        <v>318</v>
      </c>
      <c r="E118" s="192" t="s">
        <v>7</v>
      </c>
      <c r="F118" s="192" t="s">
        <v>215</v>
      </c>
      <c r="G118" s="192" t="s">
        <v>306</v>
      </c>
      <c r="H118" s="192"/>
      <c r="I118" s="192"/>
      <c r="J118" s="192"/>
      <c r="K118" s="42">
        <v>1</v>
      </c>
      <c r="L118" s="42">
        <v>1</v>
      </c>
      <c r="M118" s="42">
        <v>1</v>
      </c>
      <c r="N118" s="42">
        <v>1</v>
      </c>
      <c r="O118" s="42">
        <v>1</v>
      </c>
      <c r="P118" s="42">
        <v>1</v>
      </c>
      <c r="Q118" s="42">
        <v>1</v>
      </c>
      <c r="R118" s="42">
        <v>1</v>
      </c>
      <c r="S118" s="42">
        <f t="shared" ref="S118:AQ118" si="32">S95*1.05</f>
        <v>1.0394774955956307</v>
      </c>
      <c r="T118" s="42">
        <f t="shared" si="32"/>
        <v>1.0210612917236184</v>
      </c>
      <c r="U118" s="42">
        <f t="shared" si="32"/>
        <v>1.0028352437743691</v>
      </c>
      <c r="V118" s="42">
        <f t="shared" si="32"/>
        <v>0.9847964217016022</v>
      </c>
      <c r="W118" s="42">
        <f t="shared" si="32"/>
        <v>0.9755343649748327</v>
      </c>
      <c r="X118" s="42">
        <f t="shared" si="32"/>
        <v>0.96663731032566391</v>
      </c>
      <c r="Y118" s="42">
        <f t="shared" si="32"/>
        <v>0.95781974303541528</v>
      </c>
      <c r="Z118" s="42">
        <f t="shared" si="32"/>
        <v>0.94908060261687599</v>
      </c>
      <c r="AA118" s="42">
        <f t="shared" si="32"/>
        <v>0.94041884736408177</v>
      </c>
      <c r="AB118" s="42">
        <f t="shared" si="32"/>
        <v>0.93183345393837658</v>
      </c>
      <c r="AC118" s="42">
        <f t="shared" si="32"/>
        <v>0.92332341696537901</v>
      </c>
      <c r="AD118" s="42">
        <f t="shared" si="32"/>
        <v>0.91488774864250477</v>
      </c>
      <c r="AE118" s="42">
        <f t="shared" si="32"/>
        <v>0.90652547835674602</v>
      </c>
      <c r="AF118" s="42">
        <f t="shared" si="32"/>
        <v>0.89823565231237557</v>
      </c>
      <c r="AG118" s="42">
        <f t="shared" si="32"/>
        <v>0.89001733316828513</v>
      </c>
      <c r="AH118" s="42">
        <f t="shared" si="32"/>
        <v>0.88186959968467549</v>
      </c>
      <c r="AI118" s="42">
        <f t="shared" si="32"/>
        <v>0.87379154637880641</v>
      </c>
      <c r="AJ118" s="42">
        <f t="shared" si="32"/>
        <v>0.86578228318953809</v>
      </c>
      <c r="AK118" s="42">
        <f t="shared" si="32"/>
        <v>0.85784093515041193</v>
      </c>
      <c r="AL118" s="42">
        <f t="shared" si="32"/>
        <v>0.84996664207101102</v>
      </c>
      <c r="AM118" s="42">
        <f t="shared" si="32"/>
        <v>0.84215855822635566</v>
      </c>
      <c r="AN118" s="42">
        <f t="shared" si="32"/>
        <v>0.83441585205410274</v>
      </c>
      <c r="AO118" s="42">
        <f t="shared" si="32"/>
        <v>0.82673770585932294</v>
      </c>
      <c r="AP118" s="42">
        <f t="shared" si="32"/>
        <v>0.81912331552662443</v>
      </c>
      <c r="AQ118" s="178">
        <f t="shared" si="32"/>
        <v>0.81157189023942633</v>
      </c>
    </row>
    <row r="119" spans="1:43" x14ac:dyDescent="0.35">
      <c r="A119" s="191" t="s">
        <v>435</v>
      </c>
      <c r="B119" s="192" t="s">
        <v>109</v>
      </c>
      <c r="C119" s="192" t="s">
        <v>319</v>
      </c>
      <c r="D119" s="192" t="s">
        <v>320</v>
      </c>
      <c r="E119" s="192" t="s">
        <v>7</v>
      </c>
      <c r="F119" s="192" t="s">
        <v>215</v>
      </c>
      <c r="G119" s="192" t="s">
        <v>306</v>
      </c>
      <c r="H119" s="192"/>
      <c r="I119" s="192"/>
      <c r="J119" s="192"/>
      <c r="K119" s="42">
        <v>1</v>
      </c>
      <c r="L119" s="42">
        <v>1</v>
      </c>
      <c r="M119" s="42">
        <v>1</v>
      </c>
      <c r="N119" s="42">
        <v>1</v>
      </c>
      <c r="O119" s="42">
        <v>1</v>
      </c>
      <c r="P119" s="42">
        <v>1</v>
      </c>
      <c r="Q119" s="42">
        <v>1</v>
      </c>
      <c r="R119" s="42">
        <v>1</v>
      </c>
      <c r="S119" s="42">
        <f t="shared" ref="S119:AQ119" si="33">S96*1.05</f>
        <v>1.0394774955956307</v>
      </c>
      <c r="T119" s="42">
        <f t="shared" si="33"/>
        <v>1.0210612917236184</v>
      </c>
      <c r="U119" s="42">
        <f t="shared" si="33"/>
        <v>1.0028352437743691</v>
      </c>
      <c r="V119" s="42">
        <f t="shared" si="33"/>
        <v>0.98479642170160231</v>
      </c>
      <c r="W119" s="42">
        <f t="shared" si="33"/>
        <v>0.97553436497483281</v>
      </c>
      <c r="X119" s="42">
        <f t="shared" si="33"/>
        <v>0.96663731032566402</v>
      </c>
      <c r="Y119" s="42">
        <f t="shared" si="33"/>
        <v>0.95781974303541551</v>
      </c>
      <c r="Z119" s="42">
        <f t="shared" si="33"/>
        <v>0.9490806026168761</v>
      </c>
      <c r="AA119" s="42">
        <f t="shared" si="33"/>
        <v>0.94041884736408188</v>
      </c>
      <c r="AB119" s="42">
        <f t="shared" si="33"/>
        <v>0.9318334539383768</v>
      </c>
      <c r="AC119" s="42">
        <f t="shared" si="33"/>
        <v>0.92332341696537912</v>
      </c>
      <c r="AD119" s="42">
        <f t="shared" si="33"/>
        <v>0.91488774864250488</v>
      </c>
      <c r="AE119" s="42">
        <f t="shared" si="33"/>
        <v>0.90652547835674613</v>
      </c>
      <c r="AF119" s="42">
        <f t="shared" si="33"/>
        <v>0.89823565231237568</v>
      </c>
      <c r="AG119" s="42">
        <f t="shared" si="33"/>
        <v>0.89001733316828513</v>
      </c>
      <c r="AH119" s="42">
        <f t="shared" si="33"/>
        <v>0.8818695996846756</v>
      </c>
      <c r="AI119" s="42">
        <f t="shared" si="33"/>
        <v>0.87379154637880652</v>
      </c>
      <c r="AJ119" s="42">
        <f t="shared" si="33"/>
        <v>0.86578228318953809</v>
      </c>
      <c r="AK119" s="42">
        <f t="shared" si="33"/>
        <v>0.85784093515041193</v>
      </c>
      <c r="AL119" s="42">
        <f t="shared" si="33"/>
        <v>0.84996664207101091</v>
      </c>
      <c r="AM119" s="42">
        <f t="shared" si="33"/>
        <v>0.84215855822635566</v>
      </c>
      <c r="AN119" s="42">
        <f t="shared" si="33"/>
        <v>0.83441585205410262</v>
      </c>
      <c r="AO119" s="42">
        <f t="shared" si="33"/>
        <v>0.82673770585932282</v>
      </c>
      <c r="AP119" s="42">
        <f t="shared" si="33"/>
        <v>0.81912331552662432</v>
      </c>
      <c r="AQ119" s="178">
        <f t="shared" si="33"/>
        <v>0.81157189023942622</v>
      </c>
    </row>
    <row r="120" spans="1:43" x14ac:dyDescent="0.35">
      <c r="A120" s="191" t="s">
        <v>435</v>
      </c>
      <c r="B120" s="192" t="s">
        <v>109</v>
      </c>
      <c r="C120" s="192" t="s">
        <v>321</v>
      </c>
      <c r="D120" s="192" t="s">
        <v>322</v>
      </c>
      <c r="E120" s="192" t="s">
        <v>7</v>
      </c>
      <c r="F120" s="192" t="s">
        <v>215</v>
      </c>
      <c r="G120" s="192" t="s">
        <v>306</v>
      </c>
      <c r="H120" s="192"/>
      <c r="I120" s="192"/>
      <c r="J120" s="192"/>
      <c r="K120" s="42">
        <v>1</v>
      </c>
      <c r="L120" s="42">
        <v>1</v>
      </c>
      <c r="M120" s="42">
        <v>1</v>
      </c>
      <c r="N120" s="42">
        <v>1</v>
      </c>
      <c r="O120" s="42">
        <v>1</v>
      </c>
      <c r="P120" s="42">
        <v>1</v>
      </c>
      <c r="Q120" s="42">
        <v>1</v>
      </c>
      <c r="R120" s="42">
        <v>1</v>
      </c>
      <c r="S120" s="42">
        <f t="shared" ref="S120:AQ120" si="34">S97*1.05</f>
        <v>1.0394774955956307</v>
      </c>
      <c r="T120" s="42">
        <f t="shared" si="34"/>
        <v>1.0210612917236184</v>
      </c>
      <c r="U120" s="42">
        <f t="shared" si="34"/>
        <v>1.0028352437743691</v>
      </c>
      <c r="V120" s="42">
        <f t="shared" si="34"/>
        <v>0.9847964217016022</v>
      </c>
      <c r="W120" s="42">
        <f t="shared" si="34"/>
        <v>0.9755343649748327</v>
      </c>
      <c r="X120" s="42">
        <f t="shared" si="34"/>
        <v>0.96663731032566391</v>
      </c>
      <c r="Y120" s="42">
        <f t="shared" si="34"/>
        <v>0.95781974303541539</v>
      </c>
      <c r="Z120" s="42">
        <f t="shared" si="34"/>
        <v>0.9490806026168761</v>
      </c>
      <c r="AA120" s="42">
        <f t="shared" si="34"/>
        <v>0.94041884736408188</v>
      </c>
      <c r="AB120" s="42">
        <f t="shared" si="34"/>
        <v>0.9318334539383768</v>
      </c>
      <c r="AC120" s="42">
        <f t="shared" si="34"/>
        <v>0.92332341696537912</v>
      </c>
      <c r="AD120" s="42">
        <f t="shared" si="34"/>
        <v>0.91488774864250477</v>
      </c>
      <c r="AE120" s="42">
        <f t="shared" si="34"/>
        <v>0.90652547835674591</v>
      </c>
      <c r="AF120" s="42">
        <f t="shared" si="34"/>
        <v>0.89823565231237557</v>
      </c>
      <c r="AG120" s="42">
        <f t="shared" si="34"/>
        <v>0.89001733316828502</v>
      </c>
      <c r="AH120" s="42">
        <f t="shared" si="34"/>
        <v>0.88186959968467538</v>
      </c>
      <c r="AI120" s="42">
        <f t="shared" si="34"/>
        <v>0.87379154637880618</v>
      </c>
      <c r="AJ120" s="42">
        <f t="shared" si="34"/>
        <v>0.86578228318953776</v>
      </c>
      <c r="AK120" s="42">
        <f t="shared" si="34"/>
        <v>0.8578409351504116</v>
      </c>
      <c r="AL120" s="42">
        <f t="shared" si="34"/>
        <v>0.84996664207101058</v>
      </c>
      <c r="AM120" s="42">
        <f t="shared" si="34"/>
        <v>0.84215855822635521</v>
      </c>
      <c r="AN120" s="42">
        <f t="shared" si="34"/>
        <v>0.83441585205410207</v>
      </c>
      <c r="AO120" s="42">
        <f t="shared" si="34"/>
        <v>0.82673770585932227</v>
      </c>
      <c r="AP120" s="42">
        <f t="shared" si="34"/>
        <v>0.81912331552662387</v>
      </c>
      <c r="AQ120" s="178">
        <f t="shared" si="34"/>
        <v>0.81157189023942577</v>
      </c>
    </row>
    <row r="121" spans="1:43" x14ac:dyDescent="0.35">
      <c r="A121" s="191" t="s">
        <v>435</v>
      </c>
      <c r="B121" s="192" t="s">
        <v>109</v>
      </c>
      <c r="C121" s="192" t="s">
        <v>323</v>
      </c>
      <c r="D121" s="192" t="s">
        <v>324</v>
      </c>
      <c r="E121" s="192" t="s">
        <v>7</v>
      </c>
      <c r="F121" s="192" t="s">
        <v>215</v>
      </c>
      <c r="G121" s="192" t="s">
        <v>306</v>
      </c>
      <c r="H121" s="192"/>
      <c r="I121" s="192"/>
      <c r="J121" s="192"/>
      <c r="K121" s="42">
        <v>1</v>
      </c>
      <c r="L121" s="42">
        <v>1</v>
      </c>
      <c r="M121" s="42">
        <v>1</v>
      </c>
      <c r="N121" s="42">
        <v>1</v>
      </c>
      <c r="O121" s="42">
        <v>1</v>
      </c>
      <c r="P121" s="42">
        <v>1</v>
      </c>
      <c r="Q121" s="42">
        <v>1</v>
      </c>
      <c r="R121" s="42">
        <v>1</v>
      </c>
      <c r="S121" s="42">
        <f t="shared" ref="S121:AQ121" si="35">S98*1.05</f>
        <v>1.0394774955956307</v>
      </c>
      <c r="T121" s="42">
        <f t="shared" si="35"/>
        <v>1.0210612917236186</v>
      </c>
      <c r="U121" s="42">
        <f t="shared" si="35"/>
        <v>1.0028352437743693</v>
      </c>
      <c r="V121" s="42">
        <f t="shared" si="35"/>
        <v>0.98479642170160253</v>
      </c>
      <c r="W121" s="42">
        <f t="shared" si="35"/>
        <v>0.97553436497483303</v>
      </c>
      <c r="X121" s="42">
        <f t="shared" si="35"/>
        <v>0.96663731032566425</v>
      </c>
      <c r="Y121" s="42">
        <f t="shared" si="35"/>
        <v>0.95781974303541562</v>
      </c>
      <c r="Z121" s="42">
        <f t="shared" si="35"/>
        <v>0.94908060261687621</v>
      </c>
      <c r="AA121" s="42">
        <f t="shared" si="35"/>
        <v>0.94041884736408199</v>
      </c>
      <c r="AB121" s="42">
        <f t="shared" si="35"/>
        <v>0.9318334539383768</v>
      </c>
      <c r="AC121" s="42">
        <f t="shared" si="35"/>
        <v>0.92332341696537912</v>
      </c>
      <c r="AD121" s="42">
        <f t="shared" si="35"/>
        <v>0.91488774864250477</v>
      </c>
      <c r="AE121" s="42">
        <f t="shared" si="35"/>
        <v>0.90652547835674591</v>
      </c>
      <c r="AF121" s="42">
        <f t="shared" si="35"/>
        <v>0.89823565231237557</v>
      </c>
      <c r="AG121" s="42">
        <f t="shared" si="35"/>
        <v>0.89001733316828491</v>
      </c>
      <c r="AH121" s="42">
        <f t="shared" si="35"/>
        <v>0.88186959968467515</v>
      </c>
      <c r="AI121" s="42">
        <f t="shared" si="35"/>
        <v>0.87379154637880607</v>
      </c>
      <c r="AJ121" s="42">
        <f t="shared" si="35"/>
        <v>0.86578228318953754</v>
      </c>
      <c r="AK121" s="42">
        <f t="shared" si="35"/>
        <v>0.85784093515041127</v>
      </c>
      <c r="AL121" s="42">
        <f t="shared" si="35"/>
        <v>0.84996664207101036</v>
      </c>
      <c r="AM121" s="42">
        <f t="shared" si="35"/>
        <v>0.8421585582263551</v>
      </c>
      <c r="AN121" s="42">
        <f t="shared" si="35"/>
        <v>0.83441585205410196</v>
      </c>
      <c r="AO121" s="42">
        <f t="shared" si="35"/>
        <v>0.82673770585932205</v>
      </c>
      <c r="AP121" s="42">
        <f t="shared" si="35"/>
        <v>0.81912331552662343</v>
      </c>
      <c r="AQ121" s="178">
        <f t="shared" si="35"/>
        <v>0.81157189023942533</v>
      </c>
    </row>
    <row r="122" spans="1:43" x14ac:dyDescent="0.35">
      <c r="A122" s="191" t="s">
        <v>435</v>
      </c>
      <c r="B122" s="192" t="s">
        <v>109</v>
      </c>
      <c r="C122" s="192" t="s">
        <v>325</v>
      </c>
      <c r="D122" s="192" t="s">
        <v>326</v>
      </c>
      <c r="E122" s="192" t="s">
        <v>7</v>
      </c>
      <c r="F122" s="192" t="s">
        <v>215</v>
      </c>
      <c r="G122" s="192" t="s">
        <v>306</v>
      </c>
      <c r="H122" s="192"/>
      <c r="I122" s="192"/>
      <c r="J122" s="192"/>
      <c r="K122" s="42">
        <v>1</v>
      </c>
      <c r="L122" s="42">
        <v>1</v>
      </c>
      <c r="M122" s="42">
        <v>1</v>
      </c>
      <c r="N122" s="42">
        <v>1</v>
      </c>
      <c r="O122" s="42">
        <v>1</v>
      </c>
      <c r="P122" s="42">
        <v>1</v>
      </c>
      <c r="Q122" s="42">
        <v>1</v>
      </c>
      <c r="R122" s="42">
        <v>1</v>
      </c>
      <c r="S122" s="42">
        <f t="shared" ref="S122:AQ122" si="36">S99*1.05</f>
        <v>1.0394774955956307</v>
      </c>
      <c r="T122" s="42">
        <f t="shared" si="36"/>
        <v>1.0210612917236184</v>
      </c>
      <c r="U122" s="42">
        <f t="shared" si="36"/>
        <v>1.0028352437743688</v>
      </c>
      <c r="V122" s="42">
        <f t="shared" si="36"/>
        <v>0.9847964217016022</v>
      </c>
      <c r="W122" s="42">
        <f t="shared" si="36"/>
        <v>0.9755343649748327</v>
      </c>
      <c r="X122" s="42">
        <f t="shared" si="36"/>
        <v>0.96663731032566402</v>
      </c>
      <c r="Y122" s="42">
        <f t="shared" si="36"/>
        <v>0.95781974303541539</v>
      </c>
      <c r="Z122" s="42">
        <f t="shared" si="36"/>
        <v>0.94908060261687621</v>
      </c>
      <c r="AA122" s="42">
        <f t="shared" si="36"/>
        <v>0.94041884736408221</v>
      </c>
      <c r="AB122" s="42">
        <f t="shared" si="36"/>
        <v>0.93183345393837691</v>
      </c>
      <c r="AC122" s="42">
        <f t="shared" si="36"/>
        <v>0.92332341696537934</v>
      </c>
      <c r="AD122" s="42">
        <f t="shared" si="36"/>
        <v>0.91488774864250522</v>
      </c>
      <c r="AE122" s="42">
        <f t="shared" si="36"/>
        <v>0.90652547835674646</v>
      </c>
      <c r="AF122" s="42">
        <f t="shared" si="36"/>
        <v>0.89823565231237612</v>
      </c>
      <c r="AG122" s="42">
        <f t="shared" si="36"/>
        <v>0.89001733316828557</v>
      </c>
      <c r="AH122" s="42">
        <f t="shared" si="36"/>
        <v>0.88186959968467615</v>
      </c>
      <c r="AI122" s="42">
        <f t="shared" si="36"/>
        <v>0.87379154637880685</v>
      </c>
      <c r="AJ122" s="42">
        <f t="shared" si="36"/>
        <v>0.86578228318953832</v>
      </c>
      <c r="AK122" s="42">
        <f t="shared" si="36"/>
        <v>0.85784093515041238</v>
      </c>
      <c r="AL122" s="42">
        <f t="shared" si="36"/>
        <v>0.84996664207101125</v>
      </c>
      <c r="AM122" s="42">
        <f t="shared" si="36"/>
        <v>0.84215855822635599</v>
      </c>
      <c r="AN122" s="42">
        <f t="shared" si="36"/>
        <v>0.83441585205410318</v>
      </c>
      <c r="AO122" s="42">
        <f t="shared" si="36"/>
        <v>0.82673770585932327</v>
      </c>
      <c r="AP122" s="42">
        <f t="shared" si="36"/>
        <v>0.81912331552662476</v>
      </c>
      <c r="AQ122" s="178">
        <f t="shared" si="36"/>
        <v>0.81157189023942655</v>
      </c>
    </row>
    <row r="123" spans="1:43" x14ac:dyDescent="0.35">
      <c r="A123" s="191" t="s">
        <v>435</v>
      </c>
      <c r="B123" s="192" t="s">
        <v>109</v>
      </c>
      <c r="C123" s="192" t="s">
        <v>327</v>
      </c>
      <c r="D123" s="192" t="s">
        <v>328</v>
      </c>
      <c r="E123" s="192" t="s">
        <v>7</v>
      </c>
      <c r="F123" s="192" t="s">
        <v>215</v>
      </c>
      <c r="G123" s="192" t="s">
        <v>306</v>
      </c>
      <c r="H123" s="192"/>
      <c r="I123" s="192"/>
      <c r="J123" s="192"/>
      <c r="K123" s="42">
        <v>1</v>
      </c>
      <c r="L123" s="42">
        <v>1</v>
      </c>
      <c r="M123" s="42">
        <v>1</v>
      </c>
      <c r="N123" s="42">
        <v>1</v>
      </c>
      <c r="O123" s="42">
        <v>1</v>
      </c>
      <c r="P123" s="42">
        <v>1</v>
      </c>
      <c r="Q123" s="42">
        <v>1</v>
      </c>
      <c r="R123" s="42">
        <v>1</v>
      </c>
      <c r="S123" s="42">
        <f t="shared" ref="S123:AQ123" si="37">S100*1.05</f>
        <v>1.0394774955956307</v>
      </c>
      <c r="T123" s="42">
        <f t="shared" si="37"/>
        <v>1.0210612917236184</v>
      </c>
      <c r="U123" s="42">
        <f t="shared" si="37"/>
        <v>1.0028352437743693</v>
      </c>
      <c r="V123" s="42">
        <f t="shared" si="37"/>
        <v>0.98479642170160253</v>
      </c>
      <c r="W123" s="42">
        <f t="shared" si="37"/>
        <v>0.97553436497483303</v>
      </c>
      <c r="X123" s="42">
        <f t="shared" si="37"/>
        <v>0.96663731032566425</v>
      </c>
      <c r="Y123" s="42">
        <f t="shared" si="37"/>
        <v>0.95781974303541573</v>
      </c>
      <c r="Z123" s="42">
        <f t="shared" si="37"/>
        <v>0.94908060261687643</v>
      </c>
      <c r="AA123" s="42">
        <f t="shared" si="37"/>
        <v>0.94041884736408232</v>
      </c>
      <c r="AB123" s="42">
        <f t="shared" si="37"/>
        <v>0.93183345393837713</v>
      </c>
      <c r="AC123" s="42">
        <f t="shared" si="37"/>
        <v>0.92332341696537945</v>
      </c>
      <c r="AD123" s="42">
        <f t="shared" si="37"/>
        <v>0.91488774864250533</v>
      </c>
      <c r="AE123" s="42">
        <f t="shared" si="37"/>
        <v>0.90652547835674657</v>
      </c>
      <c r="AF123" s="42">
        <f t="shared" si="37"/>
        <v>0.89823565231237634</v>
      </c>
      <c r="AG123" s="42">
        <f t="shared" si="37"/>
        <v>0.8900173331682858</v>
      </c>
      <c r="AH123" s="42">
        <f t="shared" si="37"/>
        <v>0.88186959968467638</v>
      </c>
      <c r="AI123" s="42">
        <f t="shared" si="37"/>
        <v>0.87379154637880729</v>
      </c>
      <c r="AJ123" s="42">
        <f t="shared" si="37"/>
        <v>0.86578228318953887</v>
      </c>
      <c r="AK123" s="42">
        <f t="shared" si="37"/>
        <v>0.85784093515041282</v>
      </c>
      <c r="AL123" s="42">
        <f t="shared" si="37"/>
        <v>0.84996664207101191</v>
      </c>
      <c r="AM123" s="42">
        <f t="shared" si="37"/>
        <v>0.84215855822635644</v>
      </c>
      <c r="AN123" s="42">
        <f t="shared" si="37"/>
        <v>0.83441585205410362</v>
      </c>
      <c r="AO123" s="42">
        <f t="shared" si="37"/>
        <v>0.82673770585932382</v>
      </c>
      <c r="AP123" s="42">
        <f t="shared" si="37"/>
        <v>0.81912331552662543</v>
      </c>
      <c r="AQ123" s="178">
        <f t="shared" si="37"/>
        <v>0.81157189023942722</v>
      </c>
    </row>
    <row r="124" spans="1:43" x14ac:dyDescent="0.35">
      <c r="A124" s="191" t="s">
        <v>435</v>
      </c>
      <c r="B124" s="192" t="s">
        <v>109</v>
      </c>
      <c r="C124" s="192" t="s">
        <v>329</v>
      </c>
      <c r="D124" s="192" t="s">
        <v>330</v>
      </c>
      <c r="E124" s="192" t="s">
        <v>7</v>
      </c>
      <c r="F124" s="192" t="s">
        <v>215</v>
      </c>
      <c r="G124" s="192" t="s">
        <v>306</v>
      </c>
      <c r="H124" s="192"/>
      <c r="I124" s="192"/>
      <c r="J124" s="192"/>
      <c r="K124" s="42">
        <v>1</v>
      </c>
      <c r="L124" s="42">
        <v>1</v>
      </c>
      <c r="M124" s="42">
        <v>1</v>
      </c>
      <c r="N124" s="42">
        <v>1</v>
      </c>
      <c r="O124" s="42">
        <v>1</v>
      </c>
      <c r="P124" s="42">
        <v>1</v>
      </c>
      <c r="Q124" s="42">
        <v>1</v>
      </c>
      <c r="R124" s="42">
        <v>1</v>
      </c>
      <c r="S124" s="42">
        <f t="shared" ref="S124:AQ124" si="38">S101*1.05</f>
        <v>1.0394774955956307</v>
      </c>
      <c r="T124" s="42">
        <f t="shared" si="38"/>
        <v>1.0210612917236184</v>
      </c>
      <c r="U124" s="42">
        <f t="shared" si="38"/>
        <v>1.0028352437743691</v>
      </c>
      <c r="V124" s="42">
        <f t="shared" si="38"/>
        <v>0.9847964217016022</v>
      </c>
      <c r="W124" s="42">
        <f t="shared" si="38"/>
        <v>0.9755343649748327</v>
      </c>
      <c r="X124" s="42">
        <f t="shared" si="38"/>
        <v>0.96663731032566391</v>
      </c>
      <c r="Y124" s="42">
        <f t="shared" si="38"/>
        <v>0.95781974303541528</v>
      </c>
      <c r="Z124" s="42">
        <f t="shared" si="38"/>
        <v>0.9490806026168761</v>
      </c>
      <c r="AA124" s="42">
        <f t="shared" si="38"/>
        <v>0.94041884736408177</v>
      </c>
      <c r="AB124" s="42">
        <f t="shared" si="38"/>
        <v>0.93183345393837669</v>
      </c>
      <c r="AC124" s="42">
        <f t="shared" si="38"/>
        <v>0.92332341696537901</v>
      </c>
      <c r="AD124" s="42">
        <f t="shared" si="38"/>
        <v>0.91488774864250477</v>
      </c>
      <c r="AE124" s="42">
        <f t="shared" si="38"/>
        <v>0.90652547835674602</v>
      </c>
      <c r="AF124" s="42">
        <f t="shared" si="38"/>
        <v>0.89823565231237568</v>
      </c>
      <c r="AG124" s="42">
        <f t="shared" si="38"/>
        <v>0.89001733316828513</v>
      </c>
      <c r="AH124" s="42">
        <f t="shared" si="38"/>
        <v>0.88186959968467549</v>
      </c>
      <c r="AI124" s="42">
        <f t="shared" si="38"/>
        <v>0.87379154637880641</v>
      </c>
      <c r="AJ124" s="42">
        <f t="shared" si="38"/>
        <v>0.86578228318953798</v>
      </c>
      <c r="AK124" s="42">
        <f t="shared" si="38"/>
        <v>0.85784093515041182</v>
      </c>
      <c r="AL124" s="42">
        <f t="shared" si="38"/>
        <v>0.84996664207101091</v>
      </c>
      <c r="AM124" s="42">
        <f t="shared" si="38"/>
        <v>0.84215855822635555</v>
      </c>
      <c r="AN124" s="42">
        <f t="shared" si="38"/>
        <v>0.83441585205410262</v>
      </c>
      <c r="AO124" s="42">
        <f t="shared" si="38"/>
        <v>0.82673770585932271</v>
      </c>
      <c r="AP124" s="42">
        <f t="shared" si="38"/>
        <v>0.81912331552662432</v>
      </c>
      <c r="AQ124" s="178">
        <f t="shared" si="38"/>
        <v>0.81157189023942622</v>
      </c>
    </row>
    <row r="125" spans="1:43" ht="15" thickBot="1" x14ac:dyDescent="0.4">
      <c r="A125" s="193" t="s">
        <v>435</v>
      </c>
      <c r="B125" s="194" t="s">
        <v>109</v>
      </c>
      <c r="C125" s="194" t="s">
        <v>331</v>
      </c>
      <c r="D125" s="194" t="s">
        <v>332</v>
      </c>
      <c r="E125" s="194" t="s">
        <v>7</v>
      </c>
      <c r="F125" s="194" t="s">
        <v>215</v>
      </c>
      <c r="G125" s="194" t="s">
        <v>306</v>
      </c>
      <c r="H125" s="194"/>
      <c r="I125" s="194"/>
      <c r="J125" s="194"/>
      <c r="K125" s="176">
        <v>1</v>
      </c>
      <c r="L125" s="176">
        <v>1</v>
      </c>
      <c r="M125" s="176">
        <v>1</v>
      </c>
      <c r="N125" s="176">
        <v>1</v>
      </c>
      <c r="O125" s="176">
        <v>1</v>
      </c>
      <c r="P125" s="176">
        <v>1</v>
      </c>
      <c r="Q125" s="176">
        <v>1</v>
      </c>
      <c r="R125" s="176">
        <v>1</v>
      </c>
      <c r="S125" s="176">
        <f t="shared" ref="S125:AQ125" si="39">S102*1.05</f>
        <v>1.0394774955956307</v>
      </c>
      <c r="T125" s="176">
        <f t="shared" si="39"/>
        <v>1.0210612917236186</v>
      </c>
      <c r="U125" s="176">
        <f t="shared" si="39"/>
        <v>1.0028352437743693</v>
      </c>
      <c r="V125" s="176">
        <f t="shared" si="39"/>
        <v>0.98479642170160253</v>
      </c>
      <c r="W125" s="176">
        <f t="shared" si="39"/>
        <v>0.97553436497483292</v>
      </c>
      <c r="X125" s="176">
        <f t="shared" si="39"/>
        <v>0.96663731032566413</v>
      </c>
      <c r="Y125" s="176">
        <f t="shared" si="39"/>
        <v>0.95781974303541551</v>
      </c>
      <c r="Z125" s="176">
        <f t="shared" si="39"/>
        <v>0.94908060261687632</v>
      </c>
      <c r="AA125" s="176">
        <f t="shared" si="39"/>
        <v>0.94041884736408221</v>
      </c>
      <c r="AB125" s="176">
        <f t="shared" si="39"/>
        <v>0.93183345393837702</v>
      </c>
      <c r="AC125" s="176">
        <f t="shared" si="39"/>
        <v>0.92332341696537934</v>
      </c>
      <c r="AD125" s="176">
        <f t="shared" si="39"/>
        <v>0.91488774864250511</v>
      </c>
      <c r="AE125" s="176">
        <f t="shared" si="39"/>
        <v>0.90652547835674635</v>
      </c>
      <c r="AF125" s="176">
        <f t="shared" si="39"/>
        <v>0.8982356523123759</v>
      </c>
      <c r="AG125" s="176">
        <f t="shared" si="39"/>
        <v>0.89001733316828535</v>
      </c>
      <c r="AH125" s="176">
        <f t="shared" si="39"/>
        <v>0.88186959968467593</v>
      </c>
      <c r="AI125" s="176">
        <f t="shared" si="39"/>
        <v>0.87379154637880674</v>
      </c>
      <c r="AJ125" s="176">
        <f t="shared" si="39"/>
        <v>0.86578228318953832</v>
      </c>
      <c r="AK125" s="176">
        <f t="shared" si="39"/>
        <v>0.85784093515041238</v>
      </c>
      <c r="AL125" s="176">
        <f t="shared" si="39"/>
        <v>0.84996664207101125</v>
      </c>
      <c r="AM125" s="176">
        <f t="shared" si="39"/>
        <v>0.84215855822635599</v>
      </c>
      <c r="AN125" s="176">
        <f t="shared" si="39"/>
        <v>0.83441585205410296</v>
      </c>
      <c r="AO125" s="176">
        <f t="shared" si="39"/>
        <v>0.82673770585932316</v>
      </c>
      <c r="AP125" s="176">
        <f t="shared" si="39"/>
        <v>0.81912331552662476</v>
      </c>
      <c r="AQ125" s="177">
        <f t="shared" si="39"/>
        <v>0.81157189023942666</v>
      </c>
    </row>
    <row r="126" spans="1:43" ht="15" thickBot="1" x14ac:dyDescent="0.4">
      <c r="A126" s="195" t="s">
        <v>435</v>
      </c>
      <c r="B126" s="196" t="s">
        <v>109</v>
      </c>
      <c r="C126" s="196" t="s">
        <v>334</v>
      </c>
      <c r="D126" s="196" t="s">
        <v>335</v>
      </c>
      <c r="E126" s="196" t="s">
        <v>7</v>
      </c>
      <c r="F126" s="196" t="s">
        <v>215</v>
      </c>
      <c r="G126" s="196" t="s">
        <v>306</v>
      </c>
      <c r="H126" s="196"/>
      <c r="I126" s="196"/>
      <c r="J126" s="196"/>
      <c r="K126" s="179">
        <v>1</v>
      </c>
      <c r="L126" s="179">
        <v>1</v>
      </c>
      <c r="M126" s="179">
        <v>1</v>
      </c>
      <c r="N126" s="179">
        <v>1</v>
      </c>
      <c r="O126" s="179">
        <v>1</v>
      </c>
      <c r="P126" s="179">
        <v>1</v>
      </c>
      <c r="Q126" s="179">
        <v>1</v>
      </c>
      <c r="R126" s="179">
        <v>1</v>
      </c>
      <c r="S126" s="179">
        <f>S114*1.05</f>
        <v>1.0394774955956307</v>
      </c>
      <c r="T126" s="179">
        <f>T114*1.05</f>
        <v>1.0210612917236186</v>
      </c>
      <c r="U126" s="179">
        <f t="shared" ref="U126:AQ126" si="40">U114*1.05</f>
        <v>1.0028352437743691</v>
      </c>
      <c r="V126" s="179">
        <f t="shared" si="40"/>
        <v>0.98479642170160231</v>
      </c>
      <c r="W126" s="179">
        <f t="shared" si="40"/>
        <v>0.97553436497483281</v>
      </c>
      <c r="X126" s="179">
        <f t="shared" si="40"/>
        <v>0.96663731032566402</v>
      </c>
      <c r="Y126" s="179">
        <f t="shared" si="40"/>
        <v>0.95781974303541539</v>
      </c>
      <c r="Z126" s="179">
        <f t="shared" si="40"/>
        <v>0.94908060261687621</v>
      </c>
      <c r="AA126" s="179">
        <f t="shared" si="40"/>
        <v>0.94041884736408199</v>
      </c>
      <c r="AB126" s="179">
        <f t="shared" si="40"/>
        <v>0.93183345393837691</v>
      </c>
      <c r="AC126" s="179">
        <f t="shared" si="40"/>
        <v>0.92332341696537934</v>
      </c>
      <c r="AD126" s="179">
        <f t="shared" si="40"/>
        <v>0.91488774864250499</v>
      </c>
      <c r="AE126" s="179">
        <f t="shared" si="40"/>
        <v>0.90652547835674602</v>
      </c>
      <c r="AF126" s="179">
        <f t="shared" si="40"/>
        <v>0.89823565231237579</v>
      </c>
      <c r="AG126" s="179">
        <f t="shared" si="40"/>
        <v>0.89001733316828524</v>
      </c>
      <c r="AH126" s="179">
        <f t="shared" si="40"/>
        <v>0.88186959968467549</v>
      </c>
      <c r="AI126" s="179">
        <f t="shared" si="40"/>
        <v>0.87379154637880652</v>
      </c>
      <c r="AJ126" s="179">
        <f t="shared" si="40"/>
        <v>0.86578228318953798</v>
      </c>
      <c r="AK126" s="179">
        <f t="shared" si="40"/>
        <v>0.85784093515041204</v>
      </c>
      <c r="AL126" s="179">
        <f t="shared" si="40"/>
        <v>0.8499666420710108</v>
      </c>
      <c r="AM126" s="179">
        <f t="shared" si="40"/>
        <v>0.84215855822635555</v>
      </c>
      <c r="AN126" s="179">
        <f t="shared" si="40"/>
        <v>0.83441585205410262</v>
      </c>
      <c r="AO126" s="179">
        <f t="shared" si="40"/>
        <v>0.82673770585932282</v>
      </c>
      <c r="AP126" s="179">
        <f t="shared" si="40"/>
        <v>0.81912331552662432</v>
      </c>
      <c r="AQ126" s="180">
        <f t="shared" si="40"/>
        <v>0.81157189023942622</v>
      </c>
    </row>
    <row r="127" spans="1:43" x14ac:dyDescent="0.35">
      <c r="A127" s="42" t="s">
        <v>435</v>
      </c>
      <c r="B127" s="42" t="s">
        <v>336</v>
      </c>
      <c r="C127" s="42" t="s">
        <v>337</v>
      </c>
      <c r="D127" s="42" t="s">
        <v>338</v>
      </c>
      <c r="E127" s="42" t="s">
        <v>7</v>
      </c>
      <c r="F127" s="42" t="s">
        <v>215</v>
      </c>
      <c r="G127" s="42" t="s">
        <v>306</v>
      </c>
      <c r="K127" s="42">
        <v>1</v>
      </c>
      <c r="L127" s="42">
        <v>1</v>
      </c>
      <c r="M127" s="42">
        <v>1</v>
      </c>
      <c r="N127" s="42">
        <v>1</v>
      </c>
      <c r="O127" s="42">
        <v>1</v>
      </c>
      <c r="P127" s="42">
        <v>1</v>
      </c>
      <c r="Q127" s="42">
        <v>1</v>
      </c>
      <c r="R127" s="42">
        <v>0.98653846153846159</v>
      </c>
      <c r="S127" s="42">
        <v>0.97307692307692317</v>
      </c>
      <c r="T127" s="42">
        <v>0.95961538461538465</v>
      </c>
      <c r="U127" s="42">
        <v>0.94615384615384623</v>
      </c>
      <c r="V127" s="42">
        <v>0.93269230769230782</v>
      </c>
      <c r="W127" s="42">
        <v>0.91923076923076941</v>
      </c>
      <c r="X127" s="42">
        <v>0.90576923076923099</v>
      </c>
      <c r="Y127" s="42">
        <v>0.89230769230769258</v>
      </c>
      <c r="Z127" s="42">
        <v>0.87884615384615405</v>
      </c>
      <c r="AA127" s="42">
        <v>0.86538461538461564</v>
      </c>
      <c r="AB127" s="42">
        <v>0.85192307692307723</v>
      </c>
      <c r="AC127" s="42">
        <v>0.83846153846153881</v>
      </c>
      <c r="AD127" s="42">
        <v>0.8250000000000004</v>
      </c>
      <c r="AE127" s="42">
        <v>0.81153846153846199</v>
      </c>
      <c r="AF127" s="42">
        <v>0.79807692307692346</v>
      </c>
      <c r="AG127" s="42">
        <v>0.78461538461538505</v>
      </c>
      <c r="AH127" s="42">
        <v>0.77115384615384663</v>
      </c>
      <c r="AI127" s="42">
        <v>0.75769230769230822</v>
      </c>
      <c r="AJ127" s="42">
        <v>0.74423076923076981</v>
      </c>
      <c r="AK127" s="42">
        <v>0.73076923076923139</v>
      </c>
      <c r="AL127" s="42">
        <v>0.71730769230769287</v>
      </c>
      <c r="AM127" s="42">
        <v>0.70384615384615445</v>
      </c>
      <c r="AN127" s="42">
        <v>0.69038461538461604</v>
      </c>
      <c r="AO127" s="42">
        <v>0.67692307692307763</v>
      </c>
      <c r="AP127" s="42">
        <v>0.66346153846153921</v>
      </c>
      <c r="AQ127" s="42">
        <v>0.6500000000000008</v>
      </c>
    </row>
    <row r="128" spans="1:43" x14ac:dyDescent="0.35">
      <c r="A128" s="42" t="s">
        <v>435</v>
      </c>
      <c r="B128" s="42" t="s">
        <v>336</v>
      </c>
      <c r="C128" s="42" t="s">
        <v>339</v>
      </c>
      <c r="D128" s="42" t="s">
        <v>340</v>
      </c>
      <c r="E128" s="42" t="s">
        <v>7</v>
      </c>
      <c r="F128" s="42" t="s">
        <v>215</v>
      </c>
      <c r="G128" s="42" t="s">
        <v>306</v>
      </c>
      <c r="K128" s="42">
        <v>1</v>
      </c>
      <c r="L128" s="42">
        <v>1</v>
      </c>
      <c r="M128" s="42">
        <v>1</v>
      </c>
      <c r="N128" s="42">
        <v>1</v>
      </c>
      <c r="O128" s="42">
        <v>1</v>
      </c>
      <c r="P128" s="42">
        <v>1</v>
      </c>
      <c r="Q128" s="42">
        <v>1</v>
      </c>
      <c r="R128" s="42">
        <v>0.98653846153846159</v>
      </c>
      <c r="S128" s="42">
        <v>0.97307692307692328</v>
      </c>
      <c r="T128" s="42">
        <v>0.95961538461538487</v>
      </c>
      <c r="U128" s="42">
        <v>0.94615384615384657</v>
      </c>
      <c r="V128" s="42">
        <v>0.93269230769230815</v>
      </c>
      <c r="W128" s="42">
        <v>0.91923076923076974</v>
      </c>
      <c r="X128" s="42">
        <v>0.90576923076923122</v>
      </c>
      <c r="Y128" s="42">
        <v>0.8923076923076928</v>
      </c>
      <c r="Z128" s="42">
        <v>0.87884615384615428</v>
      </c>
      <c r="AA128" s="42">
        <v>0.86538461538461586</v>
      </c>
      <c r="AB128" s="42">
        <v>0.85192307692307734</v>
      </c>
      <c r="AC128" s="42">
        <v>0.83846153846153892</v>
      </c>
      <c r="AD128" s="42">
        <v>0.8250000000000004</v>
      </c>
      <c r="AE128" s="42">
        <v>0.81153846153846199</v>
      </c>
      <c r="AF128" s="42">
        <v>0.79807692307692346</v>
      </c>
      <c r="AG128" s="42">
        <v>0.78461538461538505</v>
      </c>
      <c r="AH128" s="42">
        <v>0.77115384615384652</v>
      </c>
      <c r="AI128" s="42">
        <v>0.75769230769230811</v>
      </c>
      <c r="AJ128" s="42">
        <v>0.74423076923076958</v>
      </c>
      <c r="AK128" s="42">
        <v>0.73076923076923117</v>
      </c>
      <c r="AL128" s="42">
        <v>0.71730769230769265</v>
      </c>
      <c r="AM128" s="42">
        <v>0.70384615384615423</v>
      </c>
      <c r="AN128" s="42">
        <v>0.69038461538461571</v>
      </c>
      <c r="AO128" s="42">
        <v>0.67692307692307729</v>
      </c>
      <c r="AP128" s="42">
        <v>0.66346153846153877</v>
      </c>
      <c r="AQ128" s="42">
        <v>0.65000000000000036</v>
      </c>
    </row>
    <row r="129" spans="1:43" x14ac:dyDescent="0.35">
      <c r="A129" s="42" t="s">
        <v>435</v>
      </c>
      <c r="B129" s="42" t="s">
        <v>336</v>
      </c>
      <c r="C129" s="42" t="s">
        <v>341</v>
      </c>
      <c r="D129" s="42" t="s">
        <v>338</v>
      </c>
      <c r="E129" s="42" t="s">
        <v>7</v>
      </c>
      <c r="F129" s="42" t="s">
        <v>215</v>
      </c>
      <c r="G129" s="42" t="s">
        <v>306</v>
      </c>
      <c r="K129" s="42">
        <v>1</v>
      </c>
      <c r="L129" s="42">
        <v>1</v>
      </c>
      <c r="M129" s="42">
        <v>1</v>
      </c>
      <c r="N129" s="42">
        <v>1</v>
      </c>
      <c r="O129" s="42">
        <v>1</v>
      </c>
      <c r="P129" s="42">
        <v>1</v>
      </c>
      <c r="Q129" s="42">
        <v>1</v>
      </c>
      <c r="R129" s="42">
        <v>0.98653846153846159</v>
      </c>
      <c r="S129" s="42">
        <v>0.97307692307692317</v>
      </c>
      <c r="T129" s="42">
        <v>0.95961538461538465</v>
      </c>
      <c r="U129" s="42">
        <v>0.94615384615384623</v>
      </c>
      <c r="V129" s="42">
        <v>0.93269230769230782</v>
      </c>
      <c r="W129" s="42">
        <v>0.91923076923076941</v>
      </c>
      <c r="X129" s="42">
        <v>0.90576923076923099</v>
      </c>
      <c r="Y129" s="42">
        <v>0.89230769230769258</v>
      </c>
      <c r="Z129" s="42">
        <v>0.87884615384615405</v>
      </c>
      <c r="AA129" s="42">
        <v>0.86538461538461564</v>
      </c>
      <c r="AB129" s="42">
        <v>0.85192307692307723</v>
      </c>
      <c r="AC129" s="42">
        <v>0.83846153846153881</v>
      </c>
      <c r="AD129" s="42">
        <v>0.8250000000000004</v>
      </c>
      <c r="AE129" s="42">
        <v>0.81153846153846199</v>
      </c>
      <c r="AF129" s="42">
        <v>0.79807692307692346</v>
      </c>
      <c r="AG129" s="42">
        <v>0.78461538461538505</v>
      </c>
      <c r="AH129" s="42">
        <v>0.77115384615384663</v>
      </c>
      <c r="AI129" s="42">
        <v>0.75769230769230822</v>
      </c>
      <c r="AJ129" s="42">
        <v>0.74423076923076981</v>
      </c>
      <c r="AK129" s="42">
        <v>0.73076923076923139</v>
      </c>
      <c r="AL129" s="42">
        <v>0.71730769230769287</v>
      </c>
      <c r="AM129" s="42">
        <v>0.70384615384615445</v>
      </c>
      <c r="AN129" s="42">
        <v>0.69038461538461604</v>
      </c>
      <c r="AO129" s="42">
        <v>0.67692307692307763</v>
      </c>
      <c r="AP129" s="42">
        <v>0.66346153846153921</v>
      </c>
      <c r="AQ129" s="42">
        <v>0.6500000000000008</v>
      </c>
    </row>
    <row r="130" spans="1:43" x14ac:dyDescent="0.35">
      <c r="A130" s="42" t="s">
        <v>435</v>
      </c>
      <c r="B130" s="42" t="s">
        <v>336</v>
      </c>
      <c r="C130" s="42" t="s">
        <v>342</v>
      </c>
      <c r="D130" s="42" t="s">
        <v>340</v>
      </c>
      <c r="E130" s="42" t="s">
        <v>7</v>
      </c>
      <c r="F130" s="42" t="s">
        <v>215</v>
      </c>
      <c r="G130" s="42" t="s">
        <v>306</v>
      </c>
      <c r="K130" s="42">
        <v>1</v>
      </c>
      <c r="L130" s="42">
        <v>1</v>
      </c>
      <c r="M130" s="42">
        <v>1</v>
      </c>
      <c r="N130" s="42">
        <v>1</v>
      </c>
      <c r="O130" s="42">
        <v>1</v>
      </c>
      <c r="P130" s="42">
        <v>1</v>
      </c>
      <c r="Q130" s="42">
        <v>1</v>
      </c>
      <c r="R130" s="42">
        <v>0.98653846153846159</v>
      </c>
      <c r="S130" s="42">
        <v>0.97307692307692328</v>
      </c>
      <c r="T130" s="42">
        <v>0.95961538461538487</v>
      </c>
      <c r="U130" s="42">
        <v>0.94615384615384657</v>
      </c>
      <c r="V130" s="42">
        <v>0.93269230769230815</v>
      </c>
      <c r="W130" s="42">
        <v>0.91923076923076974</v>
      </c>
      <c r="X130" s="42">
        <v>0.90576923076923122</v>
      </c>
      <c r="Y130" s="42">
        <v>0.8923076923076928</v>
      </c>
      <c r="Z130" s="42">
        <v>0.87884615384615428</v>
      </c>
      <c r="AA130" s="42">
        <v>0.86538461538461586</v>
      </c>
      <c r="AB130" s="42">
        <v>0.85192307692307734</v>
      </c>
      <c r="AC130" s="42">
        <v>0.83846153846153892</v>
      </c>
      <c r="AD130" s="42">
        <v>0.8250000000000004</v>
      </c>
      <c r="AE130" s="42">
        <v>0.81153846153846199</v>
      </c>
      <c r="AF130" s="42">
        <v>0.79807692307692346</v>
      </c>
      <c r="AG130" s="42">
        <v>0.78461538461538505</v>
      </c>
      <c r="AH130" s="42">
        <v>0.77115384615384652</v>
      </c>
      <c r="AI130" s="42">
        <v>0.75769230769230811</v>
      </c>
      <c r="AJ130" s="42">
        <v>0.74423076923076958</v>
      </c>
      <c r="AK130" s="42">
        <v>0.73076923076923117</v>
      </c>
      <c r="AL130" s="42">
        <v>0.71730769230769265</v>
      </c>
      <c r="AM130" s="42">
        <v>0.70384615384615423</v>
      </c>
      <c r="AN130" s="42">
        <v>0.69038461538461571</v>
      </c>
      <c r="AO130" s="42">
        <v>0.67692307692307729</v>
      </c>
      <c r="AP130" s="42">
        <v>0.66346153846153877</v>
      </c>
      <c r="AQ130" s="42">
        <v>0.65000000000000036</v>
      </c>
    </row>
    <row r="131" spans="1:43" x14ac:dyDescent="0.35">
      <c r="A131" s="42" t="s">
        <v>435</v>
      </c>
      <c r="B131" s="42" t="s">
        <v>336</v>
      </c>
      <c r="C131" s="42" t="s">
        <v>290</v>
      </c>
      <c r="D131" s="42" t="s">
        <v>338</v>
      </c>
      <c r="E131" s="42" t="s">
        <v>7</v>
      </c>
      <c r="F131" s="42" t="s">
        <v>215</v>
      </c>
      <c r="G131" s="42" t="s">
        <v>306</v>
      </c>
      <c r="K131" s="42">
        <v>1</v>
      </c>
      <c r="L131" s="42">
        <v>1</v>
      </c>
      <c r="M131" s="42">
        <v>1</v>
      </c>
      <c r="N131" s="42">
        <v>1</v>
      </c>
      <c r="O131" s="42">
        <v>1</v>
      </c>
      <c r="P131" s="42">
        <v>1</v>
      </c>
      <c r="Q131" s="42">
        <v>1</v>
      </c>
      <c r="R131" s="42">
        <v>0.98653846153846159</v>
      </c>
      <c r="S131" s="42">
        <v>0.97307692307692317</v>
      </c>
      <c r="T131" s="42">
        <v>0.95961538461538465</v>
      </c>
      <c r="U131" s="42">
        <v>0.94615384615384623</v>
      </c>
      <c r="V131" s="42">
        <v>0.93269230769230782</v>
      </c>
      <c r="W131" s="42">
        <v>0.91923076923076941</v>
      </c>
      <c r="X131" s="42">
        <v>0.90576923076923099</v>
      </c>
      <c r="Y131" s="42">
        <v>0.89230769230769258</v>
      </c>
      <c r="Z131" s="42">
        <v>0.87884615384615405</v>
      </c>
      <c r="AA131" s="42">
        <v>0.86538461538461564</v>
      </c>
      <c r="AB131" s="42">
        <v>0.85192307692307723</v>
      </c>
      <c r="AC131" s="42">
        <v>0.83846153846153881</v>
      </c>
      <c r="AD131" s="42">
        <v>0.8250000000000004</v>
      </c>
      <c r="AE131" s="42">
        <v>0.81153846153846199</v>
      </c>
      <c r="AF131" s="42">
        <v>0.79807692307692346</v>
      </c>
      <c r="AG131" s="42">
        <v>0.78461538461538505</v>
      </c>
      <c r="AH131" s="42">
        <v>0.77115384615384663</v>
      </c>
      <c r="AI131" s="42">
        <v>0.75769230769230822</v>
      </c>
      <c r="AJ131" s="42">
        <v>0.74423076923076981</v>
      </c>
      <c r="AK131" s="42">
        <v>0.73076923076923139</v>
      </c>
      <c r="AL131" s="42">
        <v>0.71730769230769287</v>
      </c>
      <c r="AM131" s="42">
        <v>0.70384615384615445</v>
      </c>
      <c r="AN131" s="42">
        <v>0.69038461538461604</v>
      </c>
      <c r="AO131" s="42">
        <v>0.67692307692307763</v>
      </c>
      <c r="AP131" s="42">
        <v>0.66346153846153921</v>
      </c>
      <c r="AQ131" s="42">
        <v>0.6500000000000008</v>
      </c>
    </row>
    <row r="132" spans="1:43" x14ac:dyDescent="0.35">
      <c r="A132" s="42" t="s">
        <v>435</v>
      </c>
      <c r="B132" s="42" t="s">
        <v>336</v>
      </c>
      <c r="C132" s="42" t="s">
        <v>294</v>
      </c>
      <c r="D132" s="42" t="s">
        <v>340</v>
      </c>
      <c r="E132" s="42" t="s">
        <v>7</v>
      </c>
      <c r="F132" s="42" t="s">
        <v>215</v>
      </c>
      <c r="G132" s="42" t="s">
        <v>306</v>
      </c>
      <c r="K132" s="42">
        <v>1</v>
      </c>
      <c r="L132" s="42">
        <v>1</v>
      </c>
      <c r="M132" s="42">
        <v>1</v>
      </c>
      <c r="N132" s="42">
        <v>1</v>
      </c>
      <c r="O132" s="42">
        <v>1</v>
      </c>
      <c r="P132" s="42">
        <v>1</v>
      </c>
      <c r="Q132" s="42">
        <v>1</v>
      </c>
      <c r="R132" s="42">
        <v>0.98653846153846159</v>
      </c>
      <c r="S132" s="42">
        <v>0.97307692307692328</v>
      </c>
      <c r="T132" s="42">
        <v>0.95961538461538487</v>
      </c>
      <c r="U132" s="42">
        <v>0.94615384615384657</v>
      </c>
      <c r="V132" s="42">
        <v>0.93269230769230815</v>
      </c>
      <c r="W132" s="42">
        <v>0.91923076923076974</v>
      </c>
      <c r="X132" s="42">
        <v>0.90576923076923122</v>
      </c>
      <c r="Y132" s="42">
        <v>0.8923076923076928</v>
      </c>
      <c r="Z132" s="42">
        <v>0.87884615384615428</v>
      </c>
      <c r="AA132" s="42">
        <v>0.86538461538461586</v>
      </c>
      <c r="AB132" s="42">
        <v>0.85192307692307734</v>
      </c>
      <c r="AC132" s="42">
        <v>0.83846153846153892</v>
      </c>
      <c r="AD132" s="42">
        <v>0.8250000000000004</v>
      </c>
      <c r="AE132" s="42">
        <v>0.81153846153846199</v>
      </c>
      <c r="AF132" s="42">
        <v>0.79807692307692346</v>
      </c>
      <c r="AG132" s="42">
        <v>0.78461538461538505</v>
      </c>
      <c r="AH132" s="42">
        <v>0.77115384615384652</v>
      </c>
      <c r="AI132" s="42">
        <v>0.75769230769230811</v>
      </c>
      <c r="AJ132" s="42">
        <v>0.74423076923076958</v>
      </c>
      <c r="AK132" s="42">
        <v>0.73076923076923117</v>
      </c>
      <c r="AL132" s="42">
        <v>0.71730769230769265</v>
      </c>
      <c r="AM132" s="42">
        <v>0.70384615384615423</v>
      </c>
      <c r="AN132" s="42">
        <v>0.69038461538461571</v>
      </c>
      <c r="AO132" s="42">
        <v>0.67692307692307729</v>
      </c>
      <c r="AP132" s="42">
        <v>0.66346153846153877</v>
      </c>
      <c r="AQ132" s="42">
        <v>0.65000000000000036</v>
      </c>
    </row>
    <row r="133" spans="1:43" x14ac:dyDescent="0.35">
      <c r="A133" s="42" t="s">
        <v>435</v>
      </c>
      <c r="B133" s="42" t="s">
        <v>336</v>
      </c>
      <c r="C133" s="42" t="s">
        <v>424</v>
      </c>
      <c r="E133" s="42" t="s">
        <v>7</v>
      </c>
      <c r="F133" s="42" t="s">
        <v>215</v>
      </c>
      <c r="G133" s="42" t="s">
        <v>216</v>
      </c>
      <c r="K133" s="42">
        <v>4.9286190238214242</v>
      </c>
      <c r="L133" s="42">
        <v>4.9286190238214242</v>
      </c>
      <c r="M133" s="42">
        <v>4.9286190238214242</v>
      </c>
      <c r="N133" s="42">
        <v>4.9286190238214242</v>
      </c>
      <c r="O133" s="42">
        <v>4.9286190238214242</v>
      </c>
      <c r="P133" s="42">
        <v>4.9286190238214242</v>
      </c>
      <c r="Q133" s="42">
        <v>4.9286190238214242</v>
      </c>
      <c r="R133" s="42">
        <v>4.8622722292699816</v>
      </c>
      <c r="S133" s="42">
        <v>4.7959254347185389</v>
      </c>
      <c r="T133" s="42">
        <v>4.7295786401670963</v>
      </c>
      <c r="U133" s="42">
        <v>4.6632318456156536</v>
      </c>
      <c r="V133" s="42">
        <v>4.596885051064211</v>
      </c>
      <c r="W133" s="42">
        <v>4.5305382565127683</v>
      </c>
      <c r="X133" s="42">
        <v>4.4641914619613257</v>
      </c>
      <c r="Y133" s="42">
        <v>4.397844667409883</v>
      </c>
      <c r="Z133" s="42">
        <v>4.3314978728584403</v>
      </c>
      <c r="AA133" s="42">
        <v>4.2651510783069977</v>
      </c>
      <c r="AB133" s="42">
        <v>4.198804283755555</v>
      </c>
      <c r="AC133" s="42">
        <v>4.1324574892041124</v>
      </c>
      <c r="AD133" s="42">
        <v>4.0661106946526697</v>
      </c>
      <c r="AE133" s="42">
        <v>3.9997639001012275</v>
      </c>
      <c r="AF133" s="42">
        <v>3.9334171055497853</v>
      </c>
      <c r="AG133" s="42">
        <v>3.8670703109983431</v>
      </c>
      <c r="AH133" s="42">
        <v>3.8007235164469009</v>
      </c>
      <c r="AI133" s="42">
        <v>3.7343767218954587</v>
      </c>
      <c r="AJ133" s="42">
        <v>3.6680299273440164</v>
      </c>
      <c r="AK133" s="42">
        <v>3.6016831327925742</v>
      </c>
      <c r="AL133" s="42">
        <v>3.535336338241132</v>
      </c>
      <c r="AM133" s="42">
        <v>3.4689895436896898</v>
      </c>
      <c r="AN133" s="42">
        <v>3.4026427491382476</v>
      </c>
      <c r="AO133" s="42">
        <v>3.3362959545868054</v>
      </c>
      <c r="AP133" s="42">
        <v>3.2699491600353632</v>
      </c>
      <c r="AQ133" s="42">
        <v>3.203602365483921</v>
      </c>
    </row>
    <row r="134" spans="1:43" x14ac:dyDescent="0.35">
      <c r="A134" s="42" t="s">
        <v>435</v>
      </c>
      <c r="B134" s="42" t="s">
        <v>336</v>
      </c>
      <c r="C134" s="42" t="s">
        <v>425</v>
      </c>
      <c r="E134" s="42" t="s">
        <v>7</v>
      </c>
      <c r="F134" s="42" t="s">
        <v>215</v>
      </c>
      <c r="G134" s="42" t="s">
        <v>216</v>
      </c>
      <c r="K134" s="42">
        <v>2.8087829224276617</v>
      </c>
      <c r="L134" s="42">
        <v>2.8087829224276617</v>
      </c>
      <c r="M134" s="42">
        <v>2.8087829224276617</v>
      </c>
      <c r="N134" s="42">
        <v>2.8087829224276617</v>
      </c>
      <c r="O134" s="42">
        <v>2.8087829224276617</v>
      </c>
      <c r="P134" s="42">
        <v>2.8087829224276617</v>
      </c>
      <c r="Q134" s="42">
        <v>2.8087829224276617</v>
      </c>
      <c r="R134" s="42">
        <v>2.7709723830872894</v>
      </c>
      <c r="S134" s="42">
        <v>2.7331618437469172</v>
      </c>
      <c r="T134" s="42">
        <v>2.6953513044065449</v>
      </c>
      <c r="U134" s="42">
        <v>2.6575407650661726</v>
      </c>
      <c r="V134" s="42">
        <v>2.6197302257258004</v>
      </c>
      <c r="W134" s="42">
        <v>2.5819196863854281</v>
      </c>
      <c r="X134" s="42">
        <v>2.5441091470450559</v>
      </c>
      <c r="Y134" s="42">
        <v>2.5062986077046836</v>
      </c>
      <c r="Z134" s="42">
        <v>2.4684880683643113</v>
      </c>
      <c r="AA134" s="42">
        <v>2.4306775290239391</v>
      </c>
      <c r="AB134" s="42">
        <v>2.3928669896835668</v>
      </c>
      <c r="AC134" s="42">
        <v>2.3550564503431946</v>
      </c>
      <c r="AD134" s="42">
        <v>2.3172459110028223</v>
      </c>
      <c r="AE134" s="42">
        <v>2.27943537166245</v>
      </c>
      <c r="AF134" s="42">
        <v>2.2416248323220778</v>
      </c>
      <c r="AG134" s="42">
        <v>2.2038142929817055</v>
      </c>
      <c r="AH134" s="42">
        <v>2.1660037536413332</v>
      </c>
      <c r="AI134" s="42">
        <v>2.128193214300961</v>
      </c>
      <c r="AJ134" s="42">
        <v>2.0903826749605887</v>
      </c>
      <c r="AK134" s="42">
        <v>2.0525721356202165</v>
      </c>
      <c r="AL134" s="42">
        <v>2.0147615962798442</v>
      </c>
      <c r="AM134" s="42">
        <v>1.9769510569394719</v>
      </c>
      <c r="AN134" s="42">
        <v>1.9391405175990997</v>
      </c>
      <c r="AO134" s="42">
        <v>1.9013299782587274</v>
      </c>
      <c r="AP134" s="42">
        <v>1.8635194389183551</v>
      </c>
      <c r="AQ134" s="42">
        <v>1.8257088995779829</v>
      </c>
    </row>
    <row r="135" spans="1:43" x14ac:dyDescent="0.35">
      <c r="A135" s="42" t="s">
        <v>435</v>
      </c>
      <c r="B135" s="42" t="s">
        <v>336</v>
      </c>
      <c r="C135" s="42" t="s">
        <v>426</v>
      </c>
      <c r="E135" s="42" t="s">
        <v>7</v>
      </c>
      <c r="F135" s="42" t="s">
        <v>215</v>
      </c>
      <c r="G135" s="42" t="s">
        <v>216</v>
      </c>
      <c r="K135" s="42">
        <v>3.5100309983616025E-2</v>
      </c>
      <c r="L135" s="42">
        <v>3.5100309983616025E-2</v>
      </c>
      <c r="M135" s="42">
        <v>3.5100309983616025E-2</v>
      </c>
      <c r="N135" s="42">
        <v>3.5100309983616025E-2</v>
      </c>
      <c r="O135" s="42">
        <v>3.5100309983616025E-2</v>
      </c>
      <c r="P135" s="42">
        <v>3.5100309983616025E-2</v>
      </c>
      <c r="Q135" s="42">
        <v>3.5100309983616025E-2</v>
      </c>
      <c r="R135" s="42">
        <v>3.4627805810759658E-2</v>
      </c>
      <c r="S135" s="42">
        <v>3.4155301637903292E-2</v>
      </c>
      <c r="T135" s="42">
        <v>3.3682797465046925E-2</v>
      </c>
      <c r="U135" s="42">
        <v>3.3210293292190558E-2</v>
      </c>
      <c r="V135" s="42">
        <v>3.2737789119334192E-2</v>
      </c>
      <c r="W135" s="42">
        <v>3.2265284946477825E-2</v>
      </c>
      <c r="X135" s="42">
        <v>3.1792780773621458E-2</v>
      </c>
      <c r="Y135" s="42">
        <v>3.1320276600765092E-2</v>
      </c>
      <c r="Z135" s="42">
        <v>3.0847772427908721E-2</v>
      </c>
      <c r="AA135" s="42">
        <v>3.0375268255052351E-2</v>
      </c>
      <c r="AB135" s="42">
        <v>2.9902764082195981E-2</v>
      </c>
      <c r="AC135" s="42">
        <v>2.9430259909339611E-2</v>
      </c>
      <c r="AD135" s="42">
        <v>2.8957755736483241E-2</v>
      </c>
      <c r="AE135" s="42">
        <v>2.848525156362687E-2</v>
      </c>
      <c r="AF135" s="42">
        <v>2.80127473907705E-2</v>
      </c>
      <c r="AG135" s="42">
        <v>2.754024321791413E-2</v>
      </c>
      <c r="AH135" s="42">
        <v>2.706773904505776E-2</v>
      </c>
      <c r="AI135" s="42">
        <v>2.659523487220139E-2</v>
      </c>
      <c r="AJ135" s="42">
        <v>2.612273069934502E-2</v>
      </c>
      <c r="AK135" s="42">
        <v>2.5650226526488649E-2</v>
      </c>
      <c r="AL135" s="42">
        <v>2.5177722353632279E-2</v>
      </c>
      <c r="AM135" s="42">
        <v>2.4705218180775909E-2</v>
      </c>
      <c r="AN135" s="42">
        <v>2.4232714007919539E-2</v>
      </c>
      <c r="AO135" s="42">
        <v>2.3760209835063169E-2</v>
      </c>
      <c r="AP135" s="42">
        <v>2.3287705662206799E-2</v>
      </c>
      <c r="AQ135" s="42">
        <v>2.2815201489350428E-2</v>
      </c>
    </row>
    <row r="136" spans="1:43" x14ac:dyDescent="0.35">
      <c r="A136" s="42" t="s">
        <v>435</v>
      </c>
      <c r="B136" s="42" t="s">
        <v>336</v>
      </c>
      <c r="C136" s="42" t="s">
        <v>427</v>
      </c>
      <c r="E136" s="42" t="s">
        <v>7</v>
      </c>
      <c r="F136" s="42" t="s">
        <v>215</v>
      </c>
      <c r="G136" s="42" t="s">
        <v>216</v>
      </c>
      <c r="K136" s="42">
        <v>1.3420429466933725</v>
      </c>
      <c r="L136" s="42">
        <v>1.3420429466933725</v>
      </c>
      <c r="M136" s="42">
        <v>1.3420429466933725</v>
      </c>
      <c r="N136" s="42">
        <v>1.3420429466933725</v>
      </c>
      <c r="O136" s="42">
        <v>1.3420429466933725</v>
      </c>
      <c r="P136" s="42">
        <v>1.3420429466933725</v>
      </c>
      <c r="Q136" s="42">
        <v>1.3420429466933725</v>
      </c>
      <c r="R136" s="42">
        <v>1.1239769839494234</v>
      </c>
      <c r="S136" s="42">
        <v>0.90591102120547418</v>
      </c>
      <c r="T136" s="42">
        <v>0.68784505846152499</v>
      </c>
      <c r="U136" s="42">
        <v>0.46977909571757576</v>
      </c>
      <c r="V136" s="42">
        <v>0.25171313297362652</v>
      </c>
      <c r="W136" s="42">
        <v>3.3647170229677253E-2</v>
      </c>
      <c r="X136" s="42">
        <v>-0.18441879251427201</v>
      </c>
      <c r="Y136" s="42">
        <v>-0.40248475525822125</v>
      </c>
      <c r="Z136" s="42">
        <v>-0.62055071800217054</v>
      </c>
      <c r="AA136" s="42">
        <v>-0.83861668074611972</v>
      </c>
      <c r="AB136" s="42">
        <v>-1.0566826434900689</v>
      </c>
      <c r="AC136" s="42">
        <v>-1.2747486062340181</v>
      </c>
      <c r="AD136" s="42">
        <v>-1.4928145689779673</v>
      </c>
      <c r="AE136" s="42">
        <v>-1.7108805317219165</v>
      </c>
      <c r="AF136" s="42">
        <v>-1.9289464944658656</v>
      </c>
      <c r="AG136" s="42">
        <v>-2.147012457209815</v>
      </c>
      <c r="AH136" s="42">
        <v>-2.3650784199537647</v>
      </c>
      <c r="AI136" s="42">
        <v>-2.5831443826977143</v>
      </c>
      <c r="AJ136" s="42">
        <v>-2.8012103454416639</v>
      </c>
      <c r="AK136" s="42">
        <v>-3.0192763081856135</v>
      </c>
      <c r="AL136" s="42">
        <v>-3.2373422709295632</v>
      </c>
      <c r="AM136" s="42">
        <v>-3.4554082336735128</v>
      </c>
      <c r="AN136" s="42">
        <v>-3.6734741964174624</v>
      </c>
      <c r="AO136" s="42">
        <v>-3.891540159161412</v>
      </c>
      <c r="AP136" s="42">
        <v>-4.1096061219053617</v>
      </c>
      <c r="AQ136" s="42">
        <v>-4.3276720846493113</v>
      </c>
    </row>
    <row r="137" spans="1:43" x14ac:dyDescent="0.35">
      <c r="A137" s="42" t="s">
        <v>435</v>
      </c>
      <c r="B137" s="42" t="s">
        <v>336</v>
      </c>
      <c r="C137" s="42" t="s">
        <v>428</v>
      </c>
      <c r="E137" s="42" t="s">
        <v>7</v>
      </c>
      <c r="F137" s="42" t="s">
        <v>215</v>
      </c>
      <c r="G137" s="42" t="s">
        <v>216</v>
      </c>
      <c r="K137" s="42">
        <v>1.1827251247046466</v>
      </c>
      <c r="L137" s="42">
        <v>1.1827251247046466</v>
      </c>
      <c r="M137" s="42">
        <v>1.1827251247046466</v>
      </c>
      <c r="N137" s="42">
        <v>1.1827251247046466</v>
      </c>
      <c r="O137" s="42">
        <v>1.1827251247046466</v>
      </c>
      <c r="P137" s="42">
        <v>1.1827251247046466</v>
      </c>
      <c r="Q137" s="42">
        <v>1.1827251247046466</v>
      </c>
      <c r="R137" s="42">
        <v>0.66680382494900714</v>
      </c>
      <c r="S137" s="42">
        <v>0.15088252519336764</v>
      </c>
      <c r="T137" s="42">
        <v>-0.36503877456227185</v>
      </c>
      <c r="U137" s="42">
        <v>-0.88096007431791135</v>
      </c>
      <c r="V137" s="42">
        <v>-1.3968813740735508</v>
      </c>
      <c r="W137" s="42">
        <v>-1.9128026738291903</v>
      </c>
      <c r="X137" s="42">
        <v>-2.4287239735848298</v>
      </c>
      <c r="Y137" s="42">
        <v>-2.9446452733404693</v>
      </c>
      <c r="Z137" s="42">
        <v>-3.4605665730961088</v>
      </c>
      <c r="AA137" s="42">
        <v>-3.9764878728517483</v>
      </c>
      <c r="AB137" s="42">
        <v>-4.4924091726073883</v>
      </c>
      <c r="AC137" s="42">
        <v>-5.0083304723630278</v>
      </c>
      <c r="AD137" s="42">
        <v>-5.5242517721186672</v>
      </c>
      <c r="AE137" s="42">
        <v>-6.0401730718743067</v>
      </c>
      <c r="AF137" s="42">
        <v>-6.5560943716299462</v>
      </c>
      <c r="AG137" s="42">
        <v>-7.0720156713855857</v>
      </c>
      <c r="AH137" s="42">
        <v>-7.5879369711412252</v>
      </c>
      <c r="AI137" s="42">
        <v>-8.1038582708968647</v>
      </c>
      <c r="AJ137" s="42">
        <v>-8.6197795706525042</v>
      </c>
      <c r="AK137" s="42">
        <v>-9.1357008704081437</v>
      </c>
      <c r="AL137" s="42">
        <v>-9.6516221701637832</v>
      </c>
      <c r="AM137" s="42">
        <v>-10.167543469919423</v>
      </c>
      <c r="AN137" s="42">
        <v>-10.683464769675062</v>
      </c>
      <c r="AO137" s="42">
        <v>-11.199386069430702</v>
      </c>
      <c r="AP137" s="42">
        <v>-11.715307369186341</v>
      </c>
      <c r="AQ137" s="42">
        <v>-12.231228668941981</v>
      </c>
    </row>
    <row r="138" spans="1:43" x14ac:dyDescent="0.35">
      <c r="A138" s="42" t="s">
        <v>435</v>
      </c>
      <c r="B138" s="42" t="s">
        <v>336</v>
      </c>
      <c r="C138" s="42" t="s">
        <v>429</v>
      </c>
      <c r="E138" s="42" t="s">
        <v>7</v>
      </c>
      <c r="F138" s="42" t="s">
        <v>215</v>
      </c>
      <c r="G138" s="42" t="s">
        <v>216</v>
      </c>
      <c r="K138" s="42">
        <v>0.93836353568307695</v>
      </c>
      <c r="L138" s="42">
        <v>0.93836353568307695</v>
      </c>
      <c r="M138" s="42">
        <v>0.93836353568307695</v>
      </c>
      <c r="N138" s="42">
        <v>0.93836353568307695</v>
      </c>
      <c r="O138" s="42">
        <v>0.93836353568307695</v>
      </c>
      <c r="P138" s="42">
        <v>0.93836353568307695</v>
      </c>
      <c r="Q138" s="42">
        <v>0.93836353568307695</v>
      </c>
      <c r="R138" s="42">
        <v>0.92573171885657402</v>
      </c>
      <c r="S138" s="42">
        <v>0.91309990203007108</v>
      </c>
      <c r="T138" s="42">
        <v>0.90046808520356814</v>
      </c>
      <c r="U138" s="42">
        <v>0.8878362683770652</v>
      </c>
      <c r="V138" s="42">
        <v>0.87520445155056226</v>
      </c>
      <c r="W138" s="42">
        <v>0.86257263472405932</v>
      </c>
      <c r="X138" s="42">
        <v>0.84994081789755638</v>
      </c>
      <c r="Y138" s="42">
        <v>0.83730900107105344</v>
      </c>
      <c r="Z138" s="42">
        <v>0.8246771842445505</v>
      </c>
      <c r="AA138" s="42">
        <v>0.81204536741804756</v>
      </c>
      <c r="AB138" s="42">
        <v>0.79941355059154462</v>
      </c>
      <c r="AC138" s="42">
        <v>0.78678173376504168</v>
      </c>
      <c r="AD138" s="42">
        <v>0.77414991693853874</v>
      </c>
      <c r="AE138" s="42">
        <v>0.7615181001120358</v>
      </c>
      <c r="AF138" s="42">
        <v>0.74888628328553286</v>
      </c>
      <c r="AG138" s="42">
        <v>0.73625446645902992</v>
      </c>
      <c r="AH138" s="42">
        <v>0.72362264963252698</v>
      </c>
      <c r="AI138" s="42">
        <v>0.71099083280602404</v>
      </c>
      <c r="AJ138" s="42">
        <v>0.6983590159795211</v>
      </c>
      <c r="AK138" s="42">
        <v>0.68572719915301816</v>
      </c>
      <c r="AL138" s="42">
        <v>0.67309538232651522</v>
      </c>
      <c r="AM138" s="42">
        <v>0.66046356550001228</v>
      </c>
      <c r="AN138" s="42">
        <v>0.64783174867350934</v>
      </c>
      <c r="AO138" s="42">
        <v>0.6351999318470064</v>
      </c>
      <c r="AP138" s="42">
        <v>0.62256811502050347</v>
      </c>
      <c r="AQ138" s="42">
        <v>0.60993629819400053</v>
      </c>
    </row>
    <row r="139" spans="1:43" x14ac:dyDescent="0.35">
      <c r="A139" s="42" t="s">
        <v>435</v>
      </c>
      <c r="B139" s="42" t="s">
        <v>336</v>
      </c>
      <c r="C139" s="42" t="s">
        <v>430</v>
      </c>
      <c r="E139" s="42" t="s">
        <v>7</v>
      </c>
      <c r="F139" s="42" t="s">
        <v>215</v>
      </c>
      <c r="G139" s="42" t="s">
        <v>216</v>
      </c>
      <c r="K139" s="42">
        <v>1.4041686628331189E-2</v>
      </c>
      <c r="L139" s="42">
        <v>1.4041686628331189E-2</v>
      </c>
      <c r="M139" s="42">
        <v>1.4041686628331189E-2</v>
      </c>
      <c r="N139" s="42">
        <v>1.4041686628331189E-2</v>
      </c>
      <c r="O139" s="42">
        <v>1.4041686628331189E-2</v>
      </c>
      <c r="P139" s="42">
        <v>1.4041686628331189E-2</v>
      </c>
      <c r="Q139" s="42">
        <v>1.4041686628331189E-2</v>
      </c>
      <c r="R139" s="42">
        <v>1.3852663923719038E-2</v>
      </c>
      <c r="S139" s="42">
        <v>1.3663641219106888E-2</v>
      </c>
      <c r="T139" s="42">
        <v>1.3474618514494737E-2</v>
      </c>
      <c r="U139" s="42">
        <v>1.3285595809882587E-2</v>
      </c>
      <c r="V139" s="42">
        <v>1.3096573105270437E-2</v>
      </c>
      <c r="W139" s="42">
        <v>1.2907550400658286E-2</v>
      </c>
      <c r="X139" s="42">
        <v>1.2718527696046136E-2</v>
      </c>
      <c r="Y139" s="42">
        <v>1.2529504991433986E-2</v>
      </c>
      <c r="Z139" s="42">
        <v>1.2340482286821835E-2</v>
      </c>
      <c r="AA139" s="42">
        <v>1.2151459582209685E-2</v>
      </c>
      <c r="AB139" s="42">
        <v>1.1962436877597534E-2</v>
      </c>
      <c r="AC139" s="42">
        <v>1.1773414172985384E-2</v>
      </c>
      <c r="AD139" s="42">
        <v>1.1584391468373234E-2</v>
      </c>
      <c r="AE139" s="42">
        <v>1.1395368763761083E-2</v>
      </c>
      <c r="AF139" s="42">
        <v>1.1206346059148933E-2</v>
      </c>
      <c r="AG139" s="42">
        <v>1.1017323354536783E-2</v>
      </c>
      <c r="AH139" s="42">
        <v>1.0828300649924632E-2</v>
      </c>
      <c r="AI139" s="42">
        <v>1.0639277945312482E-2</v>
      </c>
      <c r="AJ139" s="42">
        <v>1.0450255240700332E-2</v>
      </c>
      <c r="AK139" s="42">
        <v>1.0261232536088181E-2</v>
      </c>
      <c r="AL139" s="42">
        <v>1.0072209831476031E-2</v>
      </c>
      <c r="AM139" s="42">
        <v>9.8831871268638804E-3</v>
      </c>
      <c r="AN139" s="42">
        <v>9.69416442225173E-3</v>
      </c>
      <c r="AO139" s="42">
        <v>9.5051417176395796E-3</v>
      </c>
      <c r="AP139" s="42">
        <v>9.3161190130274293E-3</v>
      </c>
      <c r="AQ139" s="42">
        <v>9.1270963084152789E-3</v>
      </c>
    </row>
    <row r="140" spans="1:43" x14ac:dyDescent="0.35">
      <c r="A140" s="42" t="s">
        <v>435</v>
      </c>
      <c r="B140" s="42" t="s">
        <v>336</v>
      </c>
      <c r="C140" s="42" t="s">
        <v>431</v>
      </c>
      <c r="E140" s="42" t="s">
        <v>7</v>
      </c>
      <c r="F140" s="42" t="s">
        <v>215</v>
      </c>
      <c r="G140" s="42" t="s">
        <v>216</v>
      </c>
      <c r="K140" s="42">
        <v>0.1061421883658383</v>
      </c>
      <c r="L140" s="42">
        <v>0.1061421883658383</v>
      </c>
      <c r="M140" s="42">
        <v>0.1061421883658383</v>
      </c>
      <c r="N140" s="42">
        <v>0.1061421883658383</v>
      </c>
      <c r="O140" s="42">
        <v>0.1061421883658383</v>
      </c>
      <c r="P140" s="42">
        <v>0.1061421883658383</v>
      </c>
      <c r="Q140" s="42">
        <v>0.1061421883658383</v>
      </c>
      <c r="R140" s="42">
        <v>0.10471335121475971</v>
      </c>
      <c r="S140" s="42">
        <v>0.10328451406368111</v>
      </c>
      <c r="T140" s="42">
        <v>0.10185567691260251</v>
      </c>
      <c r="U140" s="42">
        <v>0.10042683976152392</v>
      </c>
      <c r="V140" s="42">
        <v>9.8998002610445321E-2</v>
      </c>
      <c r="W140" s="42">
        <v>9.7569165459366725E-2</v>
      </c>
      <c r="X140" s="42">
        <v>9.6140328308288128E-2</v>
      </c>
      <c r="Y140" s="42">
        <v>9.4711491157209532E-2</v>
      </c>
      <c r="Z140" s="42">
        <v>9.3282654006130936E-2</v>
      </c>
      <c r="AA140" s="42">
        <v>9.1853816855052339E-2</v>
      </c>
      <c r="AB140" s="42">
        <v>9.0424979703973743E-2</v>
      </c>
      <c r="AC140" s="42">
        <v>8.8996142552895147E-2</v>
      </c>
      <c r="AD140" s="42">
        <v>8.756730540181655E-2</v>
      </c>
      <c r="AE140" s="42">
        <v>8.6138468250737954E-2</v>
      </c>
      <c r="AF140" s="42">
        <v>8.4709631099659358E-2</v>
      </c>
      <c r="AG140" s="42">
        <v>8.3280793948580761E-2</v>
      </c>
      <c r="AH140" s="42">
        <v>8.1851956797502165E-2</v>
      </c>
      <c r="AI140" s="42">
        <v>8.0423119646423569E-2</v>
      </c>
      <c r="AJ140" s="42">
        <v>7.8994282495344972E-2</v>
      </c>
      <c r="AK140" s="42">
        <v>7.7565445344266376E-2</v>
      </c>
      <c r="AL140" s="42">
        <v>7.613660819318778E-2</v>
      </c>
      <c r="AM140" s="42">
        <v>7.4707771042109183E-2</v>
      </c>
      <c r="AN140" s="42">
        <v>7.3278933891030587E-2</v>
      </c>
      <c r="AO140" s="42">
        <v>7.1850096739951991E-2</v>
      </c>
      <c r="AP140" s="42">
        <v>7.0421259588873394E-2</v>
      </c>
      <c r="AQ140" s="42">
        <v>6.8992422437794798E-2</v>
      </c>
    </row>
    <row r="141" spans="1:43" x14ac:dyDescent="0.35">
      <c r="A141" s="42" t="s">
        <v>435</v>
      </c>
      <c r="B141" s="42" t="s">
        <v>336</v>
      </c>
      <c r="C141" s="42" t="s">
        <v>432</v>
      </c>
      <c r="E141" s="42" t="s">
        <v>7</v>
      </c>
      <c r="F141" s="42" t="s">
        <v>215</v>
      </c>
      <c r="G141" s="42" t="s">
        <v>216</v>
      </c>
      <c r="K141" s="42">
        <v>1.0705262341216763E-2</v>
      </c>
      <c r="L141" s="42">
        <v>1.0705262341216763E-2</v>
      </c>
      <c r="M141" s="42">
        <v>1.0705262341216763E-2</v>
      </c>
      <c r="N141" s="42">
        <v>1.0705262341216763E-2</v>
      </c>
      <c r="O141" s="42">
        <v>1.0705262341216763E-2</v>
      </c>
      <c r="P141" s="42">
        <v>1.0705262341216763E-2</v>
      </c>
      <c r="Q141" s="42">
        <v>1.0705262341216763E-2</v>
      </c>
      <c r="R141" s="42">
        <v>1.0561153040469614E-2</v>
      </c>
      <c r="S141" s="42">
        <v>1.0417043739722465E-2</v>
      </c>
      <c r="T141" s="42">
        <v>1.0272934438975315E-2</v>
      </c>
      <c r="U141" s="42">
        <v>1.0128825138228166E-2</v>
      </c>
      <c r="V141" s="42">
        <v>9.9847158374810167E-3</v>
      </c>
      <c r="W141" s="42">
        <v>9.8406065367338674E-3</v>
      </c>
      <c r="X141" s="42">
        <v>9.6964972359867181E-3</v>
      </c>
      <c r="Y141" s="42">
        <v>9.5523879352395688E-3</v>
      </c>
      <c r="Z141" s="42">
        <v>9.4082786344924195E-3</v>
      </c>
      <c r="AA141" s="42">
        <v>9.2641693337452702E-3</v>
      </c>
      <c r="AB141" s="42">
        <v>9.1200600329981209E-3</v>
      </c>
      <c r="AC141" s="42">
        <v>8.9759507322509716E-3</v>
      </c>
      <c r="AD141" s="42">
        <v>8.8318414315038223E-3</v>
      </c>
      <c r="AE141" s="42">
        <v>8.6877321307566729E-3</v>
      </c>
      <c r="AF141" s="42">
        <v>8.5436228300095236E-3</v>
      </c>
      <c r="AG141" s="42">
        <v>8.3995135292623743E-3</v>
      </c>
      <c r="AH141" s="42">
        <v>8.255404228515225E-3</v>
      </c>
      <c r="AI141" s="42">
        <v>8.1112949277680757E-3</v>
      </c>
      <c r="AJ141" s="42">
        <v>7.9671856270209264E-3</v>
      </c>
      <c r="AK141" s="42">
        <v>7.8230763262737771E-3</v>
      </c>
      <c r="AL141" s="42">
        <v>7.6789670255266286E-3</v>
      </c>
      <c r="AM141" s="42">
        <v>7.5348577247794802E-3</v>
      </c>
      <c r="AN141" s="42">
        <v>7.3907484240323318E-3</v>
      </c>
      <c r="AO141" s="42">
        <v>7.2466391232851833E-3</v>
      </c>
      <c r="AP141" s="42">
        <v>7.1025298225380349E-3</v>
      </c>
      <c r="AQ141" s="42">
        <v>6.9584205217908864E-3</v>
      </c>
    </row>
    <row r="142" spans="1:43" x14ac:dyDescent="0.35">
      <c r="A142" s="42" t="s">
        <v>435</v>
      </c>
      <c r="B142" s="42" t="s">
        <v>336</v>
      </c>
      <c r="C142" s="42" t="s">
        <v>433</v>
      </c>
      <c r="E142" s="42" t="s">
        <v>7</v>
      </c>
      <c r="F142" s="42" t="s">
        <v>215</v>
      </c>
      <c r="G142" s="42" t="s">
        <v>216</v>
      </c>
      <c r="K142" s="42">
        <v>1.4756851589233889E-2</v>
      </c>
      <c r="L142" s="42">
        <v>1.4756851589233889E-2</v>
      </c>
      <c r="M142" s="42">
        <v>1.4756851589233889E-2</v>
      </c>
      <c r="N142" s="42">
        <v>1.4756851589233889E-2</v>
      </c>
      <c r="O142" s="42">
        <v>1.4756851589233889E-2</v>
      </c>
      <c r="P142" s="42">
        <v>1.4756851589233889E-2</v>
      </c>
      <c r="Q142" s="42">
        <v>1.4756851589233889E-2</v>
      </c>
      <c r="R142" s="42">
        <v>1.4558201663994201E-2</v>
      </c>
      <c r="S142" s="42">
        <v>1.4359551738754514E-2</v>
      </c>
      <c r="T142" s="42">
        <v>1.4160901813514827E-2</v>
      </c>
      <c r="U142" s="42">
        <v>1.3962251888275139E-2</v>
      </c>
      <c r="V142" s="42">
        <v>1.3763601963035452E-2</v>
      </c>
      <c r="W142" s="42">
        <v>1.3564952037795765E-2</v>
      </c>
      <c r="X142" s="42">
        <v>1.3366302112556077E-2</v>
      </c>
      <c r="Y142" s="42">
        <v>1.316765218731639E-2</v>
      </c>
      <c r="Z142" s="42">
        <v>1.2969002262076703E-2</v>
      </c>
      <c r="AA142" s="42">
        <v>1.2770352336837015E-2</v>
      </c>
      <c r="AB142" s="42">
        <v>1.2571702411597328E-2</v>
      </c>
      <c r="AC142" s="42">
        <v>1.2373052486357641E-2</v>
      </c>
      <c r="AD142" s="42">
        <v>1.2174402561117953E-2</v>
      </c>
      <c r="AE142" s="42">
        <v>1.1975752635878266E-2</v>
      </c>
      <c r="AF142" s="42">
        <v>1.1777102710638579E-2</v>
      </c>
      <c r="AG142" s="42">
        <v>1.1578452785398891E-2</v>
      </c>
      <c r="AH142" s="42">
        <v>1.1379802860159204E-2</v>
      </c>
      <c r="AI142" s="42">
        <v>1.1181152934919517E-2</v>
      </c>
      <c r="AJ142" s="42">
        <v>1.0982503009679829E-2</v>
      </c>
      <c r="AK142" s="42">
        <v>1.0783853084440142E-2</v>
      </c>
      <c r="AL142" s="42">
        <v>1.0585203159200455E-2</v>
      </c>
      <c r="AM142" s="42">
        <v>1.0386553233960767E-2</v>
      </c>
      <c r="AN142" s="42">
        <v>1.018790330872108E-2</v>
      </c>
      <c r="AO142" s="42">
        <v>9.9892533834813925E-3</v>
      </c>
      <c r="AP142" s="42">
        <v>9.7906034582417052E-3</v>
      </c>
      <c r="AQ142" s="42">
        <v>9.5919535330020178E-3</v>
      </c>
    </row>
    <row r="143" spans="1:43" ht="15" thickBot="1" x14ac:dyDescent="0.4">
      <c r="A143" s="42" t="s">
        <v>435</v>
      </c>
      <c r="B143" s="42" t="s">
        <v>336</v>
      </c>
      <c r="C143" s="42" t="s">
        <v>434</v>
      </c>
      <c r="E143" s="42" t="s">
        <v>7</v>
      </c>
      <c r="F143" s="42" t="s">
        <v>215</v>
      </c>
      <c r="G143" s="42" t="s">
        <v>216</v>
      </c>
      <c r="K143" s="42">
        <v>2.0368946963873939E-4</v>
      </c>
      <c r="L143" s="42">
        <v>2.0368946963873939E-4</v>
      </c>
      <c r="M143" s="42">
        <v>2.0368946963873939E-4</v>
      </c>
      <c r="N143" s="42">
        <v>2.0368946963873939E-4</v>
      </c>
      <c r="O143" s="42">
        <v>2.0368946963873939E-4</v>
      </c>
      <c r="P143" s="42">
        <v>2.0368946963873939E-4</v>
      </c>
      <c r="Q143" s="42">
        <v>2.0368946963873939E-4</v>
      </c>
      <c r="R143" s="42">
        <v>2.0094749600898712E-4</v>
      </c>
      <c r="S143" s="42">
        <v>1.9820552237923486E-4</v>
      </c>
      <c r="T143" s="42">
        <v>1.9546354874948259E-4</v>
      </c>
      <c r="U143" s="42">
        <v>1.9272157511973032E-4</v>
      </c>
      <c r="V143" s="42">
        <v>1.8997960148997806E-4</v>
      </c>
      <c r="W143" s="42">
        <v>1.8723762786022579E-4</v>
      </c>
      <c r="X143" s="42">
        <v>1.8449565423047352E-4</v>
      </c>
      <c r="Y143" s="42">
        <v>1.8175368060072125E-4</v>
      </c>
      <c r="Z143" s="42">
        <v>1.7901170697096899E-4</v>
      </c>
      <c r="AA143" s="42">
        <v>1.7626973334121672E-4</v>
      </c>
      <c r="AB143" s="42">
        <v>1.7352775971146445E-4</v>
      </c>
      <c r="AC143" s="42">
        <v>1.7078578608171219E-4</v>
      </c>
      <c r="AD143" s="42">
        <v>1.6804381245195992E-4</v>
      </c>
      <c r="AE143" s="42">
        <v>1.6530183882220765E-4</v>
      </c>
      <c r="AF143" s="42">
        <v>1.6255986519245539E-4</v>
      </c>
      <c r="AG143" s="42">
        <v>1.5981789156270312E-4</v>
      </c>
      <c r="AH143" s="42">
        <v>1.5707591793295085E-4</v>
      </c>
      <c r="AI143" s="42">
        <v>1.5433394430319858E-4</v>
      </c>
      <c r="AJ143" s="42">
        <v>1.5159197067344632E-4</v>
      </c>
      <c r="AK143" s="42">
        <v>1.4884999704369405E-4</v>
      </c>
      <c r="AL143" s="42">
        <v>1.4610802341394178E-4</v>
      </c>
      <c r="AM143" s="42">
        <v>1.4336604978418952E-4</v>
      </c>
      <c r="AN143" s="42">
        <v>1.4062407615443725E-4</v>
      </c>
      <c r="AO143" s="42">
        <v>1.3788210252468498E-4</v>
      </c>
      <c r="AP143" s="42">
        <v>1.3514012889493272E-4</v>
      </c>
      <c r="AQ143" s="42">
        <v>1.3239815526518045E-4</v>
      </c>
    </row>
    <row r="144" spans="1:43" x14ac:dyDescent="0.35">
      <c r="A144" s="181" t="s">
        <v>435</v>
      </c>
      <c r="B144" s="182" t="s">
        <v>92</v>
      </c>
      <c r="C144" s="182" t="s">
        <v>343</v>
      </c>
      <c r="D144" s="182" t="s">
        <v>338</v>
      </c>
      <c r="E144" s="182" t="s">
        <v>7</v>
      </c>
      <c r="F144" s="182" t="s">
        <v>215</v>
      </c>
      <c r="G144" s="182" t="s">
        <v>306</v>
      </c>
      <c r="H144" s="182"/>
      <c r="I144" s="182"/>
      <c r="J144" s="182"/>
      <c r="K144" s="173">
        <v>1</v>
      </c>
      <c r="L144" s="173">
        <v>1</v>
      </c>
      <c r="M144" s="173">
        <v>1</v>
      </c>
      <c r="N144" s="173">
        <v>1</v>
      </c>
      <c r="O144" s="173">
        <v>1</v>
      </c>
      <c r="P144" s="173">
        <v>1</v>
      </c>
      <c r="Q144" s="173">
        <v>1</v>
      </c>
      <c r="R144" s="173">
        <v>1</v>
      </c>
      <c r="S144" s="173">
        <v>0.990813227596128</v>
      </c>
      <c r="T144" s="173">
        <v>0.97506829716204957</v>
      </c>
      <c r="U144" s="173">
        <v>0.95988992599162959</v>
      </c>
      <c r="V144" s="173">
        <v>0.94524807429271984</v>
      </c>
      <c r="W144" s="173">
        <v>0.93763403821655023</v>
      </c>
      <c r="X144" s="173">
        <v>0.929834037519082</v>
      </c>
      <c r="Y144" s="173">
        <v>0.92214337384957634</v>
      </c>
      <c r="Z144" s="173">
        <v>0.91455976425021157</v>
      </c>
      <c r="AA144" s="173">
        <v>0.90708098888142552</v>
      </c>
      <c r="AB144" s="173">
        <v>0.89970488885555622</v>
      </c>
      <c r="AC144" s="173">
        <v>0.89242936415910246</v>
      </c>
      <c r="AD144" s="173">
        <v>0.88525237165938953</v>
      </c>
      <c r="AE144" s="173">
        <v>0.87817192319169146</v>
      </c>
      <c r="AF144" s="173">
        <v>0.87118608372302231</v>
      </c>
      <c r="AG144" s="173">
        <v>0.86429296958904633</v>
      </c>
      <c r="AH144" s="173">
        <v>0.85749074680073878</v>
      </c>
      <c r="AI144" s="173">
        <v>0.85077762941758472</v>
      </c>
      <c r="AJ144" s="173">
        <v>0.84415187798429503</v>
      </c>
      <c r="AK144" s="173">
        <v>0.83761179802816266</v>
      </c>
      <c r="AL144" s="173">
        <v>0.83115573861433201</v>
      </c>
      <c r="AM144" s="173">
        <v>0.82478209095639587</v>
      </c>
      <c r="AN144" s="173">
        <v>0.81848928707985824</v>
      </c>
      <c r="AO144" s="173">
        <v>0.81227579853614118</v>
      </c>
      <c r="AP144" s="173">
        <v>0.8061401351649069</v>
      </c>
      <c r="AQ144" s="174">
        <v>0.80008084390260104</v>
      </c>
    </row>
    <row r="145" spans="1:43" x14ac:dyDescent="0.35">
      <c r="A145" s="183" t="s">
        <v>435</v>
      </c>
      <c r="B145" s="184" t="s">
        <v>92</v>
      </c>
      <c r="C145" s="184" t="s">
        <v>344</v>
      </c>
      <c r="D145" s="184" t="s">
        <v>345</v>
      </c>
      <c r="E145" s="184" t="s">
        <v>7</v>
      </c>
      <c r="F145" s="184" t="s">
        <v>215</v>
      </c>
      <c r="G145" s="184" t="s">
        <v>306</v>
      </c>
      <c r="H145" s="184"/>
      <c r="I145" s="184"/>
      <c r="J145" s="184"/>
      <c r="K145" s="42">
        <v>1</v>
      </c>
      <c r="L145" s="42">
        <v>1</v>
      </c>
      <c r="M145" s="42">
        <v>1</v>
      </c>
      <c r="N145" s="42">
        <v>1</v>
      </c>
      <c r="O145" s="42">
        <v>1</v>
      </c>
      <c r="P145" s="42">
        <v>1</v>
      </c>
      <c r="Q145" s="42">
        <v>1</v>
      </c>
      <c r="R145" s="42">
        <v>1</v>
      </c>
      <c r="S145" s="42">
        <v>0.99081322759612767</v>
      </c>
      <c r="T145" s="42">
        <v>0.97506829716204957</v>
      </c>
      <c r="U145" s="42">
        <v>0.9598899259916297</v>
      </c>
      <c r="V145" s="42">
        <v>0.94524807429272006</v>
      </c>
      <c r="W145" s="42">
        <v>0.93763403821655056</v>
      </c>
      <c r="X145" s="42">
        <v>0.92983403751908222</v>
      </c>
      <c r="Y145" s="42">
        <v>0.92214337384957668</v>
      </c>
      <c r="Z145" s="42">
        <v>0.91455976425021179</v>
      </c>
      <c r="AA145" s="42">
        <v>0.90708098888142574</v>
      </c>
      <c r="AB145" s="42">
        <v>0.89970488885555644</v>
      </c>
      <c r="AC145" s="42">
        <v>0.89242936415910257</v>
      </c>
      <c r="AD145" s="42">
        <v>0.88525237165938975</v>
      </c>
      <c r="AE145" s="42">
        <v>0.87817192319169168</v>
      </c>
      <c r="AF145" s="42">
        <v>0.87118608372302242</v>
      </c>
      <c r="AG145" s="42">
        <v>0.86429296958904644</v>
      </c>
      <c r="AH145" s="42">
        <v>0.85749074680073867</v>
      </c>
      <c r="AI145" s="42">
        <v>0.85077762941758461</v>
      </c>
      <c r="AJ145" s="42">
        <v>0.84415187798429492</v>
      </c>
      <c r="AK145" s="42">
        <v>0.83761179802816244</v>
      </c>
      <c r="AL145" s="42">
        <v>0.83115573861433178</v>
      </c>
      <c r="AM145" s="42">
        <v>0.82478209095639554</v>
      </c>
      <c r="AN145" s="42">
        <v>0.81848928707985791</v>
      </c>
      <c r="AO145" s="42">
        <v>0.81227579853614085</v>
      </c>
      <c r="AP145" s="42">
        <v>0.80614013516490646</v>
      </c>
      <c r="AQ145" s="178">
        <v>0.80008084390260059</v>
      </c>
    </row>
    <row r="146" spans="1:43" x14ac:dyDescent="0.35">
      <c r="A146" s="183" t="s">
        <v>435</v>
      </c>
      <c r="B146" s="184" t="s">
        <v>92</v>
      </c>
      <c r="C146" s="184" t="s">
        <v>346</v>
      </c>
      <c r="D146" s="184" t="s">
        <v>340</v>
      </c>
      <c r="E146" s="184" t="s">
        <v>7</v>
      </c>
      <c r="F146" s="184" t="s">
        <v>215</v>
      </c>
      <c r="G146" s="184" t="s">
        <v>306</v>
      </c>
      <c r="H146" s="184"/>
      <c r="I146" s="184"/>
      <c r="J146" s="184"/>
      <c r="K146" s="42">
        <v>1</v>
      </c>
      <c r="L146" s="42">
        <v>1</v>
      </c>
      <c r="M146" s="42">
        <v>1</v>
      </c>
      <c r="N146" s="42">
        <v>1</v>
      </c>
      <c r="O146" s="42">
        <v>1</v>
      </c>
      <c r="P146" s="42">
        <v>1</v>
      </c>
      <c r="Q146" s="42">
        <v>1</v>
      </c>
      <c r="R146" s="42">
        <v>1</v>
      </c>
      <c r="S146" s="42">
        <v>0.99081322759612767</v>
      </c>
      <c r="T146" s="42">
        <v>0.97506829716204957</v>
      </c>
      <c r="U146" s="42">
        <v>0.95988992599162959</v>
      </c>
      <c r="V146" s="42">
        <v>0.94524807429271995</v>
      </c>
      <c r="W146" s="42">
        <v>0.93763403821655034</v>
      </c>
      <c r="X146" s="42">
        <v>0.92983403751908189</v>
      </c>
      <c r="Y146" s="42">
        <v>0.92214337384957634</v>
      </c>
      <c r="Z146" s="42">
        <v>0.91455976425021157</v>
      </c>
      <c r="AA146" s="42">
        <v>0.90708098888142541</v>
      </c>
      <c r="AB146" s="42">
        <v>0.89970488885555611</v>
      </c>
      <c r="AC146" s="42">
        <v>0.89242936415910223</v>
      </c>
      <c r="AD146" s="42">
        <v>0.88525237165938919</v>
      </c>
      <c r="AE146" s="42">
        <v>0.87817192319169124</v>
      </c>
      <c r="AF146" s="42">
        <v>0.87118608372302198</v>
      </c>
      <c r="AG146" s="42">
        <v>0.86429296958904589</v>
      </c>
      <c r="AH146" s="42">
        <v>0.85749074680073845</v>
      </c>
      <c r="AI146" s="42">
        <v>0.85077762941758439</v>
      </c>
      <c r="AJ146" s="42">
        <v>0.84415187798429459</v>
      </c>
      <c r="AK146" s="42">
        <v>0.83761179802816221</v>
      </c>
      <c r="AL146" s="42">
        <v>0.83115573861433156</v>
      </c>
      <c r="AM146" s="42">
        <v>0.82478209095639543</v>
      </c>
      <c r="AN146" s="42">
        <v>0.81848928707985791</v>
      </c>
      <c r="AO146" s="42">
        <v>0.81227579853614085</v>
      </c>
      <c r="AP146" s="42">
        <v>0.80614013516490657</v>
      </c>
      <c r="AQ146" s="178">
        <v>0.8000808439026007</v>
      </c>
    </row>
    <row r="147" spans="1:43" x14ac:dyDescent="0.35">
      <c r="A147" s="183" t="s">
        <v>435</v>
      </c>
      <c r="B147" s="184" t="s">
        <v>92</v>
      </c>
      <c r="C147" s="184" t="s">
        <v>347</v>
      </c>
      <c r="D147" s="184" t="s">
        <v>348</v>
      </c>
      <c r="E147" s="184" t="s">
        <v>7</v>
      </c>
      <c r="F147" s="184" t="s">
        <v>215</v>
      </c>
      <c r="G147" s="184" t="s">
        <v>306</v>
      </c>
      <c r="H147" s="184"/>
      <c r="I147" s="184"/>
      <c r="J147" s="184"/>
      <c r="K147" s="42">
        <v>1</v>
      </c>
      <c r="L147" s="42">
        <v>1</v>
      </c>
      <c r="M147" s="42">
        <v>1</v>
      </c>
      <c r="N147" s="42">
        <v>1</v>
      </c>
      <c r="O147" s="42">
        <v>1</v>
      </c>
      <c r="P147" s="42">
        <v>1</v>
      </c>
      <c r="Q147" s="42">
        <v>1</v>
      </c>
      <c r="R147" s="42">
        <v>1</v>
      </c>
      <c r="S147" s="42">
        <v>0.99081322759612767</v>
      </c>
      <c r="T147" s="42">
        <v>0.97506829716204957</v>
      </c>
      <c r="U147" s="42">
        <v>0.9598899259916297</v>
      </c>
      <c r="V147" s="42">
        <v>0.94524807429272006</v>
      </c>
      <c r="W147" s="42">
        <v>0.93763403821655056</v>
      </c>
      <c r="X147" s="42">
        <v>0.92983403751908222</v>
      </c>
      <c r="Y147" s="42">
        <v>0.92214337384957668</v>
      </c>
      <c r="Z147" s="42">
        <v>0.91455976425021179</v>
      </c>
      <c r="AA147" s="42">
        <v>0.90708098888142574</v>
      </c>
      <c r="AB147" s="42">
        <v>0.89970488885555644</v>
      </c>
      <c r="AC147" s="42">
        <v>0.89242936415910257</v>
      </c>
      <c r="AD147" s="42">
        <v>0.88525237165938975</v>
      </c>
      <c r="AE147" s="42">
        <v>0.87817192319169168</v>
      </c>
      <c r="AF147" s="42">
        <v>0.87118608372302242</v>
      </c>
      <c r="AG147" s="42">
        <v>0.86429296958904644</v>
      </c>
      <c r="AH147" s="42">
        <v>0.85749074680073867</v>
      </c>
      <c r="AI147" s="42">
        <v>0.85077762941758461</v>
      </c>
      <c r="AJ147" s="42">
        <v>0.84415187798429492</v>
      </c>
      <c r="AK147" s="42">
        <v>0.83761179802816244</v>
      </c>
      <c r="AL147" s="42">
        <v>0.83115573861433178</v>
      </c>
      <c r="AM147" s="42">
        <v>0.82478209095639554</v>
      </c>
      <c r="AN147" s="42">
        <v>0.81848928707985791</v>
      </c>
      <c r="AO147" s="42">
        <v>0.81227579853614085</v>
      </c>
      <c r="AP147" s="42">
        <v>0.80614013516490646</v>
      </c>
      <c r="AQ147" s="178">
        <v>0.80008084390260059</v>
      </c>
    </row>
    <row r="148" spans="1:43" x14ac:dyDescent="0.35">
      <c r="A148" s="183" t="s">
        <v>435</v>
      </c>
      <c r="B148" s="184" t="s">
        <v>92</v>
      </c>
      <c r="C148" s="184" t="s">
        <v>349</v>
      </c>
      <c r="D148" s="184" t="s">
        <v>350</v>
      </c>
      <c r="E148" s="184" t="s">
        <v>7</v>
      </c>
      <c r="F148" s="184" t="s">
        <v>215</v>
      </c>
      <c r="G148" s="184" t="s">
        <v>306</v>
      </c>
      <c r="H148" s="184"/>
      <c r="I148" s="184"/>
      <c r="J148" s="184"/>
      <c r="K148" s="42">
        <v>1</v>
      </c>
      <c r="L148" s="42">
        <v>1</v>
      </c>
      <c r="M148" s="42">
        <v>1</v>
      </c>
      <c r="N148" s="42">
        <v>1</v>
      </c>
      <c r="O148" s="42">
        <v>1</v>
      </c>
      <c r="P148" s="42">
        <v>1</v>
      </c>
      <c r="Q148" s="42">
        <v>1</v>
      </c>
      <c r="R148" s="42">
        <v>1</v>
      </c>
      <c r="S148" s="42">
        <v>0.99081322759612767</v>
      </c>
      <c r="T148" s="42">
        <v>0.97506829716204957</v>
      </c>
      <c r="U148" s="42">
        <v>0.9598899259916297</v>
      </c>
      <c r="V148" s="42">
        <v>0.94524807429272006</v>
      </c>
      <c r="W148" s="42">
        <v>0.93763403821655056</v>
      </c>
      <c r="X148" s="42">
        <v>0.92983403751908222</v>
      </c>
      <c r="Y148" s="42">
        <v>0.92214337384957668</v>
      </c>
      <c r="Z148" s="42">
        <v>0.91455976425021179</v>
      </c>
      <c r="AA148" s="42">
        <v>0.90708098888142574</v>
      </c>
      <c r="AB148" s="42">
        <v>0.89970488885555644</v>
      </c>
      <c r="AC148" s="42">
        <v>0.89242936415910257</v>
      </c>
      <c r="AD148" s="42">
        <v>0.88525237165938975</v>
      </c>
      <c r="AE148" s="42">
        <v>0.87817192319169168</v>
      </c>
      <c r="AF148" s="42">
        <v>0.87118608372302242</v>
      </c>
      <c r="AG148" s="42">
        <v>0.86429296958904644</v>
      </c>
      <c r="AH148" s="42">
        <v>0.85749074680073867</v>
      </c>
      <c r="AI148" s="42">
        <v>0.85077762941758461</v>
      </c>
      <c r="AJ148" s="42">
        <v>0.84415187798429492</v>
      </c>
      <c r="AK148" s="42">
        <v>0.83761179802816244</v>
      </c>
      <c r="AL148" s="42">
        <v>0.83115573861433178</v>
      </c>
      <c r="AM148" s="42">
        <v>0.82478209095639554</v>
      </c>
      <c r="AN148" s="42">
        <v>0.81848928707985791</v>
      </c>
      <c r="AO148" s="42">
        <v>0.81227579853614085</v>
      </c>
      <c r="AP148" s="42">
        <v>0.80614013516490646</v>
      </c>
      <c r="AQ148" s="178">
        <v>0.80008084390260059</v>
      </c>
    </row>
    <row r="149" spans="1:43" ht="15" thickBot="1" x14ac:dyDescent="0.4">
      <c r="A149" s="185" t="s">
        <v>435</v>
      </c>
      <c r="B149" s="186" t="s">
        <v>92</v>
      </c>
      <c r="C149" s="186" t="s">
        <v>351</v>
      </c>
      <c r="D149" s="186" t="s">
        <v>352</v>
      </c>
      <c r="E149" s="186" t="s">
        <v>7</v>
      </c>
      <c r="F149" s="186" t="s">
        <v>215</v>
      </c>
      <c r="G149" s="186" t="s">
        <v>306</v>
      </c>
      <c r="H149" s="186"/>
      <c r="I149" s="186"/>
      <c r="J149" s="186"/>
      <c r="K149" s="176">
        <v>1</v>
      </c>
      <c r="L149" s="176">
        <v>1</v>
      </c>
      <c r="M149" s="176">
        <v>1</v>
      </c>
      <c r="N149" s="176">
        <v>1</v>
      </c>
      <c r="O149" s="176">
        <v>1</v>
      </c>
      <c r="P149" s="176">
        <v>1</v>
      </c>
      <c r="Q149" s="176">
        <v>1</v>
      </c>
      <c r="R149" s="176">
        <v>1</v>
      </c>
      <c r="S149" s="176">
        <v>0.99081322759612767</v>
      </c>
      <c r="T149" s="176">
        <v>0.97506829716204957</v>
      </c>
      <c r="U149" s="176">
        <v>0.9598899259916297</v>
      </c>
      <c r="V149" s="176">
        <v>0.94524807429272006</v>
      </c>
      <c r="W149" s="176">
        <v>0.93763403821655056</v>
      </c>
      <c r="X149" s="176">
        <v>0.92983403751908222</v>
      </c>
      <c r="Y149" s="176">
        <v>0.92214337384957668</v>
      </c>
      <c r="Z149" s="176">
        <v>0.91455976425021179</v>
      </c>
      <c r="AA149" s="176">
        <v>0.90708098888142574</v>
      </c>
      <c r="AB149" s="176">
        <v>0.89970488885555644</v>
      </c>
      <c r="AC149" s="176">
        <v>0.89242936415910257</v>
      </c>
      <c r="AD149" s="176">
        <v>0.88525237165938975</v>
      </c>
      <c r="AE149" s="176">
        <v>0.87817192319169168</v>
      </c>
      <c r="AF149" s="176">
        <v>0.87118608372302242</v>
      </c>
      <c r="AG149" s="176">
        <v>0.86429296958904644</v>
      </c>
      <c r="AH149" s="176">
        <v>0.85749074680073867</v>
      </c>
      <c r="AI149" s="176">
        <v>0.85077762941758461</v>
      </c>
      <c r="AJ149" s="176">
        <v>0.84415187798429492</v>
      </c>
      <c r="AK149" s="176">
        <v>0.83761179802816244</v>
      </c>
      <c r="AL149" s="176">
        <v>0.83115573861433178</v>
      </c>
      <c r="AM149" s="176">
        <v>0.82478209095639554</v>
      </c>
      <c r="AN149" s="176">
        <v>0.81848928707985791</v>
      </c>
      <c r="AO149" s="176">
        <v>0.81227579853614085</v>
      </c>
      <c r="AP149" s="176">
        <v>0.80614013516490646</v>
      </c>
      <c r="AQ149" s="177">
        <v>0.80008084390260059</v>
      </c>
    </row>
    <row r="150" spans="1:43" x14ac:dyDescent="0.35">
      <c r="A150" s="181" t="s">
        <v>435</v>
      </c>
      <c r="B150" s="182" t="s">
        <v>333</v>
      </c>
      <c r="C150" s="182" t="s">
        <v>343</v>
      </c>
      <c r="D150" s="182" t="s">
        <v>338</v>
      </c>
      <c r="E150" s="182" t="s">
        <v>7</v>
      </c>
      <c r="F150" s="182" t="s">
        <v>215</v>
      </c>
      <c r="G150" s="182" t="s">
        <v>306</v>
      </c>
      <c r="H150" s="182"/>
      <c r="I150" s="182"/>
      <c r="J150" s="182"/>
      <c r="K150" s="173">
        <v>1</v>
      </c>
      <c r="L150" s="173">
        <v>1</v>
      </c>
      <c r="M150" s="173">
        <v>1</v>
      </c>
      <c r="N150" s="173">
        <v>1</v>
      </c>
      <c r="O150" s="173">
        <v>1</v>
      </c>
      <c r="P150" s="173">
        <v>1</v>
      </c>
      <c r="Q150" s="173">
        <v>1</v>
      </c>
      <c r="R150" s="173">
        <v>1.016923076923077</v>
      </c>
      <c r="S150" s="173">
        <v>1.0238461538461539</v>
      </c>
      <c r="T150" s="173">
        <v>1.0307692307692307</v>
      </c>
      <c r="U150" s="173">
        <v>1.0376923076923075</v>
      </c>
      <c r="V150" s="173">
        <v>1.0446153846153843</v>
      </c>
      <c r="W150" s="173">
        <v>1.0515384615384611</v>
      </c>
      <c r="X150" s="173">
        <v>1.0584615384615379</v>
      </c>
      <c r="Y150" s="173">
        <v>1.0653846153846147</v>
      </c>
      <c r="Z150" s="173">
        <v>1.0723076923076915</v>
      </c>
      <c r="AA150" s="173">
        <v>1.0792307692307683</v>
      </c>
      <c r="AB150" s="173">
        <v>1.0861538461538451</v>
      </c>
      <c r="AC150" s="173">
        <v>1.0930769230769219</v>
      </c>
      <c r="AD150" s="173">
        <v>1.0999999999999988</v>
      </c>
      <c r="AE150" s="173">
        <v>1.1069230769230756</v>
      </c>
      <c r="AF150" s="173">
        <v>1.1138461538461524</v>
      </c>
      <c r="AG150" s="173">
        <v>1.1207692307692292</v>
      </c>
      <c r="AH150" s="173">
        <v>1.127692307692306</v>
      </c>
      <c r="AI150" s="173">
        <v>1.1346153846153828</v>
      </c>
      <c r="AJ150" s="173">
        <v>1.1415384615384596</v>
      </c>
      <c r="AK150" s="173">
        <v>1.1484615384615364</v>
      </c>
      <c r="AL150" s="173">
        <v>1.1553846153846132</v>
      </c>
      <c r="AM150" s="173">
        <v>1.16230769230769</v>
      </c>
      <c r="AN150" s="173">
        <v>1.1692307692307669</v>
      </c>
      <c r="AO150" s="173">
        <v>1.1761538461538437</v>
      </c>
      <c r="AP150" s="173">
        <v>1.1830769230769205</v>
      </c>
      <c r="AQ150" s="174">
        <v>1.1899999999999973</v>
      </c>
    </row>
    <row r="151" spans="1:43" ht="15" thickBot="1" x14ac:dyDescent="0.4">
      <c r="A151" s="183" t="s">
        <v>435</v>
      </c>
      <c r="B151" s="184" t="s">
        <v>333</v>
      </c>
      <c r="C151" s="184" t="s">
        <v>346</v>
      </c>
      <c r="D151" s="184" t="s">
        <v>340</v>
      </c>
      <c r="E151" s="184" t="s">
        <v>7</v>
      </c>
      <c r="F151" s="184" t="s">
        <v>215</v>
      </c>
      <c r="G151" s="184" t="s">
        <v>306</v>
      </c>
      <c r="H151" s="184"/>
      <c r="I151" s="184"/>
      <c r="J151" s="184"/>
      <c r="K151" s="42">
        <v>1</v>
      </c>
      <c r="L151" s="42">
        <v>1</v>
      </c>
      <c r="M151" s="42">
        <v>1</v>
      </c>
      <c r="N151" s="42">
        <v>1</v>
      </c>
      <c r="O151" s="42">
        <v>1</v>
      </c>
      <c r="P151" s="42">
        <v>1</v>
      </c>
      <c r="Q151" s="42">
        <v>1</v>
      </c>
      <c r="R151" s="42">
        <v>1.0153846153846153</v>
      </c>
      <c r="S151" s="42">
        <v>1.0153846153846153</v>
      </c>
      <c r="T151" s="42">
        <v>1.0153846153846153</v>
      </c>
      <c r="U151" s="42">
        <v>1.0153846153846153</v>
      </c>
      <c r="V151" s="42">
        <v>1.0384615384615383</v>
      </c>
      <c r="W151" s="42">
        <v>1.0461538461538462</v>
      </c>
      <c r="X151" s="42">
        <v>1.0538461538461539</v>
      </c>
      <c r="Y151" s="42">
        <v>1.0615384615384615</v>
      </c>
      <c r="Z151" s="42">
        <v>1.0692307692307692</v>
      </c>
      <c r="AA151" s="42">
        <v>1.0769230769230769</v>
      </c>
      <c r="AB151" s="42">
        <v>1.0846153846153845</v>
      </c>
      <c r="AC151" s="42">
        <v>1.0923076923076922</v>
      </c>
      <c r="AD151" s="42">
        <v>1.0999999999999999</v>
      </c>
      <c r="AE151" s="42">
        <v>1.1076923076923075</v>
      </c>
      <c r="AF151" s="42">
        <v>1.1153846153846152</v>
      </c>
      <c r="AG151" s="42">
        <v>1.1230769230769231</v>
      </c>
      <c r="AH151" s="42">
        <v>1.1307692307692307</v>
      </c>
      <c r="AI151" s="42">
        <v>1.1384615384615384</v>
      </c>
      <c r="AJ151" s="42">
        <v>1.1461538461538461</v>
      </c>
      <c r="AK151" s="42">
        <v>1.1538461538461537</v>
      </c>
      <c r="AL151" s="42">
        <v>1.1615384615384614</v>
      </c>
      <c r="AM151" s="42">
        <v>1.1692307692307691</v>
      </c>
      <c r="AN151" s="42">
        <v>1.1769230769230767</v>
      </c>
      <c r="AO151" s="42">
        <v>1.1846153846153844</v>
      </c>
      <c r="AP151" s="42">
        <v>1.1923076923076921</v>
      </c>
      <c r="AQ151" s="178">
        <v>1.1999999999999997</v>
      </c>
    </row>
    <row r="152" spans="1:43" ht="15" thickBot="1" x14ac:dyDescent="0.4">
      <c r="A152" s="187" t="s">
        <v>435</v>
      </c>
      <c r="B152" s="188" t="s">
        <v>92</v>
      </c>
      <c r="C152" s="188" t="s">
        <v>353</v>
      </c>
      <c r="D152" s="188" t="s">
        <v>354</v>
      </c>
      <c r="E152" s="188" t="s">
        <v>7</v>
      </c>
      <c r="F152" s="188" t="s">
        <v>215</v>
      </c>
      <c r="G152" s="188" t="s">
        <v>306</v>
      </c>
      <c r="H152" s="188"/>
      <c r="I152" s="188"/>
      <c r="J152" s="188"/>
      <c r="K152" s="179">
        <v>1</v>
      </c>
      <c r="L152" s="179">
        <v>1</v>
      </c>
      <c r="M152" s="179">
        <v>1</v>
      </c>
      <c r="N152" s="179">
        <v>1</v>
      </c>
      <c r="O152" s="179">
        <v>1</v>
      </c>
      <c r="P152" s="179">
        <v>1</v>
      </c>
      <c r="Q152" s="179">
        <v>1</v>
      </c>
      <c r="R152" s="179">
        <v>1</v>
      </c>
      <c r="S152" s="179">
        <v>0.990813227596128</v>
      </c>
      <c r="T152" s="179">
        <v>0.97506829716204935</v>
      </c>
      <c r="U152" s="179">
        <v>0.9598899259916297</v>
      </c>
      <c r="V152" s="179">
        <v>0.94524807429272006</v>
      </c>
      <c r="W152" s="179">
        <v>0.93763403821655045</v>
      </c>
      <c r="X152" s="179">
        <v>0.92983403751908211</v>
      </c>
      <c r="Y152" s="179">
        <v>0.92214337384957645</v>
      </c>
      <c r="Z152" s="179">
        <v>0.91455976425021168</v>
      </c>
      <c r="AA152" s="179">
        <v>0.90708098888142563</v>
      </c>
      <c r="AB152" s="179">
        <v>0.89970488885555611</v>
      </c>
      <c r="AC152" s="179">
        <v>0.89242936415910212</v>
      </c>
      <c r="AD152" s="179">
        <v>0.88525237165938941</v>
      </c>
      <c r="AE152" s="179">
        <v>0.87817192319169124</v>
      </c>
      <c r="AF152" s="179">
        <v>0.87118608372302209</v>
      </c>
      <c r="AG152" s="179">
        <v>0.86429296958904611</v>
      </c>
      <c r="AH152" s="179">
        <v>0.85749074680073867</v>
      </c>
      <c r="AI152" s="179">
        <v>0.8507776294175845</v>
      </c>
      <c r="AJ152" s="179">
        <v>0.8441518779842947</v>
      </c>
      <c r="AK152" s="179">
        <v>0.83761179802816255</v>
      </c>
      <c r="AL152" s="179">
        <v>0.83115573861433178</v>
      </c>
      <c r="AM152" s="179">
        <v>0.82478209095639587</v>
      </c>
      <c r="AN152" s="179">
        <v>0.81848928707985835</v>
      </c>
      <c r="AO152" s="179">
        <v>0.81227579853614107</v>
      </c>
      <c r="AP152" s="179">
        <v>0.8061401351649069</v>
      </c>
      <c r="AQ152" s="180">
        <v>0.80008084390260081</v>
      </c>
    </row>
    <row r="153" spans="1:43" x14ac:dyDescent="0.35">
      <c r="A153" s="181" t="s">
        <v>435</v>
      </c>
      <c r="B153" s="182" t="s">
        <v>109</v>
      </c>
      <c r="C153" s="182" t="s">
        <v>343</v>
      </c>
      <c r="D153" s="182" t="s">
        <v>338</v>
      </c>
      <c r="E153" s="182" t="s">
        <v>7</v>
      </c>
      <c r="F153" s="182" t="s">
        <v>215</v>
      </c>
      <c r="G153" s="182" t="s">
        <v>306</v>
      </c>
      <c r="H153" s="182"/>
      <c r="I153" s="182"/>
      <c r="J153" s="182"/>
      <c r="K153" s="173">
        <v>1</v>
      </c>
      <c r="L153" s="173">
        <v>1</v>
      </c>
      <c r="M153" s="173">
        <v>1</v>
      </c>
      <c r="N153" s="173">
        <v>1</v>
      </c>
      <c r="O153" s="173">
        <v>1</v>
      </c>
      <c r="P153" s="173">
        <v>1</v>
      </c>
      <c r="Q153" s="173">
        <v>1</v>
      </c>
      <c r="R153" s="173">
        <v>1</v>
      </c>
      <c r="S153" s="173">
        <f t="shared" ref="S153:AQ158" si="41">S144*1.05</f>
        <v>1.0403538889759345</v>
      </c>
      <c r="T153" s="173">
        <f t="shared" si="41"/>
        <v>1.023821712020152</v>
      </c>
      <c r="U153" s="173">
        <f t="shared" si="41"/>
        <v>1.0078844222912111</v>
      </c>
      <c r="V153" s="173">
        <f t="shared" si="41"/>
        <v>0.99251047800735592</v>
      </c>
      <c r="W153" s="173">
        <f t="shared" si="41"/>
        <v>0.98451574012737775</v>
      </c>
      <c r="X153" s="173">
        <f t="shared" si="41"/>
        <v>0.9763257393950362</v>
      </c>
      <c r="Y153" s="173">
        <f t="shared" si="41"/>
        <v>0.96825054254205523</v>
      </c>
      <c r="Z153" s="173">
        <f t="shared" si="41"/>
        <v>0.96028775246272224</v>
      </c>
      <c r="AA153" s="173">
        <f t="shared" si="41"/>
        <v>0.95243503832549681</v>
      </c>
      <c r="AB153" s="173">
        <f t="shared" si="41"/>
        <v>0.94469013329833407</v>
      </c>
      <c r="AC153" s="173">
        <f t="shared" si="41"/>
        <v>0.93705083236705766</v>
      </c>
      <c r="AD153" s="173">
        <f t="shared" si="41"/>
        <v>0.92951499024235906</v>
      </c>
      <c r="AE153" s="173">
        <f t="shared" si="41"/>
        <v>0.92208051935127611</v>
      </c>
      <c r="AF153" s="173">
        <f t="shared" si="41"/>
        <v>0.91474538790917348</v>
      </c>
      <c r="AG153" s="173">
        <f t="shared" si="41"/>
        <v>0.90750761806849867</v>
      </c>
      <c r="AH153" s="173">
        <f t="shared" si="41"/>
        <v>0.90036528414077577</v>
      </c>
      <c r="AI153" s="173">
        <f t="shared" si="41"/>
        <v>0.89331651088846398</v>
      </c>
      <c r="AJ153" s="173">
        <f t="shared" si="41"/>
        <v>0.88635947188350983</v>
      </c>
      <c r="AK153" s="173">
        <f t="shared" si="41"/>
        <v>0.87949238792957085</v>
      </c>
      <c r="AL153" s="173">
        <f t="shared" si="41"/>
        <v>0.87271352554504866</v>
      </c>
      <c r="AM153" s="173">
        <f t="shared" si="41"/>
        <v>0.86602119550421575</v>
      </c>
      <c r="AN153" s="173">
        <f t="shared" si="41"/>
        <v>0.85941375143385124</v>
      </c>
      <c r="AO153" s="173">
        <f t="shared" si="41"/>
        <v>0.85288958846294827</v>
      </c>
      <c r="AP153" s="173">
        <f t="shared" si="41"/>
        <v>0.84644714192315229</v>
      </c>
      <c r="AQ153" s="174">
        <f t="shared" si="41"/>
        <v>0.84008488609773113</v>
      </c>
    </row>
    <row r="154" spans="1:43" x14ac:dyDescent="0.35">
      <c r="A154" s="183" t="s">
        <v>435</v>
      </c>
      <c r="B154" s="184" t="s">
        <v>109</v>
      </c>
      <c r="C154" s="184" t="s">
        <v>344</v>
      </c>
      <c r="D154" s="184" t="s">
        <v>345</v>
      </c>
      <c r="E154" s="184" t="s">
        <v>7</v>
      </c>
      <c r="F154" s="184" t="s">
        <v>215</v>
      </c>
      <c r="G154" s="184" t="s">
        <v>306</v>
      </c>
      <c r="H154" s="184"/>
      <c r="I154" s="184"/>
      <c r="J154" s="184"/>
      <c r="K154" s="42">
        <v>1</v>
      </c>
      <c r="L154" s="42">
        <v>1</v>
      </c>
      <c r="M154" s="42">
        <v>1</v>
      </c>
      <c r="N154" s="42">
        <v>1</v>
      </c>
      <c r="O154" s="42">
        <v>1</v>
      </c>
      <c r="P154" s="42">
        <v>1</v>
      </c>
      <c r="Q154" s="42">
        <v>1</v>
      </c>
      <c r="R154" s="42">
        <v>1</v>
      </c>
      <c r="S154" s="42">
        <f t="shared" si="41"/>
        <v>1.0403538889759341</v>
      </c>
      <c r="T154" s="42">
        <f t="shared" si="41"/>
        <v>1.023821712020152</v>
      </c>
      <c r="U154" s="42">
        <f t="shared" si="41"/>
        <v>1.0078844222912113</v>
      </c>
      <c r="V154" s="42">
        <f t="shared" si="41"/>
        <v>0.99251047800735615</v>
      </c>
      <c r="W154" s="42">
        <f t="shared" si="41"/>
        <v>0.98451574012737808</v>
      </c>
      <c r="X154" s="42">
        <f t="shared" si="41"/>
        <v>0.97632573939503642</v>
      </c>
      <c r="Y154" s="42">
        <f t="shared" si="41"/>
        <v>0.96825054254205556</v>
      </c>
      <c r="Z154" s="42">
        <f t="shared" si="41"/>
        <v>0.96028775246272247</v>
      </c>
      <c r="AA154" s="42">
        <f t="shared" si="41"/>
        <v>0.95243503832549703</v>
      </c>
      <c r="AB154" s="42">
        <f t="shared" si="41"/>
        <v>0.94469013329833429</v>
      </c>
      <c r="AC154" s="42">
        <f t="shared" si="41"/>
        <v>0.93705083236705777</v>
      </c>
      <c r="AD154" s="42">
        <f t="shared" si="41"/>
        <v>0.92951499024235928</v>
      </c>
      <c r="AE154" s="42">
        <f t="shared" si="41"/>
        <v>0.92208051935127633</v>
      </c>
      <c r="AF154" s="42">
        <f t="shared" si="41"/>
        <v>0.91474538790917359</v>
      </c>
      <c r="AG154" s="42">
        <f t="shared" si="41"/>
        <v>0.90750761806849878</v>
      </c>
      <c r="AH154" s="42">
        <f t="shared" si="41"/>
        <v>0.90036528414077566</v>
      </c>
      <c r="AI154" s="42">
        <f t="shared" si="41"/>
        <v>0.89331651088846387</v>
      </c>
      <c r="AJ154" s="42">
        <f t="shared" si="41"/>
        <v>0.88635947188350972</v>
      </c>
      <c r="AK154" s="42">
        <f t="shared" si="41"/>
        <v>0.87949238792957063</v>
      </c>
      <c r="AL154" s="42">
        <f t="shared" si="41"/>
        <v>0.87271352554504844</v>
      </c>
      <c r="AM154" s="42">
        <f t="shared" si="41"/>
        <v>0.8660211955042153</v>
      </c>
      <c r="AN154" s="42">
        <f t="shared" si="41"/>
        <v>0.85941375143385079</v>
      </c>
      <c r="AO154" s="42">
        <f t="shared" si="41"/>
        <v>0.85288958846294793</v>
      </c>
      <c r="AP154" s="42">
        <f t="shared" si="41"/>
        <v>0.84644714192315185</v>
      </c>
      <c r="AQ154" s="178">
        <f t="shared" si="41"/>
        <v>0.84008488609773069</v>
      </c>
    </row>
    <row r="155" spans="1:43" x14ac:dyDescent="0.35">
      <c r="A155" s="183" t="s">
        <v>435</v>
      </c>
      <c r="B155" s="184" t="s">
        <v>109</v>
      </c>
      <c r="C155" s="184" t="s">
        <v>346</v>
      </c>
      <c r="D155" s="184" t="s">
        <v>340</v>
      </c>
      <c r="E155" s="184" t="s">
        <v>7</v>
      </c>
      <c r="F155" s="184" t="s">
        <v>215</v>
      </c>
      <c r="G155" s="184" t="s">
        <v>306</v>
      </c>
      <c r="H155" s="184"/>
      <c r="I155" s="184"/>
      <c r="J155" s="184"/>
      <c r="K155" s="42">
        <v>1</v>
      </c>
      <c r="L155" s="42">
        <v>1</v>
      </c>
      <c r="M155" s="42">
        <v>1</v>
      </c>
      <c r="N155" s="42">
        <v>1</v>
      </c>
      <c r="O155" s="42">
        <v>1</v>
      </c>
      <c r="P155" s="42">
        <v>1</v>
      </c>
      <c r="Q155" s="42">
        <v>1</v>
      </c>
      <c r="R155" s="42">
        <v>1</v>
      </c>
      <c r="S155" s="42">
        <f t="shared" si="41"/>
        <v>1.0403538889759341</v>
      </c>
      <c r="T155" s="42">
        <f t="shared" si="41"/>
        <v>1.023821712020152</v>
      </c>
      <c r="U155" s="42">
        <f t="shared" si="41"/>
        <v>1.0078844222912111</v>
      </c>
      <c r="V155" s="42">
        <f t="shared" si="41"/>
        <v>0.99251047800735603</v>
      </c>
      <c r="W155" s="42">
        <f t="shared" si="41"/>
        <v>0.98451574012737786</v>
      </c>
      <c r="X155" s="42">
        <f t="shared" si="41"/>
        <v>0.97632573939503597</v>
      </c>
      <c r="Y155" s="42">
        <f t="shared" si="41"/>
        <v>0.96825054254205523</v>
      </c>
      <c r="Z155" s="42">
        <f t="shared" si="41"/>
        <v>0.96028775246272224</v>
      </c>
      <c r="AA155" s="42">
        <f t="shared" si="41"/>
        <v>0.9524350383254967</v>
      </c>
      <c r="AB155" s="42">
        <f t="shared" si="41"/>
        <v>0.94469013329833396</v>
      </c>
      <c r="AC155" s="42">
        <f t="shared" si="41"/>
        <v>0.93705083236705744</v>
      </c>
      <c r="AD155" s="42">
        <f t="shared" si="41"/>
        <v>0.92951499024235873</v>
      </c>
      <c r="AE155" s="42">
        <f t="shared" si="41"/>
        <v>0.92208051935127588</v>
      </c>
      <c r="AF155" s="42">
        <f t="shared" si="41"/>
        <v>0.91474538790917315</v>
      </c>
      <c r="AG155" s="42">
        <f t="shared" si="41"/>
        <v>0.90750761806849822</v>
      </c>
      <c r="AH155" s="42">
        <f t="shared" si="41"/>
        <v>0.90036528414077543</v>
      </c>
      <c r="AI155" s="42">
        <f t="shared" si="41"/>
        <v>0.89331651088846364</v>
      </c>
      <c r="AJ155" s="42">
        <f t="shared" si="41"/>
        <v>0.88635947188350939</v>
      </c>
      <c r="AK155" s="42">
        <f t="shared" si="41"/>
        <v>0.87949238792957041</v>
      </c>
      <c r="AL155" s="42">
        <f t="shared" si="41"/>
        <v>0.87271352554504822</v>
      </c>
      <c r="AM155" s="42">
        <f t="shared" si="41"/>
        <v>0.86602119550421519</v>
      </c>
      <c r="AN155" s="42">
        <f t="shared" si="41"/>
        <v>0.85941375143385079</v>
      </c>
      <c r="AO155" s="42">
        <f t="shared" si="41"/>
        <v>0.85288958846294793</v>
      </c>
      <c r="AP155" s="42">
        <f t="shared" si="41"/>
        <v>0.84644714192315196</v>
      </c>
      <c r="AQ155" s="178">
        <f t="shared" si="41"/>
        <v>0.8400848860977308</v>
      </c>
    </row>
    <row r="156" spans="1:43" x14ac:dyDescent="0.35">
      <c r="A156" s="183" t="s">
        <v>435</v>
      </c>
      <c r="B156" s="184" t="s">
        <v>109</v>
      </c>
      <c r="C156" s="184" t="s">
        <v>347</v>
      </c>
      <c r="D156" s="184" t="s">
        <v>348</v>
      </c>
      <c r="E156" s="184" t="s">
        <v>7</v>
      </c>
      <c r="F156" s="184" t="s">
        <v>215</v>
      </c>
      <c r="G156" s="184" t="s">
        <v>306</v>
      </c>
      <c r="H156" s="184"/>
      <c r="I156" s="184"/>
      <c r="J156" s="184"/>
      <c r="K156" s="42">
        <v>1</v>
      </c>
      <c r="L156" s="42">
        <v>1</v>
      </c>
      <c r="M156" s="42">
        <v>1</v>
      </c>
      <c r="N156" s="42">
        <v>1</v>
      </c>
      <c r="O156" s="42">
        <v>1</v>
      </c>
      <c r="P156" s="42">
        <v>1</v>
      </c>
      <c r="Q156" s="42">
        <v>1</v>
      </c>
      <c r="R156" s="42">
        <v>1</v>
      </c>
      <c r="S156" s="42">
        <f t="shared" si="41"/>
        <v>1.0403538889759341</v>
      </c>
      <c r="T156" s="42">
        <f t="shared" si="41"/>
        <v>1.023821712020152</v>
      </c>
      <c r="U156" s="42">
        <f t="shared" si="41"/>
        <v>1.0078844222912113</v>
      </c>
      <c r="V156" s="42">
        <f t="shared" si="41"/>
        <v>0.99251047800735615</v>
      </c>
      <c r="W156" s="42">
        <f t="shared" si="41"/>
        <v>0.98451574012737808</v>
      </c>
      <c r="X156" s="42">
        <f t="shared" si="41"/>
        <v>0.97632573939503642</v>
      </c>
      <c r="Y156" s="42">
        <f t="shared" si="41"/>
        <v>0.96825054254205556</v>
      </c>
      <c r="Z156" s="42">
        <f t="shared" si="41"/>
        <v>0.96028775246272247</v>
      </c>
      <c r="AA156" s="42">
        <f t="shared" si="41"/>
        <v>0.95243503832549703</v>
      </c>
      <c r="AB156" s="42">
        <f t="shared" si="41"/>
        <v>0.94469013329833429</v>
      </c>
      <c r="AC156" s="42">
        <f t="shared" si="41"/>
        <v>0.93705083236705777</v>
      </c>
      <c r="AD156" s="42">
        <f t="shared" si="41"/>
        <v>0.92951499024235928</v>
      </c>
      <c r="AE156" s="42">
        <f t="shared" si="41"/>
        <v>0.92208051935127633</v>
      </c>
      <c r="AF156" s="42">
        <f t="shared" si="41"/>
        <v>0.91474538790917359</v>
      </c>
      <c r="AG156" s="42">
        <f t="shared" si="41"/>
        <v>0.90750761806849878</v>
      </c>
      <c r="AH156" s="42">
        <f t="shared" si="41"/>
        <v>0.90036528414077566</v>
      </c>
      <c r="AI156" s="42">
        <f t="shared" si="41"/>
        <v>0.89331651088846387</v>
      </c>
      <c r="AJ156" s="42">
        <f t="shared" si="41"/>
        <v>0.88635947188350972</v>
      </c>
      <c r="AK156" s="42">
        <f t="shared" si="41"/>
        <v>0.87949238792957063</v>
      </c>
      <c r="AL156" s="42">
        <f t="shared" si="41"/>
        <v>0.87271352554504844</v>
      </c>
      <c r="AM156" s="42">
        <f t="shared" si="41"/>
        <v>0.8660211955042153</v>
      </c>
      <c r="AN156" s="42">
        <f t="shared" si="41"/>
        <v>0.85941375143385079</v>
      </c>
      <c r="AO156" s="42">
        <f t="shared" si="41"/>
        <v>0.85288958846294793</v>
      </c>
      <c r="AP156" s="42">
        <f t="shared" si="41"/>
        <v>0.84644714192315185</v>
      </c>
      <c r="AQ156" s="178">
        <f t="shared" si="41"/>
        <v>0.84008488609773069</v>
      </c>
    </row>
    <row r="157" spans="1:43" x14ac:dyDescent="0.35">
      <c r="A157" s="183" t="s">
        <v>435</v>
      </c>
      <c r="B157" s="184" t="s">
        <v>109</v>
      </c>
      <c r="C157" s="184" t="s">
        <v>349</v>
      </c>
      <c r="D157" s="184" t="s">
        <v>350</v>
      </c>
      <c r="E157" s="184" t="s">
        <v>7</v>
      </c>
      <c r="F157" s="184" t="s">
        <v>215</v>
      </c>
      <c r="G157" s="184" t="s">
        <v>306</v>
      </c>
      <c r="H157" s="184"/>
      <c r="I157" s="184"/>
      <c r="J157" s="184"/>
      <c r="K157" s="42">
        <v>1</v>
      </c>
      <c r="L157" s="42">
        <v>1</v>
      </c>
      <c r="M157" s="42">
        <v>1</v>
      </c>
      <c r="N157" s="42">
        <v>1</v>
      </c>
      <c r="O157" s="42">
        <v>1</v>
      </c>
      <c r="P157" s="42">
        <v>1</v>
      </c>
      <c r="Q157" s="42">
        <v>1</v>
      </c>
      <c r="R157" s="42">
        <v>1</v>
      </c>
      <c r="S157" s="42">
        <f t="shared" si="41"/>
        <v>1.0403538889759341</v>
      </c>
      <c r="T157" s="42">
        <f t="shared" si="41"/>
        <v>1.023821712020152</v>
      </c>
      <c r="U157" s="42">
        <f t="shared" si="41"/>
        <v>1.0078844222912113</v>
      </c>
      <c r="V157" s="42">
        <f t="shared" si="41"/>
        <v>0.99251047800735615</v>
      </c>
      <c r="W157" s="42">
        <f t="shared" si="41"/>
        <v>0.98451574012737808</v>
      </c>
      <c r="X157" s="42">
        <f t="shared" si="41"/>
        <v>0.97632573939503642</v>
      </c>
      <c r="Y157" s="42">
        <f t="shared" si="41"/>
        <v>0.96825054254205556</v>
      </c>
      <c r="Z157" s="42">
        <f t="shared" si="41"/>
        <v>0.96028775246272247</v>
      </c>
      <c r="AA157" s="42">
        <f t="shared" si="41"/>
        <v>0.95243503832549703</v>
      </c>
      <c r="AB157" s="42">
        <f t="shared" si="41"/>
        <v>0.94469013329833429</v>
      </c>
      <c r="AC157" s="42">
        <f t="shared" si="41"/>
        <v>0.93705083236705777</v>
      </c>
      <c r="AD157" s="42">
        <f t="shared" si="41"/>
        <v>0.92951499024235928</v>
      </c>
      <c r="AE157" s="42">
        <f t="shared" si="41"/>
        <v>0.92208051935127633</v>
      </c>
      <c r="AF157" s="42">
        <f t="shared" si="41"/>
        <v>0.91474538790917359</v>
      </c>
      <c r="AG157" s="42">
        <f t="shared" si="41"/>
        <v>0.90750761806849878</v>
      </c>
      <c r="AH157" s="42">
        <f t="shared" si="41"/>
        <v>0.90036528414077566</v>
      </c>
      <c r="AI157" s="42">
        <f t="shared" si="41"/>
        <v>0.89331651088846387</v>
      </c>
      <c r="AJ157" s="42">
        <f t="shared" si="41"/>
        <v>0.88635947188350972</v>
      </c>
      <c r="AK157" s="42">
        <f t="shared" si="41"/>
        <v>0.87949238792957063</v>
      </c>
      <c r="AL157" s="42">
        <f t="shared" si="41"/>
        <v>0.87271352554504844</v>
      </c>
      <c r="AM157" s="42">
        <f t="shared" si="41"/>
        <v>0.8660211955042153</v>
      </c>
      <c r="AN157" s="42">
        <f t="shared" si="41"/>
        <v>0.85941375143385079</v>
      </c>
      <c r="AO157" s="42">
        <f t="shared" si="41"/>
        <v>0.85288958846294793</v>
      </c>
      <c r="AP157" s="42">
        <f t="shared" si="41"/>
        <v>0.84644714192315185</v>
      </c>
      <c r="AQ157" s="178">
        <f t="shared" si="41"/>
        <v>0.84008488609773069</v>
      </c>
    </row>
    <row r="158" spans="1:43" ht="15" thickBot="1" x14ac:dyDescent="0.4">
      <c r="A158" s="185" t="s">
        <v>435</v>
      </c>
      <c r="B158" s="186" t="s">
        <v>109</v>
      </c>
      <c r="C158" s="186" t="s">
        <v>351</v>
      </c>
      <c r="D158" s="186" t="s">
        <v>352</v>
      </c>
      <c r="E158" s="186" t="s">
        <v>7</v>
      </c>
      <c r="F158" s="186" t="s">
        <v>215</v>
      </c>
      <c r="G158" s="186" t="s">
        <v>306</v>
      </c>
      <c r="H158" s="186"/>
      <c r="I158" s="186"/>
      <c r="J158" s="186"/>
      <c r="K158" s="176">
        <v>1</v>
      </c>
      <c r="L158" s="176">
        <v>1</v>
      </c>
      <c r="M158" s="176">
        <v>1</v>
      </c>
      <c r="N158" s="176">
        <v>1</v>
      </c>
      <c r="O158" s="176">
        <v>1</v>
      </c>
      <c r="P158" s="176">
        <v>1</v>
      </c>
      <c r="Q158" s="176">
        <v>1</v>
      </c>
      <c r="R158" s="176">
        <v>1</v>
      </c>
      <c r="S158" s="176">
        <f t="shared" si="41"/>
        <v>1.0403538889759341</v>
      </c>
      <c r="T158" s="176">
        <f t="shared" si="41"/>
        <v>1.023821712020152</v>
      </c>
      <c r="U158" s="176">
        <f t="shared" si="41"/>
        <v>1.0078844222912113</v>
      </c>
      <c r="V158" s="176">
        <f t="shared" si="41"/>
        <v>0.99251047800735615</v>
      </c>
      <c r="W158" s="176">
        <f t="shared" si="41"/>
        <v>0.98451574012737808</v>
      </c>
      <c r="X158" s="176">
        <f t="shared" si="41"/>
        <v>0.97632573939503642</v>
      </c>
      <c r="Y158" s="176">
        <f t="shared" si="41"/>
        <v>0.96825054254205556</v>
      </c>
      <c r="Z158" s="176">
        <f t="shared" si="41"/>
        <v>0.96028775246272247</v>
      </c>
      <c r="AA158" s="176">
        <f t="shared" si="41"/>
        <v>0.95243503832549703</v>
      </c>
      <c r="AB158" s="176">
        <f t="shared" si="41"/>
        <v>0.94469013329833429</v>
      </c>
      <c r="AC158" s="176">
        <f t="shared" si="41"/>
        <v>0.93705083236705777</v>
      </c>
      <c r="AD158" s="176">
        <f t="shared" si="41"/>
        <v>0.92951499024235928</v>
      </c>
      <c r="AE158" s="176">
        <f t="shared" si="41"/>
        <v>0.92208051935127633</v>
      </c>
      <c r="AF158" s="176">
        <f t="shared" si="41"/>
        <v>0.91474538790917359</v>
      </c>
      <c r="AG158" s="176">
        <f t="shared" si="41"/>
        <v>0.90750761806849878</v>
      </c>
      <c r="AH158" s="176">
        <f t="shared" si="41"/>
        <v>0.90036528414077566</v>
      </c>
      <c r="AI158" s="176">
        <f t="shared" si="41"/>
        <v>0.89331651088846387</v>
      </c>
      <c r="AJ158" s="176">
        <f t="shared" si="41"/>
        <v>0.88635947188350972</v>
      </c>
      <c r="AK158" s="176">
        <f t="shared" si="41"/>
        <v>0.87949238792957063</v>
      </c>
      <c r="AL158" s="176">
        <f t="shared" si="41"/>
        <v>0.87271352554504844</v>
      </c>
      <c r="AM158" s="176">
        <f t="shared" si="41"/>
        <v>0.8660211955042153</v>
      </c>
      <c r="AN158" s="176">
        <f t="shared" si="41"/>
        <v>0.85941375143385079</v>
      </c>
      <c r="AO158" s="176">
        <f t="shared" si="41"/>
        <v>0.85288958846294793</v>
      </c>
      <c r="AP158" s="176">
        <f t="shared" si="41"/>
        <v>0.84644714192315185</v>
      </c>
      <c r="AQ158" s="177">
        <f t="shared" si="41"/>
        <v>0.84008488609773069</v>
      </c>
    </row>
    <row r="159" spans="1:43" ht="15" thickBot="1" x14ac:dyDescent="0.4">
      <c r="A159" s="187" t="s">
        <v>435</v>
      </c>
      <c r="B159" s="188" t="s">
        <v>109</v>
      </c>
      <c r="C159" s="188" t="s">
        <v>353</v>
      </c>
      <c r="D159" s="188" t="s">
        <v>354</v>
      </c>
      <c r="E159" s="188" t="s">
        <v>7</v>
      </c>
      <c r="F159" s="188" t="s">
        <v>215</v>
      </c>
      <c r="G159" s="188" t="s">
        <v>306</v>
      </c>
      <c r="H159" s="188"/>
      <c r="I159" s="188"/>
      <c r="J159" s="188"/>
      <c r="K159" s="179">
        <v>1</v>
      </c>
      <c r="L159" s="179">
        <v>1</v>
      </c>
      <c r="M159" s="179">
        <v>1</v>
      </c>
      <c r="N159" s="179">
        <v>1</v>
      </c>
      <c r="O159" s="179">
        <v>1</v>
      </c>
      <c r="P159" s="179">
        <v>1</v>
      </c>
      <c r="Q159" s="179">
        <v>1</v>
      </c>
      <c r="R159" s="179">
        <v>1</v>
      </c>
      <c r="S159" s="179">
        <f>S152*1.05</f>
        <v>1.0403538889759345</v>
      </c>
      <c r="T159" s="179">
        <f>T152*1.05</f>
        <v>1.0238217120201518</v>
      </c>
      <c r="U159" s="179">
        <f t="shared" ref="U159:AQ159" si="42">U152*1.05</f>
        <v>1.0078844222912113</v>
      </c>
      <c r="V159" s="179">
        <f t="shared" si="42"/>
        <v>0.99251047800735615</v>
      </c>
      <c r="W159" s="179">
        <f t="shared" si="42"/>
        <v>0.98451574012737797</v>
      </c>
      <c r="X159" s="179">
        <f t="shared" si="42"/>
        <v>0.97632573939503631</v>
      </c>
      <c r="Y159" s="179">
        <f t="shared" si="42"/>
        <v>0.96825054254205534</v>
      </c>
      <c r="Z159" s="179">
        <f t="shared" si="42"/>
        <v>0.96028775246272235</v>
      </c>
      <c r="AA159" s="179">
        <f t="shared" si="42"/>
        <v>0.95243503832549692</v>
      </c>
      <c r="AB159" s="179">
        <f t="shared" si="42"/>
        <v>0.94469013329833396</v>
      </c>
      <c r="AC159" s="179">
        <f t="shared" si="42"/>
        <v>0.93705083236705722</v>
      </c>
      <c r="AD159" s="179">
        <f t="shared" si="42"/>
        <v>0.92951499024235895</v>
      </c>
      <c r="AE159" s="179">
        <f t="shared" si="42"/>
        <v>0.92208051935127588</v>
      </c>
      <c r="AF159" s="179">
        <f t="shared" si="42"/>
        <v>0.91474538790917326</v>
      </c>
      <c r="AG159" s="179">
        <f t="shared" si="42"/>
        <v>0.90750761806849845</v>
      </c>
      <c r="AH159" s="179">
        <f t="shared" si="42"/>
        <v>0.90036528414077566</v>
      </c>
      <c r="AI159" s="179">
        <f t="shared" si="42"/>
        <v>0.89331651088846376</v>
      </c>
      <c r="AJ159" s="179">
        <f t="shared" si="42"/>
        <v>0.8863594718835095</v>
      </c>
      <c r="AK159" s="179">
        <f t="shared" si="42"/>
        <v>0.87949238792957074</v>
      </c>
      <c r="AL159" s="179">
        <f t="shared" si="42"/>
        <v>0.87271352554504844</v>
      </c>
      <c r="AM159" s="179">
        <f t="shared" si="42"/>
        <v>0.86602119550421575</v>
      </c>
      <c r="AN159" s="179">
        <f t="shared" si="42"/>
        <v>0.85941375143385135</v>
      </c>
      <c r="AO159" s="179">
        <f t="shared" si="42"/>
        <v>0.85288958846294816</v>
      </c>
      <c r="AP159" s="179">
        <f t="shared" si="42"/>
        <v>0.84644714192315229</v>
      </c>
      <c r="AQ159" s="180">
        <f t="shared" si="42"/>
        <v>0.84008488609773091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2.xml><?xml version="1.0" encoding="utf-8"?>
<ds:datastoreItem xmlns:ds="http://schemas.openxmlformats.org/officeDocument/2006/customXml" ds:itemID="{2DD26495-DEDD-4830-AAE0-C3E9B48FD543}"/>
</file>

<file path=customXml/itemProps3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Efficiency</vt:lpstr>
      <vt:lpstr>SmartGrid</vt:lpstr>
      <vt:lpstr>TElasticity</vt:lpstr>
      <vt:lpstr>Waste</vt:lpstr>
      <vt:lpstr>IPPU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Luis Victor Gallardo</cp:lastModifiedBy>
  <cp:revision/>
  <dcterms:created xsi:type="dcterms:W3CDTF">2015-06-05T18:17:20Z</dcterms:created>
  <dcterms:modified xsi:type="dcterms:W3CDTF">2024-09-19T05:49:46Z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