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SPF\server\templates\"/>
    </mc:Choice>
  </mc:AlternateContent>
  <bookViews>
    <workbookView xWindow="0" yWindow="0" windowWidth="19152" windowHeight="8220"/>
  </bookViews>
  <sheets>
    <sheet name="Sheet1" sheetId="1" r:id="rId1"/>
  </sheets>
  <externalReferences>
    <externalReference r:id="rId2"/>
  </externalReferences>
  <definedNames>
    <definedName name="ComCon_List">[1]SYS_Lists!$G$13:$G$18</definedName>
    <definedName name="Con_1_DatesOK?">'[1]02_ReportingPlan'!$AO$17</definedName>
    <definedName name="Con_1_EndDate">'[1]02_ReportingPlan'!$K$19</definedName>
    <definedName name="Con_1_SinRepCur">Sheet1!$I$45</definedName>
    <definedName name="Con_1_StartDate">'[1]02_ReportingPlan'!$K$18</definedName>
    <definedName name="Currency_List_Fixed">[1]SYS_Lists!$I$13:$I$15</definedName>
    <definedName name="Price_InpTab">Sheet1!$I$37:$N$42</definedName>
    <definedName name="Sheet_Caption_ColX">[1]SYS_Control!$H$48</definedName>
    <definedName name="Sheet_Table">[1]SYS_Control!$G$50:$R$75</definedName>
    <definedName name="Sys_ReportingEntityAsTitle">[1]SYS_Control!$H$30</definedName>
    <definedName name="Sys_SSPR_Logo">[1]SYS_Control!$H$13</definedName>
    <definedName name="View_1_SelectedCaption">[1]SYS_Control!$H$46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1" l="1"/>
  <c r="O50" i="1"/>
  <c r="O49" i="1"/>
  <c r="O48" i="1"/>
  <c r="O47" i="1"/>
  <c r="O42" i="1"/>
  <c r="K40" i="1"/>
  <c r="J40" i="1"/>
  <c r="I40" i="1"/>
  <c r="E34" i="1" a="1"/>
  <c r="E38" i="1" s="1"/>
  <c r="F33" i="1" a="1"/>
  <c r="H33" i="1" s="1"/>
  <c r="H40" i="1" s="1"/>
  <c r="O28" i="1"/>
  <c r="O27" i="1"/>
  <c r="O26" i="1"/>
  <c r="O21" i="1"/>
  <c r="O20" i="1"/>
  <c r="O18" i="1"/>
  <c r="O17" i="1"/>
  <c r="D6" i="1"/>
  <c r="C4" i="1"/>
  <c r="K3" i="1"/>
  <c r="B3" i="1"/>
  <c r="E35" i="1" l="1"/>
  <c r="E39" i="1"/>
  <c r="F33" i="1"/>
  <c r="F40" i="1" s="1"/>
  <c r="E36" i="1"/>
  <c r="E37" i="1"/>
  <c r="G33" i="1"/>
  <c r="G40" i="1" s="1"/>
  <c r="E34" i="1"/>
  <c r="P33" i="1" l="1"/>
  <c r="N39" i="1"/>
  <c r="N39" i="1" a="1"/>
  <c r="N38" i="1"/>
  <c r="N38" i="1" a="1"/>
  <c r="N37" i="1"/>
  <c r="N37" i="1" a="1"/>
  <c r="N36" i="1"/>
  <c r="O33" i="1"/>
</calcChain>
</file>

<file path=xl/sharedStrings.xml><?xml version="1.0" encoding="utf-8"?>
<sst xmlns="http://schemas.openxmlformats.org/spreadsheetml/2006/main" count="91" uniqueCount="66">
  <si>
    <t>HOME</t>
  </si>
  <si>
    <t>Ref</t>
  </si>
  <si>
    <t>Required Data</t>
  </si>
  <si>
    <t>Units</t>
  </si>
  <si>
    <t>Value</t>
  </si>
  <si>
    <t>Help / Definition / Notes</t>
  </si>
  <si>
    <t>Validation Rule Applied</t>
  </si>
  <si>
    <t>Required</t>
  </si>
  <si>
    <t>Completed</t>
  </si>
  <si>
    <t>Poss Error</t>
  </si>
  <si>
    <t>01 - Basic Parameters</t>
  </si>
  <si>
    <t>01</t>
  </si>
  <si>
    <t>Contract Title</t>
  </si>
  <si>
    <t>Free text</t>
  </si>
  <si>
    <t>Please align with title on face of contract document</t>
  </si>
  <si>
    <t>02</t>
  </si>
  <si>
    <t>Contract Description</t>
  </si>
  <si>
    <t>Summary description for uninformed reader of what the contract is intended to deliver, in more detail than title above</t>
  </si>
  <si>
    <t>03</t>
  </si>
  <si>
    <t>Contractor's Unique Reference Number for Contract</t>
  </si>
  <si>
    <t>04</t>
  </si>
  <si>
    <t>MOD's Unique Reference Number for Contract</t>
  </si>
  <si>
    <t>05</t>
  </si>
  <si>
    <t>Contract Start Date</t>
  </si>
  <si>
    <t>dd/mm/yyyy</t>
  </si>
  <si>
    <t>Linked through from 02_ReportingPlan worksheet</t>
  </si>
  <si>
    <t>06</t>
  </si>
  <si>
    <t>Contract End Date</t>
  </si>
  <si>
    <t>07</t>
  </si>
  <si>
    <t>Latest Pricing Amendment - Date Signed</t>
  </si>
  <si>
    <t>If applicable</t>
  </si>
  <si>
    <t>08</t>
  </si>
  <si>
    <t>Latest Pricing Amendment - Contractor Reference ID</t>
  </si>
  <si>
    <t>09</t>
  </si>
  <si>
    <t>Latest Pricing Amendment - MOD Reference ID</t>
  </si>
  <si>
    <t>02 - Pricing Analysis - Currencies and Commercial Constructs</t>
  </si>
  <si>
    <t>Price Breakdown - millions to 3 d.p.</t>
  </si>
  <si>
    <t>Contract Currencies</t>
  </si>
  <si>
    <t>Not used</t>
  </si>
  <si>
    <t>Count of non blank</t>
  </si>
  <si>
    <t>Count of text</t>
  </si>
  <si>
    <t>Count of numbers</t>
  </si>
  <si>
    <t xml:space="preserve">Count of positive numbers </t>
  </si>
  <si>
    <t>Total</t>
  </si>
  <si>
    <t>Single Reporting Currency for Contract Reporting</t>
  </si>
  <si>
    <t>GBP</t>
  </si>
  <si>
    <t>Defined in regulations</t>
  </si>
  <si>
    <t>03 - Business Unit Involvement</t>
  </si>
  <si>
    <t>Name of Business Unit 1</t>
  </si>
  <si>
    <t>Please list the business units involved in the delivery of this contract</t>
  </si>
  <si>
    <t>Name of Business Unit 2</t>
  </si>
  <si>
    <t>Name of Business Unit 3</t>
  </si>
  <si>
    <t>Name of Business Unit 4</t>
  </si>
  <si>
    <t>Name of Business Unit 5</t>
  </si>
  <si>
    <t>{{title}}</t>
  </si>
  <si>
    <t>{{description}}</t>
  </si>
  <si>
    <t>{{id}}</t>
  </si>
  <si>
    <t>{{startDate}}</t>
  </si>
  <si>
    <t>{{endDate}}</t>
  </si>
  <si>
    <t>{{firm}}</t>
  </si>
  <si>
    <t>{{fixed}}</t>
  </si>
  <si>
    <t>{{cost}}</t>
  </si>
  <si>
    <t>{{estimate}}</t>
  </si>
  <si>
    <t>{{volume}}</t>
  </si>
  <si>
    <t>{{target}}</t>
  </si>
  <si>
    <t>{{businessUnit1}}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</si>
</sst>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#,##0;[Red]\(#,##0\);\-"/>
    <numFmt numFmtId="166" formatCode="#,##0.000;\(#,##0.000\)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indexed="62"/>
      <name val="Arial"/>
      <family val="2"/>
    </font>
    <font>
      <b/>
      <sz val="16"/>
      <color indexed="6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b/>
      <sz val="14"/>
      <color indexed="62"/>
      <name val="Arial"/>
      <family val="2"/>
    </font>
    <font>
      <b/>
      <sz val="12"/>
      <color indexed="12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/>
      <top style="thick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1">
      <alignment horizontal="left" vertical="center" indent="1"/>
    </xf>
    <xf numFmtId="164" fontId="2" fillId="0" borderId="0">
      <alignment horizontal="left" vertical="center" indent="1"/>
    </xf>
    <xf numFmtId="0" fontId="1" fillId="0" borderId="2">
      <alignment horizontal="left" vertical="center" indent="1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5" fillId="2" borderId="3">
      <alignment horizontal="center" vertical="center" wrapText="1"/>
    </xf>
    <xf numFmtId="0" fontId="5" fillId="2" borderId="3">
      <alignment horizontal="left" vertical="center" indent="1"/>
    </xf>
    <xf numFmtId="0" fontId="6" fillId="3" borderId="7">
      <alignment horizontal="left" vertical="center" indent="1"/>
    </xf>
    <xf numFmtId="0" fontId="8" fillId="0" borderId="8">
      <alignment horizontal="center" vertical="center"/>
    </xf>
    <xf numFmtId="0" fontId="8" fillId="0" borderId="8">
      <alignment horizontal="left" vertical="center" indent="1"/>
    </xf>
    <xf numFmtId="0" fontId="1" fillId="4" borderId="8">
      <alignment horizontal="left" vertical="center" wrapText="1" indent="1"/>
      <protection locked="0"/>
    </xf>
    <xf numFmtId="0" fontId="1" fillId="5" borderId="8">
      <alignment horizontal="left" vertical="center" wrapText="1" indent="1"/>
    </xf>
    <xf numFmtId="0" fontId="1" fillId="0" borderId="8">
      <alignment horizontal="left" vertical="center" indent="1"/>
    </xf>
    <xf numFmtId="165" fontId="1" fillId="4" borderId="8">
      <alignment horizontal="right" vertical="center" indent="1"/>
      <protection locked="0"/>
    </xf>
    <xf numFmtId="165" fontId="1" fillId="0" borderId="8">
      <alignment horizontal="right" vertical="center" indent="1"/>
    </xf>
    <xf numFmtId="164" fontId="1" fillId="0" borderId="8">
      <alignment horizontal="center" vertical="center"/>
    </xf>
    <xf numFmtId="164" fontId="1" fillId="4" borderId="8">
      <alignment horizontal="center" vertical="center"/>
      <protection locked="0"/>
    </xf>
    <xf numFmtId="166" fontId="1" fillId="4" borderId="8">
      <alignment horizontal="right" vertical="center" indent="1"/>
      <protection locked="0"/>
    </xf>
    <xf numFmtId="166" fontId="1" fillId="0" borderId="8">
      <alignment horizontal="right" vertical="center" indent="1"/>
    </xf>
  </cellStyleXfs>
  <cellXfs count="46">
    <xf numFmtId="0" fontId="0" fillId="0" borderId="0" xfId="0"/>
    <xf numFmtId="0" fontId="1" fillId="0" borderId="1" xfId="1">
      <alignment horizontal="left" vertical="center" indent="1"/>
    </xf>
    <xf numFmtId="0" fontId="0" fillId="0" borderId="0" xfId="0" applyBorder="1"/>
    <xf numFmtId="164" fontId="2" fillId="0" borderId="0" xfId="2">
      <alignment horizontal="left" vertical="center" indent="1"/>
    </xf>
    <xf numFmtId="164" fontId="2" fillId="0" borderId="0" xfId="2" applyBorder="1" applyAlignment="1">
      <alignment vertical="center"/>
    </xf>
    <xf numFmtId="0" fontId="1" fillId="0" borderId="0" xfId="3" applyBorder="1">
      <alignment horizontal="left" vertical="center" indent="1"/>
    </xf>
    <xf numFmtId="0" fontId="3" fillId="0" borderId="0" xfId="4" applyAlignment="1">
      <alignment horizontal="right" vertical="center"/>
    </xf>
    <xf numFmtId="0" fontId="4" fillId="0" borderId="0" xfId="5" applyAlignment="1">
      <alignment horizontal="left" vertical="center"/>
    </xf>
    <xf numFmtId="0" fontId="3" fillId="0" borderId="0" xfId="4" applyAlignment="1">
      <alignment horizontal="left" vertical="center"/>
    </xf>
    <xf numFmtId="0" fontId="5" fillId="2" borderId="3" xfId="6">
      <alignment horizontal="center" vertical="center" wrapText="1"/>
    </xf>
    <xf numFmtId="0" fontId="5" fillId="2" borderId="3" xfId="7">
      <alignment horizontal="left" vertical="center" indent="1"/>
    </xf>
    <xf numFmtId="0" fontId="5" fillId="2" borderId="4" xfId="7" applyBorder="1" applyAlignment="1">
      <alignment horizontal="left" vertical="center" indent="1"/>
    </xf>
    <xf numFmtId="0" fontId="5" fillId="2" borderId="5" xfId="7" applyBorder="1" applyAlignment="1">
      <alignment horizontal="left" vertical="center" indent="1"/>
    </xf>
    <xf numFmtId="0" fontId="5" fillId="2" borderId="6" xfId="7" applyBorder="1" applyAlignment="1">
      <alignment horizontal="left" vertical="center" indent="1"/>
    </xf>
    <xf numFmtId="0" fontId="6" fillId="3" borderId="7" xfId="8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8" xfId="9" quotePrefix="1">
      <alignment horizontal="center" vertical="center"/>
    </xf>
    <xf numFmtId="0" fontId="8" fillId="0" borderId="8" xfId="10">
      <alignment horizontal="left" vertical="center" indent="1"/>
    </xf>
    <xf numFmtId="0" fontId="8" fillId="0" borderId="8" xfId="9">
      <alignment horizontal="center" vertical="center"/>
    </xf>
    <xf numFmtId="0" fontId="1" fillId="4" borderId="9" xfId="11" applyBorder="1" applyAlignment="1">
      <alignment horizontal="left" vertical="center" wrapText="1" indent="1"/>
      <protection locked="0"/>
    </xf>
    <xf numFmtId="0" fontId="1" fillId="4" borderId="10" xfId="11" applyBorder="1" applyAlignment="1">
      <alignment horizontal="left" vertical="center" wrapText="1" indent="1"/>
      <protection locked="0"/>
    </xf>
    <xf numFmtId="0" fontId="1" fillId="5" borderId="9" xfId="12" applyBorder="1" applyAlignment="1">
      <alignment horizontal="left" vertical="center" indent="1"/>
    </xf>
    <xf numFmtId="0" fontId="1" fillId="5" borderId="11" xfId="12" applyBorder="1" applyAlignment="1">
      <alignment horizontal="left" vertical="center" indent="1"/>
    </xf>
    <xf numFmtId="0" fontId="1" fillId="5" borderId="10" xfId="12" applyBorder="1" applyAlignment="1">
      <alignment horizontal="left" vertical="center" indent="1"/>
    </xf>
    <xf numFmtId="0" fontId="1" fillId="0" borderId="8" xfId="13">
      <alignment horizontal="left" vertical="center" indent="1"/>
    </xf>
    <xf numFmtId="165" fontId="1" fillId="4" borderId="8" xfId="14">
      <alignment horizontal="right" vertical="center" indent="1"/>
      <protection locked="0"/>
    </xf>
    <xf numFmtId="165" fontId="1" fillId="0" borderId="8" xfId="15">
      <alignment horizontal="right" vertical="center" indent="1"/>
    </xf>
    <xf numFmtId="165" fontId="1" fillId="6" borderId="8" xfId="15" applyFill="1">
      <alignment horizontal="right" vertical="center" indent="1"/>
    </xf>
    <xf numFmtId="0" fontId="1" fillId="5" borderId="8" xfId="12">
      <alignment horizontal="left" vertical="center" wrapText="1" indent="1"/>
    </xf>
    <xf numFmtId="0" fontId="0" fillId="0" borderId="0" xfId="0" quotePrefix="1"/>
    <xf numFmtId="0" fontId="0" fillId="0" borderId="0" xfId="0" applyAlignment="1"/>
    <xf numFmtId="164" fontId="1" fillId="0" borderId="8" xfId="16">
      <alignment horizontal="center" vertical="center"/>
    </xf>
    <xf numFmtId="164" fontId="1" fillId="4" borderId="8" xfId="17">
      <alignment horizontal="center" vertical="center"/>
      <protection locked="0"/>
    </xf>
    <xf numFmtId="0" fontId="6" fillId="3" borderId="7" xfId="8" applyAlignment="1">
      <alignment horizontal="left" vertical="center"/>
    </xf>
    <xf numFmtId="0" fontId="9" fillId="0" borderId="8" xfId="10" applyFont="1">
      <alignment horizontal="left" vertical="center" indent="1"/>
    </xf>
    <xf numFmtId="0" fontId="5" fillId="2" borderId="4" xfId="6" applyBorder="1" applyAlignment="1">
      <alignment horizontal="center" vertical="center" wrapText="1"/>
    </xf>
    <xf numFmtId="0" fontId="5" fillId="2" borderId="6" xfId="6" applyBorder="1" applyAlignment="1">
      <alignment horizontal="center" vertical="center" wrapText="1"/>
    </xf>
    <xf numFmtId="0" fontId="5" fillId="2" borderId="5" xfId="6" applyBorder="1" applyAlignment="1">
      <alignment horizontal="center" vertical="center" wrapText="1"/>
    </xf>
    <xf numFmtId="0" fontId="1" fillId="4" borderId="8" xfId="11" applyFont="1" applyAlignment="1">
      <alignment horizontal="center" vertical="center" wrapText="1"/>
      <protection locked="0"/>
    </xf>
    <xf numFmtId="166" fontId="1" fillId="4" borderId="8" xfId="18">
      <alignment horizontal="right" vertical="center" indent="1"/>
      <protection locked="0"/>
    </xf>
    <xf numFmtId="0" fontId="0" fillId="0" borderId="0" xfId="0" applyAlignment="1">
      <alignment vertical="center"/>
    </xf>
    <xf numFmtId="166" fontId="1" fillId="0" borderId="8" xfId="19">
      <alignment horizontal="right" vertical="center" indent="1"/>
    </xf>
    <xf numFmtId="0" fontId="1" fillId="4" borderId="8" xfId="11">
      <alignment horizontal="left" vertical="center" wrapText="1" indent="1"/>
      <protection locked="0"/>
    </xf>
    <xf numFmtId="0" fontId="1" fillId="5" borderId="9" xfId="12" applyBorder="1" applyAlignment="1">
      <alignment horizontal="left" vertical="center" wrapText="1" indent="1"/>
    </xf>
    <xf numFmtId="0" fontId="1" fillId="5" borderId="11" xfId="12" applyBorder="1" applyAlignment="1">
      <alignment horizontal="left" vertical="center" wrapText="1" indent="1"/>
    </xf>
    <xf numFmtId="0" fontId="1" fillId="5" borderId="10" xfId="12" applyBorder="1" applyAlignment="1">
      <alignment horizontal="left" vertical="center" wrapText="1" indent="1"/>
    </xf>
  </cellXfs>
  <cellStyles count="20">
    <cellStyle name="Normal" xfId="0" builtinId="0"/>
    <cellStyle name="SSPR_DataCaptureForm_Centre" xfId="9"/>
    <cellStyle name="SSPR_DataCaptureForm_Left" xfId="10"/>
    <cellStyle name="SSPR_Date_Cal" xfId="16"/>
    <cellStyle name="SSPR_Date_Inp" xfId="17"/>
    <cellStyle name="SSPR_Footer_Row" xfId="1"/>
    <cellStyle name="SSPR_Header_Row" xfId="3"/>
    <cellStyle name="SSPR_Help_Left" xfId="12"/>
    <cellStyle name="SSPR_Hyperlink" xfId="5"/>
    <cellStyle name="SSPR_Logo" xfId="2"/>
    <cellStyle name="SSPR_Num_Cal0" xfId="15"/>
    <cellStyle name="SSPR_Num_Cal3" xfId="19"/>
    <cellStyle name="SSPR_Num_Inp0" xfId="14"/>
    <cellStyle name="SSPR_Num_Inp3" xfId="18"/>
    <cellStyle name="SSPR_Section" xfId="8"/>
    <cellStyle name="SSPR_SheetTitle" xfId="4"/>
    <cellStyle name="SSPR_Table_ColHd_Bold" xfId="6"/>
    <cellStyle name="SSPR_Table_RowHd_Bold" xfId="7"/>
    <cellStyle name="SSPR_Text_Cal" xfId="13"/>
    <cellStyle name="SSPR_Text_Inp" xfId="11"/>
  </cellStyles>
  <dxfs count="10">
    <dxf>
      <font>
        <condense val="0"/>
        <extend val="0"/>
        <color indexed="23"/>
      </font>
      <fill>
        <patternFill>
          <bgColor indexed="22"/>
        </patternFill>
      </fill>
    </dxf>
    <dxf>
      <font>
        <condense val="0"/>
        <extend val="0"/>
        <color indexed="23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1300480</xdr:colOff>
      <xdr:row>3</xdr:row>
      <xdr:rowOff>263072</xdr:rowOff>
    </xdr:from>
    <xdr:to>
      <xdr:col>9</xdr:col>
      <xdr:colOff>746759</xdr:colOff>
      <xdr:row>5</xdr:row>
      <xdr:rowOff>47172</xdr:rowOff>
    </xdr:to>
    <xdr:sp macro="" textlink="">
      <xdr:nvSpPr>
        <xdr:cNvPr id="2" name="TextBox 1"/>
        <xdr:cNvSpPr txBox="1"/>
      </xdr:nvSpPr>
      <xdr:spPr>
        <a:xfrm>
          <a:off x="6032500" y="1009832"/>
          <a:ext cx="7858759" cy="4775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All reports are disclosed as OFFICIAL – SENSITIVE – COMMERCIAL, the disclosure of protected information included in this report in circumstances not permitted by Schedule 5 of the Defence Reform Act 2014 is a </a:t>
          </a:r>
          <a:r>
            <a:rPr lang="en-GB" sz="1100" b="1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CRIMINAL OFFENCE</a:t>
          </a: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act_reporting_template_original_conver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_Dummy"/>
      <sheetName val="SYS_Lists"/>
      <sheetName val="Sys_Styles"/>
      <sheetName val="SYS_Control"/>
      <sheetName val="Cover_Sheet_CRP"/>
      <sheetName val="Cover_Sheet_CNR"/>
      <sheetName val="Cover_Sheet_QCR"/>
      <sheetName val="Cover_Sheet_ICR"/>
      <sheetName val="Cover_Sheet_CCR"/>
      <sheetName val="HOME"/>
      <sheetName val="01_SubmissionAdmin"/>
      <sheetName val="02_ReportingPlan"/>
      <sheetName val="03_Supplier"/>
      <sheetName val="04_Contract"/>
      <sheetName val="05_DPS_Input"/>
      <sheetName val="06_Deliverables"/>
      <sheetName val="07_Metrics"/>
      <sheetName val="08_Price"/>
      <sheetName val="09_Actual-Forecast"/>
      <sheetName val="10_Quarters"/>
      <sheetName val="11_Variance"/>
      <sheetName val="12_Risk"/>
      <sheetName val="13_Payments"/>
      <sheetName val="14_FinalPayments"/>
      <sheetName val="15_Milestones"/>
      <sheetName val="16_SubContracts"/>
    </sheetNames>
    <sheetDataSet>
      <sheetData sheetId="0"/>
      <sheetData sheetId="1">
        <row r="13">
          <cell r="G13" t="str">
            <v>Firm Pricing</v>
          </cell>
          <cell r="I13" t="str">
            <v>GBP</v>
          </cell>
        </row>
        <row r="14">
          <cell r="G14" t="str">
            <v>Fixed Pricing</v>
          </cell>
          <cell r="I14" t="str">
            <v>USD</v>
          </cell>
        </row>
        <row r="15">
          <cell r="G15" t="str">
            <v>Cost Plus Pricing</v>
          </cell>
          <cell r="I15" t="str">
            <v>EUR</v>
          </cell>
        </row>
        <row r="16">
          <cell r="G16" t="str">
            <v>Estimate Based Fee Pricing</v>
          </cell>
        </row>
        <row r="17">
          <cell r="G17" t="str">
            <v>Volume Driven Pricing</v>
          </cell>
        </row>
        <row r="18">
          <cell r="G18" t="str">
            <v>Target Pricing</v>
          </cell>
        </row>
      </sheetData>
      <sheetData sheetId="2"/>
      <sheetData sheetId="3">
        <row r="13">
          <cell r="H13" t="str">
            <v>Single Source Procurement Framework</v>
          </cell>
        </row>
        <row r="30">
          <cell r="H30" t="str">
            <v>Contract: TBC</v>
          </cell>
        </row>
        <row r="46">
          <cell r="H46" t="str">
            <v>VIEW ALL WORKSHEETS</v>
          </cell>
        </row>
        <row r="48">
          <cell r="H48">
            <v>2</v>
          </cell>
        </row>
        <row r="50">
          <cell r="G50" t="str">
            <v>SYS_Lists</v>
          </cell>
          <cell r="H50" t="str">
            <v>RefData - Lists</v>
          </cell>
          <cell r="J50" t="b">
            <v>0</v>
          </cell>
          <cell r="K50" t="b">
            <v>1</v>
          </cell>
          <cell r="L50" t="b">
            <v>0</v>
          </cell>
          <cell r="M50" t="b">
            <v>0</v>
          </cell>
          <cell r="N50" t="b">
            <v>0</v>
          </cell>
          <cell r="O50" t="b">
            <v>0</v>
          </cell>
          <cell r="P50" t="b">
            <v>0</v>
          </cell>
          <cell r="Q50" t="b">
            <v>0</v>
          </cell>
          <cell r="R50" t="b">
            <v>0</v>
          </cell>
        </row>
        <row r="51">
          <cell r="G51" t="str">
            <v>SYS_Metrics</v>
          </cell>
          <cell r="H51" t="str">
            <v>RefData - General and System Specific Output Metrics</v>
          </cell>
          <cell r="J51" t="b">
            <v>0</v>
          </cell>
          <cell r="K51" t="b">
            <v>1</v>
          </cell>
          <cell r="L51" t="b">
            <v>0</v>
          </cell>
          <cell r="M51" t="b">
            <v>0</v>
          </cell>
          <cell r="N51" t="b">
            <v>0</v>
          </cell>
          <cell r="O51" t="b">
            <v>0</v>
          </cell>
          <cell r="P51" t="b">
            <v>0</v>
          </cell>
          <cell r="Q51" t="b">
            <v>0</v>
          </cell>
          <cell r="R51" t="b">
            <v>0</v>
          </cell>
        </row>
        <row r="52">
          <cell r="G52" t="str">
            <v>SYS_Control</v>
          </cell>
          <cell r="H52" t="str">
            <v>RefData - Control</v>
          </cell>
          <cell r="J52" t="b">
            <v>0</v>
          </cell>
          <cell r="K52" t="b">
            <v>1</v>
          </cell>
          <cell r="L52" t="b">
            <v>0</v>
          </cell>
          <cell r="M52" t="b">
            <v>0</v>
          </cell>
          <cell r="N52" t="b">
            <v>0</v>
          </cell>
          <cell r="O52" t="b">
            <v>0</v>
          </cell>
          <cell r="P52" t="b">
            <v>0</v>
          </cell>
          <cell r="Q52" t="b">
            <v>0</v>
          </cell>
          <cell r="R52" t="b">
            <v>0</v>
          </cell>
        </row>
        <row r="53">
          <cell r="G53" t="str">
            <v>SYS_Styles</v>
          </cell>
          <cell r="H53" t="str">
            <v>List and display of all styles</v>
          </cell>
          <cell r="J53" t="b">
            <v>0</v>
          </cell>
          <cell r="K53" t="b">
            <v>1</v>
          </cell>
          <cell r="L53" t="b">
            <v>0</v>
          </cell>
          <cell r="M53" t="b">
            <v>0</v>
          </cell>
          <cell r="N53" t="b">
            <v>0</v>
          </cell>
          <cell r="O53" t="b">
            <v>0</v>
          </cell>
          <cell r="P53" t="b">
            <v>0</v>
          </cell>
          <cell r="Q53" t="b">
            <v>0</v>
          </cell>
          <cell r="R53" t="b">
            <v>0</v>
          </cell>
        </row>
        <row r="54">
          <cell r="G54" t="str">
            <v>Cover_Sheet_CRP</v>
          </cell>
          <cell r="H54" t="str">
            <v>Cover sheet - CRP</v>
          </cell>
          <cell r="I54" t="str">
            <v/>
          </cell>
          <cell r="J54" t="b">
            <v>1</v>
          </cell>
          <cell r="K54" t="b">
            <v>1</v>
          </cell>
          <cell r="L54" t="b">
            <v>1</v>
          </cell>
          <cell r="M54" t="b">
            <v>1</v>
          </cell>
          <cell r="N54" t="b">
            <v>0</v>
          </cell>
          <cell r="O54" t="b">
            <v>0</v>
          </cell>
          <cell r="P54" t="b">
            <v>0</v>
          </cell>
          <cell r="Q54" t="b">
            <v>0</v>
          </cell>
          <cell r="R54" t="b">
            <v>0</v>
          </cell>
        </row>
        <row r="55">
          <cell r="G55" t="str">
            <v>Cover_Sheet_CNR</v>
          </cell>
          <cell r="H55" t="str">
            <v>Cover sheet - CNR</v>
          </cell>
          <cell r="I55" t="str">
            <v/>
          </cell>
          <cell r="J55" t="b">
            <v>1</v>
          </cell>
          <cell r="K55" t="b">
            <v>1</v>
          </cell>
          <cell r="L55" t="b">
            <v>1</v>
          </cell>
          <cell r="M55" t="b">
            <v>0</v>
          </cell>
          <cell r="N55" t="b">
            <v>1</v>
          </cell>
          <cell r="O55" t="b">
            <v>0</v>
          </cell>
          <cell r="P55" t="b">
            <v>0</v>
          </cell>
          <cell r="Q55" t="b">
            <v>0</v>
          </cell>
          <cell r="R55" t="b">
            <v>0</v>
          </cell>
        </row>
        <row r="56">
          <cell r="G56" t="str">
            <v>Cover_Sheet_QCR</v>
          </cell>
          <cell r="H56" t="str">
            <v>Cover sheet - QCR</v>
          </cell>
          <cell r="I56" t="str">
            <v/>
          </cell>
          <cell r="J56" t="b">
            <v>1</v>
          </cell>
          <cell r="K56" t="b">
            <v>1</v>
          </cell>
          <cell r="L56" t="b">
            <v>1</v>
          </cell>
          <cell r="M56" t="b">
            <v>0</v>
          </cell>
          <cell r="N56" t="b">
            <v>0</v>
          </cell>
          <cell r="O56" t="b">
            <v>1</v>
          </cell>
          <cell r="P56" t="b">
            <v>0</v>
          </cell>
          <cell r="Q56" t="b">
            <v>0</v>
          </cell>
          <cell r="R56" t="b">
            <v>0</v>
          </cell>
        </row>
        <row r="57">
          <cell r="G57" t="str">
            <v>Cover_Sheet_ICR</v>
          </cell>
          <cell r="H57" t="str">
            <v>Cover sheet - ICR</v>
          </cell>
          <cell r="I57" t="str">
            <v/>
          </cell>
          <cell r="J57" t="b">
            <v>1</v>
          </cell>
          <cell r="K57" t="b">
            <v>1</v>
          </cell>
          <cell r="L57" t="b">
            <v>1</v>
          </cell>
          <cell r="M57" t="b">
            <v>0</v>
          </cell>
          <cell r="N57" t="b">
            <v>0</v>
          </cell>
          <cell r="O57" t="b">
            <v>0</v>
          </cell>
          <cell r="P57" t="b">
            <v>1</v>
          </cell>
          <cell r="Q57" t="b">
            <v>1</v>
          </cell>
          <cell r="R57" t="b">
            <v>0</v>
          </cell>
        </row>
        <row r="58">
          <cell r="G58" t="str">
            <v>Cover_Sheet_CCR</v>
          </cell>
          <cell r="H58" t="str">
            <v>Cover sheet - CCR</v>
          </cell>
          <cell r="I58" t="str">
            <v/>
          </cell>
          <cell r="J58" t="b">
            <v>1</v>
          </cell>
          <cell r="K58" t="b">
            <v>1</v>
          </cell>
          <cell r="L58" t="b">
            <v>1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1</v>
          </cell>
        </row>
        <row r="59">
          <cell r="G59" t="str">
            <v>HOME</v>
          </cell>
          <cell r="H59" t="str">
            <v>HOME</v>
          </cell>
          <cell r="I59" t="str">
            <v>This sheet - navigation and data completion stats</v>
          </cell>
          <cell r="J59" t="b">
            <v>1</v>
          </cell>
          <cell r="K59" t="b">
            <v>1</v>
          </cell>
          <cell r="L59" t="b">
            <v>1</v>
          </cell>
          <cell r="M59" t="b">
            <v>1</v>
          </cell>
          <cell r="N59" t="b">
            <v>1</v>
          </cell>
          <cell r="O59" t="b">
            <v>1</v>
          </cell>
          <cell r="P59" t="b">
            <v>1</v>
          </cell>
          <cell r="Q59" t="b">
            <v>1</v>
          </cell>
          <cell r="R59" t="b">
            <v>1</v>
          </cell>
        </row>
        <row r="60">
          <cell r="G60" t="str">
            <v>01_SubmissionAdmin</v>
          </cell>
          <cell r="H60" t="str">
            <v>01 - Report Submission Admin</v>
          </cell>
          <cell r="I60" t="str">
            <v>Names and dates etc</v>
          </cell>
          <cell r="J60" t="b">
            <v>1</v>
          </cell>
          <cell r="K60" t="b">
            <v>1</v>
          </cell>
          <cell r="L60" t="b">
            <v>1</v>
          </cell>
          <cell r="M60" t="b">
            <v>1</v>
          </cell>
          <cell r="N60" t="b">
            <v>1</v>
          </cell>
          <cell r="O60" t="b">
            <v>1</v>
          </cell>
          <cell r="P60" t="b">
            <v>1</v>
          </cell>
          <cell r="Q60" t="b">
            <v>1</v>
          </cell>
          <cell r="R60" t="b">
            <v>1</v>
          </cell>
        </row>
        <row r="61">
          <cell r="G61" t="str">
            <v>02_ReportingPlan</v>
          </cell>
          <cell r="H61" t="str">
            <v>02 - Contract Report Plan</v>
          </cell>
          <cell r="I61" t="str">
            <v>List of required reports and submission due dates</v>
          </cell>
          <cell r="J61" t="b">
            <v>1</v>
          </cell>
          <cell r="K61" t="b">
            <v>1</v>
          </cell>
          <cell r="L61" t="b">
            <v>1</v>
          </cell>
          <cell r="M61" t="b">
            <v>1</v>
          </cell>
          <cell r="N61" t="b">
            <v>1</v>
          </cell>
          <cell r="O61" t="b">
            <v>1</v>
          </cell>
          <cell r="P61" t="b">
            <v>1</v>
          </cell>
          <cell r="Q61" t="b">
            <v>1</v>
          </cell>
          <cell r="R61" t="b">
            <v>1</v>
          </cell>
        </row>
        <row r="62">
          <cell r="G62" t="str">
            <v>03_Supplier</v>
          </cell>
          <cell r="H62" t="str">
            <v>03 - Supplier Basic Reference Data</v>
          </cell>
          <cell r="I62" t="str">
            <v>Standing reference data for the relevant company</v>
          </cell>
          <cell r="J62" t="b">
            <v>1</v>
          </cell>
          <cell r="K62" t="b">
            <v>1</v>
          </cell>
          <cell r="L62" t="b">
            <v>1</v>
          </cell>
          <cell r="M62" t="b">
            <v>1</v>
          </cell>
          <cell r="N62" t="b">
            <v>1</v>
          </cell>
          <cell r="O62" t="b">
            <v>1</v>
          </cell>
          <cell r="P62" t="b">
            <v>1</v>
          </cell>
          <cell r="Q62" t="b">
            <v>1</v>
          </cell>
          <cell r="R62" t="b">
            <v>1</v>
          </cell>
        </row>
        <row r="63">
          <cell r="G63" t="str">
            <v>04_Contract</v>
          </cell>
          <cell r="H63" t="str">
            <v>04 - Contract Basic Reference Data (latest)</v>
          </cell>
          <cell r="I63" t="str">
            <v>Standing reference data for the contract - updated if amended</v>
          </cell>
          <cell r="J63" t="b">
            <v>1</v>
          </cell>
          <cell r="K63" t="b">
            <v>1</v>
          </cell>
          <cell r="L63" t="b">
            <v>1</v>
          </cell>
          <cell r="M63" t="b">
            <v>1</v>
          </cell>
          <cell r="N63" t="b">
            <v>1</v>
          </cell>
          <cell r="O63" t="b">
            <v>1</v>
          </cell>
          <cell r="P63" t="b">
            <v>1</v>
          </cell>
          <cell r="Q63" t="b">
            <v>1</v>
          </cell>
          <cell r="R63" t="b">
            <v>1</v>
          </cell>
        </row>
        <row r="64">
          <cell r="G64" t="str">
            <v>05_DPS_Input</v>
          </cell>
          <cell r="H64" t="str">
            <v>05 - DPS Input</v>
          </cell>
          <cell r="I64" t="str">
            <v>Input of DPS lines prepared offline</v>
          </cell>
          <cell r="J64" t="b">
            <v>1</v>
          </cell>
          <cell r="K64" t="b">
            <v>1</v>
          </cell>
          <cell r="L64" t="b">
            <v>1</v>
          </cell>
          <cell r="M64" t="b">
            <v>1</v>
          </cell>
          <cell r="N64" t="b">
            <v>1</v>
          </cell>
          <cell r="O64" t="b">
            <v>0</v>
          </cell>
          <cell r="P64" t="b">
            <v>1</v>
          </cell>
          <cell r="Q64" t="b">
            <v>1</v>
          </cell>
          <cell r="R64" t="b">
            <v>1</v>
          </cell>
        </row>
        <row r="65">
          <cell r="G65" t="str">
            <v>06_Deliverables</v>
          </cell>
          <cell r="H65" t="str">
            <v>06 - Key Deliverables</v>
          </cell>
          <cell r="I65" t="str">
            <v>Summary of key deliverables as context for other schedules</v>
          </cell>
          <cell r="J65" t="b">
            <v>1</v>
          </cell>
          <cell r="K65" t="b">
            <v>1</v>
          </cell>
          <cell r="L65" t="b">
            <v>1</v>
          </cell>
          <cell r="M65" t="b">
            <v>0</v>
          </cell>
          <cell r="N65" t="b">
            <v>1</v>
          </cell>
          <cell r="O65" t="b">
            <v>0</v>
          </cell>
          <cell r="P65" t="b">
            <v>1</v>
          </cell>
          <cell r="Q65" t="b">
            <v>1</v>
          </cell>
          <cell r="R65" t="b">
            <v>1</v>
          </cell>
        </row>
        <row r="66">
          <cell r="G66" t="str">
            <v>07_Metrics</v>
          </cell>
          <cell r="H66" t="str">
            <v>07 - Metrics</v>
          </cell>
          <cell r="I66" t="str">
            <v>List of key output metrics describing the good / services procured</v>
          </cell>
          <cell r="J66" t="b">
            <v>1</v>
          </cell>
          <cell r="K66" t="b">
            <v>1</v>
          </cell>
          <cell r="L66" t="b">
            <v>1</v>
          </cell>
          <cell r="M66" t="b">
            <v>1</v>
          </cell>
          <cell r="N66" t="b">
            <v>1</v>
          </cell>
          <cell r="O66" t="b">
            <v>0</v>
          </cell>
          <cell r="P66" t="b">
            <v>1</v>
          </cell>
          <cell r="Q66" t="b">
            <v>1</v>
          </cell>
          <cell r="R66" t="b">
            <v>1</v>
          </cell>
        </row>
        <row r="67">
          <cell r="G67" t="str">
            <v>08_Price</v>
          </cell>
          <cell r="H67" t="str">
            <v>08 - Price Breakdown</v>
          </cell>
          <cell r="I67" t="str">
            <v>Analysis of costs, risk and profit in latest contract price build up</v>
          </cell>
          <cell r="J67" t="b">
            <v>1</v>
          </cell>
          <cell r="K67" t="b">
            <v>1</v>
          </cell>
          <cell r="L67" t="b">
            <v>1</v>
          </cell>
          <cell r="M67" t="b">
            <v>1</v>
          </cell>
          <cell r="N67" t="b">
            <v>1</v>
          </cell>
          <cell r="O67" t="b">
            <v>1</v>
          </cell>
          <cell r="P67" t="b">
            <v>1</v>
          </cell>
          <cell r="Q67" t="b">
            <v>1</v>
          </cell>
          <cell r="R67" t="b">
            <v>1</v>
          </cell>
        </row>
        <row r="68">
          <cell r="G68" t="str">
            <v>09_Actual-Forecast</v>
          </cell>
          <cell r="H68" t="str">
            <v>09 - Actuals &amp; Forecast to Completion</v>
          </cell>
          <cell r="I68" t="str">
            <v xml:space="preserve">Annual profile of actual costs / forecast costs to completion </v>
          </cell>
          <cell r="J68" t="b">
            <v>1</v>
          </cell>
          <cell r="K68" t="b">
            <v>1</v>
          </cell>
          <cell r="L68" t="b">
            <v>1</v>
          </cell>
          <cell r="M68" t="b">
            <v>0</v>
          </cell>
          <cell r="N68" t="b">
            <v>0</v>
          </cell>
          <cell r="O68" t="b">
            <v>1</v>
          </cell>
          <cell r="P68" t="b">
            <v>1</v>
          </cell>
          <cell r="Q68" t="b">
            <v>1</v>
          </cell>
          <cell r="R68" t="b">
            <v>1</v>
          </cell>
        </row>
        <row r="69">
          <cell r="G69" t="str">
            <v>10_Quarters</v>
          </cell>
          <cell r="H69" t="str">
            <v>10 - Quarterly Analysis of Actuals / Forecast</v>
          </cell>
          <cell r="I69" t="str">
            <v>Further drill down for current and following financial year only</v>
          </cell>
          <cell r="J69" t="b">
            <v>1</v>
          </cell>
          <cell r="K69" t="b">
            <v>1</v>
          </cell>
          <cell r="L69" t="b">
            <v>1</v>
          </cell>
          <cell r="M69" t="b">
            <v>0</v>
          </cell>
          <cell r="N69" t="b">
            <v>0</v>
          </cell>
          <cell r="O69" t="b">
            <v>1</v>
          </cell>
          <cell r="P69" t="b">
            <v>0</v>
          </cell>
          <cell r="Q69" t="b">
            <v>0</v>
          </cell>
          <cell r="R69" t="b">
            <v>0</v>
          </cell>
        </row>
        <row r="70">
          <cell r="G70" t="str">
            <v>11_Variance</v>
          </cell>
          <cell r="H70" t="str">
            <v>11 - Variance Analysis &amp; Commentary</v>
          </cell>
          <cell r="I70" t="str">
            <v>A "waterfall" analysis between estimated and forecast outturn costs</v>
          </cell>
          <cell r="J70" t="b">
            <v>1</v>
          </cell>
          <cell r="K70" t="b">
            <v>1</v>
          </cell>
          <cell r="L70" t="b">
            <v>1</v>
          </cell>
          <cell r="M70" t="b">
            <v>0</v>
          </cell>
          <cell r="N70" t="b">
            <v>0</v>
          </cell>
          <cell r="O70" t="b">
            <v>1</v>
          </cell>
          <cell r="P70" t="b">
            <v>1</v>
          </cell>
          <cell r="Q70" t="b">
            <v>1</v>
          </cell>
          <cell r="R70" t="b">
            <v>1</v>
          </cell>
        </row>
        <row r="71">
          <cell r="G71" t="str">
            <v>12_Risk</v>
          </cell>
          <cell r="H71" t="str">
            <v>12 - Analysis of Risk / Opportunity Outturn</v>
          </cell>
          <cell r="I71" t="str">
            <v>Costs incurred / savings made due to unplanned events / occurrences</v>
          </cell>
          <cell r="J71" t="b">
            <v>1</v>
          </cell>
          <cell r="K71" t="b">
            <v>1</v>
          </cell>
          <cell r="L71" t="b">
            <v>1</v>
          </cell>
          <cell r="M71" t="b">
            <v>0</v>
          </cell>
          <cell r="N71" t="b">
            <v>0</v>
          </cell>
          <cell r="O71" t="b">
            <v>1</v>
          </cell>
          <cell r="P71" t="b">
            <v>0</v>
          </cell>
          <cell r="Q71" t="b">
            <v>1</v>
          </cell>
          <cell r="R71" t="b">
            <v>1</v>
          </cell>
        </row>
        <row r="72">
          <cell r="G72" t="str">
            <v>13_Payments</v>
          </cell>
          <cell r="H72" t="str">
            <v>13 - Payments Analysis</v>
          </cell>
          <cell r="I72" t="str">
            <v>Detail of payments due from MOD to prime contractor</v>
          </cell>
          <cell r="J72" t="b">
            <v>1</v>
          </cell>
          <cell r="K72" t="b">
            <v>1</v>
          </cell>
          <cell r="L72" t="b">
            <v>1</v>
          </cell>
          <cell r="M72" t="b">
            <v>0</v>
          </cell>
          <cell r="N72" t="b">
            <v>1</v>
          </cell>
          <cell r="O72" t="b">
            <v>0</v>
          </cell>
          <cell r="P72" t="b">
            <v>1</v>
          </cell>
          <cell r="Q72" t="b">
            <v>1</v>
          </cell>
          <cell r="R72" t="b">
            <v>1</v>
          </cell>
        </row>
        <row r="73">
          <cell r="G73" t="str">
            <v>14_FinalPayments</v>
          </cell>
          <cell r="H73" t="str">
            <v>14 - Final Payments</v>
          </cell>
          <cell r="I73" t="str">
            <v>Estimates of TCIF &amp; PEPL adjustments.</v>
          </cell>
          <cell r="J73" t="b">
            <v>1</v>
          </cell>
          <cell r="K73" t="b">
            <v>1</v>
          </cell>
          <cell r="L73" t="b">
            <v>1</v>
          </cell>
          <cell r="M73" t="b">
            <v>0</v>
          </cell>
          <cell r="N73" t="b">
            <v>0</v>
          </cell>
          <cell r="O73" t="b">
            <v>1</v>
          </cell>
          <cell r="P73" t="b">
            <v>0</v>
          </cell>
          <cell r="Q73" t="b">
            <v>1</v>
          </cell>
          <cell r="R73" t="b">
            <v>1</v>
          </cell>
        </row>
        <row r="74">
          <cell r="G74" t="str">
            <v>15_Milestones</v>
          </cell>
          <cell r="H74" t="str">
            <v>15 - Contract Delivery Milestones</v>
          </cell>
          <cell r="I74" t="str">
            <v>Description of key milestones, contracted/actual/forecast due dates</v>
          </cell>
          <cell r="J74" t="b">
            <v>1</v>
          </cell>
          <cell r="K74" t="b">
            <v>1</v>
          </cell>
          <cell r="L74" t="b">
            <v>1</v>
          </cell>
          <cell r="M74" t="b">
            <v>0</v>
          </cell>
          <cell r="N74" t="b">
            <v>1</v>
          </cell>
          <cell r="O74" t="b">
            <v>1</v>
          </cell>
          <cell r="P74" t="b">
            <v>0</v>
          </cell>
          <cell r="Q74" t="b">
            <v>1</v>
          </cell>
          <cell r="R74" t="b">
            <v>1</v>
          </cell>
        </row>
        <row r="75">
          <cell r="G75" t="str">
            <v>16_SubContracts</v>
          </cell>
          <cell r="H75" t="str">
            <v>16 - Sub Contracts</v>
          </cell>
          <cell r="I75" t="str">
            <v>List of major sub contracts</v>
          </cell>
          <cell r="J75" t="b">
            <v>1</v>
          </cell>
          <cell r="K75" t="b">
            <v>1</v>
          </cell>
          <cell r="L75" t="b">
            <v>1</v>
          </cell>
          <cell r="M75" t="b">
            <v>0</v>
          </cell>
          <cell r="N75" t="b">
            <v>1</v>
          </cell>
          <cell r="O75" t="b">
            <v>1</v>
          </cell>
          <cell r="P75" t="b">
            <v>0</v>
          </cell>
          <cell r="Q75" t="b">
            <v>1</v>
          </cell>
          <cell r="R75" t="b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AO17" t="b">
            <v>1</v>
          </cell>
        </row>
        <row r="18">
          <cell r="K18">
            <v>42095</v>
          </cell>
        </row>
        <row r="19">
          <cell r="K19">
            <v>52687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13" workbookViewId="0">
      <selection activeCell="G48" sqref="G48:H48"/>
    </sheetView>
  </sheetViews>
  <sheetFormatPr defaultRowHeight="14.4" x14ac:dyDescent="0.3"/>
  <cols>
    <col min="3" max="3" width="5.88671875" customWidth="1"/>
    <col min="5" max="5" width="45.77734375" customWidth="1"/>
    <col min="6" max="6" width="17.44140625" customWidth="1"/>
    <col min="7" max="7" width="19" customWidth="1"/>
    <col min="8" max="8" width="20.6640625" customWidth="1"/>
    <col min="11" max="11" width="27.33203125" customWidth="1"/>
    <col min="13" max="13" width="28.44140625" customWidth="1"/>
  </cols>
  <sheetData>
    <row r="1" spans="1:18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3">
      <c r="A2" s="2"/>
      <c r="R2" s="2"/>
    </row>
    <row r="3" spans="1:18" ht="22.8" x14ac:dyDescent="0.3">
      <c r="B3" s="3" t="str">
        <f>UPPER(Sys_SSPR_Logo)</f>
        <v>SINGLE SOURCE PROCUREMENT FRAMEWORK</v>
      </c>
      <c r="C3" s="4"/>
      <c r="D3" s="5"/>
      <c r="E3" s="5"/>
      <c r="F3" s="5"/>
      <c r="G3" s="5"/>
      <c r="H3" s="5"/>
      <c r="K3" s="6" t="str">
        <f>Sys_ReportingEntityAsTitle</f>
        <v>Contract: TBC</v>
      </c>
      <c r="L3" s="5"/>
      <c r="M3" s="5"/>
      <c r="N3" s="5"/>
      <c r="O3" s="5"/>
      <c r="P3" s="5"/>
      <c r="Q3" s="5"/>
    </row>
    <row r="4" spans="1:18" ht="22.8" x14ac:dyDescent="0.3">
      <c r="C4" s="3" t="str">
        <f>View_1_SelectedCaption</f>
        <v>VIEW ALL WORKSHEETS</v>
      </c>
      <c r="D4" s="5"/>
      <c r="E4" s="5"/>
      <c r="F4" s="5"/>
      <c r="G4" s="5"/>
      <c r="H4" s="5"/>
      <c r="J4" s="5"/>
      <c r="L4" s="5"/>
      <c r="M4" s="5"/>
      <c r="N4" s="5"/>
      <c r="O4" s="5"/>
      <c r="P4" s="5"/>
      <c r="Q4" s="5"/>
    </row>
    <row r="5" spans="1:18" ht="15.6" x14ac:dyDescent="0.3">
      <c r="D5" s="7" t="s">
        <v>0</v>
      </c>
    </row>
    <row r="6" spans="1:18" ht="21" x14ac:dyDescent="0.3">
      <c r="D6" s="8" t="e">
        <f>VLOOKUP($B$2,Sheet_Table,Sheet_Caption_ColX,FALSE)</f>
        <v>#N/A</v>
      </c>
    </row>
    <row r="12" spans="1:18" ht="26.4" x14ac:dyDescent="0.3">
      <c r="D12" s="9" t="s">
        <v>1</v>
      </c>
      <c r="E12" s="10" t="s">
        <v>2</v>
      </c>
      <c r="F12" s="9" t="s">
        <v>3</v>
      </c>
      <c r="G12" s="11" t="s">
        <v>4</v>
      </c>
      <c r="H12" s="12"/>
      <c r="I12" s="11" t="s">
        <v>5</v>
      </c>
      <c r="J12" s="13"/>
      <c r="K12" s="12"/>
      <c r="M12" s="10" t="s">
        <v>6</v>
      </c>
      <c r="N12" s="9" t="s">
        <v>7</v>
      </c>
      <c r="O12" s="9" t="s">
        <v>8</v>
      </c>
      <c r="P12" s="9" t="s">
        <v>9</v>
      </c>
    </row>
    <row r="14" spans="1:18" ht="15" thickBot="1" x14ac:dyDescent="0.35"/>
    <row r="15" spans="1:18" ht="18" thickBot="1" x14ac:dyDescent="0.35"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8" ht="15.6" x14ac:dyDescent="0.3">
      <c r="D16" s="15"/>
    </row>
    <row r="17" spans="3:16" ht="37.799999999999997" customHeight="1" x14ac:dyDescent="0.3">
      <c r="D17" s="16" t="s">
        <v>11</v>
      </c>
      <c r="E17" s="17" t="s">
        <v>12</v>
      </c>
      <c r="F17" s="18" t="s">
        <v>13</v>
      </c>
      <c r="G17" s="19" t="s">
        <v>54</v>
      </c>
      <c r="H17" s="20"/>
      <c r="I17" s="21" t="s">
        <v>14</v>
      </c>
      <c r="J17" s="22"/>
      <c r="K17" s="23"/>
      <c r="M17" s="24"/>
      <c r="N17" s="25">
        <v>1</v>
      </c>
      <c r="O17" s="26">
        <f>IF(N17=0,0,IF(N17=1,IF(ISERROR(G17),2,IF(G17&lt;&gt;"",1,0))))</f>
        <v>1</v>
      </c>
      <c r="P17" s="27"/>
    </row>
    <row r="18" spans="3:16" ht="40.799999999999997" customHeight="1" x14ac:dyDescent="0.3">
      <c r="D18" s="16" t="s">
        <v>15</v>
      </c>
      <c r="E18" s="17" t="s">
        <v>16</v>
      </c>
      <c r="F18" s="18" t="s">
        <v>13</v>
      </c>
      <c r="G18" s="19" t="s">
        <v>55</v>
      </c>
      <c r="H18" s="20"/>
      <c r="I18" s="28" t="s">
        <v>17</v>
      </c>
      <c r="J18" s="28"/>
      <c r="K18" s="28"/>
      <c r="M18" s="24"/>
      <c r="N18" s="25">
        <v>1</v>
      </c>
      <c r="O18" s="26">
        <f>IF(N18=0,0,IF(N18=1,IF(ISERROR(G18),2,IF(G18&lt;&gt;"",1,0))))</f>
        <v>1</v>
      </c>
      <c r="P18" s="27"/>
    </row>
    <row r="19" spans="3:16" x14ac:dyDescent="0.3">
      <c r="D19" s="29"/>
      <c r="G19" s="30"/>
      <c r="H19" s="30"/>
    </row>
    <row r="20" spans="3:16" ht="32.4" customHeight="1" x14ac:dyDescent="0.3">
      <c r="D20" s="16" t="s">
        <v>18</v>
      </c>
      <c r="E20" s="17" t="s">
        <v>19</v>
      </c>
      <c r="F20" s="18" t="s">
        <v>13</v>
      </c>
      <c r="G20" s="19" t="s">
        <v>56</v>
      </c>
      <c r="H20" s="20"/>
      <c r="I20" s="21"/>
      <c r="J20" s="22"/>
      <c r="K20" s="23"/>
      <c r="M20" s="24"/>
      <c r="N20" s="25">
        <v>1</v>
      </c>
      <c r="O20" s="26">
        <f>IF(N20=0,0,IF(N20=1,IF(ISERROR(G20),2,IF(G20&lt;&gt;"",1,0))))</f>
        <v>1</v>
      </c>
      <c r="P20" s="27"/>
    </row>
    <row r="21" spans="3:16" ht="30.6" customHeight="1" x14ac:dyDescent="0.3">
      <c r="D21" s="16" t="s">
        <v>20</v>
      </c>
      <c r="E21" s="17" t="s">
        <v>21</v>
      </c>
      <c r="F21" s="18" t="s">
        <v>13</v>
      </c>
      <c r="G21" s="19" t="s">
        <v>56</v>
      </c>
      <c r="H21" s="20"/>
      <c r="I21" s="21"/>
      <c r="J21" s="22"/>
      <c r="K21" s="23"/>
      <c r="M21" s="24"/>
      <c r="N21" s="25">
        <v>1</v>
      </c>
      <c r="O21" s="26">
        <f>IF(N21=0,0,IF(N21=1,IF(ISERROR(G21),2,IF(G21&lt;&gt;"",1,0))))</f>
        <v>1</v>
      </c>
      <c r="P21" s="27"/>
    </row>
    <row r="22" spans="3:16" x14ac:dyDescent="0.3">
      <c r="D22" s="29"/>
      <c r="G22" s="30"/>
      <c r="H22" s="30"/>
    </row>
    <row r="23" spans="3:16" x14ac:dyDescent="0.3">
      <c r="D23" s="16" t="s">
        <v>22</v>
      </c>
      <c r="E23" s="17" t="s">
        <v>23</v>
      </c>
      <c r="F23" s="18" t="s">
        <v>24</v>
      </c>
      <c r="G23" s="31" t="s">
        <v>57</v>
      </c>
      <c r="H23" s="30"/>
      <c r="I23" s="21" t="s">
        <v>25</v>
      </c>
      <c r="J23" s="22"/>
      <c r="K23" s="23"/>
    </row>
    <row r="24" spans="3:16" x14ac:dyDescent="0.3">
      <c r="D24" s="16" t="s">
        <v>26</v>
      </c>
      <c r="E24" s="17" t="s">
        <v>27</v>
      </c>
      <c r="F24" s="18" t="s">
        <v>24</v>
      </c>
      <c r="G24" s="31" t="s">
        <v>58</v>
      </c>
      <c r="H24" s="30"/>
      <c r="I24" s="21" t="s">
        <v>25</v>
      </c>
      <c r="J24" s="22"/>
      <c r="K24" s="23"/>
    </row>
    <row r="25" spans="3:16" x14ac:dyDescent="0.3">
      <c r="D25" s="29"/>
      <c r="G25" s="30"/>
      <c r="H25" s="30"/>
    </row>
    <row r="26" spans="3:16" x14ac:dyDescent="0.3">
      <c r="D26" s="16" t="s">
        <v>28</v>
      </c>
      <c r="E26" s="17" t="s">
        <v>29</v>
      </c>
      <c r="F26" s="18" t="s">
        <v>24</v>
      </c>
      <c r="G26" s="32"/>
      <c r="H26" s="32"/>
      <c r="I26" s="21" t="s">
        <v>30</v>
      </c>
      <c r="J26" s="22"/>
      <c r="K26" s="23"/>
      <c r="M26" s="24"/>
      <c r="N26" s="25"/>
      <c r="O26" s="26">
        <f>IF(N26=0,0,IF(N26=1,IF(ISERROR(G26),2,IF(G26&lt;&gt;"",1,0))))</f>
        <v>0</v>
      </c>
      <c r="P26" s="27"/>
    </row>
    <row r="27" spans="3:16" x14ac:dyDescent="0.3">
      <c r="D27" s="16" t="s">
        <v>31</v>
      </c>
      <c r="E27" s="17" t="s">
        <v>32</v>
      </c>
      <c r="F27" s="18" t="s">
        <v>13</v>
      </c>
      <c r="G27" s="19"/>
      <c r="H27" s="20"/>
      <c r="I27" s="21" t="s">
        <v>30</v>
      </c>
      <c r="J27" s="22"/>
      <c r="K27" s="23"/>
      <c r="M27" s="24"/>
      <c r="N27" s="25"/>
      <c r="O27" s="26">
        <f>IF(N27=0,0,IF(N27=1,IF(ISERROR(G27),2,IF(G27&lt;&gt;"",1,0))))</f>
        <v>0</v>
      </c>
      <c r="P27" s="27"/>
    </row>
    <row r="28" spans="3:16" x14ac:dyDescent="0.3">
      <c r="D28" s="16" t="s">
        <v>33</v>
      </c>
      <c r="E28" s="17" t="s">
        <v>34</v>
      </c>
      <c r="F28" s="18" t="s">
        <v>13</v>
      </c>
      <c r="G28" s="19"/>
      <c r="H28" s="20"/>
      <c r="I28" s="21" t="s">
        <v>30</v>
      </c>
      <c r="J28" s="22"/>
      <c r="K28" s="23"/>
      <c r="M28" s="24"/>
      <c r="N28" s="25"/>
      <c r="O28" s="26">
        <f>IF(N28=0,0,IF(N28=1,IF(ISERROR(G28),2,IF(G28&lt;&gt;"",1,0))))</f>
        <v>0</v>
      </c>
      <c r="P28" s="27"/>
    </row>
    <row r="29" spans="3:16" ht="15" thickBot="1" x14ac:dyDescent="0.35">
      <c r="D29" s="29"/>
      <c r="G29" s="30"/>
      <c r="H29" s="30"/>
    </row>
    <row r="30" spans="3:16" ht="18" thickBot="1" x14ac:dyDescent="0.35">
      <c r="C30" s="14" t="s">
        <v>35</v>
      </c>
      <c r="D30" s="14"/>
      <c r="E30" s="14"/>
      <c r="F30" s="14"/>
      <c r="G30" s="14"/>
      <c r="H30" s="14"/>
      <c r="I30" s="14"/>
      <c r="J30" s="33"/>
      <c r="K30" s="33"/>
      <c r="L30" s="33"/>
    </row>
    <row r="31" spans="3:16" x14ac:dyDescent="0.3">
      <c r="D31" s="29"/>
      <c r="J31" s="30"/>
      <c r="K31" s="30"/>
    </row>
    <row r="32" spans="3:16" x14ac:dyDescent="0.3">
      <c r="D32" s="29"/>
      <c r="E32" s="34" t="s">
        <v>36</v>
      </c>
      <c r="F32" s="35" t="s">
        <v>37</v>
      </c>
      <c r="G32" s="36"/>
      <c r="H32" s="36"/>
      <c r="I32" s="36"/>
      <c r="J32" s="36"/>
      <c r="K32" s="37"/>
    </row>
    <row r="33" spans="3:16" x14ac:dyDescent="0.3">
      <c r="D33" s="16" t="s">
        <v>11</v>
      </c>
      <c r="F33" s="18" t="str">
        <f t="array" ref="F33:H33">TRANSPOSE(Currency_List_Fixed)</f>
        <v>GBP</v>
      </c>
      <c r="G33" s="18" t="str">
        <v>USD</v>
      </c>
      <c r="H33" s="18" t="str">
        <v>EUR</v>
      </c>
      <c r="I33" s="38" t="s">
        <v>38</v>
      </c>
      <c r="J33" s="38" t="s">
        <v>38</v>
      </c>
      <c r="K33" s="38" t="s">
        <v>38</v>
      </c>
      <c r="N33" s="25">
        <v>1</v>
      </c>
      <c r="O33" s="26">
        <f ca="1">(N36&gt;0)*1</f>
        <v>0</v>
      </c>
      <c r="P33" s="26">
        <f ca="1">IF(O33=1,IF(N39=N36,0,1),0)</f>
        <v>0</v>
      </c>
    </row>
    <row r="34" spans="3:16" x14ac:dyDescent="0.3">
      <c r="E34" s="17" t="str">
        <f t="array" ref="E34:E39">IF(ComCon_List="","N/A",ComCon_List)</f>
        <v>Firm Pricing</v>
      </c>
      <c r="F34" s="39"/>
      <c r="G34" s="39"/>
      <c r="H34" s="39" t="s">
        <v>59</v>
      </c>
      <c r="I34" s="39"/>
      <c r="J34" s="39"/>
      <c r="K34" s="39"/>
    </row>
    <row r="35" spans="3:16" x14ac:dyDescent="0.3">
      <c r="D35" s="29"/>
      <c r="E35" s="17" t="str">
        <v>Fixed Pricing</v>
      </c>
      <c r="F35" s="39"/>
      <c r="G35" s="39"/>
      <c r="H35" s="39" t="s">
        <v>60</v>
      </c>
      <c r="I35" s="39"/>
      <c r="J35" s="39"/>
      <c r="K35" s="39"/>
    </row>
    <row r="36" spans="3:16" x14ac:dyDescent="0.3">
      <c r="D36" s="29"/>
      <c r="E36" s="17" t="str">
        <v>Cost Plus Pricing</v>
      </c>
      <c r="F36" s="39"/>
      <c r="G36" s="39"/>
      <c r="H36" s="39" t="s">
        <v>61</v>
      </c>
      <c r="I36" s="39"/>
      <c r="J36" s="39"/>
      <c r="K36" s="39"/>
      <c r="M36" s="40" t="s">
        <v>39</v>
      </c>
      <c r="N36" s="26">
        <f ca="1">COUNTA(Price_InpTab)</f>
        <v>0</v>
      </c>
    </row>
    <row r="37" spans="3:16" x14ac:dyDescent="0.3">
      <c r="D37" s="29"/>
      <c r="E37" s="17" t="str">
        <v>Estimate Based Fee Pricing</v>
      </c>
      <c r="F37" s="39"/>
      <c r="G37" s="39"/>
      <c r="H37" s="39" t="s">
        <v>62</v>
      </c>
      <c r="I37" s="39"/>
      <c r="J37" s="39"/>
      <c r="K37" s="39"/>
      <c r="M37" s="40" t="s">
        <v>40</v>
      </c>
      <c r="N37" s="26">
        <f t="array" aca="1" ref="N37" ca="1">SUM((Price_InpTab&lt;&gt;"")*ISTEXT(Price_InpTab))</f>
        <v>0</v>
      </c>
    </row>
    <row r="38" spans="3:16" x14ac:dyDescent="0.3">
      <c r="D38" s="29"/>
      <c r="E38" s="17" t="str">
        <v>Volume Driven Pricing</v>
      </c>
      <c r="F38" s="39"/>
      <c r="G38" s="39"/>
      <c r="H38" s="39" t="s">
        <v>63</v>
      </c>
      <c r="I38" s="39"/>
      <c r="J38" s="39"/>
      <c r="K38" s="39"/>
      <c r="M38" s="40" t="s">
        <v>41</v>
      </c>
      <c r="N38" s="26">
        <f t="array" aca="1" ref="N38" ca="1">SUM((Price_InpTab&lt;&gt;"")*ISNUMBER(Price_InpTab))</f>
        <v>0</v>
      </c>
    </row>
    <row r="39" spans="3:16" x14ac:dyDescent="0.3">
      <c r="D39" s="29"/>
      <c r="E39" s="17" t="str">
        <v>Target Pricing</v>
      </c>
      <c r="F39" s="39"/>
      <c r="G39" s="39"/>
      <c r="H39" s="39" t="s">
        <v>64</v>
      </c>
      <c r="I39" s="39"/>
      <c r="J39" s="39"/>
      <c r="K39" s="39"/>
      <c r="M39" s="40" t="s">
        <v>42</v>
      </c>
      <c r="N39" s="26">
        <f t="array" aca="1" ref="N39" ca="1">SUM((Price_InpTab&lt;&gt;"")*ISNUMBER(Price_InpTab)*(Price_InpTab&gt;0))</f>
        <v>0</v>
      </c>
    </row>
    <row r="40" spans="3:16" x14ac:dyDescent="0.3">
      <c r="D40" s="29"/>
      <c r="E40" s="34" t="s">
        <v>43</v>
      </c>
      <c r="F40" s="41">
        <f t="shared" ref="F40:K40" si="0">IF(F33&lt;&gt;"Not used",SUM(F34:F39),"Not used")</f>
        <v>0</v>
      </c>
      <c r="G40" s="41">
        <f t="shared" si="0"/>
        <v>0</v>
      </c>
      <c r="H40" s="41">
        <f t="shared" si="0"/>
        <v>0</v>
      </c>
      <c r="I40" s="41" t="str">
        <f t="shared" si="0"/>
        <v>Not used</v>
      </c>
      <c r="J40" s="41" t="str">
        <f t="shared" si="0"/>
        <v>Not used</v>
      </c>
      <c r="K40" s="41" t="str">
        <f t="shared" si="0"/>
        <v>Not used</v>
      </c>
    </row>
    <row r="41" spans="3:16" x14ac:dyDescent="0.3">
      <c r="D41" s="29"/>
      <c r="J41" s="30"/>
      <c r="K41" s="30"/>
    </row>
    <row r="42" spans="3:16" x14ac:dyDescent="0.3">
      <c r="D42" s="16" t="s">
        <v>15</v>
      </c>
      <c r="E42" s="17" t="s">
        <v>44</v>
      </c>
      <c r="F42" s="42" t="s">
        <v>45</v>
      </c>
      <c r="G42" s="43" t="s">
        <v>46</v>
      </c>
      <c r="H42" s="44"/>
      <c r="I42" s="44"/>
      <c r="J42" s="44"/>
      <c r="K42" s="45"/>
      <c r="N42" s="25">
        <v>1</v>
      </c>
      <c r="O42" s="26">
        <f>IF(N42=1,IF(Con_1_SinRepCur&lt;&gt;"",1,0),0)</f>
        <v>0</v>
      </c>
    </row>
    <row r="43" spans="3:16" x14ac:dyDescent="0.3">
      <c r="D43" s="29"/>
      <c r="J43" s="30"/>
      <c r="K43" s="30"/>
    </row>
    <row r="44" spans="3:16" ht="15" thickBot="1" x14ac:dyDescent="0.35">
      <c r="D44" s="29"/>
      <c r="K44" s="30"/>
    </row>
    <row r="45" spans="3:16" ht="18" thickBot="1" x14ac:dyDescent="0.35">
      <c r="C45" s="14" t="s">
        <v>47</v>
      </c>
      <c r="D45" s="14"/>
      <c r="E45" s="14"/>
      <c r="F45" s="14"/>
      <c r="G45" s="14"/>
      <c r="H45" s="14"/>
      <c r="I45" s="14"/>
      <c r="J45" s="33"/>
      <c r="K45" s="33"/>
      <c r="L45" s="33"/>
    </row>
    <row r="46" spans="3:16" x14ac:dyDescent="0.3">
      <c r="D46" s="29"/>
      <c r="J46" s="30"/>
      <c r="K46" s="30"/>
    </row>
    <row r="47" spans="3:16" ht="26.4" customHeight="1" x14ac:dyDescent="0.3">
      <c r="D47" s="16" t="s">
        <v>11</v>
      </c>
      <c r="E47" s="17" t="s">
        <v>48</v>
      </c>
      <c r="F47" s="18" t="s">
        <v>13</v>
      </c>
      <c r="G47" s="19" t="s">
        <v>65</v>
      </c>
      <c r="H47" s="20"/>
      <c r="I47" s="43" t="s">
        <v>49</v>
      </c>
      <c r="J47" s="44"/>
      <c r="K47" s="45"/>
      <c r="N47" s="25">
        <v>1</v>
      </c>
      <c r="O47" s="26">
        <f>IF(N47=0,0,IF(N47=1,IF(ISERROR(G47),2,IF(G47&lt;&gt;"",1,0))))</f>
        <v>1</v>
      </c>
      <c r="P47" s="27"/>
    </row>
    <row r="48" spans="3:16" ht="28.8" customHeight="1" x14ac:dyDescent="0.3">
      <c r="D48" s="16" t="s">
        <v>15</v>
      </c>
      <c r="E48" s="17" t="s">
        <v>50</v>
      </c>
      <c r="F48" s="18" t="s">
        <v>13</v>
      </c>
      <c r="G48" s="19"/>
      <c r="H48" s="20"/>
      <c r="I48" s="43"/>
      <c r="J48" s="44"/>
      <c r="K48" s="45"/>
      <c r="N48" s="25"/>
      <c r="O48" s="26">
        <f>IF(N48=0,0,IF(N48=1,IF(ISERROR(G48),2,IF(G48&lt;&gt;"",1,0))))</f>
        <v>0</v>
      </c>
      <c r="P48" s="27"/>
    </row>
    <row r="49" spans="1:18" ht="25.8" customHeight="1" x14ac:dyDescent="0.3">
      <c r="D49" s="16" t="s">
        <v>18</v>
      </c>
      <c r="E49" s="17" t="s">
        <v>51</v>
      </c>
      <c r="F49" s="18" t="s">
        <v>13</v>
      </c>
      <c r="G49" s="19"/>
      <c r="H49" s="20"/>
      <c r="I49" s="43"/>
      <c r="J49" s="44"/>
      <c r="K49" s="45"/>
      <c r="N49" s="25"/>
      <c r="O49" s="26">
        <f>IF(N49=0,0,IF(N49=1,IF(ISERROR(G49),2,IF(G49&lt;&gt;"",1,0))))</f>
        <v>0</v>
      </c>
      <c r="P49" s="27"/>
    </row>
    <row r="50" spans="1:18" ht="28.8" customHeight="1" x14ac:dyDescent="0.3">
      <c r="D50" s="16" t="s">
        <v>20</v>
      </c>
      <c r="E50" s="17" t="s">
        <v>52</v>
      </c>
      <c r="F50" s="18" t="s">
        <v>13</v>
      </c>
      <c r="G50" s="19"/>
      <c r="H50" s="20"/>
      <c r="I50" s="43"/>
      <c r="J50" s="44"/>
      <c r="K50" s="45"/>
      <c r="N50" s="25"/>
      <c r="O50" s="26">
        <f>IF(N50=0,0,IF(N50=1,IF(ISERROR(G50),2,IF(G50&lt;&gt;"",1,0))))</f>
        <v>0</v>
      </c>
      <c r="P50" s="27"/>
    </row>
    <row r="51" spans="1:18" ht="26.4" customHeight="1" x14ac:dyDescent="0.3">
      <c r="D51" s="16" t="s">
        <v>22</v>
      </c>
      <c r="E51" s="17" t="s">
        <v>53</v>
      </c>
      <c r="F51" s="18" t="s">
        <v>13</v>
      </c>
      <c r="G51" s="19"/>
      <c r="H51" s="20"/>
      <c r="I51" s="43"/>
      <c r="J51" s="44"/>
      <c r="K51" s="45"/>
      <c r="N51" s="25"/>
      <c r="O51" s="26">
        <f>IF(N51=0,0,IF(N51=1,IF(ISERROR(G51),2,IF(G51&lt;&gt;"",1,0))))</f>
        <v>0</v>
      </c>
      <c r="P51" s="27"/>
    </row>
    <row r="52" spans="1:18" ht="15" thickBot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8" x14ac:dyDescent="0.3">
      <c r="A53" s="2"/>
      <c r="R53" s="2"/>
    </row>
  </sheetData>
  <mergeCells count="30">
    <mergeCell ref="G49:H49"/>
    <mergeCell ref="I49:K49"/>
    <mergeCell ref="G50:H50"/>
    <mergeCell ref="I50:K50"/>
    <mergeCell ref="G51:H51"/>
    <mergeCell ref="I51:K51"/>
    <mergeCell ref="F32:K32"/>
    <mergeCell ref="G42:K42"/>
    <mergeCell ref="G47:H47"/>
    <mergeCell ref="I47:K47"/>
    <mergeCell ref="G48:H48"/>
    <mergeCell ref="I48:K48"/>
    <mergeCell ref="G26:H26"/>
    <mergeCell ref="I26:K26"/>
    <mergeCell ref="G27:H27"/>
    <mergeCell ref="I27:K27"/>
    <mergeCell ref="G28:H28"/>
    <mergeCell ref="I28:K28"/>
    <mergeCell ref="G20:H20"/>
    <mergeCell ref="I20:K20"/>
    <mergeCell ref="G21:H21"/>
    <mergeCell ref="I21:K21"/>
    <mergeCell ref="I23:K23"/>
    <mergeCell ref="I24:K24"/>
    <mergeCell ref="G12:H12"/>
    <mergeCell ref="I12:K12"/>
    <mergeCell ref="G17:H17"/>
    <mergeCell ref="I17:K17"/>
    <mergeCell ref="G18:H18"/>
    <mergeCell ref="I18:K18"/>
  </mergeCells>
  <conditionalFormatting sqref="D20:D21 D17:D18 D23:D24 D33 D47:D51 D42 D26:D28">
    <cfRule type="expression" dxfId="9" priority="2" stopIfTrue="1">
      <formula>XFC17=1</formula>
    </cfRule>
    <cfRule type="expression" dxfId="8" priority="3" stopIfTrue="1">
      <formula>XFC17=2</formula>
    </cfRule>
    <cfRule type="expression" dxfId="7" priority="4" stopIfTrue="1">
      <formula>XFC17=3</formula>
    </cfRule>
  </conditionalFormatting>
  <conditionalFormatting sqref="F47:F51 F20:F21 F17:F18 F27:F28">
    <cfRule type="expression" dxfId="3" priority="5" stopIfTrue="1">
      <formula>N17=1</formula>
    </cfRule>
  </conditionalFormatting>
  <conditionalFormatting sqref="F42 F33:K33 F40:K40">
    <cfRule type="cellIs" dxfId="1" priority="1" stopIfTrue="1" operator="equal">
      <formula>"N/A"</formula>
    </cfRule>
  </conditionalFormatting>
  <hyperlinks>
    <hyperlink ref="D5" location="HOME!A1" display="HOM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Con_1_SinRepCur</vt:lpstr>
      <vt:lpstr>Price_InpTab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holzinger</dc:creator>
  <cp:lastModifiedBy>craig holzinger</cp:lastModifiedBy>
  <dcterms:created xsi:type="dcterms:W3CDTF">2015-05-27T17:48:37Z</dcterms:created>
  <dcterms:modified xsi:type="dcterms:W3CDTF">2015-05-27T17:53:49Z</dcterms:modified>
</cp:coreProperties>
</file>