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Eduardo\Desktop\"/>
    </mc:Choice>
  </mc:AlternateContent>
  <xr:revisionPtr revIDLastSave="0" documentId="8_{AF04C13E-D86A-45E2-84F1-30932B2AC7AB}" xr6:coauthVersionLast="47" xr6:coauthVersionMax="47" xr10:uidLastSave="{00000000-0000-0000-0000-000000000000}"/>
  <bookViews>
    <workbookView xWindow="-110" yWindow="-110" windowWidth="19420" windowHeight="10420" xr2:uid="{EA86A77F-32AA-4EAD-BCF3-5CB202C85D2A}"/>
  </bookViews>
  <sheets>
    <sheet name="Contatos" sheetId="1" r:id="rId1"/>
  </sheets>
  <externalReferences>
    <externalReference r:id="rId2"/>
    <externalReference r:id="rId3"/>
  </externalReferences>
  <definedNames>
    <definedName name="_56F9DC9755BA473782653E2940F9FormId">"3qZIQdENBE2kxXjjdOT21uCttFIlwEBNpDj9Qc3OutRUM0ZOR1BUUDVLNUZLR0EwT01BUFhTVVZaUS4u"</definedName>
    <definedName name="_56F9DC9755BA473782653E2940F9ResponseSheet">"Form1"</definedName>
    <definedName name="_56F9DC9755BA473782653E2940F9SourceDocId">"{07254bc2-afa9-489a-bd61-c09fe08c1eee}"</definedName>
    <definedName name="_xlnm._FilterDatabase" localSheetId="0" hidden="1">'Contatos'!$A$1:$A$1</definedName>
    <definedName name="CANCELAMENTO">#REF!</definedName>
    <definedName name="PESQ.">#REF!</definedName>
    <definedName name="PESQUISA">#REF!</definedName>
    <definedName name="PRODUTIVIDADE">#REF!</definedName>
    <definedName name="X">#REF!</definedName>
    <definedName name="x__GoBack">'Contatos'!#REF!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04" i="1" l="1" a="1"/>
  <c r="M3004" i="1" s="1"/>
  <c r="F3004" i="1"/>
  <c r="E3004" i="1"/>
  <c r="D3004" i="1"/>
  <c r="C3004" i="1"/>
  <c r="M3003" i="1" a="1"/>
  <c r="M3003" i="1" s="1"/>
  <c r="F3003" i="1"/>
  <c r="E3003" i="1"/>
  <c r="D3003" i="1"/>
  <c r="C3003" i="1"/>
  <c r="M3002" i="1" a="1"/>
  <c r="M3002" i="1" s="1"/>
  <c r="F3002" i="1"/>
  <c r="E3002" i="1"/>
  <c r="D3002" i="1"/>
  <c r="C3002" i="1"/>
  <c r="M3001" i="1" a="1"/>
  <c r="M3001" i="1" s="1"/>
  <c r="F3001" i="1"/>
  <c r="E3001" i="1"/>
  <c r="D3001" i="1"/>
  <c r="C3001" i="1"/>
  <c r="M3000" i="1" a="1"/>
  <c r="M3000" i="1" s="1"/>
  <c r="F3000" i="1"/>
  <c r="E3000" i="1"/>
  <c r="D3000" i="1"/>
  <c r="C3000" i="1"/>
  <c r="F2999" i="1"/>
  <c r="E2999" i="1"/>
  <c r="D2999" i="1"/>
  <c r="C2999" i="1"/>
  <c r="F2998" i="1"/>
  <c r="E2998" i="1"/>
  <c r="D2998" i="1"/>
  <c r="C2998" i="1"/>
  <c r="M2997" i="1" a="1"/>
  <c r="M2997" i="1" s="1"/>
  <c r="F2997" i="1"/>
  <c r="E2997" i="1"/>
  <c r="D2997" i="1"/>
  <c r="C2997" i="1"/>
  <c r="F2996" i="1"/>
  <c r="E2996" i="1"/>
  <c r="D2996" i="1"/>
  <c r="M2995" i="1" a="1"/>
  <c r="M2995" i="1" s="1"/>
  <c r="F2995" i="1"/>
  <c r="E2995" i="1"/>
  <c r="D2995" i="1"/>
  <c r="C2995" i="1"/>
  <c r="M2994" i="1" a="1"/>
  <c r="M2994" i="1" s="1"/>
  <c r="F2994" i="1"/>
  <c r="E2994" i="1"/>
  <c r="D2994" i="1"/>
  <c r="C2994" i="1"/>
  <c r="M2993" i="1" a="1"/>
  <c r="M2993" i="1" s="1"/>
  <c r="F2993" i="1"/>
  <c r="E2993" i="1"/>
  <c r="D2993" i="1"/>
  <c r="C2993" i="1"/>
  <c r="M2992" i="1" a="1"/>
  <c r="M2992" i="1" s="1"/>
  <c r="F2992" i="1"/>
  <c r="E2992" i="1"/>
  <c r="D2992" i="1"/>
  <c r="C2992" i="1"/>
  <c r="M2991" i="1" a="1"/>
  <c r="M2991" i="1" s="1"/>
  <c r="F2991" i="1"/>
  <c r="E2991" i="1"/>
  <c r="D2991" i="1"/>
  <c r="C2991" i="1"/>
  <c r="M2990" i="1" a="1"/>
  <c r="M2990" i="1" s="1"/>
  <c r="F2990" i="1"/>
  <c r="E2990" i="1"/>
  <c r="D2990" i="1"/>
  <c r="C2990" i="1"/>
  <c r="M2989" i="1"/>
  <c r="M2989" i="1" a="1"/>
  <c r="F2989" i="1"/>
  <c r="E2989" i="1"/>
  <c r="D2989" i="1"/>
  <c r="C2989" i="1"/>
  <c r="M2988" i="1" a="1"/>
  <c r="M2988" i="1" s="1"/>
  <c r="F2988" i="1"/>
  <c r="E2988" i="1"/>
  <c r="D2988" i="1"/>
  <c r="C2988" i="1"/>
  <c r="M2987" i="1" a="1"/>
  <c r="M2987" i="1" s="1"/>
  <c r="F2987" i="1"/>
  <c r="E2987" i="1"/>
  <c r="D2987" i="1"/>
  <c r="C2987" i="1"/>
  <c r="M2986" i="1"/>
  <c r="M2986" i="1" a="1"/>
  <c r="F2986" i="1"/>
  <c r="E2986" i="1"/>
  <c r="D2986" i="1"/>
  <c r="C2986" i="1"/>
  <c r="M2985" i="1" a="1"/>
  <c r="M2985" i="1" s="1"/>
  <c r="F2985" i="1"/>
  <c r="E2985" i="1"/>
  <c r="D2985" i="1"/>
  <c r="C2985" i="1"/>
  <c r="M2984" i="1" a="1"/>
  <c r="M2984" i="1" s="1"/>
  <c r="F2984" i="1"/>
  <c r="E2984" i="1"/>
  <c r="D2984" i="1"/>
  <c r="C2984" i="1"/>
  <c r="M2983" i="1" a="1"/>
  <c r="M2983" i="1" s="1"/>
  <c r="F2983" i="1"/>
  <c r="E2983" i="1"/>
  <c r="D2983" i="1"/>
  <c r="C2983" i="1"/>
  <c r="M2982" i="1" a="1"/>
  <c r="M2982" i="1" s="1"/>
  <c r="F2982" i="1"/>
  <c r="E2982" i="1"/>
  <c r="D2982" i="1"/>
  <c r="C2982" i="1"/>
  <c r="M2981" i="1"/>
  <c r="M2981" i="1" a="1"/>
  <c r="F2981" i="1"/>
  <c r="E2981" i="1"/>
  <c r="D2981" i="1"/>
  <c r="C2981" i="1"/>
  <c r="M2980" i="1" a="1"/>
  <c r="M2980" i="1" s="1"/>
  <c r="F2980" i="1"/>
  <c r="E2980" i="1"/>
  <c r="D2980" i="1"/>
  <c r="C2980" i="1"/>
  <c r="M2979" i="1" a="1"/>
  <c r="M2979" i="1" s="1"/>
  <c r="F2979" i="1"/>
  <c r="E2979" i="1"/>
  <c r="D2979" i="1"/>
  <c r="C2979" i="1"/>
  <c r="M2978" i="1"/>
  <c r="M2978" i="1" a="1"/>
  <c r="F2978" i="1"/>
  <c r="E2978" i="1"/>
  <c r="D2978" i="1"/>
  <c r="C2978" i="1"/>
  <c r="M2977" i="1" a="1"/>
  <c r="M2977" i="1" s="1"/>
  <c r="F2977" i="1"/>
  <c r="E2977" i="1"/>
  <c r="D2977" i="1"/>
  <c r="C2977" i="1"/>
  <c r="M2976" i="1" a="1"/>
  <c r="M2976" i="1" s="1"/>
  <c r="F2976" i="1"/>
  <c r="E2976" i="1"/>
  <c r="D2976" i="1"/>
  <c r="C2976" i="1"/>
  <c r="M2975" i="1" a="1"/>
  <c r="M2975" i="1" s="1"/>
  <c r="F2975" i="1"/>
  <c r="E2975" i="1"/>
  <c r="D2975" i="1"/>
  <c r="C2975" i="1"/>
  <c r="F2974" i="1"/>
  <c r="F2973" i="1"/>
  <c r="F2972" i="1"/>
  <c r="E2972" i="1"/>
  <c r="D2972" i="1"/>
  <c r="F2971" i="1"/>
  <c r="E2971" i="1"/>
  <c r="D2971" i="1"/>
  <c r="F2970" i="1"/>
  <c r="E2970" i="1"/>
  <c r="D2970" i="1"/>
  <c r="F2969" i="1"/>
  <c r="E2969" i="1"/>
  <c r="D2969" i="1"/>
  <c r="F2968" i="1"/>
  <c r="E2968" i="1"/>
  <c r="D2968" i="1"/>
  <c r="F2967" i="1"/>
  <c r="E2967" i="1"/>
  <c r="D2967" i="1"/>
  <c r="F2966" i="1"/>
  <c r="E2966" i="1"/>
  <c r="D2966" i="1"/>
  <c r="F2965" i="1"/>
  <c r="E2965" i="1"/>
  <c r="F2964" i="1"/>
  <c r="E2964" i="1"/>
  <c r="D2964" i="1"/>
  <c r="F2963" i="1"/>
  <c r="E2963" i="1"/>
  <c r="D2963" i="1"/>
  <c r="F2962" i="1"/>
  <c r="E2962" i="1"/>
  <c r="D2962" i="1"/>
  <c r="F2961" i="1"/>
  <c r="E2961" i="1"/>
  <c r="D2961" i="1"/>
  <c r="F2960" i="1"/>
  <c r="E2960" i="1"/>
  <c r="D2960" i="1"/>
  <c r="F2959" i="1"/>
  <c r="E2959" i="1"/>
  <c r="D2959" i="1"/>
  <c r="F2958" i="1"/>
  <c r="E2958" i="1"/>
  <c r="D2958" i="1"/>
  <c r="F2957" i="1"/>
  <c r="E2957" i="1"/>
  <c r="D2957" i="1"/>
  <c r="F2956" i="1"/>
  <c r="E2956" i="1"/>
  <c r="D2956" i="1"/>
  <c r="F2955" i="1"/>
  <c r="E2955" i="1"/>
  <c r="D2955" i="1"/>
  <c r="F2954" i="1"/>
  <c r="E2954" i="1"/>
  <c r="D2954" i="1"/>
  <c r="F2953" i="1"/>
  <c r="E2953" i="1"/>
  <c r="D2953" i="1"/>
  <c r="F2952" i="1"/>
  <c r="E2952" i="1"/>
  <c r="D2952" i="1"/>
  <c r="F2951" i="1"/>
  <c r="E2951" i="1"/>
  <c r="D2951" i="1"/>
  <c r="F2950" i="1"/>
  <c r="E2950" i="1"/>
  <c r="D2950" i="1"/>
  <c r="F2949" i="1"/>
  <c r="E2949" i="1"/>
  <c r="D2949" i="1"/>
  <c r="F2948" i="1"/>
  <c r="E2948" i="1"/>
  <c r="D2948" i="1"/>
  <c r="F2947" i="1"/>
  <c r="E2947" i="1"/>
  <c r="D2947" i="1"/>
  <c r="F2946" i="1"/>
  <c r="E2946" i="1"/>
  <c r="D2946" i="1"/>
  <c r="F2945" i="1"/>
  <c r="E2945" i="1"/>
  <c r="D2945" i="1"/>
  <c r="F2944" i="1"/>
  <c r="E2944" i="1"/>
  <c r="D2944" i="1"/>
  <c r="F2943" i="1"/>
  <c r="E2943" i="1"/>
  <c r="D2943" i="1"/>
  <c r="F2942" i="1"/>
  <c r="E2942" i="1"/>
  <c r="D2942" i="1"/>
  <c r="F2941" i="1"/>
  <c r="E2941" i="1"/>
  <c r="D2941" i="1"/>
  <c r="F2940" i="1"/>
  <c r="E2940" i="1"/>
  <c r="D2940" i="1"/>
  <c r="F2939" i="1"/>
  <c r="E2939" i="1"/>
  <c r="D2939" i="1"/>
  <c r="F2938" i="1"/>
  <c r="E2938" i="1"/>
  <c r="D2938" i="1"/>
  <c r="M2937" i="1" a="1"/>
  <c r="M2937" i="1" s="1"/>
  <c r="F2937" i="1"/>
  <c r="E2937" i="1"/>
  <c r="D2937" i="1"/>
  <c r="C2937" i="1"/>
  <c r="F2936" i="1"/>
  <c r="E2936" i="1"/>
  <c r="D2936" i="1"/>
  <c r="F2935" i="1"/>
  <c r="E2935" i="1"/>
  <c r="D2935" i="1"/>
  <c r="F2934" i="1"/>
  <c r="E2934" i="1"/>
  <c r="D2934" i="1"/>
  <c r="F2933" i="1"/>
  <c r="E2933" i="1"/>
  <c r="D2933" i="1"/>
  <c r="F2932" i="1"/>
  <c r="E2932" i="1"/>
  <c r="D2932" i="1"/>
  <c r="F2931" i="1"/>
  <c r="F2930" i="1"/>
  <c r="E2930" i="1"/>
  <c r="D2930" i="1"/>
  <c r="M2929" i="1" a="1"/>
  <c r="M2929" i="1" s="1"/>
  <c r="F2929" i="1"/>
  <c r="E2929" i="1"/>
  <c r="D2929" i="1"/>
  <c r="C2929" i="1"/>
  <c r="F2928" i="1"/>
  <c r="E2928" i="1"/>
  <c r="D2928" i="1"/>
  <c r="F2927" i="1"/>
  <c r="E2927" i="1"/>
  <c r="D2927" i="1"/>
  <c r="F2926" i="1"/>
  <c r="E2926" i="1"/>
  <c r="D2926" i="1"/>
  <c r="F2925" i="1"/>
  <c r="E2925" i="1"/>
  <c r="D2925" i="1"/>
  <c r="F2924" i="1"/>
  <c r="E2924" i="1"/>
  <c r="D2924" i="1"/>
  <c r="F2923" i="1"/>
  <c r="E2923" i="1"/>
  <c r="D2923" i="1"/>
  <c r="F2922" i="1"/>
  <c r="E2922" i="1"/>
  <c r="D2922" i="1"/>
  <c r="F2921" i="1"/>
  <c r="E2921" i="1"/>
  <c r="D2921" i="1"/>
  <c r="F2920" i="1"/>
  <c r="E2920" i="1"/>
  <c r="D2920" i="1"/>
  <c r="F2919" i="1"/>
  <c r="E2919" i="1"/>
  <c r="D2919" i="1"/>
  <c r="F2918" i="1"/>
  <c r="E2918" i="1"/>
  <c r="D2918" i="1"/>
  <c r="F2917" i="1"/>
  <c r="E2917" i="1"/>
  <c r="D2917" i="1"/>
  <c r="F2916" i="1"/>
  <c r="E2916" i="1"/>
  <c r="D2916" i="1"/>
  <c r="F2915" i="1"/>
  <c r="E2915" i="1"/>
  <c r="D2915" i="1"/>
  <c r="F2914" i="1"/>
  <c r="E2914" i="1"/>
  <c r="D2914" i="1"/>
  <c r="O2913" i="1"/>
  <c r="M2913" i="1" a="1"/>
  <c r="M2913" i="1" s="1"/>
  <c r="F2913" i="1"/>
  <c r="E2913" i="1"/>
  <c r="D2913" i="1"/>
  <c r="C2913" i="1"/>
  <c r="F2912" i="1"/>
  <c r="E2912" i="1"/>
  <c r="D2912" i="1"/>
  <c r="F2911" i="1"/>
  <c r="E2911" i="1"/>
  <c r="D2911" i="1"/>
  <c r="F2910" i="1"/>
  <c r="E2910" i="1"/>
  <c r="D2910" i="1"/>
  <c r="F2909" i="1"/>
  <c r="E2909" i="1"/>
  <c r="D2909" i="1"/>
  <c r="F2908" i="1"/>
  <c r="E2908" i="1"/>
  <c r="D2908" i="1"/>
  <c r="F2907" i="1"/>
  <c r="E2907" i="1"/>
  <c r="D2907" i="1"/>
  <c r="F2906" i="1"/>
  <c r="E2906" i="1"/>
  <c r="D2906" i="1"/>
  <c r="F2905" i="1"/>
  <c r="E2905" i="1"/>
  <c r="D2905" i="1"/>
  <c r="M2904" i="1" a="1"/>
  <c r="M2904" i="1" s="1"/>
  <c r="F2904" i="1"/>
  <c r="F2903" i="1"/>
  <c r="E2903" i="1"/>
  <c r="D2903" i="1"/>
  <c r="F2902" i="1"/>
  <c r="E2902" i="1"/>
  <c r="D2902" i="1"/>
  <c r="F2901" i="1"/>
  <c r="F2900" i="1"/>
  <c r="E2900" i="1"/>
  <c r="D2900" i="1"/>
  <c r="F2899" i="1"/>
  <c r="E2899" i="1"/>
  <c r="D2899" i="1"/>
  <c r="F2898" i="1"/>
  <c r="E2898" i="1"/>
  <c r="D2898" i="1"/>
  <c r="F2897" i="1"/>
  <c r="E2897" i="1"/>
  <c r="D2897" i="1"/>
  <c r="F2896" i="1"/>
  <c r="E2896" i="1"/>
  <c r="D2896" i="1"/>
  <c r="F2895" i="1"/>
  <c r="E2895" i="1"/>
  <c r="D2895" i="1"/>
  <c r="F2894" i="1"/>
  <c r="E2894" i="1"/>
  <c r="D2894" i="1"/>
  <c r="F2893" i="1"/>
  <c r="E2893" i="1"/>
  <c r="D2893" i="1"/>
  <c r="F2892" i="1"/>
  <c r="M2891" i="1" a="1"/>
  <c r="M2891" i="1" s="1"/>
  <c r="F2891" i="1"/>
  <c r="E2891" i="1"/>
  <c r="D2891" i="1"/>
  <c r="C2891" i="1"/>
  <c r="F2890" i="1"/>
  <c r="E2890" i="1"/>
  <c r="D2890" i="1"/>
  <c r="F2889" i="1"/>
  <c r="E2889" i="1"/>
  <c r="D2889" i="1"/>
  <c r="F2888" i="1"/>
  <c r="F2887" i="1"/>
  <c r="E2887" i="1"/>
  <c r="F2886" i="1"/>
  <c r="E2886" i="1"/>
  <c r="F2885" i="1"/>
  <c r="E2885" i="1"/>
  <c r="D2885" i="1"/>
  <c r="F2884" i="1"/>
  <c r="E2884" i="1"/>
  <c r="D2884" i="1"/>
  <c r="F2883" i="1"/>
  <c r="E2883" i="1"/>
  <c r="D2883" i="1"/>
  <c r="F2882" i="1"/>
  <c r="E2882" i="1"/>
  <c r="D2882" i="1"/>
  <c r="F2881" i="1"/>
  <c r="E2881" i="1"/>
  <c r="D2881" i="1"/>
  <c r="F2880" i="1"/>
  <c r="E2880" i="1"/>
  <c r="D2880" i="1"/>
  <c r="F2879" i="1"/>
  <c r="E2879" i="1"/>
  <c r="D2879" i="1"/>
  <c r="F2878" i="1"/>
  <c r="E2878" i="1"/>
  <c r="D2878" i="1"/>
  <c r="F2877" i="1"/>
  <c r="E2877" i="1"/>
  <c r="D2877" i="1"/>
  <c r="F2876" i="1"/>
  <c r="F2875" i="1"/>
  <c r="E2875" i="1"/>
  <c r="D2875" i="1"/>
  <c r="F2874" i="1"/>
  <c r="E2874" i="1"/>
  <c r="D2874" i="1"/>
  <c r="F2873" i="1"/>
  <c r="F2872" i="1"/>
  <c r="E2872" i="1"/>
  <c r="D2872" i="1"/>
  <c r="F2871" i="1"/>
  <c r="E2871" i="1"/>
  <c r="D2871" i="1"/>
  <c r="F2870" i="1"/>
  <c r="E2870" i="1"/>
  <c r="D2870" i="1"/>
  <c r="F2869" i="1"/>
  <c r="E2869" i="1"/>
  <c r="D2869" i="1"/>
  <c r="F2868" i="1"/>
  <c r="E2868" i="1"/>
  <c r="D2868" i="1"/>
  <c r="F2867" i="1"/>
  <c r="E2867" i="1"/>
  <c r="D2867" i="1"/>
  <c r="F2866" i="1"/>
  <c r="E2866" i="1"/>
  <c r="D2866" i="1"/>
  <c r="F2865" i="1"/>
  <c r="E2865" i="1"/>
  <c r="D2865" i="1"/>
  <c r="F2864" i="1"/>
  <c r="E2864" i="1"/>
  <c r="D2864" i="1"/>
  <c r="F2863" i="1"/>
  <c r="E2863" i="1"/>
  <c r="D2863" i="1"/>
  <c r="F2862" i="1"/>
  <c r="E2862" i="1"/>
  <c r="D2862" i="1"/>
  <c r="F2861" i="1"/>
  <c r="E2861" i="1"/>
  <c r="D2861" i="1"/>
  <c r="F2860" i="1"/>
  <c r="E2860" i="1"/>
  <c r="D2860" i="1"/>
  <c r="F2859" i="1"/>
  <c r="E2859" i="1"/>
  <c r="D2859" i="1"/>
  <c r="F2858" i="1"/>
  <c r="E2858" i="1"/>
  <c r="D2858" i="1"/>
  <c r="F2857" i="1"/>
  <c r="E2857" i="1"/>
  <c r="D2857" i="1"/>
  <c r="F2856" i="1"/>
  <c r="E2856" i="1"/>
  <c r="F2855" i="1"/>
  <c r="F2854" i="1"/>
  <c r="F2853" i="1"/>
  <c r="E2853" i="1"/>
  <c r="D2853" i="1"/>
  <c r="F2852" i="1"/>
  <c r="E2852" i="1"/>
  <c r="D2852" i="1"/>
  <c r="F2851" i="1"/>
  <c r="E2851" i="1"/>
  <c r="D2851" i="1"/>
  <c r="F2850" i="1"/>
  <c r="E2850" i="1"/>
  <c r="D2850" i="1"/>
  <c r="M2849" i="1" a="1"/>
  <c r="M2849" i="1" s="1"/>
  <c r="F2849" i="1"/>
  <c r="E2849" i="1"/>
  <c r="D2849" i="1"/>
  <c r="C2849" i="1"/>
  <c r="F2848" i="1"/>
  <c r="E2848" i="1"/>
  <c r="D2848" i="1"/>
  <c r="F2847" i="1"/>
  <c r="E2847" i="1"/>
  <c r="D2847" i="1"/>
  <c r="F2846" i="1"/>
  <c r="E2846" i="1"/>
  <c r="D2846" i="1"/>
  <c r="F2845" i="1"/>
  <c r="E2845" i="1"/>
  <c r="D2845" i="1"/>
  <c r="F2844" i="1"/>
  <c r="E2844" i="1"/>
  <c r="D2844" i="1"/>
  <c r="F2843" i="1"/>
  <c r="E2843" i="1"/>
  <c r="D2843" i="1"/>
  <c r="F2842" i="1"/>
  <c r="F2841" i="1"/>
  <c r="E2841" i="1"/>
  <c r="D2841" i="1"/>
  <c r="F2840" i="1"/>
  <c r="E2840" i="1"/>
  <c r="D2840" i="1"/>
  <c r="F2839" i="1"/>
  <c r="E2839" i="1"/>
  <c r="D2839" i="1"/>
  <c r="M2838" i="1" a="1"/>
  <c r="M2838" i="1" s="1"/>
  <c r="F2838" i="1"/>
  <c r="F2837" i="1"/>
  <c r="J2836" i="1"/>
  <c r="F2836" i="1"/>
  <c r="E2836" i="1"/>
  <c r="D2836" i="1"/>
  <c r="F2835" i="1"/>
  <c r="E2835" i="1"/>
  <c r="D2835" i="1"/>
  <c r="M2834" i="1" a="1"/>
  <c r="M2834" i="1" s="1"/>
  <c r="F2834" i="1"/>
  <c r="F2833" i="1"/>
  <c r="E2833" i="1"/>
  <c r="D2833" i="1"/>
  <c r="F2832" i="1"/>
  <c r="E2832" i="1"/>
  <c r="D2832" i="1"/>
  <c r="F2831" i="1"/>
  <c r="E2831" i="1"/>
  <c r="D2831" i="1"/>
  <c r="F2830" i="1"/>
  <c r="E2830" i="1"/>
  <c r="D2830" i="1"/>
  <c r="F2829" i="1"/>
  <c r="E2829" i="1"/>
  <c r="D2829" i="1"/>
  <c r="F2828" i="1"/>
  <c r="E2828" i="1"/>
  <c r="D2828" i="1"/>
  <c r="F2827" i="1"/>
  <c r="E2827" i="1"/>
  <c r="D2827" i="1"/>
  <c r="F2826" i="1"/>
  <c r="E2826" i="1"/>
  <c r="D2826" i="1"/>
  <c r="F2825" i="1"/>
  <c r="E2825" i="1"/>
  <c r="D2825" i="1"/>
  <c r="F2824" i="1"/>
  <c r="E2824" i="1"/>
  <c r="D2824" i="1"/>
  <c r="F2823" i="1"/>
  <c r="E2823" i="1"/>
  <c r="D2823" i="1"/>
  <c r="F2822" i="1"/>
  <c r="E2822" i="1"/>
  <c r="D2822" i="1"/>
  <c r="F2821" i="1"/>
  <c r="F2820" i="1"/>
  <c r="E2820" i="1"/>
  <c r="D2820" i="1"/>
  <c r="F2819" i="1"/>
  <c r="E2819" i="1"/>
  <c r="D2819" i="1"/>
  <c r="F2818" i="1"/>
  <c r="E2818" i="1"/>
  <c r="D2818" i="1"/>
  <c r="F2817" i="1"/>
  <c r="E2817" i="1"/>
  <c r="D2817" i="1"/>
  <c r="F2816" i="1"/>
  <c r="E2816" i="1"/>
  <c r="D2816" i="1"/>
  <c r="F2815" i="1"/>
  <c r="E2815" i="1"/>
  <c r="D2815" i="1"/>
  <c r="M2814" i="1" a="1"/>
  <c r="M2814" i="1" s="1"/>
  <c r="F2814" i="1"/>
  <c r="F2813" i="1"/>
  <c r="E2813" i="1"/>
  <c r="D2813" i="1"/>
  <c r="F2812" i="1"/>
  <c r="E2812" i="1"/>
  <c r="D2812" i="1"/>
  <c r="F2811" i="1"/>
  <c r="E2811" i="1"/>
  <c r="D2811" i="1"/>
  <c r="F2810" i="1"/>
  <c r="E2810" i="1"/>
  <c r="D2810" i="1"/>
  <c r="F2809" i="1"/>
  <c r="E2809" i="1"/>
  <c r="D2809" i="1"/>
  <c r="F2808" i="1"/>
  <c r="E2808" i="1"/>
  <c r="D2808" i="1"/>
  <c r="F2807" i="1"/>
  <c r="E2807" i="1"/>
  <c r="D2807" i="1"/>
  <c r="F2806" i="1"/>
  <c r="E2806" i="1"/>
  <c r="D2806" i="1"/>
  <c r="F2805" i="1"/>
  <c r="F2804" i="1"/>
  <c r="E2804" i="1"/>
  <c r="D2804" i="1"/>
  <c r="F2803" i="1"/>
  <c r="E2803" i="1"/>
  <c r="D2803" i="1"/>
  <c r="F2802" i="1"/>
  <c r="E2802" i="1"/>
  <c r="D2802" i="1"/>
  <c r="F2801" i="1"/>
  <c r="E2801" i="1"/>
  <c r="D2801" i="1"/>
  <c r="O2800" i="1"/>
  <c r="M2800" i="1" a="1"/>
  <c r="M2800" i="1" s="1"/>
  <c r="F2800" i="1"/>
  <c r="E2800" i="1"/>
  <c r="D2800" i="1"/>
  <c r="C2800" i="1"/>
  <c r="M2799" i="1" a="1"/>
  <c r="M2799" i="1" s="1"/>
  <c r="F2799" i="1"/>
  <c r="E2799" i="1"/>
  <c r="D2799" i="1"/>
  <c r="C2799" i="1"/>
  <c r="F2798" i="1"/>
  <c r="E2798" i="1"/>
  <c r="D2798" i="1"/>
  <c r="F2797" i="1"/>
  <c r="E2797" i="1"/>
  <c r="D2797" i="1"/>
  <c r="F2796" i="1"/>
  <c r="E2796" i="1"/>
  <c r="D2796" i="1"/>
  <c r="F2795" i="1"/>
  <c r="E2795" i="1"/>
  <c r="D2795" i="1"/>
  <c r="F2794" i="1"/>
  <c r="E2794" i="1"/>
  <c r="D2794" i="1"/>
  <c r="F2793" i="1"/>
  <c r="E2793" i="1"/>
  <c r="D2793" i="1"/>
  <c r="F2792" i="1"/>
  <c r="E2792" i="1"/>
  <c r="D2792" i="1"/>
  <c r="F2791" i="1"/>
  <c r="E2791" i="1"/>
  <c r="D2791" i="1"/>
  <c r="F2790" i="1"/>
  <c r="E2790" i="1"/>
  <c r="D2790" i="1"/>
  <c r="F2789" i="1"/>
  <c r="E2789" i="1"/>
  <c r="D2789" i="1"/>
  <c r="F2788" i="1"/>
  <c r="E2788" i="1"/>
  <c r="D2788" i="1"/>
  <c r="F2787" i="1"/>
  <c r="E2787" i="1"/>
  <c r="D2787" i="1"/>
  <c r="F2786" i="1"/>
  <c r="E2786" i="1"/>
  <c r="D2786" i="1"/>
  <c r="F2785" i="1"/>
  <c r="E2785" i="1"/>
  <c r="F2784" i="1"/>
  <c r="E2784" i="1"/>
  <c r="D2784" i="1"/>
  <c r="F2783" i="1"/>
  <c r="E2783" i="1"/>
  <c r="D2783" i="1"/>
  <c r="F2782" i="1"/>
  <c r="E2782" i="1"/>
  <c r="D2782" i="1"/>
  <c r="F2781" i="1"/>
  <c r="E2781" i="1"/>
  <c r="D2781" i="1"/>
  <c r="F2780" i="1"/>
  <c r="E2780" i="1"/>
  <c r="D2780" i="1"/>
  <c r="F2779" i="1"/>
  <c r="E2779" i="1"/>
  <c r="D2779" i="1"/>
  <c r="F2778" i="1"/>
  <c r="E2778" i="1"/>
  <c r="D2778" i="1"/>
  <c r="F2777" i="1"/>
  <c r="E2777" i="1"/>
  <c r="D2777" i="1"/>
  <c r="F2776" i="1"/>
  <c r="E2776" i="1"/>
  <c r="D2776" i="1"/>
  <c r="F2775" i="1"/>
  <c r="E2775" i="1"/>
  <c r="D2775" i="1"/>
  <c r="F2774" i="1"/>
  <c r="E2774" i="1"/>
  <c r="D2774" i="1"/>
  <c r="F2773" i="1"/>
  <c r="E2773" i="1"/>
  <c r="D2773" i="1"/>
  <c r="F2772" i="1"/>
  <c r="E2772" i="1"/>
  <c r="D2772" i="1"/>
  <c r="F2771" i="1"/>
  <c r="E2771" i="1"/>
  <c r="F2770" i="1"/>
  <c r="E2770" i="1"/>
  <c r="D2770" i="1"/>
  <c r="F2769" i="1"/>
  <c r="E2769" i="1"/>
  <c r="D2769" i="1"/>
  <c r="F2768" i="1"/>
  <c r="E2768" i="1"/>
  <c r="D2768" i="1"/>
  <c r="F2767" i="1"/>
  <c r="E2767" i="1"/>
  <c r="D2767" i="1"/>
  <c r="F2766" i="1"/>
  <c r="E2766" i="1"/>
  <c r="D2766" i="1"/>
  <c r="F2765" i="1"/>
  <c r="E2765" i="1"/>
  <c r="D2765" i="1"/>
  <c r="F2764" i="1"/>
  <c r="E2764" i="1"/>
  <c r="D2764" i="1"/>
  <c r="F2763" i="1"/>
  <c r="E2763" i="1"/>
  <c r="D2763" i="1"/>
  <c r="F2762" i="1"/>
  <c r="E2762" i="1"/>
  <c r="D2762" i="1"/>
  <c r="F2761" i="1"/>
  <c r="E2761" i="1"/>
  <c r="D2761" i="1"/>
  <c r="F2760" i="1"/>
  <c r="E2760" i="1"/>
  <c r="D2760" i="1"/>
  <c r="F2759" i="1"/>
  <c r="E2759" i="1"/>
  <c r="D2759" i="1"/>
  <c r="F2758" i="1"/>
  <c r="E2758" i="1"/>
  <c r="D2758" i="1"/>
  <c r="F2757" i="1"/>
  <c r="E2757" i="1"/>
  <c r="D2757" i="1"/>
  <c r="F2756" i="1"/>
  <c r="E2756" i="1"/>
  <c r="D2756" i="1"/>
  <c r="F2755" i="1"/>
  <c r="E2755" i="1"/>
  <c r="D2755" i="1"/>
  <c r="F2754" i="1"/>
  <c r="E2754" i="1"/>
  <c r="D2754" i="1"/>
  <c r="F2753" i="1"/>
  <c r="E2753" i="1"/>
  <c r="D2753" i="1"/>
  <c r="F2752" i="1"/>
  <c r="F2751" i="1"/>
  <c r="E2751" i="1"/>
  <c r="D2751" i="1"/>
  <c r="F2750" i="1"/>
  <c r="E2750" i="1"/>
  <c r="D2750" i="1"/>
  <c r="F2749" i="1"/>
  <c r="E2749" i="1"/>
  <c r="D2749" i="1"/>
  <c r="F2748" i="1"/>
  <c r="E2748" i="1"/>
  <c r="D2748" i="1"/>
  <c r="F2747" i="1"/>
  <c r="E2747" i="1"/>
  <c r="D2747" i="1"/>
  <c r="F2746" i="1"/>
  <c r="E2746" i="1"/>
  <c r="D2746" i="1"/>
  <c r="F2745" i="1"/>
  <c r="E2745" i="1"/>
  <c r="D2745" i="1"/>
  <c r="F2744" i="1"/>
  <c r="E2744" i="1"/>
  <c r="D2744" i="1"/>
  <c r="F2743" i="1"/>
  <c r="E2743" i="1"/>
  <c r="D2743" i="1"/>
  <c r="F2742" i="1"/>
  <c r="E2742" i="1"/>
  <c r="D2742" i="1"/>
  <c r="F2741" i="1"/>
  <c r="E2741" i="1"/>
  <c r="D2741" i="1"/>
  <c r="F2740" i="1"/>
  <c r="E2740" i="1"/>
  <c r="D2740" i="1"/>
  <c r="F2739" i="1"/>
  <c r="E2739" i="1"/>
  <c r="D2739" i="1"/>
  <c r="F2738" i="1"/>
  <c r="E2738" i="1"/>
  <c r="D2738" i="1"/>
  <c r="F2737" i="1"/>
  <c r="E2737" i="1"/>
  <c r="D2737" i="1"/>
  <c r="F2736" i="1"/>
  <c r="F2735" i="1"/>
  <c r="F2734" i="1"/>
  <c r="F2733" i="1"/>
  <c r="E2733" i="1"/>
  <c r="D2733" i="1"/>
  <c r="F2732" i="1"/>
  <c r="E2732" i="1"/>
  <c r="D2732" i="1"/>
  <c r="F2731" i="1"/>
  <c r="E2731" i="1"/>
  <c r="D2731" i="1"/>
  <c r="F2730" i="1"/>
  <c r="E2730" i="1"/>
  <c r="D2730" i="1"/>
  <c r="F2729" i="1"/>
  <c r="E2729" i="1"/>
  <c r="D2729" i="1"/>
  <c r="F2728" i="1"/>
  <c r="E2728" i="1"/>
  <c r="D2728" i="1"/>
  <c r="F2727" i="1"/>
  <c r="E2727" i="1"/>
  <c r="D2727" i="1"/>
  <c r="F2726" i="1"/>
  <c r="E2726" i="1"/>
  <c r="D2726" i="1"/>
  <c r="F2725" i="1"/>
  <c r="E2725" i="1"/>
  <c r="D2725" i="1"/>
  <c r="F2724" i="1"/>
  <c r="E2724" i="1"/>
  <c r="F2723" i="1"/>
  <c r="E2723" i="1"/>
  <c r="D2723" i="1"/>
  <c r="F2722" i="1"/>
  <c r="E2722" i="1"/>
  <c r="D2722" i="1"/>
  <c r="F2721" i="1"/>
  <c r="E2721" i="1"/>
  <c r="M2720" i="1"/>
  <c r="M2720" i="1" a="1"/>
  <c r="F2720" i="1"/>
  <c r="M2719" i="1" a="1"/>
  <c r="M2719" i="1" s="1"/>
  <c r="F2719" i="1"/>
  <c r="E2719" i="1"/>
  <c r="D2719" i="1"/>
  <c r="C2719" i="1"/>
  <c r="M2718" i="1"/>
  <c r="M2718" i="1" a="1"/>
  <c r="F2718" i="1"/>
  <c r="E2718" i="1"/>
  <c r="D2718" i="1"/>
  <c r="C2718" i="1"/>
  <c r="F2717" i="1"/>
  <c r="E2717" i="1"/>
  <c r="D2717" i="1"/>
  <c r="F2716" i="1"/>
  <c r="E2716" i="1"/>
  <c r="D2716" i="1"/>
  <c r="F2715" i="1"/>
  <c r="E2715" i="1"/>
  <c r="D2715" i="1"/>
  <c r="F2714" i="1"/>
  <c r="E2714" i="1"/>
  <c r="D2714" i="1"/>
  <c r="M2713" i="1" a="1"/>
  <c r="M2713" i="1" s="1"/>
  <c r="F2713" i="1"/>
  <c r="E2713" i="1"/>
  <c r="D2713" i="1"/>
  <c r="C2713" i="1"/>
  <c r="M2712" i="1"/>
  <c r="M2712" i="1" a="1"/>
  <c r="F2712" i="1"/>
  <c r="E2712" i="1"/>
  <c r="D2712" i="1"/>
  <c r="C2712" i="1"/>
  <c r="F2711" i="1"/>
  <c r="E2711" i="1"/>
  <c r="D2711" i="1"/>
  <c r="F2710" i="1"/>
  <c r="E2710" i="1"/>
  <c r="D2710" i="1"/>
  <c r="F2709" i="1"/>
  <c r="E2709" i="1"/>
  <c r="D2709" i="1"/>
  <c r="F2708" i="1"/>
  <c r="F2707" i="1"/>
  <c r="E2707" i="1"/>
  <c r="D2707" i="1"/>
  <c r="F2706" i="1"/>
  <c r="E2706" i="1"/>
  <c r="D2706" i="1"/>
  <c r="F2705" i="1"/>
  <c r="E2705" i="1"/>
  <c r="D2705" i="1"/>
  <c r="F2704" i="1"/>
  <c r="E2704" i="1"/>
  <c r="D2704" i="1"/>
  <c r="F2703" i="1"/>
  <c r="E2703" i="1"/>
  <c r="D2703" i="1"/>
  <c r="F2702" i="1"/>
  <c r="E2702" i="1"/>
  <c r="D2702" i="1"/>
  <c r="F2701" i="1"/>
  <c r="E2701" i="1"/>
  <c r="D2701" i="1"/>
  <c r="F2700" i="1"/>
  <c r="E2700" i="1"/>
  <c r="D2700" i="1"/>
  <c r="F2699" i="1"/>
  <c r="E2699" i="1"/>
  <c r="D2699" i="1"/>
  <c r="F2698" i="1"/>
  <c r="F2697" i="1"/>
  <c r="E2697" i="1"/>
  <c r="D2697" i="1"/>
  <c r="M2696" i="1"/>
  <c r="M2696" i="1" a="1"/>
  <c r="F2696" i="1"/>
  <c r="E2696" i="1"/>
  <c r="D2696" i="1"/>
  <c r="C2696" i="1"/>
  <c r="F2695" i="1"/>
  <c r="E2695" i="1"/>
  <c r="D2695" i="1"/>
  <c r="F2694" i="1"/>
  <c r="E2694" i="1"/>
  <c r="D2694" i="1"/>
  <c r="M2693" i="1" a="1"/>
  <c r="M2693" i="1" s="1"/>
  <c r="F2693" i="1"/>
  <c r="F2692" i="1"/>
  <c r="E2692" i="1"/>
  <c r="D2692" i="1"/>
  <c r="F2691" i="1"/>
  <c r="E2691" i="1"/>
  <c r="D2691" i="1"/>
  <c r="F2690" i="1"/>
  <c r="E2690" i="1"/>
  <c r="F2689" i="1"/>
  <c r="E2689" i="1"/>
  <c r="F2688" i="1"/>
  <c r="E2688" i="1"/>
  <c r="F2687" i="1"/>
  <c r="E2687" i="1"/>
  <c r="F2686" i="1"/>
  <c r="E2686" i="1"/>
  <c r="D2686" i="1"/>
  <c r="F2685" i="1"/>
  <c r="E2685" i="1"/>
  <c r="D2685" i="1"/>
  <c r="F2684" i="1"/>
  <c r="E2684" i="1"/>
  <c r="D2684" i="1"/>
  <c r="F2683" i="1"/>
  <c r="E2683" i="1"/>
  <c r="D2683" i="1"/>
  <c r="F2682" i="1"/>
  <c r="E2682" i="1"/>
  <c r="D2682" i="1"/>
  <c r="F2681" i="1"/>
  <c r="E2681" i="1"/>
  <c r="D2681" i="1"/>
  <c r="F2680" i="1"/>
  <c r="E2680" i="1"/>
  <c r="D2680" i="1"/>
  <c r="F2679" i="1"/>
  <c r="E2679" i="1"/>
  <c r="D2679" i="1"/>
  <c r="F2678" i="1"/>
  <c r="E2678" i="1"/>
  <c r="D2678" i="1"/>
  <c r="M2677" i="1" a="1"/>
  <c r="M2677" i="1" s="1"/>
  <c r="F2677" i="1"/>
  <c r="E2677" i="1"/>
  <c r="D2677" i="1"/>
  <c r="C2677" i="1"/>
  <c r="F2676" i="1"/>
  <c r="E2676" i="1"/>
  <c r="D2676" i="1"/>
  <c r="F2675" i="1"/>
  <c r="E2675" i="1"/>
  <c r="D2675" i="1"/>
  <c r="F2674" i="1"/>
  <c r="E2674" i="1"/>
  <c r="D2674" i="1"/>
  <c r="F2673" i="1"/>
  <c r="E2673" i="1"/>
  <c r="D2673" i="1"/>
  <c r="F2672" i="1"/>
  <c r="E2672" i="1"/>
  <c r="D2672" i="1"/>
  <c r="F2671" i="1"/>
  <c r="E2671" i="1"/>
  <c r="D2671" i="1"/>
  <c r="F2670" i="1"/>
  <c r="E2670" i="1"/>
  <c r="D2670" i="1"/>
  <c r="F2669" i="1"/>
  <c r="E2669" i="1"/>
  <c r="D2669" i="1"/>
  <c r="F2668" i="1"/>
  <c r="E2668" i="1"/>
  <c r="D2668" i="1"/>
  <c r="F2667" i="1"/>
  <c r="E2667" i="1"/>
  <c r="D2667" i="1"/>
  <c r="F2666" i="1"/>
  <c r="E2666" i="1"/>
  <c r="D2666" i="1"/>
  <c r="F2665" i="1"/>
  <c r="E2665" i="1"/>
  <c r="D2665" i="1"/>
  <c r="F2664" i="1"/>
  <c r="E2664" i="1"/>
  <c r="D2664" i="1"/>
  <c r="M2663" i="1" a="1"/>
  <c r="M2663" i="1" s="1"/>
  <c r="F2663" i="1"/>
  <c r="F2662" i="1"/>
  <c r="F2661" i="1"/>
  <c r="E2661" i="1"/>
  <c r="F2660" i="1"/>
  <c r="E2660" i="1"/>
  <c r="F2659" i="1"/>
  <c r="E2659" i="1"/>
  <c r="D2659" i="1"/>
  <c r="F2658" i="1"/>
  <c r="E2658" i="1"/>
  <c r="D2658" i="1"/>
  <c r="M2657" i="1"/>
  <c r="M2657" i="1" a="1"/>
  <c r="F2657" i="1"/>
  <c r="F2656" i="1"/>
  <c r="F2655" i="1"/>
  <c r="E2655" i="1"/>
  <c r="D2655" i="1"/>
  <c r="M2654" i="1" a="1"/>
  <c r="M2654" i="1" s="1"/>
  <c r="F2654" i="1"/>
  <c r="M2653" i="1" a="1"/>
  <c r="M2653" i="1" s="1"/>
  <c r="F2653" i="1"/>
  <c r="F2652" i="1"/>
  <c r="E2652" i="1"/>
  <c r="D2652" i="1"/>
  <c r="F2651" i="1"/>
  <c r="E2651" i="1"/>
  <c r="D2651" i="1"/>
  <c r="F2650" i="1"/>
  <c r="E2650" i="1"/>
  <c r="D2650" i="1"/>
  <c r="F2649" i="1"/>
  <c r="E2649" i="1"/>
  <c r="D2649" i="1"/>
  <c r="F2648" i="1"/>
  <c r="E2648" i="1"/>
  <c r="D2648" i="1"/>
  <c r="F2647" i="1"/>
  <c r="E2647" i="1"/>
  <c r="D2647" i="1"/>
  <c r="F2646" i="1"/>
  <c r="F2645" i="1"/>
  <c r="F2644" i="1"/>
  <c r="M2643" i="1" a="1"/>
  <c r="M2643" i="1" s="1"/>
  <c r="F2643" i="1"/>
  <c r="F2642" i="1"/>
  <c r="E2642" i="1"/>
  <c r="D2642" i="1"/>
  <c r="M2641" i="1" a="1"/>
  <c r="M2641" i="1" s="1"/>
  <c r="F2641" i="1"/>
  <c r="F2640" i="1"/>
  <c r="F2639" i="1"/>
  <c r="F2638" i="1"/>
  <c r="E2638" i="1"/>
  <c r="D2638" i="1"/>
  <c r="F2637" i="1"/>
  <c r="E2637" i="1"/>
  <c r="D2637" i="1"/>
  <c r="F2636" i="1"/>
  <c r="E2636" i="1"/>
  <c r="D2636" i="1"/>
  <c r="F2635" i="1"/>
  <c r="E2635" i="1"/>
  <c r="D2635" i="1"/>
  <c r="F2634" i="1"/>
  <c r="E2634" i="1"/>
  <c r="D2634" i="1"/>
  <c r="F2633" i="1"/>
  <c r="E2633" i="1"/>
  <c r="D2633" i="1"/>
  <c r="F2632" i="1"/>
  <c r="E2632" i="1"/>
  <c r="D2632" i="1"/>
  <c r="F2631" i="1"/>
  <c r="E2631" i="1"/>
  <c r="D2631" i="1"/>
  <c r="F2630" i="1"/>
  <c r="E2630" i="1"/>
  <c r="D2630" i="1"/>
  <c r="F2629" i="1"/>
  <c r="E2629" i="1"/>
  <c r="D2629" i="1"/>
  <c r="F2628" i="1"/>
  <c r="E2628" i="1"/>
  <c r="D2628" i="1"/>
  <c r="F2627" i="1"/>
  <c r="E2627" i="1"/>
  <c r="D2627" i="1"/>
  <c r="F2626" i="1"/>
  <c r="E2626" i="1"/>
  <c r="D2626" i="1"/>
  <c r="O2625" i="1"/>
  <c r="M2625" i="1" a="1"/>
  <c r="M2625" i="1" s="1"/>
  <c r="F2625" i="1"/>
  <c r="E2625" i="1"/>
  <c r="D2625" i="1"/>
  <c r="C2625" i="1"/>
  <c r="F2624" i="1"/>
  <c r="E2624" i="1"/>
  <c r="D2624" i="1"/>
  <c r="F2623" i="1"/>
  <c r="E2623" i="1"/>
  <c r="D2623" i="1"/>
  <c r="F2622" i="1"/>
  <c r="E2622" i="1"/>
  <c r="D2622" i="1"/>
  <c r="F2621" i="1"/>
  <c r="E2621" i="1"/>
  <c r="D2621" i="1"/>
  <c r="F2620" i="1"/>
  <c r="E2620" i="1"/>
  <c r="D2620" i="1"/>
  <c r="F2619" i="1"/>
  <c r="E2619" i="1"/>
  <c r="D2619" i="1"/>
  <c r="F2618" i="1"/>
  <c r="F2617" i="1"/>
  <c r="F2616" i="1"/>
  <c r="E2616" i="1"/>
  <c r="D2616" i="1"/>
  <c r="F2615" i="1"/>
  <c r="E2615" i="1"/>
  <c r="D2615" i="1"/>
  <c r="F2614" i="1"/>
  <c r="E2614" i="1"/>
  <c r="D2614" i="1"/>
  <c r="F2613" i="1"/>
  <c r="F2612" i="1"/>
  <c r="E2612" i="1"/>
  <c r="D2612" i="1"/>
  <c r="F2611" i="1"/>
  <c r="E2611" i="1"/>
  <c r="D2611" i="1"/>
  <c r="F2610" i="1"/>
  <c r="F2609" i="1"/>
  <c r="E2609" i="1"/>
  <c r="D2609" i="1"/>
  <c r="F2608" i="1"/>
  <c r="E2608" i="1"/>
  <c r="D2608" i="1"/>
  <c r="F2607" i="1"/>
  <c r="E2607" i="1"/>
  <c r="D2607" i="1"/>
  <c r="F2606" i="1"/>
  <c r="E2606" i="1"/>
  <c r="D2606" i="1"/>
  <c r="F2605" i="1"/>
  <c r="E2605" i="1"/>
  <c r="D2605" i="1"/>
  <c r="F2604" i="1"/>
  <c r="E2604" i="1"/>
  <c r="D2604" i="1"/>
  <c r="F2603" i="1"/>
  <c r="E2603" i="1"/>
  <c r="F2602" i="1"/>
  <c r="E2602" i="1"/>
  <c r="F2601" i="1"/>
  <c r="E2601" i="1"/>
  <c r="F2600" i="1"/>
  <c r="E2600" i="1"/>
  <c r="F2599" i="1"/>
  <c r="E2599" i="1"/>
  <c r="D2599" i="1"/>
  <c r="F2598" i="1"/>
  <c r="E2598" i="1"/>
  <c r="D2598" i="1"/>
  <c r="F2597" i="1"/>
  <c r="E2597" i="1"/>
  <c r="D2597" i="1"/>
  <c r="F2596" i="1"/>
  <c r="E2596" i="1"/>
  <c r="D2596" i="1"/>
  <c r="F2595" i="1"/>
  <c r="E2595" i="1"/>
  <c r="D2595" i="1"/>
  <c r="F2594" i="1"/>
  <c r="E2594" i="1"/>
  <c r="D2594" i="1"/>
  <c r="F2593" i="1"/>
  <c r="E2593" i="1"/>
  <c r="D2593" i="1"/>
  <c r="M2592" i="1" a="1"/>
  <c r="M2592" i="1" s="1"/>
  <c r="F2592" i="1"/>
  <c r="E2592" i="1"/>
  <c r="D2592" i="1"/>
  <c r="C2592" i="1"/>
  <c r="F2591" i="1"/>
  <c r="E2591" i="1"/>
  <c r="D2591" i="1"/>
  <c r="F2590" i="1"/>
  <c r="E2590" i="1"/>
  <c r="D2590" i="1"/>
  <c r="F2589" i="1"/>
  <c r="E2589" i="1"/>
  <c r="D2589" i="1"/>
  <c r="F2588" i="1"/>
  <c r="E2588" i="1"/>
  <c r="D2588" i="1"/>
  <c r="F2587" i="1"/>
  <c r="E2587" i="1"/>
  <c r="D2587" i="1"/>
  <c r="F2586" i="1"/>
  <c r="E2586" i="1"/>
  <c r="D2586" i="1"/>
  <c r="M2585" i="1" a="1"/>
  <c r="M2585" i="1" s="1"/>
  <c r="F2585" i="1"/>
  <c r="F2584" i="1"/>
  <c r="E2584" i="1"/>
  <c r="D2584" i="1"/>
  <c r="F2583" i="1"/>
  <c r="E2583" i="1"/>
  <c r="D2583" i="1"/>
  <c r="F2582" i="1"/>
  <c r="E2582" i="1"/>
  <c r="D2582" i="1"/>
  <c r="F2581" i="1"/>
  <c r="E2581" i="1"/>
  <c r="D2581" i="1"/>
  <c r="F2580" i="1"/>
  <c r="E2580" i="1"/>
  <c r="D2580" i="1"/>
  <c r="F2579" i="1"/>
  <c r="E2579" i="1"/>
  <c r="D2579" i="1"/>
  <c r="F2578" i="1"/>
  <c r="E2578" i="1"/>
  <c r="D2578" i="1"/>
  <c r="F2577" i="1"/>
  <c r="E2577" i="1"/>
  <c r="D2577" i="1"/>
  <c r="F2576" i="1"/>
  <c r="E2576" i="1"/>
  <c r="D2576" i="1"/>
  <c r="F2575" i="1"/>
  <c r="E2575" i="1"/>
  <c r="D2575" i="1"/>
  <c r="F2574" i="1"/>
  <c r="E2574" i="1"/>
  <c r="D2574" i="1"/>
  <c r="F2573" i="1"/>
  <c r="E2573" i="1"/>
  <c r="D2573" i="1"/>
  <c r="F2572" i="1"/>
  <c r="E2572" i="1"/>
  <c r="D2572" i="1"/>
  <c r="F2571" i="1"/>
  <c r="E2571" i="1"/>
  <c r="D2571" i="1"/>
  <c r="F2570" i="1"/>
  <c r="E2570" i="1"/>
  <c r="D2570" i="1"/>
  <c r="F2569" i="1"/>
  <c r="F2568" i="1"/>
  <c r="F2567" i="1"/>
  <c r="E2567" i="1"/>
  <c r="D2567" i="1"/>
  <c r="F2566" i="1"/>
  <c r="E2566" i="1"/>
  <c r="D2566" i="1"/>
  <c r="F2565" i="1"/>
  <c r="E2565" i="1"/>
  <c r="D2565" i="1"/>
  <c r="F2564" i="1"/>
  <c r="E2564" i="1"/>
  <c r="D2564" i="1"/>
  <c r="F2563" i="1"/>
  <c r="E2563" i="1"/>
  <c r="D2563" i="1"/>
  <c r="F2562" i="1"/>
  <c r="E2562" i="1"/>
  <c r="D2562" i="1"/>
  <c r="F2561" i="1"/>
  <c r="E2561" i="1"/>
  <c r="D2561" i="1"/>
  <c r="O2560" i="1"/>
  <c r="F2560" i="1"/>
  <c r="E2560" i="1"/>
  <c r="D2560" i="1"/>
  <c r="C2560" i="1"/>
  <c r="F2559" i="1"/>
  <c r="E2559" i="1"/>
  <c r="D2559" i="1"/>
  <c r="F2558" i="1"/>
  <c r="E2558" i="1"/>
  <c r="D2558" i="1"/>
  <c r="M2557" i="1" a="1"/>
  <c r="M2557" i="1" s="1"/>
  <c r="F2557" i="1"/>
  <c r="E2557" i="1"/>
  <c r="D2557" i="1"/>
  <c r="C2557" i="1"/>
  <c r="M2556" i="1" a="1"/>
  <c r="M2556" i="1" s="1"/>
  <c r="F2556" i="1"/>
  <c r="E2556" i="1"/>
  <c r="D2556" i="1"/>
  <c r="C2556" i="1"/>
  <c r="F2555" i="1"/>
  <c r="E2555" i="1"/>
  <c r="D2555" i="1"/>
  <c r="F2554" i="1"/>
  <c r="E2554" i="1"/>
  <c r="D2554" i="1"/>
  <c r="F2553" i="1"/>
  <c r="E2553" i="1"/>
  <c r="D2553" i="1"/>
  <c r="F2552" i="1"/>
  <c r="E2552" i="1"/>
  <c r="D2552" i="1"/>
  <c r="F2551" i="1"/>
  <c r="E2551" i="1"/>
  <c r="D2551" i="1"/>
  <c r="F2550" i="1"/>
  <c r="E2550" i="1"/>
  <c r="D2550" i="1"/>
  <c r="F2549" i="1"/>
  <c r="E2549" i="1"/>
  <c r="D2549" i="1"/>
  <c r="F2548" i="1"/>
  <c r="E2548" i="1"/>
  <c r="D2548" i="1"/>
  <c r="F2547" i="1"/>
  <c r="E2547" i="1"/>
  <c r="D2547" i="1"/>
  <c r="F2546" i="1"/>
  <c r="E2546" i="1"/>
  <c r="D2546" i="1"/>
  <c r="F2545" i="1"/>
  <c r="E2545" i="1"/>
  <c r="D2545" i="1"/>
  <c r="F2544" i="1"/>
  <c r="E2544" i="1"/>
  <c r="D2544" i="1"/>
  <c r="F2543" i="1"/>
  <c r="E2543" i="1"/>
  <c r="D2543" i="1"/>
  <c r="F2542" i="1"/>
  <c r="E2542" i="1"/>
  <c r="D2542" i="1"/>
  <c r="F2541" i="1"/>
  <c r="E2541" i="1"/>
  <c r="D2541" i="1"/>
  <c r="F2540" i="1"/>
  <c r="E2540" i="1"/>
  <c r="D2540" i="1"/>
  <c r="F2539" i="1"/>
  <c r="E2539" i="1"/>
  <c r="D2539" i="1"/>
  <c r="F2538" i="1"/>
  <c r="E2538" i="1"/>
  <c r="D2538" i="1"/>
  <c r="F2537" i="1"/>
  <c r="E2537" i="1"/>
  <c r="D2537" i="1"/>
  <c r="F2536" i="1"/>
  <c r="E2536" i="1"/>
  <c r="D2536" i="1"/>
  <c r="F2535" i="1"/>
  <c r="E2535" i="1"/>
  <c r="D2535" i="1"/>
  <c r="F2534" i="1"/>
  <c r="E2534" i="1"/>
  <c r="D2534" i="1"/>
  <c r="F2533" i="1"/>
  <c r="E2533" i="1"/>
  <c r="D2533" i="1"/>
  <c r="F2532" i="1"/>
  <c r="E2532" i="1"/>
  <c r="D2532" i="1"/>
  <c r="F2531" i="1"/>
  <c r="E2531" i="1"/>
  <c r="D2531" i="1"/>
  <c r="F2530" i="1"/>
  <c r="F2529" i="1"/>
  <c r="F2528" i="1"/>
  <c r="E2528" i="1"/>
  <c r="D2528" i="1"/>
  <c r="F2527" i="1"/>
  <c r="E2527" i="1"/>
  <c r="D2527" i="1"/>
  <c r="F2526" i="1"/>
  <c r="E2526" i="1"/>
  <c r="D2526" i="1"/>
  <c r="F2525" i="1"/>
  <c r="E2525" i="1"/>
  <c r="D2525" i="1"/>
  <c r="F2524" i="1"/>
  <c r="F2523" i="1"/>
  <c r="F2522" i="1"/>
  <c r="F2521" i="1"/>
  <c r="E2521" i="1"/>
  <c r="D2521" i="1"/>
  <c r="F2520" i="1"/>
  <c r="E2520" i="1"/>
  <c r="D2520" i="1"/>
  <c r="F2519" i="1"/>
  <c r="E2519" i="1"/>
  <c r="D2519" i="1"/>
  <c r="F2518" i="1"/>
  <c r="E2518" i="1"/>
  <c r="D2518" i="1"/>
  <c r="F2517" i="1"/>
  <c r="E2517" i="1"/>
  <c r="D2517" i="1"/>
  <c r="F2516" i="1"/>
  <c r="E2516" i="1"/>
  <c r="D2516" i="1"/>
  <c r="F2515" i="1"/>
  <c r="E2515" i="1"/>
  <c r="D2515" i="1"/>
  <c r="F2514" i="1"/>
  <c r="E2514" i="1"/>
  <c r="D2514" i="1"/>
  <c r="F2513" i="1"/>
  <c r="E2513" i="1"/>
  <c r="D2513" i="1"/>
  <c r="F2512" i="1"/>
  <c r="E2512" i="1"/>
  <c r="D2512" i="1"/>
  <c r="F2511" i="1"/>
  <c r="E2511" i="1"/>
  <c r="D2511" i="1"/>
  <c r="F2510" i="1"/>
  <c r="E2510" i="1"/>
  <c r="D2510" i="1"/>
  <c r="F2509" i="1"/>
  <c r="E2509" i="1"/>
  <c r="D2509" i="1"/>
  <c r="F2508" i="1"/>
  <c r="E2508" i="1"/>
  <c r="D2508" i="1"/>
  <c r="F2507" i="1"/>
  <c r="E2507" i="1"/>
  <c r="F2506" i="1"/>
  <c r="E2506" i="1"/>
  <c r="F2505" i="1"/>
  <c r="E2505" i="1"/>
  <c r="D2505" i="1"/>
  <c r="F2504" i="1"/>
  <c r="E2504" i="1"/>
  <c r="D2504" i="1"/>
  <c r="F2503" i="1"/>
  <c r="E2503" i="1"/>
  <c r="D2503" i="1"/>
  <c r="F2502" i="1"/>
  <c r="E2502" i="1"/>
  <c r="D2502" i="1"/>
  <c r="F2501" i="1"/>
  <c r="E2501" i="1"/>
  <c r="D2501" i="1"/>
  <c r="F2500" i="1"/>
  <c r="E2500" i="1"/>
  <c r="D2500" i="1"/>
  <c r="F2499" i="1"/>
  <c r="E2499" i="1"/>
  <c r="D2499" i="1"/>
  <c r="F2498" i="1"/>
  <c r="E2498" i="1"/>
  <c r="D2498" i="1"/>
  <c r="F2497" i="1"/>
  <c r="E2497" i="1"/>
  <c r="D2497" i="1"/>
  <c r="F2496" i="1"/>
  <c r="F2495" i="1"/>
  <c r="F2494" i="1"/>
  <c r="E2494" i="1"/>
  <c r="D2494" i="1"/>
  <c r="F2493" i="1"/>
  <c r="E2493" i="1"/>
  <c r="D2493" i="1"/>
  <c r="F2492" i="1"/>
  <c r="E2492" i="1"/>
  <c r="D2492" i="1"/>
  <c r="F2491" i="1"/>
  <c r="E2491" i="1"/>
  <c r="D2491" i="1"/>
  <c r="F2490" i="1"/>
  <c r="E2490" i="1"/>
  <c r="D2490" i="1"/>
  <c r="M2489" i="1" a="1"/>
  <c r="M2489" i="1" s="1"/>
  <c r="F2489" i="1"/>
  <c r="E2489" i="1"/>
  <c r="D2489" i="1"/>
  <c r="C2489" i="1"/>
  <c r="F2488" i="1"/>
  <c r="E2488" i="1"/>
  <c r="D2488" i="1"/>
  <c r="F2487" i="1"/>
  <c r="E2487" i="1"/>
  <c r="D2487" i="1"/>
  <c r="F2486" i="1"/>
  <c r="E2486" i="1"/>
  <c r="D2486" i="1"/>
  <c r="F2485" i="1"/>
  <c r="E2485" i="1"/>
  <c r="D2485" i="1"/>
  <c r="F2484" i="1"/>
  <c r="E2484" i="1"/>
  <c r="D2484" i="1"/>
  <c r="F2483" i="1"/>
  <c r="E2483" i="1"/>
  <c r="F2482" i="1"/>
  <c r="E2482" i="1"/>
  <c r="F2481" i="1"/>
  <c r="E2481" i="1"/>
  <c r="D2481" i="1"/>
  <c r="F2480" i="1"/>
  <c r="F2479" i="1"/>
  <c r="F2478" i="1"/>
  <c r="E2478" i="1"/>
  <c r="D2478" i="1"/>
  <c r="F2477" i="1"/>
  <c r="E2477" i="1"/>
  <c r="D2477" i="1"/>
  <c r="F2476" i="1"/>
  <c r="E2476" i="1"/>
  <c r="D2476" i="1"/>
  <c r="F2475" i="1"/>
  <c r="E2475" i="1"/>
  <c r="D2475" i="1"/>
  <c r="F2474" i="1"/>
  <c r="E2474" i="1"/>
  <c r="D2474" i="1"/>
  <c r="F2473" i="1"/>
  <c r="E2473" i="1"/>
  <c r="D2473" i="1"/>
  <c r="F2472" i="1"/>
  <c r="E2472" i="1"/>
  <c r="D2472" i="1"/>
  <c r="F2471" i="1"/>
  <c r="E2471" i="1"/>
  <c r="D2471" i="1"/>
  <c r="F2470" i="1"/>
  <c r="E2470" i="1"/>
  <c r="D2470" i="1"/>
  <c r="F2469" i="1"/>
  <c r="E2469" i="1"/>
  <c r="D2469" i="1"/>
  <c r="J2468" i="1"/>
  <c r="F2468" i="1"/>
  <c r="E2468" i="1"/>
  <c r="D2468" i="1"/>
  <c r="F2467" i="1"/>
  <c r="F2466" i="1"/>
  <c r="E2466" i="1"/>
  <c r="D2466" i="1"/>
  <c r="F2465" i="1"/>
  <c r="E2465" i="1"/>
  <c r="D2465" i="1"/>
  <c r="M2464" i="1" a="1"/>
  <c r="M2464" i="1" s="1"/>
  <c r="F2464" i="1"/>
  <c r="M2463" i="1" a="1"/>
  <c r="M2463" i="1" s="1"/>
  <c r="F2463" i="1"/>
  <c r="E2463" i="1"/>
  <c r="D2463" i="1"/>
  <c r="C2463" i="1"/>
  <c r="M2462" i="1" a="1"/>
  <c r="M2462" i="1" s="1"/>
  <c r="F2462" i="1"/>
  <c r="F2461" i="1"/>
  <c r="E2461" i="1"/>
  <c r="D2461" i="1"/>
  <c r="F2460" i="1"/>
  <c r="E2460" i="1"/>
  <c r="D2460" i="1"/>
  <c r="F2459" i="1"/>
  <c r="E2459" i="1"/>
  <c r="D2459" i="1"/>
  <c r="F2458" i="1"/>
  <c r="E2458" i="1"/>
  <c r="D2458" i="1"/>
  <c r="F2457" i="1"/>
  <c r="E2457" i="1"/>
  <c r="D2457" i="1"/>
  <c r="F2456" i="1"/>
  <c r="E2456" i="1"/>
  <c r="D2456" i="1"/>
  <c r="F2455" i="1"/>
  <c r="E2455" i="1"/>
  <c r="D2455" i="1"/>
  <c r="F2454" i="1"/>
  <c r="E2454" i="1"/>
  <c r="D2454" i="1"/>
  <c r="F2453" i="1"/>
  <c r="E2453" i="1"/>
  <c r="D2453" i="1"/>
  <c r="F2452" i="1"/>
  <c r="E2452" i="1"/>
  <c r="D2452" i="1"/>
  <c r="F2451" i="1"/>
  <c r="E2451" i="1"/>
  <c r="D2451" i="1"/>
  <c r="F2450" i="1"/>
  <c r="E2450" i="1"/>
  <c r="D2450" i="1"/>
  <c r="F2449" i="1"/>
  <c r="E2449" i="1"/>
  <c r="D2449" i="1"/>
  <c r="F2448" i="1"/>
  <c r="E2448" i="1"/>
  <c r="D2448" i="1"/>
  <c r="F2447" i="1"/>
  <c r="E2447" i="1"/>
  <c r="D2447" i="1"/>
  <c r="F2446" i="1"/>
  <c r="E2446" i="1"/>
  <c r="D2446" i="1"/>
  <c r="F2445" i="1"/>
  <c r="E2445" i="1"/>
  <c r="D2445" i="1"/>
  <c r="F2444" i="1"/>
  <c r="E2444" i="1"/>
  <c r="D2444" i="1"/>
  <c r="F2443" i="1"/>
  <c r="E2443" i="1"/>
  <c r="D2443" i="1"/>
  <c r="F2442" i="1"/>
  <c r="E2442" i="1"/>
  <c r="D2442" i="1"/>
  <c r="M2441" i="1" a="1"/>
  <c r="M2441" i="1" s="1"/>
  <c r="F2441" i="1"/>
  <c r="F2440" i="1"/>
  <c r="E2440" i="1"/>
  <c r="D2440" i="1"/>
  <c r="F2439" i="1"/>
  <c r="E2439" i="1"/>
  <c r="D2439" i="1"/>
  <c r="M2438" i="1" a="1"/>
  <c r="M2438" i="1" s="1"/>
  <c r="F2438" i="1"/>
  <c r="E2438" i="1"/>
  <c r="D2438" i="1"/>
  <c r="C2438" i="1"/>
  <c r="F2437" i="1"/>
  <c r="E2437" i="1"/>
  <c r="D2437" i="1"/>
  <c r="F2436" i="1"/>
  <c r="E2436" i="1"/>
  <c r="D2436" i="1"/>
  <c r="F2435" i="1"/>
  <c r="E2435" i="1"/>
  <c r="D2435" i="1"/>
  <c r="F2434" i="1"/>
  <c r="E2434" i="1"/>
  <c r="D2434" i="1"/>
  <c r="F2433" i="1"/>
  <c r="E2433" i="1"/>
  <c r="D2433" i="1"/>
  <c r="F2432" i="1"/>
  <c r="E2432" i="1"/>
  <c r="D2432" i="1"/>
  <c r="F2431" i="1"/>
  <c r="M2430" i="1" a="1"/>
  <c r="M2430" i="1" s="1"/>
  <c r="F2430" i="1"/>
  <c r="E2430" i="1"/>
  <c r="D2430" i="1"/>
  <c r="C2430" i="1"/>
  <c r="F2429" i="1"/>
  <c r="E2429" i="1"/>
  <c r="D2429" i="1"/>
  <c r="F2428" i="1"/>
  <c r="E2428" i="1"/>
  <c r="D2428" i="1"/>
  <c r="F2427" i="1"/>
  <c r="E2427" i="1"/>
  <c r="M2426" i="1" a="1"/>
  <c r="M2426" i="1" s="1"/>
  <c r="F2426" i="1"/>
  <c r="E2426" i="1"/>
  <c r="D2426" i="1"/>
  <c r="C2426" i="1"/>
  <c r="F2425" i="1"/>
  <c r="E2425" i="1"/>
  <c r="D2425" i="1"/>
  <c r="F2424" i="1"/>
  <c r="E2424" i="1"/>
  <c r="D2424" i="1"/>
  <c r="F2423" i="1"/>
  <c r="F2422" i="1"/>
  <c r="E2422" i="1"/>
  <c r="D2422" i="1"/>
  <c r="F2421" i="1"/>
  <c r="E2421" i="1"/>
  <c r="D2421" i="1"/>
  <c r="M2420" i="1" a="1"/>
  <c r="M2420" i="1" s="1"/>
  <c r="F2420" i="1"/>
  <c r="E2420" i="1"/>
  <c r="D2420" i="1"/>
  <c r="C2420" i="1"/>
  <c r="F2419" i="1"/>
  <c r="E2419" i="1"/>
  <c r="D2419" i="1"/>
  <c r="F2418" i="1"/>
  <c r="E2418" i="1"/>
  <c r="D2418" i="1"/>
  <c r="F2417" i="1"/>
  <c r="E2417" i="1"/>
  <c r="D2417" i="1"/>
  <c r="O2416" i="1"/>
  <c r="F2416" i="1"/>
  <c r="E2416" i="1"/>
  <c r="D2416" i="1"/>
  <c r="C2416" i="1"/>
  <c r="F2415" i="1"/>
  <c r="E2415" i="1"/>
  <c r="D2415" i="1"/>
  <c r="F2414" i="1"/>
  <c r="E2414" i="1"/>
  <c r="D2414" i="1"/>
  <c r="F2413" i="1"/>
  <c r="E2413" i="1"/>
  <c r="D2413" i="1"/>
  <c r="F2412" i="1"/>
  <c r="E2412" i="1"/>
  <c r="D2412" i="1"/>
  <c r="F2411" i="1"/>
  <c r="E2411" i="1"/>
  <c r="D2411" i="1"/>
  <c r="F2410" i="1"/>
  <c r="E2410" i="1"/>
  <c r="D2410" i="1"/>
  <c r="F2409" i="1"/>
  <c r="E2409" i="1"/>
  <c r="D2409" i="1"/>
  <c r="F2408" i="1"/>
  <c r="E2408" i="1"/>
  <c r="D2408" i="1"/>
  <c r="F2407" i="1"/>
  <c r="E2407" i="1"/>
  <c r="D2407" i="1"/>
  <c r="F2406" i="1"/>
  <c r="E2406" i="1"/>
  <c r="D2406" i="1"/>
  <c r="F2405" i="1"/>
  <c r="E2405" i="1"/>
  <c r="D2405" i="1"/>
  <c r="F2404" i="1"/>
  <c r="E2404" i="1"/>
  <c r="D2404" i="1"/>
  <c r="F2403" i="1"/>
  <c r="E2403" i="1"/>
  <c r="D2403" i="1"/>
  <c r="F2402" i="1"/>
  <c r="E2402" i="1"/>
  <c r="D2402" i="1"/>
  <c r="M2401" i="1" a="1"/>
  <c r="M2401" i="1" s="1"/>
  <c r="F2401" i="1"/>
  <c r="E2401" i="1"/>
  <c r="D2401" i="1"/>
  <c r="C2401" i="1"/>
  <c r="F2400" i="1"/>
  <c r="E2400" i="1"/>
  <c r="D2400" i="1"/>
  <c r="F2399" i="1"/>
  <c r="E2399" i="1"/>
  <c r="D2399" i="1"/>
  <c r="F2398" i="1"/>
  <c r="E2398" i="1"/>
  <c r="D2398" i="1"/>
  <c r="F2397" i="1"/>
  <c r="E2397" i="1"/>
  <c r="D2397" i="1"/>
  <c r="F2396" i="1"/>
  <c r="E2396" i="1"/>
  <c r="D2396" i="1"/>
  <c r="F2395" i="1"/>
  <c r="E2395" i="1"/>
  <c r="D2395" i="1"/>
  <c r="F2394" i="1"/>
  <c r="E2394" i="1"/>
  <c r="D2394" i="1"/>
  <c r="F2393" i="1"/>
  <c r="E2393" i="1"/>
  <c r="D2393" i="1"/>
  <c r="F2392" i="1"/>
  <c r="E2392" i="1"/>
  <c r="D2392" i="1"/>
  <c r="F2391" i="1"/>
  <c r="F2390" i="1"/>
  <c r="E2390" i="1"/>
  <c r="D2390" i="1"/>
  <c r="F2389" i="1"/>
  <c r="E2389" i="1"/>
  <c r="D2389" i="1"/>
  <c r="F2388" i="1"/>
  <c r="E2388" i="1"/>
  <c r="D2388" i="1"/>
  <c r="F2387" i="1"/>
  <c r="E2387" i="1"/>
  <c r="D2387" i="1"/>
  <c r="F2386" i="1"/>
  <c r="E2386" i="1"/>
  <c r="D2386" i="1"/>
  <c r="F2385" i="1"/>
  <c r="E2385" i="1"/>
  <c r="D2385" i="1"/>
  <c r="F2384" i="1"/>
  <c r="E2384" i="1"/>
  <c r="D2384" i="1"/>
  <c r="F2383" i="1"/>
  <c r="E2383" i="1"/>
  <c r="D2383" i="1"/>
  <c r="F2382" i="1"/>
  <c r="E2382" i="1"/>
  <c r="D2382" i="1"/>
  <c r="F2381" i="1"/>
  <c r="E2381" i="1"/>
  <c r="D2381" i="1"/>
  <c r="F2380" i="1"/>
  <c r="E2380" i="1"/>
  <c r="D2380" i="1"/>
  <c r="F2379" i="1"/>
  <c r="E2379" i="1"/>
  <c r="D2379" i="1"/>
  <c r="F2378" i="1"/>
  <c r="E2378" i="1"/>
  <c r="D2378" i="1"/>
  <c r="F2377" i="1"/>
  <c r="F2376" i="1"/>
  <c r="F2375" i="1"/>
  <c r="E2375" i="1"/>
  <c r="D2375" i="1"/>
  <c r="F2374" i="1"/>
  <c r="E2374" i="1"/>
  <c r="D2374" i="1"/>
  <c r="F2373" i="1"/>
  <c r="E2373" i="1"/>
  <c r="D2373" i="1"/>
  <c r="F2372" i="1"/>
  <c r="E2372" i="1"/>
  <c r="D2372" i="1"/>
  <c r="F2371" i="1"/>
  <c r="E2371" i="1"/>
  <c r="D2371" i="1"/>
  <c r="F2370" i="1"/>
  <c r="E2370" i="1"/>
  <c r="D2370" i="1"/>
  <c r="F2369" i="1"/>
  <c r="E2369" i="1"/>
  <c r="D2369" i="1"/>
  <c r="F2368" i="1"/>
  <c r="E2368" i="1"/>
  <c r="D2368" i="1"/>
  <c r="F2367" i="1"/>
  <c r="E2367" i="1"/>
  <c r="D2367" i="1"/>
  <c r="F2366" i="1"/>
  <c r="E2366" i="1"/>
  <c r="D2366" i="1"/>
  <c r="F2365" i="1"/>
  <c r="E2365" i="1"/>
  <c r="D2365" i="1"/>
  <c r="F2364" i="1"/>
  <c r="E2364" i="1"/>
  <c r="D2364" i="1"/>
  <c r="F2363" i="1"/>
  <c r="E2363" i="1"/>
  <c r="D2363" i="1"/>
  <c r="F2362" i="1"/>
  <c r="E2362" i="1"/>
  <c r="D2362" i="1"/>
  <c r="F2361" i="1"/>
  <c r="E2361" i="1"/>
  <c r="D2361" i="1"/>
  <c r="F2360" i="1"/>
  <c r="E2360" i="1"/>
  <c r="D2360" i="1"/>
  <c r="F2359" i="1"/>
  <c r="E2359" i="1"/>
  <c r="D2359" i="1"/>
  <c r="F2358" i="1"/>
  <c r="E2358" i="1"/>
  <c r="D2358" i="1"/>
  <c r="F2357" i="1"/>
  <c r="E2357" i="1"/>
  <c r="D2357" i="1"/>
  <c r="F2356" i="1"/>
  <c r="E2356" i="1"/>
  <c r="D2356" i="1"/>
  <c r="F2355" i="1"/>
  <c r="E2355" i="1"/>
  <c r="D2355" i="1"/>
  <c r="F2354" i="1"/>
  <c r="E2354" i="1"/>
  <c r="D2354" i="1"/>
  <c r="F2353" i="1"/>
  <c r="E2353" i="1"/>
  <c r="D2353" i="1"/>
  <c r="F2352" i="1"/>
  <c r="E2352" i="1"/>
  <c r="D2352" i="1"/>
  <c r="F2351" i="1"/>
  <c r="E2351" i="1"/>
  <c r="D2351" i="1"/>
  <c r="F2350" i="1"/>
  <c r="E2350" i="1"/>
  <c r="F2349" i="1"/>
  <c r="E2349" i="1"/>
  <c r="F2348" i="1"/>
  <c r="E2348" i="1"/>
  <c r="D2348" i="1"/>
  <c r="F2347" i="1"/>
  <c r="E2347" i="1"/>
  <c r="D2347" i="1"/>
  <c r="F2346" i="1"/>
  <c r="E2346" i="1"/>
  <c r="D2346" i="1"/>
  <c r="F2345" i="1"/>
  <c r="E2345" i="1"/>
  <c r="D2345" i="1"/>
  <c r="F2344" i="1"/>
  <c r="E2344" i="1"/>
  <c r="D2344" i="1"/>
  <c r="F2343" i="1"/>
  <c r="E2343" i="1"/>
  <c r="D2343" i="1"/>
  <c r="F2342" i="1"/>
  <c r="E2342" i="1"/>
  <c r="D2342" i="1"/>
  <c r="F2341" i="1"/>
  <c r="E2341" i="1"/>
  <c r="D2341" i="1"/>
  <c r="F2340" i="1"/>
  <c r="E2340" i="1"/>
  <c r="D2340" i="1"/>
  <c r="F2339" i="1"/>
  <c r="E2339" i="1"/>
  <c r="D2339" i="1"/>
  <c r="F2338" i="1"/>
  <c r="E2338" i="1"/>
  <c r="D2338" i="1"/>
  <c r="F2337" i="1"/>
  <c r="E2337" i="1"/>
  <c r="D2337" i="1"/>
  <c r="F2336" i="1"/>
  <c r="E2336" i="1"/>
  <c r="D2336" i="1"/>
  <c r="F2335" i="1"/>
  <c r="E2335" i="1"/>
  <c r="D2335" i="1"/>
  <c r="F2334" i="1"/>
  <c r="E2334" i="1"/>
  <c r="D2334" i="1"/>
  <c r="F2333" i="1"/>
  <c r="E2333" i="1"/>
  <c r="D2333" i="1"/>
  <c r="F2332" i="1"/>
  <c r="E2332" i="1"/>
  <c r="D2332" i="1"/>
  <c r="M2331" i="1"/>
  <c r="M2331" i="1" a="1"/>
  <c r="F2331" i="1"/>
  <c r="E2331" i="1"/>
  <c r="D2331" i="1"/>
  <c r="C2331" i="1"/>
  <c r="F2330" i="1"/>
  <c r="F2329" i="1"/>
  <c r="E2329" i="1"/>
  <c r="D2329" i="1"/>
  <c r="F2328" i="1"/>
  <c r="F2327" i="1"/>
  <c r="F2326" i="1"/>
  <c r="F2325" i="1"/>
  <c r="E2325" i="1"/>
  <c r="D2325" i="1"/>
  <c r="F2324" i="1"/>
  <c r="E2324" i="1"/>
  <c r="D2324" i="1"/>
  <c r="F2323" i="1"/>
  <c r="E2323" i="1"/>
  <c r="D2323" i="1"/>
  <c r="F2322" i="1"/>
  <c r="E2322" i="1"/>
  <c r="D2322" i="1"/>
  <c r="F2321" i="1"/>
  <c r="E2321" i="1"/>
  <c r="D2321" i="1"/>
  <c r="F2320" i="1"/>
  <c r="E2320" i="1"/>
  <c r="D2320" i="1"/>
  <c r="F2319" i="1"/>
  <c r="E2319" i="1"/>
  <c r="D2319" i="1"/>
  <c r="F2318" i="1"/>
  <c r="E2318" i="1"/>
  <c r="D2318" i="1"/>
  <c r="F2317" i="1"/>
  <c r="E2317" i="1"/>
  <c r="D2317" i="1"/>
  <c r="F2316" i="1"/>
  <c r="E2316" i="1"/>
  <c r="D2316" i="1"/>
  <c r="F2315" i="1"/>
  <c r="E2315" i="1"/>
  <c r="D2315" i="1"/>
  <c r="F2314" i="1"/>
  <c r="E2314" i="1"/>
  <c r="D2314" i="1"/>
  <c r="F2313" i="1"/>
  <c r="E2313" i="1"/>
  <c r="D2313" i="1"/>
  <c r="F2312" i="1"/>
  <c r="E2312" i="1"/>
  <c r="D2312" i="1"/>
  <c r="F2311" i="1"/>
  <c r="E2311" i="1"/>
  <c r="D2311" i="1"/>
  <c r="F2310" i="1"/>
  <c r="E2310" i="1"/>
  <c r="D2310" i="1"/>
  <c r="F2309" i="1"/>
  <c r="E2309" i="1"/>
  <c r="D2309" i="1"/>
  <c r="F2308" i="1"/>
  <c r="E2308" i="1"/>
  <c r="D2308" i="1"/>
  <c r="F2307" i="1"/>
  <c r="E2307" i="1"/>
  <c r="D2307" i="1"/>
  <c r="F2306" i="1"/>
  <c r="E2306" i="1"/>
  <c r="D2306" i="1"/>
  <c r="F2305" i="1"/>
  <c r="E2305" i="1"/>
  <c r="D2305" i="1"/>
  <c r="F2304" i="1"/>
  <c r="E2304" i="1"/>
  <c r="D2304" i="1"/>
  <c r="F2303" i="1"/>
  <c r="E2303" i="1"/>
  <c r="D2303" i="1"/>
  <c r="F2302" i="1"/>
  <c r="E2302" i="1"/>
  <c r="D2302" i="1"/>
  <c r="F2301" i="1"/>
  <c r="E2301" i="1"/>
  <c r="F2300" i="1"/>
  <c r="E2300" i="1"/>
  <c r="D2300" i="1"/>
  <c r="F2299" i="1"/>
  <c r="E2299" i="1"/>
  <c r="D2299" i="1"/>
  <c r="F2298" i="1"/>
  <c r="E2298" i="1"/>
  <c r="D2298" i="1"/>
  <c r="M2297" i="1"/>
  <c r="M2297" i="1" a="1"/>
  <c r="F2297" i="1"/>
  <c r="F2296" i="1"/>
  <c r="E2296" i="1"/>
  <c r="D2296" i="1"/>
  <c r="F2295" i="1"/>
  <c r="E2295" i="1"/>
  <c r="D2295" i="1"/>
  <c r="F2294" i="1"/>
  <c r="E2294" i="1"/>
  <c r="D2294" i="1"/>
  <c r="F2293" i="1"/>
  <c r="E2293" i="1"/>
  <c r="D2293" i="1"/>
  <c r="F2292" i="1"/>
  <c r="E2292" i="1"/>
  <c r="D2292" i="1"/>
  <c r="F2291" i="1"/>
  <c r="E2291" i="1"/>
  <c r="D2291" i="1"/>
  <c r="F2290" i="1"/>
  <c r="E2290" i="1"/>
  <c r="D2290" i="1"/>
  <c r="F2289" i="1"/>
  <c r="E2289" i="1"/>
  <c r="D2289" i="1"/>
  <c r="F2288" i="1"/>
  <c r="E2288" i="1"/>
  <c r="D2288" i="1"/>
  <c r="F2287" i="1"/>
  <c r="E2287" i="1"/>
  <c r="D2287" i="1"/>
  <c r="F2286" i="1"/>
  <c r="E2286" i="1"/>
  <c r="D2286" i="1"/>
  <c r="F2285" i="1"/>
  <c r="E2285" i="1"/>
  <c r="D2285" i="1"/>
  <c r="F2284" i="1"/>
  <c r="E2284" i="1"/>
  <c r="D2284" i="1"/>
  <c r="F2283" i="1"/>
  <c r="E2283" i="1"/>
  <c r="D2283" i="1"/>
  <c r="F2282" i="1"/>
  <c r="E2282" i="1"/>
  <c r="D2282" i="1"/>
  <c r="F2281" i="1"/>
  <c r="E2281" i="1"/>
  <c r="D2281" i="1"/>
  <c r="F2280" i="1"/>
  <c r="E2280" i="1"/>
  <c r="D2280" i="1"/>
  <c r="F2279" i="1"/>
  <c r="E2279" i="1"/>
  <c r="D2279" i="1"/>
  <c r="F2278" i="1"/>
  <c r="E2278" i="1"/>
  <c r="M2277" i="1" a="1"/>
  <c r="M2277" i="1" s="1"/>
  <c r="F2277" i="1"/>
  <c r="E2277" i="1"/>
  <c r="D2277" i="1"/>
  <c r="C2277" i="1"/>
  <c r="F2276" i="1"/>
  <c r="E2276" i="1"/>
  <c r="D2276" i="1"/>
  <c r="F2275" i="1"/>
  <c r="E2275" i="1"/>
  <c r="D2275" i="1"/>
  <c r="F2274" i="1"/>
  <c r="E2274" i="1"/>
  <c r="D2274" i="1"/>
  <c r="F2273" i="1"/>
  <c r="E2273" i="1"/>
  <c r="D2273" i="1"/>
  <c r="F2272" i="1"/>
  <c r="E2272" i="1"/>
  <c r="D2272" i="1"/>
  <c r="F2271" i="1"/>
  <c r="E2271" i="1"/>
  <c r="D2271" i="1"/>
  <c r="F2270" i="1"/>
  <c r="E2270" i="1"/>
  <c r="D2270" i="1"/>
  <c r="F2269" i="1"/>
  <c r="E2269" i="1"/>
  <c r="D2269" i="1"/>
  <c r="F2268" i="1"/>
  <c r="E2268" i="1"/>
  <c r="D2268" i="1"/>
  <c r="F2267" i="1"/>
  <c r="E2267" i="1"/>
  <c r="D2267" i="1"/>
  <c r="F2266" i="1"/>
  <c r="E2266" i="1"/>
  <c r="D2266" i="1"/>
  <c r="F2265" i="1"/>
  <c r="E2265" i="1"/>
  <c r="D2265" i="1"/>
  <c r="F2264" i="1"/>
  <c r="E2264" i="1"/>
  <c r="D2264" i="1"/>
  <c r="F2263" i="1"/>
  <c r="E2263" i="1"/>
  <c r="F2262" i="1"/>
  <c r="E2262" i="1"/>
  <c r="F2261" i="1"/>
  <c r="E2261" i="1"/>
  <c r="F2260" i="1"/>
  <c r="E2260" i="1"/>
  <c r="F2259" i="1"/>
  <c r="E2259" i="1"/>
  <c r="F2258" i="1"/>
  <c r="F2257" i="1"/>
  <c r="F2256" i="1"/>
  <c r="E2256" i="1"/>
  <c r="D2256" i="1"/>
  <c r="F2255" i="1"/>
  <c r="E2255" i="1"/>
  <c r="D2255" i="1"/>
  <c r="F2254" i="1"/>
  <c r="E2254" i="1"/>
  <c r="D2254" i="1"/>
  <c r="F2253" i="1"/>
  <c r="E2253" i="1"/>
  <c r="D2253" i="1"/>
  <c r="F2252" i="1"/>
  <c r="E2252" i="1"/>
  <c r="D2252" i="1"/>
  <c r="F2251" i="1"/>
  <c r="E2251" i="1"/>
  <c r="D2251" i="1"/>
  <c r="F2250" i="1"/>
  <c r="E2250" i="1"/>
  <c r="D2250" i="1"/>
  <c r="F2249" i="1"/>
  <c r="E2249" i="1"/>
  <c r="D2249" i="1"/>
  <c r="F2248" i="1"/>
  <c r="F2247" i="1"/>
  <c r="F2246" i="1"/>
  <c r="E2246" i="1"/>
  <c r="D2246" i="1"/>
  <c r="F2245" i="1"/>
  <c r="E2245" i="1"/>
  <c r="D2245" i="1"/>
  <c r="F2244" i="1"/>
  <c r="E2244" i="1"/>
  <c r="D2244" i="1"/>
  <c r="F2243" i="1"/>
  <c r="E2243" i="1"/>
  <c r="D2243" i="1"/>
  <c r="F2242" i="1"/>
  <c r="E2242" i="1"/>
  <c r="D2242" i="1"/>
  <c r="F2241" i="1"/>
  <c r="E2241" i="1"/>
  <c r="D2241" i="1"/>
  <c r="O2240" i="1"/>
  <c r="M2240" i="1" a="1"/>
  <c r="M2240" i="1" s="1"/>
  <c r="F2240" i="1"/>
  <c r="E2240" i="1"/>
  <c r="D2240" i="1"/>
  <c r="C2240" i="1"/>
  <c r="F2239" i="1"/>
  <c r="E2239" i="1"/>
  <c r="F2238" i="1"/>
  <c r="E2238" i="1"/>
  <c r="F2237" i="1"/>
  <c r="E2237" i="1"/>
  <c r="F2236" i="1"/>
  <c r="E2236" i="1"/>
  <c r="D2236" i="1"/>
  <c r="F2235" i="1"/>
  <c r="E2235" i="1"/>
  <c r="D2235" i="1"/>
  <c r="F2234" i="1"/>
  <c r="E2234" i="1"/>
  <c r="D2234" i="1"/>
  <c r="F2233" i="1"/>
  <c r="E2233" i="1"/>
  <c r="D2233" i="1"/>
  <c r="F2232" i="1"/>
  <c r="E2232" i="1"/>
  <c r="D2232" i="1"/>
  <c r="F2231" i="1"/>
  <c r="E2231" i="1"/>
  <c r="D2231" i="1"/>
  <c r="F2230" i="1"/>
  <c r="E2230" i="1"/>
  <c r="D2230" i="1"/>
  <c r="F2229" i="1"/>
  <c r="E2229" i="1"/>
  <c r="F2228" i="1"/>
  <c r="E2228" i="1"/>
  <c r="D2228" i="1"/>
  <c r="F2227" i="1"/>
  <c r="E2227" i="1"/>
  <c r="D2227" i="1"/>
  <c r="F2226" i="1"/>
  <c r="E2226" i="1"/>
  <c r="F2225" i="1"/>
  <c r="E2225" i="1"/>
  <c r="D2225" i="1"/>
  <c r="F2224" i="1"/>
  <c r="E2224" i="1"/>
  <c r="D2224" i="1"/>
  <c r="F2223" i="1"/>
  <c r="E2223" i="1"/>
  <c r="D2223" i="1"/>
  <c r="M2222" i="1" a="1"/>
  <c r="M2222" i="1" s="1"/>
  <c r="F2222" i="1"/>
  <c r="E2222" i="1"/>
  <c r="D2222" i="1"/>
  <c r="C2222" i="1"/>
  <c r="F2221" i="1"/>
  <c r="E2221" i="1"/>
  <c r="D2221" i="1"/>
  <c r="F2220" i="1"/>
  <c r="E2220" i="1"/>
  <c r="D2220" i="1"/>
  <c r="F2219" i="1"/>
  <c r="E2219" i="1"/>
  <c r="D2219" i="1"/>
  <c r="F2218" i="1"/>
  <c r="E2218" i="1"/>
  <c r="D2218" i="1"/>
  <c r="F2217" i="1"/>
  <c r="E2217" i="1"/>
  <c r="D2217" i="1"/>
  <c r="F2216" i="1"/>
  <c r="E2216" i="1"/>
  <c r="D2216" i="1"/>
  <c r="F2215" i="1"/>
  <c r="E2215" i="1"/>
  <c r="D2215" i="1"/>
  <c r="F2214" i="1"/>
  <c r="E2214" i="1"/>
  <c r="D2214" i="1"/>
  <c r="F2213" i="1"/>
  <c r="E2213" i="1"/>
  <c r="D2213" i="1"/>
  <c r="F2212" i="1"/>
  <c r="M2211" i="1" a="1"/>
  <c r="M2211" i="1" s="1"/>
  <c r="F2211" i="1"/>
  <c r="E2211" i="1"/>
  <c r="D2211" i="1"/>
  <c r="C2211" i="1"/>
  <c r="F2210" i="1"/>
  <c r="E2210" i="1"/>
  <c r="D2210" i="1"/>
  <c r="M2209" i="1" a="1"/>
  <c r="M2209" i="1" s="1"/>
  <c r="F2209" i="1"/>
  <c r="E2209" i="1"/>
  <c r="D2209" i="1"/>
  <c r="C2209" i="1"/>
  <c r="F2208" i="1"/>
  <c r="E2208" i="1"/>
  <c r="D2208" i="1"/>
  <c r="F2207" i="1"/>
  <c r="E2207" i="1"/>
  <c r="D2207" i="1"/>
  <c r="F2206" i="1"/>
  <c r="F2205" i="1"/>
  <c r="E2205" i="1"/>
  <c r="D2205" i="1"/>
  <c r="F2204" i="1"/>
  <c r="E2204" i="1"/>
  <c r="D2204" i="1"/>
  <c r="F2203" i="1"/>
  <c r="E2203" i="1"/>
  <c r="D2203" i="1"/>
  <c r="F2202" i="1"/>
  <c r="E2202" i="1"/>
  <c r="D2202" i="1"/>
  <c r="F2201" i="1"/>
  <c r="E2201" i="1"/>
  <c r="D2201" i="1"/>
  <c r="F2200" i="1"/>
  <c r="E2200" i="1"/>
  <c r="D2200" i="1"/>
  <c r="F2199" i="1"/>
  <c r="F2198" i="1"/>
  <c r="E2198" i="1"/>
  <c r="D2198" i="1"/>
  <c r="F2197" i="1"/>
  <c r="E2197" i="1"/>
  <c r="D2197" i="1"/>
  <c r="F2196" i="1"/>
  <c r="E2196" i="1"/>
  <c r="D2196" i="1"/>
  <c r="F2195" i="1"/>
  <c r="E2195" i="1"/>
  <c r="D2195" i="1"/>
  <c r="F2194" i="1"/>
  <c r="E2194" i="1"/>
  <c r="D2194" i="1"/>
  <c r="F2193" i="1"/>
  <c r="E2193" i="1"/>
  <c r="D2193" i="1"/>
  <c r="F2192" i="1"/>
  <c r="E2192" i="1"/>
  <c r="D2192" i="1"/>
  <c r="F2191" i="1"/>
  <c r="E2191" i="1"/>
  <c r="D2191" i="1"/>
  <c r="F2190" i="1"/>
  <c r="E2190" i="1"/>
  <c r="D2190" i="1"/>
  <c r="F2189" i="1"/>
  <c r="E2189" i="1"/>
  <c r="D2189" i="1"/>
  <c r="F2188" i="1"/>
  <c r="E2188" i="1"/>
  <c r="D2188" i="1"/>
  <c r="F2187" i="1"/>
  <c r="E2187" i="1"/>
  <c r="D2187" i="1"/>
  <c r="F2186" i="1"/>
  <c r="E2186" i="1"/>
  <c r="D2186" i="1"/>
  <c r="F2185" i="1"/>
  <c r="E2185" i="1"/>
  <c r="D2185" i="1"/>
  <c r="M2184" i="1" a="1"/>
  <c r="M2184" i="1" s="1"/>
  <c r="F2184" i="1"/>
  <c r="E2184" i="1"/>
  <c r="D2184" i="1"/>
  <c r="C2184" i="1"/>
  <c r="F2183" i="1"/>
  <c r="E2183" i="1"/>
  <c r="D2183" i="1"/>
  <c r="F2182" i="1"/>
  <c r="F2181" i="1"/>
  <c r="F2180" i="1"/>
  <c r="F2179" i="1"/>
  <c r="E2179" i="1"/>
  <c r="D2179" i="1"/>
  <c r="F2178" i="1"/>
  <c r="E2178" i="1"/>
  <c r="D2178" i="1"/>
  <c r="F2177" i="1"/>
  <c r="E2177" i="1"/>
  <c r="D2177" i="1"/>
  <c r="F2176" i="1"/>
  <c r="E2176" i="1"/>
  <c r="D2176" i="1"/>
  <c r="F2175" i="1"/>
  <c r="E2175" i="1"/>
  <c r="D2175" i="1"/>
  <c r="F2174" i="1"/>
  <c r="E2174" i="1"/>
  <c r="D2174" i="1"/>
  <c r="F2173" i="1"/>
  <c r="E2173" i="1"/>
  <c r="D2173" i="1"/>
  <c r="F2172" i="1"/>
  <c r="E2172" i="1"/>
  <c r="D2172" i="1"/>
  <c r="F2171" i="1"/>
  <c r="E2171" i="1"/>
  <c r="D2171" i="1"/>
  <c r="F2170" i="1"/>
  <c r="E2170" i="1"/>
  <c r="D2170" i="1"/>
  <c r="F2169" i="1"/>
  <c r="E2169" i="1"/>
  <c r="D2169" i="1"/>
  <c r="F2168" i="1"/>
  <c r="E2168" i="1"/>
  <c r="D2168" i="1"/>
  <c r="F2167" i="1"/>
  <c r="E2167" i="1"/>
  <c r="D2167" i="1"/>
  <c r="F2166" i="1"/>
  <c r="E2166" i="1"/>
  <c r="D2166" i="1"/>
  <c r="M2165" i="1" a="1"/>
  <c r="M2165" i="1" s="1"/>
  <c r="F2165" i="1"/>
  <c r="M2164" i="1" a="1"/>
  <c r="M2164" i="1" s="1"/>
  <c r="F2164" i="1"/>
  <c r="E2164" i="1"/>
  <c r="D2164" i="1"/>
  <c r="C2164" i="1"/>
  <c r="F2163" i="1"/>
  <c r="E2163" i="1"/>
  <c r="D2163" i="1"/>
  <c r="F2162" i="1"/>
  <c r="F2161" i="1"/>
  <c r="E2161" i="1"/>
  <c r="D2161" i="1"/>
  <c r="F2160" i="1"/>
  <c r="E2160" i="1"/>
  <c r="D2160" i="1"/>
  <c r="F2159" i="1"/>
  <c r="E2159" i="1"/>
  <c r="D2159" i="1"/>
  <c r="F2158" i="1"/>
  <c r="F2157" i="1"/>
  <c r="E2157" i="1"/>
  <c r="F2156" i="1"/>
  <c r="E2156" i="1"/>
  <c r="D2156" i="1"/>
  <c r="F2155" i="1"/>
  <c r="E2155" i="1"/>
  <c r="D2155" i="1"/>
  <c r="F2154" i="1"/>
  <c r="E2154" i="1"/>
  <c r="D2154" i="1"/>
  <c r="F2153" i="1"/>
  <c r="E2153" i="1"/>
  <c r="D2153" i="1"/>
  <c r="F2152" i="1"/>
  <c r="E2152" i="1"/>
  <c r="D2152" i="1"/>
  <c r="F2151" i="1"/>
  <c r="E2151" i="1"/>
  <c r="D2151" i="1"/>
  <c r="F2150" i="1"/>
  <c r="E2150" i="1"/>
  <c r="D2150" i="1"/>
  <c r="O2149" i="1"/>
  <c r="M2149" i="1" a="1"/>
  <c r="M2149" i="1" s="1"/>
  <c r="F2149" i="1"/>
  <c r="E2149" i="1"/>
  <c r="D2149" i="1"/>
  <c r="C2149" i="1"/>
  <c r="F2148" i="1"/>
  <c r="E2148" i="1"/>
  <c r="D2148" i="1"/>
  <c r="F2147" i="1"/>
  <c r="E2147" i="1"/>
  <c r="D2147" i="1"/>
  <c r="F2146" i="1"/>
  <c r="E2146" i="1"/>
  <c r="D2146" i="1"/>
  <c r="F2145" i="1"/>
  <c r="E2145" i="1"/>
  <c r="D2145" i="1"/>
  <c r="F2144" i="1"/>
  <c r="E2144" i="1"/>
  <c r="D2144" i="1"/>
  <c r="F2143" i="1"/>
  <c r="E2143" i="1"/>
  <c r="D2143" i="1"/>
  <c r="F2142" i="1"/>
  <c r="E2142" i="1"/>
  <c r="D2142" i="1"/>
  <c r="F2141" i="1"/>
  <c r="E2141" i="1"/>
  <c r="D2141" i="1"/>
  <c r="F2140" i="1"/>
  <c r="E2140" i="1"/>
  <c r="D2140" i="1"/>
  <c r="F2139" i="1"/>
  <c r="E2139" i="1"/>
  <c r="D2139" i="1"/>
  <c r="F2138" i="1"/>
  <c r="E2138" i="1"/>
  <c r="D2138" i="1"/>
  <c r="F2137" i="1"/>
  <c r="E2137" i="1"/>
  <c r="D2137" i="1"/>
  <c r="F2136" i="1"/>
  <c r="E2136" i="1"/>
  <c r="D2136" i="1"/>
  <c r="F2135" i="1"/>
  <c r="E2135" i="1"/>
  <c r="D2135" i="1"/>
  <c r="F2134" i="1"/>
  <c r="E2134" i="1"/>
  <c r="D2134" i="1"/>
  <c r="M2133" i="1" a="1"/>
  <c r="M2133" i="1" s="1"/>
  <c r="F2133" i="1"/>
  <c r="E2133" i="1"/>
  <c r="D2133" i="1"/>
  <c r="C2133" i="1"/>
  <c r="F2132" i="1"/>
  <c r="E2132" i="1"/>
  <c r="F2131" i="1"/>
  <c r="E2131" i="1"/>
  <c r="D2131" i="1"/>
  <c r="M2130" i="1" a="1"/>
  <c r="M2130" i="1" s="1"/>
  <c r="F2130" i="1"/>
  <c r="F2129" i="1"/>
  <c r="E2129" i="1"/>
  <c r="D2129" i="1"/>
  <c r="F2128" i="1"/>
  <c r="E2128" i="1"/>
  <c r="D2128" i="1"/>
  <c r="F2127" i="1"/>
  <c r="E2127" i="1"/>
  <c r="D2127" i="1"/>
  <c r="F2126" i="1"/>
  <c r="E2126" i="1"/>
  <c r="D2126" i="1"/>
  <c r="F2125" i="1"/>
  <c r="E2125" i="1"/>
  <c r="D2125" i="1"/>
  <c r="F2124" i="1"/>
  <c r="E2124" i="1"/>
  <c r="D2124" i="1"/>
  <c r="F2123" i="1"/>
  <c r="E2123" i="1"/>
  <c r="D2123" i="1"/>
  <c r="F2122" i="1"/>
  <c r="E2122" i="1"/>
  <c r="D2122" i="1"/>
  <c r="F2121" i="1"/>
  <c r="E2121" i="1"/>
  <c r="D2121" i="1"/>
  <c r="F2120" i="1"/>
  <c r="E2120" i="1"/>
  <c r="D2120" i="1"/>
  <c r="F2119" i="1"/>
  <c r="E2119" i="1"/>
  <c r="D2119" i="1"/>
  <c r="F2118" i="1"/>
  <c r="E2118" i="1"/>
  <c r="D2118" i="1"/>
  <c r="F2117" i="1"/>
  <c r="E2117" i="1"/>
  <c r="D2117" i="1"/>
  <c r="F2116" i="1"/>
  <c r="E2116" i="1"/>
  <c r="D2116" i="1"/>
  <c r="F2115" i="1"/>
  <c r="E2115" i="1"/>
  <c r="D2115" i="1"/>
  <c r="M2114" i="1" a="1"/>
  <c r="M2114" i="1" s="1"/>
  <c r="F2114" i="1"/>
  <c r="E2114" i="1"/>
  <c r="D2114" i="1"/>
  <c r="C2114" i="1"/>
  <c r="M2113" i="1" a="1"/>
  <c r="M2113" i="1" s="1"/>
  <c r="F2113" i="1"/>
  <c r="E2113" i="1"/>
  <c r="D2113" i="1"/>
  <c r="C2113" i="1"/>
  <c r="F2112" i="1"/>
  <c r="E2112" i="1"/>
  <c r="D2112" i="1"/>
  <c r="F2111" i="1"/>
  <c r="E2111" i="1"/>
  <c r="D2111" i="1"/>
  <c r="F2110" i="1"/>
  <c r="E2110" i="1"/>
  <c r="D2110" i="1"/>
  <c r="F2109" i="1"/>
  <c r="E2109" i="1"/>
  <c r="D2109" i="1"/>
  <c r="F2108" i="1"/>
  <c r="E2108" i="1"/>
  <c r="D2108" i="1"/>
  <c r="F2107" i="1"/>
  <c r="E2107" i="1"/>
  <c r="D2107" i="1"/>
  <c r="F2106" i="1"/>
  <c r="E2106" i="1"/>
  <c r="D2106" i="1"/>
  <c r="F2105" i="1"/>
  <c r="E2105" i="1"/>
  <c r="D2105" i="1"/>
  <c r="F2104" i="1"/>
  <c r="E2104" i="1"/>
  <c r="D2104" i="1"/>
  <c r="F2103" i="1"/>
  <c r="E2103" i="1"/>
  <c r="D2103" i="1"/>
  <c r="F2102" i="1"/>
  <c r="F2101" i="1"/>
  <c r="E2101" i="1"/>
  <c r="D2101" i="1"/>
  <c r="F2100" i="1"/>
  <c r="E2100" i="1"/>
  <c r="D2100" i="1"/>
  <c r="F2099" i="1"/>
  <c r="E2099" i="1"/>
  <c r="D2099" i="1"/>
  <c r="F2098" i="1"/>
  <c r="E2098" i="1"/>
  <c r="D2098" i="1"/>
  <c r="M2097" i="1" a="1"/>
  <c r="M2097" i="1" s="1"/>
  <c r="F2097" i="1"/>
  <c r="E2097" i="1"/>
  <c r="D2097" i="1"/>
  <c r="C2097" i="1"/>
  <c r="F2096" i="1"/>
  <c r="E2096" i="1"/>
  <c r="D2096" i="1"/>
  <c r="F2095" i="1"/>
  <c r="E2095" i="1"/>
  <c r="D2095" i="1"/>
  <c r="F2094" i="1"/>
  <c r="E2094" i="1"/>
  <c r="D2094" i="1"/>
  <c r="F2093" i="1"/>
  <c r="E2093" i="1"/>
  <c r="D2093" i="1"/>
  <c r="F2092" i="1"/>
  <c r="F2091" i="1"/>
  <c r="E2091" i="1"/>
  <c r="D2091" i="1"/>
  <c r="F2090" i="1"/>
  <c r="E2090" i="1"/>
  <c r="D2090" i="1"/>
  <c r="F2089" i="1"/>
  <c r="E2089" i="1"/>
  <c r="D2089" i="1"/>
  <c r="F2088" i="1"/>
  <c r="E2088" i="1"/>
  <c r="D2088" i="1"/>
  <c r="F2087" i="1"/>
  <c r="E2087" i="1"/>
  <c r="D2087" i="1"/>
  <c r="F2086" i="1"/>
  <c r="E2086" i="1"/>
  <c r="D2086" i="1"/>
  <c r="F2085" i="1"/>
  <c r="E2085" i="1"/>
  <c r="D2085" i="1"/>
  <c r="F2084" i="1"/>
  <c r="E2084" i="1"/>
  <c r="D2084" i="1"/>
  <c r="F2083" i="1"/>
  <c r="E2083" i="1"/>
  <c r="D2083" i="1"/>
  <c r="F2082" i="1"/>
  <c r="E2082" i="1"/>
  <c r="D2082" i="1"/>
  <c r="F2081" i="1"/>
  <c r="E2081" i="1"/>
  <c r="D2081" i="1"/>
  <c r="F2080" i="1"/>
  <c r="E2080" i="1"/>
  <c r="D2080" i="1"/>
  <c r="F2079" i="1"/>
  <c r="E2079" i="1"/>
  <c r="D2079" i="1"/>
  <c r="F2078" i="1"/>
  <c r="E2078" i="1"/>
  <c r="D2078" i="1"/>
  <c r="F2077" i="1"/>
  <c r="E2077" i="1"/>
  <c r="D2077" i="1"/>
  <c r="F2076" i="1"/>
  <c r="E2076" i="1"/>
  <c r="D2076" i="1"/>
  <c r="F2075" i="1"/>
  <c r="F2074" i="1"/>
  <c r="E2074" i="1"/>
  <c r="D2074" i="1"/>
  <c r="F2073" i="1"/>
  <c r="F2072" i="1"/>
  <c r="F2071" i="1"/>
  <c r="F2070" i="1"/>
  <c r="F2069" i="1"/>
  <c r="F2068" i="1"/>
  <c r="E2068" i="1"/>
  <c r="D2068" i="1"/>
  <c r="F2067" i="1"/>
  <c r="E2067" i="1"/>
  <c r="D2067" i="1"/>
  <c r="F2066" i="1"/>
  <c r="E2066" i="1"/>
  <c r="D2066" i="1"/>
  <c r="F2065" i="1"/>
  <c r="E2065" i="1"/>
  <c r="D2065" i="1"/>
  <c r="F2064" i="1"/>
  <c r="E2064" i="1"/>
  <c r="D2064" i="1"/>
  <c r="F2063" i="1"/>
  <c r="E2063" i="1"/>
  <c r="D2063" i="1"/>
  <c r="F2062" i="1"/>
  <c r="E2062" i="1"/>
  <c r="D2062" i="1"/>
  <c r="F2061" i="1"/>
  <c r="F2060" i="1"/>
  <c r="E2060" i="1"/>
  <c r="F2059" i="1"/>
  <c r="E2059" i="1"/>
  <c r="F2058" i="1"/>
  <c r="E2058" i="1"/>
  <c r="D2058" i="1"/>
  <c r="F2057" i="1"/>
  <c r="F2056" i="1"/>
  <c r="E2056" i="1"/>
  <c r="M2055" i="1" a="1"/>
  <c r="M2055" i="1" s="1"/>
  <c r="F2055" i="1"/>
  <c r="E2055" i="1"/>
  <c r="D2055" i="1"/>
  <c r="C2055" i="1"/>
  <c r="M2054" i="1" a="1"/>
  <c r="M2054" i="1" s="1"/>
  <c r="F2054" i="1"/>
  <c r="F2053" i="1"/>
  <c r="E2053" i="1"/>
  <c r="D2053" i="1"/>
  <c r="F2052" i="1"/>
  <c r="E2052" i="1"/>
  <c r="D2052" i="1"/>
  <c r="F2051" i="1"/>
  <c r="F2050" i="1"/>
  <c r="F2049" i="1"/>
  <c r="E2049" i="1"/>
  <c r="D2049" i="1"/>
  <c r="F2048" i="1"/>
  <c r="E2048" i="1"/>
  <c r="D2048" i="1"/>
  <c r="F2047" i="1"/>
  <c r="E2047" i="1"/>
  <c r="F2046" i="1"/>
  <c r="E2046" i="1"/>
  <c r="F2045" i="1"/>
  <c r="E2045" i="1"/>
  <c r="F2044" i="1"/>
  <c r="E2044" i="1"/>
  <c r="D2044" i="1"/>
  <c r="F2043" i="1"/>
  <c r="E2043" i="1"/>
  <c r="D2043" i="1"/>
  <c r="F2042" i="1"/>
  <c r="E2042" i="1"/>
  <c r="D2042" i="1"/>
  <c r="F2041" i="1"/>
  <c r="E2041" i="1"/>
  <c r="D2041" i="1"/>
  <c r="F2040" i="1"/>
  <c r="E2040" i="1"/>
  <c r="D2040" i="1"/>
  <c r="F2039" i="1"/>
  <c r="E2039" i="1"/>
  <c r="D2039" i="1"/>
  <c r="F2038" i="1"/>
  <c r="F2037" i="1"/>
  <c r="E2037" i="1"/>
  <c r="D2037" i="1"/>
  <c r="F2036" i="1"/>
  <c r="E2036" i="1"/>
  <c r="D2036" i="1"/>
  <c r="F2035" i="1"/>
  <c r="E2035" i="1"/>
  <c r="D2035" i="1"/>
  <c r="F2034" i="1"/>
  <c r="E2034" i="1"/>
  <c r="D2034" i="1"/>
  <c r="F2033" i="1"/>
  <c r="E2033" i="1"/>
  <c r="D2033" i="1"/>
  <c r="F2032" i="1"/>
  <c r="E2032" i="1"/>
  <c r="D2032" i="1"/>
  <c r="F2031" i="1"/>
  <c r="E2031" i="1"/>
  <c r="D2031" i="1"/>
  <c r="F2030" i="1"/>
  <c r="E2030" i="1"/>
  <c r="D2030" i="1"/>
  <c r="F2029" i="1"/>
  <c r="E2029" i="1"/>
  <c r="D2029" i="1"/>
  <c r="F2028" i="1"/>
  <c r="E2028" i="1"/>
  <c r="D2028" i="1"/>
  <c r="F2027" i="1"/>
  <c r="E2027" i="1"/>
  <c r="D2027" i="1"/>
  <c r="F2026" i="1"/>
  <c r="E2026" i="1"/>
  <c r="D2026" i="1"/>
  <c r="F2025" i="1"/>
  <c r="E2025" i="1"/>
  <c r="D2025" i="1"/>
  <c r="F2024" i="1"/>
  <c r="E2024" i="1"/>
  <c r="D2024" i="1"/>
  <c r="F2023" i="1"/>
  <c r="E2023" i="1"/>
  <c r="D2023" i="1"/>
  <c r="F2022" i="1"/>
  <c r="E2022" i="1"/>
  <c r="D2022" i="1"/>
  <c r="F2021" i="1"/>
  <c r="E2021" i="1"/>
  <c r="D2021" i="1"/>
  <c r="F2020" i="1"/>
  <c r="E2020" i="1"/>
  <c r="D2020" i="1"/>
  <c r="F2019" i="1"/>
  <c r="E2019" i="1"/>
  <c r="D2019" i="1"/>
  <c r="F2018" i="1"/>
  <c r="E2018" i="1"/>
  <c r="D2018" i="1"/>
  <c r="F2017" i="1"/>
  <c r="E2017" i="1"/>
  <c r="D2017" i="1"/>
  <c r="F2016" i="1"/>
  <c r="E2016" i="1"/>
  <c r="D2016" i="1"/>
  <c r="F2015" i="1"/>
  <c r="E2015" i="1"/>
  <c r="D2015" i="1"/>
  <c r="F2014" i="1"/>
  <c r="E2014" i="1"/>
  <c r="D2014" i="1"/>
  <c r="F2013" i="1"/>
  <c r="E2013" i="1"/>
  <c r="D2013" i="1"/>
  <c r="F2012" i="1"/>
  <c r="E2012" i="1"/>
  <c r="D2012" i="1"/>
  <c r="F2011" i="1"/>
  <c r="E2011" i="1"/>
  <c r="D2011" i="1"/>
  <c r="F2010" i="1"/>
  <c r="E2010" i="1"/>
  <c r="D2010" i="1"/>
  <c r="F2009" i="1"/>
  <c r="E2009" i="1"/>
  <c r="D2009" i="1"/>
  <c r="F2008" i="1"/>
  <c r="E2008" i="1"/>
  <c r="D2008" i="1"/>
  <c r="F2007" i="1"/>
  <c r="E2007" i="1"/>
  <c r="D2007" i="1"/>
  <c r="F2006" i="1"/>
  <c r="E2006" i="1"/>
  <c r="D2006" i="1"/>
  <c r="F2005" i="1"/>
  <c r="E2005" i="1"/>
  <c r="D2005" i="1"/>
  <c r="F2004" i="1"/>
  <c r="E2004" i="1"/>
  <c r="D2004" i="1"/>
  <c r="F2003" i="1"/>
  <c r="E2003" i="1"/>
  <c r="D2003" i="1"/>
  <c r="F2002" i="1"/>
  <c r="E2002" i="1"/>
  <c r="D2002" i="1"/>
  <c r="F2001" i="1"/>
  <c r="E2001" i="1"/>
  <c r="D2001" i="1"/>
  <c r="F2000" i="1"/>
  <c r="E2000" i="1"/>
  <c r="D2000" i="1"/>
  <c r="F1999" i="1"/>
  <c r="E1999" i="1"/>
  <c r="D1999" i="1"/>
  <c r="F1998" i="1"/>
  <c r="E1998" i="1"/>
  <c r="D1998" i="1"/>
  <c r="F1997" i="1"/>
  <c r="E1997" i="1"/>
  <c r="D1997" i="1"/>
  <c r="F1996" i="1"/>
  <c r="E1996" i="1"/>
  <c r="D1996" i="1"/>
  <c r="F1995" i="1"/>
  <c r="E1995" i="1"/>
  <c r="D1995" i="1"/>
  <c r="F1994" i="1"/>
  <c r="E1994" i="1"/>
  <c r="D1994" i="1"/>
  <c r="F1993" i="1"/>
  <c r="E1993" i="1"/>
  <c r="D1993" i="1"/>
  <c r="F1992" i="1"/>
  <c r="E1992" i="1"/>
  <c r="D1992" i="1"/>
  <c r="F1991" i="1"/>
  <c r="E1991" i="1"/>
  <c r="D1991" i="1"/>
  <c r="F1990" i="1"/>
  <c r="E1990" i="1"/>
  <c r="D1990" i="1"/>
  <c r="F1989" i="1"/>
  <c r="E1989" i="1"/>
  <c r="D1989" i="1"/>
  <c r="F1988" i="1"/>
  <c r="E1988" i="1"/>
  <c r="D1988" i="1"/>
  <c r="F1987" i="1"/>
  <c r="E1987" i="1"/>
  <c r="D1987" i="1"/>
  <c r="F1986" i="1"/>
  <c r="E1986" i="1"/>
  <c r="D1986" i="1"/>
  <c r="F1985" i="1"/>
  <c r="E1985" i="1"/>
  <c r="D1985" i="1"/>
  <c r="F1984" i="1"/>
  <c r="E1984" i="1"/>
  <c r="D1984" i="1"/>
  <c r="F1983" i="1"/>
  <c r="E1983" i="1"/>
  <c r="D1983" i="1"/>
  <c r="F1982" i="1"/>
  <c r="E1982" i="1"/>
  <c r="D1982" i="1"/>
  <c r="F1981" i="1"/>
  <c r="E1981" i="1"/>
  <c r="D1981" i="1"/>
  <c r="F1980" i="1"/>
  <c r="E1980" i="1"/>
  <c r="D1980" i="1"/>
  <c r="F1979" i="1"/>
  <c r="E1979" i="1"/>
  <c r="D1979" i="1"/>
  <c r="F1978" i="1"/>
  <c r="E1978" i="1"/>
  <c r="D1978" i="1"/>
  <c r="F1977" i="1"/>
  <c r="E1977" i="1"/>
  <c r="D1977" i="1"/>
  <c r="F1976" i="1"/>
  <c r="E1976" i="1"/>
  <c r="D1976" i="1"/>
  <c r="F1975" i="1"/>
  <c r="E1975" i="1"/>
  <c r="D1975" i="1"/>
  <c r="F1974" i="1"/>
  <c r="E1974" i="1"/>
  <c r="D1974" i="1"/>
  <c r="F1973" i="1"/>
  <c r="E1973" i="1"/>
  <c r="D1973" i="1"/>
  <c r="F1972" i="1"/>
  <c r="E1972" i="1"/>
  <c r="D1972" i="1"/>
  <c r="F1971" i="1"/>
  <c r="E1971" i="1"/>
  <c r="D1971" i="1"/>
  <c r="F1970" i="1"/>
  <c r="E1970" i="1"/>
  <c r="D1970" i="1"/>
  <c r="F1969" i="1"/>
  <c r="E1969" i="1"/>
  <c r="D1969" i="1"/>
  <c r="F1968" i="1"/>
  <c r="E1968" i="1"/>
  <c r="D1968" i="1"/>
  <c r="F1967" i="1"/>
  <c r="F1966" i="1"/>
  <c r="E1966" i="1"/>
  <c r="D1966" i="1"/>
  <c r="F1965" i="1"/>
  <c r="E1965" i="1"/>
  <c r="D1965" i="1"/>
  <c r="F1964" i="1"/>
  <c r="E1964" i="1"/>
  <c r="D1964" i="1"/>
  <c r="F1963" i="1"/>
  <c r="E1963" i="1"/>
  <c r="D1963" i="1"/>
  <c r="F1962" i="1"/>
  <c r="E1962" i="1"/>
  <c r="D1962" i="1"/>
  <c r="F1961" i="1"/>
  <c r="E1961" i="1"/>
  <c r="D1961" i="1"/>
  <c r="F1960" i="1"/>
  <c r="E1960" i="1"/>
  <c r="D1960" i="1"/>
  <c r="F1959" i="1"/>
  <c r="E1959" i="1"/>
  <c r="D1959" i="1"/>
  <c r="F1958" i="1"/>
  <c r="E1958" i="1"/>
  <c r="D1958" i="1"/>
  <c r="F1957" i="1"/>
  <c r="E1957" i="1"/>
  <c r="D1957" i="1"/>
  <c r="F1956" i="1"/>
  <c r="E1956" i="1"/>
  <c r="D1956" i="1"/>
  <c r="F1955" i="1"/>
  <c r="E1955" i="1"/>
  <c r="D1955" i="1"/>
  <c r="F1954" i="1"/>
  <c r="E1954" i="1"/>
  <c r="D1954" i="1"/>
  <c r="F1953" i="1"/>
  <c r="E1953" i="1"/>
  <c r="D1953" i="1"/>
  <c r="F1952" i="1"/>
  <c r="E1952" i="1"/>
  <c r="D1952" i="1"/>
  <c r="F1951" i="1"/>
  <c r="E1951" i="1"/>
  <c r="D1951" i="1"/>
  <c r="F1950" i="1"/>
  <c r="E1950" i="1"/>
  <c r="D1950" i="1"/>
  <c r="F1949" i="1"/>
  <c r="E1949" i="1"/>
  <c r="D1949" i="1"/>
  <c r="F1948" i="1"/>
  <c r="E1948" i="1"/>
  <c r="D1948" i="1"/>
  <c r="F1947" i="1"/>
  <c r="F1946" i="1"/>
  <c r="E1946" i="1"/>
  <c r="D1946" i="1"/>
  <c r="F1945" i="1"/>
  <c r="E1945" i="1"/>
  <c r="D1945" i="1"/>
  <c r="F1944" i="1"/>
  <c r="E1944" i="1"/>
  <c r="D1944" i="1"/>
  <c r="F1943" i="1"/>
  <c r="E1943" i="1"/>
  <c r="D1943" i="1"/>
  <c r="F1942" i="1"/>
  <c r="E1942" i="1"/>
  <c r="D1942" i="1"/>
  <c r="F1941" i="1"/>
  <c r="E1941" i="1"/>
  <c r="D1941" i="1"/>
  <c r="F1940" i="1"/>
  <c r="E1940" i="1"/>
  <c r="D1940" i="1"/>
  <c r="F1939" i="1"/>
  <c r="E1939" i="1"/>
  <c r="D1939" i="1"/>
  <c r="F1938" i="1"/>
  <c r="E1938" i="1"/>
  <c r="D1938" i="1"/>
  <c r="F1937" i="1"/>
  <c r="E1937" i="1"/>
  <c r="D1937" i="1"/>
  <c r="F1936" i="1"/>
  <c r="E1936" i="1"/>
  <c r="D1936" i="1"/>
  <c r="F1935" i="1"/>
  <c r="E1935" i="1"/>
  <c r="D1935" i="1"/>
  <c r="F1934" i="1"/>
  <c r="E1934" i="1"/>
  <c r="D1934" i="1"/>
  <c r="F1933" i="1"/>
  <c r="E1933" i="1"/>
  <c r="D1933" i="1"/>
  <c r="F1932" i="1"/>
  <c r="E1932" i="1"/>
  <c r="D1932" i="1"/>
  <c r="F1931" i="1"/>
  <c r="E1931" i="1"/>
  <c r="D1931" i="1"/>
  <c r="F1930" i="1"/>
  <c r="F1929" i="1"/>
  <c r="E1929" i="1"/>
  <c r="D1929" i="1"/>
  <c r="F1928" i="1"/>
  <c r="E1928" i="1"/>
  <c r="D1928" i="1"/>
  <c r="F1927" i="1"/>
  <c r="E1927" i="1"/>
  <c r="D1927" i="1"/>
  <c r="F1926" i="1"/>
  <c r="E1926" i="1"/>
  <c r="D1926" i="1"/>
  <c r="F1925" i="1"/>
  <c r="E1925" i="1"/>
  <c r="D1925" i="1"/>
  <c r="F1924" i="1"/>
  <c r="E1924" i="1"/>
  <c r="D1924" i="1"/>
  <c r="F1923" i="1"/>
  <c r="E1923" i="1"/>
  <c r="D1923" i="1"/>
  <c r="M1922" i="1" a="1"/>
  <c r="M1922" i="1" s="1"/>
  <c r="F1922" i="1"/>
  <c r="E1922" i="1"/>
  <c r="D1922" i="1"/>
  <c r="C1922" i="1"/>
  <c r="F1921" i="1"/>
  <c r="E1921" i="1"/>
  <c r="D1921" i="1"/>
  <c r="F1920" i="1"/>
  <c r="E1920" i="1"/>
  <c r="F1919" i="1"/>
  <c r="E1919" i="1"/>
  <c r="D1919" i="1"/>
  <c r="F1918" i="1"/>
  <c r="E1918" i="1"/>
  <c r="D1918" i="1"/>
  <c r="F1917" i="1"/>
  <c r="F1916" i="1"/>
  <c r="E1916" i="1"/>
  <c r="D1916" i="1"/>
  <c r="F1915" i="1"/>
  <c r="E1915" i="1"/>
  <c r="D1915" i="1"/>
  <c r="F1914" i="1"/>
  <c r="M1913" i="1" a="1"/>
  <c r="M1913" i="1" s="1"/>
  <c r="F1913" i="1"/>
  <c r="E1913" i="1"/>
  <c r="D1913" i="1"/>
  <c r="C1913" i="1"/>
  <c r="F1912" i="1"/>
  <c r="E1912" i="1"/>
  <c r="D1912" i="1"/>
  <c r="C1912" i="1"/>
  <c r="F1911" i="1"/>
  <c r="E1911" i="1"/>
  <c r="D1911" i="1"/>
  <c r="F1910" i="1"/>
  <c r="E1910" i="1"/>
  <c r="D1910" i="1"/>
  <c r="F1909" i="1"/>
  <c r="E1909" i="1"/>
  <c r="D1909" i="1"/>
  <c r="F1908" i="1"/>
  <c r="E1908" i="1"/>
  <c r="D1908" i="1"/>
  <c r="F1907" i="1"/>
  <c r="E1907" i="1"/>
  <c r="D1907" i="1"/>
  <c r="F1906" i="1"/>
  <c r="E1906" i="1"/>
  <c r="D1906" i="1"/>
  <c r="F1905" i="1"/>
  <c r="E1905" i="1"/>
  <c r="D1905" i="1"/>
  <c r="F1904" i="1"/>
  <c r="E1904" i="1"/>
  <c r="D1904" i="1"/>
  <c r="M1903" i="1"/>
  <c r="M1903" i="1" a="1"/>
  <c r="F1903" i="1"/>
  <c r="F1902" i="1"/>
  <c r="E1902" i="1"/>
  <c r="D1902" i="1"/>
  <c r="F1901" i="1"/>
  <c r="E1901" i="1"/>
  <c r="D1901" i="1"/>
  <c r="F1900" i="1"/>
  <c r="E1900" i="1"/>
  <c r="D1900" i="1"/>
  <c r="F1899" i="1"/>
  <c r="E1899" i="1"/>
  <c r="D1899" i="1"/>
  <c r="F1898" i="1"/>
  <c r="E1898" i="1"/>
  <c r="D1898" i="1"/>
  <c r="F1897" i="1"/>
  <c r="E1897" i="1"/>
  <c r="D1897" i="1"/>
  <c r="F1896" i="1"/>
  <c r="E1896" i="1"/>
  <c r="D1896" i="1"/>
  <c r="F1895" i="1"/>
  <c r="E1895" i="1"/>
  <c r="D1895" i="1"/>
  <c r="F1894" i="1"/>
  <c r="E1894" i="1"/>
  <c r="D1894" i="1"/>
  <c r="F1893" i="1"/>
  <c r="E1893" i="1"/>
  <c r="D1893" i="1"/>
  <c r="F1892" i="1"/>
  <c r="E1892" i="1"/>
  <c r="D1892" i="1"/>
  <c r="F1891" i="1"/>
  <c r="E1891" i="1"/>
  <c r="D1891" i="1"/>
  <c r="F1890" i="1"/>
  <c r="E1890" i="1"/>
  <c r="D1890" i="1"/>
  <c r="F1889" i="1"/>
  <c r="E1889" i="1"/>
  <c r="D1889" i="1"/>
  <c r="F1888" i="1"/>
  <c r="E1888" i="1"/>
  <c r="D1888" i="1"/>
  <c r="F1887" i="1"/>
  <c r="E1887" i="1"/>
  <c r="D1887" i="1"/>
  <c r="F1886" i="1"/>
  <c r="E1886" i="1"/>
  <c r="D1886" i="1"/>
  <c r="F1885" i="1"/>
  <c r="E1885" i="1"/>
  <c r="D1885" i="1"/>
  <c r="F1884" i="1"/>
  <c r="E1884" i="1"/>
  <c r="D1884" i="1"/>
  <c r="F1883" i="1"/>
  <c r="E1883" i="1"/>
  <c r="D1883" i="1"/>
  <c r="F1882" i="1"/>
  <c r="E1882" i="1"/>
  <c r="D1882" i="1"/>
  <c r="F1881" i="1"/>
  <c r="E1881" i="1"/>
  <c r="D1881" i="1"/>
  <c r="F1880" i="1"/>
  <c r="E1880" i="1"/>
  <c r="D1880" i="1"/>
  <c r="F1879" i="1"/>
  <c r="E1879" i="1"/>
  <c r="D1879" i="1"/>
  <c r="F1878" i="1"/>
  <c r="E1878" i="1"/>
  <c r="D1878" i="1"/>
  <c r="F1877" i="1"/>
  <c r="E1877" i="1"/>
  <c r="D1877" i="1"/>
  <c r="F1876" i="1"/>
  <c r="E1876" i="1"/>
  <c r="D1876" i="1"/>
  <c r="F1875" i="1"/>
  <c r="E1875" i="1"/>
  <c r="D1875" i="1"/>
  <c r="F1874" i="1"/>
  <c r="E1874" i="1"/>
  <c r="D1874" i="1"/>
  <c r="F1873" i="1"/>
  <c r="E1873" i="1"/>
  <c r="D1873" i="1"/>
  <c r="F1872" i="1"/>
  <c r="E1872" i="1"/>
  <c r="D1872" i="1"/>
  <c r="F1871" i="1"/>
  <c r="E1871" i="1"/>
  <c r="D1871" i="1"/>
  <c r="F1870" i="1"/>
  <c r="E1870" i="1"/>
  <c r="D1870" i="1"/>
  <c r="F1869" i="1"/>
  <c r="E1869" i="1"/>
  <c r="D1869" i="1"/>
  <c r="F1868" i="1"/>
  <c r="E1868" i="1"/>
  <c r="D1868" i="1"/>
  <c r="F1867" i="1"/>
  <c r="E1867" i="1"/>
  <c r="D1867" i="1"/>
  <c r="F1866" i="1"/>
  <c r="E1866" i="1"/>
  <c r="D1866" i="1"/>
  <c r="F1865" i="1"/>
  <c r="E1865" i="1"/>
  <c r="D1865" i="1"/>
  <c r="F1864" i="1"/>
  <c r="E1864" i="1"/>
  <c r="D1864" i="1"/>
  <c r="F1863" i="1"/>
  <c r="E1863" i="1"/>
  <c r="D1863" i="1"/>
  <c r="F1862" i="1"/>
  <c r="E1862" i="1"/>
  <c r="D1862" i="1"/>
  <c r="F1861" i="1"/>
  <c r="E1861" i="1"/>
  <c r="D1861" i="1"/>
  <c r="F1860" i="1"/>
  <c r="E1860" i="1"/>
  <c r="D1860" i="1"/>
  <c r="F1859" i="1"/>
  <c r="E1859" i="1"/>
  <c r="D1859" i="1"/>
  <c r="F1858" i="1"/>
  <c r="E1858" i="1"/>
  <c r="D1858" i="1"/>
  <c r="F1857" i="1"/>
  <c r="E1857" i="1"/>
  <c r="D1857" i="1"/>
  <c r="F1856" i="1"/>
  <c r="E1856" i="1"/>
  <c r="D1856" i="1"/>
  <c r="F1855" i="1"/>
  <c r="E1855" i="1"/>
  <c r="D1855" i="1"/>
  <c r="F1854" i="1"/>
  <c r="F1853" i="1"/>
  <c r="E1853" i="1"/>
  <c r="D1853" i="1"/>
  <c r="F1852" i="1"/>
  <c r="E1852" i="1"/>
  <c r="D1852" i="1"/>
  <c r="F1851" i="1"/>
  <c r="E1851" i="1"/>
  <c r="D1851" i="1"/>
  <c r="F1850" i="1"/>
  <c r="E1850" i="1"/>
  <c r="D1850" i="1"/>
  <c r="F1849" i="1"/>
  <c r="F1848" i="1"/>
  <c r="E1848" i="1"/>
  <c r="D1848" i="1"/>
  <c r="F1847" i="1"/>
  <c r="E1847" i="1"/>
  <c r="D1847" i="1"/>
  <c r="F1846" i="1"/>
  <c r="E1846" i="1"/>
  <c r="D1846" i="1"/>
  <c r="F1845" i="1"/>
  <c r="E1845" i="1"/>
  <c r="D1845" i="1"/>
  <c r="M1844" i="1" a="1"/>
  <c r="M1844" i="1" s="1"/>
  <c r="F1844" i="1"/>
  <c r="F1843" i="1"/>
  <c r="E1843" i="1"/>
  <c r="D1843" i="1"/>
  <c r="F1842" i="1"/>
  <c r="E1842" i="1"/>
  <c r="D1842" i="1"/>
  <c r="F1841" i="1"/>
  <c r="E1841" i="1"/>
  <c r="D1841" i="1"/>
  <c r="F1840" i="1"/>
  <c r="E1840" i="1"/>
  <c r="D1840" i="1"/>
  <c r="J1839" i="1"/>
  <c r="F1839" i="1"/>
  <c r="E1839" i="1"/>
  <c r="D1839" i="1"/>
  <c r="F1838" i="1"/>
  <c r="E1838" i="1"/>
  <c r="D1838" i="1"/>
  <c r="F1837" i="1"/>
  <c r="E1837" i="1"/>
  <c r="D1837" i="1"/>
  <c r="F1836" i="1"/>
  <c r="F1835" i="1"/>
  <c r="E1835" i="1"/>
  <c r="D1835" i="1"/>
  <c r="F1834" i="1"/>
  <c r="E1834" i="1"/>
  <c r="D1834" i="1"/>
  <c r="F1833" i="1"/>
  <c r="E1833" i="1"/>
  <c r="D1833" i="1"/>
  <c r="F1832" i="1"/>
  <c r="E1832" i="1"/>
  <c r="D1832" i="1"/>
  <c r="F1831" i="1"/>
  <c r="E1831" i="1"/>
  <c r="D1831" i="1"/>
  <c r="F1830" i="1"/>
  <c r="E1830" i="1"/>
  <c r="D1830" i="1"/>
  <c r="F1829" i="1"/>
  <c r="E1829" i="1"/>
  <c r="D1829" i="1"/>
  <c r="F1828" i="1"/>
  <c r="E1828" i="1"/>
  <c r="D1828" i="1"/>
  <c r="F1827" i="1"/>
  <c r="E1827" i="1"/>
  <c r="D1827" i="1"/>
  <c r="F1826" i="1"/>
  <c r="E1826" i="1"/>
  <c r="D1826" i="1"/>
  <c r="F1825" i="1"/>
  <c r="E1825" i="1"/>
  <c r="D1825" i="1"/>
  <c r="F1824" i="1"/>
  <c r="E1824" i="1"/>
  <c r="D1824" i="1"/>
  <c r="F1823" i="1"/>
  <c r="E1823" i="1"/>
  <c r="D1823" i="1"/>
  <c r="F1822" i="1"/>
  <c r="E1822" i="1"/>
  <c r="D1822" i="1"/>
  <c r="M1821" i="1" a="1"/>
  <c r="M1821" i="1" s="1"/>
  <c r="F1821" i="1"/>
  <c r="M1820" i="1" a="1"/>
  <c r="M1820" i="1" s="1"/>
  <c r="F1820" i="1"/>
  <c r="E1820" i="1"/>
  <c r="D1820" i="1"/>
  <c r="C1820" i="1"/>
  <c r="F1819" i="1"/>
  <c r="E1819" i="1"/>
  <c r="D1819" i="1"/>
  <c r="F1818" i="1"/>
  <c r="E1818" i="1"/>
  <c r="D1818" i="1"/>
  <c r="F1817" i="1"/>
  <c r="E1817" i="1"/>
  <c r="D1817" i="1"/>
  <c r="M1816" i="1" a="1"/>
  <c r="M1816" i="1" s="1"/>
  <c r="F1816" i="1"/>
  <c r="F1815" i="1"/>
  <c r="F1814" i="1"/>
  <c r="E1814" i="1"/>
  <c r="D1814" i="1"/>
  <c r="F1813" i="1"/>
  <c r="E1813" i="1"/>
  <c r="F1812" i="1"/>
  <c r="E1812" i="1"/>
  <c r="F1811" i="1"/>
  <c r="E1811" i="1"/>
  <c r="F1810" i="1"/>
  <c r="F1809" i="1"/>
  <c r="E1809" i="1"/>
  <c r="D1809" i="1"/>
  <c r="F1808" i="1"/>
  <c r="E1808" i="1"/>
  <c r="D1808" i="1"/>
  <c r="F1807" i="1"/>
  <c r="E1807" i="1"/>
  <c r="D1807" i="1"/>
  <c r="M1806" i="1" a="1"/>
  <c r="M1806" i="1" s="1"/>
  <c r="F1806" i="1"/>
  <c r="F1805" i="1"/>
  <c r="E1805" i="1"/>
  <c r="D1805" i="1"/>
  <c r="F1804" i="1"/>
  <c r="E1804" i="1"/>
  <c r="D1804" i="1"/>
  <c r="F1803" i="1"/>
  <c r="E1803" i="1"/>
  <c r="D1803" i="1"/>
  <c r="M1802" i="1" a="1"/>
  <c r="M1802" i="1" s="1"/>
  <c r="F1802" i="1"/>
  <c r="F1801" i="1"/>
  <c r="E1801" i="1"/>
  <c r="D1801" i="1"/>
  <c r="F1800" i="1"/>
  <c r="E1800" i="1"/>
  <c r="D1800" i="1"/>
  <c r="F1799" i="1"/>
  <c r="E1799" i="1"/>
  <c r="D1799" i="1"/>
  <c r="F1798" i="1"/>
  <c r="E1798" i="1"/>
  <c r="D1798" i="1"/>
  <c r="F1797" i="1"/>
  <c r="E1797" i="1"/>
  <c r="D1797" i="1"/>
  <c r="M1796" i="1" a="1"/>
  <c r="M1796" i="1" s="1"/>
  <c r="F1796" i="1"/>
  <c r="F1795" i="1"/>
  <c r="E1795" i="1"/>
  <c r="D1795" i="1"/>
  <c r="F1794" i="1"/>
  <c r="F1793" i="1"/>
  <c r="F1792" i="1"/>
  <c r="E1792" i="1"/>
  <c r="D1792" i="1"/>
  <c r="F1791" i="1"/>
  <c r="E1791" i="1"/>
  <c r="D1791" i="1"/>
  <c r="F1790" i="1"/>
  <c r="E1790" i="1"/>
  <c r="D1790" i="1"/>
  <c r="F1789" i="1"/>
  <c r="E1789" i="1"/>
  <c r="D1789" i="1"/>
  <c r="F1788" i="1"/>
  <c r="E1788" i="1"/>
  <c r="D1788" i="1"/>
  <c r="F1787" i="1"/>
  <c r="E1787" i="1"/>
  <c r="D1787" i="1"/>
  <c r="F1786" i="1"/>
  <c r="E1786" i="1"/>
  <c r="D1786" i="1"/>
  <c r="F1785" i="1"/>
  <c r="E1785" i="1"/>
  <c r="D1785" i="1"/>
  <c r="F1784" i="1"/>
  <c r="E1784" i="1"/>
  <c r="D1784" i="1"/>
  <c r="F1783" i="1"/>
  <c r="E1783" i="1"/>
  <c r="D1783" i="1"/>
  <c r="F1782" i="1"/>
  <c r="E1782" i="1"/>
  <c r="D1782" i="1"/>
  <c r="F1781" i="1"/>
  <c r="E1781" i="1"/>
  <c r="D1781" i="1"/>
  <c r="F1780" i="1"/>
  <c r="E1780" i="1"/>
  <c r="D1780" i="1"/>
  <c r="F1779" i="1"/>
  <c r="E1779" i="1"/>
  <c r="D1779" i="1"/>
  <c r="F1778" i="1"/>
  <c r="E1778" i="1"/>
  <c r="D1778" i="1"/>
  <c r="F1777" i="1"/>
  <c r="E1777" i="1"/>
  <c r="D1777" i="1"/>
  <c r="F1776" i="1"/>
  <c r="F1775" i="1"/>
  <c r="E1775" i="1"/>
  <c r="D1775" i="1"/>
  <c r="F1774" i="1"/>
  <c r="E1774" i="1"/>
  <c r="D1774" i="1"/>
  <c r="F1773" i="1"/>
  <c r="E1773" i="1"/>
  <c r="D1773" i="1"/>
  <c r="F1772" i="1"/>
  <c r="E1772" i="1"/>
  <c r="D1772" i="1"/>
  <c r="F1771" i="1"/>
  <c r="E1771" i="1"/>
  <c r="D1771" i="1"/>
  <c r="F1770" i="1"/>
  <c r="E1770" i="1"/>
  <c r="D1770" i="1"/>
  <c r="M1769" i="1" a="1"/>
  <c r="M1769" i="1" s="1"/>
  <c r="F1769" i="1"/>
  <c r="M1768" i="1" a="1"/>
  <c r="M1768" i="1" s="1"/>
  <c r="F1768" i="1"/>
  <c r="E1768" i="1"/>
  <c r="D1768" i="1"/>
  <c r="C1768" i="1"/>
  <c r="M1767" i="1" a="1"/>
  <c r="M1767" i="1" s="1"/>
  <c r="F1767" i="1"/>
  <c r="E1767" i="1"/>
  <c r="D1767" i="1"/>
  <c r="C1767" i="1"/>
  <c r="M1766" i="1"/>
  <c r="M1766" i="1" a="1"/>
  <c r="F1766" i="1"/>
  <c r="E1766" i="1"/>
  <c r="D1766" i="1"/>
  <c r="C1766" i="1"/>
  <c r="M1765" i="1" a="1"/>
  <c r="M1765" i="1" s="1"/>
  <c r="F1765" i="1"/>
  <c r="E1765" i="1"/>
  <c r="D1765" i="1"/>
  <c r="C1765" i="1"/>
  <c r="F1764" i="1"/>
  <c r="E1764" i="1"/>
  <c r="D1764" i="1"/>
  <c r="M1763" i="1" a="1"/>
  <c r="M1763" i="1" s="1"/>
  <c r="F1763" i="1"/>
  <c r="F1762" i="1"/>
  <c r="E1762" i="1"/>
  <c r="D1762" i="1"/>
  <c r="F1761" i="1"/>
  <c r="E1761" i="1"/>
  <c r="D1761" i="1"/>
  <c r="F1760" i="1"/>
  <c r="E1760" i="1"/>
  <c r="D1760" i="1"/>
  <c r="F1759" i="1"/>
  <c r="E1759" i="1"/>
  <c r="D1759" i="1"/>
  <c r="F1758" i="1"/>
  <c r="E1758" i="1"/>
  <c r="D1758" i="1"/>
  <c r="F1757" i="1"/>
  <c r="E1757" i="1"/>
  <c r="D1757" i="1"/>
  <c r="F1756" i="1"/>
  <c r="E1756" i="1"/>
  <c r="D1756" i="1"/>
  <c r="F1755" i="1"/>
  <c r="E1755" i="1"/>
  <c r="D1755" i="1"/>
  <c r="F1754" i="1"/>
  <c r="E1754" i="1"/>
  <c r="D1754" i="1"/>
  <c r="F1753" i="1"/>
  <c r="E1753" i="1"/>
  <c r="D1753" i="1"/>
  <c r="F1752" i="1"/>
  <c r="E1752" i="1"/>
  <c r="D1752" i="1"/>
  <c r="F1751" i="1"/>
  <c r="E1751" i="1"/>
  <c r="D1751" i="1"/>
  <c r="F1750" i="1"/>
  <c r="E1750" i="1"/>
  <c r="D1750" i="1"/>
  <c r="F1749" i="1"/>
  <c r="F1748" i="1"/>
  <c r="E1748" i="1"/>
  <c r="D1748" i="1"/>
  <c r="F1747" i="1"/>
  <c r="E1747" i="1"/>
  <c r="D1747" i="1"/>
  <c r="M1746" i="1" a="1"/>
  <c r="M1746" i="1" s="1"/>
  <c r="F1746" i="1"/>
  <c r="E1746" i="1"/>
  <c r="D1746" i="1"/>
  <c r="F1745" i="1"/>
  <c r="E1745" i="1"/>
  <c r="D1745" i="1"/>
  <c r="F1744" i="1"/>
  <c r="E1744" i="1"/>
  <c r="D1744" i="1"/>
  <c r="F1743" i="1"/>
  <c r="E1743" i="1"/>
  <c r="D1743" i="1"/>
  <c r="F1742" i="1"/>
  <c r="E1742" i="1"/>
  <c r="D1742" i="1"/>
  <c r="F1741" i="1"/>
  <c r="E1741" i="1"/>
  <c r="D1741" i="1"/>
  <c r="F1740" i="1"/>
  <c r="E1740" i="1"/>
  <c r="D1740" i="1"/>
  <c r="F1739" i="1"/>
  <c r="E1739" i="1"/>
  <c r="D1739" i="1"/>
  <c r="F1738" i="1"/>
  <c r="E1738" i="1"/>
  <c r="D1738" i="1"/>
  <c r="F1737" i="1"/>
  <c r="E1737" i="1"/>
  <c r="D1737" i="1"/>
  <c r="F1736" i="1"/>
  <c r="E1736" i="1"/>
  <c r="D1736" i="1"/>
  <c r="F1735" i="1"/>
  <c r="E1735" i="1"/>
  <c r="D1735" i="1"/>
  <c r="F1734" i="1"/>
  <c r="E1734" i="1"/>
  <c r="D1734" i="1"/>
  <c r="F1733" i="1"/>
  <c r="E1733" i="1"/>
  <c r="D1733" i="1"/>
  <c r="F1732" i="1"/>
  <c r="F1731" i="1"/>
  <c r="E1731" i="1"/>
  <c r="D1731" i="1"/>
  <c r="F1730" i="1"/>
  <c r="E1730" i="1"/>
  <c r="D1730" i="1"/>
  <c r="F1729" i="1"/>
  <c r="E1729" i="1"/>
  <c r="D1729" i="1"/>
  <c r="F1728" i="1"/>
  <c r="E1728" i="1"/>
  <c r="D1728" i="1"/>
  <c r="F1727" i="1"/>
  <c r="F1726" i="1"/>
  <c r="E1726" i="1"/>
  <c r="D1726" i="1"/>
  <c r="F1725" i="1"/>
  <c r="E1725" i="1"/>
  <c r="D1725" i="1"/>
  <c r="F1724" i="1"/>
  <c r="E1724" i="1"/>
  <c r="D1724" i="1"/>
  <c r="F1723" i="1"/>
  <c r="E1723" i="1"/>
  <c r="D1723" i="1"/>
  <c r="F1722" i="1"/>
  <c r="E1722" i="1"/>
  <c r="D1722" i="1"/>
  <c r="F1721" i="1"/>
  <c r="E1721" i="1"/>
  <c r="D1721" i="1"/>
  <c r="F1720" i="1"/>
  <c r="E1720" i="1"/>
  <c r="D1720" i="1"/>
  <c r="M1719" i="1" a="1"/>
  <c r="M1719" i="1" s="1"/>
  <c r="F1719" i="1"/>
  <c r="F1718" i="1"/>
  <c r="E1718" i="1"/>
  <c r="D1718" i="1"/>
  <c r="F1717" i="1"/>
  <c r="F1716" i="1"/>
  <c r="E1716" i="1"/>
  <c r="D1716" i="1"/>
  <c r="F1715" i="1"/>
  <c r="E1715" i="1"/>
  <c r="D1715" i="1"/>
  <c r="F1714" i="1"/>
  <c r="E1714" i="1"/>
  <c r="D1714" i="1"/>
  <c r="F1713" i="1"/>
  <c r="E1713" i="1"/>
  <c r="D1713" i="1"/>
  <c r="F1712" i="1"/>
  <c r="E1712" i="1"/>
  <c r="D1712" i="1"/>
  <c r="F1711" i="1"/>
  <c r="E1711" i="1"/>
  <c r="D1711" i="1"/>
  <c r="F1710" i="1"/>
  <c r="E1710" i="1"/>
  <c r="D1710" i="1"/>
  <c r="F1709" i="1"/>
  <c r="E1709" i="1"/>
  <c r="D1709" i="1"/>
  <c r="F1708" i="1"/>
  <c r="E1708" i="1"/>
  <c r="D1708" i="1"/>
  <c r="F1707" i="1"/>
  <c r="E1707" i="1"/>
  <c r="D1707" i="1"/>
  <c r="F1706" i="1"/>
  <c r="E1706" i="1"/>
  <c r="D1706" i="1"/>
  <c r="M1705" i="1" a="1"/>
  <c r="M1705" i="1" s="1"/>
  <c r="F1705" i="1"/>
  <c r="E1705" i="1"/>
  <c r="D1705" i="1"/>
  <c r="M1704" i="1" a="1"/>
  <c r="M1704" i="1" s="1"/>
  <c r="F1704" i="1"/>
  <c r="E1704" i="1"/>
  <c r="D1704" i="1"/>
  <c r="F1703" i="1"/>
  <c r="E1703" i="1"/>
  <c r="D1703" i="1"/>
  <c r="F1702" i="1"/>
  <c r="E1702" i="1"/>
  <c r="D1702" i="1"/>
  <c r="F1701" i="1"/>
  <c r="E1701" i="1"/>
  <c r="D1701" i="1"/>
  <c r="F1700" i="1"/>
  <c r="E1700" i="1"/>
  <c r="D1700" i="1"/>
  <c r="F1699" i="1"/>
  <c r="E1699" i="1"/>
  <c r="D1699" i="1"/>
  <c r="F1698" i="1"/>
  <c r="E1698" i="1"/>
  <c r="D1698" i="1"/>
  <c r="F1697" i="1"/>
  <c r="E1697" i="1"/>
  <c r="D1697" i="1"/>
  <c r="F1696" i="1"/>
  <c r="E1696" i="1"/>
  <c r="D1696" i="1"/>
  <c r="F1695" i="1"/>
  <c r="E1695" i="1"/>
  <c r="F1694" i="1"/>
  <c r="E1694" i="1"/>
  <c r="D1694" i="1"/>
  <c r="F1693" i="1"/>
  <c r="E1693" i="1"/>
  <c r="D1693" i="1"/>
  <c r="F1692" i="1"/>
  <c r="E1692" i="1"/>
  <c r="D1692" i="1"/>
  <c r="F1691" i="1"/>
  <c r="E1691" i="1"/>
  <c r="D1691" i="1"/>
  <c r="M1690" i="1" a="1"/>
  <c r="M1690" i="1" s="1"/>
  <c r="F1690" i="1"/>
  <c r="E1690" i="1"/>
  <c r="D1690" i="1"/>
  <c r="C1690" i="1"/>
  <c r="F1689" i="1"/>
  <c r="E1689" i="1"/>
  <c r="D1689" i="1"/>
  <c r="F1688" i="1"/>
  <c r="E1688" i="1"/>
  <c r="D1688" i="1"/>
  <c r="F1687" i="1"/>
  <c r="E1687" i="1"/>
  <c r="D1687" i="1"/>
  <c r="F1686" i="1"/>
  <c r="E1686" i="1"/>
  <c r="D1686" i="1"/>
  <c r="F1685" i="1"/>
  <c r="E1685" i="1"/>
  <c r="D1685" i="1"/>
  <c r="F1684" i="1"/>
  <c r="E1684" i="1"/>
  <c r="D1684" i="1"/>
  <c r="M1683" i="1" a="1"/>
  <c r="M1683" i="1" s="1"/>
  <c r="F1683" i="1"/>
  <c r="M1682" i="1" a="1"/>
  <c r="M1682" i="1" s="1"/>
  <c r="F1682" i="1"/>
  <c r="M1681" i="1" a="1"/>
  <c r="M1681" i="1" s="1"/>
  <c r="F1681" i="1"/>
  <c r="E1681" i="1"/>
  <c r="D1681" i="1"/>
  <c r="C1681" i="1"/>
  <c r="M1680" i="1" a="1"/>
  <c r="M1680" i="1" s="1"/>
  <c r="F1680" i="1"/>
  <c r="E1680" i="1"/>
  <c r="D1680" i="1"/>
  <c r="C1680" i="1"/>
  <c r="F1679" i="1"/>
  <c r="E1679" i="1"/>
  <c r="D1679" i="1"/>
  <c r="F1678" i="1"/>
  <c r="E1678" i="1"/>
  <c r="D1678" i="1"/>
  <c r="F1677" i="1"/>
  <c r="E1677" i="1"/>
  <c r="D1677" i="1"/>
  <c r="F1676" i="1"/>
  <c r="E1676" i="1"/>
  <c r="D1676" i="1"/>
  <c r="F1675" i="1"/>
  <c r="E1675" i="1"/>
  <c r="D1675" i="1"/>
  <c r="F1674" i="1"/>
  <c r="E1674" i="1"/>
  <c r="D1674" i="1"/>
  <c r="F1673" i="1"/>
  <c r="E1673" i="1"/>
  <c r="D1673" i="1"/>
  <c r="F1672" i="1"/>
  <c r="E1672" i="1"/>
  <c r="D1672" i="1"/>
  <c r="F1671" i="1"/>
  <c r="E1671" i="1"/>
  <c r="D1671" i="1"/>
  <c r="F1670" i="1"/>
  <c r="E1670" i="1"/>
  <c r="D1670" i="1"/>
  <c r="F1669" i="1"/>
  <c r="E1669" i="1"/>
  <c r="D1669" i="1"/>
  <c r="F1668" i="1"/>
  <c r="E1668" i="1"/>
  <c r="D1668" i="1"/>
  <c r="F1667" i="1"/>
  <c r="E1667" i="1"/>
  <c r="D1667" i="1"/>
  <c r="F1666" i="1"/>
  <c r="E1666" i="1"/>
  <c r="D1666" i="1"/>
  <c r="M1665" i="1" a="1"/>
  <c r="M1665" i="1" s="1"/>
  <c r="F1665" i="1"/>
  <c r="F1664" i="1"/>
  <c r="E1664" i="1"/>
  <c r="D1664" i="1"/>
  <c r="F1663" i="1"/>
  <c r="E1663" i="1"/>
  <c r="F1662" i="1"/>
  <c r="E1662" i="1"/>
  <c r="D1662" i="1"/>
  <c r="F1661" i="1"/>
  <c r="E1661" i="1"/>
  <c r="D1661" i="1"/>
  <c r="F1660" i="1"/>
  <c r="E1660" i="1"/>
  <c r="D1660" i="1"/>
  <c r="F1659" i="1"/>
  <c r="E1659" i="1"/>
  <c r="D1659" i="1"/>
  <c r="F1658" i="1"/>
  <c r="E1658" i="1"/>
  <c r="D1658" i="1"/>
  <c r="F1657" i="1"/>
  <c r="F1656" i="1"/>
  <c r="E1656" i="1"/>
  <c r="D1656" i="1"/>
  <c r="F1655" i="1"/>
  <c r="E1655" i="1"/>
  <c r="D1655" i="1"/>
  <c r="F1654" i="1"/>
  <c r="E1654" i="1"/>
  <c r="D1654" i="1"/>
  <c r="F1653" i="1"/>
  <c r="E1653" i="1"/>
  <c r="D1653" i="1"/>
  <c r="F1652" i="1"/>
  <c r="E1652" i="1"/>
  <c r="D1652" i="1"/>
  <c r="F1651" i="1"/>
  <c r="E1651" i="1"/>
  <c r="D1651" i="1"/>
  <c r="F1650" i="1"/>
  <c r="E1650" i="1"/>
  <c r="D1650" i="1"/>
  <c r="F1649" i="1"/>
  <c r="F1648" i="1"/>
  <c r="E1648" i="1"/>
  <c r="D1648" i="1"/>
  <c r="F1647" i="1"/>
  <c r="E1647" i="1"/>
  <c r="D1647" i="1"/>
  <c r="F1646" i="1"/>
  <c r="E1646" i="1"/>
  <c r="D1646" i="1"/>
  <c r="F1645" i="1"/>
  <c r="E1645" i="1"/>
  <c r="D1645" i="1"/>
  <c r="F1644" i="1"/>
  <c r="E1644" i="1"/>
  <c r="D1644" i="1"/>
  <c r="F1643" i="1"/>
  <c r="F1642" i="1"/>
  <c r="E1642" i="1"/>
  <c r="D1642" i="1"/>
  <c r="F1641" i="1"/>
  <c r="E1641" i="1"/>
  <c r="D1641" i="1"/>
  <c r="F1640" i="1"/>
  <c r="E1640" i="1"/>
  <c r="D1640" i="1"/>
  <c r="F1639" i="1"/>
  <c r="E1639" i="1"/>
  <c r="D1639" i="1"/>
  <c r="F1638" i="1"/>
  <c r="E1638" i="1"/>
  <c r="D1638" i="1"/>
  <c r="F1637" i="1"/>
  <c r="E1637" i="1"/>
  <c r="D1637" i="1"/>
  <c r="F1636" i="1"/>
  <c r="E1636" i="1"/>
  <c r="D1636" i="1"/>
  <c r="F1635" i="1"/>
  <c r="E1635" i="1"/>
  <c r="D1635" i="1"/>
  <c r="F1634" i="1"/>
  <c r="E1634" i="1"/>
  <c r="D1634" i="1"/>
  <c r="F1633" i="1"/>
  <c r="E1633" i="1"/>
  <c r="D1633" i="1"/>
  <c r="F1632" i="1"/>
  <c r="E1632" i="1"/>
  <c r="D1632" i="1"/>
  <c r="F1631" i="1"/>
  <c r="E1631" i="1"/>
  <c r="D1631" i="1"/>
  <c r="F1630" i="1"/>
  <c r="E1630" i="1"/>
  <c r="D1630" i="1"/>
  <c r="F1629" i="1"/>
  <c r="E1629" i="1"/>
  <c r="D1629" i="1"/>
  <c r="F1628" i="1"/>
  <c r="E1628" i="1"/>
  <c r="D1628" i="1"/>
  <c r="F1627" i="1"/>
  <c r="E1627" i="1"/>
  <c r="D1627" i="1"/>
  <c r="F1626" i="1"/>
  <c r="E1626" i="1"/>
  <c r="D1626" i="1"/>
  <c r="F1625" i="1"/>
  <c r="E1625" i="1"/>
  <c r="D1625" i="1"/>
  <c r="F1624" i="1"/>
  <c r="E1624" i="1"/>
  <c r="D1624" i="1"/>
  <c r="F1623" i="1"/>
  <c r="E1623" i="1"/>
  <c r="D1623" i="1"/>
  <c r="F1622" i="1"/>
  <c r="E1622" i="1"/>
  <c r="D1622" i="1"/>
  <c r="F1621" i="1"/>
  <c r="E1621" i="1"/>
  <c r="D1621" i="1"/>
  <c r="F1620" i="1"/>
  <c r="E1620" i="1"/>
  <c r="D1620" i="1"/>
  <c r="F1619" i="1"/>
  <c r="E1619" i="1"/>
  <c r="D1619" i="1"/>
  <c r="F1618" i="1"/>
  <c r="E1618" i="1"/>
  <c r="D1618" i="1"/>
  <c r="F1617" i="1"/>
  <c r="E1617" i="1"/>
  <c r="D1617" i="1"/>
  <c r="F1616" i="1"/>
  <c r="E1616" i="1"/>
  <c r="D1616" i="1"/>
  <c r="F1615" i="1"/>
  <c r="E1615" i="1"/>
  <c r="D1615" i="1"/>
  <c r="F1614" i="1"/>
  <c r="F1613" i="1"/>
  <c r="F1612" i="1"/>
  <c r="F1611" i="1"/>
  <c r="E1611" i="1"/>
  <c r="D1611" i="1"/>
  <c r="F1610" i="1"/>
  <c r="E1610" i="1"/>
  <c r="D1610" i="1"/>
  <c r="F1609" i="1"/>
  <c r="E1609" i="1"/>
  <c r="D1609" i="1"/>
  <c r="F1608" i="1"/>
  <c r="E1608" i="1"/>
  <c r="D1608" i="1"/>
  <c r="F1607" i="1"/>
  <c r="E1607" i="1"/>
  <c r="D1607" i="1"/>
  <c r="F1606" i="1"/>
  <c r="E1606" i="1"/>
  <c r="D1606" i="1"/>
  <c r="F1605" i="1"/>
  <c r="E1605" i="1"/>
  <c r="D1605" i="1"/>
  <c r="F1604" i="1"/>
  <c r="E1604" i="1"/>
  <c r="D1604" i="1"/>
  <c r="F1603" i="1"/>
  <c r="E1603" i="1"/>
  <c r="D1603" i="1"/>
  <c r="F1602" i="1"/>
  <c r="E1602" i="1"/>
  <c r="D1602" i="1"/>
  <c r="F1601" i="1"/>
  <c r="E1601" i="1"/>
  <c r="D1601" i="1"/>
  <c r="F1600" i="1"/>
  <c r="E1600" i="1"/>
  <c r="D1600" i="1"/>
  <c r="F1599" i="1"/>
  <c r="E1599" i="1"/>
  <c r="D1599" i="1"/>
  <c r="F1598" i="1"/>
  <c r="E1598" i="1"/>
  <c r="D1598" i="1"/>
  <c r="F1597" i="1"/>
  <c r="E1597" i="1"/>
  <c r="D1597" i="1"/>
  <c r="F1596" i="1"/>
  <c r="E1596" i="1"/>
  <c r="D1596" i="1"/>
  <c r="F1595" i="1"/>
  <c r="E1595" i="1"/>
  <c r="D1595" i="1"/>
  <c r="F1594" i="1"/>
  <c r="E1594" i="1"/>
  <c r="D1594" i="1"/>
  <c r="F1593" i="1"/>
  <c r="D1593" i="1"/>
  <c r="F1592" i="1"/>
  <c r="E1592" i="1"/>
  <c r="D1592" i="1"/>
  <c r="F1591" i="1"/>
  <c r="E1591" i="1"/>
  <c r="D1591" i="1"/>
  <c r="F1590" i="1"/>
  <c r="E1590" i="1"/>
  <c r="D1590" i="1"/>
  <c r="F1589" i="1"/>
  <c r="E1589" i="1"/>
  <c r="D1589" i="1"/>
  <c r="F1588" i="1"/>
  <c r="E1588" i="1"/>
  <c r="D1588" i="1"/>
  <c r="F1587" i="1"/>
  <c r="E1587" i="1"/>
  <c r="D1587" i="1"/>
  <c r="F1586" i="1"/>
  <c r="E1586" i="1"/>
  <c r="D1586" i="1"/>
  <c r="F1585" i="1"/>
  <c r="E1585" i="1"/>
  <c r="D1585" i="1"/>
  <c r="F1584" i="1"/>
  <c r="F1583" i="1"/>
  <c r="E1583" i="1"/>
  <c r="D1583" i="1"/>
  <c r="F1582" i="1"/>
  <c r="E1582" i="1"/>
  <c r="D1582" i="1"/>
  <c r="F1581" i="1"/>
  <c r="F1580" i="1"/>
  <c r="E1580" i="1"/>
  <c r="D1580" i="1"/>
  <c r="F1579" i="1"/>
  <c r="E1579" i="1"/>
  <c r="D1579" i="1"/>
  <c r="F1578" i="1"/>
  <c r="F1577" i="1"/>
  <c r="E1577" i="1"/>
  <c r="D1577" i="1"/>
  <c r="F1576" i="1"/>
  <c r="E1576" i="1"/>
  <c r="D1576" i="1"/>
  <c r="F1575" i="1"/>
  <c r="E1575" i="1"/>
  <c r="D1575" i="1"/>
  <c r="F1574" i="1"/>
  <c r="E1574" i="1"/>
  <c r="D1574" i="1"/>
  <c r="F1573" i="1"/>
  <c r="E1573" i="1"/>
  <c r="D1573" i="1"/>
  <c r="F1572" i="1"/>
  <c r="E1572" i="1"/>
  <c r="D1572" i="1"/>
  <c r="F1571" i="1"/>
  <c r="E1571" i="1"/>
  <c r="D1571" i="1"/>
  <c r="F1570" i="1"/>
  <c r="E1570" i="1"/>
  <c r="D1570" i="1"/>
  <c r="F1569" i="1"/>
  <c r="E1569" i="1"/>
  <c r="D1569" i="1"/>
  <c r="F1568" i="1"/>
  <c r="E1568" i="1"/>
  <c r="D1568" i="1"/>
  <c r="F1567" i="1"/>
  <c r="E1567" i="1"/>
  <c r="D1567" i="1"/>
  <c r="F1566" i="1"/>
  <c r="E1566" i="1"/>
  <c r="D1566" i="1"/>
  <c r="F1565" i="1"/>
  <c r="E1565" i="1"/>
  <c r="F1564" i="1"/>
  <c r="E1564" i="1"/>
  <c r="F1563" i="1"/>
  <c r="E1563" i="1"/>
  <c r="D1563" i="1"/>
  <c r="F1562" i="1"/>
  <c r="F1561" i="1"/>
  <c r="E1561" i="1"/>
  <c r="D1561" i="1"/>
  <c r="F1560" i="1"/>
  <c r="E1560" i="1"/>
  <c r="D1560" i="1"/>
  <c r="F1559" i="1"/>
  <c r="E1559" i="1"/>
  <c r="D1559" i="1"/>
  <c r="F1558" i="1"/>
  <c r="E1558" i="1"/>
  <c r="D1558" i="1"/>
  <c r="F1557" i="1"/>
  <c r="E1557" i="1"/>
  <c r="D1557" i="1"/>
  <c r="F1556" i="1"/>
  <c r="E1556" i="1"/>
  <c r="D1556" i="1"/>
  <c r="F1555" i="1"/>
  <c r="E1555" i="1"/>
  <c r="D1555" i="1"/>
  <c r="F1554" i="1"/>
  <c r="E1554" i="1"/>
  <c r="D1554" i="1"/>
  <c r="F1553" i="1"/>
  <c r="E1553" i="1"/>
  <c r="D1553" i="1"/>
  <c r="F1552" i="1"/>
  <c r="E1552" i="1"/>
  <c r="D1552" i="1"/>
  <c r="F1551" i="1"/>
  <c r="E1551" i="1"/>
  <c r="D1551" i="1"/>
  <c r="F1550" i="1"/>
  <c r="E1550" i="1"/>
  <c r="D1550" i="1"/>
  <c r="F1549" i="1"/>
  <c r="E1549" i="1"/>
  <c r="D1549" i="1"/>
  <c r="F1548" i="1"/>
  <c r="E1548" i="1"/>
  <c r="D1548" i="1"/>
  <c r="F1547" i="1"/>
  <c r="E1547" i="1"/>
  <c r="D1547" i="1"/>
  <c r="F1546" i="1"/>
  <c r="M1545" i="1" a="1"/>
  <c r="M1545" i="1" s="1"/>
  <c r="F1545" i="1"/>
  <c r="F1544" i="1"/>
  <c r="E1544" i="1"/>
  <c r="F1543" i="1"/>
  <c r="E1543" i="1"/>
  <c r="D1543" i="1"/>
  <c r="F1542" i="1"/>
  <c r="E1542" i="1"/>
  <c r="D1542" i="1"/>
  <c r="F1541" i="1"/>
  <c r="E1541" i="1"/>
  <c r="D1541" i="1"/>
  <c r="F1540" i="1"/>
  <c r="E1540" i="1"/>
  <c r="D1540" i="1"/>
  <c r="F1539" i="1"/>
  <c r="E1539" i="1"/>
  <c r="D1539" i="1"/>
  <c r="F1538" i="1"/>
  <c r="E1538" i="1"/>
  <c r="D1538" i="1"/>
  <c r="F1537" i="1"/>
  <c r="E1537" i="1"/>
  <c r="D1537" i="1"/>
  <c r="F1536" i="1"/>
  <c r="E1536" i="1"/>
  <c r="D1536" i="1"/>
  <c r="F1535" i="1"/>
  <c r="E1535" i="1"/>
  <c r="D1535" i="1"/>
  <c r="F1534" i="1"/>
  <c r="F1533" i="1"/>
  <c r="E1533" i="1"/>
  <c r="D1533" i="1"/>
  <c r="F1532" i="1"/>
  <c r="E1532" i="1"/>
  <c r="D1532" i="1"/>
  <c r="F1531" i="1"/>
  <c r="E1531" i="1"/>
  <c r="D1531" i="1"/>
  <c r="F1530" i="1"/>
  <c r="E1530" i="1"/>
  <c r="D1530" i="1"/>
  <c r="F1529" i="1"/>
  <c r="E1529" i="1"/>
  <c r="D1529" i="1"/>
  <c r="F1528" i="1"/>
  <c r="E1528" i="1"/>
  <c r="D1528" i="1"/>
  <c r="F1527" i="1"/>
  <c r="E1527" i="1"/>
  <c r="D1527" i="1"/>
  <c r="F1526" i="1"/>
  <c r="E1526" i="1"/>
  <c r="D1526" i="1"/>
  <c r="F1525" i="1"/>
  <c r="E1525" i="1"/>
  <c r="D1525" i="1"/>
  <c r="F1524" i="1"/>
  <c r="E1524" i="1"/>
  <c r="D1524" i="1"/>
  <c r="F1523" i="1"/>
  <c r="E1523" i="1"/>
  <c r="D1523" i="1"/>
  <c r="F1522" i="1"/>
  <c r="E1522" i="1"/>
  <c r="D1522" i="1"/>
  <c r="F1521" i="1"/>
  <c r="E1521" i="1"/>
  <c r="D1521" i="1"/>
  <c r="F1520" i="1"/>
  <c r="E1520" i="1"/>
  <c r="D1520" i="1"/>
  <c r="F1519" i="1"/>
  <c r="E1519" i="1"/>
  <c r="D1519" i="1"/>
  <c r="F1518" i="1"/>
  <c r="E1518" i="1"/>
  <c r="D1518" i="1"/>
  <c r="F1517" i="1"/>
  <c r="E1517" i="1"/>
  <c r="D1517" i="1"/>
  <c r="M1516" i="1" a="1"/>
  <c r="M1516" i="1" s="1"/>
  <c r="F1516" i="1"/>
  <c r="E1516" i="1"/>
  <c r="D1516" i="1"/>
  <c r="C1516" i="1"/>
  <c r="M1515" i="1" a="1"/>
  <c r="M1515" i="1" s="1"/>
  <c r="F1515" i="1"/>
  <c r="E1515" i="1"/>
  <c r="D1515" i="1"/>
  <c r="C1515" i="1"/>
  <c r="F1514" i="1"/>
  <c r="F1513" i="1"/>
  <c r="E1513" i="1"/>
  <c r="D1513" i="1"/>
  <c r="F1512" i="1"/>
  <c r="F1511" i="1"/>
  <c r="E1511" i="1"/>
  <c r="D1511" i="1"/>
  <c r="F1510" i="1"/>
  <c r="E1510" i="1"/>
  <c r="D1510" i="1"/>
  <c r="F1509" i="1"/>
  <c r="E1509" i="1"/>
  <c r="D1509" i="1"/>
  <c r="F1508" i="1"/>
  <c r="E1508" i="1"/>
  <c r="D1508" i="1"/>
  <c r="F1507" i="1"/>
  <c r="E1507" i="1"/>
  <c r="D1507" i="1"/>
  <c r="F1506" i="1"/>
  <c r="E1506" i="1"/>
  <c r="D1506" i="1"/>
  <c r="F1505" i="1"/>
  <c r="E1505" i="1"/>
  <c r="D1505" i="1"/>
  <c r="F1504" i="1"/>
  <c r="E1504" i="1"/>
  <c r="D1504" i="1"/>
  <c r="F1503" i="1"/>
  <c r="E1503" i="1"/>
  <c r="D1503" i="1"/>
  <c r="F1502" i="1"/>
  <c r="E1502" i="1"/>
  <c r="D1502" i="1"/>
  <c r="F1501" i="1"/>
  <c r="E1501" i="1"/>
  <c r="D1501" i="1"/>
  <c r="F1500" i="1"/>
  <c r="E1500" i="1"/>
  <c r="D1500" i="1"/>
  <c r="F1499" i="1"/>
  <c r="E1499" i="1"/>
  <c r="D1499" i="1"/>
  <c r="F1498" i="1"/>
  <c r="E1498" i="1"/>
  <c r="D1498" i="1"/>
  <c r="F1497" i="1"/>
  <c r="E1497" i="1"/>
  <c r="D1497" i="1"/>
  <c r="M1496" i="1" a="1"/>
  <c r="M1496" i="1" s="1"/>
  <c r="F1496" i="1"/>
  <c r="F1495" i="1"/>
  <c r="E1495" i="1"/>
  <c r="D1495" i="1"/>
  <c r="F1494" i="1"/>
  <c r="E1494" i="1"/>
  <c r="D1494" i="1"/>
  <c r="F1493" i="1"/>
  <c r="E1493" i="1"/>
  <c r="D1493" i="1"/>
  <c r="F1492" i="1"/>
  <c r="E1492" i="1"/>
  <c r="D1492" i="1"/>
  <c r="F1491" i="1"/>
  <c r="E1491" i="1"/>
  <c r="D1491" i="1"/>
  <c r="F1490" i="1"/>
  <c r="E1490" i="1"/>
  <c r="D1490" i="1"/>
  <c r="F1489" i="1"/>
  <c r="E1489" i="1"/>
  <c r="D1489" i="1"/>
  <c r="F1488" i="1"/>
  <c r="E1488" i="1"/>
  <c r="D1488" i="1"/>
  <c r="F1487" i="1"/>
  <c r="E1487" i="1"/>
  <c r="D1487" i="1"/>
  <c r="F1486" i="1"/>
  <c r="E1486" i="1"/>
  <c r="D1486" i="1"/>
  <c r="F1485" i="1"/>
  <c r="E1485" i="1"/>
  <c r="D1485" i="1"/>
  <c r="F1484" i="1"/>
  <c r="E1484" i="1"/>
  <c r="D1484" i="1"/>
  <c r="F1483" i="1"/>
  <c r="E1483" i="1"/>
  <c r="D1483" i="1"/>
  <c r="F1482" i="1"/>
  <c r="E1482" i="1"/>
  <c r="D1482" i="1"/>
  <c r="F1481" i="1"/>
  <c r="E1481" i="1"/>
  <c r="D1481" i="1"/>
  <c r="F1480" i="1"/>
  <c r="E1480" i="1"/>
  <c r="D1480" i="1"/>
  <c r="F1479" i="1"/>
  <c r="E1479" i="1"/>
  <c r="D1479" i="1"/>
  <c r="F1478" i="1"/>
  <c r="E1478" i="1"/>
  <c r="D1478" i="1"/>
  <c r="F1477" i="1"/>
  <c r="E1477" i="1"/>
  <c r="D1477" i="1"/>
  <c r="F1476" i="1"/>
  <c r="E1476" i="1"/>
  <c r="D1476" i="1"/>
  <c r="F1475" i="1"/>
  <c r="E1475" i="1"/>
  <c r="D1475" i="1"/>
  <c r="F1474" i="1"/>
  <c r="E1474" i="1"/>
  <c r="D1474" i="1"/>
  <c r="F1473" i="1"/>
  <c r="F1472" i="1"/>
  <c r="E1472" i="1"/>
  <c r="D1472" i="1"/>
  <c r="F1471" i="1"/>
  <c r="E1471" i="1"/>
  <c r="D1471" i="1"/>
  <c r="F1470" i="1"/>
  <c r="E1470" i="1"/>
  <c r="D1470" i="1"/>
  <c r="F1469" i="1"/>
  <c r="E1469" i="1"/>
  <c r="D1469" i="1"/>
  <c r="F1468" i="1"/>
  <c r="E1468" i="1"/>
  <c r="D1468" i="1"/>
  <c r="F1467" i="1"/>
  <c r="E1467" i="1"/>
  <c r="D1467" i="1"/>
  <c r="F1466" i="1"/>
  <c r="E1466" i="1"/>
  <c r="D1466" i="1"/>
  <c r="F1465" i="1"/>
  <c r="E1465" i="1"/>
  <c r="D1465" i="1"/>
  <c r="F1464" i="1"/>
  <c r="E1464" i="1"/>
  <c r="D1464" i="1"/>
  <c r="F1463" i="1"/>
  <c r="E1463" i="1"/>
  <c r="D1463" i="1"/>
  <c r="F1462" i="1"/>
  <c r="E1462" i="1"/>
  <c r="D1462" i="1"/>
  <c r="F1461" i="1"/>
  <c r="E1461" i="1"/>
  <c r="D1461" i="1"/>
  <c r="F1460" i="1"/>
  <c r="E1460" i="1"/>
  <c r="D1460" i="1"/>
  <c r="F1459" i="1"/>
  <c r="E1459" i="1"/>
  <c r="D1459" i="1"/>
  <c r="F1458" i="1"/>
  <c r="E1458" i="1"/>
  <c r="D1458" i="1"/>
  <c r="F1457" i="1"/>
  <c r="E1457" i="1"/>
  <c r="D1457" i="1"/>
  <c r="F1456" i="1"/>
  <c r="E1456" i="1"/>
  <c r="D1456" i="1"/>
  <c r="F1455" i="1"/>
  <c r="E1455" i="1"/>
  <c r="D1455" i="1"/>
  <c r="M1454" i="1" a="1"/>
  <c r="M1454" i="1" s="1"/>
  <c r="F1454" i="1"/>
  <c r="F1453" i="1"/>
  <c r="E1453" i="1"/>
  <c r="D1453" i="1"/>
  <c r="F1452" i="1"/>
  <c r="E1452" i="1"/>
  <c r="D1452" i="1"/>
  <c r="F1451" i="1"/>
  <c r="F1450" i="1"/>
  <c r="E1450" i="1"/>
  <c r="D1450" i="1"/>
  <c r="F1449" i="1"/>
  <c r="E1449" i="1"/>
  <c r="D1449" i="1"/>
  <c r="F1448" i="1"/>
  <c r="E1448" i="1"/>
  <c r="D1448" i="1"/>
  <c r="F1447" i="1"/>
  <c r="F1446" i="1"/>
  <c r="F1445" i="1"/>
  <c r="E1445" i="1"/>
  <c r="D1445" i="1"/>
  <c r="F1444" i="1"/>
  <c r="E1444" i="1"/>
  <c r="D1444" i="1"/>
  <c r="F1443" i="1"/>
  <c r="E1443" i="1"/>
  <c r="D1443" i="1"/>
  <c r="F1442" i="1"/>
  <c r="E1442" i="1"/>
  <c r="D1442" i="1"/>
  <c r="F1441" i="1"/>
  <c r="E1441" i="1"/>
  <c r="D1441" i="1"/>
  <c r="F1440" i="1"/>
  <c r="E1440" i="1"/>
  <c r="D1440" i="1"/>
  <c r="F1439" i="1"/>
  <c r="E1439" i="1"/>
  <c r="D1439" i="1"/>
  <c r="F1438" i="1"/>
  <c r="E1438" i="1"/>
  <c r="D1438" i="1"/>
  <c r="F1437" i="1"/>
  <c r="E1437" i="1"/>
  <c r="D1437" i="1"/>
  <c r="F1436" i="1"/>
  <c r="E1436" i="1"/>
  <c r="D1436" i="1"/>
  <c r="F1435" i="1"/>
  <c r="E1435" i="1"/>
  <c r="D1435" i="1"/>
  <c r="F1434" i="1"/>
  <c r="E1434" i="1"/>
  <c r="D1434" i="1"/>
  <c r="F1433" i="1"/>
  <c r="E1433" i="1"/>
  <c r="D1433" i="1"/>
  <c r="F1432" i="1"/>
  <c r="E1432" i="1"/>
  <c r="D1432" i="1"/>
  <c r="F1431" i="1"/>
  <c r="E1431" i="1"/>
  <c r="D1431" i="1"/>
  <c r="F1430" i="1"/>
  <c r="E1430" i="1"/>
  <c r="D1430" i="1"/>
  <c r="F1429" i="1"/>
  <c r="E1429" i="1"/>
  <c r="D1429" i="1"/>
  <c r="F1428" i="1"/>
  <c r="E1428" i="1"/>
  <c r="D1428" i="1"/>
  <c r="F1427" i="1"/>
  <c r="E1427" i="1"/>
  <c r="D1427" i="1"/>
  <c r="F1426" i="1"/>
  <c r="E1426" i="1"/>
  <c r="D1426" i="1"/>
  <c r="F1425" i="1"/>
  <c r="E1425" i="1"/>
  <c r="D1425" i="1"/>
  <c r="F1424" i="1"/>
  <c r="E1424" i="1"/>
  <c r="D1424" i="1"/>
  <c r="F1423" i="1"/>
  <c r="E1423" i="1"/>
  <c r="D1423" i="1"/>
  <c r="F1422" i="1"/>
  <c r="E1422" i="1"/>
  <c r="D1422" i="1"/>
  <c r="F1421" i="1"/>
  <c r="E1421" i="1"/>
  <c r="D1421" i="1"/>
  <c r="F1420" i="1"/>
  <c r="E1420" i="1"/>
  <c r="D1420" i="1"/>
  <c r="F1419" i="1"/>
  <c r="E1419" i="1"/>
  <c r="D1419" i="1"/>
  <c r="F1418" i="1"/>
  <c r="E1418" i="1"/>
  <c r="D1418" i="1"/>
  <c r="F1417" i="1"/>
  <c r="E1417" i="1"/>
  <c r="D1417" i="1"/>
  <c r="F1416" i="1"/>
  <c r="E1416" i="1"/>
  <c r="D1416" i="1"/>
  <c r="F1415" i="1"/>
  <c r="E1415" i="1"/>
  <c r="D1415" i="1"/>
  <c r="F1414" i="1"/>
  <c r="E1414" i="1"/>
  <c r="D1414" i="1"/>
  <c r="F1413" i="1"/>
  <c r="E1413" i="1"/>
  <c r="D1413" i="1"/>
  <c r="F1412" i="1"/>
  <c r="E1412" i="1"/>
  <c r="D1412" i="1"/>
  <c r="F1411" i="1"/>
  <c r="E1411" i="1"/>
  <c r="D1411" i="1"/>
  <c r="F1410" i="1"/>
  <c r="E1410" i="1"/>
  <c r="D1410" i="1"/>
  <c r="F1409" i="1"/>
  <c r="E1409" i="1"/>
  <c r="D1409" i="1"/>
  <c r="F1408" i="1"/>
  <c r="E1408" i="1"/>
  <c r="D1408" i="1"/>
  <c r="F1407" i="1"/>
  <c r="E1407" i="1"/>
  <c r="D1407" i="1"/>
  <c r="F1406" i="1"/>
  <c r="E1406" i="1"/>
  <c r="D1406" i="1"/>
  <c r="F1405" i="1"/>
  <c r="E1405" i="1"/>
  <c r="D1405" i="1"/>
  <c r="F1404" i="1"/>
  <c r="E1404" i="1"/>
  <c r="D1404" i="1"/>
  <c r="F1403" i="1"/>
  <c r="E1403" i="1"/>
  <c r="D1403" i="1"/>
  <c r="F1402" i="1"/>
  <c r="E1402" i="1"/>
  <c r="D1402" i="1"/>
  <c r="F1401" i="1"/>
  <c r="E1401" i="1"/>
  <c r="D1401" i="1"/>
  <c r="F1400" i="1"/>
  <c r="E1400" i="1"/>
  <c r="D1400" i="1"/>
  <c r="F1399" i="1"/>
  <c r="E1399" i="1"/>
  <c r="D1399" i="1"/>
  <c r="F1398" i="1"/>
  <c r="E1398" i="1"/>
  <c r="D1398" i="1"/>
  <c r="F1397" i="1"/>
  <c r="E1397" i="1"/>
  <c r="D1397" i="1"/>
  <c r="F1396" i="1"/>
  <c r="F1395" i="1"/>
  <c r="E1395" i="1"/>
  <c r="D1395" i="1"/>
  <c r="F1394" i="1"/>
  <c r="F1393" i="1"/>
  <c r="E1393" i="1"/>
  <c r="D1393" i="1"/>
  <c r="F1392" i="1"/>
  <c r="E1392" i="1"/>
  <c r="D1392" i="1"/>
  <c r="F1391" i="1"/>
  <c r="E1391" i="1"/>
  <c r="D1391" i="1"/>
  <c r="F1390" i="1"/>
  <c r="E1390" i="1"/>
  <c r="D1390" i="1"/>
  <c r="F1389" i="1"/>
  <c r="E1389" i="1"/>
  <c r="D1389" i="1"/>
  <c r="F1388" i="1"/>
  <c r="E1388" i="1"/>
  <c r="D1388" i="1"/>
  <c r="F1387" i="1"/>
  <c r="E1387" i="1"/>
  <c r="D1387" i="1"/>
  <c r="F1386" i="1"/>
  <c r="E1386" i="1"/>
  <c r="D1386" i="1"/>
  <c r="F1385" i="1"/>
  <c r="E1385" i="1"/>
  <c r="D1385" i="1"/>
  <c r="F1384" i="1"/>
  <c r="E1384" i="1"/>
  <c r="D1384" i="1"/>
  <c r="F1383" i="1"/>
  <c r="E1383" i="1"/>
  <c r="D1383" i="1"/>
  <c r="F1382" i="1"/>
  <c r="E1382" i="1"/>
  <c r="D1382" i="1"/>
  <c r="F1381" i="1"/>
  <c r="E1381" i="1"/>
  <c r="D1381" i="1"/>
  <c r="F1380" i="1"/>
  <c r="E1380" i="1"/>
  <c r="D1380" i="1"/>
  <c r="F1379" i="1"/>
  <c r="E1379" i="1"/>
  <c r="F1378" i="1"/>
  <c r="E1378" i="1"/>
  <c r="D1378" i="1"/>
  <c r="F1377" i="1"/>
  <c r="E1377" i="1"/>
  <c r="D1377" i="1"/>
  <c r="F1376" i="1"/>
  <c r="E1376" i="1"/>
  <c r="D1376" i="1"/>
  <c r="F1375" i="1"/>
  <c r="E1375" i="1"/>
  <c r="D1375" i="1"/>
  <c r="F1374" i="1"/>
  <c r="E1374" i="1"/>
  <c r="D1374" i="1"/>
  <c r="F1373" i="1"/>
  <c r="E1373" i="1"/>
  <c r="D1373" i="1"/>
  <c r="F1372" i="1"/>
  <c r="E1372" i="1"/>
  <c r="D1372" i="1"/>
  <c r="F1371" i="1"/>
  <c r="E1371" i="1"/>
  <c r="D1371" i="1"/>
  <c r="F1370" i="1"/>
  <c r="E1370" i="1"/>
  <c r="D1370" i="1"/>
  <c r="F1369" i="1"/>
  <c r="E1369" i="1"/>
  <c r="D1369" i="1"/>
  <c r="F1368" i="1"/>
  <c r="E1368" i="1"/>
  <c r="D1368" i="1"/>
  <c r="F1367" i="1"/>
  <c r="E1367" i="1"/>
  <c r="D1367" i="1"/>
  <c r="F1366" i="1"/>
  <c r="E1366" i="1"/>
  <c r="D1366" i="1"/>
  <c r="M1365" i="1" a="1"/>
  <c r="M1365" i="1" s="1"/>
  <c r="F1365" i="1"/>
  <c r="E1365" i="1"/>
  <c r="D1365" i="1"/>
  <c r="C1365" i="1"/>
  <c r="M1364" i="1" a="1"/>
  <c r="M1364" i="1" s="1"/>
  <c r="F1364" i="1"/>
  <c r="F1363" i="1"/>
  <c r="E1363" i="1"/>
  <c r="D1363" i="1"/>
  <c r="F1362" i="1"/>
  <c r="E1362" i="1"/>
  <c r="D1362" i="1"/>
  <c r="F1361" i="1"/>
  <c r="E1361" i="1"/>
  <c r="D1361" i="1"/>
  <c r="F1360" i="1"/>
  <c r="E1360" i="1"/>
  <c r="D1360" i="1"/>
  <c r="F1359" i="1"/>
  <c r="E1359" i="1"/>
  <c r="D1359" i="1"/>
  <c r="F1358" i="1"/>
  <c r="E1358" i="1"/>
  <c r="D1358" i="1"/>
  <c r="F1357" i="1"/>
  <c r="E1357" i="1"/>
  <c r="D1357" i="1"/>
  <c r="F1356" i="1"/>
  <c r="F1355" i="1"/>
  <c r="E1355" i="1"/>
  <c r="D1355" i="1"/>
  <c r="F1354" i="1"/>
  <c r="F1353" i="1"/>
  <c r="F1352" i="1"/>
  <c r="E1352" i="1"/>
  <c r="D1352" i="1"/>
  <c r="F1351" i="1"/>
  <c r="E1351" i="1"/>
  <c r="D1351" i="1"/>
  <c r="F1350" i="1"/>
  <c r="E1350" i="1"/>
  <c r="D1350" i="1"/>
  <c r="F1349" i="1"/>
  <c r="E1349" i="1"/>
  <c r="D1349" i="1"/>
  <c r="F1348" i="1"/>
  <c r="E1348" i="1"/>
  <c r="D1348" i="1"/>
  <c r="F1347" i="1"/>
  <c r="E1347" i="1"/>
  <c r="D1347" i="1"/>
  <c r="F1346" i="1"/>
  <c r="E1346" i="1"/>
  <c r="D1346" i="1"/>
  <c r="F1345" i="1"/>
  <c r="E1345" i="1"/>
  <c r="D1345" i="1"/>
  <c r="F1344" i="1"/>
  <c r="E1344" i="1"/>
  <c r="D1344" i="1"/>
  <c r="F1343" i="1"/>
  <c r="E1343" i="1"/>
  <c r="D1343" i="1"/>
  <c r="F1342" i="1"/>
  <c r="E1342" i="1"/>
  <c r="F1341" i="1"/>
  <c r="E1341" i="1"/>
  <c r="D1341" i="1"/>
  <c r="F1340" i="1"/>
  <c r="E1340" i="1"/>
  <c r="D1340" i="1"/>
  <c r="F1339" i="1"/>
  <c r="E1339" i="1"/>
  <c r="D1339" i="1"/>
  <c r="F1338" i="1"/>
  <c r="E1338" i="1"/>
  <c r="D1338" i="1"/>
  <c r="F1337" i="1"/>
  <c r="E1337" i="1"/>
  <c r="D1337" i="1"/>
  <c r="F1336" i="1"/>
  <c r="E1336" i="1"/>
  <c r="D1336" i="1"/>
  <c r="F1335" i="1"/>
  <c r="E1335" i="1"/>
  <c r="D1335" i="1"/>
  <c r="F1334" i="1"/>
  <c r="E1334" i="1"/>
  <c r="D1334" i="1"/>
  <c r="F1333" i="1"/>
  <c r="E1333" i="1"/>
  <c r="D1333" i="1"/>
  <c r="F1332" i="1"/>
  <c r="E1332" i="1"/>
  <c r="D1332" i="1"/>
  <c r="F1331" i="1"/>
  <c r="E1331" i="1"/>
  <c r="D1331" i="1"/>
  <c r="F1330" i="1"/>
  <c r="E1330" i="1"/>
  <c r="D1330" i="1"/>
  <c r="F1329" i="1"/>
  <c r="E1329" i="1"/>
  <c r="D1329" i="1"/>
  <c r="F1328" i="1"/>
  <c r="E1328" i="1"/>
  <c r="D1328" i="1"/>
  <c r="F1327" i="1"/>
  <c r="E1327" i="1"/>
  <c r="D1327" i="1"/>
  <c r="F1326" i="1"/>
  <c r="E1326" i="1"/>
  <c r="D1326" i="1"/>
  <c r="F1325" i="1"/>
  <c r="E1325" i="1"/>
  <c r="D1325" i="1"/>
  <c r="F1324" i="1"/>
  <c r="E1324" i="1"/>
  <c r="D1324" i="1"/>
  <c r="F1323" i="1"/>
  <c r="E1323" i="1"/>
  <c r="D1323" i="1"/>
  <c r="F1322" i="1"/>
  <c r="E1322" i="1"/>
  <c r="D1322" i="1"/>
  <c r="F1321" i="1"/>
  <c r="E1321" i="1"/>
  <c r="D1321" i="1"/>
  <c r="F1320" i="1"/>
  <c r="E1320" i="1"/>
  <c r="D1320" i="1"/>
  <c r="F1319" i="1"/>
  <c r="E1319" i="1"/>
  <c r="D1319" i="1"/>
  <c r="F1318" i="1"/>
  <c r="E1318" i="1"/>
  <c r="D1318" i="1"/>
  <c r="F1317" i="1"/>
  <c r="E1317" i="1"/>
  <c r="D1317" i="1"/>
  <c r="F1316" i="1"/>
  <c r="E1316" i="1"/>
  <c r="D1316" i="1"/>
  <c r="F1315" i="1"/>
  <c r="E1315" i="1"/>
  <c r="D1315" i="1"/>
  <c r="F1314" i="1"/>
  <c r="E1314" i="1"/>
  <c r="D1314" i="1"/>
  <c r="F1313" i="1"/>
  <c r="E1313" i="1"/>
  <c r="D1313" i="1"/>
  <c r="F1312" i="1"/>
  <c r="E1312" i="1"/>
  <c r="D1312" i="1"/>
  <c r="F1311" i="1"/>
  <c r="E1311" i="1"/>
  <c r="D1311" i="1"/>
  <c r="F1310" i="1"/>
  <c r="E1310" i="1"/>
  <c r="D1310" i="1"/>
  <c r="F1309" i="1"/>
  <c r="E1309" i="1"/>
  <c r="D1309" i="1"/>
  <c r="F1308" i="1"/>
  <c r="E1308" i="1"/>
  <c r="D1308" i="1"/>
  <c r="F1307" i="1"/>
  <c r="E1307" i="1"/>
  <c r="D1307" i="1"/>
  <c r="F1306" i="1"/>
  <c r="E1306" i="1"/>
  <c r="D1306" i="1"/>
  <c r="F1305" i="1"/>
  <c r="E1305" i="1"/>
  <c r="D1305" i="1"/>
  <c r="F1304" i="1"/>
  <c r="E1304" i="1"/>
  <c r="D1304" i="1"/>
  <c r="F1303" i="1"/>
  <c r="E1303" i="1"/>
  <c r="D1303" i="1"/>
  <c r="M1302" i="1" a="1"/>
  <c r="M1302" i="1" s="1"/>
  <c r="F1302" i="1"/>
  <c r="E1302" i="1"/>
  <c r="D1302" i="1"/>
  <c r="M1301" i="1" a="1"/>
  <c r="M1301" i="1" s="1"/>
  <c r="F1301" i="1"/>
  <c r="E1301" i="1"/>
  <c r="D1301" i="1"/>
  <c r="F1300" i="1"/>
  <c r="E1300" i="1"/>
  <c r="D1300" i="1"/>
  <c r="M1299" i="1" a="1"/>
  <c r="M1299" i="1" s="1"/>
  <c r="F1299" i="1"/>
  <c r="E1299" i="1"/>
  <c r="D1299" i="1"/>
  <c r="F1298" i="1"/>
  <c r="E1298" i="1"/>
  <c r="D1298" i="1"/>
  <c r="F1297" i="1"/>
  <c r="E1297" i="1"/>
  <c r="D1297" i="1"/>
  <c r="F1296" i="1"/>
  <c r="F1295" i="1"/>
  <c r="E1295" i="1"/>
  <c r="D1295" i="1"/>
  <c r="F1294" i="1"/>
  <c r="E1294" i="1"/>
  <c r="D1294" i="1"/>
  <c r="F1293" i="1"/>
  <c r="E1293" i="1"/>
  <c r="D1293" i="1"/>
  <c r="F1292" i="1"/>
  <c r="E1292" i="1"/>
  <c r="D1292" i="1"/>
  <c r="F1291" i="1"/>
  <c r="E1291" i="1"/>
  <c r="D1291" i="1"/>
  <c r="F1290" i="1"/>
  <c r="E1290" i="1"/>
  <c r="D1290" i="1"/>
  <c r="F1289" i="1"/>
  <c r="E1289" i="1"/>
  <c r="D1289" i="1"/>
  <c r="M1288" i="1"/>
  <c r="M1288" i="1" a="1"/>
  <c r="F1288" i="1"/>
  <c r="E1288" i="1"/>
  <c r="D1288" i="1"/>
  <c r="C1288" i="1"/>
  <c r="F1287" i="1"/>
  <c r="F1286" i="1"/>
  <c r="E1286" i="1"/>
  <c r="D1286" i="1"/>
  <c r="F1285" i="1"/>
  <c r="F1284" i="1"/>
  <c r="E1284" i="1"/>
  <c r="D1284" i="1"/>
  <c r="F1283" i="1"/>
  <c r="E1283" i="1"/>
  <c r="D1283" i="1"/>
  <c r="F1282" i="1"/>
  <c r="E1282" i="1"/>
  <c r="D1282" i="1"/>
  <c r="F1281" i="1"/>
  <c r="E1281" i="1"/>
  <c r="D1281" i="1"/>
  <c r="F1280" i="1"/>
  <c r="E1280" i="1"/>
  <c r="D1280" i="1"/>
  <c r="F1279" i="1"/>
  <c r="E1279" i="1"/>
  <c r="D1279" i="1"/>
  <c r="F1278" i="1"/>
  <c r="E1278" i="1"/>
  <c r="D1278" i="1"/>
  <c r="M1277" i="1"/>
  <c r="M1277" i="1" a="1"/>
  <c r="F1277" i="1"/>
  <c r="F1276" i="1"/>
  <c r="F1275" i="1"/>
  <c r="E1275" i="1"/>
  <c r="D1275" i="1"/>
  <c r="F1274" i="1"/>
  <c r="E1274" i="1"/>
  <c r="D1274" i="1"/>
  <c r="F1273" i="1"/>
  <c r="E1273" i="1"/>
  <c r="D1273" i="1"/>
  <c r="F1272" i="1"/>
  <c r="E1272" i="1"/>
  <c r="D1272" i="1"/>
  <c r="F1271" i="1"/>
  <c r="F1270" i="1"/>
  <c r="E1270" i="1"/>
  <c r="D1270" i="1"/>
  <c r="F1269" i="1"/>
  <c r="E1269" i="1"/>
  <c r="D1269" i="1"/>
  <c r="F1268" i="1"/>
  <c r="E1268" i="1"/>
  <c r="D1268" i="1"/>
  <c r="F1267" i="1"/>
  <c r="E1267" i="1"/>
  <c r="D1267" i="1"/>
  <c r="F1266" i="1"/>
  <c r="E1266" i="1"/>
  <c r="D1266" i="1"/>
  <c r="F1265" i="1"/>
  <c r="M1264" i="1" a="1"/>
  <c r="M1264" i="1" s="1"/>
  <c r="F1264" i="1"/>
  <c r="E1264" i="1"/>
  <c r="D1264" i="1"/>
  <c r="C1264" i="1"/>
  <c r="F1263" i="1"/>
  <c r="E1263" i="1"/>
  <c r="D1263" i="1"/>
  <c r="F1262" i="1"/>
  <c r="F1261" i="1"/>
  <c r="E1261" i="1"/>
  <c r="D1261" i="1"/>
  <c r="F1260" i="1"/>
  <c r="E1260" i="1"/>
  <c r="D1260" i="1"/>
  <c r="F1259" i="1"/>
  <c r="E1259" i="1"/>
  <c r="D1259" i="1"/>
  <c r="F1258" i="1"/>
  <c r="E1258" i="1"/>
  <c r="D1258" i="1"/>
  <c r="F1257" i="1"/>
  <c r="E1257" i="1"/>
  <c r="D1257" i="1"/>
  <c r="F1256" i="1"/>
  <c r="E1256" i="1"/>
  <c r="D1256" i="1"/>
  <c r="F1255" i="1"/>
  <c r="E1255" i="1"/>
  <c r="D1255" i="1"/>
  <c r="F1254" i="1"/>
  <c r="E1254" i="1"/>
  <c r="D1254" i="1"/>
  <c r="F1253" i="1"/>
  <c r="E1253" i="1"/>
  <c r="D1253" i="1"/>
  <c r="F1252" i="1"/>
  <c r="E1252" i="1"/>
  <c r="D1252" i="1"/>
  <c r="F1251" i="1"/>
  <c r="E1251" i="1"/>
  <c r="D1251" i="1"/>
  <c r="F1250" i="1"/>
  <c r="E1250" i="1"/>
  <c r="D1250" i="1"/>
  <c r="F1249" i="1"/>
  <c r="E1249" i="1"/>
  <c r="D1249" i="1"/>
  <c r="F1248" i="1"/>
  <c r="E1248" i="1"/>
  <c r="D1248" i="1"/>
  <c r="F1247" i="1"/>
  <c r="E1247" i="1"/>
  <c r="D1247" i="1"/>
  <c r="F1246" i="1"/>
  <c r="E1246" i="1"/>
  <c r="D1246" i="1"/>
  <c r="F1245" i="1"/>
  <c r="E1245" i="1"/>
  <c r="D1245" i="1"/>
  <c r="F1244" i="1"/>
  <c r="E1244" i="1"/>
  <c r="D1244" i="1"/>
  <c r="F1243" i="1"/>
  <c r="E1243" i="1"/>
  <c r="D1243" i="1"/>
  <c r="F1242" i="1"/>
  <c r="E1242" i="1"/>
  <c r="D1242" i="1"/>
  <c r="F1241" i="1"/>
  <c r="F1240" i="1"/>
  <c r="E1240" i="1"/>
  <c r="D1240" i="1"/>
  <c r="F1239" i="1"/>
  <c r="E1239" i="1"/>
  <c r="D1239" i="1"/>
  <c r="F1238" i="1"/>
  <c r="E1238" i="1"/>
  <c r="D1238" i="1"/>
  <c r="F1237" i="1"/>
  <c r="E1237" i="1"/>
  <c r="D1237" i="1"/>
  <c r="F1236" i="1"/>
  <c r="F1235" i="1"/>
  <c r="E1235" i="1"/>
  <c r="D1235" i="1"/>
  <c r="F1234" i="1"/>
  <c r="E1234" i="1"/>
  <c r="D1234" i="1"/>
  <c r="F1233" i="1"/>
  <c r="E1233" i="1"/>
  <c r="D1233" i="1"/>
  <c r="F1232" i="1"/>
  <c r="E1232" i="1"/>
  <c r="D1232" i="1"/>
  <c r="F1231" i="1"/>
  <c r="E1231" i="1"/>
  <c r="D1231" i="1"/>
  <c r="F1230" i="1"/>
  <c r="E1230" i="1"/>
  <c r="D1230" i="1"/>
  <c r="F1229" i="1"/>
  <c r="E1229" i="1"/>
  <c r="D1229" i="1"/>
  <c r="F1228" i="1"/>
  <c r="E1228" i="1"/>
  <c r="D1228" i="1"/>
  <c r="F1227" i="1"/>
  <c r="E1227" i="1"/>
  <c r="D1227" i="1"/>
  <c r="F1226" i="1"/>
  <c r="E1226" i="1"/>
  <c r="D1226" i="1"/>
  <c r="F1225" i="1"/>
  <c r="E1225" i="1"/>
  <c r="D1225" i="1"/>
  <c r="F1224" i="1"/>
  <c r="E1224" i="1"/>
  <c r="D1224" i="1"/>
  <c r="M1223" i="1" a="1"/>
  <c r="M1223" i="1" s="1"/>
  <c r="F1223" i="1"/>
  <c r="E1223" i="1"/>
  <c r="D1223" i="1"/>
  <c r="C1223" i="1"/>
  <c r="F1222" i="1"/>
  <c r="E1222" i="1"/>
  <c r="D1222" i="1"/>
  <c r="F1221" i="1"/>
  <c r="E1221" i="1"/>
  <c r="D1221" i="1"/>
  <c r="F1220" i="1"/>
  <c r="E1220" i="1"/>
  <c r="D1220" i="1"/>
  <c r="F1219" i="1"/>
  <c r="E1219" i="1"/>
  <c r="D1219" i="1"/>
  <c r="F1218" i="1"/>
  <c r="E1218" i="1"/>
  <c r="D1218" i="1"/>
  <c r="F1217" i="1"/>
  <c r="E1217" i="1"/>
  <c r="D1217" i="1"/>
  <c r="F1216" i="1"/>
  <c r="E1216" i="1"/>
  <c r="D1216" i="1"/>
  <c r="F1215" i="1"/>
  <c r="E1215" i="1"/>
  <c r="D1215" i="1"/>
  <c r="F1214" i="1"/>
  <c r="E1214" i="1"/>
  <c r="D1214" i="1"/>
  <c r="F1213" i="1"/>
  <c r="E1213" i="1"/>
  <c r="D1213" i="1"/>
  <c r="F1212" i="1"/>
  <c r="E1212" i="1"/>
  <c r="D1212" i="1"/>
  <c r="F1211" i="1"/>
  <c r="E1211" i="1"/>
  <c r="D1211" i="1"/>
  <c r="F1210" i="1"/>
  <c r="E1210" i="1"/>
  <c r="D1210" i="1"/>
  <c r="F1209" i="1"/>
  <c r="E1209" i="1"/>
  <c r="D1209" i="1"/>
  <c r="F1208" i="1"/>
  <c r="E1208" i="1"/>
  <c r="F1207" i="1"/>
  <c r="E1207" i="1"/>
  <c r="F1206" i="1"/>
  <c r="E1206" i="1"/>
  <c r="D1206" i="1"/>
  <c r="M1205" i="1" a="1"/>
  <c r="M1205" i="1" s="1"/>
  <c r="F1205" i="1"/>
  <c r="F1204" i="1"/>
  <c r="E1204" i="1"/>
  <c r="F1203" i="1"/>
  <c r="E1203" i="1"/>
  <c r="D1203" i="1"/>
  <c r="F1202" i="1"/>
  <c r="E1202" i="1"/>
  <c r="D1202" i="1"/>
  <c r="F1201" i="1"/>
  <c r="E1201" i="1"/>
  <c r="D1201" i="1"/>
  <c r="F1200" i="1"/>
  <c r="E1200" i="1"/>
  <c r="D1200" i="1"/>
  <c r="F1199" i="1"/>
  <c r="E1199" i="1"/>
  <c r="D1199" i="1"/>
  <c r="F1198" i="1"/>
  <c r="E1198" i="1"/>
  <c r="D1198" i="1"/>
  <c r="F1197" i="1"/>
  <c r="E1197" i="1"/>
  <c r="D1197" i="1"/>
  <c r="F1196" i="1"/>
  <c r="E1196" i="1"/>
  <c r="D1196" i="1"/>
  <c r="F1195" i="1"/>
  <c r="E1195" i="1"/>
  <c r="D1195" i="1"/>
  <c r="F1194" i="1"/>
  <c r="E1194" i="1"/>
  <c r="D1194" i="1"/>
  <c r="F1193" i="1"/>
  <c r="E1193" i="1"/>
  <c r="D1193" i="1"/>
  <c r="F1192" i="1"/>
  <c r="E1192" i="1"/>
  <c r="D1192" i="1"/>
  <c r="F1191" i="1"/>
  <c r="E1191" i="1"/>
  <c r="D1191" i="1"/>
  <c r="F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G1184" i="1"/>
  <c r="F1184" i="1"/>
  <c r="E1184" i="1"/>
  <c r="D1184" i="1"/>
  <c r="G1183" i="1"/>
  <c r="F1183" i="1"/>
  <c r="E1183" i="1"/>
  <c r="D1183" i="1"/>
  <c r="F1182" i="1"/>
  <c r="F1181" i="1"/>
  <c r="E1181" i="1"/>
  <c r="D1181" i="1"/>
  <c r="F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M1169" i="1" a="1"/>
  <c r="M1169" i="1" s="1"/>
  <c r="F1169" i="1"/>
  <c r="F1168" i="1"/>
  <c r="F1167" i="1"/>
  <c r="F1166" i="1"/>
  <c r="E1166" i="1"/>
  <c r="D1166" i="1"/>
  <c r="F1165" i="1"/>
  <c r="F1164" i="1"/>
  <c r="E1164" i="1"/>
  <c r="D1164" i="1"/>
  <c r="F1163" i="1"/>
  <c r="E1163" i="1"/>
  <c r="D1163" i="1"/>
  <c r="F1162" i="1"/>
  <c r="E1162" i="1"/>
  <c r="D1162" i="1"/>
  <c r="F1161" i="1"/>
  <c r="F1160" i="1"/>
  <c r="F1159" i="1"/>
  <c r="M1158" i="1" a="1"/>
  <c r="M1158" i="1" s="1"/>
  <c r="F1158" i="1"/>
  <c r="F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M1148" i="1" a="1"/>
  <c r="M1148" i="1" s="1"/>
  <c r="F1148" i="1"/>
  <c r="E1148" i="1"/>
  <c r="D1148" i="1"/>
  <c r="C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M1141" i="1" a="1"/>
  <c r="M1141" i="1" s="1"/>
  <c r="F1141" i="1"/>
  <c r="E1141" i="1"/>
  <c r="D1141" i="1"/>
  <c r="C1141" i="1"/>
  <c r="M1140" i="1" a="1"/>
  <c r="M1140" i="1" s="1"/>
  <c r="F1140" i="1"/>
  <c r="E1140" i="1"/>
  <c r="D1140" i="1"/>
  <c r="F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M1117" i="1" a="1"/>
  <c r="M1117" i="1" s="1"/>
  <c r="F1117" i="1"/>
  <c r="F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M1100" i="1" a="1"/>
  <c r="M1100" i="1" s="1"/>
  <c r="F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F1081" i="1"/>
  <c r="E1081" i="1"/>
  <c r="D1081" i="1"/>
  <c r="F1080" i="1"/>
  <c r="E1080" i="1"/>
  <c r="D1080" i="1"/>
  <c r="F1079" i="1"/>
  <c r="E1079" i="1"/>
  <c r="D1079" i="1"/>
  <c r="F1078" i="1"/>
  <c r="F1077" i="1"/>
  <c r="F1076" i="1"/>
  <c r="F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M1063" i="1" a="1"/>
  <c r="M1063" i="1" s="1"/>
  <c r="F1063" i="1"/>
  <c r="E1063" i="1"/>
  <c r="D1063" i="1"/>
  <c r="C1063" i="1"/>
  <c r="F1062" i="1"/>
  <c r="E1062" i="1"/>
  <c r="D1062" i="1"/>
  <c r="F1061" i="1"/>
  <c r="E1061" i="1"/>
  <c r="D1061" i="1"/>
  <c r="F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F1044" i="1"/>
  <c r="F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M1027" i="1" a="1"/>
  <c r="M1027" i="1" s="1"/>
  <c r="F1027" i="1"/>
  <c r="E1027" i="1"/>
  <c r="D1027" i="1"/>
  <c r="C1027" i="1"/>
  <c r="M1026" i="1" a="1"/>
  <c r="M1026" i="1" s="1"/>
  <c r="F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F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F1001" i="1"/>
  <c r="F1000" i="1"/>
  <c r="E1000" i="1"/>
  <c r="D1000" i="1"/>
  <c r="F999" i="1"/>
  <c r="E999" i="1"/>
  <c r="D999" i="1"/>
  <c r="F998" i="1"/>
  <c r="E998" i="1"/>
  <c r="D998" i="1"/>
  <c r="F997" i="1"/>
  <c r="E997" i="1"/>
  <c r="D997" i="1"/>
  <c r="F996" i="1"/>
  <c r="E996" i="1"/>
  <c r="D996" i="1"/>
  <c r="F995" i="1"/>
  <c r="E995" i="1"/>
  <c r="D995" i="1"/>
  <c r="F994" i="1"/>
  <c r="E994" i="1"/>
  <c r="D994" i="1"/>
  <c r="F993" i="1"/>
  <c r="E993" i="1"/>
  <c r="D993" i="1"/>
  <c r="F992" i="1"/>
  <c r="E992" i="1"/>
  <c r="D992" i="1"/>
  <c r="F991" i="1"/>
  <c r="F990" i="1"/>
  <c r="E990" i="1"/>
  <c r="D990" i="1"/>
  <c r="F989" i="1"/>
  <c r="E989" i="1"/>
  <c r="D989" i="1"/>
  <c r="F988" i="1"/>
  <c r="E988" i="1"/>
  <c r="D988" i="1"/>
  <c r="F987" i="1"/>
  <c r="E987" i="1"/>
  <c r="D987" i="1"/>
  <c r="F986" i="1"/>
  <c r="E986" i="1"/>
  <c r="D986" i="1"/>
  <c r="F985" i="1"/>
  <c r="E985" i="1"/>
  <c r="D985" i="1"/>
  <c r="F984" i="1"/>
  <c r="E984" i="1"/>
  <c r="D984" i="1"/>
  <c r="F983" i="1"/>
  <c r="E983" i="1"/>
  <c r="D983" i="1"/>
  <c r="F982" i="1"/>
  <c r="E982" i="1"/>
  <c r="D982" i="1"/>
  <c r="F981" i="1"/>
  <c r="E981" i="1"/>
  <c r="F980" i="1"/>
  <c r="E980" i="1"/>
  <c r="D980" i="1"/>
  <c r="F979" i="1"/>
  <c r="E979" i="1"/>
  <c r="D979" i="1"/>
  <c r="F978" i="1"/>
  <c r="E978" i="1"/>
  <c r="D978" i="1"/>
  <c r="F977" i="1"/>
  <c r="E977" i="1"/>
  <c r="D977" i="1"/>
  <c r="F976" i="1"/>
  <c r="E976" i="1"/>
  <c r="F975" i="1"/>
  <c r="E975" i="1"/>
  <c r="D975" i="1"/>
  <c r="F974" i="1"/>
  <c r="E974" i="1"/>
  <c r="D974" i="1"/>
  <c r="F973" i="1"/>
  <c r="E973" i="1"/>
  <c r="D973" i="1"/>
  <c r="F972" i="1"/>
  <c r="E972" i="1"/>
  <c r="D972" i="1"/>
  <c r="F971" i="1"/>
  <c r="E971" i="1"/>
  <c r="D971" i="1"/>
  <c r="F970" i="1"/>
  <c r="E970" i="1"/>
  <c r="D970" i="1"/>
  <c r="F969" i="1"/>
  <c r="E969" i="1"/>
  <c r="D969" i="1"/>
  <c r="F968" i="1"/>
  <c r="E968" i="1"/>
  <c r="D968" i="1"/>
  <c r="F967" i="1"/>
  <c r="E967" i="1"/>
  <c r="D967" i="1"/>
  <c r="F966" i="1"/>
  <c r="E966" i="1"/>
  <c r="D966" i="1"/>
  <c r="F965" i="1"/>
  <c r="E965" i="1"/>
  <c r="D965" i="1"/>
  <c r="F964" i="1"/>
  <c r="E964" i="1"/>
  <c r="D964" i="1"/>
  <c r="F963" i="1"/>
  <c r="E963" i="1"/>
  <c r="D963" i="1"/>
  <c r="M962" i="1" a="1"/>
  <c r="M962" i="1" s="1"/>
  <c r="F962" i="1"/>
  <c r="E962" i="1"/>
  <c r="D962" i="1"/>
  <c r="C962" i="1"/>
  <c r="F961" i="1"/>
  <c r="F960" i="1"/>
  <c r="E960" i="1"/>
  <c r="D960" i="1"/>
  <c r="F959" i="1"/>
  <c r="E959" i="1"/>
  <c r="D959" i="1"/>
  <c r="F958" i="1"/>
  <c r="E958" i="1"/>
  <c r="D958" i="1"/>
  <c r="F957" i="1"/>
  <c r="E957" i="1"/>
  <c r="D957" i="1"/>
  <c r="F956" i="1"/>
  <c r="E956" i="1"/>
  <c r="D956" i="1"/>
  <c r="F955" i="1"/>
  <c r="E955" i="1"/>
  <c r="D955" i="1"/>
  <c r="F954" i="1"/>
  <c r="E954" i="1"/>
  <c r="D954" i="1"/>
  <c r="F953" i="1"/>
  <c r="E953" i="1"/>
  <c r="D953" i="1"/>
  <c r="F952" i="1"/>
  <c r="E952" i="1"/>
  <c r="D952" i="1"/>
  <c r="F951" i="1"/>
  <c r="E951" i="1"/>
  <c r="D951" i="1"/>
  <c r="F950" i="1"/>
  <c r="E950" i="1"/>
  <c r="D950" i="1"/>
  <c r="M949" i="1" a="1"/>
  <c r="M949" i="1" s="1"/>
  <c r="F949" i="1"/>
  <c r="F948" i="1"/>
  <c r="E948" i="1"/>
  <c r="D948" i="1"/>
  <c r="F947" i="1"/>
  <c r="M946" i="1" a="1"/>
  <c r="M946" i="1" s="1"/>
  <c r="F946" i="1"/>
  <c r="F945" i="1"/>
  <c r="E945" i="1"/>
  <c r="D945" i="1"/>
  <c r="F944" i="1"/>
  <c r="E944" i="1"/>
  <c r="D944" i="1"/>
  <c r="F943" i="1"/>
  <c r="E943" i="1"/>
  <c r="D943" i="1"/>
  <c r="F942" i="1"/>
  <c r="E942" i="1"/>
  <c r="D942" i="1"/>
  <c r="F941" i="1"/>
  <c r="E941" i="1"/>
  <c r="D941" i="1"/>
  <c r="F940" i="1"/>
  <c r="F939" i="1"/>
  <c r="E939" i="1"/>
  <c r="D939" i="1"/>
  <c r="F938" i="1"/>
  <c r="E938" i="1"/>
  <c r="D938" i="1"/>
  <c r="F937" i="1"/>
  <c r="E937" i="1"/>
  <c r="D937" i="1"/>
  <c r="F936" i="1"/>
  <c r="E936" i="1"/>
  <c r="D936" i="1"/>
  <c r="F935" i="1"/>
  <c r="E935" i="1"/>
  <c r="D935" i="1"/>
  <c r="F934" i="1"/>
  <c r="E934" i="1"/>
  <c r="D934" i="1"/>
  <c r="M933" i="1" a="1"/>
  <c r="M933" i="1" s="1"/>
  <c r="F933" i="1"/>
  <c r="E933" i="1"/>
  <c r="D933" i="1"/>
  <c r="F932" i="1"/>
  <c r="E932" i="1"/>
  <c r="D932" i="1"/>
  <c r="F931" i="1"/>
  <c r="E931" i="1"/>
  <c r="D931" i="1"/>
  <c r="F930" i="1"/>
  <c r="E930" i="1"/>
  <c r="D930" i="1"/>
  <c r="F929" i="1"/>
  <c r="E929" i="1"/>
  <c r="D929" i="1"/>
  <c r="F928" i="1"/>
  <c r="E928" i="1"/>
  <c r="D928" i="1"/>
  <c r="F927" i="1"/>
  <c r="E927" i="1"/>
  <c r="D927" i="1"/>
  <c r="F926" i="1"/>
  <c r="E926" i="1"/>
  <c r="D926" i="1"/>
  <c r="F925" i="1"/>
  <c r="E925" i="1"/>
  <c r="D925" i="1"/>
  <c r="F924" i="1"/>
  <c r="E924" i="1"/>
  <c r="D924" i="1"/>
  <c r="F923" i="1"/>
  <c r="E923" i="1"/>
  <c r="D923" i="1"/>
  <c r="F922" i="1"/>
  <c r="E922" i="1"/>
  <c r="D922" i="1"/>
  <c r="F921" i="1"/>
  <c r="E921" i="1"/>
  <c r="D921" i="1"/>
  <c r="F920" i="1"/>
  <c r="E920" i="1"/>
  <c r="D920" i="1"/>
  <c r="F919" i="1"/>
  <c r="E919" i="1"/>
  <c r="D919" i="1"/>
  <c r="F918" i="1"/>
  <c r="E918" i="1"/>
  <c r="D918" i="1"/>
  <c r="F917" i="1"/>
  <c r="E917" i="1"/>
  <c r="D917" i="1"/>
  <c r="F916" i="1"/>
  <c r="E916" i="1"/>
  <c r="D916" i="1"/>
  <c r="F915" i="1"/>
  <c r="E915" i="1"/>
  <c r="D915" i="1"/>
  <c r="F914" i="1"/>
  <c r="E914" i="1"/>
  <c r="D914" i="1"/>
  <c r="F913" i="1"/>
  <c r="E913" i="1"/>
  <c r="D913" i="1"/>
  <c r="F912" i="1"/>
  <c r="E912" i="1"/>
  <c r="D912" i="1"/>
  <c r="F911" i="1"/>
  <c r="E911" i="1"/>
  <c r="D911" i="1"/>
  <c r="F910" i="1"/>
  <c r="E910" i="1"/>
  <c r="D910" i="1"/>
  <c r="F909" i="1"/>
  <c r="E909" i="1"/>
  <c r="D909" i="1"/>
  <c r="F908" i="1"/>
  <c r="F907" i="1"/>
  <c r="E907" i="1"/>
  <c r="D907" i="1"/>
  <c r="M906" i="1"/>
  <c r="M906" i="1" a="1"/>
  <c r="F906" i="1"/>
  <c r="F905" i="1"/>
  <c r="E905" i="1"/>
  <c r="D905" i="1"/>
  <c r="O904" i="1"/>
  <c r="F904" i="1"/>
  <c r="E904" i="1"/>
  <c r="D904" i="1"/>
  <c r="C904" i="1"/>
  <c r="F903" i="1"/>
  <c r="E903" i="1"/>
  <c r="D903" i="1"/>
  <c r="F902" i="1"/>
  <c r="E902" i="1"/>
  <c r="D902" i="1"/>
  <c r="F901" i="1"/>
  <c r="E901" i="1"/>
  <c r="D901" i="1"/>
  <c r="F900" i="1"/>
  <c r="E900" i="1"/>
  <c r="D900" i="1"/>
  <c r="F899" i="1"/>
  <c r="E899" i="1"/>
  <c r="D899" i="1"/>
  <c r="F898" i="1"/>
  <c r="E898" i="1"/>
  <c r="D898" i="1"/>
  <c r="F897" i="1"/>
  <c r="E897" i="1"/>
  <c r="D897" i="1"/>
  <c r="F896" i="1"/>
  <c r="E896" i="1"/>
  <c r="D896" i="1"/>
  <c r="F895" i="1"/>
  <c r="E895" i="1"/>
  <c r="D895" i="1"/>
  <c r="F894" i="1"/>
  <c r="E894" i="1"/>
  <c r="D894" i="1"/>
  <c r="F893" i="1"/>
  <c r="E893" i="1"/>
  <c r="D893" i="1"/>
  <c r="F892" i="1"/>
  <c r="E892" i="1"/>
  <c r="D892" i="1"/>
  <c r="F891" i="1"/>
  <c r="F890" i="1"/>
  <c r="E890" i="1"/>
  <c r="D890" i="1"/>
  <c r="F889" i="1"/>
  <c r="E889" i="1"/>
  <c r="D889" i="1"/>
  <c r="F888" i="1"/>
  <c r="E888" i="1"/>
  <c r="D888" i="1"/>
  <c r="F887" i="1"/>
  <c r="E887" i="1"/>
  <c r="D887" i="1"/>
  <c r="F886" i="1"/>
  <c r="E886" i="1"/>
  <c r="D886" i="1"/>
  <c r="F885" i="1"/>
  <c r="E885" i="1"/>
  <c r="D885" i="1"/>
  <c r="F884" i="1"/>
  <c r="E884" i="1"/>
  <c r="D884" i="1"/>
  <c r="F883" i="1"/>
  <c r="E883" i="1"/>
  <c r="D883" i="1"/>
  <c r="F882" i="1"/>
  <c r="E882" i="1"/>
  <c r="D882" i="1"/>
  <c r="F881" i="1"/>
  <c r="E881" i="1"/>
  <c r="D881" i="1"/>
  <c r="F880" i="1"/>
  <c r="E880" i="1"/>
  <c r="D880" i="1"/>
  <c r="F879" i="1"/>
  <c r="E879" i="1"/>
  <c r="D879" i="1"/>
  <c r="F878" i="1"/>
  <c r="E878" i="1"/>
  <c r="D878" i="1"/>
  <c r="F877" i="1"/>
  <c r="E877" i="1"/>
  <c r="D877" i="1"/>
  <c r="F876" i="1"/>
  <c r="E876" i="1"/>
  <c r="D876" i="1"/>
  <c r="F875" i="1"/>
  <c r="E875" i="1"/>
  <c r="D875" i="1"/>
  <c r="F874" i="1"/>
  <c r="E874" i="1"/>
  <c r="D874" i="1"/>
  <c r="F873" i="1"/>
  <c r="E873" i="1"/>
  <c r="D873" i="1"/>
  <c r="M872" i="1" a="1"/>
  <c r="M872" i="1" s="1"/>
  <c r="F872" i="1"/>
  <c r="E872" i="1"/>
  <c r="D872" i="1"/>
  <c r="C872" i="1"/>
  <c r="F871" i="1"/>
  <c r="F870" i="1"/>
  <c r="E870" i="1"/>
  <c r="D870" i="1"/>
  <c r="F869" i="1"/>
  <c r="E869" i="1"/>
  <c r="D869" i="1"/>
  <c r="F868" i="1"/>
  <c r="F867" i="1"/>
  <c r="M866" i="1" a="1"/>
  <c r="M866" i="1" s="1"/>
  <c r="F866" i="1"/>
  <c r="F865" i="1"/>
  <c r="E865" i="1"/>
  <c r="D865" i="1"/>
  <c r="F864" i="1"/>
  <c r="E864" i="1"/>
  <c r="D864" i="1"/>
  <c r="F863" i="1"/>
  <c r="E863" i="1"/>
  <c r="D863" i="1"/>
  <c r="F862" i="1"/>
  <c r="E862" i="1"/>
  <c r="D862" i="1"/>
  <c r="F861" i="1"/>
  <c r="E861" i="1"/>
  <c r="D861" i="1"/>
  <c r="F860" i="1"/>
  <c r="M859" i="1"/>
  <c r="M859" i="1" a="1"/>
  <c r="F859" i="1"/>
  <c r="F858" i="1"/>
  <c r="E858" i="1"/>
  <c r="D858" i="1"/>
  <c r="F857" i="1"/>
  <c r="E857" i="1"/>
  <c r="D857" i="1"/>
  <c r="F856" i="1"/>
  <c r="E856" i="1"/>
  <c r="D856" i="1"/>
  <c r="F855" i="1"/>
  <c r="E855" i="1"/>
  <c r="D855" i="1"/>
  <c r="F854" i="1"/>
  <c r="E854" i="1"/>
  <c r="D854" i="1"/>
  <c r="F853" i="1"/>
  <c r="E853" i="1"/>
  <c r="D853" i="1"/>
  <c r="M852" i="1" a="1"/>
  <c r="M852" i="1" s="1"/>
  <c r="F852" i="1"/>
  <c r="E852" i="1"/>
  <c r="D852" i="1"/>
  <c r="C852" i="1"/>
  <c r="F851" i="1"/>
  <c r="E851" i="1"/>
  <c r="D851" i="1"/>
  <c r="F850" i="1"/>
  <c r="E850" i="1"/>
  <c r="D850" i="1"/>
  <c r="F849" i="1"/>
  <c r="F848" i="1"/>
  <c r="E848" i="1"/>
  <c r="D848" i="1"/>
  <c r="F847" i="1"/>
  <c r="E847" i="1"/>
  <c r="D847" i="1"/>
  <c r="F846" i="1"/>
  <c r="E846" i="1"/>
  <c r="D846" i="1"/>
  <c r="F845" i="1"/>
  <c r="E845" i="1"/>
  <c r="D845" i="1"/>
  <c r="F844" i="1"/>
  <c r="E844" i="1"/>
  <c r="D844" i="1"/>
  <c r="F843" i="1"/>
  <c r="E843" i="1"/>
  <c r="D843" i="1"/>
  <c r="F842" i="1"/>
  <c r="E842" i="1"/>
  <c r="D842" i="1"/>
  <c r="F841" i="1"/>
  <c r="E841" i="1"/>
  <c r="D841" i="1"/>
  <c r="F840" i="1"/>
  <c r="E840" i="1"/>
  <c r="D840" i="1"/>
  <c r="F839" i="1"/>
  <c r="E839" i="1"/>
  <c r="D839" i="1"/>
  <c r="F838" i="1"/>
  <c r="E838" i="1"/>
  <c r="D838" i="1"/>
  <c r="F837" i="1"/>
  <c r="E837" i="1"/>
  <c r="D837" i="1"/>
  <c r="F836" i="1"/>
  <c r="E836" i="1"/>
  <c r="D836" i="1"/>
  <c r="F835" i="1"/>
  <c r="E835" i="1"/>
  <c r="D835" i="1"/>
  <c r="F834" i="1"/>
  <c r="E834" i="1"/>
  <c r="D834" i="1"/>
  <c r="F833" i="1"/>
  <c r="E833" i="1"/>
  <c r="D833" i="1"/>
  <c r="F832" i="1"/>
  <c r="E832" i="1"/>
  <c r="D832" i="1"/>
  <c r="O831" i="1"/>
  <c r="F831" i="1"/>
  <c r="E831" i="1"/>
  <c r="D831" i="1"/>
  <c r="C831" i="1"/>
  <c r="F830" i="1"/>
  <c r="E830" i="1"/>
  <c r="D830" i="1"/>
  <c r="F829" i="1"/>
  <c r="E829" i="1"/>
  <c r="D829" i="1"/>
  <c r="F828" i="1"/>
  <c r="E828" i="1"/>
  <c r="D828" i="1"/>
  <c r="F827" i="1"/>
  <c r="E827" i="1"/>
  <c r="D827" i="1"/>
  <c r="F826" i="1"/>
  <c r="E826" i="1"/>
  <c r="D826" i="1"/>
  <c r="F825" i="1"/>
  <c r="E825" i="1"/>
  <c r="D825" i="1"/>
  <c r="M824" i="1" a="1"/>
  <c r="M824" i="1" s="1"/>
  <c r="F824" i="1"/>
  <c r="F823" i="1"/>
  <c r="E823" i="1"/>
  <c r="D823" i="1"/>
  <c r="F822" i="1"/>
  <c r="E822" i="1"/>
  <c r="D822" i="1"/>
  <c r="F821" i="1"/>
  <c r="E821" i="1"/>
  <c r="D821" i="1"/>
  <c r="F820" i="1"/>
  <c r="E820" i="1"/>
  <c r="D820" i="1"/>
  <c r="F819" i="1"/>
  <c r="E819" i="1"/>
  <c r="D819" i="1"/>
  <c r="F818" i="1"/>
  <c r="E818" i="1"/>
  <c r="D818" i="1"/>
  <c r="F817" i="1"/>
  <c r="E817" i="1"/>
  <c r="D817" i="1"/>
  <c r="F816" i="1"/>
  <c r="E816" i="1"/>
  <c r="D816" i="1"/>
  <c r="F815" i="1"/>
  <c r="E815" i="1"/>
  <c r="D815" i="1"/>
  <c r="F814" i="1"/>
  <c r="M813" i="1" a="1"/>
  <c r="M813" i="1" s="1"/>
  <c r="F813" i="1"/>
  <c r="E813" i="1"/>
  <c r="D813" i="1"/>
  <c r="C813" i="1"/>
  <c r="F812" i="1"/>
  <c r="E812" i="1"/>
  <c r="D812" i="1"/>
  <c r="F811" i="1"/>
  <c r="E811" i="1"/>
  <c r="F810" i="1"/>
  <c r="E810" i="1"/>
  <c r="D810" i="1"/>
  <c r="F809" i="1"/>
  <c r="E809" i="1"/>
  <c r="D809" i="1"/>
  <c r="F808" i="1"/>
  <c r="E808" i="1"/>
  <c r="D808" i="1"/>
  <c r="F807" i="1"/>
  <c r="E807" i="1"/>
  <c r="D807" i="1"/>
  <c r="F806" i="1"/>
  <c r="E806" i="1"/>
  <c r="D806" i="1"/>
  <c r="F805" i="1"/>
  <c r="E805" i="1"/>
  <c r="D805" i="1"/>
  <c r="F804" i="1"/>
  <c r="E804" i="1"/>
  <c r="D804" i="1"/>
  <c r="F803" i="1"/>
  <c r="E803" i="1"/>
  <c r="D803" i="1"/>
  <c r="F802" i="1"/>
  <c r="E802" i="1"/>
  <c r="D802" i="1"/>
  <c r="F801" i="1"/>
  <c r="E801" i="1"/>
  <c r="D801" i="1"/>
  <c r="F800" i="1"/>
  <c r="E800" i="1"/>
  <c r="D800" i="1"/>
  <c r="F799" i="1"/>
  <c r="E799" i="1"/>
  <c r="D799" i="1"/>
  <c r="F798" i="1"/>
  <c r="E798" i="1"/>
  <c r="D798" i="1"/>
  <c r="F797" i="1"/>
  <c r="E797" i="1"/>
  <c r="D797" i="1"/>
  <c r="F796" i="1"/>
  <c r="E796" i="1"/>
  <c r="D796" i="1"/>
  <c r="M795" i="1" a="1"/>
  <c r="M795" i="1" s="1"/>
  <c r="F795" i="1"/>
  <c r="E795" i="1"/>
  <c r="D795" i="1"/>
  <c r="C795" i="1"/>
  <c r="F794" i="1"/>
  <c r="E794" i="1"/>
  <c r="D794" i="1"/>
  <c r="F793" i="1"/>
  <c r="E793" i="1"/>
  <c r="D793" i="1"/>
  <c r="F792" i="1"/>
  <c r="E792" i="1"/>
  <c r="D792" i="1"/>
  <c r="F791" i="1"/>
  <c r="E791" i="1"/>
  <c r="D791" i="1"/>
  <c r="F790" i="1"/>
  <c r="E790" i="1"/>
  <c r="D790" i="1"/>
  <c r="F789" i="1"/>
  <c r="E789" i="1"/>
  <c r="D789" i="1"/>
  <c r="F788" i="1"/>
  <c r="E788" i="1"/>
  <c r="D788" i="1"/>
  <c r="F787" i="1"/>
  <c r="E787" i="1"/>
  <c r="D787" i="1"/>
  <c r="F786" i="1"/>
  <c r="E786" i="1"/>
  <c r="D786" i="1"/>
  <c r="F785" i="1"/>
  <c r="F784" i="1"/>
  <c r="F783" i="1"/>
  <c r="E783" i="1"/>
  <c r="D783" i="1"/>
  <c r="F782" i="1"/>
  <c r="E782" i="1"/>
  <c r="D782" i="1"/>
  <c r="F781" i="1"/>
  <c r="E781" i="1"/>
  <c r="D781" i="1"/>
  <c r="F780" i="1"/>
  <c r="E780" i="1"/>
  <c r="D780" i="1"/>
  <c r="F779" i="1"/>
  <c r="E779" i="1"/>
  <c r="D779" i="1"/>
  <c r="F778" i="1"/>
  <c r="E778" i="1"/>
  <c r="D778" i="1"/>
  <c r="F777" i="1"/>
  <c r="E777" i="1"/>
  <c r="D777" i="1"/>
  <c r="F776" i="1"/>
  <c r="E776" i="1"/>
  <c r="D776" i="1"/>
  <c r="F775" i="1"/>
  <c r="E775" i="1"/>
  <c r="D775" i="1"/>
  <c r="F774" i="1"/>
  <c r="E774" i="1"/>
  <c r="D774" i="1"/>
  <c r="F773" i="1"/>
  <c r="E773" i="1"/>
  <c r="D773" i="1"/>
  <c r="F772" i="1"/>
  <c r="E772" i="1"/>
  <c r="D772" i="1"/>
  <c r="F771" i="1"/>
  <c r="E771" i="1"/>
  <c r="D771" i="1"/>
  <c r="F770" i="1"/>
  <c r="E770" i="1"/>
  <c r="D770" i="1"/>
  <c r="F769" i="1"/>
  <c r="E769" i="1"/>
  <c r="D769" i="1"/>
  <c r="F768" i="1"/>
  <c r="E768" i="1"/>
  <c r="D768" i="1"/>
  <c r="F767" i="1"/>
  <c r="E767" i="1"/>
  <c r="D767" i="1"/>
  <c r="F766" i="1"/>
  <c r="E766" i="1"/>
  <c r="D766" i="1"/>
  <c r="F765" i="1"/>
  <c r="E765" i="1"/>
  <c r="D765" i="1"/>
  <c r="F764" i="1"/>
  <c r="F763" i="1"/>
  <c r="E763" i="1"/>
  <c r="D763" i="1"/>
  <c r="M762" i="1" a="1"/>
  <c r="M762" i="1" s="1"/>
  <c r="F762" i="1"/>
  <c r="F761" i="1"/>
  <c r="E761" i="1"/>
  <c r="D761" i="1"/>
  <c r="F760" i="1"/>
  <c r="E760" i="1"/>
  <c r="D760" i="1"/>
  <c r="F759" i="1"/>
  <c r="E759" i="1"/>
  <c r="D759" i="1"/>
  <c r="F758" i="1"/>
  <c r="E758" i="1"/>
  <c r="D758" i="1"/>
  <c r="F757" i="1"/>
  <c r="E757" i="1"/>
  <c r="D757" i="1"/>
  <c r="F756" i="1"/>
  <c r="E756" i="1"/>
  <c r="D756" i="1"/>
  <c r="F755" i="1"/>
  <c r="E755" i="1"/>
  <c r="F754" i="1"/>
  <c r="F753" i="1"/>
  <c r="F752" i="1"/>
  <c r="M751" i="1" a="1"/>
  <c r="M751" i="1" s="1"/>
  <c r="F751" i="1"/>
  <c r="E751" i="1"/>
  <c r="D751" i="1"/>
  <c r="C751" i="1"/>
  <c r="F750" i="1"/>
  <c r="E750" i="1"/>
  <c r="D750" i="1"/>
  <c r="F749" i="1"/>
  <c r="E749" i="1"/>
  <c r="D749" i="1"/>
  <c r="F748" i="1"/>
  <c r="E748" i="1"/>
  <c r="D748" i="1"/>
  <c r="F747" i="1"/>
  <c r="E747" i="1"/>
  <c r="D747" i="1"/>
  <c r="F746" i="1"/>
  <c r="E746" i="1"/>
  <c r="D746" i="1"/>
  <c r="F745" i="1"/>
  <c r="E745" i="1"/>
  <c r="D745" i="1"/>
  <c r="F744" i="1"/>
  <c r="E744" i="1"/>
  <c r="D744" i="1"/>
  <c r="F743" i="1"/>
  <c r="E743" i="1"/>
  <c r="D743" i="1"/>
  <c r="F742" i="1"/>
  <c r="E742" i="1"/>
  <c r="D742" i="1"/>
  <c r="F741" i="1"/>
  <c r="E741" i="1"/>
  <c r="D741" i="1"/>
  <c r="F740" i="1"/>
  <c r="E740" i="1"/>
  <c r="D740" i="1"/>
  <c r="F739" i="1"/>
  <c r="E739" i="1"/>
  <c r="D739" i="1"/>
  <c r="F738" i="1"/>
  <c r="E738" i="1"/>
  <c r="D738" i="1"/>
  <c r="F737" i="1"/>
  <c r="E737" i="1"/>
  <c r="D737" i="1"/>
  <c r="F736" i="1"/>
  <c r="E736" i="1"/>
  <c r="D736" i="1"/>
  <c r="F735" i="1"/>
  <c r="F734" i="1"/>
  <c r="F733" i="1"/>
  <c r="F732" i="1"/>
  <c r="E732" i="1"/>
  <c r="D732" i="1"/>
  <c r="F731" i="1"/>
  <c r="E731" i="1"/>
  <c r="D731" i="1"/>
  <c r="F730" i="1"/>
  <c r="E730" i="1"/>
  <c r="F729" i="1"/>
  <c r="E729" i="1"/>
  <c r="F728" i="1"/>
  <c r="E728" i="1"/>
  <c r="M727" i="1" a="1"/>
  <c r="M727" i="1" s="1"/>
  <c r="F727" i="1"/>
  <c r="F726" i="1"/>
  <c r="E726" i="1"/>
  <c r="D726" i="1"/>
  <c r="F725" i="1"/>
  <c r="E725" i="1"/>
  <c r="D725" i="1"/>
  <c r="F724" i="1"/>
  <c r="E724" i="1"/>
  <c r="D724" i="1"/>
  <c r="F723" i="1"/>
  <c r="E723" i="1"/>
  <c r="D723" i="1"/>
  <c r="F722" i="1"/>
  <c r="E722" i="1"/>
  <c r="D722" i="1"/>
  <c r="F721" i="1"/>
  <c r="E721" i="1"/>
  <c r="D721" i="1"/>
  <c r="F720" i="1"/>
  <c r="M719" i="1" a="1"/>
  <c r="M719" i="1" s="1"/>
  <c r="F719" i="1"/>
  <c r="M718" i="1" a="1"/>
  <c r="M718" i="1" s="1"/>
  <c r="F718" i="1"/>
  <c r="F717" i="1"/>
  <c r="E717" i="1"/>
  <c r="D717" i="1"/>
  <c r="F716" i="1"/>
  <c r="E716" i="1"/>
  <c r="D716" i="1"/>
  <c r="F715" i="1"/>
  <c r="E715" i="1"/>
  <c r="D715" i="1"/>
  <c r="F714" i="1"/>
  <c r="E714" i="1"/>
  <c r="D714" i="1"/>
  <c r="F713" i="1"/>
  <c r="E713" i="1"/>
  <c r="D713" i="1"/>
  <c r="F712" i="1"/>
  <c r="E712" i="1"/>
  <c r="D712" i="1"/>
  <c r="F711" i="1"/>
  <c r="E711" i="1"/>
  <c r="D711" i="1"/>
  <c r="F710" i="1"/>
  <c r="E710" i="1"/>
  <c r="D710" i="1"/>
  <c r="F709" i="1"/>
  <c r="E709" i="1"/>
  <c r="D709" i="1"/>
  <c r="F708" i="1"/>
  <c r="E708" i="1"/>
  <c r="D708" i="1"/>
  <c r="F707" i="1"/>
  <c r="E707" i="1"/>
  <c r="D707" i="1"/>
  <c r="F706" i="1"/>
  <c r="E706" i="1"/>
  <c r="D706" i="1"/>
  <c r="F705" i="1"/>
  <c r="E705" i="1"/>
  <c r="D705" i="1"/>
  <c r="F704" i="1"/>
  <c r="E704" i="1"/>
  <c r="D704" i="1"/>
  <c r="F703" i="1"/>
  <c r="E703" i="1"/>
  <c r="D703" i="1"/>
  <c r="F702" i="1"/>
  <c r="E702" i="1"/>
  <c r="D702" i="1"/>
  <c r="F701" i="1"/>
  <c r="E701" i="1"/>
  <c r="D701" i="1"/>
  <c r="F700" i="1"/>
  <c r="E700" i="1"/>
  <c r="D700" i="1"/>
  <c r="F699" i="1"/>
  <c r="E699" i="1"/>
  <c r="D699" i="1"/>
  <c r="F698" i="1"/>
  <c r="E698" i="1"/>
  <c r="D698" i="1"/>
  <c r="F697" i="1"/>
  <c r="E697" i="1"/>
  <c r="D697" i="1"/>
  <c r="F696" i="1"/>
  <c r="E696" i="1"/>
  <c r="D696" i="1"/>
  <c r="F695" i="1"/>
  <c r="E695" i="1"/>
  <c r="D695" i="1"/>
  <c r="F694" i="1"/>
  <c r="E694" i="1"/>
  <c r="D694" i="1"/>
  <c r="F693" i="1"/>
  <c r="E693" i="1"/>
  <c r="D693" i="1"/>
  <c r="F692" i="1"/>
  <c r="E692" i="1"/>
  <c r="D692" i="1"/>
  <c r="F691" i="1"/>
  <c r="E691" i="1"/>
  <c r="D691" i="1"/>
  <c r="F690" i="1"/>
  <c r="E690" i="1"/>
  <c r="D690" i="1"/>
  <c r="F689" i="1"/>
  <c r="M688" i="1" a="1"/>
  <c r="M688" i="1" s="1"/>
  <c r="F688" i="1"/>
  <c r="F687" i="1"/>
  <c r="E687" i="1"/>
  <c r="D687" i="1"/>
  <c r="F686" i="1"/>
  <c r="E686" i="1"/>
  <c r="D686" i="1"/>
  <c r="F685" i="1"/>
  <c r="E685" i="1"/>
  <c r="D685" i="1"/>
  <c r="F684" i="1"/>
  <c r="E684" i="1"/>
  <c r="D684" i="1"/>
  <c r="F683" i="1"/>
  <c r="E683" i="1"/>
  <c r="D683" i="1"/>
  <c r="F682" i="1"/>
  <c r="E682" i="1"/>
  <c r="D682" i="1"/>
  <c r="F681" i="1"/>
  <c r="E681" i="1"/>
  <c r="D681" i="1"/>
  <c r="F680" i="1"/>
  <c r="E680" i="1"/>
  <c r="D680" i="1"/>
  <c r="F679" i="1"/>
  <c r="E679" i="1"/>
  <c r="D679" i="1"/>
  <c r="F678" i="1"/>
  <c r="E678" i="1"/>
  <c r="D678" i="1"/>
  <c r="F677" i="1"/>
  <c r="E677" i="1"/>
  <c r="D677" i="1"/>
  <c r="F676" i="1"/>
  <c r="E676" i="1"/>
  <c r="D676" i="1"/>
  <c r="F675" i="1"/>
  <c r="E675" i="1"/>
  <c r="D675" i="1"/>
  <c r="F674" i="1"/>
  <c r="E674" i="1"/>
  <c r="D674" i="1"/>
  <c r="F673" i="1"/>
  <c r="E673" i="1"/>
  <c r="D673" i="1"/>
  <c r="F672" i="1"/>
  <c r="E672" i="1"/>
  <c r="D672" i="1"/>
  <c r="F671" i="1"/>
  <c r="E671" i="1"/>
  <c r="D671" i="1"/>
  <c r="F670" i="1"/>
  <c r="E670" i="1"/>
  <c r="D670" i="1"/>
  <c r="F669" i="1"/>
  <c r="E669" i="1"/>
  <c r="D669" i="1"/>
  <c r="F668" i="1"/>
  <c r="E668" i="1"/>
  <c r="D668" i="1"/>
  <c r="F667" i="1"/>
  <c r="F666" i="1"/>
  <c r="M665" i="1" a="1"/>
  <c r="M665" i="1" s="1"/>
  <c r="F665" i="1"/>
  <c r="F664" i="1"/>
  <c r="E664" i="1"/>
  <c r="D664" i="1"/>
  <c r="F663" i="1"/>
  <c r="E663" i="1"/>
  <c r="D663" i="1"/>
  <c r="F662" i="1"/>
  <c r="E662" i="1"/>
  <c r="D662" i="1"/>
  <c r="F661" i="1"/>
  <c r="E661" i="1"/>
  <c r="D661" i="1"/>
  <c r="F660" i="1"/>
  <c r="E660" i="1"/>
  <c r="D660" i="1"/>
  <c r="F659" i="1"/>
  <c r="E659" i="1"/>
  <c r="D659" i="1"/>
  <c r="F658" i="1"/>
  <c r="F657" i="1"/>
  <c r="E657" i="1"/>
  <c r="D657" i="1"/>
  <c r="F656" i="1"/>
  <c r="E656" i="1"/>
  <c r="F655" i="1"/>
  <c r="E655" i="1"/>
  <c r="D655" i="1"/>
  <c r="F654" i="1"/>
  <c r="E654" i="1"/>
  <c r="D654" i="1"/>
  <c r="F653" i="1"/>
  <c r="M652" i="1" a="1"/>
  <c r="M652" i="1" s="1"/>
  <c r="F652" i="1"/>
  <c r="F651" i="1"/>
  <c r="E651" i="1"/>
  <c r="D651" i="1"/>
  <c r="F650" i="1"/>
  <c r="E650" i="1"/>
  <c r="D650" i="1"/>
  <c r="F649" i="1"/>
  <c r="E649" i="1"/>
  <c r="D649" i="1"/>
  <c r="F648" i="1"/>
  <c r="E648" i="1"/>
  <c r="D648" i="1"/>
  <c r="F647" i="1"/>
  <c r="F646" i="1"/>
  <c r="E646" i="1"/>
  <c r="D646" i="1"/>
  <c r="F645" i="1"/>
  <c r="F644" i="1"/>
  <c r="F643" i="1"/>
  <c r="E643" i="1"/>
  <c r="D643" i="1"/>
  <c r="F642" i="1"/>
  <c r="E642" i="1"/>
  <c r="D642" i="1"/>
  <c r="F641" i="1"/>
  <c r="F640" i="1"/>
  <c r="E640" i="1"/>
  <c r="D640" i="1"/>
  <c r="F639" i="1"/>
  <c r="E639" i="1"/>
  <c r="D639" i="1"/>
  <c r="F638" i="1"/>
  <c r="E638" i="1"/>
  <c r="D638" i="1"/>
  <c r="F637" i="1"/>
  <c r="E637" i="1"/>
  <c r="D637" i="1"/>
  <c r="F636" i="1"/>
  <c r="E636" i="1"/>
  <c r="D636" i="1"/>
  <c r="F635" i="1"/>
  <c r="E635" i="1"/>
  <c r="D635" i="1"/>
  <c r="F634" i="1"/>
  <c r="E634" i="1"/>
  <c r="D634" i="1"/>
  <c r="F633" i="1"/>
  <c r="E633" i="1"/>
  <c r="D633" i="1"/>
  <c r="F632" i="1"/>
  <c r="E632" i="1"/>
  <c r="D632" i="1"/>
  <c r="F631" i="1"/>
  <c r="E631" i="1"/>
  <c r="D631" i="1"/>
  <c r="F630" i="1"/>
  <c r="E630" i="1"/>
  <c r="D630" i="1"/>
  <c r="F629" i="1"/>
  <c r="F628" i="1"/>
  <c r="F627" i="1"/>
  <c r="F626" i="1"/>
  <c r="F625" i="1"/>
  <c r="E625" i="1"/>
  <c r="F624" i="1"/>
  <c r="E624" i="1"/>
  <c r="F623" i="1"/>
  <c r="E623" i="1"/>
  <c r="F622" i="1"/>
  <c r="E622" i="1"/>
  <c r="F621" i="1"/>
  <c r="E621" i="1"/>
  <c r="D621" i="1"/>
  <c r="F620" i="1"/>
  <c r="E620" i="1"/>
  <c r="D620" i="1"/>
  <c r="F619" i="1"/>
  <c r="E619" i="1"/>
  <c r="F618" i="1"/>
  <c r="E618" i="1"/>
  <c r="D618" i="1"/>
  <c r="F617" i="1"/>
  <c r="F616" i="1"/>
  <c r="E616" i="1"/>
  <c r="D616" i="1"/>
  <c r="F615" i="1"/>
  <c r="E615" i="1"/>
  <c r="D615" i="1"/>
  <c r="F614" i="1"/>
  <c r="E614" i="1"/>
  <c r="D614" i="1"/>
  <c r="F613" i="1"/>
  <c r="E613" i="1"/>
  <c r="D613" i="1"/>
  <c r="F612" i="1"/>
  <c r="E612" i="1"/>
  <c r="D612" i="1"/>
  <c r="F611" i="1"/>
  <c r="E611" i="1"/>
  <c r="D611" i="1"/>
  <c r="F610" i="1"/>
  <c r="E610" i="1"/>
  <c r="D610" i="1"/>
  <c r="F609" i="1"/>
  <c r="E609" i="1"/>
  <c r="D609" i="1"/>
  <c r="F608" i="1"/>
  <c r="E608" i="1"/>
  <c r="D608" i="1"/>
  <c r="F607" i="1"/>
  <c r="E607" i="1"/>
  <c r="D607" i="1"/>
  <c r="F606" i="1"/>
  <c r="E606" i="1"/>
  <c r="D606" i="1"/>
  <c r="F605" i="1"/>
  <c r="E605" i="1"/>
  <c r="D605" i="1"/>
  <c r="F604" i="1"/>
  <c r="E604" i="1"/>
  <c r="D604" i="1"/>
  <c r="F603" i="1"/>
  <c r="E603" i="1"/>
  <c r="D603" i="1"/>
  <c r="F602" i="1"/>
  <c r="E602" i="1"/>
  <c r="D602" i="1"/>
  <c r="F601" i="1"/>
  <c r="E601" i="1"/>
  <c r="D601" i="1"/>
  <c r="F600" i="1"/>
  <c r="F599" i="1"/>
  <c r="F598" i="1"/>
  <c r="E598" i="1"/>
  <c r="D598" i="1"/>
  <c r="F597" i="1"/>
  <c r="E597" i="1"/>
  <c r="D597" i="1"/>
  <c r="F596" i="1"/>
  <c r="E596" i="1"/>
  <c r="D596" i="1"/>
  <c r="F595" i="1"/>
  <c r="E595" i="1"/>
  <c r="D595" i="1"/>
  <c r="F594" i="1"/>
  <c r="E594" i="1"/>
  <c r="D594" i="1"/>
  <c r="F593" i="1"/>
  <c r="E593" i="1"/>
  <c r="D593" i="1"/>
  <c r="F592" i="1"/>
  <c r="E592" i="1"/>
  <c r="D592" i="1"/>
  <c r="F591" i="1"/>
  <c r="E591" i="1"/>
  <c r="D591" i="1"/>
  <c r="F590" i="1"/>
  <c r="E590" i="1"/>
  <c r="D590" i="1"/>
  <c r="F589" i="1"/>
  <c r="E589" i="1"/>
  <c r="D589" i="1"/>
  <c r="F588" i="1"/>
  <c r="F587" i="1"/>
  <c r="E587" i="1"/>
  <c r="D587" i="1"/>
  <c r="F586" i="1"/>
  <c r="E586" i="1"/>
  <c r="D586" i="1"/>
  <c r="F585" i="1"/>
  <c r="E585" i="1"/>
  <c r="D585" i="1"/>
  <c r="F584" i="1"/>
  <c r="E584" i="1"/>
  <c r="D584" i="1"/>
  <c r="F583" i="1"/>
  <c r="E583" i="1"/>
  <c r="D583" i="1"/>
  <c r="F582" i="1"/>
  <c r="E582" i="1"/>
  <c r="D582" i="1"/>
  <c r="F581" i="1"/>
  <c r="E581" i="1"/>
  <c r="D581" i="1"/>
  <c r="F580" i="1"/>
  <c r="E580" i="1"/>
  <c r="D580" i="1"/>
  <c r="F579" i="1"/>
  <c r="E579" i="1"/>
  <c r="D579" i="1"/>
  <c r="F578" i="1"/>
  <c r="E578" i="1"/>
  <c r="D578" i="1"/>
  <c r="F577" i="1"/>
  <c r="E577" i="1"/>
  <c r="D577" i="1"/>
  <c r="F576" i="1"/>
  <c r="E576" i="1"/>
  <c r="D576" i="1"/>
  <c r="F575" i="1"/>
  <c r="E575" i="1"/>
  <c r="D575" i="1"/>
  <c r="F574" i="1"/>
  <c r="E574" i="1"/>
  <c r="D574" i="1"/>
  <c r="F573" i="1"/>
  <c r="E573" i="1"/>
  <c r="D573" i="1"/>
  <c r="F572" i="1"/>
  <c r="E572" i="1"/>
  <c r="D572" i="1"/>
  <c r="F571" i="1"/>
  <c r="E571" i="1"/>
  <c r="D571" i="1"/>
  <c r="F570" i="1"/>
  <c r="E570" i="1"/>
  <c r="D570" i="1"/>
  <c r="F569" i="1"/>
  <c r="E569" i="1"/>
  <c r="D569" i="1"/>
  <c r="F568" i="1"/>
  <c r="E568" i="1"/>
  <c r="D568" i="1"/>
  <c r="M567" i="1" a="1"/>
  <c r="M567" i="1" s="1"/>
  <c r="F567" i="1"/>
  <c r="M566" i="1" a="1"/>
  <c r="M566" i="1" s="1"/>
  <c r="F566" i="1"/>
  <c r="E566" i="1"/>
  <c r="D566" i="1"/>
  <c r="C566" i="1"/>
  <c r="F565" i="1"/>
  <c r="E565" i="1"/>
  <c r="D565" i="1"/>
  <c r="F564" i="1"/>
  <c r="E564" i="1"/>
  <c r="D564" i="1"/>
  <c r="F563" i="1"/>
  <c r="E563" i="1"/>
  <c r="D563" i="1"/>
  <c r="F562" i="1"/>
  <c r="E562" i="1"/>
  <c r="D562" i="1"/>
  <c r="F561" i="1"/>
  <c r="E561" i="1"/>
  <c r="D561" i="1"/>
  <c r="F560" i="1"/>
  <c r="E560" i="1"/>
  <c r="D560" i="1"/>
  <c r="F559" i="1"/>
  <c r="E559" i="1"/>
  <c r="F558" i="1"/>
  <c r="F557" i="1"/>
  <c r="F556" i="1"/>
  <c r="E556" i="1"/>
  <c r="D556" i="1"/>
  <c r="M555" i="1" a="1"/>
  <c r="M555" i="1" s="1"/>
  <c r="F555" i="1"/>
  <c r="F554" i="1"/>
  <c r="E554" i="1"/>
  <c r="D554" i="1"/>
  <c r="F553" i="1"/>
  <c r="E553" i="1"/>
  <c r="D553" i="1"/>
  <c r="F552" i="1"/>
  <c r="E552" i="1"/>
  <c r="D552" i="1"/>
  <c r="F551" i="1"/>
  <c r="E551" i="1"/>
  <c r="D551" i="1"/>
  <c r="F550" i="1"/>
  <c r="E550" i="1"/>
  <c r="D550" i="1"/>
  <c r="F549" i="1"/>
  <c r="E549" i="1"/>
  <c r="D549" i="1"/>
  <c r="F548" i="1"/>
  <c r="E548" i="1"/>
  <c r="D548" i="1"/>
  <c r="M547" i="1" a="1"/>
  <c r="M547" i="1" s="1"/>
  <c r="F547" i="1"/>
  <c r="E547" i="1"/>
  <c r="D547" i="1"/>
  <c r="C547" i="1"/>
  <c r="F546" i="1"/>
  <c r="E546" i="1"/>
  <c r="D546" i="1"/>
  <c r="F545" i="1"/>
  <c r="E545" i="1"/>
  <c r="D545" i="1"/>
  <c r="F544" i="1"/>
  <c r="E544" i="1"/>
  <c r="D544" i="1"/>
  <c r="F543" i="1"/>
  <c r="E543" i="1"/>
  <c r="D543" i="1"/>
  <c r="F542" i="1"/>
  <c r="E542" i="1"/>
  <c r="D542" i="1"/>
  <c r="F541" i="1"/>
  <c r="F540" i="1"/>
  <c r="E540" i="1"/>
  <c r="D540" i="1"/>
  <c r="F539" i="1"/>
  <c r="E539" i="1"/>
  <c r="D539" i="1"/>
  <c r="F538" i="1"/>
  <c r="F537" i="1"/>
  <c r="F536" i="1"/>
  <c r="F535" i="1"/>
  <c r="F534" i="1"/>
  <c r="E534" i="1"/>
  <c r="D534" i="1"/>
  <c r="F533" i="1"/>
  <c r="E533" i="1"/>
  <c r="D533" i="1"/>
  <c r="F532" i="1"/>
  <c r="E532" i="1"/>
  <c r="D532" i="1"/>
  <c r="F531" i="1"/>
  <c r="E531" i="1"/>
  <c r="D531" i="1"/>
  <c r="F530" i="1"/>
  <c r="E530" i="1"/>
  <c r="D530" i="1"/>
  <c r="F529" i="1"/>
  <c r="E529" i="1"/>
  <c r="D529" i="1"/>
  <c r="F528" i="1"/>
  <c r="E528" i="1"/>
  <c r="D528" i="1"/>
  <c r="F527" i="1"/>
  <c r="E527" i="1"/>
  <c r="D527" i="1"/>
  <c r="M526" i="1" a="1"/>
  <c r="M526" i="1" s="1"/>
  <c r="F526" i="1"/>
  <c r="E526" i="1"/>
  <c r="D526" i="1"/>
  <c r="C526" i="1"/>
  <c r="M525" i="1" a="1"/>
  <c r="M525" i="1" s="1"/>
  <c r="F525" i="1"/>
  <c r="E525" i="1"/>
  <c r="D525" i="1"/>
  <c r="C525" i="1"/>
  <c r="F524" i="1"/>
  <c r="E524" i="1"/>
  <c r="D524" i="1"/>
  <c r="F523" i="1"/>
  <c r="E523" i="1"/>
  <c r="D523" i="1"/>
  <c r="F522" i="1"/>
  <c r="F521" i="1"/>
  <c r="E521" i="1"/>
  <c r="D521" i="1"/>
  <c r="F520" i="1"/>
  <c r="E520" i="1"/>
  <c r="D520" i="1"/>
  <c r="F519" i="1"/>
  <c r="E519" i="1"/>
  <c r="D519" i="1"/>
  <c r="F518" i="1"/>
  <c r="E518" i="1"/>
  <c r="D518" i="1"/>
  <c r="F517" i="1"/>
  <c r="E517" i="1"/>
  <c r="D517" i="1"/>
  <c r="F516" i="1"/>
  <c r="F515" i="1"/>
  <c r="E515" i="1"/>
  <c r="D515" i="1"/>
  <c r="F514" i="1"/>
  <c r="E514" i="1"/>
  <c r="D514" i="1"/>
  <c r="F513" i="1"/>
  <c r="F512" i="1"/>
  <c r="E512" i="1"/>
  <c r="D512" i="1"/>
  <c r="F511" i="1"/>
  <c r="E511" i="1"/>
  <c r="D511" i="1"/>
  <c r="F510" i="1"/>
  <c r="E510" i="1"/>
  <c r="D510" i="1"/>
  <c r="F509" i="1"/>
  <c r="E509" i="1"/>
  <c r="D509" i="1"/>
  <c r="F508" i="1"/>
  <c r="E508" i="1"/>
  <c r="D508" i="1"/>
  <c r="F507" i="1"/>
  <c r="E507" i="1"/>
  <c r="D507" i="1"/>
  <c r="F506" i="1"/>
  <c r="E506" i="1"/>
  <c r="D506" i="1"/>
  <c r="F505" i="1"/>
  <c r="E505" i="1"/>
  <c r="D505" i="1"/>
  <c r="F504" i="1"/>
  <c r="F503" i="1"/>
  <c r="F502" i="1"/>
  <c r="F501" i="1"/>
  <c r="E501" i="1"/>
  <c r="D501" i="1"/>
  <c r="F500" i="1"/>
  <c r="E500" i="1"/>
  <c r="D500" i="1"/>
  <c r="F499" i="1"/>
  <c r="E499" i="1"/>
  <c r="D499" i="1"/>
  <c r="F498" i="1"/>
  <c r="E498" i="1"/>
  <c r="D498" i="1"/>
  <c r="F497" i="1"/>
  <c r="E497" i="1"/>
  <c r="D497" i="1"/>
  <c r="F496" i="1"/>
  <c r="E496" i="1"/>
  <c r="D496" i="1"/>
  <c r="F495" i="1"/>
  <c r="E495" i="1"/>
  <c r="D495" i="1"/>
  <c r="F494" i="1"/>
  <c r="E494" i="1"/>
  <c r="D494" i="1"/>
  <c r="F493" i="1"/>
  <c r="E493" i="1"/>
  <c r="F492" i="1"/>
  <c r="E492" i="1"/>
  <c r="O491" i="1"/>
  <c r="M491" i="1" a="1"/>
  <c r="M491" i="1" s="1"/>
  <c r="F491" i="1"/>
  <c r="E491" i="1"/>
  <c r="D491" i="1"/>
  <c r="C491" i="1"/>
  <c r="O490" i="1"/>
  <c r="F490" i="1"/>
  <c r="E490" i="1"/>
  <c r="D490" i="1"/>
  <c r="C490" i="1"/>
  <c r="F489" i="1"/>
  <c r="E489" i="1"/>
  <c r="D489" i="1"/>
  <c r="F488" i="1"/>
  <c r="E488" i="1"/>
  <c r="D488" i="1"/>
  <c r="F487" i="1"/>
  <c r="E487" i="1"/>
  <c r="D487" i="1"/>
  <c r="F486" i="1"/>
  <c r="E486" i="1"/>
  <c r="D486" i="1"/>
  <c r="F485" i="1"/>
  <c r="E485" i="1"/>
  <c r="F484" i="1"/>
  <c r="E484" i="1"/>
  <c r="D484" i="1"/>
  <c r="F483" i="1"/>
  <c r="E483" i="1"/>
  <c r="D483" i="1"/>
  <c r="F482" i="1"/>
  <c r="E482" i="1"/>
  <c r="D482" i="1"/>
  <c r="F481" i="1"/>
  <c r="E481" i="1"/>
  <c r="D481" i="1"/>
  <c r="F480" i="1"/>
  <c r="E480" i="1"/>
  <c r="D480" i="1"/>
  <c r="F479" i="1"/>
  <c r="E479" i="1"/>
  <c r="D479" i="1"/>
  <c r="F478" i="1"/>
  <c r="E478" i="1"/>
  <c r="F477" i="1"/>
  <c r="E477" i="1"/>
  <c r="D477" i="1"/>
  <c r="F476" i="1"/>
  <c r="E476" i="1"/>
  <c r="D476" i="1"/>
  <c r="F475" i="1"/>
  <c r="E475" i="1"/>
  <c r="D475" i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M453" i="1" a="1"/>
  <c r="M453" i="1" s="1"/>
  <c r="F453" i="1"/>
  <c r="F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F441" i="1"/>
  <c r="F440" i="1"/>
  <c r="E440" i="1"/>
  <c r="D440" i="1"/>
  <c r="M439" i="1" a="1"/>
  <c r="M439" i="1" s="1"/>
  <c r="F439" i="1"/>
  <c r="E439" i="1"/>
  <c r="D439" i="1"/>
  <c r="C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M428" i="1" a="1"/>
  <c r="M428" i="1" s="1"/>
  <c r="F428" i="1"/>
  <c r="F427" i="1"/>
  <c r="F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F392" i="1"/>
  <c r="E392" i="1"/>
  <c r="D392" i="1"/>
  <c r="C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M376" i="1" a="1"/>
  <c r="M376" i="1" s="1"/>
  <c r="F376" i="1"/>
  <c r="E376" i="1"/>
  <c r="D376" i="1"/>
  <c r="C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M292" i="1" a="1"/>
  <c r="M292" i="1" s="1"/>
  <c r="F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F276" i="1"/>
  <c r="F275" i="1"/>
  <c r="E275" i="1"/>
  <c r="D275" i="1"/>
  <c r="F274" i="1"/>
  <c r="F273" i="1"/>
  <c r="E273" i="1"/>
  <c r="M272" i="1" a="1"/>
  <c r="M272" i="1" s="1"/>
  <c r="F272" i="1"/>
  <c r="E272" i="1"/>
  <c r="D272" i="1"/>
  <c r="C272" i="1"/>
  <c r="F271" i="1"/>
  <c r="E271" i="1"/>
  <c r="D271" i="1"/>
  <c r="F270" i="1"/>
  <c r="E270" i="1"/>
  <c r="F269" i="1"/>
  <c r="E269" i="1"/>
  <c r="D269" i="1"/>
  <c r="F268" i="1"/>
  <c r="E268" i="1"/>
  <c r="F267" i="1"/>
  <c r="E267" i="1"/>
  <c r="F266" i="1"/>
  <c r="E266" i="1"/>
  <c r="J265" i="1"/>
  <c r="F265" i="1"/>
  <c r="E265" i="1"/>
  <c r="F264" i="1"/>
  <c r="E264" i="1"/>
  <c r="F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M224" i="1" a="1"/>
  <c r="M224" i="1" s="1"/>
  <c r="F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J214" i="1"/>
  <c r="F214" i="1"/>
  <c r="E214" i="1"/>
  <c r="D214" i="1"/>
  <c r="J213" i="1"/>
  <c r="F213" i="1"/>
  <c r="E213" i="1"/>
  <c r="D213" i="1"/>
  <c r="J212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M203" i="1" a="1"/>
  <c r="M203" i="1" s="1"/>
  <c r="F203" i="1"/>
  <c r="F202" i="1"/>
  <c r="E202" i="1"/>
  <c r="D202" i="1"/>
  <c r="F201" i="1"/>
  <c r="E201" i="1"/>
  <c r="D201" i="1"/>
  <c r="F200" i="1"/>
  <c r="E200" i="1"/>
  <c r="D200" i="1"/>
  <c r="M199" i="1" a="1"/>
  <c r="M199" i="1" s="1"/>
  <c r="F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M187" i="1" a="1"/>
  <c r="M187" i="1" s="1"/>
  <c r="F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M168" i="1" a="1"/>
  <c r="M168" i="1" s="1"/>
  <c r="F168" i="1"/>
  <c r="F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M162" i="1" a="1"/>
  <c r="M162" i="1" s="1"/>
  <c r="F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M151" i="1" a="1"/>
  <c r="M151" i="1" s="1"/>
  <c r="F151" i="1"/>
  <c r="F150" i="1"/>
  <c r="M149" i="1" a="1"/>
  <c r="M149" i="1" s="1"/>
  <c r="F149" i="1"/>
  <c r="F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M134" i="1" a="1"/>
  <c r="M134" i="1" s="1"/>
  <c r="F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M129" i="1" a="1"/>
  <c r="M129" i="1" s="1"/>
  <c r="F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M106" i="1" a="1"/>
  <c r="M106" i="1" s="1"/>
  <c r="F106" i="1"/>
  <c r="E106" i="1"/>
  <c r="D106" i="1"/>
  <c r="C106" i="1"/>
  <c r="F105" i="1"/>
  <c r="E105" i="1"/>
  <c r="F104" i="1"/>
  <c r="E104" i="1"/>
  <c r="D104" i="1"/>
  <c r="M103" i="1" a="1"/>
  <c r="M103" i="1" s="1"/>
  <c r="F103" i="1"/>
  <c r="E103" i="1"/>
  <c r="D103" i="1"/>
  <c r="C103" i="1"/>
  <c r="F102" i="1"/>
  <c r="E102" i="1"/>
  <c r="D102" i="1"/>
  <c r="F101" i="1"/>
  <c r="E101" i="1"/>
  <c r="D101" i="1"/>
  <c r="F100" i="1"/>
  <c r="F99" i="1"/>
  <c r="F98" i="1"/>
  <c r="F97" i="1"/>
  <c r="F96" i="1"/>
  <c r="M95" i="1" a="1"/>
  <c r="M95" i="1" s="1"/>
  <c r="F95" i="1"/>
  <c r="E95" i="1"/>
  <c r="D95" i="1"/>
  <c r="C95" i="1"/>
  <c r="F94" i="1"/>
  <c r="E94" i="1"/>
  <c r="F93" i="1"/>
  <c r="E93" i="1"/>
  <c r="F92" i="1"/>
  <c r="E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F86" i="1"/>
  <c r="E86" i="1"/>
  <c r="D86" i="1"/>
  <c r="F85" i="1"/>
  <c r="E85" i="1"/>
  <c r="F84" i="1"/>
  <c r="E84" i="1"/>
  <c r="D84" i="1"/>
  <c r="F83" i="1"/>
  <c r="E83" i="1"/>
  <c r="F82" i="1"/>
  <c r="E82" i="1"/>
  <c r="D82" i="1"/>
  <c r="F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M72" i="1" a="1"/>
  <c r="M72" i="1" s="1"/>
  <c r="F72" i="1"/>
  <c r="E72" i="1"/>
  <c r="D72" i="1"/>
  <c r="F71" i="1"/>
  <c r="F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M62" i="1" a="1"/>
  <c r="M62" i="1" s="1"/>
  <c r="F62" i="1"/>
  <c r="E62" i="1"/>
  <c r="D62" i="1"/>
  <c r="C62" i="1"/>
  <c r="M61" i="1" a="1"/>
  <c r="M61" i="1" s="1"/>
  <c r="F61" i="1"/>
  <c r="F60" i="1"/>
  <c r="E60" i="1"/>
  <c r="D60" i="1"/>
  <c r="F59" i="1"/>
  <c r="E59" i="1"/>
  <c r="F58" i="1"/>
  <c r="E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M44" i="1" a="1"/>
  <c r="M44" i="1" s="1"/>
  <c r="F44" i="1"/>
  <c r="E44" i="1"/>
  <c r="D44" i="1"/>
  <c r="C44" i="1"/>
  <c r="F43" i="1"/>
  <c r="E43" i="1"/>
  <c r="D43" i="1"/>
  <c r="F42" i="1"/>
  <c r="E42" i="1"/>
  <c r="D42" i="1"/>
  <c r="M41" i="1" a="1"/>
  <c r="M41" i="1" s="1"/>
  <c r="F41" i="1"/>
  <c r="E41" i="1"/>
  <c r="D41" i="1"/>
  <c r="C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C8" i="1"/>
  <c r="M7" i="1" a="1"/>
  <c r="M7" i="1" s="1"/>
  <c r="F7" i="1"/>
  <c r="E7" i="1"/>
  <c r="D7" i="1"/>
  <c r="F6" i="1"/>
  <c r="E6" i="1"/>
  <c r="D6" i="1"/>
  <c r="M5" i="1" a="1"/>
  <c r="M5" i="1" s="1"/>
  <c r="F5" i="1"/>
  <c r="E5" i="1"/>
  <c r="D5" i="1"/>
  <c r="C5" i="1"/>
  <c r="M4" i="1" a="1"/>
  <c r="M4" i="1" s="1"/>
  <c r="F4" i="1"/>
  <c r="E4" i="1"/>
  <c r="D4" i="1"/>
  <c r="O3" i="1"/>
  <c r="F3" i="1"/>
  <c r="E3" i="1"/>
  <c r="D3" i="1"/>
  <c r="C3" i="1"/>
  <c r="F2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<sst xmlns="http://schemas.openxmlformats.org/spreadsheetml/2006/main" count="15851" uniqueCount="8622">
  <si>
    <t>EMPRESA</t>
  </si>
  <si>
    <t>CNPJ</t>
  </si>
  <si>
    <t>CARTEIRA</t>
  </si>
  <si>
    <t>PORTE</t>
  </si>
  <si>
    <t>ER</t>
  </si>
  <si>
    <t>CONTATO</t>
  </si>
  <si>
    <t>PONTO FOCAL</t>
  </si>
  <si>
    <t>CARGO</t>
  </si>
  <si>
    <t>PROPRIETÁRIO / SÓCIO</t>
  </si>
  <si>
    <t>TELEFONE FIXO</t>
  </si>
  <si>
    <t>CELULAR</t>
  </si>
  <si>
    <t>CELULAR2</t>
  </si>
  <si>
    <t>EMAIL</t>
  </si>
  <si>
    <t>E-MAILS VOLTARAM</t>
  </si>
  <si>
    <t>OBS</t>
  </si>
  <si>
    <t>ATUALIZAÇÃO</t>
  </si>
  <si>
    <t xml:space="preserve">
ATTITUDE LIFE CONFECCOES LTDA</t>
  </si>
  <si>
    <t>50.483.950/0001-92</t>
  </si>
  <si>
    <t>WAGNER EDUARDO</t>
  </si>
  <si>
    <t>Sócio</t>
  </si>
  <si>
    <t>SIM</t>
  </si>
  <si>
    <t>5511980422456</t>
  </si>
  <si>
    <t>wagnereduardo1@hotmail.com</t>
  </si>
  <si>
    <t xml:space="preserve">
CARDAL ELETRO METALURGICA LTDA</t>
  </si>
  <si>
    <t>Carlos Alexandre Cella</t>
  </si>
  <si>
    <t>S</t>
  </si>
  <si>
    <t>Diretor</t>
  </si>
  <si>
    <t>3339-1532</t>
  </si>
  <si>
    <t>5511975123759</t>
  </si>
  <si>
    <t>ccella@cardal.com.br</t>
  </si>
  <si>
    <t xml:space="preserve">
PERSIANAS TECH EQUIPAMENTOS AUDIOS VISUAIS LTDA</t>
  </si>
  <si>
    <t>38.349.359/0001-41</t>
  </si>
  <si>
    <t>ELISABETE APARECIDA GIMENES</t>
  </si>
  <si>
    <t>ELISABETE@TELASTECH.COM.BR</t>
  </si>
  <si>
    <t>RENATO CARDOSO RIBEIRO</t>
  </si>
  <si>
    <t>RENATO@TELASTECH.COM.BR</t>
  </si>
  <si>
    <t xml:space="preserve">
PONTO DA PORCELANA PRESENTES LTDA</t>
  </si>
  <si>
    <r>
      <t> </t>
    </r>
    <r>
      <rPr>
        <b/>
        <sz val="11"/>
        <color rgb="FF242424"/>
        <rFont val="Calibri"/>
        <family val="2"/>
        <charset val="1"/>
      </rPr>
      <t>84.822.683/0005-86</t>
    </r>
  </si>
  <si>
    <t>Franciane Marthendal</t>
  </si>
  <si>
    <t>Supervisora Administrativa</t>
  </si>
  <si>
    <t>(11) 4514-1490  (11) 4514-1633</t>
  </si>
  <si>
    <t>11933446475 whatsaap Franciane</t>
  </si>
  <si>
    <t xml:space="preserve"> franciane.marthendal@pontodaporcelana.com.br</t>
  </si>
  <si>
    <t>Liliana</t>
  </si>
  <si>
    <t>Recursos Humanos</t>
  </si>
  <si>
    <t xml:space="preserve">
rh@pontodaporcelana.com.br</t>
  </si>
  <si>
    <t>100 Por Cento Locação de Móveis e Montagens Ltda</t>
  </si>
  <si>
    <t>Felipe</t>
  </si>
  <si>
    <t>5511976884260</t>
  </si>
  <si>
    <t>rh@cempor.com</t>
  </si>
  <si>
    <t>28.564.394 NORA OLGA PANTOJA GENTIL</t>
  </si>
  <si>
    <t>28.564.394/0001-20</t>
  </si>
  <si>
    <t>OLGAPANTOJA@HOTMAILCOM</t>
  </si>
  <si>
    <t>OLGAPANTOJA@HOTMAIL.COM</t>
  </si>
  <si>
    <t xml:space="preserve">A C CORREA CIA LTDA </t>
  </si>
  <si>
    <t>Não encontrado</t>
  </si>
  <si>
    <t>rh@accorrea.com.br</t>
  </si>
  <si>
    <t>A C SOM INDUSTRIA E COM DE INSTRUMENTOS MUSICAIS LTDA</t>
  </si>
  <si>
    <t>54.804.497/0001-20</t>
  </si>
  <si>
    <t>Gisele</t>
  </si>
  <si>
    <t>RECURSOS HUMANOS</t>
  </si>
  <si>
    <t>gisele@contemporaneamusical.com.br</t>
  </si>
  <si>
    <t>Roberto Guariglia</t>
  </si>
  <si>
    <t>DIRETOR</t>
  </si>
  <si>
    <t>5511999428809</t>
  </si>
  <si>
    <t>roberto@contemporaneamusical.com.br</t>
  </si>
  <si>
    <t>A FARINHEIRA GASTRONOMIA E EVENTOS LTDA</t>
  </si>
  <si>
    <t>26.193.002/0001-38</t>
  </si>
  <si>
    <t>ME</t>
  </si>
  <si>
    <t>KAREN</t>
  </si>
  <si>
    <t>SOCIA</t>
  </si>
  <si>
    <t>551198269-7792</t>
  </si>
  <si>
    <t>5511982697792</t>
  </si>
  <si>
    <t xml:space="preserve">bkpamais@gmail.com  </t>
  </si>
  <si>
    <t>A FUTURA TELAS E FILTROS LTDA</t>
  </si>
  <si>
    <t>Isadora</t>
  </si>
  <si>
    <t>afutura@afuturatelas.com.br</t>
  </si>
  <si>
    <t>A GHENERIS QUIMICA LTDA</t>
  </si>
  <si>
    <t>CATDOD@CATDOGCIA.COM.BR</t>
  </si>
  <si>
    <t>Geise /Median</t>
  </si>
  <si>
    <t>financeiro@catdogcia.com.br</t>
  </si>
  <si>
    <t>rh@catdogcia.com.br</t>
  </si>
  <si>
    <t>A J WERGLES</t>
  </si>
  <si>
    <t>04.089.700/0001-55</t>
  </si>
  <si>
    <t>Marcelo</t>
  </si>
  <si>
    <t>55113965-0332</t>
  </si>
  <si>
    <t>megainox@oul.com.br</t>
  </si>
  <si>
    <t>A KLIMPER COMERCIAL LTDA</t>
  </si>
  <si>
    <t>Alessandra</t>
  </si>
  <si>
    <t>ADMINISTRATIVO</t>
  </si>
  <si>
    <t>55113451-6929</t>
  </si>
  <si>
    <t>AKLIMPER@KLIMPER.COM.BR</t>
  </si>
  <si>
    <t>A R TREJOR LTDA</t>
  </si>
  <si>
    <t>01.225.733/0001-97</t>
  </si>
  <si>
    <t>Regina Cortes Oliani de Oliveira</t>
  </si>
  <si>
    <t>5511999703234</t>
  </si>
  <si>
    <t>regina@trejor.com.br</t>
  </si>
  <si>
    <t xml:space="preserve">ALEXANDRE </t>
  </si>
  <si>
    <t>alexandre@trejor.com.br</t>
  </si>
  <si>
    <t>GABRIEL</t>
  </si>
  <si>
    <t>gabriel@trejor.com.br</t>
  </si>
  <si>
    <t>Luiz Carlos Fernandes de Oliveira</t>
  </si>
  <si>
    <t>5511999732338</t>
  </si>
  <si>
    <t>oliveira@trejor.com.br</t>
  </si>
  <si>
    <t>JOABE</t>
  </si>
  <si>
    <t>A. ANTUNES FERREIRA SERRALHERIA</t>
  </si>
  <si>
    <t>551195046-7595</t>
  </si>
  <si>
    <t>5511950467595</t>
  </si>
  <si>
    <t>A. L. DUARTE ARAMADOS</t>
  </si>
  <si>
    <t>09.533.081/0001-60</t>
  </si>
  <si>
    <t>55113794-2458</t>
  </si>
  <si>
    <t>A.F. OLIVEIRA - ACESSORIOS DO VESTUARIO E BIJOUTERIA LTDA</t>
  </si>
  <si>
    <t>55113313-8415</t>
  </si>
  <si>
    <t>AAT INDUSTRIA E COMERCIO DE PRODUTOS ELETRONICOS LTDA</t>
  </si>
  <si>
    <t>08.312.887/0001-65</t>
  </si>
  <si>
    <t>Jéssica</t>
  </si>
  <si>
    <t>adm@aataudio.com.br</t>
  </si>
  <si>
    <t xml:space="preserve">JOAO YAZBEK JUNIOR </t>
  </si>
  <si>
    <t>joao@aataudio.com.br</t>
  </si>
  <si>
    <t>Mary</t>
  </si>
  <si>
    <t>ABAJUR ROBY LTDA</t>
  </si>
  <si>
    <t>56.260.565/0001-62</t>
  </si>
  <si>
    <t>Junior</t>
  </si>
  <si>
    <t>s</t>
  </si>
  <si>
    <t>5511996043545</t>
  </si>
  <si>
    <t>robylustres@yahoo.com.br</t>
  </si>
  <si>
    <t>Luciana</t>
  </si>
  <si>
    <t>Juliana</t>
  </si>
  <si>
    <t>55112618-4224</t>
  </si>
  <si>
    <t>5511913464531</t>
  </si>
  <si>
    <t>Edson</t>
  </si>
  <si>
    <t>5511985212917</t>
  </si>
  <si>
    <t>contato@robylustres.com.br</t>
  </si>
  <si>
    <t xml:space="preserve">Robson </t>
  </si>
  <si>
    <t>Gerente de Produção</t>
  </si>
  <si>
    <t>ABAM INDUSTRIA E COMERCIO DE ELETRO ELETRONICOS LTDA</t>
  </si>
  <si>
    <t>04.301.932/0001-25</t>
  </si>
  <si>
    <t>EPP</t>
  </si>
  <si>
    <t>55112317-2092</t>
  </si>
  <si>
    <t>551194762-7555</t>
  </si>
  <si>
    <t>5511947627555</t>
  </si>
  <si>
    <t>abamrep@terra.com.br</t>
  </si>
  <si>
    <t>ABSURDO BAZAR E FANTASIAS LTDA</t>
  </si>
  <si>
    <t xml:space="preserve">04.537.440/0001-33 </t>
  </si>
  <si>
    <t>MARISOL</t>
  </si>
  <si>
    <t>5511991123971</t>
  </si>
  <si>
    <t>admloja@absurdofantasias.com.br</t>
  </si>
  <si>
    <t>nome de razão social diferente pelo cnpj</t>
  </si>
  <si>
    <t>ACAO ECOLOGIA INDUSTRIA E COMERCIO LTDA</t>
  </si>
  <si>
    <t>43.331.469/0001-16</t>
  </si>
  <si>
    <t>MARINA PARRALO DIAS</t>
  </si>
  <si>
    <t>551126074613 551126074699 551126069926</t>
  </si>
  <si>
    <t>5511984620438</t>
  </si>
  <si>
    <t>financeiro@specologia.com.br</t>
  </si>
  <si>
    <t>LEONARDO MATEUS</t>
  </si>
  <si>
    <t>MARCELO DIAS</t>
  </si>
  <si>
    <t>marcelo@spbrindes.com.br</t>
  </si>
  <si>
    <t>ACC INDUSTRIA E COMERCIO DE MATERIAIS ELETRICOS E ARTIGOS PLASTICOS LTDA</t>
  </si>
  <si>
    <t>u</t>
  </si>
  <si>
    <t>acc@acc.ind.br</t>
  </si>
  <si>
    <t>ACIBEL - FERRAMENTARIA E INDUSTRIA DE ARTEFATOS DE PLASTICOS LTDA-ME</t>
  </si>
  <si>
    <t>00.484.272/0001-04</t>
  </si>
  <si>
    <t>LUCIANA</t>
  </si>
  <si>
    <t>Proprietária</t>
  </si>
  <si>
    <t>55112219-2805</t>
  </si>
  <si>
    <t>551198391-2972</t>
  </si>
  <si>
    <t>5511983912972</t>
  </si>
  <si>
    <t>luciana@acibel.com.br</t>
  </si>
  <si>
    <t>ACIPLAS COMERCIO DE EQUIPAMENTOS INDUSTRIAIS LTDA</t>
  </si>
  <si>
    <t>Sueli</t>
  </si>
  <si>
    <t>55112062-9272</t>
  </si>
  <si>
    <t>551191306-8156</t>
  </si>
  <si>
    <t>5511913068156</t>
  </si>
  <si>
    <t>contato@aciplas.com.br</t>
  </si>
  <si>
    <t>ACLM MARCHETTI SISTEMAS ANTI-FURTO</t>
  </si>
  <si>
    <t>551131019541</t>
  </si>
  <si>
    <t>Não informado</t>
  </si>
  <si>
    <t>CHARLES@MONZOLLI-CONSULTORIA.COM.BR</t>
  </si>
  <si>
    <t>ACOFEM INDUSTRIA E COMERCIO DE PERFILADOS LTDA</t>
  </si>
  <si>
    <t>07.169.268/0001-09</t>
  </si>
  <si>
    <t>55113857-5100</t>
  </si>
  <si>
    <t>ACQUA FIBRAS EXCLUSIVAS LTDA</t>
  </si>
  <si>
    <t>55114256-9192</t>
  </si>
  <si>
    <t>contato@hgfibras.com.br</t>
  </si>
  <si>
    <t>ACQUALUR SERVICOS E EQUIPAMENTOS DE AGUA LTDA</t>
  </si>
  <si>
    <t>26.484.276/0001-86</t>
  </si>
  <si>
    <t>Udienio Oliveira</t>
  </si>
  <si>
    <t>5511982816456</t>
  </si>
  <si>
    <t>udienio.oliveira@acqualur.com</t>
  </si>
  <si>
    <t>ACRILON INDUSTRIA E COMERCIO ACRILICOS LTDA</t>
  </si>
  <si>
    <t>00.614.400/0001-97</t>
  </si>
  <si>
    <t>Emerson</t>
  </si>
  <si>
    <t>5511947234790</t>
  </si>
  <si>
    <t>emersonvip@uol.com.br</t>
  </si>
  <si>
    <t>SORAIA</t>
  </si>
  <si>
    <t xml:space="preserve"> </t>
  </si>
  <si>
    <t>55112956-2864</t>
  </si>
  <si>
    <t>contato@acriloncr.com.br</t>
  </si>
  <si>
    <t>MARCELA</t>
  </si>
  <si>
    <t>ACRILSID INDUSTRIA E COMERCIO DE ACRILICO LTDA</t>
  </si>
  <si>
    <t>55112953-0661</t>
  </si>
  <si>
    <t>5511998544379</t>
  </si>
  <si>
    <t>acrilsid@acrilsid.com.br</t>
  </si>
  <si>
    <t>ACS - SERVICOS INDUSTRIAIS LTDA</t>
  </si>
  <si>
    <t>55112946-7039</t>
  </si>
  <si>
    <t>ACT - SISTEMAS HIDRAULICOS LTDA</t>
  </si>
  <si>
    <t>55.945.653/0001-35</t>
  </si>
  <si>
    <t>Mario</t>
  </si>
  <si>
    <t>5511940147247</t>
  </si>
  <si>
    <t>act@actbr.com.br</t>
  </si>
  <si>
    <t>JAILSON ROSA</t>
  </si>
  <si>
    <t>GERENTE OPERACIONAL</t>
  </si>
  <si>
    <t>5511993076824</t>
  </si>
  <si>
    <t>operacional@actbr.com.br</t>
  </si>
  <si>
    <t>ANTONIO LOPES</t>
  </si>
  <si>
    <t>ANALISTA DA QUALIDADE</t>
  </si>
  <si>
    <t>qualidade1@actbr.com.br</t>
  </si>
  <si>
    <t>DEYSE MAGALHÃES</t>
  </si>
  <si>
    <t>ADMINISTRATIVO/RH</t>
  </si>
  <si>
    <t>55113809  4100</t>
  </si>
  <si>
    <t>administrativo@actbr.com.br</t>
  </si>
  <si>
    <t>ADACOPLAM AUTO PART'S COMERCIAL E INDUSTRIAL LTDA</t>
  </si>
  <si>
    <t>Melissa</t>
  </si>
  <si>
    <t>5511 27214042</t>
  </si>
  <si>
    <t>Adacoplam@adacoplam.com.br</t>
  </si>
  <si>
    <t>ADD-THERM INDÚSTRIA E COMÉRCIO DE SENSORES LTDA</t>
  </si>
  <si>
    <t>05.703.782/0001-49</t>
  </si>
  <si>
    <t>VANESSA ALVES</t>
  </si>
  <si>
    <t>55112063-5588</t>
  </si>
  <si>
    <t>5511945014727</t>
  </si>
  <si>
    <t>departamentopessoal@addtherm.com.br</t>
  </si>
  <si>
    <t>MARCELO</t>
  </si>
  <si>
    <t>marcel@addtherm.com.br</t>
  </si>
  <si>
    <t>ADEMIR GERALDO DA SILVA</t>
  </si>
  <si>
    <t>67.032.771/0001-31</t>
  </si>
  <si>
    <t>ADEMIR</t>
  </si>
  <si>
    <t xml:space="preserve">
ADEMIRGERALDODASILVA4@GMAIL.COM</t>
  </si>
  <si>
    <t>103</t>
  </si>
  <si>
    <t>ADETECH PRODUTOS ELETROMECANICOS LTDA</t>
  </si>
  <si>
    <t>5511983358189</t>
  </si>
  <si>
    <t>5511983358204</t>
  </si>
  <si>
    <t>adetech@adetech.com.br</t>
  </si>
  <si>
    <t>ADF ARQUITETURA E MARCENARIA LTDA</t>
  </si>
  <si>
    <t>Micaella</t>
  </si>
  <si>
    <t xml:space="preserve">adf.arq.marcenaria@outlook.com </t>
  </si>
  <si>
    <t>Ricardo</t>
  </si>
  <si>
    <t>ricardo@adf.arq.br</t>
  </si>
  <si>
    <t>Luan</t>
  </si>
  <si>
    <t>ADRIANO LUIZ CAMISARIA LTDA</t>
  </si>
  <si>
    <t>24.379.780/0001-90</t>
  </si>
  <si>
    <t>ADRIANO</t>
  </si>
  <si>
    <t>5511966425140</t>
  </si>
  <si>
    <t>alcamisasobmedida@gmail.com</t>
  </si>
  <si>
    <t>ADY INDUSTRIA PLASTICA LIMITADA</t>
  </si>
  <si>
    <t>12.308.126/0001-07</t>
  </si>
  <si>
    <t>alexandre</t>
  </si>
  <si>
    <t>5511938365900</t>
  </si>
  <si>
    <t>alexandre@adyplasticos.com.br</t>
  </si>
  <si>
    <t>Carlos</t>
  </si>
  <si>
    <t>contato@adyplasticos.com.br</t>
  </si>
  <si>
    <t>fechado temporariamente Google</t>
  </si>
  <si>
    <t>ademir</t>
  </si>
  <si>
    <t>5511 2721-6504/ 55112059-2963/.</t>
  </si>
  <si>
    <t>ADEMIRGERALDODASILVA4@GMAIL.COM</t>
  </si>
  <si>
    <t>AEPH DO BRASIL INDUSTRIA E COMERCIO LTDA</t>
  </si>
  <si>
    <t>06.278.932/0001-87</t>
  </si>
  <si>
    <t>5511 2091-2426</t>
  </si>
  <si>
    <t>AEPHBRASIL@AEPHBRASIL.COM.BR</t>
  </si>
  <si>
    <t>vendas@aephbrasil.com.br</t>
  </si>
  <si>
    <t>AGABÊ TECNOLOGIA INDUSTRIA E COMERCIO LTDA</t>
  </si>
  <si>
    <t>03.932.641/0001-72</t>
  </si>
  <si>
    <t>ESTELA RUIZ</t>
  </si>
  <si>
    <t>estela@agabe.com</t>
  </si>
  <si>
    <t>LUIZ NUNES</t>
  </si>
  <si>
    <t>5511988569638</t>
  </si>
  <si>
    <t>luiz.nunes@agabe.com</t>
  </si>
  <si>
    <t>RENATA SOUZA</t>
  </si>
  <si>
    <t>renata@agabe.com</t>
  </si>
  <si>
    <t>SERGIO ALMEIDA</t>
  </si>
  <si>
    <t>sergio@agabe.com</t>
  </si>
  <si>
    <t>Empresa está com nova planta em São Mateus</t>
  </si>
  <si>
    <t>ELIZABETE MAYER</t>
  </si>
  <si>
    <t>elisabete@agabe.com</t>
  </si>
  <si>
    <t>AGG BMLAMPS ILUMINACAO LTDA</t>
  </si>
  <si>
    <t>55115062-6805</t>
  </si>
  <si>
    <t>AGITEC INDUSTRIA E COMERCIO LTDA</t>
  </si>
  <si>
    <t>54.377.064/0001-35</t>
  </si>
  <si>
    <t>fiscal@agitecgalvano.com.br</t>
  </si>
  <si>
    <t>Arnaldo Ito</t>
  </si>
  <si>
    <t>5511979638524</t>
  </si>
  <si>
    <t>arnaldo1@agitecgalvano.com.br</t>
  </si>
  <si>
    <t>comercial@agitecgalvano.com.br</t>
  </si>
  <si>
    <t>AGN - INDUSTRIA E COMERCIO DE RESISTENCIA LTDA</t>
  </si>
  <si>
    <t>05.414.811/0001-52</t>
  </si>
  <si>
    <t>Daviane</t>
  </si>
  <si>
    <t>Gerente</t>
  </si>
  <si>
    <t>55112048-5847</t>
  </si>
  <si>
    <t>55112694-0032</t>
  </si>
  <si>
    <t>551126940032</t>
  </si>
  <si>
    <t>agm@agmresistencias.com.br</t>
  </si>
  <si>
    <t>AGT INDUSTRIA E COMERCIO LTDA</t>
  </si>
  <si>
    <t>00.447.064/0001-35</t>
  </si>
  <si>
    <t>sergio</t>
  </si>
  <si>
    <t>2901-6405</t>
  </si>
  <si>
    <t>551198929-3458</t>
  </si>
  <si>
    <t>5511989293458</t>
  </si>
  <si>
    <t>agtmaquinas@agtmaquinas.com.br</t>
  </si>
  <si>
    <t xml:space="preserve">AJ CLIMA REFRIGERAÇÃO E CLIMATIZAÇÃO </t>
  </si>
  <si>
    <t>12.600.406/0001-94</t>
  </si>
  <si>
    <t xml:space="preserve">contato@ajclima.com.br </t>
  </si>
  <si>
    <t>AJK PROTESE DENTARIA LTDA</t>
  </si>
  <si>
    <t>AJM COMUNICACAO VISUAL LTDA</t>
  </si>
  <si>
    <t xml:space="preserve"> 08.288.444/0001-86 </t>
  </si>
  <si>
    <t>Ilza</t>
  </si>
  <si>
    <t>55113783-0434</t>
  </si>
  <si>
    <t>atendimento@ajmcomunicacaovisual.com</t>
  </si>
  <si>
    <t>A-KOR PINTURA ELETROSTÁTICA EIRELI</t>
  </si>
  <si>
    <t>04.635.161/0001-02</t>
  </si>
  <si>
    <t>MAURICIO SAYEG</t>
  </si>
  <si>
    <t>551120601130 / 551132940684 / 551132940686</t>
  </si>
  <si>
    <t>contato@a-kor.com.br</t>
  </si>
  <si>
    <t>AL PRIME ESQUADRIAS LTDA</t>
  </si>
  <si>
    <t>24.129.262/0001-19</t>
  </si>
  <si>
    <t>Clara</t>
  </si>
  <si>
    <t>Administrativa</t>
  </si>
  <si>
    <t>55114242-8279 | 55114242-3126</t>
  </si>
  <si>
    <t>adm@allprimeesquadria.com.br</t>
  </si>
  <si>
    <t>ALAMBRE</t>
  </si>
  <si>
    <t>Rosângela Ricci</t>
  </si>
  <si>
    <t>rh@alambre.com.br</t>
  </si>
  <si>
    <t>AL-CA PLASTICOS LTDA</t>
  </si>
  <si>
    <t>62.833.470/0001-93</t>
  </si>
  <si>
    <t>Daniel</t>
  </si>
  <si>
    <t>55112918-7042</t>
  </si>
  <si>
    <t> </t>
  </si>
  <si>
    <t>daniel@alcaplasticos.com.br</t>
  </si>
  <si>
    <t>ALCALIFT EMPILHADEIRAS LTDA</t>
  </si>
  <si>
    <t>41.671.530/0001-49</t>
  </si>
  <si>
    <t>LUCAS RESENDE</t>
  </si>
  <si>
    <t>5511989039539</t>
  </si>
  <si>
    <t>adm@alcaliftempilhadeiras.com.br</t>
  </si>
  <si>
    <t>18/09 Faz manutenção na empilhadeira da escola</t>
  </si>
  <si>
    <t>ALEXANDER</t>
  </si>
  <si>
    <t>alexander@alcaliftempilhadeiras.com.br</t>
  </si>
  <si>
    <t>ALEGRETE INDUSTRIA METALURGICA E PLASTICOS LTDA</t>
  </si>
  <si>
    <t>51.748.762/0001-01</t>
  </si>
  <si>
    <t>AURELIO COSTA</t>
  </si>
  <si>
    <t>aurelio.costa@efraim.ind.br</t>
  </si>
  <si>
    <t>pcp@alegrete.net</t>
  </si>
  <si>
    <t>pcp@efraim.ind.br</t>
  </si>
  <si>
    <t>ALEXANDRE MICHELIN</t>
  </si>
  <si>
    <t>5511988024077</t>
  </si>
  <si>
    <t>vendas1@dnalustres.com.br</t>
  </si>
  <si>
    <t>ALFA GLOBAL INDUSTRIA E COMERCIO LTDA</t>
  </si>
  <si>
    <t>04.997.535/0001-30</t>
  </si>
  <si>
    <t>55115573-6133</t>
  </si>
  <si>
    <t>ALICE MAZETIS SERINO INDUSTRIA E COMERCIO DE EPIS LTDA</t>
  </si>
  <si>
    <t>07.567.946/0001-83</t>
  </si>
  <si>
    <t>5511 62161025</t>
  </si>
  <si>
    <t>cjpcontabil@uol.com.br</t>
  </si>
  <si>
    <t>ALL FUSES INDUSTRIAL E COMERCIAL ELETRICA LTDA</t>
  </si>
  <si>
    <t>08.819.743/0001-08</t>
  </si>
  <si>
    <t>55112020-0240</t>
  </si>
  <si>
    <t>ACFSJ@TERRA.COM.BR</t>
  </si>
  <si>
    <t>ALLPROT MATERIAIS DE SEGURANCA LTDA</t>
  </si>
  <si>
    <t>03.506.208/0001-75</t>
  </si>
  <si>
    <t>Cilene</t>
  </si>
  <si>
    <t>RH</t>
  </si>
  <si>
    <t>55112672-1800</t>
  </si>
  <si>
    <t>allprot@allprot.com.br</t>
  </si>
  <si>
    <t>Lilia</t>
  </si>
  <si>
    <t>55112672-1802</t>
  </si>
  <si>
    <t>FINANCEIRO@ALLPROT.COM.BR</t>
  </si>
  <si>
    <t>ALLTECH DO BRASIL AGROINDUSTRIAL LTDA.</t>
  </si>
  <si>
    <t>72.058.241/0011-74</t>
  </si>
  <si>
    <t>Bruno Cavoli</t>
  </si>
  <si>
    <t>trainee01@grupoalltech.com.br</t>
  </si>
  <si>
    <t>https://wwwgrupoalltechcombr/</t>
  </si>
  <si>
    <t>ALONSIG INDUSTRIA, COMERCIO E MANUTENCAO DE ESQUADRIAS LTDA</t>
  </si>
  <si>
    <t>12.107.955/0001-21</t>
  </si>
  <si>
    <t>55112373-1435</t>
  </si>
  <si>
    <t xml:space="preserve"> 55112373-1437 </t>
  </si>
  <si>
    <t>551123731437</t>
  </si>
  <si>
    <t>comercial@isolaresquadrias.com.br</t>
  </si>
  <si>
    <t>ALPHA FACTOR INDUSTRIA E COMERCIO LIMITADA</t>
  </si>
  <si>
    <t>Denise</t>
  </si>
  <si>
    <t>Administrativo</t>
  </si>
  <si>
    <t>551120591030</t>
  </si>
  <si>
    <t>5511994340914</t>
  </si>
  <si>
    <t>vendas@alphafactormotopecas.com.br</t>
  </si>
  <si>
    <t>ALPHA-PRO SERVICOS DE PROTESES DENTARIAS LTDA</t>
  </si>
  <si>
    <t>Beatriz</t>
  </si>
  <si>
    <t>55113628-0059</t>
  </si>
  <si>
    <t>angelicaeherbert@gmail.com</t>
  </si>
  <si>
    <t>ALTAMIRA INDUSTRIA METALURGICA LTDA</t>
  </si>
  <si>
    <t>43.799.295/0001-10</t>
  </si>
  <si>
    <t>SILVIA TODA</t>
  </si>
  <si>
    <t>5511976088014</t>
  </si>
  <si>
    <t>silvia.toda@altamira.com.br</t>
  </si>
  <si>
    <t>Silvia</t>
  </si>
  <si>
    <t>551120952855</t>
  </si>
  <si>
    <t>contato@altamira.com.br</t>
  </si>
  <si>
    <t>ALTERNATIVA ESCOVAS INDUSTRIAIS LTDA</t>
  </si>
  <si>
    <t>00.454.459/0001-65</t>
  </si>
  <si>
    <t xml:space="preserve">55115891-3668   55115899-1366  55115526-2536 </t>
  </si>
  <si>
    <t>5511999968191</t>
  </si>
  <si>
    <t>ativaescovas@gmail.com</t>
  </si>
  <si>
    <t>ALTINJECT INDUSTRIA E COMERCIO DE PLASTICO LTDA</t>
  </si>
  <si>
    <t>02.505.252/0001-06</t>
  </si>
  <si>
    <t>Claudinei</t>
  </si>
  <si>
    <t>551127044076 / 551127044745</t>
  </si>
  <si>
    <t>altinject@zipmail.com.br</t>
  </si>
  <si>
    <t>DULCINEA DE MOURA ALTEA</t>
  </si>
  <si>
    <t>atendimento@altinject.com.br</t>
  </si>
  <si>
    <t>juliana@altinject.com.br</t>
  </si>
  <si>
    <t>ALUBLOCK - COMERCIO DE EMBALAGENS LTDA</t>
  </si>
  <si>
    <t>5511113643-5100</t>
  </si>
  <si>
    <t>vendas@alublock.com.br</t>
  </si>
  <si>
    <t>ALUMAX BRASIL UTILIDADES DOMESTICAS LTDA</t>
  </si>
  <si>
    <t>08.961.316/0001-51</t>
  </si>
  <si>
    <t>LEONARDO ORBOLATO</t>
  </si>
  <si>
    <t>5511914107565 / 5511997508998</t>
  </si>
  <si>
    <t>5511914107565</t>
  </si>
  <si>
    <t>alumaxbrasil@gmail.com</t>
  </si>
  <si>
    <t>ROSELI BIAZZI</t>
  </si>
  <si>
    <t>FRANCISCO OLHERA ISQUERDO</t>
  </si>
  <si>
    <t>5511992579376</t>
  </si>
  <si>
    <t>f.isquerdo@gmail.com</t>
  </si>
  <si>
    <t>ALUMB INDUSTRIA E COMERCIO DE PRODUTOS NAO FERROSOS LTDA</t>
  </si>
  <si>
    <t>01.588.538/0001-21</t>
  </si>
  <si>
    <t>Veronéze Almada</t>
  </si>
  <si>
    <t>5511998085955</t>
  </si>
  <si>
    <t>alumb@uol.com.br</t>
  </si>
  <si>
    <t>Margarida</t>
  </si>
  <si>
    <t>5511984050778</t>
  </si>
  <si>
    <t>Idelize D Angelo Fernandes Almad</t>
  </si>
  <si>
    <t>ALUMINIO AURI BRANCO INDUSTRIA E COMERCIO LTDA</t>
  </si>
  <si>
    <t>49.916.349/0001-67</t>
  </si>
  <si>
    <t>Francisco João Peres Carrion</t>
  </si>
  <si>
    <t>auribranco@yahoo.com.br</t>
  </si>
  <si>
    <t xml:space="preserve">PAULA </t>
  </si>
  <si>
    <t>55112966-6455</t>
  </si>
  <si>
    <t>5511975023117</t>
  </si>
  <si>
    <t>ALUMINIO BRILHANTE LTDA</t>
  </si>
  <si>
    <t>61.288.171/0001-52</t>
  </si>
  <si>
    <t>Paola Clemente Trofa</t>
  </si>
  <si>
    <t>5511921543777</t>
  </si>
  <si>
    <t>apolo@apolopratarias.com.br</t>
  </si>
  <si>
    <t>Alexandre Roberto Trofa</t>
  </si>
  <si>
    <t>Alberto Trofa</t>
  </si>
  <si>
    <t>5511962914028</t>
  </si>
  <si>
    <t>brilhant@dialdata.com.br</t>
  </si>
  <si>
    <t xml:space="preserve">Tatiane </t>
  </si>
  <si>
    <t>55112154-3777</t>
  </si>
  <si>
    <t>AMARILDO</t>
  </si>
  <si>
    <t>faturamento@aluminiobrilhante.com.br</t>
  </si>
  <si>
    <t>torreseduardogaspar@gmail.com</t>
  </si>
  <si>
    <t>Eduardo</t>
  </si>
  <si>
    <t>ALUMINIO HEIDORN EIRELI</t>
  </si>
  <si>
    <t>60.505.617/0001-90</t>
  </si>
  <si>
    <t xml:space="preserve">RAFAEL </t>
  </si>
  <si>
    <t>PRODUÇÃO</t>
  </si>
  <si>
    <t>55112603-5537 ou 5530</t>
  </si>
  <si>
    <t>55112603-5530</t>
  </si>
  <si>
    <t>551126035530</t>
  </si>
  <si>
    <t>coordenador@aluminiojangada.com.br</t>
  </si>
  <si>
    <t>Alumínio Imperial LTDA</t>
  </si>
  <si>
    <t>43.300.929/0001-49</t>
  </si>
  <si>
    <t>5511978232205</t>
  </si>
  <si>
    <t>vagas.aluminioimperial@gmail.com</t>
  </si>
  <si>
    <t>ALUMITELAS INDUSTRIA E COMERCIO LTDA</t>
  </si>
  <si>
    <t>01.128.075/0001-15</t>
  </si>
  <si>
    <t>ALVAMINE QUIMICA COMERCIAL E INDUSTRIAL LTDA</t>
  </si>
  <si>
    <t>61.178.927/0001-00</t>
  </si>
  <si>
    <t>Fernando</t>
  </si>
  <si>
    <t>fernando@alvamine.com.br</t>
  </si>
  <si>
    <t>Luana</t>
  </si>
  <si>
    <t>Lucia</t>
  </si>
  <si>
    <t>ALWIS INDUSTRIA E COMERCIO DE MAQUINAS E EQUIPAMENTOS LTDA</t>
  </si>
  <si>
    <t>50.638.501/0001-76</t>
  </si>
  <si>
    <t>CINTIA</t>
  </si>
  <si>
    <t>compras@alwis.com.br</t>
  </si>
  <si>
    <t>CRISTIAN</t>
  </si>
  <si>
    <t>MAICON</t>
  </si>
  <si>
    <t>GERENTE DE FABRICA</t>
  </si>
  <si>
    <t>5511950235740</t>
  </si>
  <si>
    <t>projetos04@alwis.com.br</t>
  </si>
  <si>
    <t>ALX FITNESS CONFECCAO E COMERCIO LTDA</t>
  </si>
  <si>
    <t>17.376.376/0001-06</t>
  </si>
  <si>
    <t>551197632-7311</t>
  </si>
  <si>
    <t>5511976327311</t>
  </si>
  <si>
    <t>AMEMIYA INDUSTRIA MECANICA LTDA</t>
  </si>
  <si>
    <t>57.077.026/0001-55</t>
  </si>
  <si>
    <t>EDSON BRITO</t>
  </si>
  <si>
    <t>GERENTE ADMINISTRATIVO</t>
  </si>
  <si>
    <t>brito@amemiya.com.br</t>
  </si>
  <si>
    <t>Roberto dos Santos Filho</t>
  </si>
  <si>
    <t>GERENTE COMERCIAL</t>
  </si>
  <si>
    <t>5511991360806</t>
  </si>
  <si>
    <t>comercial@amemiya.com.br</t>
  </si>
  <si>
    <t>ALEX JUBERT</t>
  </si>
  <si>
    <t>ENGENHARIA</t>
  </si>
  <si>
    <t>desenvolvimento@amemiya.com.br</t>
  </si>
  <si>
    <t>informatica@amemiya.com.br</t>
  </si>
  <si>
    <t>SANDRO MORAES</t>
  </si>
  <si>
    <t>SUPERVISOR DE LOGÍSTICA</t>
  </si>
  <si>
    <t>logistica@amemiya.com.br</t>
  </si>
  <si>
    <t>Marcio Roberto Osaki</t>
  </si>
  <si>
    <t>DIRETOR EXCUTIVO</t>
  </si>
  <si>
    <t>osaki@amemiya.com.br</t>
  </si>
  <si>
    <t>roberto@amemiya.com.br</t>
  </si>
  <si>
    <t>BRUNO ROMANO</t>
  </si>
  <si>
    <t>SUPRVISOR DE QUALIDADE</t>
  </si>
  <si>
    <t>FLAVIA LUCENA</t>
  </si>
  <si>
    <t>SUPERVISÃO FINANCEIRA</t>
  </si>
  <si>
    <t>AMOS INDUSTRIA DE COSMETICOS E PRODUTOS DE HIGIENE PESSOAL LIMITADA</t>
  </si>
  <si>
    <t>08.682.143/0001-32</t>
  </si>
  <si>
    <t>55113596-8671  55112957-0857</t>
  </si>
  <si>
    <t>financeiro@amoscosmeticos.com.br</t>
  </si>
  <si>
    <t>AMPERSYSTEMS LTDA</t>
  </si>
  <si>
    <t>01.424.765/0001-11</t>
  </si>
  <si>
    <t>ANALYSER COMERCIO E INDUSTRIA LTDA</t>
  </si>
  <si>
    <t>55.482.475/0001-53</t>
  </si>
  <si>
    <t>Rita</t>
  </si>
  <si>
    <t>55112646-5666</t>
  </si>
  <si>
    <t>ANDERSON COELHO DAVID 35527020839</t>
  </si>
  <si>
    <t>25.155.741/0001-72</t>
  </si>
  <si>
    <t>ANDERSON PAULA SACRISTAN PINTURA ELETROSTATICA</t>
  </si>
  <si>
    <t>55112958-8025</t>
  </si>
  <si>
    <t>CONTMACHADO12@GMAIL.COM</t>
  </si>
  <si>
    <t>ANDRE PANINI ALBISSU</t>
  </si>
  <si>
    <t>Alex</t>
  </si>
  <si>
    <t>55112702-3268</t>
  </si>
  <si>
    <t>atenas.comercial@hotmail.com</t>
  </si>
  <si>
    <t>ANDREA CRISTINA FISCHER CONFECCOES</t>
  </si>
  <si>
    <t>10.882.690/0001-03</t>
  </si>
  <si>
    <t>ANDREIA</t>
  </si>
  <si>
    <t xml:space="preserve">
551196429-0185</t>
  </si>
  <si>
    <t>5511964290185</t>
  </si>
  <si>
    <t>ANDREIA A.P. DA SILVA CONFECCOES</t>
  </si>
  <si>
    <t>18.136.247/0001-03</t>
  </si>
  <si>
    <t>5511949811726</t>
  </si>
  <si>
    <t>andreia.aucionep@gmail.com</t>
  </si>
  <si>
    <t>ANDREONI - HELICES - EQUIPOS NAVAIS EIRELI</t>
  </si>
  <si>
    <t>60.583.127/0002-93</t>
  </si>
  <si>
    <t>Raul</t>
  </si>
  <si>
    <t>551126945768 / 551126945544 / 551126182940</t>
  </si>
  <si>
    <t>raul@andreoni.com.br</t>
  </si>
  <si>
    <t>55112694-5768</t>
  </si>
  <si>
    <t>Rodrigo</t>
  </si>
  <si>
    <t>Gerente Geral</t>
  </si>
  <si>
    <t>rodrigo@andreoni.com.br</t>
  </si>
  <si>
    <t>551195315-7479</t>
  </si>
  <si>
    <t>5511953157479</t>
  </si>
  <si>
    <t>551197116-2355</t>
  </si>
  <si>
    <t>5511971162355</t>
  </si>
  <si>
    <t>ROSANA</t>
  </si>
  <si>
    <t>ADM</t>
  </si>
  <si>
    <t>ANDREONI - HELICES - EQUIPOS NAVAIS LTDA</t>
  </si>
  <si>
    <t>60.583.127/0001-02</t>
  </si>
  <si>
    <t xml:space="preserve">ANFA CINE TELAS LTDA </t>
  </si>
  <si>
    <t>00.008.567/0001-04</t>
  </si>
  <si>
    <t>Andrea Evangelista</t>
  </si>
  <si>
    <t>5511986841059</t>
  </si>
  <si>
    <t>andrea@projetelas.com.br</t>
  </si>
  <si>
    <t>Fábio Evangelista</t>
  </si>
  <si>
    <t>5511983168045</t>
  </si>
  <si>
    <t>Bruno</t>
  </si>
  <si>
    <t>Projetos</t>
  </si>
  <si>
    <t>NÃO</t>
  </si>
  <si>
    <t>5511986939520</t>
  </si>
  <si>
    <t>ANGELA APARECIDA BENEDITO DIMO</t>
  </si>
  <si>
    <t>11 4513-5929</t>
  </si>
  <si>
    <t>flavio@escritoriocontabiletica.com.br</t>
  </si>
  <si>
    <t>ANGRA INDUSTRIA E COMERCIO DE AUTOPECAS LTDA</t>
  </si>
  <si>
    <t>01.587.940/0001-91</t>
  </si>
  <si>
    <t>11 67219066</t>
  </si>
  <si>
    <t>551197462-3135</t>
  </si>
  <si>
    <t>5511974623135</t>
  </si>
  <si>
    <t>angra-ltda@uol.com.br</t>
  </si>
  <si>
    <t>ANHEMBI INDUSTRIA E COMERCIO DE BORRACHA LTDA</t>
  </si>
  <si>
    <t>63.086.227/0001-11</t>
  </si>
  <si>
    <t>ANMAK SERVICOS POSTAIS LTDA</t>
  </si>
  <si>
    <t>68.152.404/0001-34</t>
  </si>
  <si>
    <t>DANIELE</t>
  </si>
  <si>
    <t>55115062-6267</t>
  </si>
  <si>
    <t>agfaltodoipiranga@gmail.com</t>
  </si>
  <si>
    <t xml:space="preserve">ROBERTA DIAS </t>
  </si>
  <si>
    <t>ADMINISTRATIVO/QUALIDADE</t>
  </si>
  <si>
    <t>ANROI INDUSTRIA E COMERCIO LTDA</t>
  </si>
  <si>
    <t>61.074.266/0001-73</t>
  </si>
  <si>
    <t>Eduardo Correa</t>
  </si>
  <si>
    <t>5511941336105</t>
  </si>
  <si>
    <t>concordia.genesis@gmail.com</t>
  </si>
  <si>
    <t>GILBERTO CARVAKHO</t>
  </si>
  <si>
    <t>5511925035071</t>
  </si>
  <si>
    <t>gilberto.carvalho@anroi.com.br</t>
  </si>
  <si>
    <t>KATIA LOPES</t>
  </si>
  <si>
    <t>Osvaldo Consentino</t>
  </si>
  <si>
    <t>Marcos</t>
  </si>
  <si>
    <t>Gerente Administrativo</t>
  </si>
  <si>
    <t>5511954295143</t>
  </si>
  <si>
    <t>5511999108767</t>
  </si>
  <si>
    <t>amds25@hotmail.com</t>
  </si>
  <si>
    <t>PATRICIA</t>
  </si>
  <si>
    <t>55112503-5070 / 55113465-7405</t>
  </si>
  <si>
    <t>55113465-408</t>
  </si>
  <si>
    <t>Patrícia</t>
  </si>
  <si>
    <t>ANTAGUS</t>
  </si>
  <si>
    <t>Deborah Marques</t>
  </si>
  <si>
    <t>FINANCEIRO</t>
  </si>
  <si>
    <t>5511973997421</t>
  </si>
  <si>
    <t>deborah.marques@antagus.com.br</t>
  </si>
  <si>
    <t>ANTONIO CARLOS JARDIM</t>
  </si>
  <si>
    <t>5511 3166-1599</t>
  </si>
  <si>
    <t>hfpj@yahoo.com.br</t>
  </si>
  <si>
    <t>ANTONIO FERNANDES FREITAS PRODUTOS</t>
  </si>
  <si>
    <t>02.001.415/0001-05</t>
  </si>
  <si>
    <t>Patricia</t>
  </si>
  <si>
    <t>Administração</t>
  </si>
  <si>
    <t>55112021-8881</t>
  </si>
  <si>
    <t>produtosforma@terra.com.br</t>
  </si>
  <si>
    <t>Isabela</t>
  </si>
  <si>
    <t>Filha</t>
  </si>
  <si>
    <t>55112028-5693</t>
  </si>
  <si>
    <t>5511552021-8881</t>
  </si>
  <si>
    <t>5511920218881</t>
  </si>
  <si>
    <t>PRODUTOSFORMA@TERRA.COM.BR</t>
  </si>
  <si>
    <t>ANTONIO</t>
  </si>
  <si>
    <t>5511920285693</t>
  </si>
  <si>
    <t>ANTONIO JOSE DE AGUIAR</t>
  </si>
  <si>
    <t>10.188.474/0001-62</t>
  </si>
  <si>
    <t>usibran@hotmail.com</t>
  </si>
  <si>
    <t>ANTUNES &amp; BALDASSIM INDUSTRIA E COMERCIO DE PLASTICOS DESCARTAVEIS LTDA</t>
  </si>
  <si>
    <t>03.418.632/0001-68</t>
  </si>
  <si>
    <t>APARECIDO ANTONIO DARIVA</t>
  </si>
  <si>
    <t>58.875.980/0001-56</t>
  </si>
  <si>
    <t>5511 2987-3941</t>
  </si>
  <si>
    <t>contato@bancodevan.com.br</t>
  </si>
  <si>
    <t>APOLO OBJETOS DE ARTES LTDA</t>
  </si>
  <si>
    <t>52.463.114/0001-71</t>
  </si>
  <si>
    <t>Wanderlei Dureli</t>
  </si>
  <si>
    <t>Alice Soares Dureli</t>
  </si>
  <si>
    <t>AQUECE NORTE</t>
  </si>
  <si>
    <t>05.387.103/0001-70</t>
  </si>
  <si>
    <t>FERNANDA FERNANDES</t>
  </si>
  <si>
    <t>5511941384300</t>
  </si>
  <si>
    <t>fernanda@aquecenorte.com.br</t>
  </si>
  <si>
    <t>AQUI OURIVESARIA LTDA</t>
  </si>
  <si>
    <t>50.202.779/0001-04</t>
  </si>
  <si>
    <t>Mario Fonzaghi</t>
  </si>
  <si>
    <t>5511933376292</t>
  </si>
  <si>
    <t>zaghi@zaghi.com</t>
  </si>
  <si>
    <t>Hedi Norina Conrad Fonzaghi</t>
  </si>
  <si>
    <t>ARAFIX ACESSORIOS E FIXADORES EIRELI</t>
  </si>
  <si>
    <t>05.077.590/0001-74</t>
  </si>
  <si>
    <t>Adriana</t>
  </si>
  <si>
    <t>adriana@arafix.com.br</t>
  </si>
  <si>
    <t>arafix@arafix.com.br</t>
  </si>
  <si>
    <t>Ana Paula</t>
  </si>
  <si>
    <t>nfe@arafix.com.br</t>
  </si>
  <si>
    <t>vendas@arafix.com.br</t>
  </si>
  <si>
    <t>55112606-2222</t>
  </si>
  <si>
    <t>nse@arafix.com.br</t>
  </si>
  <si>
    <t>ARAMFACTOR UTILIDADES EM ARAMES LTDA</t>
  </si>
  <si>
    <t>61.094.660/0001-73</t>
  </si>
  <si>
    <t>Magda</t>
  </si>
  <si>
    <t>aramfactor@aramfactor.com.br</t>
  </si>
  <si>
    <t>ARAUCARIA BRASIL SERVICOS DE MARCENARIA LTDA</t>
  </si>
  <si>
    <t>04.021.527/0001-53</t>
  </si>
  <si>
    <t>55112607-6431</t>
  </si>
  <si>
    <t>FATIMA.MARCENARIAARAUCARIA@GMAIL.COM</t>
  </si>
  <si>
    <t>MARCENARIAARAUCARIA@GMAIL.COM</t>
  </si>
  <si>
    <t>Odirlei</t>
  </si>
  <si>
    <t>ARBAX ABRASIVOS IMPORTACAO E EXPORTACAO LTDA</t>
  </si>
  <si>
    <t>12.409.345/0001-82</t>
  </si>
  <si>
    <t>Kelly</t>
  </si>
  <si>
    <t>administrativo@arbax.com.br</t>
  </si>
  <si>
    <t>Flavio Donizete Sirotto</t>
  </si>
  <si>
    <t>contato@jgmempresarial.com</t>
  </si>
  <si>
    <t>GIULIANA SANTOS</t>
  </si>
  <si>
    <t>5511989950660</t>
  </si>
  <si>
    <t>administrativo5@arbax.com.br</t>
  </si>
  <si>
    <t>Gabriela</t>
  </si>
  <si>
    <t>55112965-9110</t>
  </si>
  <si>
    <t>giuliana</t>
  </si>
  <si>
    <t>arbax@arbax.com.br</t>
  </si>
  <si>
    <t>ARBYN FAVARO TECNO METAL LTDA</t>
  </si>
  <si>
    <t>06.191.869/0001-47</t>
  </si>
  <si>
    <t>Valéria do RH</t>
  </si>
  <si>
    <t>55112727-3777</t>
  </si>
  <si>
    <t>ARBYN@ARBYN.COM.BR</t>
  </si>
  <si>
    <t>Cleyton G Moyzés</t>
  </si>
  <si>
    <t>5511999433009</t>
  </si>
  <si>
    <t>cleyton@arbyn.com.br </t>
  </si>
  <si>
    <t>ARCO IRIS BRASIL IND E COM DE PRODS ALIMENTICIOS LTDA</t>
  </si>
  <si>
    <t>RAISSA DA SILVA ALVES PEDROSA</t>
  </si>
  <si>
    <t>JOVEM APRENDIZ</t>
  </si>
  <si>
    <t>55112191-2444</t>
  </si>
  <si>
    <t>aprendiz.ssma@arcolor.com.br</t>
  </si>
  <si>
    <t>FERNANDA CAVALCANTE</t>
  </si>
  <si>
    <t>fernanda.cavalcante@arcolor.com.br</t>
  </si>
  <si>
    <t>ROGERIO OLIVEIRA</t>
  </si>
  <si>
    <t>rogerio.oliveira@arcolor.com.br</t>
  </si>
  <si>
    <t>ARM ALUMINIO LTDA</t>
  </si>
  <si>
    <t>71.618.607/0001-88</t>
  </si>
  <si>
    <t>55114163-1484/ 55114163-3731</t>
  </si>
  <si>
    <t> 551194787-3315</t>
  </si>
  <si>
    <t>5511947873315</t>
  </si>
  <si>
    <t>arm@armiluminacao.com.br</t>
  </si>
  <si>
    <t>Marcelo Najjar Abramo</t>
  </si>
  <si>
    <t>5511921649601</t>
  </si>
  <si>
    <t>email:omegasist@uolcombr, localizado referese a Rotary</t>
  </si>
  <si>
    <t>ARMAFIC ARRUELAS MAF IND E COM LTDA</t>
  </si>
  <si>
    <t>00.947.022/0001-63</t>
  </si>
  <si>
    <t xml:space="preserve">AIRTON ROBERTO YAMAGUTI PEREIRA </t>
  </si>
  <si>
    <t>5511999991525</t>
  </si>
  <si>
    <t>armafic@hotmail.com</t>
  </si>
  <si>
    <t>Marco</t>
  </si>
  <si>
    <t>55112651-0041</t>
  </si>
  <si>
    <t>551199999-1525</t>
  </si>
  <si>
    <t>ARMARINHOS FERNANDO</t>
  </si>
  <si>
    <t>HOSANA SILVA</t>
  </si>
  <si>
    <t>hosanasilva@armarinhos-fernando.com.br</t>
  </si>
  <si>
    <t>rhaf@armarinhos-fernando.com.br</t>
  </si>
  <si>
    <t>AROMAS E SACHE LTDA.</t>
  </si>
  <si>
    <t>Lorraine</t>
  </si>
  <si>
    <t>55115677-2233</t>
  </si>
  <si>
    <t>comercial@aromasecia.com.br</t>
  </si>
  <si>
    <t>ARQTEC REVESTIMENTOS METALICOS E SERVICOS EIRELI</t>
  </si>
  <si>
    <t>02.909.288/0001-47</t>
  </si>
  <si>
    <t>Bruno Silva</t>
  </si>
  <si>
    <t>5511991216583</t>
  </si>
  <si>
    <t>engenhariadeproducao@arqtec.net</t>
  </si>
  <si>
    <t>MICHELE MONFARDINI</t>
  </si>
  <si>
    <t>michele@arqtec.net</t>
  </si>
  <si>
    <t>X</t>
  </si>
  <si>
    <t>ARQUIPIX INDUSTRIA E COMERCIO DE MOVEIS CORPORATIVOS LTDA</t>
  </si>
  <si>
    <t>10.324.975/0001-29</t>
  </si>
  <si>
    <t>ARRUELAS PRIMU'S INDUSTRIA E COMERCIO LTDA</t>
  </si>
  <si>
    <t>Simone</t>
  </si>
  <si>
    <t>55112059-8524</t>
  </si>
  <si>
    <t>JAMILE@ARRUELASPRIMUS.COM</t>
  </si>
  <si>
    <t>'5511964250147</t>
  </si>
  <si>
    <t>arruelasprimus@holmail.com</t>
  </si>
  <si>
    <t>ART SHOW BRINDES INDUSTRIA E COMERCIO LTDA</t>
  </si>
  <si>
    <t>02.005.399/0001-29</t>
  </si>
  <si>
    <t>551127214956 / 551127212348 / 27242856</t>
  </si>
  <si>
    <t>5511991575383</t>
  </si>
  <si>
    <t>artshowbrindes@hotmail.com</t>
  </si>
  <si>
    <t>João</t>
  </si>
  <si>
    <t>Desenvolvimento</t>
  </si>
  <si>
    <t>551127214956 / 551127212348 / 551127242856</t>
  </si>
  <si>
    <t>artshowbrindes@uol.com</t>
  </si>
  <si>
    <t>FERNANDO</t>
  </si>
  <si>
    <t>55112721-4956 /55112721-2348 /5511 2724-2856</t>
  </si>
  <si>
    <t>119157-5383</t>
  </si>
  <si>
    <t>551191575383</t>
  </si>
  <si>
    <t>artshowbrindes@uol.com.br</t>
  </si>
  <si>
    <t>ART TECH INDUSTRIA E COMERCIO DE TOLDOS LTDA</t>
  </si>
  <si>
    <t>00.507.666/0001-30</t>
  </si>
  <si>
    <t>Celso Akira Aburaya</t>
  </si>
  <si>
    <t>aburaya@techtoldos.com.br</t>
  </si>
  <si>
    <t>DANIEL</t>
  </si>
  <si>
    <t>55112295-5921</t>
  </si>
  <si>
    <t>art-tech@art-techtoldos.com.br</t>
  </si>
  <si>
    <t>FELIPE</t>
  </si>
  <si>
    <t>CIDA</t>
  </si>
  <si>
    <t>ARTE MOBILE IND.COMERCIO E DECORACOES DE MOVEIS LTDA</t>
  </si>
  <si>
    <t>64.177.785/0001-55</t>
  </si>
  <si>
    <t>Antônio</t>
  </si>
  <si>
    <t>FECHADO TEMPORARIAMENTE</t>
  </si>
  <si>
    <t xml:space="preserve"> google 020724</t>
  </si>
  <si>
    <t>comercial@artemobili.com.br</t>
  </si>
  <si>
    <t>55112093-1826</t>
  </si>
  <si>
    <t>55112296-6752</t>
  </si>
  <si>
    <t>ARTEFASA COSMETICOS LTDA</t>
  </si>
  <si>
    <t>55.371.769/0001-08</t>
  </si>
  <si>
    <t>5511 2948-4358</t>
  </si>
  <si>
    <t>contatos@artefasa.com.br</t>
  </si>
  <si>
    <t>ARTES GRAFICAS CALUNGA LTDA</t>
  </si>
  <si>
    <t>Maria</t>
  </si>
  <si>
    <t>55112201-2143</t>
  </si>
  <si>
    <t>ARTES INDUSTRIA E COMERCIO DE EMBALAGENS LTDA</t>
  </si>
  <si>
    <t>Edi</t>
  </si>
  <si>
    <t>55113476-9905</t>
  </si>
  <si>
    <t>551198939-2312</t>
  </si>
  <si>
    <t>5511989392312</t>
  </si>
  <si>
    <t>CONTATO@ARTESEMBALAGENS.COM.BR</t>
  </si>
  <si>
    <t>ARTESANATOS PLASTIBOM INDUSTRIA E COMERCIO LTDA</t>
  </si>
  <si>
    <t>49.699.747/0001-79</t>
  </si>
  <si>
    <t>55112601-4414</t>
  </si>
  <si>
    <t>ADILSON /EDUARDO</t>
  </si>
  <si>
    <t>ART-FECTA INSTALACOES COMERCIAIS EIRELI</t>
  </si>
  <si>
    <t>54.987.409/0001-72</t>
  </si>
  <si>
    <t>Gian</t>
  </si>
  <si>
    <t>jetferr@jetferr.com.br</t>
  </si>
  <si>
    <t>55112692-0529</t>
  </si>
  <si>
    <t>55112605-0064</t>
  </si>
  <si>
    <t>ARTSTEC ESTRUTURA METALICA LTDA</t>
  </si>
  <si>
    <t>62.484.241/0001-00</t>
  </si>
  <si>
    <t>jetferr ?</t>
  </si>
  <si>
    <t>551129104877 | 551123020229</t>
  </si>
  <si>
    <t>artstec@artstec.com.br</t>
  </si>
  <si>
    <t>ASSISTHERM ASSISTENCIA TERMICA LTDA</t>
  </si>
  <si>
    <t>58.291.725/0001-66</t>
  </si>
  <si>
    <t>JANE</t>
  </si>
  <si>
    <t>55112604-5526</t>
  </si>
  <si>
    <t>Jane</t>
  </si>
  <si>
    <t>Financeiro</t>
  </si>
  <si>
    <t>55112604-5526 / 55112604-2488</t>
  </si>
  <si>
    <t>ANA</t>
  </si>
  <si>
    <t>assistherm@assistherm.com.br</t>
  </si>
  <si>
    <t>ASSK EMBALAGENS LTDA.</t>
  </si>
  <si>
    <t>Priscila Adm.</t>
  </si>
  <si>
    <t>55112366-7199</t>
  </si>
  <si>
    <t>ATA SISTEMAS DE ENERGIA LTDA</t>
  </si>
  <si>
    <t>07.045.469/0001-96</t>
  </si>
  <si>
    <t>551122160291 551120244689 / 551120244668</t>
  </si>
  <si>
    <t>contato@ataups.com.br</t>
  </si>
  <si>
    <t>LARISSA</t>
  </si>
  <si>
    <t>financeiro@ataups.com.br</t>
  </si>
  <si>
    <t>Larissa</t>
  </si>
  <si>
    <t>financeiro</t>
  </si>
  <si>
    <t>55112024-4689</t>
  </si>
  <si>
    <t>55112024-4689 / 55112721-0220</t>
  </si>
  <si>
    <t>ataups@ataups.com.br</t>
  </si>
  <si>
    <t>55112216-0291</t>
  </si>
  <si>
    <t> 
551122113562</t>
  </si>
  <si>
    <t>551122113562</t>
  </si>
  <si>
    <t xml:space="preserve">
ataups@ataups.com.br</t>
  </si>
  <si>
    <t>Dayaba</t>
  </si>
  <si>
    <t>55112216-0291 55112024-4689 / 55112024-4668</t>
  </si>
  <si>
    <t xml:space="preserve">DAYANE </t>
  </si>
  <si>
    <t>RETORNO</t>
  </si>
  <si>
    <t>ATELIER CASA DO TREM LTDA.</t>
  </si>
  <si>
    <t>04.182.493/0001-89</t>
  </si>
  <si>
    <t>55112042-2875</t>
  </si>
  <si>
    <t>FINANCEIRO@ATELIERCASADOTREM.COM.BR</t>
  </si>
  <si>
    <t>ATHENAS CINTOS INDUSTRIA E COMERCIO DE EQUIPAMENTOS DE PROTECAO INDIVIDUAL LTDA</t>
  </si>
  <si>
    <t>07.330.369/0001-01</t>
  </si>
  <si>
    <t>PAULO SERGIO CAZARIM</t>
  </si>
  <si>
    <t>adiministrativo@athenacintos.com.br</t>
  </si>
  <si>
    <t>financeiro@athenascintos.com.br</t>
  </si>
  <si>
    <t>ROBSON LOPES</t>
  </si>
  <si>
    <t xml:space="preserve">SIM </t>
  </si>
  <si>
    <t>ANALISTA DE QUALIDADE</t>
  </si>
  <si>
    <t>qualidade@athenascintos.com.br</t>
  </si>
  <si>
    <t>ISADORA BARBOSA</t>
  </si>
  <si>
    <t>ASSISTENTE DE DP</t>
  </si>
  <si>
    <t>5511969068649</t>
  </si>
  <si>
    <t>rh1@athenascintos.com.br</t>
  </si>
  <si>
    <t>55113932 7818</t>
  </si>
  <si>
    <t>administrativo@athenascintos.com.br</t>
  </si>
  <si>
    <t>ATHENAS INDUSTRIA E COMERCIO DE FERRAMENTAS LTDA</t>
  </si>
  <si>
    <t>Luciene</t>
  </si>
  <si>
    <t>55115979-6892</t>
  </si>
  <si>
    <t>ATHENASIND@TERRA.COM.BR</t>
  </si>
  <si>
    <t>ATLASMAQ DO BRASIL LTDA</t>
  </si>
  <si>
    <t>02.963.600/0001-80</t>
  </si>
  <si>
    <t>DEPARTAMENTO PESSOAL</t>
  </si>
  <si>
    <t>dp@atlasmaq.com.br</t>
  </si>
  <si>
    <t>ATODOGAS INDUSTRIA, IMPORTACAO, EXPORTACAO, COMERCIO E SERVICOS LTDA</t>
  </si>
  <si>
    <t>03.792.945/0001-81  </t>
  </si>
  <si>
    <t>Avelino Marques Costa</t>
  </si>
  <si>
    <t>55112500-2530</t>
  </si>
  <si>
    <t>5511999751344</t>
  </si>
  <si>
    <t>avelino@atodogas.com.br</t>
  </si>
  <si>
    <t>CPF 039.349.958-88</t>
  </si>
  <si>
    <t>ATS INDUSTRIA E COMERCIO DE MATERIAIS ELETRICOS LTDA</t>
  </si>
  <si>
    <t>551134750841</t>
  </si>
  <si>
    <t>ATTITUDE LIFE CONFECCOES LTDA</t>
  </si>
  <si>
    <t>WAGNER</t>
  </si>
  <si>
    <t xml:space="preserve">
551198042-2456</t>
  </si>
  <si>
    <t>AUDICARE PRODUTOS LTDA</t>
  </si>
  <si>
    <t>06.942.290/0001-79</t>
  </si>
  <si>
    <t>55113846-2500</t>
  </si>
  <si>
    <t xml:space="preserve"> 55115539-6141</t>
  </si>
  <si>
    <t>551155396141</t>
  </si>
  <si>
    <t xml:space="preserve">
BONI.CONTABIL@BONICONTABILIDADE.COM.BR</t>
  </si>
  <si>
    <t>AUDI-TEC CIRCUITOS IMPRESSOS LTDA</t>
  </si>
  <si>
    <t>'551194811950</t>
  </si>
  <si>
    <t>AUSCON SISTEMAS ELETRONICOS DE CONTROLE LTDA</t>
  </si>
  <si>
    <t>08.146.542/0001-89</t>
  </si>
  <si>
    <t>55113081-4376</t>
  </si>
  <si>
    <t>palmieri@palmiericontabil.com.b</t>
  </si>
  <si>
    <t>AUSTEN EQUIPAMENTOS ELETRICO LTDA</t>
  </si>
  <si>
    <t>03.229.442/0001-00</t>
  </si>
  <si>
    <t>55115686-0708</t>
  </si>
  <si>
    <t>contabilom@uol.com.br</t>
  </si>
  <si>
    <t>AUTO CAR BITTAR CENTRO AUTOMOTIVO LTDA</t>
  </si>
  <si>
    <t>00.019.177/0001-30</t>
  </si>
  <si>
    <t>MARCELO BITTAR</t>
  </si>
  <si>
    <t>5511940240461</t>
  </si>
  <si>
    <t>bittarautomotivo@hotmail.com</t>
  </si>
  <si>
    <t>BIANCA BITTAR</t>
  </si>
  <si>
    <t>5511947172882</t>
  </si>
  <si>
    <t>AUTO COLLISION SERVICOS AUTOMOTIVOS LTDA</t>
  </si>
  <si>
    <t>29.449.657/0001-12</t>
  </si>
  <si>
    <t>551126599467 / 551141026633 / 551126599467</t>
  </si>
  <si>
    <t>contato@autocollision.com.br</t>
  </si>
  <si>
    <t>DOUGLAS</t>
  </si>
  <si>
    <t>financeiroautocollision@gmail.com</t>
  </si>
  <si>
    <t>RONALDO DANTAS DE MELO</t>
  </si>
  <si>
    <t>5511941026633</t>
  </si>
  <si>
    <t>OFICINAAUTOCOLLISION@GMAIL.COM</t>
  </si>
  <si>
    <t>OSMAR ROGERIO DA SILVA SALINAS</t>
  </si>
  <si>
    <t>551111941026633</t>
  </si>
  <si>
    <t>PHILIPE NEVES LOPES</t>
  </si>
  <si>
    <t xml:space="preserve">551126599467 / 551141026633 / 551126599467 /  551125390054 </t>
  </si>
  <si>
    <t>AUTO ELETRODIESEL RECUPECAS LTDA.</t>
  </si>
  <si>
    <t>00.351.581/0001-06</t>
  </si>
  <si>
    <t>ALESSANDRA APARECIDA CAVICHIO DE OLIVEIRA</t>
  </si>
  <si>
    <t xml:space="preserve">551120919165 / 551120943570 </t>
  </si>
  <si>
    <t>5511940879774</t>
  </si>
  <si>
    <t>recupecasme@uol.com.br</t>
  </si>
  <si>
    <t xml:space="preserve">NEIDE APARECIDA DE SOUZA CAVICHIO </t>
  </si>
  <si>
    <t>AUTO MECANICA FAIO LTDA</t>
  </si>
  <si>
    <t>51.705.978/0001-90</t>
  </si>
  <si>
    <t>FABIO</t>
  </si>
  <si>
    <t>FABIO SENHORINI</t>
  </si>
  <si>
    <t>AUTO MECANICA FLAMA CAR LTDA</t>
  </si>
  <si>
    <t>49.371.230/0001-56</t>
  </si>
  <si>
    <t xml:space="preserve">MAURO PIRES </t>
  </si>
  <si>
    <t>551138120101 / 551138141077</t>
  </si>
  <si>
    <t>5511957962189</t>
  </si>
  <si>
    <t>flamacar@uol.com.br</t>
  </si>
  <si>
    <t xml:space="preserve"> FLAVIO PIRES</t>
  </si>
  <si>
    <t>ANA MARIA ANGELO PIRES</t>
  </si>
  <si>
    <t>AUTO POSTAL INDUSTRIA E COMERCIO DE PECAS E FERRAMENTARIA LTDA</t>
  </si>
  <si>
    <t>02.209.482/0001-10</t>
  </si>
  <si>
    <t>AUTO PRIME REVESTIMENTO DE VOLANTE LTDA</t>
  </si>
  <si>
    <t>32.945.964/0001-07</t>
  </si>
  <si>
    <t>NATAN MARINHEIRO DE LIMA</t>
  </si>
  <si>
    <t>551126090380/551120540822</t>
  </si>
  <si>
    <t>5511930395413</t>
  </si>
  <si>
    <t>legalizacao@contabilidadeprogressiva.com.br</t>
  </si>
  <si>
    <t>Natan</t>
  </si>
  <si>
    <t>AUTOCHECK-UP OFICINA MECANICA LTDA.</t>
  </si>
  <si>
    <t> 22.842.057/0001-70</t>
  </si>
  <si>
    <t>5511997369657</t>
  </si>
  <si>
    <t>adm@autocheckup.com.br</t>
  </si>
  <si>
    <t>MAGALI</t>
  </si>
  <si>
    <t>magali@autocheckup.com.br</t>
  </si>
  <si>
    <t>AUTOMECH INDUSTRIA E COMERCIO DE EQUIPAMENTOS AUTOMOTIVOS LTDA</t>
  </si>
  <si>
    <t>03.106.289/0001-16</t>
  </si>
  <si>
    <t xml:space="preserve">HILMA </t>
  </si>
  <si>
    <t>SÓCIA</t>
  </si>
  <si>
    <t>55115841-2876</t>
  </si>
  <si>
    <t>5511972205192</t>
  </si>
  <si>
    <t>HILMA</t>
  </si>
  <si>
    <t>55115841-4915  /55115841-2876</t>
  </si>
  <si>
    <t>551197220-5192 JULIAN SOCIO</t>
  </si>
  <si>
    <t>Hilma</t>
  </si>
  <si>
    <t>sócia</t>
  </si>
  <si>
    <t>551199501-4105</t>
  </si>
  <si>
    <t>5511995014105</t>
  </si>
  <si>
    <t>AUTOPARTS MOLAS LTDA</t>
  </si>
  <si>
    <t>paloma</t>
  </si>
  <si>
    <t>5511 98378-1139</t>
  </si>
  <si>
    <t>5511983781139</t>
  </si>
  <si>
    <t>autopartsautomotiva@uol.com.br</t>
  </si>
  <si>
    <t>AUTOSTRADA BRASIL CONSTRUCOES LTDA</t>
  </si>
  <si>
    <t>06.950.788/0001-83</t>
  </si>
  <si>
    <t>contato@autostrada.com.br</t>
  </si>
  <si>
    <t>55112021-5684</t>
  </si>
  <si>
    <t>AUTRAN METAIS LTDA</t>
  </si>
  <si>
    <t>55112636-5675</t>
  </si>
  <si>
    <t>AVANTI INDUSTRIA E COMERCIO DE AUTO PECAS LTDA</t>
  </si>
  <si>
    <t>55112267-9146</t>
  </si>
  <si>
    <t>AVELAR PLASTIC INDUSTRIA E COMERCIO LTDA</t>
  </si>
  <si>
    <t>26.735.334/0001-05</t>
  </si>
  <si>
    <t>DALILA</t>
  </si>
  <si>
    <t>5511998629920</t>
  </si>
  <si>
    <t>dalilas2avelar@gmail.com</t>
  </si>
  <si>
    <t>ADRIANA</t>
  </si>
  <si>
    <t>5511926099281</t>
  </si>
  <si>
    <t>fiscal@bezavel.com.br</t>
  </si>
  <si>
    <t>LUCIANO</t>
  </si>
  <si>
    <t>PCP</t>
  </si>
  <si>
    <t>5511989975628</t>
  </si>
  <si>
    <t>luciano@bezavel.com.br</t>
  </si>
  <si>
    <t>VANESSA</t>
  </si>
  <si>
    <t>5511925031562</t>
  </si>
  <si>
    <t>vanessa@bezavel.com.br</t>
  </si>
  <si>
    <t>Rubens</t>
  </si>
  <si>
    <t>55112059-0770</t>
  </si>
  <si>
    <t>55112609-9281/55112503-1562</t>
  </si>
  <si>
    <t>Vendas</t>
  </si>
  <si>
    <t>jeferson@bezave.com.br</t>
  </si>
  <si>
    <t>JORNADA</t>
  </si>
  <si>
    <t>Luciano Andrade</t>
  </si>
  <si>
    <t>AVIBEM COMERCIO DE SISTEMAS TECNOLOGICOS LTDA</t>
  </si>
  <si>
    <t>55112641-6859</t>
  </si>
  <si>
    <t>avibem@terra.com.br</t>
  </si>
  <si>
    <t>B M R METAL LTDA</t>
  </si>
  <si>
    <t>47.327.671/0001-25</t>
  </si>
  <si>
    <t>55112275-8454</t>
  </si>
  <si>
    <t>jlmanfrinato@uol.com.br</t>
  </si>
  <si>
    <t>DUARTE MACHADO RETTO</t>
  </si>
  <si>
    <t>Sem informações de contato</t>
  </si>
  <si>
    <t>B.S.R.T DE SOUZA</t>
  </si>
  <si>
    <t>55113806-1783</t>
  </si>
  <si>
    <t>55119999-2026</t>
  </si>
  <si>
    <t>551199992026</t>
  </si>
  <si>
    <t>BIANCARIOTTO@GMAIL.COM</t>
  </si>
  <si>
    <t>BANDEIRANTES SINAIS VIARIOS LTDA</t>
  </si>
  <si>
    <t>10.580.583/0001-20</t>
  </si>
  <si>
    <t>55112067-6477</t>
  </si>
  <si>
    <t>BRUNO FONTES</t>
  </si>
  <si>
    <t>bruno.fontes@bandeirantessinais.com.br</t>
  </si>
  <si>
    <t>BARAO KOBO INDUSTRIA E COMERCIO LTDA</t>
  </si>
  <si>
    <t>55115687-2627</t>
  </si>
  <si>
    <t>BARAOKOBO@BARAOKOBO.COM.BR</t>
  </si>
  <si>
    <t>BARBOSA COMERCIO E RECUPERADORA DE PNEUS LTDA</t>
  </si>
  <si>
    <t>551125465811</t>
  </si>
  <si>
    <t>5511987744567</t>
  </si>
  <si>
    <t>recapjb@ig.com.br</t>
  </si>
  <si>
    <t>BARKLEY BRAZIL INDUSTRIA E COMERCIO LTDA</t>
  </si>
  <si>
    <t>09.509.394/0001-82</t>
  </si>
  <si>
    <t>Cristina</t>
  </si>
  <si>
    <t>5511 29512407</t>
  </si>
  <si>
    <t>barkley@barkley.com.br</t>
  </si>
  <si>
    <t>JULIANA@BARKLEY.COM.BR</t>
  </si>
  <si>
    <t xml:space="preserve">Eliéser </t>
  </si>
  <si>
    <t>sac@barkley.com.br</t>
  </si>
  <si>
    <t>BARRAL INDUSTRIA E COMERCIO E PRESTACAO DE SERVICOS LTDA</t>
  </si>
  <si>
    <t>Romenia</t>
  </si>
  <si>
    <t>55113854-7969</t>
  </si>
  <si>
    <t>5511991095358</t>
  </si>
  <si>
    <t>AMAZONAS@AMAZONASROLLER.COM.BR</t>
  </si>
  <si>
    <t>BARTOLI INDUSTRIA E COMERCIO DE EMBALAGENS LTDA</t>
  </si>
  <si>
    <t>08.291.640/0001-00</t>
  </si>
  <si>
    <t>55112718-8733</t>
  </si>
  <si>
    <t>emysembalagens@uol.com.br</t>
  </si>
  <si>
    <t>BASE LOJA</t>
  </si>
  <si>
    <t>LUIZA</t>
  </si>
  <si>
    <t>gerencia@basiliojafet.com.br</t>
  </si>
  <si>
    <t>BASE PROFESSIONAL LTDA</t>
  </si>
  <si>
    <t>02.418.354/0001-86</t>
  </si>
  <si>
    <t>ELAINE</t>
  </si>
  <si>
    <t>Sócia</t>
  </si>
  <si>
    <t>551195651-1610</t>
  </si>
  <si>
    <t>5511956511610</t>
  </si>
  <si>
    <t>baseprofessional@uol.com.br</t>
  </si>
  <si>
    <t>BASTOS BIAFER COMERCIAL LTDA</t>
  </si>
  <si>
    <t>01.360.442/0001-01</t>
  </si>
  <si>
    <t>Irene</t>
  </si>
  <si>
    <t>biafer@biafer.com.br</t>
  </si>
  <si>
    <t>parei aqui Juliana</t>
  </si>
  <si>
    <t>Antonio</t>
  </si>
  <si>
    <t>5511994810492</t>
  </si>
  <si>
    <t>Empresas com 8 funcionários</t>
  </si>
  <si>
    <t>BAZAR E PAPELARIA MISURA LTDA</t>
  </si>
  <si>
    <t>66.922.741/0001-38</t>
  </si>
  <si>
    <t>Carlos Malamisura</t>
  </si>
  <si>
    <t>5511929181915</t>
  </si>
  <si>
    <t>aldo.luca@uol.com.br</t>
  </si>
  <si>
    <t>BBS - COMPONENTES ELETRONICOS E ELETROMEDICOS LTDA</t>
  </si>
  <si>
    <t>03.895.150/0001-07</t>
  </si>
  <si>
    <t xml:space="preserve">HEITOR SOARES JUNIOR </t>
  </si>
  <si>
    <t>5511922915193</t>
  </si>
  <si>
    <t>HEITOR</t>
  </si>
  <si>
    <t>5511 28133906</t>
  </si>
  <si>
    <t>551199996-4305</t>
  </si>
  <si>
    <t>5511999964305</t>
  </si>
  <si>
    <t>infotec@bbseletromedicos.com.br</t>
  </si>
  <si>
    <t>Manuela do adm.</t>
  </si>
  <si>
    <t>55112601-2488</t>
  </si>
  <si>
    <t>fusibras@fusibras.com.br</t>
  </si>
  <si>
    <t>adm</t>
  </si>
  <si>
    <t>heitor@fusibras.com.br</t>
  </si>
  <si>
    <t>Manuela</t>
  </si>
  <si>
    <t>Heitor</t>
  </si>
  <si>
    <t>55112601-2488/ 55112291-5193</t>
  </si>
  <si>
    <t>55112602-1051</t>
  </si>
  <si>
    <t>dp@fusibras.com.br</t>
  </si>
  <si>
    <t>EDILSON</t>
  </si>
  <si>
    <t>BBX INDUSTRIA E COMERCIO DE PECAS PARA TRATORES E VEICULOS LTDA</t>
  </si>
  <si>
    <t>55113488-3555</t>
  </si>
  <si>
    <t>DIMASCONTABIL@TERRA.COM.BR</t>
  </si>
  <si>
    <t>BCF PLASTICOS LTDA</t>
  </si>
  <si>
    <t>63.002.976/0001-13</t>
  </si>
  <si>
    <t>João Victor Carvalhaes Moino </t>
  </si>
  <si>
    <t>CEO</t>
  </si>
  <si>
    <t>55111127972444 </t>
  </si>
  <si>
    <t>jmoino@bcf.com.br</t>
  </si>
  <si>
    <t xml:space="preserve">Marco </t>
  </si>
  <si>
    <t>marco@bcf.com.br</t>
  </si>
  <si>
    <t>BDR RECUPERADORA DE PECAS LTDA</t>
  </si>
  <si>
    <t>Beatriz do adm.</t>
  </si>
  <si>
    <t>55112059-7184</t>
  </si>
  <si>
    <t>BEG BRASIL ETIQUETAS E GRAFICA LTDA</t>
  </si>
  <si>
    <t>01.515.069/0001-10</t>
  </si>
  <si>
    <t>Nilton Mendes</t>
  </si>
  <si>
    <t>5511991439197</t>
  </si>
  <si>
    <t>nilton@begbrasil.com.br</t>
  </si>
  <si>
    <t>BELA VISTA INDUSTRIA E COMERCIO DE FERROS LTDA</t>
  </si>
  <si>
    <t>Julia</t>
  </si>
  <si>
    <t>55115841-8765</t>
  </si>
  <si>
    <t>BELENTANI</t>
  </si>
  <si>
    <t>Elias</t>
  </si>
  <si>
    <t>belentani.elais@gmail.com</t>
  </si>
  <si>
    <t>BELLCA INDUSTRIA E COMERCIO DE BRINQUEDOS LTDA</t>
  </si>
  <si>
    <t>02.438.744/0002-07</t>
  </si>
  <si>
    <t>Vicente</t>
  </si>
  <si>
    <t>551199315-6912</t>
  </si>
  <si>
    <t>5511993156912</t>
  </si>
  <si>
    <t>atendimento@bolasbellca.com.br</t>
  </si>
  <si>
    <t>Bianca</t>
  </si>
  <si>
    <t>bianca@bolasbellca.com.br</t>
  </si>
  <si>
    <t>mudou CNPJ, o que estáno hubspot está baixada</t>
  </si>
  <si>
    <t>vicente_bellino@hotmail.com</t>
  </si>
  <si>
    <t>Vanessa</t>
  </si>
  <si>
    <t xml:space="preserve">5511 29674500 </t>
  </si>
  <si>
    <t>Carli adm.</t>
  </si>
  <si>
    <t>VICENTEBELLINO5@GMAIL.COM</t>
  </si>
  <si>
    <t>55112967-4500</t>
  </si>
  <si>
    <t>VICENTE</t>
  </si>
  <si>
    <t>faturamento@bolasbellca.com.br</t>
  </si>
  <si>
    <t> 551199315-6912</t>
  </si>
  <si>
    <t xml:space="preserve">BIANCA </t>
  </si>
  <si>
    <t>SCARLET</t>
  </si>
  <si>
    <t>BEM MAIS INDUSTRIA E COMERCIO LTDA</t>
  </si>
  <si>
    <t>06.282.355/0001-05</t>
  </si>
  <si>
    <t>ROGERIO GALEAZZI</t>
  </si>
  <si>
    <t>5511955706457</t>
  </si>
  <si>
    <t>vitorleonardo01@hotmail.com</t>
  </si>
  <si>
    <t>JOÃO LEONARDO</t>
  </si>
  <si>
    <t>55112671-0448</t>
  </si>
  <si>
    <t>BEND STEEL INDUSTRIA E COMERCIO DE ESTAMPADOS DE METAIS LTDA</t>
  </si>
  <si>
    <t>02.326.496/0001-13</t>
  </si>
  <si>
    <t>55112955-3414</t>
  </si>
  <si>
    <t>reginafagundes@bendsteel.com.br</t>
  </si>
  <si>
    <t>BENNE FATTO INDUSTRIA E COMERCIO DE ARTEFATOS DE METAIS LTDA</t>
  </si>
  <si>
    <t>Vilma administrativo</t>
  </si>
  <si>
    <t>55113862-9611</t>
  </si>
  <si>
    <t>ROGERIOMBER@BENNEFATTO.COM.BR</t>
  </si>
  <si>
    <t>BERCAP INDUSTRIA MECANICALTDA</t>
  </si>
  <si>
    <t>61.305.447/0001-63</t>
  </si>
  <si>
    <t>Karine</t>
  </si>
  <si>
    <t>bercap@terra.com.br</t>
  </si>
  <si>
    <t>Felipe Mendonça</t>
  </si>
  <si>
    <t>Supervisor Supply Chain</t>
  </si>
  <si>
    <t>Gerson</t>
  </si>
  <si>
    <t>GERSON</t>
  </si>
  <si>
    <t>55112274-0082</t>
  </si>
  <si>
    <t>BETELFIX INDUSTRIA E COMERCIO DE PARAFUSOS E FERRAMENTAS LTDA</t>
  </si>
  <si>
    <t>00.144.494/0001-88</t>
  </si>
  <si>
    <t>PEDRO NAVARRO</t>
  </si>
  <si>
    <t>5511996206200</t>
  </si>
  <si>
    <t>pedro@pontopar.com.br</t>
  </si>
  <si>
    <t>FABIANA</t>
  </si>
  <si>
    <t>pontopar@pontopar.com.br</t>
  </si>
  <si>
    <t>pedro.srn90@gmail.com</t>
  </si>
  <si>
    <t>BEZELUX INDUSTRIA E COMERCIO DE LUMINARIAS LTDA</t>
  </si>
  <si>
    <t>551126840308</t>
  </si>
  <si>
    <t>COMERCIAL@BEZELUX.COM.BR</t>
  </si>
  <si>
    <t>BFER COMERCIAL DE FERRO E ACO LTDA</t>
  </si>
  <si>
    <t>33.060.659/0001-92</t>
  </si>
  <si>
    <t>JOSE  ROBERTO LOMBELLO JUNIOR</t>
  </si>
  <si>
    <t>5511938924293</t>
  </si>
  <si>
    <t>IGZ.ZE@HOTMAIL.COM</t>
  </si>
  <si>
    <t>REQUIISIÇÃO SEBRAETEC</t>
  </si>
  <si>
    <t>BGT INDUSTRIA E COMERCIO DE CONTROLES E EQUIPAMENTOS LTDA</t>
  </si>
  <si>
    <t>Erick</t>
  </si>
  <si>
    <t>55112274-4277</t>
  </si>
  <si>
    <t xml:space="preserve">55112274-4277 </t>
  </si>
  <si>
    <t>André</t>
  </si>
  <si>
    <t>adm@bgtequipamentos.com.br</t>
  </si>
  <si>
    <t>adriana@aicasacl.com.br</t>
  </si>
  <si>
    <t>BIANCO COMERCIO E INDUSTRIA LTDA</t>
  </si>
  <si>
    <t>5511930436800</t>
  </si>
  <si>
    <t>contato@cubos.com.br</t>
  </si>
  <si>
    <t>BIG PLAST INDUSTRIA E COMERCIO DE PRODUTOS PLASTICOS LTDA</t>
  </si>
  <si>
    <t>02.259.841/0001-43</t>
  </si>
  <si>
    <t>ADRIANA GARCIA</t>
  </si>
  <si>
    <t>Encarregada Admin/Coml</t>
  </si>
  <si>
    <t>adrianabigplast@gmail.com</t>
  </si>
  <si>
    <t>55112721-6653/55112528-3125</t>
  </si>
  <si>
    <t>55112955-7555</t>
  </si>
  <si>
    <t>551196106-9428 | 551193095-1034</t>
  </si>
  <si>
    <t>vendas@brmetal.ind.br</t>
  </si>
  <si>
    <t xml:space="preserve">Adriana </t>
  </si>
  <si>
    <t>BIMETAL IND E COM DE APARELHOS DE MEDICAO LTDA</t>
  </si>
  <si>
    <t>49.782.998/0001-12</t>
  </si>
  <si>
    <t>MARCOS ANTONIO DE GODOY</t>
  </si>
  <si>
    <t>5511999469181</t>
  </si>
  <si>
    <t>bimetal@bimetal.com.br</t>
  </si>
  <si>
    <r>
      <t> </t>
    </r>
    <r>
      <rPr>
        <sz val="8"/>
        <rFont val="Calibri"/>
        <family val="2"/>
        <charset val="1"/>
      </rPr>
      <t>SILVIO CASTELLO</t>
    </r>
  </si>
  <si>
    <t>DIRETOR TECNICO</t>
  </si>
  <si>
    <t>ROGERIO MORENO CASTELLO</t>
  </si>
  <si>
    <t>David</t>
  </si>
  <si>
    <t>5511992680862</t>
  </si>
  <si>
    <t>BINKAFER ALUMINIO LTDA</t>
  </si>
  <si>
    <t>60.923.133/0001-61</t>
  </si>
  <si>
    <t>55112273-8710</t>
  </si>
  <si>
    <t xml:space="preserve">
ELISANORI@HOTMAIL.COM</t>
  </si>
  <si>
    <t>BIOBELA MALHAS COMPRESSIVAS LTDA.</t>
  </si>
  <si>
    <t>17.830.557/0001-52</t>
  </si>
  <si>
    <t>LUCAS</t>
  </si>
  <si>
    <t>5511940092338</t>
  </si>
  <si>
    <t>marketing@biobelacintas.com.br</t>
  </si>
  <si>
    <t>BK INDUSTRIA E COMERCIO DE EMBALAGENS PLASTICAS EIRELI</t>
  </si>
  <si>
    <t>22.731.751/0001-10</t>
  </si>
  <si>
    <t>socia</t>
  </si>
  <si>
    <t>55112692-5764</t>
  </si>
  <si>
    <t>BKS USINAGEM AUTOMATICA INDUSTRIA E COMERCIO LTDA</t>
  </si>
  <si>
    <t>Maria José RH</t>
  </si>
  <si>
    <t>55115681-5090</t>
  </si>
  <si>
    <t>luana@bksusinagem.com.br</t>
  </si>
  <si>
    <t>BLANK INDUSTRIA E COMERCIO LTDA</t>
  </si>
  <si>
    <t>58.511.114/0001-86</t>
  </si>
  <si>
    <t>55112033 0940 / 55112058 0571</t>
  </si>
  <si>
    <t>5511978860871</t>
  </si>
  <si>
    <t>comercial@blank.ind.br</t>
  </si>
  <si>
    <t>PAULA</t>
  </si>
  <si>
    <t>paula@blank.ind.br</t>
  </si>
  <si>
    <t>Paula</t>
  </si>
  <si>
    <t>rh@blank.ind.br</t>
  </si>
  <si>
    <t>55112033 0940</t>
  </si>
  <si>
    <t xml:space="preserve">55112033 0940 </t>
  </si>
  <si>
    <t>blank.industria@gmail.com</t>
  </si>
  <si>
    <t>BLINDADOS CONFECCAO LTDA</t>
  </si>
  <si>
    <t>40.450.792/0001-10</t>
  </si>
  <si>
    <t>CRISTINA</t>
  </si>
  <si>
    <t xml:space="preserve">
551197427-9335</t>
  </si>
  <si>
    <t>5511974279335</t>
  </si>
  <si>
    <t>cristinasousapb@gmail.com</t>
  </si>
  <si>
    <t>BLUMA INDUSTRIA E COMERCIO LTDA</t>
  </si>
  <si>
    <t>71.977.722/0001-49</t>
  </si>
  <si>
    <t>Wladimir</t>
  </si>
  <si>
    <t>wladimir@blumabombas.com.br</t>
  </si>
  <si>
    <t>55112958-1224</t>
  </si>
  <si>
    <t>BOARD LINEA INDUSTRIA, COMERCIO, IMPORTACAO E EXPORTACAO LTDA</t>
  </si>
  <si>
    <t>60.332.749/0001-68</t>
  </si>
  <si>
    <t>FLAVIO TEIXEIRA</t>
  </si>
  <si>
    <t>GERENTE DE PRODUÇÃO</t>
  </si>
  <si>
    <t>flavio.teixeira@boardlinea.COM.BR</t>
  </si>
  <si>
    <t>rh@linearica.com.br</t>
  </si>
  <si>
    <t>ANDRE RAMOS</t>
  </si>
  <si>
    <t>5511976448028</t>
  </si>
  <si>
    <t>andre.ramos@boardlinea.com.br</t>
  </si>
  <si>
    <t>SARAH GALDINO</t>
  </si>
  <si>
    <t>COMPRAS</t>
  </si>
  <si>
    <t>551122923232 ramal 242 </t>
  </si>
  <si>
    <t>5511963035339</t>
  </si>
  <si>
    <t>compras@boardlinea.com.br</t>
  </si>
  <si>
    <t>55113611-1330</t>
  </si>
  <si>
    <t>rh@boardlinea.com.br</t>
  </si>
  <si>
    <t>BOL-PLAST INDUSTRIA E COMERCIO DE PLASTICOS ESPECIAIS EIRELI</t>
  </si>
  <si>
    <t>02.142.286/0001-75</t>
  </si>
  <si>
    <t>Giovanna</t>
  </si>
  <si>
    <t>55112302-0244</t>
  </si>
  <si>
    <t>giovanna@bolplast.com.br</t>
  </si>
  <si>
    <t>BONITO MALHAS DE COMPRESSAO LTDA</t>
  </si>
  <si>
    <t>01.010.006/0001-02</t>
  </si>
  <si>
    <t>55115083-6000</t>
  </si>
  <si>
    <t>551198782-7244</t>
  </si>
  <si>
    <t>5511987827244</t>
  </si>
  <si>
    <t>bonito@bonitocintas.com.br</t>
  </si>
  <si>
    <t>BORALLI TECNOLOGIA AUTOMOBILISTICA LTDA - ME</t>
  </si>
  <si>
    <t>07.691.434/0001-24</t>
  </si>
  <si>
    <t xml:space="preserve">JOSE UMBERTO BORALL </t>
  </si>
  <si>
    <t>betoboralli@uol.com.br</t>
  </si>
  <si>
    <t>BORRACHAS DA MOOCA EIRELI</t>
  </si>
  <si>
    <t>48.468.979/0001-53</t>
  </si>
  <si>
    <t>Andressa</t>
  </si>
  <si>
    <t>55112020-1144</t>
  </si>
  <si>
    <t>financeiro@borrachasdamooca.com.br</t>
  </si>
  <si>
    <t>Roseane</t>
  </si>
  <si>
    <t>55112368-8466</t>
  </si>
  <si>
    <t>mario.vendas@borrachasdamooca.com.br</t>
  </si>
  <si>
    <t>BORRACHAS DAUD LTDA</t>
  </si>
  <si>
    <t>55.845.549/0001-79</t>
  </si>
  <si>
    <t>daud@daud.com.br </t>
  </si>
  <si>
    <t>BORVEDA INDUSTRIA E COMERCIO DE PRODUTOS DE BORRACHA E PLASTICO LTDA</t>
  </si>
  <si>
    <t>55112698-6979</t>
  </si>
  <si>
    <t>claudioprleao@borveda.com</t>
  </si>
  <si>
    <t>Michele</t>
  </si>
  <si>
    <t>2698-6979</t>
  </si>
  <si>
    <t>BOSSA 3 LTDA - EPP</t>
  </si>
  <si>
    <t>43.810.639/0001-45</t>
  </si>
  <si>
    <t>ROBERTO LIGIERO AUGUSTO / RAUL EDI AUGUSTO</t>
  </si>
  <si>
    <t>551122724238 / 551132095774</t>
  </si>
  <si>
    <t>5511978910990</t>
  </si>
  <si>
    <t>candrioli@ig.com.br</t>
  </si>
  <si>
    <t>BOTO INDUSTRIA E COMERCIO LTDA</t>
  </si>
  <si>
    <t>57.144.230/0001-41</t>
  </si>
  <si>
    <t>2521-5921</t>
  </si>
  <si>
    <t>2521-6171 / 2521-0079</t>
  </si>
  <si>
    <t>financeiro@botofile.com.br</t>
  </si>
  <si>
    <t>Mariana</t>
  </si>
  <si>
    <t>vendasevagolden@gmail.com</t>
  </si>
  <si>
    <t>55 1125215921 / +55 1125216171 / +55 1125210079 /</t>
  </si>
  <si>
    <t>vendas@botofile.com.br</t>
  </si>
  <si>
    <t>ALBERTO</t>
  </si>
  <si>
    <t>BR QUIMICA LTDA</t>
  </si>
  <si>
    <t>05.382.065/0001-62</t>
  </si>
  <si>
    <t>Leticia</t>
  </si>
  <si>
    <t>5511 38929565</t>
  </si>
  <si>
    <t>5511 96911-6922</t>
  </si>
  <si>
    <t>5511969116922</t>
  </si>
  <si>
    <t>FLAMINIO@BRADITIVOS.COM.BR</t>
  </si>
  <si>
    <t>Vera</t>
  </si>
  <si>
    <t>BRASFORMA INDUSTRIA E COMERCIO LTDA</t>
  </si>
  <si>
    <t>57.443.988/0001-80</t>
  </si>
  <si>
    <t>Demais</t>
  </si>
  <si>
    <t>BRASFORMER PRODUTOS ELÉTRICOS LTDA.</t>
  </si>
  <si>
    <t>13.087.023/0001-27</t>
  </si>
  <si>
    <t>JOSE ADARIO MILANI / MARIA HELENA DE CARVALHO MILANI / TELMA MILANI / TANIA MILANI CRESPO / HUMBERTO ADARIO MILANI</t>
  </si>
  <si>
    <t>5511984545352</t>
  </si>
  <si>
    <t>brasformer@braspel.com</t>
  </si>
  <si>
    <t>gerente.producao@brasformer.com.br</t>
  </si>
  <si>
    <t>h.moura@hotmail.com</t>
  </si>
  <si>
    <t>BRASIL AROMATICOS PRODUTOS NATURAIS LTDA</t>
  </si>
  <si>
    <t>55112079-0600 /5511 2286-3008</t>
  </si>
  <si>
    <t>FINANCEIRO@FEITICOSAROMATICOS.COM.BR</t>
  </si>
  <si>
    <t>Cristiane</t>
  </si>
  <si>
    <t>55112286-3008</t>
  </si>
  <si>
    <t>BRASIL CORES INDUSTRIA E COMERCIO LTDA</t>
  </si>
  <si>
    <t xml:space="preserve">55113916-2588 
551194700-8163 </t>
  </si>
  <si>
    <t>vendas@brasilcores.com.br</t>
  </si>
  <si>
    <t>BRASILFUSO INDUSTRIA E COMERCIO DE PARAFUSOS E FERRAMENTAS LTDA</t>
  </si>
  <si>
    <t> 32.230.113/0001-70</t>
  </si>
  <si>
    <t>55113207-9020</t>
  </si>
  <si>
    <t>pedro@brasilfuso.com.br</t>
  </si>
  <si>
    <t>BRASMANG INDUSTRIA BRASILEIRA DE MANGUEIRAS LTDA</t>
  </si>
  <si>
    <t>Marcia</t>
  </si>
  <si>
    <t>2910-1395</t>
  </si>
  <si>
    <t>comercial@brasmang.com.br</t>
  </si>
  <si>
    <t>BRASVED INDUSTRIA &amp; COMERCIO DE BORRACHAS LTDA</t>
  </si>
  <si>
    <t>Rose</t>
  </si>
  <si>
    <t>55112351-4888 |551193749-1138</t>
  </si>
  <si>
    <t>carlos@brasved.com.br</t>
  </si>
  <si>
    <t>1199960-5905</t>
  </si>
  <si>
    <t>5511999605905</t>
  </si>
  <si>
    <t>vendas@brasved.com.br</t>
  </si>
  <si>
    <t>BRAZIL ILUMINACAO LTDA</t>
  </si>
  <si>
    <t>Fatima</t>
  </si>
  <si>
    <t>551122111711</t>
  </si>
  <si>
    <t>FATIMA@EMALUSTRES.COM.BR</t>
  </si>
  <si>
    <t>BRAZILE GROUP METAIS LTDA</t>
  </si>
  <si>
    <t>55113101 0949</t>
  </si>
  <si>
    <t>wagner@vipe.com.br</t>
  </si>
  <si>
    <t>BRIDE CAR RETIFICA DE MOTORES LTDA</t>
  </si>
  <si>
    <t>02.819.184/0001-41</t>
  </si>
  <si>
    <t>55114732-1054</t>
  </si>
  <si>
    <t>fiscal@hlassessoria.com.br</t>
  </si>
  <si>
    <t>BRILHO NO PAPEL LTDA</t>
  </si>
  <si>
    <t>03.369.297/0001-55</t>
  </si>
  <si>
    <t>Juliane</t>
  </si>
  <si>
    <t>55113341-1414</t>
  </si>
  <si>
    <t>alexandre@unecont.com.br</t>
  </si>
  <si>
    <t>BRIMPRESS INDUSTRIA GRAFICA LTDA</t>
  </si>
  <si>
    <t>55112909-4251</t>
  </si>
  <si>
    <t>BRINQUEDOS BANDEIRANTES</t>
  </si>
  <si>
    <t>ANDREIA OLIVEIRA</t>
  </si>
  <si>
    <t>ANALISTA DE RECURSOS HUMANOS</t>
  </si>
  <si>
    <t>5511972058873</t>
  </si>
  <si>
    <t>treinamento@brinquedosbandeirante.com.br</t>
  </si>
  <si>
    <t>BROKIT'S INDUSTRIA E COMERCIO DE BORRACHAS EIRELI</t>
  </si>
  <si>
    <t>04.690.165/0001-93</t>
  </si>
  <si>
    <t>FABIANO</t>
  </si>
  <si>
    <t>COORDENADOR ADMINISTRATIVO</t>
  </si>
  <si>
    <t>fabiano@brokits.com.bt</t>
  </si>
  <si>
    <t>Priscila</t>
  </si>
  <si>
    <t>55112076-8654</t>
  </si>
  <si>
    <t>fabiano@brookits.com.br</t>
  </si>
  <si>
    <t>Fabiano</t>
  </si>
  <si>
    <t>55112601-8899</t>
  </si>
  <si>
    <t>55112602-5411</t>
  </si>
  <si>
    <t>PAULA REIS</t>
  </si>
  <si>
    <t>551126025411/ 551126018899</t>
  </si>
  <si>
    <t>BROKITS@BROKITS.COM.BR</t>
  </si>
  <si>
    <t>BROKIT'S INDUSTRIA E COMERCIO DE BORRACHAS LTDA</t>
  </si>
  <si>
    <t>isabel</t>
  </si>
  <si>
    <t xml:space="preserve">55112601-8899 </t>
  </si>
  <si>
    <t>BRONX MOTRONICS INDUSTRIA E COMERCIO LTDA</t>
  </si>
  <si>
    <t>55115077-4622</t>
  </si>
  <si>
    <t>BRUMAPLASTIC INDUSTRIA DE MATERIAL ELETRICO DISTRIBUIDORA IMPORTACAO EXPORTACAO COMERCIO VAREJISTA E ATACADISTA DE ARTIGOS E EQUIPAMENTOS DOMEST</t>
  </si>
  <si>
    <t>55113742-1336</t>
  </si>
  <si>
    <t>bruma@brumaplastic.com.br</t>
  </si>
  <si>
    <t>BRUNO &amp; BUTRICO LTDA</t>
  </si>
  <si>
    <t>61.335.881/0001-96</t>
  </si>
  <si>
    <t>Vania</t>
  </si>
  <si>
    <t xml:space="preserve"> 98643-7934</t>
  </si>
  <si>
    <t>5511986437934</t>
  </si>
  <si>
    <t>administrativo@fabbricamarcenaria.com.br</t>
  </si>
  <si>
    <t>Vânia</t>
  </si>
  <si>
    <t>lucilene@fabbricamarcenaria.com.br</t>
  </si>
  <si>
    <t>5511256017564/5511967041290</t>
  </si>
  <si>
    <t>5511926017564</t>
  </si>
  <si>
    <t>551196704-1290</t>
  </si>
  <si>
    <t>5511967041290</t>
  </si>
  <si>
    <t>BRX COMERCIO DE TECIDOS LTDA</t>
  </si>
  <si>
    <t>55113796-0587</t>
  </si>
  <si>
    <t>conto@contato.com.br</t>
  </si>
  <si>
    <t>BUILDING INDUSTRIAL DE CONECTORES LTDA</t>
  </si>
  <si>
    <t>46.291.274/0001-88</t>
  </si>
  <si>
    <t xml:space="preserve">Alexandre </t>
  </si>
  <si>
    <t>alexandre@building.ind.br</t>
  </si>
  <si>
    <t>Edson Marcos</t>
  </si>
  <si>
    <t>Gerente Fabril</t>
  </si>
  <si>
    <t>551194820-9420</t>
  </si>
  <si>
    <t>5511948209420</t>
  </si>
  <si>
    <t>edson.marcos@building.ind.br</t>
  </si>
  <si>
    <t>rh@building.ind.br</t>
  </si>
  <si>
    <t>BUSCARIOLI COMERCIO E OFICINA DE MOTORES ELETRICOS LTDA.</t>
  </si>
  <si>
    <t>09.193.580/0001-55</t>
  </si>
  <si>
    <t>marketing@buscarioli.com.br</t>
  </si>
  <si>
    <t>paula@buscarioli.com.br</t>
  </si>
  <si>
    <t>Inácio Chiquito</t>
  </si>
  <si>
    <t>Qualidade</t>
  </si>
  <si>
    <t>5511910473304</t>
  </si>
  <si>
    <t>qualidade@buscarioli.com.br</t>
  </si>
  <si>
    <t>Sidnei Buscarioli</t>
  </si>
  <si>
    <t>5511999767755</t>
  </si>
  <si>
    <t>sidinei@buscarioli.com.br</t>
  </si>
  <si>
    <t>Fernada Morganti</t>
  </si>
  <si>
    <t>Marketink</t>
  </si>
  <si>
    <t>551126183611ramal 127</t>
  </si>
  <si>
    <t>5511971201849</t>
  </si>
  <si>
    <t>fernanda.morganti@buscarioli.com.br</t>
  </si>
  <si>
    <t>dp@buscarioli.com.br</t>
  </si>
  <si>
    <t>SEGURANÇA DO TRANALHO</t>
  </si>
  <si>
    <t>5511926183611</t>
  </si>
  <si>
    <t>Seg.trab@buscarioli.com.br</t>
  </si>
  <si>
    <t>C &amp; R INDUSTRIA E COMERCIO DE COSMETICOS LTDA</t>
  </si>
  <si>
    <t>00.700.191/0001-02</t>
  </si>
  <si>
    <t>CLAUDIA CARVALHO</t>
  </si>
  <si>
    <t>DIRETORA</t>
  </si>
  <si>
    <t xml:space="preserve">55115615-4707   </t>
  </si>
  <si>
    <t>5511991789304</t>
  </si>
  <si>
    <t>cercosmeticos@gmail.com</t>
  </si>
  <si>
    <t>55115615-4707</t>
  </si>
  <si>
    <t>C. A. FERREIRA PAES</t>
  </si>
  <si>
    <t>55115527-6953</t>
  </si>
  <si>
    <t>bebpaes@hotmail.com</t>
  </si>
  <si>
    <t>C.B.L. ESTUFAS, FORNOS E SOLDAS LTDA</t>
  </si>
  <si>
    <t>55112215-4027</t>
  </si>
  <si>
    <t>admnistrativo@cblsoldas.com.br</t>
  </si>
  <si>
    <t>compras@cblsoldas.com.br</t>
  </si>
  <si>
    <t>Rafael adm.</t>
  </si>
  <si>
    <t>LOIMATHIAS@UOL.COM.BR</t>
  </si>
  <si>
    <t>C.GASTARDELLI EMBALAGENS  EIRELI</t>
  </si>
  <si>
    <t>04.518.975/0001-67</t>
  </si>
  <si>
    <t>Cristiano Donato Gastardelli</t>
  </si>
  <si>
    <t>5511999143518</t>
  </si>
  <si>
    <t>vendas@christino.com.br</t>
  </si>
  <si>
    <t>CABFIL INDUSTRIA E COMERCIO DE PECAS E FILTROS LTDA.</t>
  </si>
  <si>
    <t>13.394.361/0001-01</t>
  </si>
  <si>
    <t>isabela</t>
  </si>
  <si>
    <t>55113459-7631</t>
  </si>
  <si>
    <t>cabfil@cabfil.com.br</t>
  </si>
  <si>
    <t>CADANI CONSTRUCOES E REFORMAS LTDA</t>
  </si>
  <si>
    <t>10.423.411/0001-43</t>
  </si>
  <si>
    <t>Monica dos Santos Favaro</t>
  </si>
  <si>
    <t>5511927297297</t>
  </si>
  <si>
    <t>contato@ricocontabilidade.com.br</t>
  </si>
  <si>
    <t>Monica Dos Santos Favaro Daniele Favaro Polidoro</t>
  </si>
  <si>
    <t>mfavaroarquitetura@uol.com.br</t>
  </si>
  <si>
    <t>CADEIRAS GENNARO FERRANTE LTDA</t>
  </si>
  <si>
    <t>60.882.552/0001-00</t>
  </si>
  <si>
    <t>MARCO FERRANTE</t>
  </si>
  <si>
    <t>5511999001591</t>
  </si>
  <si>
    <t>marco@ferrante.com.br</t>
  </si>
  <si>
    <t xml:space="preserve">CAIO OLIVEIRA </t>
  </si>
  <si>
    <t>pcp@ferrante.com.br</t>
  </si>
  <si>
    <t>EVANDRO</t>
  </si>
  <si>
    <t>CAIO</t>
  </si>
  <si>
    <t>producao.caio@daibase.com.br</t>
  </si>
  <si>
    <t>CALFRAN INDUSTRIA E COMERCIO LTDA</t>
  </si>
  <si>
    <t>04.094.484/0001-36</t>
  </si>
  <si>
    <t>Carlos Toledo</t>
  </si>
  <si>
    <t>cmdg@terra.com.br</t>
  </si>
  <si>
    <t>https://calfrancombr/</t>
  </si>
  <si>
    <t>CALIFORNIA BRASIL  CAF</t>
  </si>
  <si>
    <t>VITOR TANCREDO</t>
  </si>
  <si>
    <t>ANALISTA DE DHO</t>
  </si>
  <si>
    <t>5511943453640</t>
  </si>
  <si>
    <t>vitor.tancredo@californiabrasil.com.br</t>
  </si>
  <si>
    <t>ISABELLE FERREIRA</t>
  </si>
  <si>
    <t>COODENADORA DE RECURSOS HUMANOS</t>
  </si>
  <si>
    <t>coord.rh@californiabrasil.com.br</t>
  </si>
  <si>
    <t>juridico@californiabrasil.com.br</t>
  </si>
  <si>
    <t>JESSICA MALIOLI</t>
  </si>
  <si>
    <t>SUPRIMENTOS</t>
  </si>
  <si>
    <t>suprimentos@californiabrasil.com.br</t>
  </si>
  <si>
    <t>Damires Lima</t>
  </si>
  <si>
    <t>Analista de RH</t>
  </si>
  <si>
    <t>2914-8311</t>
  </si>
  <si>
    <t>rh.caf@californiabrasil.com.br</t>
  </si>
  <si>
    <t>Roberto Junior</t>
  </si>
  <si>
    <t>CALTHERM SISTEMAS DE AQUECIEMENTO LTDA</t>
  </si>
  <si>
    <t>54.941.398/0001-90</t>
  </si>
  <si>
    <t>SAMIRA CHAGURI</t>
  </si>
  <si>
    <t>GESTORA DE CONTRATO</t>
  </si>
  <si>
    <t>5511987558482</t>
  </si>
  <si>
    <t>gerencia@caltherm.com.br</t>
  </si>
  <si>
    <t>wwwcalthermcombr</t>
  </si>
  <si>
    <t>ANESIO PALOMBI</t>
  </si>
  <si>
    <t>sac@caltherm.com.br</t>
  </si>
  <si>
    <t>CAMARAUTO MERCANTIL INDUSTRIAL IMPORTACAO E EXPORTACAO LTDA</t>
  </si>
  <si>
    <t>2239-1155</t>
  </si>
  <si>
    <t>CAMERRO E KAWASAKI - PECAS E ACESSORIOS PARA TOLDOS, CORTINAS E LUMINOSOS - EIRELI</t>
  </si>
  <si>
    <t>05.349.302/0001-93</t>
  </si>
  <si>
    <t>Roberto</t>
  </si>
  <si>
    <t xml:space="preserve">Comercial </t>
  </si>
  <si>
    <t>5511921348900</t>
  </si>
  <si>
    <t>luckpecas@hotmail.com</t>
  </si>
  <si>
    <t>CAMILA FREITAS PATROCINIO KANAIAMA</t>
  </si>
  <si>
    <t>42.672.869/0001-22</t>
  </si>
  <si>
    <t>LARISSA SANTOS</t>
  </si>
  <si>
    <t>CONSULTORA EXECUTIVA</t>
  </si>
  <si>
    <t>16 3409-2737</t>
  </si>
  <si>
    <t>5516993079630</t>
  </si>
  <si>
    <t>jrs@mobilitentale.com</t>
  </si>
  <si>
    <t>FORNECE EPI PARA O SENAI - ESTIVAL</t>
  </si>
  <si>
    <t>CAMILA VITORINO LTDA</t>
  </si>
  <si>
    <t>23.446.079/0001-84</t>
  </si>
  <si>
    <t>BRUNO</t>
  </si>
  <si>
    <t xml:space="preserve">
551198572-9381</t>
  </si>
  <si>
    <t>5511985729381</t>
  </si>
  <si>
    <t>CAMPOS &amp; BEZUTTE IMPORTACAO E EXPORTACAO LTDA</t>
  </si>
  <si>
    <t>34.076.548/0001-37</t>
  </si>
  <si>
    <t>TIAGO BEZUTTE</t>
  </si>
  <si>
    <t>5511986249412</t>
  </si>
  <si>
    <t>tiago@emotors.mobi</t>
  </si>
  <si>
    <t>CARBOFOR INDUSTRIA MECANICA LTDA</t>
  </si>
  <si>
    <t>49.745.953/0001-78</t>
  </si>
  <si>
    <t>ANA PAULA GOMES</t>
  </si>
  <si>
    <t>compras@carbofor.com.br</t>
  </si>
  <si>
    <t>CARLA</t>
  </si>
  <si>
    <t>carla@carbofor.com.br</t>
  </si>
  <si>
    <t>RICARDO CHAVES</t>
  </si>
  <si>
    <t>ricardochaves@carbofor.com.br</t>
  </si>
  <si>
    <t>CARBOVAZ INDUSTRIA E COMERCIO LTDA</t>
  </si>
  <si>
    <t>55.565.931/0001-29</t>
  </si>
  <si>
    <t>55112958-2201</t>
  </si>
  <si>
    <t>marcelo.oliveira@karbovaz.com.br</t>
  </si>
  <si>
    <t>Katia</t>
  </si>
  <si>
    <t>5511940056007</t>
  </si>
  <si>
    <t>carbovaz@uol.com.br</t>
  </si>
  <si>
    <t>vendas@carbovaz.com.br</t>
  </si>
  <si>
    <t>CARBRINK INDUSTRIA E COMERCIO DE CARIMBOS E BRINQUEDOS LTDA</t>
  </si>
  <si>
    <t>47.741.285/0001-85</t>
  </si>
  <si>
    <t>55992320588</t>
  </si>
  <si>
    <t>5555992320588</t>
  </si>
  <si>
    <t>carbrink@carbrink.com.br</t>
  </si>
  <si>
    <t>Henrique</t>
  </si>
  <si>
    <t>henrique@carbrink.com.br</t>
  </si>
  <si>
    <t>Mateus</t>
  </si>
  <si>
    <t>Administrativo/Financeiro</t>
  </si>
  <si>
    <t>5511961748196</t>
  </si>
  <si>
    <t>rh@carbrink.com.br</t>
  </si>
  <si>
    <t>55112559-7070</t>
  </si>
  <si>
    <t>CARBUTEC SERVICO DE MANUTENCAO AUTOMOTIVA LTDA</t>
  </si>
  <si>
    <t>43.486.943/0001-89</t>
  </si>
  <si>
    <t>LETICIA MALTA DE OLIVEIRA</t>
  </si>
  <si>
    <t>55226677 / 25011858</t>
  </si>
  <si>
    <t>carbutecmec@gmail.com</t>
  </si>
  <si>
    <t xml:space="preserve">CRISTIANO MALTA DE OLIVEIRA </t>
  </si>
  <si>
    <t>EDSON ALEIXO VELOZO</t>
  </si>
  <si>
    <t>CARDAN VERISSIMO LTDA</t>
  </si>
  <si>
    <t>contato@cardanverissimo.com.br</t>
  </si>
  <si>
    <t>CARDANS TENCAR LTDA</t>
  </si>
  <si>
    <t>00.197.837/0001-72</t>
  </si>
  <si>
    <t>55113992-2582</t>
  </si>
  <si>
    <t xml:space="preserve">vendas@cardanstencar.com.br </t>
  </si>
  <si>
    <t>CARDOFIBRA INDUSTRIA E COMERCIO DE FIBRAS LTDA</t>
  </si>
  <si>
    <t>55112654-2096</t>
  </si>
  <si>
    <t>55112541.1678 55112546.5544</t>
  </si>
  <si>
    <t>cardofibra@cardofibra.com.br</t>
  </si>
  <si>
    <t>empresacontabil@uol.com.br</t>
  </si>
  <si>
    <t>CARIMBARTE INDUSTRIA E COMERCIO LTDA</t>
  </si>
  <si>
    <t>54.873.153/0001-72</t>
  </si>
  <si>
    <t>Tatiane</t>
  </si>
  <si>
    <t>5511 2649-3514</t>
  </si>
  <si>
    <t>5511 93027-2759</t>
  </si>
  <si>
    <t>5511930272759</t>
  </si>
  <si>
    <t>CARIMBOS LIDER INDUSTRIA E COMERCIO LTDA</t>
  </si>
  <si>
    <t>62.074.356/0001-27</t>
  </si>
  <si>
    <t>Marta</t>
  </si>
  <si>
    <t>5511926927448</t>
  </si>
  <si>
    <t>carimboslider@carimboslider.com.br</t>
  </si>
  <si>
    <t>Estevão</t>
  </si>
  <si>
    <t>liderflexoart@uol.com.br</t>
  </si>
  <si>
    <t>Dolores</t>
  </si>
  <si>
    <t>5511 29501012</t>
  </si>
  <si>
    <t>55112692-7448</t>
  </si>
  <si>
    <t>CARLOS CORDEIRO DE MICENA (Bimi Bijouterias)</t>
  </si>
  <si>
    <t>'5511967815933</t>
  </si>
  <si>
    <t>CARLOS OLYNTHO BARBOSA</t>
  </si>
  <si>
    <t>08.192.739/0001-54</t>
  </si>
  <si>
    <t>55112031-5959</t>
  </si>
  <si>
    <t>551196297-0399</t>
  </si>
  <si>
    <t>5511962970399</t>
  </si>
  <si>
    <t>atendimento@fiscontau.com.br</t>
  </si>
  <si>
    <t>CARLOS RENATO PALAZZO</t>
  </si>
  <si>
    <t>55112084-8299</t>
  </si>
  <si>
    <t>ELITEPECAS@GMAIL.COM</t>
  </si>
  <si>
    <t>CARLOS UMBERTO NEGRINI MONTAGENS</t>
  </si>
  <si>
    <t>551186700904</t>
  </si>
  <si>
    <t>ADM.NEGRINI@GMAIL.COM</t>
  </si>
  <si>
    <t>CARLSONS PRODUTOS INDUSTRIAIS LTDA.</t>
  </si>
  <si>
    <t>Núbia Almeida</t>
  </si>
  <si>
    <t>Marketing</t>
  </si>
  <si>
    <t>113351-5013</t>
  </si>
  <si>
    <t>nubia.almeida@carlsons.com.br</t>
  </si>
  <si>
    <t>Alan Barbosa</t>
  </si>
  <si>
    <t>entregas@carlsons.com.br</t>
  </si>
  <si>
    <t>CARRO MALUCO COMERCIO DE ACESSORIOS LTDA</t>
  </si>
  <si>
    <t>55112544-2366</t>
  </si>
  <si>
    <t>CONTATO@TECHVIDRO.COM.BR</t>
  </si>
  <si>
    <t>CASA DE SAUDE SANTA MARCELINA</t>
  </si>
  <si>
    <t>JANICE JUNES</t>
  </si>
  <si>
    <t>TECNICA EM SEGURANÇA DO TRABALHO</t>
  </si>
  <si>
    <t>5511 20706328</t>
  </si>
  <si>
    <t>janice.tst@santamarcelina.org</t>
  </si>
  <si>
    <t>CASA DIAS RETIFICA DE VIRABREQUINS LTDA</t>
  </si>
  <si>
    <t>Joyce adm</t>
  </si>
  <si>
    <t>55112956-5657</t>
  </si>
  <si>
    <t xml:space="preserve">
casadiasretifica@yahoo.com.br</t>
  </si>
  <si>
    <t>CASA MARTINEZ COMERCIO E INDUSTRIA DE METAIS LTDA</t>
  </si>
  <si>
    <t>61.405.684/0001-04</t>
  </si>
  <si>
    <t>5511933992801</t>
  </si>
  <si>
    <t>hyppolito_junior@uol.com.br</t>
  </si>
  <si>
    <t>Temporariamente Fechada  Inf Google</t>
  </si>
  <si>
    <t>ELIAS/HUPPOLYTO</t>
  </si>
  <si>
    <t>55113207-2133</t>
  </si>
  <si>
    <t>CASA SHOPPING MANUFATURA DE MOVEIS E PRODUTOS METALURGICOS  EIRELI</t>
  </si>
  <si>
    <t>CASE INDUSTRIA METALURGICA LTDA</t>
  </si>
  <si>
    <t>62.040.084/0001-44</t>
  </si>
  <si>
    <t>OTAVIO MOURA</t>
  </si>
  <si>
    <t>55112273-3966</t>
  </si>
  <si>
    <t>CATEL CONDUTORES ELETRICOS LTDA</t>
  </si>
  <si>
    <t>Lidia adm</t>
  </si>
  <si>
    <t>55112302-2100</t>
  </si>
  <si>
    <t>FINANCEIRO@STECONDUTORES.COM.BR</t>
  </si>
  <si>
    <t>CATTO METAIS INDUSTRIA LTDA</t>
  </si>
  <si>
    <t>05.565.183/0001-06</t>
  </si>
  <si>
    <t>Eduarda</t>
  </si>
  <si>
    <t>55113361-2503</t>
  </si>
  <si>
    <t>administrativo@cattometais.com.br</t>
  </si>
  <si>
    <t>551199452-2422</t>
  </si>
  <si>
    <t>atendimento@cattometais.com.br</t>
  </si>
  <si>
    <t>CONTATO@CATTOMETAIS.COM.BR</t>
  </si>
  <si>
    <t>CATUMBI TELAS METALICAS LTDA</t>
  </si>
  <si>
    <t>61.150.777/0001-27</t>
  </si>
  <si>
    <t>RAFAEL DUARTE</t>
  </si>
  <si>
    <t>GESTOR DE PRODUÇÃO</t>
  </si>
  <si>
    <t>5511997898075</t>
  </si>
  <si>
    <t>duarte@catumbitelas.com.br</t>
  </si>
  <si>
    <t>CAVIMAD IND COM IMPORT EXPORT DE MADEIRAS LTDA</t>
  </si>
  <si>
    <t>sara</t>
  </si>
  <si>
    <t>55115031-5140</t>
  </si>
  <si>
    <t>cavimad@cavimad.com.br</t>
  </si>
  <si>
    <t>CB ILUMINACAO LTDA</t>
  </si>
  <si>
    <t>03.821.201/0001-48</t>
  </si>
  <si>
    <t>Gisele do adm</t>
  </si>
  <si>
    <t>5511 3371-2333</t>
  </si>
  <si>
    <t>ACADEMICOS@UOL.COM.BR</t>
  </si>
  <si>
    <t>CBC FLEX INDUSTRIA E COMERCIO DE ADESIVOS LTDA</t>
  </si>
  <si>
    <t>12.838.333/0001-73</t>
  </si>
  <si>
    <t>5511957847669</t>
  </si>
  <si>
    <t>admf1@cbcflex.com</t>
  </si>
  <si>
    <t>Cassiano Castro</t>
  </si>
  <si>
    <t>cassiano.castro@cbcflex.com</t>
  </si>
  <si>
    <t>(00)000045008</t>
  </si>
  <si>
    <t>Jonas Lopes Magalhães</t>
  </si>
  <si>
    <t>S1</t>
  </si>
  <si>
    <t>5511981560022</t>
  </si>
  <si>
    <t>jonas.magalhaes@cbcflex.com</t>
  </si>
  <si>
    <t>CELSO RENATO TREVIZAM</t>
  </si>
  <si>
    <t>551166856779</t>
  </si>
  <si>
    <t>esconcav@ig.com.br</t>
  </si>
  <si>
    <t>CELWA COMERCIO DE FERRO E ACO LTDA</t>
  </si>
  <si>
    <t>60.383.460/0001-78</t>
  </si>
  <si>
    <t>financeiro@celwa.com.br</t>
  </si>
  <si>
    <t>DEMANDA EM NR11, MESMO GRUPO DA ANDREAÇO</t>
  </si>
  <si>
    <t>CEMIELETRICAS INSTALACOES ELETRICAS LTDA</t>
  </si>
  <si>
    <t>551126413817</t>
  </si>
  <si>
    <t>cemieletrica@yahoo.com.br</t>
  </si>
  <si>
    <t>CENTRAL MESH INDUSTRIA E COMERCIO DE TELAS LTDA.</t>
  </si>
  <si>
    <t>07.141.537/0001-10</t>
  </si>
  <si>
    <t>MIRAN VELOSO</t>
  </si>
  <si>
    <t>FINANCEIRO/RH</t>
  </si>
  <si>
    <t>5511989273376</t>
  </si>
  <si>
    <t>miran.veloso@centralmesh.com.br</t>
  </si>
  <si>
    <t>FERNANDA FABRIZIO</t>
  </si>
  <si>
    <t>Diretora de Recursos Humanos</t>
  </si>
  <si>
    <t>1131233888 ramal 420</t>
  </si>
  <si>
    <t>fernada.fabrizio@centralmesh.com.br</t>
  </si>
  <si>
    <t>3123-3888</t>
  </si>
  <si>
    <t>vendas@centralmesh.com.br</t>
  </si>
  <si>
    <t>Miriam</t>
  </si>
  <si>
    <t>Coordenadora adm</t>
  </si>
  <si>
    <t>551198927-3376</t>
  </si>
  <si>
    <t>CENTRO AUTOMOTIVO GAMA LTDA</t>
  </si>
  <si>
    <t>01.537.699/0001-96</t>
  </si>
  <si>
    <t>ANGELA MARIA DE OLIVEIRA</t>
  </si>
  <si>
    <t>oficina.gama@ig.com.br</t>
  </si>
  <si>
    <t>CENTRO ESTETICO AUTOMOTIVO DE LUNA &amp; TEIXEIRA LTDA</t>
  </si>
  <si>
    <t>13.604.375/0001-02</t>
  </si>
  <si>
    <t>Misael Barros</t>
  </si>
  <si>
    <t>5511996497790</t>
  </si>
  <si>
    <t>adm@funilariadeluna.com.br</t>
  </si>
  <si>
    <t>PERTENCE 113</t>
  </si>
  <si>
    <t xml:space="preserve">Rubens Teixeira </t>
  </si>
  <si>
    <t>5511947167550</t>
  </si>
  <si>
    <t>rubens@funilariadeluna.com.br</t>
  </si>
  <si>
    <t>CENTURY POST COMERCIAL E SERVICOS LTDA</t>
  </si>
  <si>
    <t>68.456.862/0001-67</t>
  </si>
  <si>
    <t>CERAPURA INDUSTRIA E COMERCIO LTDA</t>
  </si>
  <si>
    <t>05.969.494/0001-30</t>
  </si>
  <si>
    <t>JULIO RODRIGUES</t>
  </si>
  <si>
    <t>112476-9265</t>
  </si>
  <si>
    <t>5511994131090</t>
  </si>
  <si>
    <t>administrativo@cerapura.com.br</t>
  </si>
  <si>
    <t>CERGE INDUSTRIA E COMERCIO DE MATERIAIS ELETRICOS LTDA</t>
  </si>
  <si>
    <t>59.120.444/0001-03</t>
  </si>
  <si>
    <t xml:space="preserve">Edgar </t>
  </si>
  <si>
    <t xml:space="preserve">(11)2941-1351 </t>
  </si>
  <si>
    <t>cerge@terra.com.br</t>
  </si>
  <si>
    <t>Ana adm</t>
  </si>
  <si>
    <t>551194588-8408</t>
  </si>
  <si>
    <t>5511945888408</t>
  </si>
  <si>
    <t>CETEC EQUIPAMENTOS PARA PINTURA LTDA</t>
  </si>
  <si>
    <t>72.679.665/0001-84</t>
  </si>
  <si>
    <t>Rodrigo Simon</t>
  </si>
  <si>
    <t>vendasequip@cetecindustrial.com.br</t>
  </si>
  <si>
    <t>https://cetecindustrialcombr/</t>
  </si>
  <si>
    <t>CHANOT &amp; FILHOS INDUSTRIA E COMERCIO LTDA</t>
  </si>
  <si>
    <t>03.354.900/0001-25</t>
  </si>
  <si>
    <t>chanot@chanot.com.br</t>
  </si>
  <si>
    <t xml:space="preserve">Franco </t>
  </si>
  <si>
    <t>5511986855845</t>
  </si>
  <si>
    <t>francosocci2@gmail.com</t>
  </si>
  <si>
    <t>Franco</t>
  </si>
  <si>
    <t>Sibele</t>
  </si>
  <si>
    <t>CHELE ESTAMPARIA E FERRAMENTARIA LTDA</t>
  </si>
  <si>
    <t>Rose (asa)</t>
  </si>
  <si>
    <t>2521-9496</t>
  </si>
  <si>
    <t>comercial@chelle.com.br</t>
  </si>
  <si>
    <t>CHERFEN INDUSTRIA E COMERCIO ELETRONICO LTDA</t>
  </si>
  <si>
    <t>551124271853</t>
  </si>
  <si>
    <t>LILIANACHERFEN@UOL.COM.BR</t>
  </si>
  <si>
    <t>CHEVY57 AUTO PARTS LTDA</t>
  </si>
  <si>
    <t>20.136.060/0001-43</t>
  </si>
  <si>
    <t>CHRISTINO INDUSTRIA DE PLASTICOS LTDA</t>
  </si>
  <si>
    <t>61.349.262/0001-50</t>
  </si>
  <si>
    <t>Diego</t>
  </si>
  <si>
    <t>Assistente</t>
  </si>
  <si>
    <t>5511996978472</t>
  </si>
  <si>
    <t>atendimento@christino.com.br</t>
  </si>
  <si>
    <t>ESTHER BERGAMO CHRISTINO</t>
  </si>
  <si>
    <t xml:space="preserve">Matheus </t>
  </si>
  <si>
    <t>Gerente RH</t>
  </si>
  <si>
    <t>5511941796566</t>
  </si>
  <si>
    <t>MATEUS</t>
  </si>
  <si>
    <t>TI</t>
  </si>
  <si>
    <t>2604-5439</t>
  </si>
  <si>
    <t>CIMAPLA COM E IND DE MAQ E ARTEFATOS PLASTICOS LTDA</t>
  </si>
  <si>
    <t>47.733.985/0001-28</t>
  </si>
  <si>
    <t>CLEONICE</t>
  </si>
  <si>
    <t>Cleide</t>
  </si>
  <si>
    <t>RETORNO-31</t>
  </si>
  <si>
    <t>2521-0874</t>
  </si>
  <si>
    <t>551191587 7234</t>
  </si>
  <si>
    <t>5511915877234</t>
  </si>
  <si>
    <t>philgarciaschiavo@gmail.com</t>
  </si>
  <si>
    <t xml:space="preserve">Cleonice </t>
  </si>
  <si>
    <t>VIVIANE</t>
  </si>
  <si>
    <t>ADministrativo</t>
  </si>
  <si>
    <t>CITY FRAN INDUSTRIA E COMERCIO LTDA</t>
  </si>
  <si>
    <t>67.290.973/0001-83</t>
  </si>
  <si>
    <t xml:space="preserve">Administrativo </t>
  </si>
  <si>
    <t>5511947828085</t>
  </si>
  <si>
    <t>financeiro.city@outlook.com  </t>
  </si>
  <si>
    <t>CLARINER INDUSTRIA E COMERCIO LTDA.</t>
  </si>
  <si>
    <t>06.907.887/0001-82</t>
  </si>
  <si>
    <t>KARINE</t>
  </si>
  <si>
    <t>5511913497571</t>
  </si>
  <si>
    <t>adm@clarinerndustria.com.br</t>
  </si>
  <si>
    <t xml:space="preserve">CLAUDEMIR RODRIGUES DA SILVEIRA </t>
  </si>
  <si>
    <t>SOCIO</t>
  </si>
  <si>
    <t>contabsanfra@uol.com.br</t>
  </si>
  <si>
    <t>ALIANE CLARO DA SILVEIRA</t>
  </si>
  <si>
    <t>CLARINOX INDUSTRIA E COMERCIO LTDA</t>
  </si>
  <si>
    <t>02.875.808/0001-48</t>
  </si>
  <si>
    <t xml:space="preserve">CRISTINA </t>
  </si>
  <si>
    <t>Gerente Adm</t>
  </si>
  <si>
    <t>adm@clarinox.com.br</t>
  </si>
  <si>
    <t>Monica</t>
  </si>
  <si>
    <t>55112725-5953</t>
  </si>
  <si>
    <t>clarinox@clarinox.com.br</t>
  </si>
  <si>
    <t>camila</t>
  </si>
  <si>
    <t>Mônica</t>
  </si>
  <si>
    <t>CLAUDIO JOSE DE SOUZA</t>
  </si>
  <si>
    <t>07.590.255/0001-09</t>
  </si>
  <si>
    <t>Alexandro adm.</t>
  </si>
  <si>
    <t>55112546-7112</t>
  </si>
  <si>
    <t>AFITEC.CONTAS@TERRA.COM.BR</t>
  </si>
  <si>
    <t>CLC ENERGIAS RENOVAVEIS LTDA</t>
  </si>
  <si>
    <t>30.686.322/0001-05</t>
  </si>
  <si>
    <t>Cassia</t>
  </si>
  <si>
    <t>55114118-0550</t>
  </si>
  <si>
    <t>sergio@clcenergia.com.br</t>
  </si>
  <si>
    <t>CLEANER</t>
  </si>
  <si>
    <t>AYSLA SERIGIOLI</t>
  </si>
  <si>
    <t>aysla.serigioli@cleaner.com.br</t>
  </si>
  <si>
    <t>CLLOVI INDUSTRIA E COMERCIO DE EQUIPAMENTOS PARA ELEVADORES LTDA</t>
  </si>
  <si>
    <t>Lidia</t>
  </si>
  <si>
    <t>55112521-7133</t>
  </si>
  <si>
    <t>551199333-9861</t>
  </si>
  <si>
    <t>5511993339861</t>
  </si>
  <si>
    <t>cllovi@cllovi.com.br</t>
  </si>
  <si>
    <t>COBERMEC - INDUSTRIA E COMERCIO DE COBERTURAS LTDA</t>
  </si>
  <si>
    <t>09.431.973/0001-50</t>
  </si>
  <si>
    <t>Rogeria</t>
  </si>
  <si>
    <t>551120841156 / 551120841157 / 551120212931</t>
  </si>
  <si>
    <t>5511998935926</t>
  </si>
  <si>
    <t>vendas@cobermec.com.br</t>
  </si>
  <si>
    <t>Gerente de PRodução</t>
  </si>
  <si>
    <t>1120841156 / 20841157 / 20212931</t>
  </si>
  <si>
    <t>5511986260085</t>
  </si>
  <si>
    <t>Rogerio Fernandes</t>
  </si>
  <si>
    <t>Rogério Fernandes</t>
  </si>
  <si>
    <t>5511991121878</t>
  </si>
  <si>
    <t>COBRIREL</t>
  </si>
  <si>
    <t>CLAYTON</t>
  </si>
  <si>
    <t>rh@cobrirel.com.br</t>
  </si>
  <si>
    <t>CODATEC  SISTEMAS LTDA</t>
  </si>
  <si>
    <t>FINANCEIRO/ADM</t>
  </si>
  <si>
    <t>55113931-8322</t>
  </si>
  <si>
    <t>ADRIANA@CODATEC.COM.BR</t>
  </si>
  <si>
    <t>Amanda</t>
  </si>
  <si>
    <t xml:space="preserve">55113931-8322 </t>
  </si>
  <si>
    <t>COISAS DO BRASIL IND. E COM.DE ARTIGOS PARA DECORACAO LTDA</t>
  </si>
  <si>
    <t>00.610.087/0001-19</t>
  </si>
  <si>
    <t>Magda ( e Rogério)</t>
  </si>
  <si>
    <t>55112693-2437</t>
  </si>
  <si>
    <t>anacarolina@coisasdobrasil.com.br</t>
  </si>
  <si>
    <t>Geovana -Vendas</t>
  </si>
  <si>
    <t>Diretores</t>
  </si>
  <si>
    <t>551199150-3494</t>
  </si>
  <si>
    <t>5511991503494</t>
  </si>
  <si>
    <t>magda@coisasdobrasil.com.br</t>
  </si>
  <si>
    <t>COLIV CONFECÇÕES LTDA</t>
  </si>
  <si>
    <t> 24.333.893/0001-55</t>
  </si>
  <si>
    <t>AUGUSTO MARTINS</t>
  </si>
  <si>
    <t>RESPONSÁVEL</t>
  </si>
  <si>
    <t>vendas@coliv.com.br</t>
  </si>
  <si>
    <t>COLLECTION PICKORRUCHO'S INDUSTRIA E COMERCIO LTDA</t>
  </si>
  <si>
    <t>55112241-9793</t>
  </si>
  <si>
    <t xml:space="preserve"> 55112952-2220</t>
  </si>
  <si>
    <t>551129522220</t>
  </si>
  <si>
    <t>FALECOMALIMA@LIMA.COM.BR</t>
  </si>
  <si>
    <t>COLORPLAC ETIQUETAS METALICAS LTDA</t>
  </si>
  <si>
    <t>54.377.155/0001-70</t>
  </si>
  <si>
    <t>ELTON FRANCISCO VOLPONI</t>
  </si>
  <si>
    <t>551126043045/551126044027/551126045802/ 5511976131112</t>
  </si>
  <si>
    <t>colorplac@outlook.com</t>
  </si>
  <si>
    <t>Renan</t>
  </si>
  <si>
    <t>55112604-3045</t>
  </si>
  <si>
    <t>COMANDO DA AERONAUTICA</t>
  </si>
  <si>
    <t>00.394.429/0198-04</t>
  </si>
  <si>
    <t>JUCELMA TELLES IKEDA</t>
  </si>
  <si>
    <t>Chefe da Seção de Identificação de Organização Militar de São Paulo (SIDOMSP)</t>
  </si>
  <si>
    <t>ikedajti@fab.mil.br</t>
  </si>
  <si>
    <t>COMANG COMERCIO E INDUSTRIA DE MANGUEIRAS LTDA</t>
  </si>
  <si>
    <t>49.817.059/0001-66</t>
  </si>
  <si>
    <t>comang@comang.com.br</t>
  </si>
  <si>
    <t xml:space="preserve"> Carlos </t>
  </si>
  <si>
    <t xml:space="preserve">Proprietário </t>
  </si>
  <si>
    <t>COMARPLAST</t>
  </si>
  <si>
    <t>Katia Viviane</t>
  </si>
  <si>
    <t>55(15)35439470</t>
  </si>
  <si>
    <t>5515998625965</t>
  </si>
  <si>
    <t>rh@comarplast.com.br</t>
  </si>
  <si>
    <t>Combio Energia S.A</t>
  </si>
  <si>
    <t>BRUNA LIMA BONINI</t>
  </si>
  <si>
    <t>5511 3030-0040</t>
  </si>
  <si>
    <t>5511937724136</t>
  </si>
  <si>
    <t xml:space="preserve">
bruna.lima@combio.com.br</t>
  </si>
  <si>
    <t>COMERCIAL AMEF LTDA</t>
  </si>
  <si>
    <t>00.226.676/0001-06</t>
  </si>
  <si>
    <t>551127283450  / 551125793451</t>
  </si>
  <si>
    <t>amef@amef.com.br</t>
  </si>
  <si>
    <t>Fábio</t>
  </si>
  <si>
    <t>551127283450  /5511 25793451</t>
  </si>
  <si>
    <t>vendas@amef.com.br</t>
  </si>
  <si>
    <t xml:space="preserve"> Fabio </t>
  </si>
  <si>
    <t>55112728-3450</t>
  </si>
  <si>
    <t>COMERCIAL CAMPESTRE DA SERRA LTDA</t>
  </si>
  <si>
    <t>Patricia do adm</t>
  </si>
  <si>
    <t>55112955-8310</t>
  </si>
  <si>
    <t>CAMPESTRE@UOL.COM.BR</t>
  </si>
  <si>
    <t>COMERCIAL ESCAL</t>
  </si>
  <si>
    <t>rh@escal.ind.br</t>
  </si>
  <si>
    <t>COMIST CHAMINES E EXAUSTORES LTDA</t>
  </si>
  <si>
    <t>48.693.675/0001-90</t>
  </si>
  <si>
    <t>ADMINISTRADOR</t>
  </si>
  <si>
    <t>5511992935645</t>
  </si>
  <si>
    <t>comist@comist.com.br</t>
  </si>
  <si>
    <t>COMM5 TECNOLOGIA INDUSTRIA E COMERCIO DE PRODUTOS ELETRO-ELETRONICOS LTDA</t>
  </si>
  <si>
    <t>07.300.117/0001-30</t>
  </si>
  <si>
    <t>Sara adm</t>
  </si>
  <si>
    <t>55112309-7335</t>
  </si>
  <si>
    <t>THIAGO@COMM5.COM.BR</t>
  </si>
  <si>
    <t>COMPACTA PRINT</t>
  </si>
  <si>
    <t>DAIANE FRANÇA</t>
  </si>
  <si>
    <t>MARKETING</t>
  </si>
  <si>
    <t>marketing@compactaprint.com.br</t>
  </si>
  <si>
    <t>COMPANHIA METALURGICA ESTAMPEX</t>
  </si>
  <si>
    <t>61.192.548/0001-75</t>
  </si>
  <si>
    <t>Rodrigo Bento Pereira</t>
  </si>
  <si>
    <t>5511996047174</t>
  </si>
  <si>
    <t>rodrigo@estampex.com.br</t>
  </si>
  <si>
    <t>COMPETE DO BRASIL LTDA</t>
  </si>
  <si>
    <t>Michele administrativo</t>
  </si>
  <si>
    <t>5511 2094-2544</t>
  </si>
  <si>
    <t>5511 99965-2544</t>
  </si>
  <si>
    <t>5511999652544</t>
  </si>
  <si>
    <t>comercial@compete.com.br</t>
  </si>
  <si>
    <t>COMTEC COMPONENTES TECNOLOGICOS EIRELI</t>
  </si>
  <si>
    <t>55.928.444/0001-83</t>
  </si>
  <si>
    <t>55112028-8344</t>
  </si>
  <si>
    <t>55112966-9230</t>
  </si>
  <si>
    <t>5511929669230</t>
  </si>
  <si>
    <t>COMTEC COMPROMISSO EM TECNOLOGIA</t>
  </si>
  <si>
    <t>KEILA MARQUES</t>
  </si>
  <si>
    <t>keila.marques@comtec.com.br</t>
  </si>
  <si>
    <t>LARISSA SALZANO</t>
  </si>
  <si>
    <t>larissa.salzano@comtec.com.br</t>
  </si>
  <si>
    <t>TAIS MUNIZ</t>
  </si>
  <si>
    <t>tais.muniz@comtec.com.br</t>
  </si>
  <si>
    <t>vsalzano@comtec.com.br</t>
  </si>
  <si>
    <t>COMTER CONEXOES MONTAGENS E TECNOLOGIA LTDA</t>
  </si>
  <si>
    <t>03.506.079/0001-15</t>
  </si>
  <si>
    <t>55113105-2233</t>
  </si>
  <si>
    <t>visor.contabil@terra.com.br</t>
  </si>
  <si>
    <t>COMTEX INDUSTRIA E COMERCIO LTDA</t>
  </si>
  <si>
    <t>04.118.292/0001-12</t>
  </si>
  <si>
    <t>Cleuza RH</t>
  </si>
  <si>
    <t>55115562-6696</t>
  </si>
  <si>
    <t>contlink@gmail.com</t>
  </si>
  <si>
    <t>CONDIFIOS INDUSTRIA DE CONDUTORES ELETRICOS LTDA</t>
  </si>
  <si>
    <t>06.020.070/0001-98</t>
  </si>
  <si>
    <t>COMERCIAL@CONDIFIOS.COM.BR</t>
  </si>
  <si>
    <t>ricardo@condifios.com.br</t>
  </si>
  <si>
    <t>CONDULAI INDUSTRIA DE ILUMINACAO LTDA</t>
  </si>
  <si>
    <t>43.471.218/0001-37</t>
  </si>
  <si>
    <t>José Rosa</t>
  </si>
  <si>
    <t>5511927480201</t>
  </si>
  <si>
    <t>contato@condulai.com.br</t>
  </si>
  <si>
    <t>Jose Rosa</t>
  </si>
  <si>
    <t>55112748-6616</t>
  </si>
  <si>
    <t>CONDUTTI INDUSTRIA E COMERCIO DE CONDUTORES ELETRICOS LTDA</t>
  </si>
  <si>
    <t xml:space="preserve">Valéria </t>
  </si>
  <si>
    <t>valeria@condutti.com.br</t>
  </si>
  <si>
    <t>CONEMAX DO BRASIL INDUSTRIA E COMERCIO DE CONEXOES LTDA</t>
  </si>
  <si>
    <t>00.005.598/0001-01</t>
  </si>
  <si>
    <t>5511 22271322</t>
  </si>
  <si>
    <t>PALOMA@CONEMAXDOBRASIL.COM.BR</t>
  </si>
  <si>
    <t>Cris</t>
  </si>
  <si>
    <t>financeiro@conemaxdobrasil.com.br</t>
  </si>
  <si>
    <t>CONENPI CONSTRUTORA E ENGENHARIA LTDA</t>
  </si>
  <si>
    <t>48.501.753/0001-07</t>
  </si>
  <si>
    <t>Eduardo Carlos Singillo</t>
  </si>
  <si>
    <t>5511923019997</t>
  </si>
  <si>
    <t>adal.contabil@bol.com.br</t>
  </si>
  <si>
    <t>EDUARDO</t>
  </si>
  <si>
    <t>55112076-3722</t>
  </si>
  <si>
    <t>CONESTEEL VALVULAS INDUSTRIAIS EIRELI</t>
  </si>
  <si>
    <t>55.783.427/0001-03</t>
  </si>
  <si>
    <t>rh@conesteel.com.br</t>
  </si>
  <si>
    <t>55112910-1444</t>
  </si>
  <si>
    <t>CONESUL INDUSTRIA E COMERCIO DE EQUIPAMENTOS DE SEGURANCA LTDA</t>
  </si>
  <si>
    <t>04.328.693/0001-05</t>
  </si>
  <si>
    <t>Sandra Rh</t>
  </si>
  <si>
    <t>55112351-5050</t>
  </si>
  <si>
    <t>financeiro@rojar.com.br</t>
  </si>
  <si>
    <t>CONFECCOES E COMERCIO DE ROUPAS ESPORTIVAS LTDA</t>
  </si>
  <si>
    <t>00.199.342/0001-82</t>
  </si>
  <si>
    <t>ROGERIO</t>
  </si>
  <si>
    <t>5511999112149</t>
  </si>
  <si>
    <t>admblsport.dani@gmail.com</t>
  </si>
  <si>
    <t>CONFECCOES GISLAL LIMITADA</t>
  </si>
  <si>
    <t>48.791.743/0001-53</t>
  </si>
  <si>
    <t>SILVIA</t>
  </si>
  <si>
    <t xml:space="preserve">
551199729-9298</t>
  </si>
  <si>
    <t>5511997299298</t>
  </si>
  <si>
    <t>CONFORTO INDUSTRIA E COMERCIO DE COSMETICOS LTDA</t>
  </si>
  <si>
    <t>01.167.687/0001-17</t>
  </si>
  <si>
    <t>Cátia adm</t>
  </si>
  <si>
    <t>55113660-5900</t>
  </si>
  <si>
    <t>55114432-2088</t>
  </si>
  <si>
    <t>551144322088</t>
  </si>
  <si>
    <t>contabilnutti@uol.com.br</t>
  </si>
  <si>
    <t>4432-2088</t>
  </si>
  <si>
    <t>projetos@confortocosmeticos.com.br</t>
  </si>
  <si>
    <t>CONSTRUJÁ</t>
  </si>
  <si>
    <t>04.648.461/0001-26</t>
  </si>
  <si>
    <t>MESSIAS ALMEIDA</t>
  </si>
  <si>
    <t>TEC SEGURANÇA DO TRABALHO</t>
  </si>
  <si>
    <t xml:space="preserve">5519 40627020 R: 3010  </t>
  </si>
  <si>
    <t>5511989142198</t>
  </si>
  <si>
    <t>messias.almeida@construja.com.br</t>
  </si>
  <si>
    <t>CONSTRUSORTE INDUSTRIA E COMERCIO DE MATERIAIS PARA CONSTRUCAO LTDA</t>
  </si>
  <si>
    <t>03.713.974/0001-00</t>
  </si>
  <si>
    <t>Andreia adm</t>
  </si>
  <si>
    <t>5511 33867402</t>
  </si>
  <si>
    <t>EDENIR@APOIO.IND.BR</t>
  </si>
  <si>
    <t>CONSULTORIO ODONTOLOGICO DR SARAH CASTALDELLI LTDA</t>
  </si>
  <si>
    <t>54.065.101/0001-70</t>
  </si>
  <si>
    <t>MARCELO TEIXEIRA SANTOS</t>
  </si>
  <si>
    <t>DENTISTADRMARCELO@GMAIL.COM</t>
  </si>
  <si>
    <t>CONTECH INDUSTRIA E COMERCIO DE EQUIPAMENTOS ELETRONICOS LTDA</t>
  </si>
  <si>
    <t>03.206.164/0001-68</t>
  </si>
  <si>
    <t>Leandro</t>
  </si>
  <si>
    <t>Chefe da Engenharia</t>
  </si>
  <si>
    <t>55115035-0920</t>
  </si>
  <si>
    <t>leandro.f.m@contechind.com.br</t>
  </si>
  <si>
    <t>551197317-6797</t>
  </si>
  <si>
    <t>5511973176797</t>
  </si>
  <si>
    <t>isabella@contechind.com.br</t>
  </si>
  <si>
    <t>Tociaki Tenguan</t>
  </si>
  <si>
    <t>CONTINEMAK INDUSTRIA E COMERCIO LTDA</t>
  </si>
  <si>
    <t>05.145.063/0001-50</t>
  </si>
  <si>
    <t>COP BEM GRAFICA E EDITORA LTDA</t>
  </si>
  <si>
    <t>00.158.540/0001-06</t>
  </si>
  <si>
    <t>55112976-0217</t>
  </si>
  <si>
    <t>ORCAMENTO1@COPBEM.COM.BR</t>
  </si>
  <si>
    <t>CORDONTEXTIL INDUSTRIA E COMERCIO LTDA</t>
  </si>
  <si>
    <t>Dalton adm</t>
  </si>
  <si>
    <t>55112967-1662</t>
  </si>
  <si>
    <t>55119152-1710</t>
  </si>
  <si>
    <t>551191521710</t>
  </si>
  <si>
    <t>GABRIEL@CORDONTEXTIL.COM.BR</t>
  </si>
  <si>
    <t>CORSELLE TORRES INDUSTRIA E COMERCIO DE ACESSORIOS TUBULARES LTDA</t>
  </si>
  <si>
    <t>01.379.995/0001-06</t>
  </si>
  <si>
    <t>55112651-2853</t>
  </si>
  <si>
    <t>CORTE FACIL PRODUTOS ADESIVOS LTDA</t>
  </si>
  <si>
    <t>08.030.994/0001-09</t>
  </si>
  <si>
    <t>Renata</t>
  </si>
  <si>
    <t>5511926053632</t>
  </si>
  <si>
    <t>adm1@cortefacil.com.br</t>
  </si>
  <si>
    <t>casos excepcionais</t>
  </si>
  <si>
    <t>CORTINAS A JANELA INDUSTRIA E COMERCIO LTDA</t>
  </si>
  <si>
    <t>55113981-1177</t>
  </si>
  <si>
    <t>FINANCEIRO@AJANELA.COM.BR</t>
  </si>
  <si>
    <t>COTTONFARDO ARAMES LTDA</t>
  </si>
  <si>
    <t>06.147.412/0001-35</t>
  </si>
  <si>
    <t>55112352-4367</t>
  </si>
  <si>
    <t>COTTONFARFO.FINAN@TERRA.COM.BR</t>
  </si>
  <si>
    <t>CR Ferramentas Automotrixx</t>
  </si>
  <si>
    <t>Simone administrativo</t>
  </si>
  <si>
    <t>55112940-9000</t>
  </si>
  <si>
    <t>crautomotrixx@crautomotrixx.com.br</t>
  </si>
  <si>
    <t>CRC INDUSTRIA E COMERCIO DE MOVEIS LTDA</t>
  </si>
  <si>
    <t>55113101-9394/55113101-9421</t>
  </si>
  <si>
    <t>55113101-9421</t>
  </si>
  <si>
    <t>FINANCEIRO@CARLOSCAMARGO.COM.BR</t>
  </si>
  <si>
    <t>CREMON INDUSTRIA E COMERCIO DE MOVEIS E TRANSPORTES LTDA</t>
  </si>
  <si>
    <t>08.816.130/0001-09</t>
  </si>
  <si>
    <t>TAMIRIS RODRIGUES</t>
  </si>
  <si>
    <t>escritorio@cremondesign.com.br</t>
  </si>
  <si>
    <t>GUILHERME CREMON</t>
  </si>
  <si>
    <t>5511981416693</t>
  </si>
  <si>
    <t>financeiro@cremondesign.com.br</t>
  </si>
  <si>
    <t>CRIARI - JOIAS DE MONTAGEM EIRELI</t>
  </si>
  <si>
    <t>16.786.375/0001-69</t>
  </si>
  <si>
    <t>Marcia Sales da Silva e Souza</t>
  </si>
  <si>
    <t>55112606-0354</t>
  </si>
  <si>
    <t>marcia.sales@hotmail.com</t>
  </si>
  <si>
    <t>CRISTOVAO DOS REIS SILVA INSTALACAO E MANUTENCAO</t>
  </si>
  <si>
    <t>12.252.439/0001-90</t>
  </si>
  <si>
    <t>CROMAFLEX INDUSTRIA GRAFICA LTDA</t>
  </si>
  <si>
    <t>07.867.951/0001-01</t>
  </si>
  <si>
    <t>55112225-2866</t>
  </si>
  <si>
    <t>faturamento@cromaflex.com.br</t>
  </si>
  <si>
    <t>Isabeli</t>
  </si>
  <si>
    <t>CROMEACAO 3 IRMAOS LTDA</t>
  </si>
  <si>
    <t>07.971.133/0001-54</t>
  </si>
  <si>
    <t>RAFAEL</t>
  </si>
  <si>
    <t>cromorafa@hotmail.com</t>
  </si>
  <si>
    <t>CRONUS CAR SERVICE (HIGH TORQUE)</t>
  </si>
  <si>
    <t>28.505.117/0001-46</t>
  </si>
  <si>
    <t>Cesar de Carvalho Pereira</t>
  </si>
  <si>
    <t>5511971576365</t>
  </si>
  <si>
    <t>vilamascote@hightorque.com.br</t>
  </si>
  <si>
    <t xml:space="preserve">Paulo Henrique Vivacqua </t>
  </si>
  <si>
    <t>5511982689270</t>
  </si>
  <si>
    <t>CRUDO PLAST INDUSTRIA E COMERCIO LTDA</t>
  </si>
  <si>
    <t>64.505.308/0001-71</t>
  </si>
  <si>
    <t>Dono</t>
  </si>
  <si>
    <t>55112724-5556</t>
  </si>
  <si>
    <t>adm@crudoplast.com.br</t>
  </si>
  <si>
    <t>5511999902282</t>
  </si>
  <si>
    <t>financeiro@crudoplast.com.br</t>
  </si>
  <si>
    <t>Gerente Adeministrativo</t>
  </si>
  <si>
    <t>5511999880661</t>
  </si>
  <si>
    <t>paulo.cesar@crudoplast.com.br</t>
  </si>
  <si>
    <t>Cristine</t>
  </si>
  <si>
    <t>CRUZ AZUL SAÚDE E EDUCAÇÃO</t>
  </si>
  <si>
    <t>SANDRA MARIA SBROGGIO</t>
  </si>
  <si>
    <t>551133484149 – PABX (+55 11)</t>
  </si>
  <si>
    <t>551133484149 </t>
  </si>
  <si>
    <t>sandra.marta@cruzazulsp.com.br</t>
  </si>
  <si>
    <t>CRUZEIRO SERVICOS POSTAIS LTDA</t>
  </si>
  <si>
    <t>00.700.337/0001-01</t>
  </si>
  <si>
    <t>55112950-2080</t>
  </si>
  <si>
    <t>CRYSTALMIX</t>
  </si>
  <si>
    <t>brunno@crystalmix.com.br</t>
  </si>
  <si>
    <t>rh2@crystalmix.com.br</t>
  </si>
  <si>
    <t>CYBER INDUSTRIA DE EQUIPAMENTOS DE GINASTICA E REABILITACAO FISICA LTDA</t>
  </si>
  <si>
    <t>12.225.672/0001-84</t>
  </si>
  <si>
    <t xml:space="preserve">LUCAS </t>
  </si>
  <si>
    <t xml:space="preserve">551126366925 / 551122099999 </t>
  </si>
  <si>
    <t>contato@cybergym.com.br</t>
  </si>
  <si>
    <t>coord_vendas@cybergym.com.br</t>
  </si>
  <si>
    <t>EDELSON</t>
  </si>
  <si>
    <t>edelson@metalurgica.com.br</t>
  </si>
  <si>
    <t>rh@metalurgica.com.br</t>
  </si>
  <si>
    <t>DANIELA</t>
  </si>
  <si>
    <t>55112209-9999</t>
  </si>
  <si>
    <t>D.S.R. INDUSTRIA E COMERCIO LTDA</t>
  </si>
  <si>
    <t>46.294.260/0001-18</t>
  </si>
  <si>
    <t>55112741-1650</t>
  </si>
  <si>
    <t>SILMARA@DSRVASSOURAS.COM.BR</t>
  </si>
  <si>
    <t>DA FORLI INDUSTRIA E COMERCIO LTDA</t>
  </si>
  <si>
    <t>55112946-1233</t>
  </si>
  <si>
    <t>DAFORLI@GMAIL.COM</t>
  </si>
  <si>
    <t>DAGMAR AURORA BISCASSE</t>
  </si>
  <si>
    <t>65.591.349/0001-90</t>
  </si>
  <si>
    <t>Dagmar Aurora Biscasse</t>
  </si>
  <si>
    <t>5511920218944</t>
  </si>
  <si>
    <t>futeboldemesa@gmail.com</t>
  </si>
  <si>
    <t>futmesagol</t>
  </si>
  <si>
    <t>55112965-3622/55112021-8944</t>
  </si>
  <si>
    <t>DALAPAR ELEMENTOS PARA FIXACAO LTDA</t>
  </si>
  <si>
    <t>54.801.378/0001-13</t>
  </si>
  <si>
    <t xml:space="preserve">Ricardo Silveira </t>
  </si>
  <si>
    <t xml:space="preserve">Gestor </t>
  </si>
  <si>
    <t>551138389054 Ramal: 0201/5511991603952</t>
  </si>
  <si>
    <t>ricardo@dalapar.com.br</t>
  </si>
  <si>
    <t>DAMOL INDUSTRIA E COMERCIO DE MOLAS LTDA</t>
  </si>
  <si>
    <t>66.556.184/0001-89</t>
  </si>
  <si>
    <t>ARNALDO</t>
  </si>
  <si>
    <t>GERENTE DE RECURSOS HUMANOS</t>
  </si>
  <si>
    <t>5511996864190</t>
  </si>
  <si>
    <t>comercial@damol.com.br</t>
  </si>
  <si>
    <t>5511999444803</t>
  </si>
  <si>
    <t>diretoria@damol.com.br</t>
  </si>
  <si>
    <t>Graça</t>
  </si>
  <si>
    <t>55113307-7450</t>
  </si>
  <si>
    <t>Arnaldo</t>
  </si>
  <si>
    <t>Ari</t>
  </si>
  <si>
    <t>551199686-4190</t>
  </si>
  <si>
    <t>DANDIE INDUSTRIA E COMERCIO DE BIJOUTERIAS LTDA</t>
  </si>
  <si>
    <t>56.838.568/0001-30</t>
  </si>
  <si>
    <t>Miguel de Rosa</t>
  </si>
  <si>
    <t>5511940139165 </t>
  </si>
  <si>
    <t>5511940139165</t>
  </si>
  <si>
    <t>vendas@dandie.com.br</t>
  </si>
  <si>
    <t>KELY</t>
  </si>
  <si>
    <t>55113459-1631</t>
  </si>
  <si>
    <t>DANNIL INDUSTRIA E COMERCIO DE COMPONENTES HIDRAULICOS LTDA</t>
  </si>
  <si>
    <t xml:space="preserve">ciça </t>
  </si>
  <si>
    <t>55114226-2776</t>
  </si>
  <si>
    <t>vendas@dannil.com.br</t>
  </si>
  <si>
    <t>DANPAINEIS MONTAGENS E COMERCIO DE PAINEIS LTDA</t>
  </si>
  <si>
    <t>05.300.543/0001-48</t>
  </si>
  <si>
    <t>Daniel Soares Fargione</t>
  </si>
  <si>
    <t>5511976524520</t>
  </si>
  <si>
    <t>danpaineis@danpaineis.com.br</t>
  </si>
  <si>
    <t>Fabrica</t>
  </si>
  <si>
    <t>55112852-5968</t>
  </si>
  <si>
    <t>DANS INDUSTRIA E COMERCIO DE COMPONENTES ELETRO ELETRONICOS EIRELI</t>
  </si>
  <si>
    <t>06.972.560/0001-94</t>
  </si>
  <si>
    <t>DAYLER  EQUIPAMENTOS INDUSTRIAIS , IMPORTACAO E EXPORTACAO LTDA</t>
  </si>
  <si>
    <t>07.661.881/0001-30</t>
  </si>
  <si>
    <t>NELSON</t>
  </si>
  <si>
    <t>nelson@dayler.com</t>
  </si>
  <si>
    <t xml:space="preserve">MARCEL </t>
  </si>
  <si>
    <t>QUALIDADE</t>
  </si>
  <si>
    <t>producao@dayler.com</t>
  </si>
  <si>
    <t>ALEXANDRE A ALMEIDA</t>
  </si>
  <si>
    <t>SERGIO A JORGE</t>
  </si>
  <si>
    <t>sergio@dayler.com</t>
  </si>
  <si>
    <t>55112682 6633</t>
  </si>
  <si>
    <t>nelson@nykon.com.br</t>
  </si>
  <si>
    <t>DAYLER INDUSTRIA, COMERCIO E SERVICO DE INSTRUMENTACAO INDUSTRIAL LTDA</t>
  </si>
  <si>
    <t>10.886.631/0001-03</t>
  </si>
  <si>
    <t>DAYLER INSTRUMENTACAO E CONTROLE INDUSTRIAL LTDA</t>
  </si>
  <si>
    <t>12.419.133/0001-86</t>
  </si>
  <si>
    <t>DEANCOR INDUSTRIA E COMERCIO DE PRODUTOS QUIMICOS LTDA</t>
  </si>
  <si>
    <t>17.726.227/0001-11</t>
  </si>
  <si>
    <t>55112021-5085</t>
  </si>
  <si>
    <t>madalena@hotmail.com</t>
  </si>
  <si>
    <t>DEBORA DE ANDRADE MARQUES</t>
  </si>
  <si>
    <t>55112017-6804</t>
  </si>
  <si>
    <t>ECCI@TERRA.COM.BR</t>
  </si>
  <si>
    <t>DEBORAH CRISTINA BARBOSA LOUZADA</t>
  </si>
  <si>
    <t>55115539-2695</t>
  </si>
  <si>
    <t>MOACIRLOUZADA@UOL.COM.BR</t>
  </si>
  <si>
    <t>DECIBEL INDUSTRIA E COMERCIO LTDA</t>
  </si>
  <si>
    <t>58.532.540/0001-04</t>
  </si>
  <si>
    <t>5511991855248</t>
  </si>
  <si>
    <t>compras@decibel.com.br</t>
  </si>
  <si>
    <t>vendas@decibel.com.br</t>
  </si>
  <si>
    <t>claudio</t>
  </si>
  <si>
    <t>2916-6722</t>
  </si>
  <si>
    <t>Leide</t>
  </si>
  <si>
    <t>DECORALLE TAPETES E CARPETES LTDA</t>
  </si>
  <si>
    <t>05.377.768/0001-00</t>
  </si>
  <si>
    <t>Roberta Rh</t>
  </si>
  <si>
    <t>3341-7555</t>
  </si>
  <si>
    <t>99464-3199</t>
  </si>
  <si>
    <t>5511994643199</t>
  </si>
  <si>
    <t>LEGALIZACAO@ANDRADASCONTABIL.COM.BR</t>
  </si>
  <si>
    <t>Roberta RH</t>
  </si>
  <si>
    <t>rh@decoralletapetes.com.br</t>
  </si>
  <si>
    <t>SHEILA OLIVEIRA</t>
  </si>
  <si>
    <t>DECORPLAC MOLDAGEM PLASTICA LTDA</t>
  </si>
  <si>
    <t>Rosana administrativo</t>
  </si>
  <si>
    <t>2957-2892</t>
  </si>
  <si>
    <t>97403-7203</t>
  </si>
  <si>
    <t>5511974037203</t>
  </si>
  <si>
    <t>decorplac@decorplac.com.br</t>
  </si>
  <si>
    <t>Enzo</t>
  </si>
  <si>
    <t>DEGRADEE INDUSTRIA E COMERCIO DE COSMETICOS LTDA</t>
  </si>
  <si>
    <t>03.915.114/0001-50</t>
  </si>
  <si>
    <t>2061-9300</t>
  </si>
  <si>
    <t>5511933275036</t>
  </si>
  <si>
    <t>administrativo@degradeecosmeticos.com.br</t>
  </si>
  <si>
    <t>gerencia@degradeecosmeticos.com.br</t>
  </si>
  <si>
    <t>DEL WAL INDUSTRIA E COMERCIO DE MATERIAIS ELETRICOS LTDA</t>
  </si>
  <si>
    <t>45.014.818/0001-00</t>
  </si>
  <si>
    <t>2079-2771</t>
  </si>
  <si>
    <t>delwal.delwal@yahoo.com.br</t>
  </si>
  <si>
    <t>DELTA DUCON ENGENHARIA E EQUIPAMENTOS INDUSTRIAIS LTDA</t>
  </si>
  <si>
    <t>02.823.203/0001-03</t>
  </si>
  <si>
    <t>RAFAEL DOMINGOS DA SILVA</t>
  </si>
  <si>
    <t>PCP/EXPEDIÇÃO</t>
  </si>
  <si>
    <t>112450 5000 RAMAL 5552</t>
  </si>
  <si>
    <t>rafael.domingos@deltaducon.com.br</t>
  </si>
  <si>
    <t>IGOR ESTEVAM</t>
  </si>
  <si>
    <t>COOORDENADOR DE PCP EXPEDIÇÃO</t>
  </si>
  <si>
    <t>112450 5000 RAMAL 5556</t>
  </si>
  <si>
    <t>igor.estevam@deltaducon.com.br</t>
  </si>
  <si>
    <t>DELTA SURFACAGEM COMERCIO DE PRODUTOS OPTICOS LTDA</t>
  </si>
  <si>
    <t>55112071-5181</t>
  </si>
  <si>
    <t>financeiro@deltalaboratorio.com.br</t>
  </si>
  <si>
    <t>DELTA UTIL INDUSTRIA E COMERCIO LTDA</t>
  </si>
  <si>
    <t>55114034-1354</t>
  </si>
  <si>
    <t>fiscal@deltautil.com.br</t>
  </si>
  <si>
    <t>DELTABAG EMBALAGENS FLEXIVEIS LTDA</t>
  </si>
  <si>
    <t>04.225.747/0001-07</t>
  </si>
  <si>
    <t>55115625-1703</t>
  </si>
  <si>
    <t>FINANCEIRO@DELTABAG.COM.BR</t>
  </si>
  <si>
    <t>551199633-8180</t>
  </si>
  <si>
    <t>5511996338180</t>
  </si>
  <si>
    <t>henrique@deltabag.com.br</t>
  </si>
  <si>
    <t>MARCELO ALVES</t>
  </si>
  <si>
    <t xml:space="preserve">55115625-1703 </t>
  </si>
  <si>
    <t>pedidos@deltabag.com.br</t>
  </si>
  <si>
    <t>Marcello</t>
  </si>
  <si>
    <t>551195113-5545</t>
  </si>
  <si>
    <t>5511951135545</t>
  </si>
  <si>
    <t>DENKTHERM INDUSTRIA E COMERCIO DE RESISTORES, REOSTATOS E EQUIPAMENTOS ELETRICOS LTDA</t>
  </si>
  <si>
    <t>04.179.760/0001-69</t>
  </si>
  <si>
    <t xml:space="preserve"> IZUMI ANTONIO AKAGI</t>
  </si>
  <si>
    <t>1123840190; 25450084</t>
  </si>
  <si>
    <t>izumi@denktherm.com.br</t>
  </si>
  <si>
    <t>Patricia Akagi</t>
  </si>
  <si>
    <t xml:space="preserve">Depto Comercial </t>
  </si>
  <si>
    <t>5511943792778</t>
  </si>
  <si>
    <t>patricia@denktherm.com.br</t>
  </si>
  <si>
    <t>Juan</t>
  </si>
  <si>
    <t>55112384-0190</t>
  </si>
  <si>
    <t>fiscal@denktherm.com.br</t>
  </si>
  <si>
    <t xml:space="preserve">Patrícia </t>
  </si>
  <si>
    <t>DEP PAINEIS LTDA</t>
  </si>
  <si>
    <t>Lucimara</t>
  </si>
  <si>
    <t>gerente geral</t>
  </si>
  <si>
    <t>55112943-3330</t>
  </si>
  <si>
    <t>5511986114707</t>
  </si>
  <si>
    <t>contato@deppaineis.com.br</t>
  </si>
  <si>
    <t>DERMABEL INDUSTRIA E COMERCIO DE PROD COSMETICOS LTDA</t>
  </si>
  <si>
    <t>62.713.037/0001-14</t>
  </si>
  <si>
    <t>55112216-6992</t>
  </si>
  <si>
    <t>andre@dermabel.com.br</t>
  </si>
  <si>
    <t>DESCARTEE - INDUSTRIA E COMERCIO DE ROUPAS DESCARTAVEIS LTDA</t>
  </si>
  <si>
    <t>07.318.036/0001-67</t>
  </si>
  <si>
    <t>55112522-4631</t>
  </si>
  <si>
    <t>551196783-6314  551191466-6634 551194684-2145 551194075-3373</t>
  </si>
  <si>
    <t>DESCARTEE@DESCARTEE.COM.BR</t>
  </si>
  <si>
    <t>551196783-6314  551191466-6634 551194684-55112145 551194075-3373</t>
  </si>
  <si>
    <t>sac@descartee.com.br</t>
  </si>
  <si>
    <t>DESIGN EMPREITEIRA REFORMA E CONSTRUCAO LTDA, </t>
  </si>
  <si>
    <t>35.799.497/0001-34</t>
  </si>
  <si>
    <t>MARCOS MINGATI</t>
  </si>
  <si>
    <t>5511976672883</t>
  </si>
  <si>
    <t>marcos.mingati@gmail.com</t>
  </si>
  <si>
    <t>DESIGN EXPOSITORES INDUSTRIA E COMERCIO DE ARAMADOS LTDA</t>
  </si>
  <si>
    <t>Istael Roani </t>
  </si>
  <si>
    <t>3981-33632713-6266</t>
  </si>
  <si>
    <t>.</t>
  </si>
  <si>
    <t>expositoresdesign@gmail.com</t>
  </si>
  <si>
    <t>(RODOLFO) JOSÉ RODOLFO MELO PAIVA</t>
  </si>
  <si>
    <t>55011952427858</t>
  </si>
  <si>
    <t>rodolfo.paiva@uol.com.br</t>
  </si>
  <si>
    <t>DETROIT - EQUIPAMENTOS HIDRAULICOS LTDA</t>
  </si>
  <si>
    <t>2059-2514</t>
  </si>
  <si>
    <t>DETROIT@DETROIT.COM.BR</t>
  </si>
  <si>
    <t>compras@detroitprensas.com.br</t>
  </si>
  <si>
    <t>DEVANT SERVICOS CONTABEIS LTDA</t>
  </si>
  <si>
    <t>44.943.353/0001-09</t>
  </si>
  <si>
    <t>PAMELA PRADO</t>
  </si>
  <si>
    <t>5511958595119</t>
  </si>
  <si>
    <t xml:space="preserve">pamellaprado2@hotmail.com </t>
  </si>
  <si>
    <t>DIAB - INDUSTRIA, COMERCIO E SERVICOS DE AUTO PECAS LTDA</t>
  </si>
  <si>
    <t>2023-0418</t>
  </si>
  <si>
    <t>contato@diabautopecas.com.br</t>
  </si>
  <si>
    <t>DIAMETRO INDUSTRIA E COMERCIO DE VIDROS LIMITADA</t>
  </si>
  <si>
    <t>61.428.769/0001-08</t>
  </si>
  <si>
    <t>DIASMAR DISTRIBUIDORA DE AUTO PECAS LTDA</t>
  </si>
  <si>
    <t>Vladmir</t>
  </si>
  <si>
    <t>2215-1215</t>
  </si>
  <si>
    <t>diasmar@diasmar.com.br</t>
  </si>
  <si>
    <t>DICARMEC INDUSTRIA E COMERCIO LTDA</t>
  </si>
  <si>
    <t>00.694.446/0001-63</t>
  </si>
  <si>
    <t>Joice</t>
  </si>
  <si>
    <t>2546-0896</t>
  </si>
  <si>
    <t>DICAWA CILINDROS DE IMPRESSAO LTDA</t>
  </si>
  <si>
    <t>Sonia</t>
  </si>
  <si>
    <t>2522-33442522-3288</t>
  </si>
  <si>
    <t>administracao@dicawa.com.br</t>
  </si>
  <si>
    <t>Adilson</t>
  </si>
  <si>
    <t>Gerente Industrial</t>
  </si>
  <si>
    <t>1199916-3677</t>
  </si>
  <si>
    <t>5511999163677</t>
  </si>
  <si>
    <t>Antonia</t>
  </si>
  <si>
    <t>DIFORDEK - DIVISORIAS E FORROS LTDA</t>
  </si>
  <si>
    <t>11.975.420/0001-00</t>
  </si>
  <si>
    <t>5511940329945</t>
  </si>
  <si>
    <t>atendimento@difordek.com.br</t>
  </si>
  <si>
    <t xml:space="preserve">Jose  </t>
  </si>
  <si>
    <t>2754-2182</t>
  </si>
  <si>
    <t>94032-9945</t>
  </si>
  <si>
    <t>josemlopes@difordek.com.br</t>
  </si>
  <si>
    <t xml:space="preserve">JOSÉ </t>
  </si>
  <si>
    <t xml:space="preserve">SÓCIO </t>
  </si>
  <si>
    <t>DIFUSAR INDUSTRIA BRASILEIRA DE ACESSORIOS TECNICOS LTDA</t>
  </si>
  <si>
    <t>Gilmar</t>
  </si>
  <si>
    <t>difusar@difusar.com.br</t>
  </si>
  <si>
    <t>https://wwwdifusarcombr/</t>
  </si>
  <si>
    <t>DIGOMAX INDUSTRIA DE LUBRIFICANTES LTDA</t>
  </si>
  <si>
    <t>46.913.984/0001-00</t>
  </si>
  <si>
    <t>2724-8100</t>
  </si>
  <si>
    <t>RICARDO DIGILIO</t>
  </si>
  <si>
    <t>5511997378100</t>
  </si>
  <si>
    <t>dir.industrial@digomax.com.br</t>
  </si>
  <si>
    <t>DILETA INDUSTRIA E COMERCIO DE PRODUTOS QUIMICOS LTDA</t>
  </si>
  <si>
    <t>61.425.237/0001-09</t>
  </si>
  <si>
    <t>Danila</t>
  </si>
  <si>
    <t>2139-7500</t>
  </si>
  <si>
    <t>Daiane</t>
  </si>
  <si>
    <t>2139-7530</t>
  </si>
  <si>
    <t>rh@dileta.com.br</t>
  </si>
  <si>
    <t>DANILA</t>
  </si>
  <si>
    <t>DINABOR ARTEFATOS DE BORRACHA EIRELI</t>
  </si>
  <si>
    <t>68.926.245/0001-88</t>
  </si>
  <si>
    <t>5511976400891</t>
  </si>
  <si>
    <t>atendimento@dinabor.com.br</t>
  </si>
  <si>
    <t>fernando@dinabor.com.br</t>
  </si>
  <si>
    <t xml:space="preserve"> Fernando </t>
  </si>
  <si>
    <t>DINAMICA GALVANOPLASTIA LTDA</t>
  </si>
  <si>
    <t>sandro</t>
  </si>
  <si>
    <t>11 2721-3906</t>
  </si>
  <si>
    <t xml:space="preserve">comercial@dinamicagalvano.com.br </t>
  </si>
  <si>
    <t>marcelo@dinamicagalvano.com.br</t>
  </si>
  <si>
    <t>DINAP INDUSTRIA E COMERCIO DE PARAFUSOS E BARRAS LTDA</t>
  </si>
  <si>
    <t>14.264.498/0001-04</t>
  </si>
  <si>
    <t>Reinaldo</t>
  </si>
  <si>
    <t>4858-1657</t>
  </si>
  <si>
    <t>97114-1462</t>
  </si>
  <si>
    <t>5511971141462</t>
  </si>
  <si>
    <t>DINNIL INDUSTRIA DE ISOLANTES TERMICOS LTDA</t>
  </si>
  <si>
    <t>01.156.271/0001-01</t>
  </si>
  <si>
    <t>Valter</t>
  </si>
  <si>
    <t>2061-5766</t>
  </si>
  <si>
    <t>financeiro@dinnil.com.br</t>
  </si>
  <si>
    <t>DISPLAY FLASH POP UP COMMUNICATION ARTES GRAFICAS LTDA.</t>
  </si>
  <si>
    <t>09.318.622/0001-37</t>
  </si>
  <si>
    <t>2950-3155</t>
  </si>
  <si>
    <t>DISPLAY STYLE INDUSTRIA E COMERCIO LTDA</t>
  </si>
  <si>
    <t>Henrique auxiliar</t>
  </si>
  <si>
    <t>5521-0927</t>
  </si>
  <si>
    <t>11 94208-0179</t>
  </si>
  <si>
    <t>5511942080179</t>
  </si>
  <si>
    <t>mauricio.polachini@displaystyle.com.br</t>
  </si>
  <si>
    <t>DISPOFIX INDUSTRIA E COMERCIO LTDA</t>
  </si>
  <si>
    <t>05.242.712/0001-30</t>
  </si>
  <si>
    <t>3624-0876</t>
  </si>
  <si>
    <t>jadilson@dispofix.com.br</t>
  </si>
  <si>
    <t>Conceição</t>
  </si>
  <si>
    <t>Compras</t>
  </si>
  <si>
    <t>5511958092480</t>
  </si>
  <si>
    <t>DITOY INDUSTRIA E COMERCIO LTDA</t>
  </si>
  <si>
    <t>03.385.780/0001-23</t>
  </si>
  <si>
    <t>Nelson</t>
  </si>
  <si>
    <t>11) 27775848</t>
  </si>
  <si>
    <t>administrativo@ditoy.com.br</t>
  </si>
  <si>
    <t>ditoy@ditoy.com.br</t>
  </si>
  <si>
    <t>Silvio</t>
  </si>
  <si>
    <t>SILVIO</t>
  </si>
  <si>
    <t>Valdeci</t>
  </si>
  <si>
    <t>DJD INSTRUMENTOS MECANICOS LTDA</t>
  </si>
  <si>
    <t>Aline</t>
  </si>
  <si>
    <t>551135324231</t>
  </si>
  <si>
    <t>contato@djdinstrumentos.com.br</t>
  </si>
  <si>
    <t>DN BIJOUTERIAS E ACESSORIOS LTDA</t>
  </si>
  <si>
    <t>03.522.071/0001-42</t>
  </si>
  <si>
    <t xml:space="preserve">Jéssica </t>
  </si>
  <si>
    <t>5511944992802</t>
  </si>
  <si>
    <t>jessica.dn@outlook.com.br</t>
  </si>
  <si>
    <t>DNA VEDACOES TECNICAS LTDA</t>
  </si>
  <si>
    <t>08.840.652/0001-46</t>
  </si>
  <si>
    <t>Humberto</t>
  </si>
  <si>
    <t>1124427075 / 20871140 | 24087030 | 25387075</t>
  </si>
  <si>
    <t>5511947341638</t>
  </si>
  <si>
    <t>compras@dnavedacoes.com.br</t>
  </si>
  <si>
    <t>Oravio</t>
  </si>
  <si>
    <t>engenharia@dnavedacoes.com.br</t>
  </si>
  <si>
    <t>financeiro@dnavedacoes.com.br</t>
  </si>
  <si>
    <t>Claudilene Da Silva Soares</t>
  </si>
  <si>
    <t>rh@dnavedacoes.com.br</t>
  </si>
  <si>
    <t>treinamento@dnavedacoes.com.br</t>
  </si>
  <si>
    <t>vendas@dnavedacoes.com.br</t>
  </si>
  <si>
    <t xml:space="preserve">Denis Gonçalves </t>
  </si>
  <si>
    <t>Engenharia</t>
  </si>
  <si>
    <t>1124427075 / 20871140 | 24087030 | 25387076</t>
  </si>
  <si>
    <t>Denis</t>
  </si>
  <si>
    <t>2442-7075 / 2087-1140 | 2408-7030 | 2538-7076</t>
  </si>
  <si>
    <t>DOBIN INDUSTRIA E COMERCIO LTDA</t>
  </si>
  <si>
    <t>58.702.523/0001-60</t>
  </si>
  <si>
    <t>Rubens Gargalaca</t>
  </si>
  <si>
    <t>5511991932721</t>
  </si>
  <si>
    <t>dobinmec@gmail.com</t>
  </si>
  <si>
    <t>11) 2918-2639</t>
  </si>
  <si>
    <t>2918-2639</t>
  </si>
  <si>
    <t>1199193-2721</t>
  </si>
  <si>
    <t>DOMYCRYL INDUSTRIA E COMERCIO LTDA</t>
  </si>
  <si>
    <t>2651-4995 / 2651-6090</t>
  </si>
  <si>
    <t>sac@domycryl.com.br</t>
  </si>
  <si>
    <t>2651-6090</t>
  </si>
  <si>
    <t>99305-9653</t>
  </si>
  <si>
    <t>5511993059653</t>
  </si>
  <si>
    <t>jana.adm@domycryl.com</t>
  </si>
  <si>
    <t>DONATERRA ALIMENTACAO SAUDAVEL LTDA</t>
  </si>
  <si>
    <t>46.959.989/0001-66</t>
  </si>
  <si>
    <t>ROBERTO LACERDA MOLLURO FERREIRA</t>
  </si>
  <si>
    <t>5511940190994</t>
  </si>
  <si>
    <t>donaterrabrasil@gmail.com</t>
  </si>
  <si>
    <t>CPF 163.831.888-36/  CASADO/  RG 17.281.873-4</t>
  </si>
  <si>
    <t>DOUPAN</t>
  </si>
  <si>
    <t>05.854.612/0001-65</t>
  </si>
  <si>
    <t>Douglas</t>
  </si>
  <si>
    <t>douglas@doupan.com.br</t>
  </si>
  <si>
    <t>DRAKKAR INDUSTRIA DE DESCARTAVEIS E EPI LTDA</t>
  </si>
  <si>
    <t>Aline do adm</t>
  </si>
  <si>
    <t>2344-9600</t>
  </si>
  <si>
    <t>DRAKKAR@DRAKKAR.IND.BR</t>
  </si>
  <si>
    <t>DUE LUCI INDUSTRIA E COMERCIO DE ARTIGOS PARA ILUMINACAO LTDA</t>
  </si>
  <si>
    <t>Sergio</t>
  </si>
  <si>
    <t>551139263180 / '551139263795</t>
  </si>
  <si>
    <t>551126579154</t>
  </si>
  <si>
    <t>VENDAS@DUELUCI.COM.BR</t>
  </si>
  <si>
    <t>DULLY INDUSTRIA DE EQUIPAMENTOS DE SEGURANCA LTDA</t>
  </si>
  <si>
    <t>03.965.703/0001-42</t>
  </si>
  <si>
    <t>Camila</t>
  </si>
  <si>
    <t>2337-6200</t>
  </si>
  <si>
    <t>moises@dully.com.br</t>
  </si>
  <si>
    <t>DUSTER INDUSTRIA E COMERCIO DE ESPANADORES LTDA</t>
  </si>
  <si>
    <t>62.926.423/0001-94</t>
  </si>
  <si>
    <t xml:space="preserve">Fabiana </t>
  </si>
  <si>
    <t xml:space="preserve">Adm </t>
  </si>
  <si>
    <t>5511999933164</t>
  </si>
  <si>
    <t>fabiana@duster.com.br</t>
  </si>
  <si>
    <t>Fabiana</t>
  </si>
  <si>
    <t>2347-3100</t>
  </si>
  <si>
    <t>Jaqueline</t>
  </si>
  <si>
    <t xml:space="preserve">2347-3100   </t>
  </si>
  <si>
    <t>vendas@duster.com.br</t>
  </si>
  <si>
    <t>E M A M SOLUCOES LTDA</t>
  </si>
  <si>
    <t>EDUARDO BARRELLA MARTIN</t>
  </si>
  <si>
    <t>5511996256913</t>
  </si>
  <si>
    <t>eduardomartin@emamsolucoes.com.br</t>
  </si>
  <si>
    <t>ANDRE MARTIN MORRA</t>
  </si>
  <si>
    <t>andre@emamsolucoes.com.br</t>
  </si>
  <si>
    <t>E P FREIRE DE QUEIROZ LTDA</t>
  </si>
  <si>
    <t>27.459.232/0001-69</t>
  </si>
  <si>
    <t>ELIENE</t>
  </si>
  <si>
    <t>(11)98743-1910</t>
  </si>
  <si>
    <t>5511987431910</t>
  </si>
  <si>
    <t>elienepinheirojs@hotmail.com</t>
  </si>
  <si>
    <t>E SILVA NUNES</t>
  </si>
  <si>
    <t>11 25563881</t>
  </si>
  <si>
    <t>BIRALAJES@YAHOO.COM.BR</t>
  </si>
  <si>
    <t>E W A BENEFICIAMENTO E COMERCIO DE EMBALAGENS LTDA</t>
  </si>
  <si>
    <t>10.959.668/0001-14</t>
  </si>
  <si>
    <t>Ernando Martins</t>
  </si>
  <si>
    <t>frangrandino2@yahoo.com.br</t>
  </si>
  <si>
    <t>VALMIR</t>
  </si>
  <si>
    <t>11 2604-8009</t>
  </si>
  <si>
    <t>FRANGRANDINO2@YAHOO.COM.BR</t>
  </si>
  <si>
    <t>E. FERREIRA MANUTENCAO E INSTALACAO INDUSTRIAL</t>
  </si>
  <si>
    <t>35.355.774/0001-10</t>
  </si>
  <si>
    <t>E. M. A. M. SOLUCOES LTDA</t>
  </si>
  <si>
    <t>40.591.063/0001-84</t>
  </si>
  <si>
    <t>Eduardo Barrella Martin</t>
  </si>
  <si>
    <t>11 2501-6678</t>
  </si>
  <si>
    <t>11 99625-6913</t>
  </si>
  <si>
    <t>eduardo.martins@emamsolucoes.com.br</t>
  </si>
  <si>
    <t>E. R. PEREIRA - POLIDORA</t>
  </si>
  <si>
    <t>11 29629279</t>
  </si>
  <si>
    <t>RC@RIBEIROECASTRO.COM.BR</t>
  </si>
  <si>
    <t>E. S. BARBOSA CONFEITARIA</t>
  </si>
  <si>
    <t>4753-9193</t>
  </si>
  <si>
    <t>waldogoulart@gmail.com</t>
  </si>
  <si>
    <t>E.P CARDOSO DOCES E BOLOS</t>
  </si>
  <si>
    <t>2568-6240</t>
  </si>
  <si>
    <t>docesmerengue@hotmail.com</t>
  </si>
  <si>
    <t>EASYTECH TECNOLOGIA LTDA</t>
  </si>
  <si>
    <t>03.434.672/0001-01</t>
  </si>
  <si>
    <t>MARCELO AMANTE</t>
  </si>
  <si>
    <t>GERENTE INDUSTRIAL</t>
  </si>
  <si>
    <t>easytech@easytech.com.br</t>
  </si>
  <si>
    <t>2268-4800</t>
  </si>
  <si>
    <t>edson.pacheco@easytech.com.br</t>
  </si>
  <si>
    <t>ECCOMARMI INDUSTRIA E COMERCIO DE MARMORES E GRANITOS LTDA</t>
  </si>
  <si>
    <t>Thais</t>
  </si>
  <si>
    <t>Financeiro/ Administrativo</t>
  </si>
  <si>
    <t>5511942795919</t>
  </si>
  <si>
    <t>eccomarmi@eccomarmi.com.br</t>
  </si>
  <si>
    <t>07.628.565/0001-67</t>
  </si>
  <si>
    <t>Thaís</t>
  </si>
  <si>
    <t>contato@eccomarmi.com.br</t>
  </si>
  <si>
    <t>RH / Financeiro</t>
  </si>
  <si>
    <t>4329-4575</t>
  </si>
  <si>
    <t>robertofvasques@uol.com.br</t>
  </si>
  <si>
    <t>ECO CLEAN ESTETICA AUTOMOTIVA LTDA</t>
  </si>
  <si>
    <t>38.118.810/0001-10</t>
  </si>
  <si>
    <t>ANDREA MELIM SOUZA DE OLIVEIRA</t>
  </si>
  <si>
    <t>55114196869828</t>
  </si>
  <si>
    <t>MEUCNPJ@CONTABILIZEI.COM.BR</t>
  </si>
  <si>
    <t>ECOBOLHA INDUSTRIA E COMERCIO DE PLASTICOS LTDA</t>
  </si>
  <si>
    <t>12.134.331/0001-01</t>
  </si>
  <si>
    <t>5511926721401</t>
  </si>
  <si>
    <t>joao@ecobolha.com.br</t>
  </si>
  <si>
    <t>João Vitor</t>
  </si>
  <si>
    <t>joaovitor@ecobolha.com.br</t>
  </si>
  <si>
    <t>JOÃO</t>
  </si>
  <si>
    <t>11 26048009</t>
  </si>
  <si>
    <t>JOÃO LOPES</t>
  </si>
  <si>
    <t>11 2672-1409</t>
  </si>
  <si>
    <t>2672-1402</t>
  </si>
  <si>
    <t>MARCO</t>
  </si>
  <si>
    <t>ECOINJET-INDUSTRIA E COMERCIO DE MATERIAIS ELETRICOS, HIDRAULICOS E FERRAMENTAS LTDA</t>
  </si>
  <si>
    <t>11.360.190/0001-74</t>
  </si>
  <si>
    <t>Básilio</t>
  </si>
  <si>
    <t>5511920388816</t>
  </si>
  <si>
    <t xml:space="preserve">ecoinjet@ecoinjet.com.br   </t>
  </si>
  <si>
    <t>Leonardo</t>
  </si>
  <si>
    <t>2038-8816</t>
  </si>
  <si>
    <t>EDAL ESQUADRIAS DE ALUMINIO LTDA</t>
  </si>
  <si>
    <t>11 22171345</t>
  </si>
  <si>
    <t>compras@edalesquadrias.com.br</t>
  </si>
  <si>
    <t>financeiro@edalesquadrias.com.br</t>
  </si>
  <si>
    <t>financeiro@grupoktr.com.br</t>
  </si>
  <si>
    <t>EDIL-CAR MANUTENÇÃO ELÉTRICA LTDA.</t>
  </si>
  <si>
    <t>42.477.947/0001-38</t>
  </si>
  <si>
    <t xml:space="preserve">EVER EDIL HINOJOSA SERRANO </t>
  </si>
  <si>
    <t>5511932030147</t>
  </si>
  <si>
    <t>everedil77@gmail.com</t>
  </si>
  <si>
    <t>EDIMILSON PEREIRA MAQUINAS</t>
  </si>
  <si>
    <t>04.992.914/0001-37</t>
  </si>
  <si>
    <t>2013-2916</t>
  </si>
  <si>
    <t>elosmaquinas@elosmaquinas.com.br</t>
  </si>
  <si>
    <t>EDSON DOS SANTOS LOPES</t>
  </si>
  <si>
    <t>01.688.523/0001-35</t>
  </si>
  <si>
    <t>ALEX</t>
  </si>
  <si>
    <t>PROPRIETÁRIO</t>
  </si>
  <si>
    <t>5511927010090</t>
  </si>
  <si>
    <t>ALEX@CLYPECOLOR.COM.BR</t>
  </si>
  <si>
    <t>EDSON</t>
  </si>
  <si>
    <t>CLYPECOLOR@GMAIL.COM</t>
  </si>
  <si>
    <t>Grupo clip</t>
  </si>
  <si>
    <t>EKO DESIGN INDUSTRIA E COMERCIO LTDA</t>
  </si>
  <si>
    <t>5511969261382</t>
  </si>
  <si>
    <t>contato@hannui.com.br</t>
  </si>
  <si>
    <t>ELAINE NORONHA RABELO 29296545897</t>
  </si>
  <si>
    <t>ELAINE NORONHA</t>
  </si>
  <si>
    <t>5511981720230</t>
  </si>
  <si>
    <t>ELEKTRAN MATERIAIS ELETRICOS LTDA</t>
  </si>
  <si>
    <t>2646-4588</t>
  </si>
  <si>
    <t>ELEPAR ELEVADORES LTDA</t>
  </si>
  <si>
    <t>01.524.258/0001-50</t>
  </si>
  <si>
    <t>Anisio</t>
  </si>
  <si>
    <t>5511984722649</t>
  </si>
  <si>
    <t>administracao@eleparelevadores.com.br</t>
  </si>
  <si>
    <t>ELESYS INDUSTRIA E COMERCIO LTDA</t>
  </si>
  <si>
    <t>rh@elesys.com.br</t>
  </si>
  <si>
    <t>Gabriel</t>
  </si>
  <si>
    <t>5511944815311</t>
  </si>
  <si>
    <t>vendas@elesys.com.br</t>
  </si>
  <si>
    <t>ELETRICA NOVA LUZ LTDA</t>
  </si>
  <si>
    <t>53.993.671/0001-67</t>
  </si>
  <si>
    <t>ELETRICA POLLIMAN INDUSTRIA E COMERCIO LTDA</t>
  </si>
  <si>
    <t>09.379.053/0001-30</t>
  </si>
  <si>
    <t>2064-9660</t>
  </si>
  <si>
    <t>ELETRO FUSI INDUSTRIA ELETROMETALURGICA LTDA</t>
  </si>
  <si>
    <t>49.530.660/0001-73</t>
  </si>
  <si>
    <t>5511922160868</t>
  </si>
  <si>
    <t>rh@eletrofusi.com.br</t>
  </si>
  <si>
    <t>KARINA</t>
  </si>
  <si>
    <t>2910-5835</t>
  </si>
  <si>
    <t>1193003-2359</t>
  </si>
  <si>
    <t>5511930032359</t>
  </si>
  <si>
    <t>ELETRO@ELETROFUSI.COM.BR</t>
  </si>
  <si>
    <t xml:space="preserve">Elisabete </t>
  </si>
  <si>
    <t>Telefonista</t>
  </si>
  <si>
    <t>Roseli</t>
  </si>
  <si>
    <t>2910-5835 / 2216-0868</t>
  </si>
  <si>
    <t>qualidade@eletrofusi.com.br</t>
  </si>
  <si>
    <t>ELETRO MECANICA AQUIJOS LTDA</t>
  </si>
  <si>
    <t>53.690.780/0001-05</t>
  </si>
  <si>
    <t>JOSE FONSECA MATOS</t>
  </si>
  <si>
    <t>aquijosmotores@hotmail.com</t>
  </si>
  <si>
    <t>ELETRO MECANICA SOARES</t>
  </si>
  <si>
    <t>58.073.586/0001-02</t>
  </si>
  <si>
    <t>ELETROERO INDUSTRIAL LTDA</t>
  </si>
  <si>
    <t>00.371.069/0001-21</t>
  </si>
  <si>
    <t>5641-6611</t>
  </si>
  <si>
    <t>joel@eletroero.com.br</t>
  </si>
  <si>
    <t>ELETROLAB INDUSTRIA E COMERCIO DE EQUIPAMENTOS PARA LABORATORIO LTDA</t>
  </si>
  <si>
    <t>67.897.538/0001-11</t>
  </si>
  <si>
    <t>2281-7082</t>
  </si>
  <si>
    <t>compras@eletrolab.com.br</t>
  </si>
  <si>
    <t>ELETROLUX</t>
  </si>
  <si>
    <t>SIMONE MENDONÇA</t>
  </si>
  <si>
    <t>simone.mendonca@electrolux.com</t>
  </si>
  <si>
    <t>ELETROPOLIMEROS DO BRASIL LTDA.</t>
  </si>
  <si>
    <t>52.833.282/0001-01</t>
  </si>
  <si>
    <t xml:space="preserve">3501-5114        </t>
  </si>
  <si>
    <t> 95853-9383</t>
  </si>
  <si>
    <t>5511958539383</t>
  </si>
  <si>
    <t xml:space="preserve">vegetalpack@vegetalpack.com.br    </t>
  </si>
  <si>
    <t>Eletrosil Industria Metalurgica Ltda</t>
  </si>
  <si>
    <t>60.848.058/0001-11</t>
  </si>
  <si>
    <t>Helenice Santos</t>
  </si>
  <si>
    <t>RECUSRSOS HUMANOS</t>
  </si>
  <si>
    <t>rh@eletrosil.com.br</t>
  </si>
  <si>
    <t>ELETROSIL INDUSTRIA METALURGICA LTDA</t>
  </si>
  <si>
    <t>Elenice</t>
  </si>
  <si>
    <t>551126717088</t>
  </si>
  <si>
    <t>depto.tecnico@eletrosil.com.br</t>
  </si>
  <si>
    <t>ELEVADORES ATLAS SCHINDLER LTDA</t>
  </si>
  <si>
    <t>00.028.986/0146-72</t>
  </si>
  <si>
    <t>EDER JUNIOR CARVALHO DO NASCIMENTO</t>
  </si>
  <si>
    <t xml:space="preserve">ANALISTA DE LOGÍSTICA </t>
  </si>
  <si>
    <t>5511955877690</t>
  </si>
  <si>
    <t>eder.nascimento@schindler.com</t>
  </si>
  <si>
    <t>ELEVADORES ORION LTDA</t>
  </si>
  <si>
    <t>Hamilton</t>
  </si>
  <si>
    <t>MILTON</t>
  </si>
  <si>
    <t>rh@orionlift.com.br</t>
  </si>
  <si>
    <t>ELEVADORES ORION LTDA.</t>
  </si>
  <si>
    <t>05.823.840/0001-78</t>
  </si>
  <si>
    <t>3864-2006</t>
  </si>
  <si>
    <t>vendas@orionlift.com.br</t>
  </si>
  <si>
    <t>BRUNA</t>
  </si>
  <si>
    <t>ELIOFLEX INDUSTRIA E COMERCIO DE PECAS LTDA</t>
  </si>
  <si>
    <t>68.140.680/0001-82</t>
  </si>
  <si>
    <t>1127274874 / 1127247522 / 27274270</t>
  </si>
  <si>
    <t>financeiro.elioflex@hotmail.com</t>
  </si>
  <si>
    <t>vendas@elioflex.com.br</t>
  </si>
  <si>
    <t xml:space="preserve"> Jandira </t>
  </si>
  <si>
    <t xml:space="preserve">Recepcionista </t>
  </si>
  <si>
    <t>Eder</t>
  </si>
  <si>
    <t>ELTECH COMERCIAL LTDA</t>
  </si>
  <si>
    <t>23.857.384/0001-69</t>
  </si>
  <si>
    <t>FERNANDA</t>
  </si>
  <si>
    <t>Quantiq</t>
  </si>
  <si>
    <t>LUCAS BISSOLI</t>
  </si>
  <si>
    <t>5511953750101</t>
  </si>
  <si>
    <t>lucas.bissoli@eltechquimica.com.br</t>
  </si>
  <si>
    <t>duplicidade</t>
  </si>
  <si>
    <t>Cristhian</t>
  </si>
  <si>
    <t>America Sales</t>
  </si>
  <si>
    <t>CAREN</t>
  </si>
  <si>
    <t>Dominio Química</t>
  </si>
  <si>
    <t>5511953782483</t>
  </si>
  <si>
    <t>CECILIA</t>
  </si>
  <si>
    <t>MC Química</t>
  </si>
  <si>
    <t>5511999363205</t>
  </si>
  <si>
    <t>INACIO</t>
  </si>
  <si>
    <t>CHEMIQ</t>
  </si>
  <si>
    <t>5511999459756</t>
  </si>
  <si>
    <t>ELTON JOSE DE ANDRADE</t>
  </si>
  <si>
    <t>3714-9114</t>
  </si>
  <si>
    <t>EM FOCO REVESTIMENTOS METALICOS E SERVICOS LTDA</t>
  </si>
  <si>
    <t>05.264.292/0001-93</t>
  </si>
  <si>
    <t>11 29182322</t>
  </si>
  <si>
    <t>RICARDO@VITORIACONTABILIDADE.COM.BR</t>
  </si>
  <si>
    <t>EMARK INSTALACOES ELETRICA LTDA</t>
  </si>
  <si>
    <t>00.240.004/0001-47</t>
  </si>
  <si>
    <t xml:space="preserve">Airton </t>
  </si>
  <si>
    <t>5511996079107</t>
  </si>
  <si>
    <t xml:space="preserve">contato@emarkeletrica.com.br </t>
  </si>
  <si>
    <t>Airton</t>
  </si>
  <si>
    <t>2605-4127</t>
  </si>
  <si>
    <t>99607-9107</t>
  </si>
  <si>
    <t>airton@emarkeletrica.com.br</t>
  </si>
  <si>
    <t>EMBALPAC COM. E SERVICOS LTDA</t>
  </si>
  <si>
    <t>02.199.951/0001-67</t>
  </si>
  <si>
    <t>adm@embalpac.com.br</t>
  </si>
  <si>
    <t>2601-8225</t>
  </si>
  <si>
    <t>EMERSON RIBEIRO PESSOA</t>
  </si>
  <si>
    <t>11 26414650 </t>
  </si>
  <si>
    <t>CONTATO@RIBEIROMOVEIS.COM.BR</t>
  </si>
  <si>
    <t>EMPIFORT INDUSTRIA E COMERCIO DE PECAS E EQUIPAMENTOS PARA EMPILHADEIRA LTDA</t>
  </si>
  <si>
    <t>07.432.534/0001-36</t>
  </si>
  <si>
    <t xml:space="preserve">Andrea Simões </t>
  </si>
  <si>
    <t>5511947965227</t>
  </si>
  <si>
    <t>andrea@empifort.com.br</t>
  </si>
  <si>
    <t>financeiro@empifort.com.br</t>
  </si>
  <si>
    <t>EMPORIO GIUSTINO - COMERCIO E SERVICOS EM JOIAS LTDA</t>
  </si>
  <si>
    <t>'5511966244845</t>
  </si>
  <si>
    <t>contato@giustino.com</t>
  </si>
  <si>
    <t>ENA INDUSTRIA E COMERCIO LTDA</t>
  </si>
  <si>
    <t>51.430.254/0001-80</t>
  </si>
  <si>
    <t>Eros Negrao de Azevedo</t>
  </si>
  <si>
    <t>5511926183111</t>
  </si>
  <si>
    <t>EROS</t>
  </si>
  <si>
    <t>2618-3366</t>
  </si>
  <si>
    <t>ENCO IND. COM. IMP. LTDA.</t>
  </si>
  <si>
    <t>EMERSON SOUZA</t>
  </si>
  <si>
    <t>11 4506-9019</t>
  </si>
  <si>
    <t>11 99420-4038</t>
  </si>
  <si>
    <t>5511994204038</t>
  </si>
  <si>
    <t>emerson@enco.com.br</t>
  </si>
  <si>
    <t>Endress+Hauser Controle e Automaçao Ltda</t>
  </si>
  <si>
    <t xml:space="preserve">Matheus Rodrigues </t>
  </si>
  <si>
    <t>Assistente de RH</t>
  </si>
  <si>
    <t xml:space="preserve">11 5033 4333 </t>
  </si>
  <si>
    <t>5511999568572</t>
  </si>
  <si>
    <t>ENEDIR FERMIANO</t>
  </si>
  <si>
    <t>2216-3242</t>
  </si>
  <si>
    <t>filadelfia@filadelfia-assessoria.com.br</t>
  </si>
  <si>
    <t>ENGEFUSE INDUSTRIA E COMERCIO LTDA</t>
  </si>
  <si>
    <t>68.959.048/0001-65</t>
  </si>
  <si>
    <t>ENGENHARIA DO MARMORE LTDA</t>
  </si>
  <si>
    <t>04.269.140/0001-10</t>
  </si>
  <si>
    <t>Bruna</t>
  </si>
  <si>
    <t>2702-3211</t>
  </si>
  <si>
    <t>94746-5844</t>
  </si>
  <si>
    <t>5511947465844</t>
  </si>
  <si>
    <t>andremartins@engenhariadomarmore.com.br</t>
  </si>
  <si>
    <t>ENGEPARTS METALURGICA LTDA</t>
  </si>
  <si>
    <t>08.804.172/0001-20</t>
  </si>
  <si>
    <t>11 26531062</t>
  </si>
  <si>
    <t>ADMINISTRATIVO@ENGEPARTS.COM.BR</t>
  </si>
  <si>
    <t>ENGESTAC ENGENHARIA E FUNDACOES LTDA</t>
  </si>
  <si>
    <t>51.571.859/0001-91</t>
  </si>
  <si>
    <t>5594-5330</t>
  </si>
  <si>
    <t>ROBSON/IVO</t>
  </si>
  <si>
    <t>ENGIPLAST COMERCIO DE MOLDES LTDA</t>
  </si>
  <si>
    <t>03.990.047/0001-38</t>
  </si>
  <si>
    <t>Alexandre da Silva Catuna</t>
  </si>
  <si>
    <t>5511998726574</t>
  </si>
  <si>
    <t>alexandre.catuna@hotmail.com</t>
  </si>
  <si>
    <t>ENGPELL INDUSTRIA E COMERCIO LTDA</t>
  </si>
  <si>
    <t>Débora Carvalho</t>
  </si>
  <si>
    <t>5511974752579</t>
  </si>
  <si>
    <t>comercial@engpellmaquinas.com.br</t>
  </si>
  <si>
    <t>JULIANA MACEDO</t>
  </si>
  <si>
    <t>atendimento@engpellmaquinas.com.br</t>
  </si>
  <si>
    <t>ENG-PELL INDUSTRIA E COMERCIO LTDA</t>
  </si>
  <si>
    <t>01.339.732/0001-73</t>
  </si>
  <si>
    <t>Victoria</t>
  </si>
  <si>
    <t>2030-2579</t>
  </si>
  <si>
    <t>Ana</t>
  </si>
  <si>
    <t>ENVOLVE SOLUCOES SUSTENTAVEIS LTDA</t>
  </si>
  <si>
    <t>32.223.693/0001-78</t>
  </si>
  <si>
    <t>luciana@envolve.eco.br</t>
  </si>
  <si>
    <t>(11)3062-2260</t>
  </si>
  <si>
    <t xml:space="preserve">luciana@envolve.eco.br. </t>
  </si>
  <si>
    <t>ER PERFIS INDUSTRIA E COMERCIO LTDA</t>
  </si>
  <si>
    <t>Júlia</t>
  </si>
  <si>
    <t>2701-2060</t>
  </si>
  <si>
    <t>rh@algemetalurgica.com.br</t>
  </si>
  <si>
    <t>Coordenação RH</t>
  </si>
  <si>
    <t>rh2@algemetalurgica.com.br</t>
  </si>
  <si>
    <t>ERALDO DOS SANTOS VIEIRA</t>
  </si>
  <si>
    <t>2585-9692</t>
  </si>
  <si>
    <t>5511981496226</t>
  </si>
  <si>
    <t>eraldo@mgtecmarmores.com.br</t>
  </si>
  <si>
    <t>mgtec@mgtecmarmores.com.br</t>
  </si>
  <si>
    <t>Carol</t>
  </si>
  <si>
    <t>ERASMO   DA   SILVA    MARCENARIA -ME</t>
  </si>
  <si>
    <t>(19) 99209-2288</t>
  </si>
  <si>
    <t>marcenariadoerasmo@yahoo.com.br</t>
  </si>
  <si>
    <t>ERG'S ESQUADRIAS DE ALUMINIO LTDA</t>
  </si>
  <si>
    <t xml:space="preserve">Nubia </t>
  </si>
  <si>
    <t>2137-7250</t>
  </si>
  <si>
    <t>ramon@ergs.com.br</t>
  </si>
  <si>
    <t>Quezia</t>
  </si>
  <si>
    <t>Gestora de RH</t>
  </si>
  <si>
    <t>551121377250</t>
  </si>
  <si>
    <t>5511981146446</t>
  </si>
  <si>
    <t>nubia@ergs.com.br</t>
  </si>
  <si>
    <t>ERIMEL INDUSTRIA E COMERCIO DE FITAS DE ACO LTDA</t>
  </si>
  <si>
    <t>2651-0438</t>
  </si>
  <si>
    <t>EROS ELETRO ELETRONICA LTDA</t>
  </si>
  <si>
    <t>54.653.357/0001-06</t>
  </si>
  <si>
    <t>Luiz Silva Moraes</t>
  </si>
  <si>
    <t>5511984712889</t>
  </si>
  <si>
    <t>neonena@neonena.com.br</t>
  </si>
  <si>
    <t>ESCADAS FIGUEIREDO</t>
  </si>
  <si>
    <t>FABRIZIO</t>
  </si>
  <si>
    <t>financeiro@escadasfigueiredo.com.br</t>
  </si>
  <si>
    <t>ESCADAS FIGUEIREDO LTDA</t>
  </si>
  <si>
    <t>08.040.352/0001-82</t>
  </si>
  <si>
    <t>Marco/Vitor/Marcelo/Fabrízio</t>
  </si>
  <si>
    <t>(11)5062-8500 / 2539-6406</t>
  </si>
  <si>
    <t>vendas@escadasfigueiredo.com.br</t>
  </si>
  <si>
    <t>2539-6406</t>
  </si>
  <si>
    <t>ESCALA PRODUTOS DE CALIBRAÇÃO LTDA</t>
  </si>
  <si>
    <t>MARCIA BASSO</t>
  </si>
  <si>
    <t>1120821077/1126429798</t>
  </si>
  <si>
    <t>financeiro@escalaps.com.br</t>
  </si>
  <si>
    <t>qualidade@escalaps.com.br</t>
  </si>
  <si>
    <t>ESCAPEMAX INDUSTRIA E COMERCIO DE AUTO PECAS LTDA</t>
  </si>
  <si>
    <t>2018-1863 numero não existe</t>
  </si>
  <si>
    <t>ESCOMAG INDUSTRIA, COMERCIO E POLIMENTOS DE METAIS LTDA</t>
  </si>
  <si>
    <t>11) 4357-3444</t>
  </si>
  <si>
    <t>cont.adilcont@bol.com.br</t>
  </si>
  <si>
    <t>ESCOVAS SANTA CLARA INDUSTRIA E COMERCIO EIRELI</t>
  </si>
  <si>
    <t>04.697.677/0001-81</t>
  </si>
  <si>
    <t>Rodrigo Romero</t>
  </si>
  <si>
    <t>Diretor de Compras</t>
  </si>
  <si>
    <t>5511982164543</t>
  </si>
  <si>
    <t>compras@escovasantaclara.com.br</t>
  </si>
  <si>
    <t>Bruno Mura</t>
  </si>
  <si>
    <t>Gerente Comercial</t>
  </si>
  <si>
    <t>5511993353819</t>
  </si>
  <si>
    <t>ESPACO ND INDUSTRIA E COMERCIO DE BIJOUTERIAS, ACESSORIOS E PRESENTES LTDA</t>
  </si>
  <si>
    <t>07.973.513/0001-28</t>
  </si>
  <si>
    <t>'5511964171730</t>
  </si>
  <si>
    <t>ESQUADRIAS METALICAS ORATORIO LTDA</t>
  </si>
  <si>
    <t>55.077.309/0001-71</t>
  </si>
  <si>
    <t>Renato</t>
  </si>
  <si>
    <t>5511991282925</t>
  </si>
  <si>
    <t>vendas@esquadriasemo.com.br</t>
  </si>
  <si>
    <t>ESTAMPACO INDUSTRIA DE ARRUELAS LTDA</t>
  </si>
  <si>
    <t>03.288.549/0001-11</t>
  </si>
  <si>
    <t>Lais Aparecida Palma</t>
  </si>
  <si>
    <t>5511927536497</t>
  </si>
  <si>
    <t>estampaconfe@hotmail.com</t>
  </si>
  <si>
    <t>5511999520881</t>
  </si>
  <si>
    <t>ESTAMPACONFE@HOTMAIL.COM</t>
  </si>
  <si>
    <t>ESTAMPARIA INDUSTRIAL ARATELL LIMITADA</t>
  </si>
  <si>
    <t>61.308.706/0002-90</t>
  </si>
  <si>
    <t>GUILHERME RODRIGUES</t>
  </si>
  <si>
    <t>PROJETOS</t>
  </si>
  <si>
    <t>projetos1@aratell.com.br</t>
  </si>
  <si>
    <t>Guilherme</t>
  </si>
  <si>
    <t>2603-3366</t>
  </si>
  <si>
    <t>11 55945330</t>
  </si>
  <si>
    <t>551155945330</t>
  </si>
  <si>
    <t>61.308.706/0001-00</t>
  </si>
  <si>
    <t>ESTAVROS TEODORO PANAGOPOULOS</t>
  </si>
  <si>
    <t>01.112.118/0001-74</t>
  </si>
  <si>
    <t>ESTILLUS SOM E ACESSORIOS LTDA</t>
  </si>
  <si>
    <t>5062-3191</t>
  </si>
  <si>
    <t>DONIWORKPOINT@GMAIL.COM</t>
  </si>
  <si>
    <t>ESTILO BIJOUTERIAS E ACESSORIOS LTDA</t>
  </si>
  <si>
    <t>34.299.022/0001-16</t>
  </si>
  <si>
    <t>ESTRUTURAS METALICAS TOMASTEC LESTE LTDA</t>
  </si>
  <si>
    <t>2541-4800</t>
  </si>
  <si>
    <t>tomastec@tomastec.com.br</t>
  </si>
  <si>
    <t>claudio@tomastec.com.br</t>
  </si>
  <si>
    <t>ESTTRELLA POSTAL F. PRESTACAO DE SERVICOS LTDA</t>
  </si>
  <si>
    <t>68.233.915/0001-80</t>
  </si>
  <si>
    <t>3186-1668</t>
  </si>
  <si>
    <t>ETHERNA INDUSTRIA E COMERCIO DE PLASTICOS LTDA</t>
  </si>
  <si>
    <t>daiana administrativo</t>
  </si>
  <si>
    <t>2957-2233</t>
  </si>
  <si>
    <t>contato@ethernaprodutos.com.br</t>
  </si>
  <si>
    <t>elianedp@etherprodutos.com.br</t>
  </si>
  <si>
    <t>ETHNYE CONFECCAO DE UNIFORMES PROFISSIONAIS LTDA</t>
  </si>
  <si>
    <t>31.798.519/0001-90</t>
  </si>
  <si>
    <t>WILSON</t>
  </si>
  <si>
    <t>5511998624146</t>
  </si>
  <si>
    <t>wilson@ethnye.com.br</t>
  </si>
  <si>
    <t>EUGENIO LOURENCO DE ALMEIDA 03031771877</t>
  </si>
  <si>
    <t>34.083.302/0001-92</t>
  </si>
  <si>
    <t>EUGENIO LOURENCO DE ALMEIDA</t>
  </si>
  <si>
    <t>1198312-4040</t>
  </si>
  <si>
    <t>5511983124040</t>
  </si>
  <si>
    <t>eugeniol.almeida@gmail.com</t>
  </si>
  <si>
    <t>EVANIO DA SILVA REGES</t>
  </si>
  <si>
    <t>3459-3340</t>
  </si>
  <si>
    <t>techpox@yahoo.com.br</t>
  </si>
  <si>
    <t>EVOLVE COMUNICACAO VISUAL LTDA</t>
  </si>
  <si>
    <t>2526-6545</t>
  </si>
  <si>
    <t>contato@evolvecv.com.br</t>
  </si>
  <si>
    <t>EVORA INDUSTRIA E COMERCIO LTDA</t>
  </si>
  <si>
    <t>05.035.395/0001-81</t>
  </si>
  <si>
    <t>Marcelo Fielder</t>
  </si>
  <si>
    <t>adm@evoraindustria.com.br</t>
  </si>
  <si>
    <t>5511947962376</t>
  </si>
  <si>
    <t>comex@colormake.com.br</t>
  </si>
  <si>
    <t>Arregimentei a empresa e orientei quanto ao contato com a arrecadação Empresa contribuinte Carteira 110 Conversei com CRI Luciana Atendimento Ok</t>
  </si>
  <si>
    <t>EXITO-NATURAVENE COMERCIAL DE COSMETICOS E PRODUTOS NATURAIS LTDA</t>
  </si>
  <si>
    <t>71.666.838/0001-67</t>
  </si>
  <si>
    <t>4675-4074</t>
  </si>
  <si>
    <t>EXTRALUZ INDUSTRIA E COMERCIO DE MATERIAIS ELETRICOS LTDA</t>
  </si>
  <si>
    <t>Ana Flávia</t>
  </si>
  <si>
    <t>551127218000 / '551127257507 / '551127257601</t>
  </si>
  <si>
    <t>551127218000</t>
  </si>
  <si>
    <t xml:space="preserve">vendasextraluz1@gmail.com </t>
  </si>
  <si>
    <t>F E P MOVEIS E DECORACOES LTDA</t>
  </si>
  <si>
    <t>58.817.990/0001-35</t>
  </si>
  <si>
    <t>Olavo Rosolem Guares</t>
  </si>
  <si>
    <t>112918-6868 </t>
  </si>
  <si>
    <t>5511983484998</t>
  </si>
  <si>
    <t>contato@fepimoveis.com.br</t>
  </si>
  <si>
    <t>F. T. M. MECANICA DE PRECISAO LTDA</t>
  </si>
  <si>
    <t>05.042.644/0001-66</t>
  </si>
  <si>
    <t>AIRTON</t>
  </si>
  <si>
    <t>11 5522 6264 - 2574 5782</t>
  </si>
  <si>
    <t>contato02@ftm.net.br</t>
  </si>
  <si>
    <t>FÁBIO OLIVEIRA</t>
  </si>
  <si>
    <t>5511999545287</t>
  </si>
  <si>
    <t>producao@ftm.net.br</t>
  </si>
  <si>
    <t>vera</t>
  </si>
  <si>
    <t>11 5522-6264</t>
  </si>
  <si>
    <t>contato@ftm.net.br</t>
  </si>
  <si>
    <t>F.A. LABORATORIO FARMACEUTICO LTDA</t>
  </si>
  <si>
    <t>Juliana adm.</t>
  </si>
  <si>
    <t>5579-5885</t>
  </si>
  <si>
    <t>venndas@formulaeacao.com.br</t>
  </si>
  <si>
    <t>F.MARCOS ACRILICOS LTDA</t>
  </si>
  <si>
    <t>41.793.487/0001-94</t>
  </si>
  <si>
    <t>551183124040</t>
  </si>
  <si>
    <t>FABIANA ARMENTANO COSTA</t>
  </si>
  <si>
    <t>2528-9007</t>
  </si>
  <si>
    <t>SAOPAULO.PIRITUBA@SODIEDOCES.COM.BR</t>
  </si>
  <si>
    <t>FABIO ETCHEBEHERE DOCERIA</t>
  </si>
  <si>
    <t>4479-6067</t>
  </si>
  <si>
    <t>sectoradm@uol.com.br</t>
  </si>
  <si>
    <t>FABRENGE COMERCIO IMPORTACAO E EXPORTACAO LTDA</t>
  </si>
  <si>
    <t>65.554.115/0001-73</t>
  </si>
  <si>
    <t>5511926043274</t>
  </si>
  <si>
    <t>jcguiherme@ig.com.br</t>
  </si>
  <si>
    <t>Bruna dos Anjos Rodrigues Belleza</t>
  </si>
  <si>
    <t>BRUNA/EDILSON</t>
  </si>
  <si>
    <t>1126062051 / 1126043274</t>
  </si>
  <si>
    <t xml:space="preserve">
11 26062051</t>
  </si>
  <si>
    <t>551126062051</t>
  </si>
  <si>
    <t xml:space="preserve">
jcguiherme@ig.com.br</t>
  </si>
  <si>
    <t>FABRICA CLARIS LTDA</t>
  </si>
  <si>
    <t>11 36726964 </t>
  </si>
  <si>
    <t>FABRICACLARIS@HOTMAIL.COM</t>
  </si>
  <si>
    <t>FABRICA DE COLCHOES E TRAVESSEIROS VICTORINO LTDA</t>
  </si>
  <si>
    <t>61.230.603/0001-74</t>
  </si>
  <si>
    <t>2673-7455</t>
  </si>
  <si>
    <t xml:space="preserve"> 98918-7151</t>
  </si>
  <si>
    <t>5511989187151</t>
  </si>
  <si>
    <t>fab.victorino@uol.com.br</t>
  </si>
  <si>
    <t>FABRICA DE ORNATOS NOSSA SENHORA DA PENHA LTDA</t>
  </si>
  <si>
    <t>61.562.047/0001-33</t>
  </si>
  <si>
    <t>Zilton</t>
  </si>
  <si>
    <t>ornatos@ornatos.com.br</t>
  </si>
  <si>
    <t>FABRIPLAST INDUSTRIA E COMERCIO DE PLASTICOS LTDA</t>
  </si>
  <si>
    <t>65.414.823/0001-09</t>
  </si>
  <si>
    <t>PAULO MARÇAL DE FREITAS</t>
  </si>
  <si>
    <t>GESTOR ADMINISTRATIVO</t>
  </si>
  <si>
    <t>5511999459873</t>
  </si>
  <si>
    <t>paulo@policristal.com.br</t>
  </si>
  <si>
    <t>Moises</t>
  </si>
  <si>
    <t>moises@policristal.com.br</t>
  </si>
  <si>
    <t>pp@policristal.com.br</t>
  </si>
  <si>
    <t>FACCE INDUSTRIA E COMERCIO DE ESQUADRIAS DE ALUMINIO LTDA</t>
  </si>
  <si>
    <t>00.454.473/0001-69</t>
  </si>
  <si>
    <t>Bruno Barboza Maschiari</t>
  </si>
  <si>
    <t>2703-2439 </t>
  </si>
  <si>
    <t>5511992766352</t>
  </si>
  <si>
    <t>bruno@faccealuminio.com.br</t>
  </si>
  <si>
    <t>FACIL FERRAMENTAS DIAMANTADAS ABRASIVAS COMERCIO E INDUSTRIA LTDA</t>
  </si>
  <si>
    <t>73.017.998/0001-00</t>
  </si>
  <si>
    <t>5511971853030</t>
  </si>
  <si>
    <t>facilferramentas@uol.com.br</t>
  </si>
  <si>
    <t>FACTORY INSTRUMENTAL CIRURGICO INDUSTRIA E COMERCIO LTDA</t>
  </si>
  <si>
    <t>Vilma</t>
  </si>
  <si>
    <t>3972-6854</t>
  </si>
  <si>
    <t>rogeriomassano@gmail.com</t>
  </si>
  <si>
    <t>FAGER - SERVICOS, COMERCIO E INDUSTRIA DE GRUPO-MOTO-GERADORES E EQUIPAMENTOS ELETRO-MECANICOS LTDA</t>
  </si>
  <si>
    <t>3976-1797</t>
  </si>
  <si>
    <t>fager@fager.com.br</t>
  </si>
  <si>
    <t>FAMAPLAS INDUSTRIA E COMERCIO DE PECAS PLASTICAS E METAL LTDA</t>
  </si>
  <si>
    <t>10.210.129/0001-88</t>
  </si>
  <si>
    <t>Adriana M Calvente Fernandes</t>
  </si>
  <si>
    <t>5511999002032</t>
  </si>
  <si>
    <t>adriana@famaplas.com</t>
  </si>
  <si>
    <t>adrianacalvente@hotmail.com</t>
  </si>
  <si>
    <t> Paulo</t>
  </si>
  <si>
    <t xml:space="preserve"> Adminsitrativo </t>
  </si>
  <si>
    <t>2601-6881</t>
  </si>
  <si>
    <t>Fabio</t>
  </si>
  <si>
    <t>5511981118286</t>
  </si>
  <si>
    <t>fabiomcal@hotmail.com</t>
  </si>
  <si>
    <t>Irmão de Adriana</t>
  </si>
  <si>
    <t>FAME - FABRICA DE APARELHOS E MATERIAL ELETRICO LTDA</t>
  </si>
  <si>
    <t>60.620.366/0001-95</t>
  </si>
  <si>
    <t>RODRIGRO</t>
  </si>
  <si>
    <t>rodrigo.rh@fame.com.br</t>
  </si>
  <si>
    <t>FAQ PAINEIS E QUADROS ELETRICOS LTDA</t>
  </si>
  <si>
    <t>13.229.502/0001-30</t>
  </si>
  <si>
    <t>11 2545-0326</t>
  </si>
  <si>
    <t>contabil.real@terra.com.br</t>
  </si>
  <si>
    <t>FBM FUNDICAO BRASILEIRA DE METAIS LTDA</t>
  </si>
  <si>
    <t>54.515.309/0001-43</t>
  </si>
  <si>
    <t>ELIANE</t>
  </si>
  <si>
    <t>5511995235061</t>
  </si>
  <si>
    <t>eliane@galeazimetais.com.br</t>
  </si>
  <si>
    <t>5511930525222</t>
  </si>
  <si>
    <t>fbm@fbm.ind.br</t>
  </si>
  <si>
    <t>PAULO</t>
  </si>
  <si>
    <t>5511977132428</t>
  </si>
  <si>
    <t>paulo@fbm.ind.br</t>
  </si>
  <si>
    <t>RAFAEL AUGUSTI</t>
  </si>
  <si>
    <t>rafael.augusti@fbm.ind.br</t>
  </si>
  <si>
    <t>ROBERTA</t>
  </si>
  <si>
    <t>roberta@fbm.ind.br</t>
  </si>
  <si>
    <t>Rafael</t>
  </si>
  <si>
    <t>Area Industrial</t>
  </si>
  <si>
    <t>2065-7899</t>
  </si>
  <si>
    <t>11 26062051</t>
  </si>
  <si>
    <t>FCONDUTORES INDUSTRIA E COMERCIO DE FIOS E CABOS LTDA</t>
  </si>
  <si>
    <t>4301-6007</t>
  </si>
  <si>
    <t>administrativo@fcondutores.com.br</t>
  </si>
  <si>
    <t>FELGUEIRAS COLOCACOES DE TACOS E ASSEMEL EM GERAL LTDA</t>
  </si>
  <si>
    <t>50.862.291/0001-03</t>
  </si>
  <si>
    <t>Augusto Cesar Ferreirinha</t>
  </si>
  <si>
    <t>5511929256542</t>
  </si>
  <si>
    <t>felgueiras@felgueiras.com.br</t>
  </si>
  <si>
    <t>Ivo</t>
  </si>
  <si>
    <t>Vendedor</t>
  </si>
  <si>
    <t>3625-0335 | 2925-6542</t>
  </si>
  <si>
    <t>11 94033-3440 </t>
  </si>
  <si>
    <t>5511940333440</t>
  </si>
  <si>
    <t>ivo.felgueiras@outlook.com</t>
  </si>
  <si>
    <t>FEMAG INDUSTRIA E COMERCIO DE PASTAS PARA ARQUIVAMENTO LTDA</t>
  </si>
  <si>
    <t>03.961.892/0001-85</t>
  </si>
  <si>
    <t>2092-4623 / 2093-7412</t>
  </si>
  <si>
    <t>femagpastas@femagpastas.com.br</t>
  </si>
  <si>
    <t>Marilu</t>
  </si>
  <si>
    <t>2093-7412</t>
  </si>
  <si>
    <t>94561-4537</t>
  </si>
  <si>
    <t>5511945614537</t>
  </si>
  <si>
    <t>FENIX COMERCIO E SERVICOS DE POLIMENTO LTDA</t>
  </si>
  <si>
    <t>2055-6867</t>
  </si>
  <si>
    <t>fenixcomercioeservicospolimento@outlook.com</t>
  </si>
  <si>
    <t>FENIX SERTAO INDUSTRIA E COMERCIO DE ARTEFATOS DE MADEIRA LTDA</t>
  </si>
  <si>
    <t>2918-8127</t>
  </si>
  <si>
    <t>11) 2366-4933</t>
  </si>
  <si>
    <t>551123664933</t>
  </si>
  <si>
    <t>CONTACT.PRESTADORA@GMAIL.COM</t>
  </si>
  <si>
    <t>FERMETAL INDUSTRIA E COMERCIO DE ARAMES EIRELI</t>
  </si>
  <si>
    <t>48.925.960/0001-99</t>
  </si>
  <si>
    <t>Felipe JUNIOR</t>
  </si>
  <si>
    <t>1126011255  1126012454</t>
  </si>
  <si>
    <t>5511964640315</t>
  </si>
  <si>
    <t>fermetal.telas@yahoo.com.br</t>
  </si>
  <si>
    <t xml:space="preserve"> Felipe </t>
  </si>
  <si>
    <t>FERMOLTEC INDUSTRIA E COMERCIO LTDA</t>
  </si>
  <si>
    <t>51.767.267/0001-40</t>
  </si>
  <si>
    <t>1122116895 1122116903 / 22116895 / 23020150</t>
  </si>
  <si>
    <t>fermoltec@fermoltec.com.br</t>
  </si>
  <si>
    <t>vendas@fermoltec.com.br</t>
  </si>
  <si>
    <t>FERNIK INDUSTRIA E COMERCIO LTDA</t>
  </si>
  <si>
    <t>02.283.784/0001-38</t>
  </si>
  <si>
    <t>Tamires adm</t>
  </si>
  <si>
    <t>2037-1116</t>
  </si>
  <si>
    <t>TATIANNA@FERNIK.COM.BR</t>
  </si>
  <si>
    <t>Jane-vendas</t>
  </si>
  <si>
    <t>vendas@fernik.com.br</t>
  </si>
  <si>
    <t>FERPI AUTOMATICO DE NIVEL LTDA</t>
  </si>
  <si>
    <t>01.168.344/0001-77</t>
  </si>
  <si>
    <t>5511999168017</t>
  </si>
  <si>
    <t>contato@ferpi.com.br</t>
  </si>
  <si>
    <t>ferpiltda@gmail.com</t>
  </si>
  <si>
    <t>FERRAMENTAL TECNICA SAES EIRELI</t>
  </si>
  <si>
    <t>47.307.152/0001-03</t>
  </si>
  <si>
    <t>LUIZ ALMEIDA</t>
  </si>
  <si>
    <t>5519996998556</t>
  </si>
  <si>
    <t>luizalmeida@ftsaes.com.br</t>
  </si>
  <si>
    <t>FERRAMENTARIA &amp; ESTAMPARIA PELLEGRINO LTDA</t>
  </si>
  <si>
    <t>(11)26311693</t>
  </si>
  <si>
    <t>Direção</t>
  </si>
  <si>
    <t>2631-1693</t>
  </si>
  <si>
    <t>luigifilho@estampell.com.br</t>
  </si>
  <si>
    <t>Richard</t>
  </si>
  <si>
    <t>Diretora</t>
  </si>
  <si>
    <t>551126311693</t>
  </si>
  <si>
    <t>financeiro@stampell.com.br</t>
  </si>
  <si>
    <t>FERRARESI INDUSTRIA E COMERCIO DE MAQUINAS LTDA</t>
  </si>
  <si>
    <t>49.480.874/0001-82</t>
  </si>
  <si>
    <t>5511926182342</t>
  </si>
  <si>
    <t>11-2693-5221/2618-2342</t>
  </si>
  <si>
    <t>FERREIRA ALVES E SILVEIRA PRODUTOS DE BORRACHA LTDA</t>
  </si>
  <si>
    <t>57.120.636/0001-94</t>
  </si>
  <si>
    <t>2062-5221</t>
  </si>
  <si>
    <t>FERREIRAA@FERREIRAA.COM.BR</t>
  </si>
  <si>
    <t>FERROLENE SA INDUSTRIA E COMERCIO DE METAIS</t>
  </si>
  <si>
    <t>61.881.017/0001-90</t>
  </si>
  <si>
    <t>ATÍLIO</t>
  </si>
  <si>
    <t>COORDENADOR DE RH</t>
  </si>
  <si>
    <t>rhcoordenacao@ferrolene.com.br</t>
  </si>
  <si>
    <t>Atilio</t>
  </si>
  <si>
    <t>2126-3555</t>
  </si>
  <si>
    <t>GISELE/GABRIELA</t>
  </si>
  <si>
    <t>GISELE</t>
  </si>
  <si>
    <t>5511912465474</t>
  </si>
  <si>
    <t>treinamento1@ferrolene.com.br</t>
  </si>
  <si>
    <t>LUCICLEIA</t>
  </si>
  <si>
    <t>61.881.017/0002-70</t>
  </si>
  <si>
    <t>FERRUM COMERCIAL LTDA</t>
  </si>
  <si>
    <t>FERRUMCOMERCIALLTDAA@YAHOO.COM.BR</t>
  </si>
  <si>
    <t>FERZANI INDUSTRIA E COMERCIO DE PRODUTOS QUIMICOS LTDA</t>
  </si>
  <si>
    <t>57.692.493/0001-95</t>
  </si>
  <si>
    <t>quimiserv@quimiserv.com.br</t>
  </si>
  <si>
    <t>2651-1645</t>
  </si>
  <si>
    <t>FESTOARTE INDUSTRIA E COMERCIO DE ADORNOS LTDA</t>
  </si>
  <si>
    <t>58.941.626/0001-82</t>
  </si>
  <si>
    <t>Marlon</t>
  </si>
  <si>
    <t>marlon@festoarte.com.br</t>
  </si>
  <si>
    <t>Edilton Alves Cardoso</t>
  </si>
  <si>
    <t>EDILTON/MIRIAM</t>
  </si>
  <si>
    <t>2743-8881</t>
  </si>
  <si>
    <t>FIASCHI &amp; REIS COMERCIO E INDUSTRIA LTDA</t>
  </si>
  <si>
    <t>04.445.513/0001-67</t>
  </si>
  <si>
    <t>5611-0470</t>
  </si>
  <si>
    <t>contato@metalurgicatoscano.com.br</t>
  </si>
  <si>
    <t>FIBRAFIL INDUSTRIA E COMERCIO DE ESCOVAS LTDA</t>
  </si>
  <si>
    <t>65.626.467/0001-97</t>
  </si>
  <si>
    <t>Responsável pela empresa</t>
  </si>
  <si>
    <t>cristinaargentim@gmail.com</t>
  </si>
  <si>
    <t>2296-1077</t>
  </si>
  <si>
    <t>1194310-6801</t>
  </si>
  <si>
    <t>5511943106801</t>
  </si>
  <si>
    <t>fibrafil@fibrafil.com.br</t>
  </si>
  <si>
    <t>FIDELITY INDUSTRIA E COMERCIO DE PARAFUSOS LTDA</t>
  </si>
  <si>
    <t>03.895.847/0001-70</t>
  </si>
  <si>
    <t>1127253606 112721 – 1639</t>
  </si>
  <si>
    <t>fidelity@fidelityparafusos.com.br</t>
  </si>
  <si>
    <t>Caio</t>
  </si>
  <si>
    <t>2725-36062721 – 1639</t>
  </si>
  <si>
    <t>FIGHT INDUSTRIA E COMERCIO DE MATERIAIS ESPORTIVOS LTDA</t>
  </si>
  <si>
    <t>11.205.727/0001-21</t>
  </si>
  <si>
    <t>3892-9911</t>
  </si>
  <si>
    <t>PUNCH@PUNCHSPORTS.COM.BR</t>
  </si>
  <si>
    <t>FINESTRA-CAR PECAS E ACESSORIOS LTDA</t>
  </si>
  <si>
    <t>01.715.687/0001-04</t>
  </si>
  <si>
    <t>2684-0096</t>
  </si>
  <si>
    <t xml:space="preserve">11 99290-7035 </t>
  </si>
  <si>
    <t>5511992907035</t>
  </si>
  <si>
    <t>CONTATO@FINESTRACAR.COM.BR</t>
  </si>
  <si>
    <t>finestracar@finestracar.com.br</t>
  </si>
  <si>
    <t>FIORATTI INDUSTRIA METALURGICA EIRELI</t>
  </si>
  <si>
    <t>38.841.144/0001-43</t>
  </si>
  <si>
    <t>1120411200  1120424094</t>
  </si>
  <si>
    <t>adm@fiorattimetalurgica.com.br</t>
  </si>
  <si>
    <t>comercial@fiorattimetalurgica.com.br</t>
  </si>
  <si>
    <t>Gestão Administrativa</t>
  </si>
  <si>
    <t>2041-1200 2042-4094</t>
  </si>
  <si>
    <t>FIRE CUSTOM SHOP MUSICAL LTDA</t>
  </si>
  <si>
    <t>11.321.966/0001-47</t>
  </si>
  <si>
    <t>Wagner</t>
  </si>
  <si>
    <t>1197878-8017</t>
  </si>
  <si>
    <t>5511978788017</t>
  </si>
  <si>
    <t>fire@fire.com.br</t>
  </si>
  <si>
    <t>wagner@fire.com.br</t>
  </si>
  <si>
    <t>FISIONIL EQUIPAMENTOS FISIOTERAPICOS LTDA</t>
  </si>
  <si>
    <t>06.028.983/0001-50</t>
  </si>
  <si>
    <t>Lucinda</t>
  </si>
  <si>
    <t>Filha do Dono</t>
  </si>
  <si>
    <t>5511999819657</t>
  </si>
  <si>
    <t>fisionilequipamentos@hotmail.com</t>
  </si>
  <si>
    <t>lucinda.mariano@hotmail.com</t>
  </si>
  <si>
    <t>2073-5872</t>
  </si>
  <si>
    <t>Nilton</t>
  </si>
  <si>
    <t>5512997024676</t>
  </si>
  <si>
    <t>FIT - PRESTACAO DE SERVICOS LTDA</t>
  </si>
  <si>
    <t>03.524.112/0001-30</t>
  </si>
  <si>
    <t>FERNANDO ISAO TOKITA</t>
  </si>
  <si>
    <t>fkm.autopecas@terra.com.br</t>
  </si>
  <si>
    <t>SINVALDO ANTUNES DA CUNHA FILHO</t>
  </si>
  <si>
    <t>FIT WORK COMERCIO E IMPORTACAO DE EQUIPAMENTOS ESPORTIVOS LTDA</t>
  </si>
  <si>
    <t>5678-5189</t>
  </si>
  <si>
    <t>marcelo@fitwork.com.br</t>
  </si>
  <si>
    <t>FITATEC - INDUSTRIA E COMERCIO DE FITAS DE ACO RELAMINADOS LTDA</t>
  </si>
  <si>
    <t>08.659.623/0001-82</t>
  </si>
  <si>
    <t>Josiane</t>
  </si>
  <si>
    <t>4654-7110</t>
  </si>
  <si>
    <t>geraldo.cabrera@fitatec.com.br</t>
  </si>
  <si>
    <t>FIXA BRASIL INDUSTRIA E COMERCIO DE PARAFUSOS E AFINS LTDA</t>
  </si>
  <si>
    <t>2958-5000</t>
  </si>
  <si>
    <t>administrativo@fixabrasil.com.br</t>
  </si>
  <si>
    <t>Adriano</t>
  </si>
  <si>
    <t>adriano@fixabrasil.com.br</t>
  </si>
  <si>
    <t>FIXOVOLT EQUIPAMENTOS ELETRICOS LTDA</t>
  </si>
  <si>
    <t>Rivelino</t>
  </si>
  <si>
    <t>551122914966</t>
  </si>
  <si>
    <t>551122914125</t>
  </si>
  <si>
    <t>vendas@aldefixovolt.com.br</t>
  </si>
  <si>
    <t>FLANIC INDUSTRIA E COMERCIO DE PECAS METALICAS EIRELI</t>
  </si>
  <si>
    <t>03.101.356/0001-00</t>
  </si>
  <si>
    <t>Gestão</t>
  </si>
  <si>
    <t>(11)4612-3984</t>
  </si>
  <si>
    <t>5632-0518</t>
  </si>
  <si>
    <t>FLAVIO ALBERTO DE LIMA DO PRADO MERCADO</t>
  </si>
  <si>
    <t>2685-1558</t>
  </si>
  <si>
    <t>PRADOF55@GMAIL.COM</t>
  </si>
  <si>
    <t>FLEX-A-SEAL DO BRASIL LTDA</t>
  </si>
  <si>
    <t>01.041.688/0001-10</t>
  </si>
  <si>
    <t>JOSIAS TAVARES</t>
  </si>
  <si>
    <t>SUPERVISOR DE PRODUÇÃO</t>
  </si>
  <si>
    <t>5511971908536</t>
  </si>
  <si>
    <t>josias.tavares@flexaseal.com.br</t>
  </si>
  <si>
    <t>SUELEM</t>
  </si>
  <si>
    <t>administrativo@flexaseal.com.br</t>
  </si>
  <si>
    <t>Ben Hur</t>
  </si>
  <si>
    <t>benhur@flexaseal.com.br</t>
  </si>
  <si>
    <t> 3331-6881</t>
  </si>
  <si>
    <t>551133316881</t>
  </si>
  <si>
    <t>113736-7373</t>
  </si>
  <si>
    <t>551137367373</t>
  </si>
  <si>
    <t>FLEXFILM INDUSTRIA DE ISOLANTES LTDA</t>
  </si>
  <si>
    <t>07.697.723/0001-30</t>
  </si>
  <si>
    <t>diretora</t>
  </si>
  <si>
    <t>5511972112573</t>
  </si>
  <si>
    <t>raquel@flexfilm.com.br</t>
  </si>
  <si>
    <t>FLEXMEDIA INDUSTRIA E COMERCIO DE EQUIPAMENTOS E TECNOLOGIA LTDA</t>
  </si>
  <si>
    <t>06.068.368/0001-78</t>
  </si>
  <si>
    <t>Talita</t>
  </si>
  <si>
    <t>5535-0050</t>
  </si>
  <si>
    <t>marketing@flexmedia.com.br</t>
  </si>
  <si>
    <t>vendas@flexmedia.com.br</t>
  </si>
  <si>
    <t>Emiliano</t>
  </si>
  <si>
    <t>FLEXMETAL COMERCIO LTDA</t>
  </si>
  <si>
    <t>04.722.645/0001-99</t>
  </si>
  <si>
    <t>VERA</t>
  </si>
  <si>
    <t>5511998820445</t>
  </si>
  <si>
    <t>vera@flexmetal.com.br</t>
  </si>
  <si>
    <t>FLEXOGRAFICA INDUSTRIA E COMERCIO DE EQUIPAMENTOS GRAFICOS LTDA</t>
  </si>
  <si>
    <t>Neiva administrativo</t>
  </si>
  <si>
    <t>2910-7288</t>
  </si>
  <si>
    <t>nfe.reflexo@bol.com.br</t>
  </si>
  <si>
    <t>REFLEXO.FLEXOGRAFICA@UOL.COM.BR</t>
  </si>
  <si>
    <t>FLOX INDUSTRIA E COMERCIO LTDA</t>
  </si>
  <si>
    <t>05.109.133/0001-14</t>
  </si>
  <si>
    <t>5511977178784</t>
  </si>
  <si>
    <t>FLT SHOP TELECOMUNICACOES LTDA</t>
  </si>
  <si>
    <t>Fernanda</t>
  </si>
  <si>
    <t>departamento pessoal</t>
  </si>
  <si>
    <t>4096-5001</t>
  </si>
  <si>
    <t>jessica.Fioretti@filitron.com.br</t>
  </si>
  <si>
    <t>Fluid Feeder Indústria e Comércio Ltda</t>
  </si>
  <si>
    <t>KARINA MARKS</t>
  </si>
  <si>
    <t>1120217755 Ramal 723</t>
  </si>
  <si>
    <t>5511910380313</t>
  </si>
  <si>
    <t>karina@fluidfeeder.com.br</t>
  </si>
  <si>
    <t>FMARCOS ACRILICOS LTDA</t>
  </si>
  <si>
    <t>Larissa Aparecida Moura da Silva</t>
  </si>
  <si>
    <t>5511977780754</t>
  </si>
  <si>
    <t>FO MOL IND E COM DE MOLAS LTDA</t>
  </si>
  <si>
    <t>48.088.298/0001-60</t>
  </si>
  <si>
    <t>Jorge Rodrigues Bigido</t>
  </si>
  <si>
    <t>5511932720079</t>
  </si>
  <si>
    <t>ipirangacontabil@gmail.com</t>
  </si>
  <si>
    <t>JORGE</t>
  </si>
  <si>
    <t>3209-6251</t>
  </si>
  <si>
    <t xml:space="preserve">
11 32098605</t>
  </si>
  <si>
    <t>551132098605</t>
  </si>
  <si>
    <t>MARLON@FESTOARTE.COM.BR</t>
  </si>
  <si>
    <t>FOLHEADO RODRIGUES SERVICOS COMERCIAIS LTDA</t>
  </si>
  <si>
    <t>08.063.081/0002-61</t>
  </si>
  <si>
    <t>Bete</t>
  </si>
  <si>
    <t>2692-9057</t>
  </si>
  <si>
    <t>99844-7798 </t>
  </si>
  <si>
    <t>5511998447798</t>
  </si>
  <si>
    <t>financeiro@folheadorodrigues.com.br</t>
  </si>
  <si>
    <t>SARA</t>
  </si>
  <si>
    <t>saraspmg@gmail.com</t>
  </si>
  <si>
    <t>FONTEK SERVIÇOS INDUSTRIAIS LTDA</t>
  </si>
  <si>
    <t>5511957757041</t>
  </si>
  <si>
    <t>rh@fontekservice.com.br</t>
  </si>
  <si>
    <t>FORCELINE INDUSTRIA E COMERCIO DE COMPONENTES ELETRONICOS LTDA</t>
  </si>
  <si>
    <t>5511927997852</t>
  </si>
  <si>
    <t>pires@forceline.com.br</t>
  </si>
  <si>
    <t>FORCE-LINE INDUSTRIA E COMERCIO DE COMPONENTES ELETRONICOS LTDA</t>
  </si>
  <si>
    <t>03.762.480/0001-16</t>
  </si>
  <si>
    <t>2799-7700</t>
  </si>
  <si>
    <t>FORCON INDUSTRIA E COMERCIO DE PLASTICOS LTDA</t>
  </si>
  <si>
    <t>52.528.502/0001-93</t>
  </si>
  <si>
    <t>Ronney Altmann Lorey</t>
  </si>
  <si>
    <t>5511992345150</t>
  </si>
  <si>
    <t>ronney@forcon.com.br</t>
  </si>
  <si>
    <t>FORGE ALLOY INDUSTRIA E COMERCIO DE METAIS EIRELI</t>
  </si>
  <si>
    <t>02.564.704/0001-12</t>
  </si>
  <si>
    <t>Eduardo Oliveira</t>
  </si>
  <si>
    <t>rosana@forgealloy.com.br</t>
  </si>
  <si>
    <t>Rosana</t>
  </si>
  <si>
    <t>2216-0593</t>
  </si>
  <si>
    <t>Valeria</t>
  </si>
  <si>
    <t>administrativo</t>
  </si>
  <si>
    <t>11 27438881</t>
  </si>
  <si>
    <t>551127438881</t>
  </si>
  <si>
    <t>FORMALESTE INDUSTRIA E COMERCIO DE FORMAS PARA CALCADOS LTDA</t>
  </si>
  <si>
    <t>01.863.925/0001-29</t>
  </si>
  <si>
    <t>forma.leste@gmail.com</t>
  </si>
  <si>
    <t>2958-0386</t>
  </si>
  <si>
    <t>FORNOFLEX - FORNOS E EQUIPAMENTOS LTDA</t>
  </si>
  <si>
    <t>21.528.776/0001-59</t>
  </si>
  <si>
    <t>FORNOS ELETRICOS FLEXA DE OURO INDUS E COMERCIO LTDA</t>
  </si>
  <si>
    <t>2291-3086</t>
  </si>
  <si>
    <t>flexadeouro@uol.com.br</t>
  </si>
  <si>
    <t>FORT EPOXI COLAS E ADESIVOS LTDA</t>
  </si>
  <si>
    <t>04.915.996/0001-16</t>
  </si>
  <si>
    <t>2273-6105</t>
  </si>
  <si>
    <t>Gilberto Omir CASARA</t>
  </si>
  <si>
    <t>CONSULTOR</t>
  </si>
  <si>
    <t>3875-0505</t>
  </si>
  <si>
    <t>5511999815292</t>
  </si>
  <si>
    <t>fort-epoxi-colas-adesivos@casara.com.br</t>
  </si>
  <si>
    <t>MONICA DI CIOMO</t>
  </si>
  <si>
    <t>monica.ciomo@uol.com.br</t>
  </si>
  <si>
    <t>FORTCASE PECAS AUTOMOTIVAS LTDA</t>
  </si>
  <si>
    <t>2724-6588</t>
  </si>
  <si>
    <t>fortcase@yahoo.com.br</t>
  </si>
  <si>
    <t>FORTEL INDUSTRIA E COMERCIO LTDA</t>
  </si>
  <si>
    <t>52.274.057/0001-82</t>
  </si>
  <si>
    <t>Fabiola Caran</t>
  </si>
  <si>
    <t>5511938007319</t>
  </si>
  <si>
    <t>fabiola.caran@fortel.com.br</t>
  </si>
  <si>
    <t>FORTYFLEX INDUSTRIA E COMERCIO DE MANGUEIRAS LTDA</t>
  </si>
  <si>
    <t>10.549.086/0001-60</t>
  </si>
  <si>
    <t>ANDERSON</t>
  </si>
  <si>
    <t>Proprietário</t>
  </si>
  <si>
    <t>anderson@fortyflex.com.br</t>
  </si>
  <si>
    <t>Cláudio</t>
  </si>
  <si>
    <t>5511945006666</t>
  </si>
  <si>
    <t>atendimento@fortyflex.com.br</t>
  </si>
  <si>
    <t>Eliandro N Bueno</t>
  </si>
  <si>
    <t>Gestor Administrativo</t>
  </si>
  <si>
    <t>5511976578796</t>
  </si>
  <si>
    <t>eliandro@fortyflex.com.br</t>
  </si>
  <si>
    <t>FOX COMPONENTES ELETROMECANICOS LTDA</t>
  </si>
  <si>
    <t>07.435.875/0001-65</t>
  </si>
  <si>
    <t>GERENTE</t>
  </si>
  <si>
    <t>2012-7975 / 2294-4208 2012-7975</t>
  </si>
  <si>
    <t>99555-5575</t>
  </si>
  <si>
    <t>5511995555575</t>
  </si>
  <si>
    <t>FOX@FOXCOMPONENTES.COM.BR</t>
  </si>
  <si>
    <t>FOX INDUSTRIA E COMERCIO DE ESSENCIAS E FRAGRANCIAS LTDA</t>
  </si>
  <si>
    <t>4419-3886</t>
  </si>
  <si>
    <t>Lucas@foxessencias.com.br</t>
  </si>
  <si>
    <t>FP PARAFUSOS E FERRAGENS LTDA</t>
  </si>
  <si>
    <t>Nei Rocha</t>
  </si>
  <si>
    <t>Gerente de processos</t>
  </si>
  <si>
    <t>2285-7637</t>
  </si>
  <si>
    <t>(13) 3456 2042 Tiago - Ligar as 10h</t>
  </si>
  <si>
    <t>osanitorres@hotmail.com</t>
  </si>
  <si>
    <t>FPL EQUIPAMENTOS INDUSTRIAIS EIRELI</t>
  </si>
  <si>
    <t>19.679.259/0001-39</t>
  </si>
  <si>
    <t>MARIO LOURENÇO GERRERO NETO</t>
  </si>
  <si>
    <t>contato@fpl.ind.br</t>
  </si>
  <si>
    <t>PEDRO</t>
  </si>
  <si>
    <t>Mario Lourenço</t>
  </si>
  <si>
    <t>2601-4300</t>
  </si>
  <si>
    <t>FRADEL-MED INDUSTRIA E COMERCIO DE APARELHOS MEDICOS LTDA</t>
  </si>
  <si>
    <t>02.916.028/0001-07</t>
  </si>
  <si>
    <t>Willame</t>
  </si>
  <si>
    <t>5562-3541</t>
  </si>
  <si>
    <t>FRADELMED@TERRA.COM.BR</t>
  </si>
  <si>
    <t>FRANCIANE APARECIDA DA SILVA</t>
  </si>
  <si>
    <t>30.306.323/0001-79</t>
  </si>
  <si>
    <t>FRANDOR</t>
  </si>
  <si>
    <t>EDUARDO NAKAMURA</t>
  </si>
  <si>
    <t>eduardo.nakamura@frandor.com.br</t>
  </si>
  <si>
    <t>FRANLIX INDUSTRIA E COMERCIO LTDA</t>
  </si>
  <si>
    <t>58.717.554/0001-94</t>
  </si>
  <si>
    <t>MAURO PUCCIO</t>
  </si>
  <si>
    <t xml:space="preserve">1127313892  ( 11) 27313892 </t>
  </si>
  <si>
    <t>5511982173691</t>
  </si>
  <si>
    <t>mauro@franlixindustria.com.br</t>
  </si>
  <si>
    <t>25/09  INCLUSÃO DO SOBRENOME</t>
  </si>
  <si>
    <t>FRAN'S INDUSTRIA E COMERCIO DE CONECTORES LTDA</t>
  </si>
  <si>
    <t>03.724.662/0001-00</t>
  </si>
  <si>
    <t xml:space="preserve">Sebastião </t>
  </si>
  <si>
    <t>fransconectores@gmail.com</t>
  </si>
  <si>
    <t xml:space="preserve">Aux. de produção </t>
  </si>
  <si>
    <t>contato@fransconectores.com.br</t>
  </si>
  <si>
    <t>FRASCOLEX INDUSTRIA E COMERCIO EIRELI</t>
  </si>
  <si>
    <t>47.321.187/0001-99</t>
  </si>
  <si>
    <t>Rosa</t>
  </si>
  <si>
    <t>3018-2132</t>
  </si>
  <si>
    <t>RH@decorlex.com.br</t>
  </si>
  <si>
    <t>rosa@decorlex.com.br</t>
  </si>
  <si>
    <t>Adelmo</t>
  </si>
  <si>
    <t>FREE FORM SOLUTIONS INDUSTRIA E COMERCIO DE LENTES LTDA.</t>
  </si>
  <si>
    <t>09.636.413/0001-31</t>
  </si>
  <si>
    <t>2274-9088</t>
  </si>
  <si>
    <t>FREZADORA LANDRO LTDA</t>
  </si>
  <si>
    <t>Velma</t>
  </si>
  <si>
    <t>2093-0293</t>
  </si>
  <si>
    <t>FREZADORA@LANDRO.COM.BR</t>
  </si>
  <si>
    <t>FREZADORA RODA LTDA</t>
  </si>
  <si>
    <t>60.732.187/0001-40</t>
  </si>
  <si>
    <t>Operário da Fabrica</t>
  </si>
  <si>
    <t>adelmo  assessor</t>
  </si>
  <si>
    <t>frezadoraroda@gmail.com</t>
  </si>
  <si>
    <t>2010-9300/ 2919-4898</t>
  </si>
  <si>
    <t>FRIONEL INDUSTRIA E COMERCIO DE REFRIGERACAO LTDA</t>
  </si>
  <si>
    <t>Bigail rh</t>
  </si>
  <si>
    <t>2054-2299</t>
  </si>
  <si>
    <t>11 9 5960-2713</t>
  </si>
  <si>
    <t>5511959602713</t>
  </si>
  <si>
    <t>contato@frionel.com.br</t>
  </si>
  <si>
    <t>sac@frionel.com.br</t>
  </si>
  <si>
    <t>FRISART INDUSTRIA E COMERCIO DE ACESSORIOS PARA AUTOS LTDA</t>
  </si>
  <si>
    <t>3901-3974</t>
  </si>
  <si>
    <t>FRONT BEBIDAS LTDA</t>
  </si>
  <si>
    <t>08.614.297/0001-97</t>
  </si>
  <si>
    <t>ELI CARLOS</t>
  </si>
  <si>
    <t>1120650390 RAMAL 1318</t>
  </si>
  <si>
    <t>elicarlos@frontbebidas.com.br</t>
  </si>
  <si>
    <t>IVANILDO OLIVEIRA</t>
  </si>
  <si>
    <t>ivanildo@frontbebidas.com.br</t>
  </si>
  <si>
    <t>IVENTE</t>
  </si>
  <si>
    <t>IVETE@FRONTBEBIDAS.COM.BR</t>
  </si>
  <si>
    <t>IVANILDO</t>
  </si>
  <si>
    <t>FS LOCACOES DE BRINQUEDOS E ITENS DE MATERNIDADE LTDA</t>
  </si>
  <si>
    <t>28.556.257/0001-43</t>
  </si>
  <si>
    <t>5511995888498</t>
  </si>
  <si>
    <t>ana@obaudobebe.com.br</t>
  </si>
  <si>
    <t>FUBAMAR FUNDICAO DE METAIS LTDA</t>
  </si>
  <si>
    <t>01.108.297/0001-76</t>
  </si>
  <si>
    <t>2063-7142</t>
  </si>
  <si>
    <t>FUNDICAO JALES LTDA</t>
  </si>
  <si>
    <t>60.871.126/0001-63</t>
  </si>
  <si>
    <t>Gilberto Chaves</t>
  </si>
  <si>
    <t>(11) 2914-1211</t>
  </si>
  <si>
    <t>gilberto@fjales.com.br</t>
  </si>
  <si>
    <t>cicero@fjales.com.brjales@fjales.com.br</t>
  </si>
  <si>
    <t>FUNDIÇÃO JALES LTDA</t>
  </si>
  <si>
    <t>CICERO</t>
  </si>
  <si>
    <t>11 29141211</t>
  </si>
  <si>
    <t>cicero@fjales.com.br</t>
  </si>
  <si>
    <t>GILBERTO</t>
  </si>
  <si>
    <t>FUSICON FUSIVEIS  E ACESSORIOS LTDA</t>
  </si>
  <si>
    <t>Rafaela</t>
  </si>
  <si>
    <t>2254-1618</t>
  </si>
  <si>
    <t>fusicon@fusicon.com.br</t>
  </si>
  <si>
    <t>FUTON WORLD LTDA</t>
  </si>
  <si>
    <t>3083 6212</t>
  </si>
  <si>
    <t>corporativo@futoncompany.com.br</t>
  </si>
  <si>
    <t>G &amp; C RETIFICA DE MOTORES LTDA</t>
  </si>
  <si>
    <t>11 5526-9014</t>
  </si>
  <si>
    <t>G FIX COMERCIAL DE FERRAGENS LTDA</t>
  </si>
  <si>
    <t>Natalia</t>
  </si>
  <si>
    <t>2214-6820</t>
  </si>
  <si>
    <t>2214-6822</t>
  </si>
  <si>
    <t>5511922146822</t>
  </si>
  <si>
    <t>adm1@fechosgarcia.com.br</t>
  </si>
  <si>
    <t>G.H. INDUSTRIA METALURGICA LTDA</t>
  </si>
  <si>
    <t>551127211089</t>
  </si>
  <si>
    <t>ghindmet@ghindmet.com.br</t>
  </si>
  <si>
    <t>GALERIA DAS PRATAS LTDA</t>
  </si>
  <si>
    <t>60.868.148/0001-74</t>
  </si>
  <si>
    <t>CELSO</t>
  </si>
  <si>
    <t>22917444 / ramal 15</t>
  </si>
  <si>
    <t>galeria@galeriadaspratas.com.br</t>
  </si>
  <si>
    <t>SERGIO</t>
  </si>
  <si>
    <t>Industrial</t>
  </si>
  <si>
    <t>2291-7444 / ramal 15</t>
  </si>
  <si>
    <t>2291-7444 / ramal 3</t>
  </si>
  <si>
    <t>GALIA INDUSTRIA E COMERCIO S/A</t>
  </si>
  <si>
    <t>60.875.424/0001-21</t>
  </si>
  <si>
    <t xml:space="preserve">Patricia </t>
  </si>
  <si>
    <t>GALK INDUSTRIA E COMERCIO LTDA</t>
  </si>
  <si>
    <t>04.565.881/0001-49</t>
  </si>
  <si>
    <t>Francisco</t>
  </si>
  <si>
    <t>1129543455 / 34737018</t>
  </si>
  <si>
    <t>galk@galk.com.br</t>
  </si>
  <si>
    <t>Augusto</t>
  </si>
  <si>
    <t>2954-3455 / 3473-7018</t>
  </si>
  <si>
    <t>(11)99376-7417</t>
  </si>
  <si>
    <t>5511993767417</t>
  </si>
  <si>
    <t>augusto.lopes@galk.com.br</t>
  </si>
  <si>
    <t>Gilberto</t>
  </si>
  <si>
    <t>GALPÃO ZL</t>
  </si>
  <si>
    <t>Não possui</t>
  </si>
  <si>
    <t>N/A</t>
  </si>
  <si>
    <t> Marcelo Ribeiro</t>
  </si>
  <si>
    <t>5511996877440</t>
  </si>
  <si>
    <t>GAM SOLUCOES INDUSTRIA E COMERCIO LTDA</t>
  </si>
  <si>
    <t>10.842.072/0001-30</t>
  </si>
  <si>
    <t>GAMA METAIS LTDA</t>
  </si>
  <si>
    <t>04.355.296/0001-14</t>
  </si>
  <si>
    <t>GARCIA EMBALAGENS PROMOCIONAIS LTDA LTDA</t>
  </si>
  <si>
    <t>02.789.359/0001-15</t>
  </si>
  <si>
    <t>Marcela</t>
  </si>
  <si>
    <t>2207 0792</t>
  </si>
  <si>
    <t>sacola_cia@uol.com.br</t>
  </si>
  <si>
    <t>GARDINOTEC</t>
  </si>
  <si>
    <t>FRANCIELLY</t>
  </si>
  <si>
    <t>ADMNISTRATIVO</t>
  </si>
  <si>
    <t>11272399233</t>
  </si>
  <si>
    <t>11957904247</t>
  </si>
  <si>
    <t>5511957904247</t>
  </si>
  <si>
    <t>administrativo@gardinotec.com.br</t>
  </si>
  <si>
    <t>JOHNNY</t>
  </si>
  <si>
    <t>engenharia@gardinotec.com.br</t>
  </si>
  <si>
    <t>rosangela@gardinotec.com.br</t>
  </si>
  <si>
    <t>GASPAROTTO LABATE &amp; CIA LTDA</t>
  </si>
  <si>
    <t>60.641.396/0001-88</t>
  </si>
  <si>
    <t>11 2097-3755</t>
  </si>
  <si>
    <t>alexandre@labatesp.com.br</t>
  </si>
  <si>
    <t>GEFOKAL SISTEMA DE SINALIZACAO LTDA</t>
  </si>
  <si>
    <t>Alane</t>
  </si>
  <si>
    <t>5927-5891</t>
  </si>
  <si>
    <t>germano@fokalsinal.com.br</t>
  </si>
  <si>
    <t>GENIALPRINT TECNICA EM ARTES GRAFICAS LTDA</t>
  </si>
  <si>
    <t>01.722.128/0001-21</t>
  </si>
  <si>
    <t>2524-7172</t>
  </si>
  <si>
    <t>adm@genialprint.com.br</t>
  </si>
  <si>
    <t>GEOESFERA AMBIENTAL COMERCIO DE EQUIPAMENTOS LTDA</t>
  </si>
  <si>
    <t>09.090.040/0001-46</t>
  </si>
  <si>
    <t>GERBAR COMERCIAL INDUSTRIAL E ELETRICA LTDA</t>
  </si>
  <si>
    <t>61.162.079/0001-41</t>
  </si>
  <si>
    <t>Claudia Spina</t>
  </si>
  <si>
    <t>5511972033486</t>
  </si>
  <si>
    <t>claudia@gerbar.com.br</t>
  </si>
  <si>
    <t>Produz ventiladores</t>
  </si>
  <si>
    <t>2692 9740 ramal 25</t>
  </si>
  <si>
    <t>GERDAU CUMBICA</t>
  </si>
  <si>
    <t>ALINE</t>
  </si>
  <si>
    <t>financeiro@metaldin.ind.br</t>
  </si>
  <si>
    <t>Márcio Braga</t>
  </si>
  <si>
    <t>5511981904145</t>
  </si>
  <si>
    <t>marcio.silva6@gerdau.com.br</t>
  </si>
  <si>
    <t>GET SEGURANCA ELETRONICA E TELECOMUNICACOES LTDA</t>
  </si>
  <si>
    <t>13.993.261/0001-00</t>
  </si>
  <si>
    <t>5511970737288</t>
  </si>
  <si>
    <t>operacional@getsectel.com.br</t>
  </si>
  <si>
    <t>GIACHETTI INDUSTRIA METALURGICA LTDA</t>
  </si>
  <si>
    <t>07.161.247/0001-39</t>
  </si>
  <si>
    <t>11 2735-1449</t>
  </si>
  <si>
    <t>RENATO</t>
  </si>
  <si>
    <t>2735-1449</t>
  </si>
  <si>
    <t>renato-marcondes1975@uol.com.br</t>
  </si>
  <si>
    <t>GILF SERVICOS LTDA</t>
  </si>
  <si>
    <t>32.024.025/0001-11</t>
  </si>
  <si>
    <t>11 39262968</t>
  </si>
  <si>
    <t> 96636-6640</t>
  </si>
  <si>
    <t>5511966366640</t>
  </si>
  <si>
    <t xml:space="preserve">
FABIANO_FONSECA@HOTMAIL.COM</t>
  </si>
  <si>
    <t>FABIANO FONSECA</t>
  </si>
  <si>
    <t>5511939262968</t>
  </si>
  <si>
    <t>fabiano_fonseca@hotmail.com</t>
  </si>
  <si>
    <t>GILVAN BRITO</t>
  </si>
  <si>
    <t>64.701.634/0001-54</t>
  </si>
  <si>
    <t>11 2212-7336</t>
  </si>
  <si>
    <t>dariojcruz@uol.com.br</t>
  </si>
  <si>
    <t>GILVAN LEAO DA SILVA PANIFICADORA (Bull Dog Pães para lanches)</t>
  </si>
  <si>
    <t>11 9 5919-1790</t>
  </si>
  <si>
    <t>GIMON INDUSTRIA E COMERCIO DE EQUIPAMENTOS DE SEGURANCA LTDA</t>
  </si>
  <si>
    <t>08.855.262/0001-40</t>
  </si>
  <si>
    <t>11 2967-6842</t>
  </si>
  <si>
    <t>mariana@verin.com.br</t>
  </si>
  <si>
    <t>GIROPLASTIC RECUPERACAO E CONFECCAO DE PLASTICOS LTDA</t>
  </si>
  <si>
    <t>2916-5276</t>
  </si>
  <si>
    <t>contato.giroplastic@gmail.com</t>
  </si>
  <si>
    <t>contato@giroplastic.com.br</t>
  </si>
  <si>
    <t>GLAMIR IMPORTADORA PRODUTOS QUIMICOS LTDA</t>
  </si>
  <si>
    <t>61.347.167/0001-18</t>
  </si>
  <si>
    <t>simonewolf@glamir.com.br</t>
  </si>
  <si>
    <t>GLASS PARTS COMPONENTES PARA INDUSTRIA DO VIDRO LTDA</t>
  </si>
  <si>
    <t>Regina ADM</t>
  </si>
  <si>
    <t>3297-0101</t>
  </si>
  <si>
    <t>5511943620649</t>
  </si>
  <si>
    <t>SOCIETARIO@NCSISTEMA.COM.BR</t>
  </si>
  <si>
    <t>3922-8000</t>
  </si>
  <si>
    <t>supervisão@glassparts.com</t>
  </si>
  <si>
    <t>GLASSINOX INDUSTRIA E COMERCIO DE FERRAGENS PARA VIDROS LTDA</t>
  </si>
  <si>
    <t>2911-8533</t>
  </si>
  <si>
    <t>VENDAS@GLASSINOX.COM.BR</t>
  </si>
  <si>
    <t>GLOBAL TAPE INDUSTRIA E COMERCIO DE FITAS ADESIVAS LTDA</t>
  </si>
  <si>
    <t>05.939.536/0001-90</t>
  </si>
  <si>
    <t>Adriana-comercial</t>
  </si>
  <si>
    <t>2606-6262</t>
  </si>
  <si>
    <t>contato@globaltape.com.br</t>
  </si>
  <si>
    <t>GLOBO INDUSTRIA E COMERCIO DE BRINDES LTDA</t>
  </si>
  <si>
    <t>07.109.163/0001-56</t>
  </si>
  <si>
    <t>Luciana Aparecida Raizi</t>
  </si>
  <si>
    <t>luciana@globobrindes.com.br</t>
  </si>
  <si>
    <t>vanessa@globobrindes.com.br</t>
  </si>
  <si>
    <t>112024-6080</t>
  </si>
  <si>
    <t>globobrindes@globobindes.com.br</t>
  </si>
  <si>
    <t>lucianas@globobindes.com.br</t>
  </si>
  <si>
    <t>Vanessa / Luciana</t>
  </si>
  <si>
    <t>2024-6080</t>
  </si>
  <si>
    <t>96865-6060</t>
  </si>
  <si>
    <t>5511968656060</t>
  </si>
  <si>
    <t>GLORIMAR INDUSTRIA METALURGICA LTDA</t>
  </si>
  <si>
    <t>62.114.459/0001-73</t>
  </si>
  <si>
    <t>Marisa</t>
  </si>
  <si>
    <t>Supervisão</t>
  </si>
  <si>
    <t>5511920195500</t>
  </si>
  <si>
    <t>compras@glorimar.com.br</t>
  </si>
  <si>
    <t>WILSON DETILLI</t>
  </si>
  <si>
    <t>11 2916-6464/11 2717-3664/11 2019-5500</t>
  </si>
  <si>
    <t>2021-7011 / 2019-5500</t>
  </si>
  <si>
    <t>GMSMETALS COMÉRCIO DE EQUIPAMENTOS PARA SOLDA LTDA</t>
  </si>
  <si>
    <t>05.935.479/0001-71</t>
  </si>
  <si>
    <t>Marco Aurélio Gomes </t>
  </si>
  <si>
    <t>5511984368445 </t>
  </si>
  <si>
    <t>5511984368445</t>
  </si>
  <si>
    <t>Gms.marco@gmsmetals.com.br </t>
  </si>
  <si>
    <t>GNR FESTAS INDUSTRIA E COMERCIO DE BALOES LTDA</t>
  </si>
  <si>
    <t>33.022.667/0001-44</t>
  </si>
  <si>
    <t>GOBER INDUSTRIA E COMERCIO LTDA</t>
  </si>
  <si>
    <t>53.554.226/0001-09</t>
  </si>
  <si>
    <t>RODRIGO</t>
  </si>
  <si>
    <t>112236-1620</t>
  </si>
  <si>
    <t>5511978156421</t>
  </si>
  <si>
    <t>Rodrigo@gober.ind.br</t>
  </si>
  <si>
    <t>GOLDEN POST PRESTACAO DE SERVICOS LTDA</t>
  </si>
  <si>
    <t>48.083.356/0001-62</t>
  </si>
  <si>
    <t>LUIZA SHITOMI ITOH</t>
  </si>
  <si>
    <t>GERENTE GERAL</t>
  </si>
  <si>
    <t>5511988693176</t>
  </si>
  <si>
    <t>gerencia@agfbasiliojafet.com.br</t>
  </si>
  <si>
    <t>Fale concosco 101</t>
  </si>
  <si>
    <t>Luiza</t>
  </si>
  <si>
    <t>GR BLINDADOS PRESTACAO DE SERVICOS ESPECIAIS AUTOMOTIVOS LTDA</t>
  </si>
  <si>
    <t>2615-2915</t>
  </si>
  <si>
    <t>GRAFICARBON INDUSTRIA E COMERCIO DE ESCOVAS LTDA</t>
  </si>
  <si>
    <t>08.844.784/0001-46</t>
  </si>
  <si>
    <t>Vrademir</t>
  </si>
  <si>
    <t>Gestor</t>
  </si>
  <si>
    <t>5511997454459</t>
  </si>
  <si>
    <t>graficarbon@graficarbon.com.br</t>
  </si>
  <si>
    <t>Deise</t>
  </si>
  <si>
    <t xml:space="preserve">Sócia </t>
  </si>
  <si>
    <t>11 56658687</t>
  </si>
  <si>
    <t xml:space="preserve"> Antônio </t>
  </si>
  <si>
    <t>GRAMPOFIX INDUSTRIA E COMERCIO LTDA</t>
  </si>
  <si>
    <t>55.484.976/0001-79</t>
  </si>
  <si>
    <t>5511983359083</t>
  </si>
  <si>
    <t>asantos@grampofix.com.</t>
  </si>
  <si>
    <t>2535-8088</t>
  </si>
  <si>
    <t> 2535-8088</t>
  </si>
  <si>
    <t>551125358088</t>
  </si>
  <si>
    <t>mbrazao@grampofix.com.br</t>
  </si>
  <si>
    <t>Marcelo Brazão</t>
  </si>
  <si>
    <t>Ricardo Martins</t>
  </si>
  <si>
    <t>GRANERO DO BRASIL PECAS AUTOMOTIVAS LTDA</t>
  </si>
  <si>
    <t>Giovana</t>
  </si>
  <si>
    <t>2100-2222</t>
  </si>
  <si>
    <t>98919-1052</t>
  </si>
  <si>
    <t>5511989191052</t>
  </si>
  <si>
    <t>simone.thomaz@lpgranero.com.br</t>
  </si>
  <si>
    <t>GRANERO LIMPADORES DE PARABRISAS LTDA</t>
  </si>
  <si>
    <t>60.718.707/0001-60</t>
  </si>
  <si>
    <t>Willian Oliveira</t>
  </si>
  <si>
    <t>willian.oliveira@lpgranero.com.br</t>
  </si>
  <si>
    <t>Esther Inacia</t>
  </si>
  <si>
    <t>Garantia de Qualidade</t>
  </si>
  <si>
    <t>1121002234 </t>
  </si>
  <si>
    <t>garantia@lpgranero.com.br</t>
  </si>
  <si>
    <t>Moyses</t>
  </si>
  <si>
    <t>moyses@consultoria.com.br</t>
  </si>
  <si>
    <t>GRECYANE DE SOUZA</t>
  </si>
  <si>
    <t>20.303.330/0001-63</t>
  </si>
  <si>
    <t>Grecymar</t>
  </si>
  <si>
    <t>grecymar@yahoo.com.br</t>
  </si>
  <si>
    <t>GROTHEC ELECTRONICS INDUSTRIA E COMERCIO LTDA</t>
  </si>
  <si>
    <t>551138958559 / '551156320034</t>
  </si>
  <si>
    <t>5511974353142</t>
  </si>
  <si>
    <t>vendas@grothec.ind.br / admr@grothec.ind.br / revenda@grothec.ind.br</t>
  </si>
  <si>
    <t>GRUPO BLOOM - GLOBAL QUIMICA &amp; MODA</t>
  </si>
  <si>
    <t>08.026.508/0001-70</t>
  </si>
  <si>
    <t>5511993406414</t>
  </si>
  <si>
    <t>felipe.mendonca@grupobloom.com.br</t>
  </si>
  <si>
    <t>marcelo.benedito@grupobloom.com.br</t>
  </si>
  <si>
    <t>viviane.galvao@grupobloom.com.br</t>
  </si>
  <si>
    <t>5511991700478</t>
  </si>
  <si>
    <t>GRUPO GALEAZZI</t>
  </si>
  <si>
    <t>VICTOR MOZART</t>
  </si>
  <si>
    <t>victor.mozart-rh@martinox.com.br</t>
  </si>
  <si>
    <t>GRUPO GALEAZZI  IMEFER</t>
  </si>
  <si>
    <t>FERNANDO ARSANI MAGALHAES</t>
  </si>
  <si>
    <t>fernando@imefer.com.br</t>
  </si>
  <si>
    <t>DIEGO BARBOSA DE SOUZA </t>
  </si>
  <si>
    <t>5511963435231</t>
  </si>
  <si>
    <t>qualidade@imefer.com.br</t>
  </si>
  <si>
    <t>GRUPO HIDRAU TOQUE</t>
  </si>
  <si>
    <t>DOUGLAS MOTA</t>
  </si>
  <si>
    <t>douglas.mota@grupoht.com.br</t>
  </si>
  <si>
    <t>GRUPO KAMELOT ENGENHARIA E COMERCIO LTDA</t>
  </si>
  <si>
    <t>07.466.372/0001-57</t>
  </si>
  <si>
    <t>GRUPO MIXX MIDA</t>
  </si>
  <si>
    <t>GABRIEL NASCIMENTO</t>
  </si>
  <si>
    <t>GTA CENTRO AUTOMOTIVO LTDA</t>
  </si>
  <si>
    <t>35.742.327/0001-13</t>
  </si>
  <si>
    <t>ANDRESA SILMARA DE CASTRO</t>
  </si>
  <si>
    <t>GTA@GTACENTROAUTOMOTIVO.COM.BR</t>
  </si>
  <si>
    <t>CLAYTON VIDAL HEREDIA</t>
  </si>
  <si>
    <t>GUADALUPE INDUSTRIA E COMERCIO DE GUARDANAPOS LTDA</t>
  </si>
  <si>
    <t>01.438.823/0001-66</t>
  </si>
  <si>
    <t>2331-4589</t>
  </si>
  <si>
    <t xml:space="preserve"> 93211-8099</t>
  </si>
  <si>
    <t>5511932118099</t>
  </si>
  <si>
    <t>GUER - PLAS ARTIGOS PLASTICOS LTDA</t>
  </si>
  <si>
    <t>Dona</t>
  </si>
  <si>
    <t>2079-5729</t>
  </si>
  <si>
    <t>98453-1388</t>
  </si>
  <si>
    <t>5511984531388</t>
  </si>
  <si>
    <t>gerencia@guerplas.com.br</t>
  </si>
  <si>
    <t>Sandra</t>
  </si>
  <si>
    <t>9 4727-1556</t>
  </si>
  <si>
    <t>5511947271556</t>
  </si>
  <si>
    <t>vendas@guerplas.com.br</t>
  </si>
  <si>
    <t>GUILHEM COMERCIO, SERVICOS E INDUSTRIA  LTDA.</t>
  </si>
  <si>
    <t>2947-5391</t>
  </si>
  <si>
    <t>guilhem.moveis@gmail.com</t>
  </si>
  <si>
    <t>99199-3437</t>
  </si>
  <si>
    <t>5511991993437</t>
  </si>
  <si>
    <t>GURU COMERCIO IMPORTACAO E EXPORTACAO LTDA</t>
  </si>
  <si>
    <t>07.037.536/0001-20</t>
  </si>
  <si>
    <t>3221-8138</t>
  </si>
  <si>
    <t>GVALLE TECNOLOGIA EM AMARRACAO DE CARGAS LTDA</t>
  </si>
  <si>
    <t>2917-4744</t>
  </si>
  <si>
    <t xml:space="preserve"> 98847-4727</t>
  </si>
  <si>
    <t>5511988474727</t>
  </si>
  <si>
    <t>orcamento@gvalle.com.br</t>
  </si>
  <si>
    <t>4335-4527 / 2272-7155</t>
  </si>
  <si>
    <t>Geraldo</t>
  </si>
  <si>
    <t>geraldo@gvalle.com.br</t>
  </si>
  <si>
    <t>H2M RUBBER INDUSTRIA E COMERCIO LTDA</t>
  </si>
  <si>
    <t>2083-2314</t>
  </si>
  <si>
    <t>HAL AUTOMATION LTDA</t>
  </si>
  <si>
    <t>11.142.275/0001-86</t>
  </si>
  <si>
    <t>Cristiane Ciullo</t>
  </si>
  <si>
    <t>5511931865998</t>
  </si>
  <si>
    <t>huade@huade.com.br</t>
  </si>
  <si>
    <t>Jefferson</t>
  </si>
  <si>
    <t>113186-5959</t>
  </si>
  <si>
    <t>95269-6163</t>
  </si>
  <si>
    <t>5511952696163</t>
  </si>
  <si>
    <t>3186-5959</t>
  </si>
  <si>
    <t>HALE INDUSTRIA E COMERCIO DE ESQUADRIAS DE METAL, MADEIRA E TRANSPORTES EM GERAL LTDA.</t>
  </si>
  <si>
    <t>2582-7444</t>
  </si>
  <si>
    <t>99954-2498</t>
  </si>
  <si>
    <t>5511999542498</t>
  </si>
  <si>
    <t>RODRIGO@RODAM.COM.BR</t>
  </si>
  <si>
    <t>sac@halecasaeconstrucao.com.br</t>
  </si>
  <si>
    <t>HARDMAN MOVEIS E DECORACOES LTDA</t>
  </si>
  <si>
    <t>jussara</t>
  </si>
  <si>
    <t>5563-0686</t>
  </si>
  <si>
    <t>hardman@hardman.com.br</t>
  </si>
  <si>
    <t>HATAGALV ELETRODEPOSICAO LTDA</t>
  </si>
  <si>
    <t xml:space="preserve">5681-3684 </t>
  </si>
  <si>
    <t xml:space="preserve"> 99111 - 0513</t>
  </si>
  <si>
    <t>5511991110513</t>
  </si>
  <si>
    <t>HDT INDUSTRIA E COMERCIO DE MAQUINAS E EQUIPAMENTOS INDUSTRIAIS LTDA</t>
  </si>
  <si>
    <t>52.206.240/0001-40</t>
  </si>
  <si>
    <t>5621-6930</t>
  </si>
  <si>
    <t>djalma@hdt.com.br</t>
  </si>
  <si>
    <t xml:space="preserve">Isabela </t>
  </si>
  <si>
    <t>mozart@hdt.com.br</t>
  </si>
  <si>
    <t>5511956216930</t>
  </si>
  <si>
    <t>torcato@hdt.com.br</t>
  </si>
  <si>
    <t>HELDON ACESSORIOS INDUSTRIAIS LTDA</t>
  </si>
  <si>
    <t>65.548.836/0001-70</t>
  </si>
  <si>
    <t>Geovane Braga Leonel</t>
  </si>
  <si>
    <t>5511932978820</t>
  </si>
  <si>
    <t>heldon@sti.com.br</t>
  </si>
  <si>
    <t>Geovane</t>
  </si>
  <si>
    <t>3297-8820</t>
  </si>
  <si>
    <t>HELEGIL ELETRO CONTROLES LTDA</t>
  </si>
  <si>
    <t>03.323.590/0001-81</t>
  </si>
  <si>
    <t>tania</t>
  </si>
  <si>
    <t>11) 2940-4960</t>
  </si>
  <si>
    <t xml:space="preserve">11) 2948 3241 2948 3317  </t>
  </si>
  <si>
    <t>HG@HOTMAIL.COM</t>
  </si>
  <si>
    <t>HELENILZA DOS SANTOS DIAS</t>
  </si>
  <si>
    <t>4678-1275</t>
  </si>
  <si>
    <t>morettifiscal@hotmail.com</t>
  </si>
  <si>
    <t>HELO FOX INDUSTRIA E COMERCIO DE FIOS E CABOS ESPECIAIS LTDA</t>
  </si>
  <si>
    <t>HELOFIOS@HOTMAIL.COM</t>
  </si>
  <si>
    <t>HEMOSYSTEM COMERCIO E SERVICOS LTDA</t>
  </si>
  <si>
    <t>00.657.484/0001-46</t>
  </si>
  <si>
    <t xml:space="preserve">5512-2366 </t>
  </si>
  <si>
    <t>hemosystem@hemosystem.com.br</t>
  </si>
  <si>
    <t>HENRIOS INDUSTRIA E COMERCIO LTDA</t>
  </si>
  <si>
    <t>compras2newart@gmail.com</t>
  </si>
  <si>
    <t>Hilda</t>
  </si>
  <si>
    <t>Livia</t>
  </si>
  <si>
    <t>HERBINJECT COMERCIO E INDUSTRIA LTDA</t>
  </si>
  <si>
    <t>joselito</t>
  </si>
  <si>
    <t>5524-1263</t>
  </si>
  <si>
    <t>HERBINJECT@GMAIL.COM</t>
  </si>
  <si>
    <t>Joselito</t>
  </si>
  <si>
    <t>vendas@herbinject.com.br</t>
  </si>
  <si>
    <t>HERTZ INDUSTRIA &amp; COMERCIO DE ELETRO ACUSTICOS LTDA</t>
  </si>
  <si>
    <t>04.025.690/0001-94</t>
  </si>
  <si>
    <t>5666-8727</t>
  </si>
  <si>
    <t>HI TECH TELAS EIRELI</t>
  </si>
  <si>
    <t>00.270.080/0001-03</t>
  </si>
  <si>
    <t>11 2675-9200</t>
  </si>
  <si>
    <t>1126715968 / 1126759200</t>
  </si>
  <si>
    <t>comercial@hitechtelas.com.br</t>
  </si>
  <si>
    <t>financeiro@hitechtelas.com.br</t>
  </si>
  <si>
    <t>2671-5968 /2675-9200</t>
  </si>
  <si>
    <t>HIDRALTERMIC INDUSTRIA E COMERCIO DE VEDACOES LTDA</t>
  </si>
  <si>
    <t>03.191.478/0001-34</t>
  </si>
  <si>
    <t>(11)2727-6193</t>
  </si>
  <si>
    <t>edson@hidraltermic.com.br</t>
  </si>
  <si>
    <t>HIDRAUFLEX  INDUSTRIA E COMERCIO LTDA</t>
  </si>
  <si>
    <t>47.078.901/0001-60</t>
  </si>
  <si>
    <t>HIDROLETE PRODUTOS PLASTICOS LTDA</t>
  </si>
  <si>
    <t>2285-1723</t>
  </si>
  <si>
    <t>goldcont2004@terra.com.br</t>
  </si>
  <si>
    <t>HIGVAL INDUSTRIA E COMERCIO LTDA</t>
  </si>
  <si>
    <t>02.020.772/0001-10</t>
  </si>
  <si>
    <t>Anderson</t>
  </si>
  <si>
    <t>5511999904778</t>
  </si>
  <si>
    <t>comercial@higval.com.br</t>
  </si>
  <si>
    <t xml:space="preserve">Neide </t>
  </si>
  <si>
    <t>financeiro@higval.com.br</t>
  </si>
  <si>
    <t>Secretaria do Anderson</t>
  </si>
  <si>
    <t>Neide</t>
  </si>
  <si>
    <t>HIKARI - INDUSTRIA E COMERCIO DE FUSIVEIS E AUTO PECAS LTDA</t>
  </si>
  <si>
    <t>03.011.446/0001-00</t>
  </si>
  <si>
    <t>Daniele</t>
  </si>
  <si>
    <t>11 3921-7960 </t>
  </si>
  <si>
    <t>financeiro@hikari.ind.br</t>
  </si>
  <si>
    <t>HIKEN COMERCIO DE ELETROACUSTICOS LTDA</t>
  </si>
  <si>
    <t>16.640.805/0001-30</t>
  </si>
  <si>
    <t>CONTATO@HIKEN.COM.BR</t>
  </si>
  <si>
    <t>HITOMI IZUMI OYAKAWA</t>
  </si>
  <si>
    <t>03.182.183/0001-00</t>
  </si>
  <si>
    <t>11 26829865</t>
  </si>
  <si>
    <t>SANSHIN_PAULO@HOTMAIL.COM</t>
  </si>
  <si>
    <t>HLF CONSTRUCAO E MONTAGEM LTDA</t>
  </si>
  <si>
    <t>gestor de produção</t>
  </si>
  <si>
    <t>551122251014</t>
  </si>
  <si>
    <t>contato@hlfconstrucao.com.br</t>
  </si>
  <si>
    <t>HO-TEXTIL CONFECCOES LTDA</t>
  </si>
  <si>
    <t>17.864.241/0001-81</t>
  </si>
  <si>
    <t>(11)94784-3943</t>
  </si>
  <si>
    <t>5511947843943</t>
  </si>
  <si>
    <t>HYDRO EXTRUSION BRASIL SA</t>
  </si>
  <si>
    <t>ANTONIO BAPTISTELLA</t>
  </si>
  <si>
    <t>antonio.baptistella@hydro.com</t>
  </si>
  <si>
    <t>CARLOS BORGES</t>
  </si>
  <si>
    <t>Carlos.Borges@hydro.com</t>
  </si>
  <si>
    <t>FABIO AUGUSTO SILVA</t>
  </si>
  <si>
    <t>fabio.augusto@hydro.com</t>
  </si>
  <si>
    <t>JOSE COSTA</t>
  </si>
  <si>
    <t>jose.c.costa@hydro.com</t>
  </si>
  <si>
    <t>Samara Todescato Daher</t>
  </si>
  <si>
    <t>Supervisora HSE</t>
  </si>
  <si>
    <t>5511997559298</t>
  </si>
  <si>
    <t>samara.daher@hydro.com</t>
  </si>
  <si>
    <t>THIAGO TOTA SILVA</t>
  </si>
  <si>
    <t>thiago.tota@hydro.com</t>
  </si>
  <si>
    <t>I. R. J. RODRIGUES SERVICOS</t>
  </si>
  <si>
    <t>06.039.072/0001-29</t>
  </si>
  <si>
    <t>11) 97669-5017</t>
  </si>
  <si>
    <t>IAPI - INDUSTRIA DE AUTO PECAS IPIRANGA LTDA</t>
  </si>
  <si>
    <t>Elen</t>
  </si>
  <si>
    <t>'5511964310202</t>
  </si>
  <si>
    <t>IBERICA CONDUTORES ELETRICOS LTDA</t>
  </si>
  <si>
    <t>00.384.033/0001-82</t>
  </si>
  <si>
    <t>DAIANE</t>
  </si>
  <si>
    <t>11 2236-1620</t>
  </si>
  <si>
    <t xml:space="preserve">
financeiro@ciaiberica.com.br
</t>
  </si>
  <si>
    <t>DIEGO</t>
  </si>
  <si>
    <t>5511983050335</t>
  </si>
  <si>
    <t>diego@ciaiberica.com.br</t>
  </si>
  <si>
    <t>AMANDA CARVALHO</t>
  </si>
  <si>
    <t>112214-6260</t>
  </si>
  <si>
    <t>financeiro@ciaiberica.com.br</t>
  </si>
  <si>
    <t>LETICIA</t>
  </si>
  <si>
    <t>leticia@ciaiberica.com.br</t>
  </si>
  <si>
    <t>ICAPS INDUSTRIA E COMERCIO DE PLASTICOS LTDA</t>
  </si>
  <si>
    <t>48.047.369/0001-86</t>
  </si>
  <si>
    <t>Letícia</t>
  </si>
  <si>
    <t>vendas@icaps.com.br</t>
  </si>
  <si>
    <t>Gian Carlo</t>
  </si>
  <si>
    <t>2918-7365</t>
  </si>
  <si>
    <t xml:space="preserve">Ester </t>
  </si>
  <si>
    <t>RETORNO-21</t>
  </si>
  <si>
    <t>ICONES RELOGIOS - INDUSTRIA E COMERCIO LTDA</t>
  </si>
  <si>
    <t>11 26827711</t>
  </si>
  <si>
    <t>CONTATO@ICONESRELOGIOS.COM.BR</t>
  </si>
  <si>
    <t>ICR - INDUSTRIA E COMERCIO DE RELES LTDA</t>
  </si>
  <si>
    <t>11 95877-7878</t>
  </si>
  <si>
    <t>ICT INDUSTRIA E COMERCIO TEXTIL LTDA</t>
  </si>
  <si>
    <t>financeiro@icttextil.com.br</t>
  </si>
  <si>
    <t>IDEAL MOLD MODELACAO LTDA</t>
  </si>
  <si>
    <t>00.029.822/0001-03</t>
  </si>
  <si>
    <t>Patrícia Tavares</t>
  </si>
  <si>
    <t>1120115817 / 1120185125</t>
  </si>
  <si>
    <t>5511971181247</t>
  </si>
  <si>
    <t xml:space="preserve">administracao@idealmold.com.br  </t>
  </si>
  <si>
    <t>Angela</t>
  </si>
  <si>
    <t>comercial@idealmold.com.br  </t>
  </si>
  <si>
    <t>RONALDO FINISGUERRA DANTI</t>
  </si>
  <si>
    <t>5511971441673</t>
  </si>
  <si>
    <t>ronaldo.danti@idealmold.com.br</t>
  </si>
  <si>
    <t>Ronaldo</t>
  </si>
  <si>
    <t>IDEAL PLAST INDUSTRIA E COMERCIO DE PLASTICOS LTDA.</t>
  </si>
  <si>
    <t>03.013.203/0001-00</t>
  </si>
  <si>
    <t>5511929187365</t>
  </si>
  <si>
    <t>2723-2727</t>
  </si>
  <si>
    <t>5511994924257</t>
  </si>
  <si>
    <t>IDEL INDUSTRIA E COMERCIO DE PRODUTOS DE LIMPEZA LTDA</t>
  </si>
  <si>
    <t>56.939.333/0001-35</t>
  </si>
  <si>
    <t>Elias Pereira Sobrinho</t>
  </si>
  <si>
    <t>5511991042225</t>
  </si>
  <si>
    <t>idel@idellimpeza.com.br</t>
  </si>
  <si>
    <t>Rute</t>
  </si>
  <si>
    <t>rute@idellimpeza.com.br</t>
  </si>
  <si>
    <t>vendasconsultoria@idellimpeza.com.br</t>
  </si>
  <si>
    <t xml:space="preserve">Bianca </t>
  </si>
  <si>
    <t>11 29849277</t>
  </si>
  <si>
    <t xml:space="preserve">rute@idellimpeza.com.br </t>
  </si>
  <si>
    <t>Ruth</t>
  </si>
  <si>
    <t>1194515-5092</t>
  </si>
  <si>
    <t>5511945155092</t>
  </si>
  <si>
    <t>IDL ELETRO ELETRONICA LTDA</t>
  </si>
  <si>
    <t>2476-4667</t>
  </si>
  <si>
    <t>IGOR C. LOZZI USINAGEM</t>
  </si>
  <si>
    <t>17.901.308/0001-00</t>
  </si>
  <si>
    <t>Igor Lozzi</t>
  </si>
  <si>
    <t>5511964707120</t>
  </si>
  <si>
    <t>lzz@uol.com.br</t>
  </si>
  <si>
    <t>IGREJA PENTECOSTAL DEUS É AMOR</t>
  </si>
  <si>
    <t>BIANCA DOMINGUES</t>
  </si>
  <si>
    <t>1133474700 R 200</t>
  </si>
  <si>
    <t>bianca.domingues@ipda.com.br</t>
  </si>
  <si>
    <t>IMBRABOR IND E COMERCIO LTDA</t>
  </si>
  <si>
    <t>ALINE adm.</t>
  </si>
  <si>
    <t>2348-0399</t>
  </si>
  <si>
    <t>contabilmadeira@terra.com.br</t>
  </si>
  <si>
    <t>IMPERIO KIDS LTDA</t>
  </si>
  <si>
    <t>43.477.442/0001-36</t>
  </si>
  <si>
    <t>THIAGO</t>
  </si>
  <si>
    <t>91084-2249</t>
  </si>
  <si>
    <t>5511910842249</t>
  </si>
  <si>
    <t>IMPERIO PERSIANAS, INDUSTRIA, COMERCIO, IMPORTACAO E EXPORTACAO LTDA</t>
  </si>
  <si>
    <t>22.478.189/0001-65</t>
  </si>
  <si>
    <t>Valmir</t>
  </si>
  <si>
    <t>1147425555 / 1147425470 | 47421941</t>
  </si>
  <si>
    <t>contato@imperiopersianas.com.br</t>
  </si>
  <si>
    <t>Josi</t>
  </si>
  <si>
    <t>Lusimeire</t>
  </si>
  <si>
    <t>Meire</t>
  </si>
  <si>
    <t>meire@imperiopersianas.com.br</t>
  </si>
  <si>
    <t>INAM INDUSTRIA NACIONAL DE MOLAS LTDA</t>
  </si>
  <si>
    <t>54.646.914/0001-53</t>
  </si>
  <si>
    <t xml:space="preserve">Sr Branzani </t>
  </si>
  <si>
    <t>Elaine Floriano Ribeiro da Silva</t>
  </si>
  <si>
    <t>INBORPLAS COMERCIAL LTDA</t>
  </si>
  <si>
    <t>62.618.483/0001-40</t>
  </si>
  <si>
    <t>Larrissa</t>
  </si>
  <si>
    <t>atendimento@sanity.com.br</t>
  </si>
  <si>
    <t>Michele e Fabiane</t>
  </si>
  <si>
    <t>Financeiro/Qualidade</t>
  </si>
  <si>
    <t>2207-9488</t>
  </si>
  <si>
    <t>551122079488</t>
  </si>
  <si>
    <t>financeiro@sanity.com.br</t>
  </si>
  <si>
    <t>qualidade@sanity.com.br</t>
  </si>
  <si>
    <t>MICHELE</t>
  </si>
  <si>
    <t>INCASE INDUSTRIA MECANICA DE EQUIPAMENTOS LTDA</t>
  </si>
  <si>
    <t>46.302.691/0001-89</t>
  </si>
  <si>
    <t>1125358050</t>
  </si>
  <si>
    <t>rh@incase.com.br</t>
  </si>
  <si>
    <t>INCOBRAME IND E COMERCIO BRASILEIRA DE METAIS LTDA</t>
  </si>
  <si>
    <t>66.147.406/0001-00</t>
  </si>
  <si>
    <t>Marlene Collado Perez</t>
  </si>
  <si>
    <t>5511920282249</t>
  </si>
  <si>
    <t>Informação no google que empresa esta fechada temporariamente</t>
  </si>
  <si>
    <t>INCOMOL INDUSTRIA E COMERCIO DE MOLAS LTDA</t>
  </si>
  <si>
    <t>58.524.331/0001-00</t>
  </si>
  <si>
    <t>contato@incomolind.com.br</t>
  </si>
  <si>
    <t>José</t>
  </si>
  <si>
    <t>2692-7826</t>
  </si>
  <si>
    <t>98713-3133</t>
  </si>
  <si>
    <t>5511987133133</t>
  </si>
  <si>
    <t>INCONEL COMERCIO IMPORTACAO E EXPORTACAO DE PRODUTOS SIDERURGICOS LTDA</t>
  </si>
  <si>
    <t>MANOEL</t>
  </si>
  <si>
    <t>5511920928662</t>
  </si>
  <si>
    <t>manoel@vipsconsultores.com.br</t>
  </si>
  <si>
    <t>INDACRILICOS INDUSTRIA E COMERCIO LTDA</t>
  </si>
  <si>
    <t xml:space="preserve">2729-1030 |2729-1031 | </t>
  </si>
  <si>
    <t>indacrilicos@indacrilicos.com.br</t>
  </si>
  <si>
    <t>INDALO INDUSTRIA COMERCIO EXPORTACAO E IMPORTACAO LTDA</t>
  </si>
  <si>
    <t>52.318.755/0001-32</t>
  </si>
  <si>
    <t>MICHELE PREVITERO</t>
  </si>
  <si>
    <t xml:space="preserve">5511944867591
</t>
  </si>
  <si>
    <t>5511944867591</t>
  </si>
  <si>
    <t>comercial.adm@indalo.com.br</t>
  </si>
  <si>
    <t>21/08 INCLUSÃO CELULAR</t>
  </si>
  <si>
    <t>CAIO DE CICCO BIANCO</t>
  </si>
  <si>
    <t>Esse contato não consta no cartão CNPJ</t>
  </si>
  <si>
    <t>Michelle</t>
  </si>
  <si>
    <t>filha proprietário (Paulo)</t>
  </si>
  <si>
    <t>2280-5577</t>
  </si>
  <si>
    <t>marisa@indalo.com.br</t>
  </si>
  <si>
    <t>sócio</t>
  </si>
  <si>
    <t>INDECO INDUSTRIA DE EIXOS COMANDO DE VALVULAS - EIRELI</t>
  </si>
  <si>
    <t>44.086.734/0001-00</t>
  </si>
  <si>
    <t xml:space="preserve">PAULO ROGERIO GONCALVES FERREIRA </t>
  </si>
  <si>
    <t>5511966227290</t>
  </si>
  <si>
    <t>vendas@indeco.com.br</t>
  </si>
  <si>
    <t>INDIKA PRODUCOES SERIGRAFICAS INDUSTRIA E COMERCIO LTDA</t>
  </si>
  <si>
    <t>06.177.939/0001-02</t>
  </si>
  <si>
    <t>Davi</t>
  </si>
  <si>
    <t>11 22151653</t>
  </si>
  <si>
    <t>indika@indika.com.br</t>
  </si>
  <si>
    <t>MARKETING@INDIKA.COM.BR</t>
  </si>
  <si>
    <t>INDUSERVICE SERVICOS EM USINAGEM, TORNEARIA, SOLDA E CROMACAO INDUSTRIAL LTDA</t>
  </si>
  <si>
    <t>3975-4177</t>
  </si>
  <si>
    <t>juridico@indusmek.com.br</t>
  </si>
  <si>
    <t>INDUSTRIA BRASILEIRA DE FORNOS IBF LTDA</t>
  </si>
  <si>
    <t>10.500.769/0001-22</t>
  </si>
  <si>
    <t>2103-2000</t>
  </si>
  <si>
    <t>INDUSTRIA BRASILEIRA DE FORNOS IBF – EIRELI</t>
  </si>
  <si>
    <t>Alan Albano</t>
  </si>
  <si>
    <t>Coordenador Adm /Financeiro</t>
  </si>
  <si>
    <t>551111945941013</t>
  </si>
  <si>
    <t>controladoria@fornoflex.com.br</t>
  </si>
  <si>
    <t>INDUSTRIA DE ARTEFATOS DE ALUMINIO JANGADA EIRELI</t>
  </si>
  <si>
    <t>47.123.302/0001-10</t>
  </si>
  <si>
    <t>financeiro@aluminiojangada.com.br</t>
  </si>
  <si>
    <t>2603-5500</t>
  </si>
  <si>
    <t>FABRICA</t>
  </si>
  <si>
    <t>2603-5517</t>
  </si>
  <si>
    <t>atendimento.rh@aluminiojangada.com.br</t>
  </si>
  <si>
    <t>RENATO SANTOS</t>
  </si>
  <si>
    <t>2603-5526</t>
  </si>
  <si>
    <t>94194-8180</t>
  </si>
  <si>
    <t>5511941948180</t>
  </si>
  <si>
    <t>INDUSTRIA DE ARTEFATOS DE ALUMINIO JANGADA LTDA</t>
  </si>
  <si>
    <t>INDUSTRIA DE ARTEFATOS DE BAQUELITE CABFORT LTDA</t>
  </si>
  <si>
    <t>gerente de produção</t>
  </si>
  <si>
    <t>551121432455</t>
  </si>
  <si>
    <t>INDUSTRIA DE ARTEFATOS DE BORRACHA BENFLEX LTDA</t>
  </si>
  <si>
    <t>61.546.479/0001-50</t>
  </si>
  <si>
    <t>MEIRE CRUZ</t>
  </si>
  <si>
    <t>1120653814   20653823</t>
  </si>
  <si>
    <t>5511970952080</t>
  </si>
  <si>
    <t>meirecruz@sptf.com.br</t>
  </si>
  <si>
    <t>INDUSTRIA DE ARTEFATOS DE FERRO E ACO TETAMANTI EIRELI</t>
  </si>
  <si>
    <t>12.208.775/0001-36</t>
  </si>
  <si>
    <t>20188820; 20188800;  20188800</t>
  </si>
  <si>
    <t>rh@tetamanti.com.br</t>
  </si>
  <si>
    <t>Lais Fermiano</t>
  </si>
  <si>
    <t>2018-8820; 2018-8800;  2018-8800</t>
  </si>
  <si>
    <t>(11) 9 9240-1788</t>
  </si>
  <si>
    <t>dpessoal@tetamanti.com.br</t>
  </si>
  <si>
    <t>INDUSTRIA DE ARTEFATOS DE METAIS KOHOUTEK LTDA</t>
  </si>
  <si>
    <t>2211-0860</t>
  </si>
  <si>
    <t>KOHOUTEK.METAIS@GMAIL.COM</t>
  </si>
  <si>
    <t>INDUSTRIA DE ARTIGOS DE JOGOS AZ DE OURO LTDA</t>
  </si>
  <si>
    <t>43.189.463/0001-56</t>
  </si>
  <si>
    <t>MURILO</t>
  </si>
  <si>
    <t>3966 9770</t>
  </si>
  <si>
    <t>azdeourovendas@gmail.com</t>
  </si>
  <si>
    <t>PAULO POLICASTRO</t>
  </si>
  <si>
    <t>5511995909988</t>
  </si>
  <si>
    <t>paulo.policastro.f@gmail.com</t>
  </si>
  <si>
    <t>INDUSTRIA DE CARTONAGEM ALVORADA LTDA</t>
  </si>
  <si>
    <t>43.172.139/0001-25</t>
  </si>
  <si>
    <t>Viviane Galvao</t>
  </si>
  <si>
    <t>5511971356088</t>
  </si>
  <si>
    <t>acjacob@embalagensalvorada.com.br</t>
  </si>
  <si>
    <t>Rodrigo Correa</t>
  </si>
  <si>
    <t>comercial@embalagensalvorada.com.br</t>
  </si>
  <si>
    <t>VANIA</t>
  </si>
  <si>
    <t>vania@embalagensalvorada.com.br</t>
  </si>
  <si>
    <t>2295-6695</t>
  </si>
  <si>
    <t xml:space="preserve">Antonio </t>
  </si>
  <si>
    <t>INDUSTRIA DE MOVEIS MARVELAR LTDA</t>
  </si>
  <si>
    <t>Gislene</t>
  </si>
  <si>
    <t>3857-5043</t>
  </si>
  <si>
    <t>contato@marvelar.com.br</t>
  </si>
  <si>
    <t>INDUSTRIA DE PARAFUSOS ELBRUS LTDA</t>
  </si>
  <si>
    <t>60.891.934/0001-92</t>
  </si>
  <si>
    <t>LUIS AFONSO BERNARDES JUNIOR</t>
  </si>
  <si>
    <t>5511995657444</t>
  </si>
  <si>
    <t>rh@elbrus.com.br</t>
  </si>
  <si>
    <t>INDUSTRIA DE PLASTICOS M F LTDA</t>
  </si>
  <si>
    <t>46.510.061/0001-08</t>
  </si>
  <si>
    <t>NORMA THOME BARBOSA</t>
  </si>
  <si>
    <t>5511967421974</t>
  </si>
  <si>
    <t>financeiro.plasticosmf@gmail.com</t>
  </si>
  <si>
    <t>2943-3744</t>
  </si>
  <si>
    <t>Vinicius</t>
  </si>
  <si>
    <t xml:space="preserve">Vinicius </t>
  </si>
  <si>
    <t xml:space="preserve">financeiro.plasticosmf@gmail.com </t>
  </si>
  <si>
    <t>INDUSTRIA DE TREFILADOS PRECITUBOS LTDA</t>
  </si>
  <si>
    <t>62.427.984/0001-49</t>
  </si>
  <si>
    <t>2215-8588</t>
  </si>
  <si>
    <t>551122158588</t>
  </si>
  <si>
    <t>INDUSTRIA DE UTENSILIOS DOMESTICOS DRT-LL LTDA</t>
  </si>
  <si>
    <t>2943-1914</t>
  </si>
  <si>
    <t>551196158434</t>
  </si>
  <si>
    <t>faturamento@baquellites.com.br</t>
  </si>
  <si>
    <t>INDUSTRIA E COM.ZAMBON BERNARDI LTDA.</t>
  </si>
  <si>
    <t>61553947/0001-14</t>
  </si>
  <si>
    <t>Ana Carolina L Nunes</t>
  </si>
  <si>
    <t>Gerente de Qualidade</t>
  </si>
  <si>
    <t>5511995171736</t>
  </si>
  <si>
    <t>desenvolvimento@zambonbernardi.com.br</t>
  </si>
  <si>
    <t>INDUSTRIA E COMERCIO DE ALUMINIO JAYSAN LTDA</t>
  </si>
  <si>
    <t>51.758.373/0001-67</t>
  </si>
  <si>
    <t>11 94308-3994</t>
  </si>
  <si>
    <t>2965-15032965-15032966-9575</t>
  </si>
  <si>
    <t>1129651503 1129651503 1129669575</t>
  </si>
  <si>
    <t>5511943083994</t>
  </si>
  <si>
    <t>contato@aluminiojaysan.com.br</t>
  </si>
  <si>
    <t>GERSO</t>
  </si>
  <si>
    <t>aluminiojaysan@gmail.com</t>
  </si>
  <si>
    <t>Gerson/Luciano</t>
  </si>
  <si>
    <t>Sócios</t>
  </si>
  <si>
    <t>INDUSTRIA E COMERCIO DE AUTO PECAS RONIL LTDA</t>
  </si>
  <si>
    <t>2211-3733</t>
  </si>
  <si>
    <t>INDUSTRIA E COMERCIO DE BALANCAS CONFIANCA LTDA</t>
  </si>
  <si>
    <t>61.142.097/0001-61</t>
  </si>
  <si>
    <t>2949-2722</t>
  </si>
  <si>
    <t>INDUSTRIA E COMERCIO DE CONEXOES CHICO MENDES LTDA</t>
  </si>
  <si>
    <t>5512-7649</t>
  </si>
  <si>
    <t>INDUSTRIA E COMERCIO DE CORANTES TUPY LTDA</t>
  </si>
  <si>
    <t>49.823.347/0001-23</t>
  </si>
  <si>
    <t>2796-6800</t>
  </si>
  <si>
    <t>anderson@corantestupy.com.br</t>
  </si>
  <si>
    <t>INDUSTRIA E COMERCIO DE ELASTICOS MAMMUTH LTDA</t>
  </si>
  <si>
    <t>Eduardo não quiz passar mais informações</t>
  </si>
  <si>
    <t>2272-3662</t>
  </si>
  <si>
    <t>contato@elasticosmamuth.com.br</t>
  </si>
  <si>
    <t>INDUSTRIA E COMERCIO DE EQUIPAMENTOS MF DO BRASIL LTDA</t>
  </si>
  <si>
    <t>Amauri</t>
  </si>
  <si>
    <t>11 27222370</t>
  </si>
  <si>
    <t>auxiliar2@mfdobrasil.com.br; HOMERO.JAIRO@TERRA.COM.BR</t>
  </si>
  <si>
    <t>HOMERO.JAIRO@TERRA.COM.BR</t>
  </si>
  <si>
    <t>INDUSTRIA E COMERCIO DE MOVEIS E OBJETOS DE DECORACOES AMAZONIA LTDA</t>
  </si>
  <si>
    <t>Tereza</t>
  </si>
  <si>
    <t>5641-6880</t>
  </si>
  <si>
    <t>EGAL@EXATA-CONTABIL.COM.BR</t>
  </si>
  <si>
    <t>INDUSTRIA E COMERCIO DE PERFILADOS MOOCA LTDA</t>
  </si>
  <si>
    <t>56.239.080/0001-97</t>
  </si>
  <si>
    <t>VANESSA ADELINA DE SOUZA ZUCHI</t>
  </si>
  <si>
    <t>5511947193309</t>
  </si>
  <si>
    <t>perfiladosmooca@terra.com.br</t>
  </si>
  <si>
    <t>INDUSTRIA E COMERCIO DE PERSIANAS NEW YORK LTDA</t>
  </si>
  <si>
    <t>65.633.315/0001-11</t>
  </si>
  <si>
    <t>CAROLINA DE SOUZA FERREIRA DA COSTA</t>
  </si>
  <si>
    <t>atendimento@persianasnewyork.com.br</t>
  </si>
  <si>
    <t>JULIO CALAZANS</t>
  </si>
  <si>
    <t>1121775656</t>
  </si>
  <si>
    <t>551199935237  </t>
  </si>
  <si>
    <t>julio@persianasnewyork.com.br</t>
  </si>
  <si>
    <t>Julio</t>
  </si>
  <si>
    <t>551121775656</t>
  </si>
  <si>
    <t>2177-5656</t>
  </si>
  <si>
    <t>5511959935237  </t>
  </si>
  <si>
    <t>INDUSTRIA E COMERCIO DE PLASTICOS SAO PAULO LTDA</t>
  </si>
  <si>
    <t>57.255.580/0001-85</t>
  </si>
  <si>
    <t>contato@ferplastic.com.br</t>
  </si>
  <si>
    <t>INDUSTRIA E COMERCIO DE UTILIDADES DOMESTICAS INJETEMP LTDA</t>
  </si>
  <si>
    <t>45.626.140/0001-08</t>
  </si>
  <si>
    <t>11 2641-2500</t>
  </si>
  <si>
    <t>551126412500</t>
  </si>
  <si>
    <t>PRECITUBOS@UOL.COM.BR</t>
  </si>
  <si>
    <t>Alberto</t>
  </si>
  <si>
    <t>2641-2500</t>
  </si>
  <si>
    <t>Lais</t>
  </si>
  <si>
    <t>rh@injetemp.com.br</t>
  </si>
  <si>
    <t>INDUSTRIA E COMERCIO OFEM LTDA</t>
  </si>
  <si>
    <t>2256-8771</t>
  </si>
  <si>
    <t>financeiro@ofem.com.br</t>
  </si>
  <si>
    <t>Mauricio</t>
  </si>
  <si>
    <t>11 2236-7920</t>
  </si>
  <si>
    <t>551122367920</t>
  </si>
  <si>
    <t>vendas@ofem.com.br</t>
  </si>
  <si>
    <t>INDUSTRIA E COMERCIO VALECK LTDA</t>
  </si>
  <si>
    <t>50.239.052/0001-93</t>
  </si>
  <si>
    <t>José Antônio</t>
  </si>
  <si>
    <t>atendimento@valeck.com.br</t>
  </si>
  <si>
    <t>554617-9898</t>
  </si>
  <si>
    <t>4617-9899</t>
  </si>
  <si>
    <t>551146179899</t>
  </si>
  <si>
    <t>alessandra.araujo@frandor.com.br</t>
  </si>
  <si>
    <t>ANTONIO MAIA</t>
  </si>
  <si>
    <t>antonio.maia@frandor.com.br</t>
  </si>
  <si>
    <t>Paulo</t>
  </si>
  <si>
    <t>valek@valek.com.br</t>
  </si>
  <si>
    <t>INDUSTRIA MECANICA BORZAN LTDA</t>
  </si>
  <si>
    <t>60.643.863/0001-09</t>
  </si>
  <si>
    <t>Marcos Antonio Zanuccelli</t>
  </si>
  <si>
    <t>DIRETOR INDUSTRIAL</t>
  </si>
  <si>
    <t>marcos@borzan.com.br</t>
  </si>
  <si>
    <t>2914-2818</t>
  </si>
  <si>
    <t>INDUSTRIA MECANICA CATARINENSE LTDA</t>
  </si>
  <si>
    <t>5511929113805</t>
  </si>
  <si>
    <t>catarina@catarina.ind.br</t>
  </si>
  <si>
    <t>INDUSTRIA MECANICA COMODORO LTDA</t>
  </si>
  <si>
    <t>60.414.786/0001-15</t>
  </si>
  <si>
    <t>daniele@comodorovalvulas.com.br</t>
  </si>
  <si>
    <t>2651-3536</t>
  </si>
  <si>
    <t>INDUSTRIA MECANICA FAIA LTDA</t>
  </si>
  <si>
    <t>60.583.853/0001-25</t>
  </si>
  <si>
    <t>2081-2866</t>
  </si>
  <si>
    <t>INDUSTRIA MECANICA FERRAROTTO LTDA</t>
  </si>
  <si>
    <t>61.467.569/0001-56</t>
  </si>
  <si>
    <t>1127263735/27246449/27263735</t>
  </si>
  <si>
    <t>gerson@ferrarotto.com.br</t>
  </si>
  <si>
    <t xml:space="preserve">Leandro </t>
  </si>
  <si>
    <t>5511981111640</t>
  </si>
  <si>
    <t>leandro@ferrarotto.com.br</t>
  </si>
  <si>
    <t>2726-3735/2724.6449/2726.3735</t>
  </si>
  <si>
    <t>551127263735</t>
  </si>
  <si>
    <t>INDUSTRIA MECANICA HISPANIA LTDA</t>
  </si>
  <si>
    <t>61.473.930/0001-57</t>
  </si>
  <si>
    <t>5511973330603</t>
  </si>
  <si>
    <t>gilfeliu05@gmail.com</t>
  </si>
  <si>
    <t>INDUSTRIA MECANICA IPOJUCA LTDA</t>
  </si>
  <si>
    <t>51.742.351/0001-09</t>
  </si>
  <si>
    <t>11) 29012322</t>
  </si>
  <si>
    <t>vendas@engrenagensipojuca.com.br</t>
  </si>
  <si>
    <t>Gestor - Filho do dono</t>
  </si>
  <si>
    <t>11) 2901-2322</t>
  </si>
  <si>
    <t>brunoipojuca@hotmail.com</t>
  </si>
  <si>
    <t>2901-2322</t>
  </si>
  <si>
    <t>11198125-2290</t>
  </si>
  <si>
    <t>INDUSTRIA MECANICA LEAO LTDA</t>
  </si>
  <si>
    <t>55.008.858/0001-94</t>
  </si>
  <si>
    <t>1129571912 / 1126823767</t>
  </si>
  <si>
    <t>LEANDROLEAO@TERRA.COM.BR</t>
  </si>
  <si>
    <t>INDUSTRIA MECANICA NIASSA LTDA</t>
  </si>
  <si>
    <t>61.504.114/0001-63</t>
  </si>
  <si>
    <t>2914-7188</t>
  </si>
  <si>
    <t>INDUSTRIA MECANICA RENOL LTDA</t>
  </si>
  <si>
    <t>67.377.606/0001-11</t>
  </si>
  <si>
    <t xml:space="preserve">1129197941 Fone/Fax: 1129197941 e 20155563  </t>
  </si>
  <si>
    <t>ademar.rb@uol.com.br</t>
  </si>
  <si>
    <t>renol@renol.com.br </t>
  </si>
  <si>
    <t>Osmar</t>
  </si>
  <si>
    <t xml:space="preserve">2919-7941 / 2919-7941 e 2015-5563  </t>
  </si>
  <si>
    <t>Antenor</t>
  </si>
  <si>
    <t xml:space="preserve">2919-7941 Fone/Fax:2919-7941 e 2015-5563  </t>
  </si>
  <si>
    <t>antenor.b@uol.com.br</t>
  </si>
  <si>
    <t>INDUSTRIA METALURGICA GAMARRA LTDA</t>
  </si>
  <si>
    <t>57.686.545/0001-10</t>
  </si>
  <si>
    <t>Rafael Bork Rouver</t>
  </si>
  <si>
    <t>5511985453698</t>
  </si>
  <si>
    <t>rafael@metalurgicagamarra.com.br</t>
  </si>
  <si>
    <t>INDUSTRIA METALURGICA LULAI LTDA</t>
  </si>
  <si>
    <t>51.533.891/0001-82</t>
  </si>
  <si>
    <t>Vanessa Oliveira</t>
  </si>
  <si>
    <t>5511940582412</t>
  </si>
  <si>
    <t>lulai@lulai.com.br</t>
  </si>
  <si>
    <t xml:space="preserve">Pedro Lulai </t>
  </si>
  <si>
    <t>pedro@lulai.com.br</t>
  </si>
  <si>
    <t>INDUSTRIA METALURGICA TRIMAC LTDA</t>
  </si>
  <si>
    <t>43.388.412/0001-53</t>
  </si>
  <si>
    <t>Margarete</t>
  </si>
  <si>
    <t>2294-8400</t>
  </si>
  <si>
    <t>trimac@terra.com.br</t>
  </si>
  <si>
    <t>INDUSTRIA QUIMICA TOLEDO LTDA</t>
  </si>
  <si>
    <t>60.318.706/0001-28</t>
  </si>
  <si>
    <t>5511-1493</t>
  </si>
  <si>
    <t>Quimicatoledo@quimicatoledo.com.br</t>
  </si>
  <si>
    <t>INDUSTRIAS METALURGICAS PIAZZA LTDA</t>
  </si>
  <si>
    <t>2011-8439</t>
  </si>
  <si>
    <t>PIAZZA.FISCAL@GMAIL.COM</t>
  </si>
  <si>
    <t>INDUSTRIAWEB FISICA E VIRTUAL LTDA</t>
  </si>
  <si>
    <t>3361-2423</t>
  </si>
  <si>
    <t>josielgrupo1000@gmail.com</t>
  </si>
  <si>
    <t>INJECAR PARAÍSO AUTO ELÉTRICA E MECÂNICA LTDA</t>
  </si>
  <si>
    <t>04.649.343/0001-32</t>
  </si>
  <si>
    <t>Será atendida pela nossa Unidade</t>
  </si>
  <si>
    <t>adicionou no Hubspot</t>
  </si>
  <si>
    <t>INJEFLEX INDUSTRIA E COMERCIO DE DISPOSITIVOS E PRODUTOS MEDICOS LTDA</t>
  </si>
  <si>
    <t>01.997.891/0001-65</t>
  </si>
  <si>
    <t>2915-8080</t>
  </si>
  <si>
    <t>INJETO PLASTIC INDUSTRIA E COMERCIO LTDA</t>
  </si>
  <si>
    <t>58.515.644/0001-00</t>
  </si>
  <si>
    <t>1125460847 / 1129430571</t>
  </si>
  <si>
    <t>injetoplastic@gmail.com</t>
  </si>
  <si>
    <t>Rodolfo Dono</t>
  </si>
  <si>
    <t>2546-0847 /2943-0571</t>
  </si>
  <si>
    <t>INJETROM INDUSTRIA E COMERCIO LTDA</t>
  </si>
  <si>
    <t>54.108.006/0001-06</t>
  </si>
  <si>
    <t>INK COMUNICACAO VISUAL LTDA</t>
  </si>
  <si>
    <t>2950-0003</t>
  </si>
  <si>
    <t>fabio.dias@inkcv.com.br</t>
  </si>
  <si>
    <t>INMEPE MAIA MECANICA PARA ELETRONICA LTDA</t>
  </si>
  <si>
    <t>silvia</t>
  </si>
  <si>
    <t>2046-6711</t>
  </si>
  <si>
    <t>Silvia@inmepemaia.com.br</t>
  </si>
  <si>
    <t>INOVAX ESQUADRIAS DE ALUMINIO LTDA</t>
  </si>
  <si>
    <t>11-94025-1621</t>
  </si>
  <si>
    <t>Ingrid adm</t>
  </si>
  <si>
    <t>2339-0711</t>
  </si>
  <si>
    <t>11 94025-1621</t>
  </si>
  <si>
    <t>5511940251621</t>
  </si>
  <si>
    <t>INOVE BR - FABRICACAO E COMERCIO DE EQUIPAMENTOS INDUSTRIAIS LTDA</t>
  </si>
  <si>
    <t>12.356.870/0001-87</t>
  </si>
  <si>
    <t>Regina Kobayashi</t>
  </si>
  <si>
    <t>5511995735301</t>
  </si>
  <si>
    <t>regina@inovedobrasil.com.br</t>
  </si>
  <si>
    <t>INOX MAIA</t>
  </si>
  <si>
    <t>BRENDA BASTOS</t>
  </si>
  <si>
    <t>RECUSOS HUMANOS</t>
  </si>
  <si>
    <t>1121825000  20215000</t>
  </si>
  <si>
    <t>rh@inoxmaia.com.br</t>
  </si>
  <si>
    <t>INTERESPIRO DO BRASIL INDUSTRIA E COMERCIO DE EQUIPAMENTOS DE SEGURANCA LTDA</t>
  </si>
  <si>
    <t>5511914850003</t>
  </si>
  <si>
    <t>contato@interespirodobrasil.com.br</t>
  </si>
  <si>
    <t>INTERPET INDUSTRIA E COMERCIO DE EMBALAGENS LTDA</t>
  </si>
  <si>
    <t>Mayara</t>
  </si>
  <si>
    <t>5524-6211</t>
  </si>
  <si>
    <t>rosana@interpetembalagens.com.br</t>
  </si>
  <si>
    <t>Maiara</t>
  </si>
  <si>
    <t>94814-0424</t>
  </si>
  <si>
    <t>5511948140424</t>
  </si>
  <si>
    <t>vendas@interpetembalagens.com.br</t>
  </si>
  <si>
    <t>INTERSEK INDUSTRIA E COMERCIO LTDA</t>
  </si>
  <si>
    <t>18.844.030/0001-40</t>
  </si>
  <si>
    <t>Adilson Santos</t>
  </si>
  <si>
    <t>sim</t>
  </si>
  <si>
    <t>5511971572159</t>
  </si>
  <si>
    <t>administracao@intersekdisplay.com.br</t>
  </si>
  <si>
    <t>Adm</t>
  </si>
  <si>
    <t>adriana@intersekdisplay.com.br</t>
  </si>
  <si>
    <t>Celia</t>
  </si>
  <si>
    <t>celia@intersekdisplay.com.br</t>
  </si>
  <si>
    <t>INTERTECH INDUSTRIA DE PRODUTOS MEDICOS HOSPITALARES LTDA</t>
  </si>
  <si>
    <t>01.315.236/0001-80</t>
  </si>
  <si>
    <t>3904-7983</t>
  </si>
  <si>
    <t>intertech@intertechsurgical.com.br</t>
  </si>
  <si>
    <t>IRENE M L SANTOS INDUSTRIA E COMERCIO DE FIVELAS</t>
  </si>
  <si>
    <t>Irene dona</t>
  </si>
  <si>
    <t>11 26044509</t>
  </si>
  <si>
    <t>IRENELS@TERRA.COM.BR</t>
  </si>
  <si>
    <t>IRMAOS AMADIO LTDA</t>
  </si>
  <si>
    <t>2618 1655</t>
  </si>
  <si>
    <t>jossie@amadio.com.br</t>
  </si>
  <si>
    <t>IRMAOS M.P.R ALUMINIO - INDUSTRIA E COMERCIO LTDA</t>
  </si>
  <si>
    <t>07.381.234/0001-75</t>
  </si>
  <si>
    <t>5511975507917</t>
  </si>
  <si>
    <t>atendimento@mpaluminio.com.br</t>
  </si>
  <si>
    <t>5511995071877</t>
  </si>
  <si>
    <t>irmaosmpr.vendas@gmail.com</t>
  </si>
  <si>
    <t>ANDRE MARQUES DE SOUZA</t>
  </si>
  <si>
    <t xml:space="preserve">Renato </t>
  </si>
  <si>
    <t>5511988846058</t>
  </si>
  <si>
    <t>renato.mpaluminio@gmail.com</t>
  </si>
  <si>
    <t>11 975507917</t>
  </si>
  <si>
    <t>IRMAOS NERI INDUSTRIA E COMERCIO DE PRODUTOS METALURGICOS LTDA</t>
  </si>
  <si>
    <t>43.566.256/0001-73</t>
  </si>
  <si>
    <t>Toni</t>
  </si>
  <si>
    <t>toni@neri.com.br</t>
  </si>
  <si>
    <t>ISOLAR ESQUADRIAS</t>
  </si>
  <si>
    <t>ALESSANDRO MORAIS</t>
  </si>
  <si>
    <t>112373-1345</t>
  </si>
  <si>
    <t>1194172-7057</t>
  </si>
  <si>
    <t>5511941727057</t>
  </si>
  <si>
    <t>alessandro@isolaresquadrias.com.br</t>
  </si>
  <si>
    <t>ITAL BRASIL REBOCADORES LTDA</t>
  </si>
  <si>
    <t>60.612.546/0001-25</t>
  </si>
  <si>
    <t>112601-8506</t>
  </si>
  <si>
    <t>ITALFLEX INDUSTRIA E COMERCIO DE ARTEFATOS DE BORRACHA E PLASTICO LTDA</t>
  </si>
  <si>
    <t>12.012.640/0001-09</t>
  </si>
  <si>
    <t>Wellington</t>
  </si>
  <si>
    <t>contato@italflex.ind.br</t>
  </si>
  <si>
    <t>Edilson</t>
  </si>
  <si>
    <t>5511964412622</t>
  </si>
  <si>
    <t>vendas@italflex.ind.br</t>
  </si>
  <si>
    <t>Gestor da Produção</t>
  </si>
  <si>
    <t>2746-6005</t>
  </si>
  <si>
    <t>(09)6441-2622</t>
  </si>
  <si>
    <t>550964412622</t>
  </si>
  <si>
    <t>ITALIAN CENTER ESQUADRIAS INDUSTRIA COMERCIO E SERVICOS LTDA</t>
  </si>
  <si>
    <t>04.221.506/0001-81</t>
  </si>
  <si>
    <t>Magalhães</t>
  </si>
  <si>
    <t>5511976582028</t>
  </si>
  <si>
    <t>contato@italianesquadrias.com.br</t>
  </si>
  <si>
    <t>2695-2237</t>
  </si>
  <si>
    <t>5511976580117</t>
  </si>
  <si>
    <t>ITAMONT FERRAMENTAS DE CORTE LTDA</t>
  </si>
  <si>
    <t>01.936.489/0001-70</t>
  </si>
  <si>
    <t>itamont@itamont.com.br</t>
  </si>
  <si>
    <t>VITOR</t>
  </si>
  <si>
    <t>ITAMONT INDUSTRIA E COMERCIO DE VELAS LTDA</t>
  </si>
  <si>
    <t>2206-6875</t>
  </si>
  <si>
    <t>ITAPLAST INDUSTRIA E COMERCIO LTDA</t>
  </si>
  <si>
    <t>16.457.302/0001-23</t>
  </si>
  <si>
    <t>IU COMERCIO E CONFECÇÃO LTDA</t>
  </si>
  <si>
    <t>FABIA</t>
  </si>
  <si>
    <t>96362-8000</t>
  </si>
  <si>
    <t>5511963628000</t>
  </si>
  <si>
    <t>IVANOFF SERVICOS, PRODUTOS E EVENTOS AUTOMOBILISTICOS LTDA</t>
  </si>
  <si>
    <t>49.203.012/0001-02</t>
  </si>
  <si>
    <t>KARIN LOBOSQUE IVANOFF</t>
  </si>
  <si>
    <t>5511943457042</t>
  </si>
  <si>
    <t>turimperformance@turimperformance.com</t>
  </si>
  <si>
    <t>J B ARTES METALICAS LTDA</t>
  </si>
  <si>
    <t>11 56617681</t>
  </si>
  <si>
    <t>11 915823391</t>
  </si>
  <si>
    <t>5511915823391</t>
  </si>
  <si>
    <t>11 96726-4009</t>
  </si>
  <si>
    <t>5511967264009</t>
  </si>
  <si>
    <t>claudia@jbestruturasmetalicas.com.br</t>
  </si>
  <si>
    <t xml:space="preserve">J J CARNES </t>
  </si>
  <si>
    <t xml:space="preserve">Fernando </t>
  </si>
  <si>
    <t>fernando@jjrcarnes.com.br</t>
  </si>
  <si>
    <t>J R ARAUJO INDUSTRIA E COMERCIO DE MAQUINAS LTDA</t>
  </si>
  <si>
    <t>60.533.494/0001-00</t>
  </si>
  <si>
    <t>Vrademir Ernega</t>
  </si>
  <si>
    <t>5511929650003</t>
  </si>
  <si>
    <t>rivail.raiar@gmail.com</t>
  </si>
  <si>
    <t>Rivail</t>
  </si>
  <si>
    <t>112065-3355 112965-0003</t>
  </si>
  <si>
    <t>Marcio</t>
  </si>
  <si>
    <t>99941-6513</t>
  </si>
  <si>
    <t>5511999416513</t>
  </si>
  <si>
    <t>112965-0003</t>
  </si>
  <si>
    <t>112965-3355</t>
  </si>
  <si>
    <t>Ilda</t>
  </si>
  <si>
    <t>Diretora Comercial</t>
  </si>
  <si>
    <t>ilda.raiar@gmail.com</t>
  </si>
  <si>
    <t>Sóio</t>
  </si>
  <si>
    <t>J. C. INDUSTRIA E COMERCIO DE BALOES LTDA</t>
  </si>
  <si>
    <t>11 22169032</t>
  </si>
  <si>
    <t>JCBALOES@TERRA.COM.BR</t>
  </si>
  <si>
    <t>J.ANDRADE MANUTENCAO E TECNOLOGIA LTDA</t>
  </si>
  <si>
    <t>26.728.708/0001-57</t>
  </si>
  <si>
    <r>
      <t> </t>
    </r>
    <r>
      <rPr>
        <sz val="8"/>
        <rFont val="Aptos"/>
        <family val="2"/>
        <charset val="1"/>
      </rPr>
      <t>JOÃO PAULO SOARES ANDRADE</t>
    </r>
  </si>
  <si>
    <t>5511995263065</t>
  </si>
  <si>
    <t>j.soares.andrade@gmail.com</t>
  </si>
  <si>
    <t>J.C. TERM INDUSTRIA E COMERCIO DE TERMOMETROS LTDA</t>
  </si>
  <si>
    <t>04.463.540/0001-62</t>
  </si>
  <si>
    <t>2302-2305</t>
  </si>
  <si>
    <t>J.N.H. SUH - COMERCIO DE ALIMENTOS</t>
  </si>
  <si>
    <t>2696-2100</t>
  </si>
  <si>
    <t>celsotoyoshima@yahoo.com.br</t>
  </si>
  <si>
    <t>J.T.C. INDUSTRIA E COMERCIO DE CONEXOES LTDA</t>
  </si>
  <si>
    <t>09.165.486/0001-92</t>
  </si>
  <si>
    <t>3901-8520</t>
  </si>
  <si>
    <t>JAGUAR POWER LTDA</t>
  </si>
  <si>
    <t>JANAINA DE LIMA S. M. L. MICHELIN</t>
  </si>
  <si>
    <t>JCV MAQ INDUSTRIA, COMERCIO, IMPORTACAO E EXPORTACAO LTDA</t>
  </si>
  <si>
    <t>04.275.460/0001-83</t>
  </si>
  <si>
    <t>rh@jcvmaq.com.br</t>
  </si>
  <si>
    <t>2621-5191</t>
  </si>
  <si>
    <t>contato@jcvmaq.com.br</t>
  </si>
  <si>
    <t>JEAN CARLO INDUSTRIA E COMERCIO DE COSMETICOS LTDA</t>
  </si>
  <si>
    <t>Telma</t>
  </si>
  <si>
    <t>11 20512400</t>
  </si>
  <si>
    <t>FATURAMENTONAXOS@GMAIL.COM</t>
  </si>
  <si>
    <t>maxoscosmeticos@gmail.com</t>
  </si>
  <si>
    <t>JET MIX INDUSTRIA E COMERCIO DE ESQUADRIAS DE ALUMINIO LTDA</t>
  </si>
  <si>
    <t>5844-7312</t>
  </si>
  <si>
    <t>FINANCEIRO@JETMIXESQUADRIAS.COM.BR</t>
  </si>
  <si>
    <t>JETFERR INDUSTRIA DE ARAMADOS EIRELI</t>
  </si>
  <si>
    <t>14.056.652/0001-52</t>
  </si>
  <si>
    <t>2695-0666</t>
  </si>
  <si>
    <t>JETSAND TROFEUS LTDA</t>
  </si>
  <si>
    <t>09.508.340/0001-00</t>
  </si>
  <si>
    <t>ELZA</t>
  </si>
  <si>
    <t>jetsand@jetsand.com.br</t>
  </si>
  <si>
    <t>JH INDUSTRIA E COMERCIO DE PRODUTOS DE LIMPEZA LTDA</t>
  </si>
  <si>
    <t>40.791.952/0001-95</t>
  </si>
  <si>
    <t>5511993508577</t>
  </si>
  <si>
    <t>leonardo@villabelle.ind.br</t>
  </si>
  <si>
    <t>villabellejh@hotmail.com</t>
  </si>
  <si>
    <t>1126011488 /  /</t>
  </si>
  <si>
    <t>logistica@villabelle.ind.br</t>
  </si>
  <si>
    <t>JMF RETIFICA DE MOTORES LTDA</t>
  </si>
  <si>
    <t>2269-0650</t>
  </si>
  <si>
    <t>95453-4387</t>
  </si>
  <si>
    <t>5511954534387</t>
  </si>
  <si>
    <t>RVCONTABILIDADE@TERRA.COM.BR</t>
  </si>
  <si>
    <t>JO PNEUS LTDA</t>
  </si>
  <si>
    <t>2605-2723</t>
  </si>
  <si>
    <t>11 98936-0484</t>
  </si>
  <si>
    <t>5511989360484</t>
  </si>
  <si>
    <t>sportgt@sportgt.com.br</t>
  </si>
  <si>
    <t>JOAO MARIO LAURELLI FILHO</t>
  </si>
  <si>
    <t>26.149.339/0001-48</t>
  </si>
  <si>
    <t>frigormen@gmail.com</t>
  </si>
  <si>
    <t>11 37962332</t>
  </si>
  <si>
    <t>9206-2414</t>
  </si>
  <si>
    <t>551192062414</t>
  </si>
  <si>
    <t>itaplastindustria2012@bol.com.br</t>
  </si>
  <si>
    <t>JOIAS JESSICA LTDA</t>
  </si>
  <si>
    <t>3241-1036</t>
  </si>
  <si>
    <t>96425-0937</t>
  </si>
  <si>
    <t>5511964250937</t>
  </si>
  <si>
    <t>atendimento@joiasjessica.com.br</t>
  </si>
  <si>
    <t>JONAS VOGEL PLASTICOS</t>
  </si>
  <si>
    <t>2574-5168</t>
  </si>
  <si>
    <t>JV.JPLASTICOS@GMAIL.COM</t>
  </si>
  <si>
    <t>JOTA &amp; ENE INDUSTRIA E COMERCIO DE COSMETICOS LTDA</t>
  </si>
  <si>
    <t>04.407.962/0001-10</t>
  </si>
  <si>
    <t>11 22964485</t>
  </si>
  <si>
    <t>KOTOBUKI@UOL.COM.BR</t>
  </si>
  <si>
    <t>JRA PALLETS E EMBALAGENS DE MADEIRA LTDA</t>
  </si>
  <si>
    <t>2217-2408</t>
  </si>
  <si>
    <t>JUNIMOLD INDUSTRIA E COMERCIO LTDA</t>
  </si>
  <si>
    <t>59.199.125/0001-35</t>
  </si>
  <si>
    <t>Geonanna</t>
  </si>
  <si>
    <t>5511948587969</t>
  </si>
  <si>
    <t>junimold@junimold.com.br</t>
  </si>
  <si>
    <t>2781-6578</t>
  </si>
  <si>
    <t>JUNTABOR IND COM ARTEFATOS BORRACHA E PLASTICO LTDA</t>
  </si>
  <si>
    <t>00.815.986/0001-58</t>
  </si>
  <si>
    <t>2941-8988</t>
  </si>
  <si>
    <t>contato@juntabor.com.br</t>
  </si>
  <si>
    <t>JUNY MERCANTIL LTDA</t>
  </si>
  <si>
    <t>2273-5645</t>
  </si>
  <si>
    <t>5031-3883</t>
  </si>
  <si>
    <t>551150313883</t>
  </si>
  <si>
    <t>arabescos@terra.com.br</t>
  </si>
  <si>
    <t>juny@juny.com.br</t>
  </si>
  <si>
    <t>JVK INDUSTRIA E COMERCIO DE MOVEIS E INTERIORES LTDA</t>
  </si>
  <si>
    <t>Paula  ADM.</t>
  </si>
  <si>
    <t>(11)56122607</t>
  </si>
  <si>
    <t>jvk@jvk.com.br</t>
  </si>
  <si>
    <t>Tamara RH</t>
  </si>
  <si>
    <t xml:space="preserve">5612-2607 </t>
  </si>
  <si>
    <t>JVS EQUIPAMENTOS PARA AUTOMACAO INDUSTRIAL LTDA.</t>
  </si>
  <si>
    <t>68.385.277/0001-13</t>
  </si>
  <si>
    <t>Edvaldo</t>
  </si>
  <si>
    <t>edvaldo.rocha@jvs.ind.br</t>
  </si>
  <si>
    <t>https://jvsindbr/</t>
  </si>
  <si>
    <t>JWS INDUSTRIA METALURGICA LTDA</t>
  </si>
  <si>
    <t>01.768.380/0001-71</t>
  </si>
  <si>
    <t>K G M INDUSTRIA METALURGICA LTDA</t>
  </si>
  <si>
    <t>05.457.053/0001-50</t>
  </si>
  <si>
    <t>2672-7222</t>
  </si>
  <si>
    <t>K. WISTEFELT MOVEIS LTDA</t>
  </si>
  <si>
    <t>03.529.498/0001-72</t>
  </si>
  <si>
    <t>CIBELE</t>
  </si>
  <si>
    <t>abm2@kwmoveis.com.br</t>
  </si>
  <si>
    <t>Débora</t>
  </si>
  <si>
    <t>5511995559754</t>
  </si>
  <si>
    <t>financeiro.kw@kwmoveis.com.br</t>
  </si>
  <si>
    <t>Kliger Aparecido Wistefelt</t>
  </si>
  <si>
    <t>5511943216847</t>
  </si>
  <si>
    <t>kliger@kwmoveis.com.br</t>
  </si>
  <si>
    <t>Elaine</t>
  </si>
  <si>
    <t>kwmoveis@kwmoveis.com.br</t>
  </si>
  <si>
    <t>Debora</t>
  </si>
  <si>
    <t>2684-8551</t>
  </si>
  <si>
    <t>5511981966094</t>
  </si>
  <si>
    <t>kliger@@kwmoveis.com.br</t>
  </si>
  <si>
    <t>K2 COMUNICACAO VISUAL LTDA</t>
  </si>
  <si>
    <t>2943-2412</t>
  </si>
  <si>
    <t>atendimento@k2cv.com.br</t>
  </si>
  <si>
    <t>K2@K2CVISUAL.COM.BR</t>
  </si>
  <si>
    <t>KAMAPRI INDUSTRIA E COMERCIO LTDA</t>
  </si>
  <si>
    <t>67.457.846/0001-26</t>
  </si>
  <si>
    <t>Fábio Abel Lino e Araújo</t>
  </si>
  <si>
    <t>5511993619487</t>
  </si>
  <si>
    <t>fabio@kamapri.com.br</t>
  </si>
  <si>
    <t>kamapri@kamapri.com.br</t>
  </si>
  <si>
    <t>KANADA - TASAKI LIGAS ESPECIAIS LTDA</t>
  </si>
  <si>
    <t>52.907.862/0001-04</t>
  </si>
  <si>
    <t>5621-2996</t>
  </si>
  <si>
    <t>vendas@kanada-tasaki.com.br</t>
  </si>
  <si>
    <t>Plinio</t>
  </si>
  <si>
    <t>ptsano@kanada-tsaki.com.br</t>
  </si>
  <si>
    <t>KAYRES INDÚSTRIA E COMÉRCIO DE AUTO PEÇAS LTDA</t>
  </si>
  <si>
    <t>60.876.810/0001-38</t>
  </si>
  <si>
    <t>ALEXANDRE KAYRES</t>
  </si>
  <si>
    <t>5511948410188</t>
  </si>
  <si>
    <t>akayres@outlook.com.br</t>
  </si>
  <si>
    <t>MARINA</t>
  </si>
  <si>
    <t>KDV INDUSTRIA COMERCIO DE EQUIPAMENTOS E ACESSORIOS DE MEDIDA TESTE E CONTROLE LTDA</t>
  </si>
  <si>
    <t>07.348.362/0001-17</t>
  </si>
  <si>
    <t>5548-5747</t>
  </si>
  <si>
    <t>administracao@kdvindustria.com.br</t>
  </si>
  <si>
    <t>KEILA CRISTINA DA SILVA GOMES 32294464885</t>
  </si>
  <si>
    <t>13.884.961/0001-58</t>
  </si>
  <si>
    <t>KEILA CRISTINA DA SILVA GOMES</t>
  </si>
  <si>
    <t>vendas.keila@hotmail.com</t>
  </si>
  <si>
    <t>KENGEAR INDUSTRIA MECANICA LTDA</t>
  </si>
  <si>
    <t>03548254/0001-37</t>
  </si>
  <si>
    <t>2635-2266</t>
  </si>
  <si>
    <t>2636-2444</t>
  </si>
  <si>
    <t>5511926352266</t>
  </si>
  <si>
    <t>kengearindustriamecanica@gmail.com</t>
  </si>
  <si>
    <t>KEYBORDER BORDADOS INDUSTRIAIS LTDA</t>
  </si>
  <si>
    <t>00.409.793/0001-05</t>
  </si>
  <si>
    <t>Thiago</t>
  </si>
  <si>
    <t>11 56866333</t>
  </si>
  <si>
    <t>551156866333</t>
  </si>
  <si>
    <t>CONTATO@KEYBORDERBORDADOS.COM.BR</t>
  </si>
  <si>
    <t>KFAB INDUSTRIA E COMERCIO DE PRODUTOS PARA FILTRACAO E TRANSPORTE LTDA</t>
  </si>
  <si>
    <t>5928-5770</t>
  </si>
  <si>
    <t>adm@kfab.com.br</t>
  </si>
  <si>
    <t>MARINES@KFA.COM.BR</t>
  </si>
  <si>
    <t>KG Performance</t>
  </si>
  <si>
    <t>GUSTAVO</t>
  </si>
  <si>
    <t>gustavocosta@kgperformance.com.br</t>
  </si>
  <si>
    <t>KIARTES PAINEIS E LETREIROS EIRELI</t>
  </si>
  <si>
    <t>58.066.036/0001-58</t>
  </si>
  <si>
    <t>Eliane</t>
  </si>
  <si>
    <t>rh1@kiartes.com.br</t>
  </si>
  <si>
    <t>wagner@kiartes.com.br</t>
  </si>
  <si>
    <t>11 29432412</t>
  </si>
  <si>
    <t>2954-4511</t>
  </si>
  <si>
    <t>contasapagar@kiartes.com.br</t>
  </si>
  <si>
    <t>551129432412</t>
  </si>
  <si>
    <t>KIBICHINHOS INDUSTRIA E COMERCIO DE ARTIGOS EM PELUCIA LTDA</t>
  </si>
  <si>
    <t>05.213.979/0001-08</t>
  </si>
  <si>
    <t>3227-2746</t>
  </si>
  <si>
    <t>KIKA INDUSTRIA E COMERCIO LTDA</t>
  </si>
  <si>
    <t>2215-3099 2276-0961</t>
  </si>
  <si>
    <t>cobranca@cefisa.com.br</t>
  </si>
  <si>
    <t>KIOMI INDUSTRIA E COMERCIO LTDA</t>
  </si>
  <si>
    <t>3966-0839</t>
  </si>
  <si>
    <t>kiomi@kiomi.com.br</t>
  </si>
  <si>
    <t>KITS BOR INDUSTRIA E COMERCIO DE BORRACHAS LTDA</t>
  </si>
  <si>
    <t>01.281.209/0001-33</t>
  </si>
  <si>
    <t>2949-0009</t>
  </si>
  <si>
    <t>KMB INDUSTRIA &amp; COMERCIO LTDA</t>
  </si>
  <si>
    <t>Tania</t>
  </si>
  <si>
    <t>2703-5745</t>
  </si>
  <si>
    <t xml:space="preserve"> 99483 - 6479</t>
  </si>
  <si>
    <t>5511994836479</t>
  </si>
  <si>
    <t>vendas@kmbrodizios.com.br</t>
  </si>
  <si>
    <t>KMB RODIZIOS</t>
  </si>
  <si>
    <t>MONICA OSSUNA</t>
  </si>
  <si>
    <t>Gerente de Marketing/Vendas</t>
  </si>
  <si>
    <t>11-2703-5745</t>
  </si>
  <si>
    <t>monica@kmbrodizios.com.br</t>
  </si>
  <si>
    <t>KMC DO BRASIL INDUSTRIA E COMERCIO DE EQUIPAMENTOS LTDA</t>
  </si>
  <si>
    <t>06.089.448/0001-00</t>
  </si>
  <si>
    <t>5666-5766</t>
  </si>
  <si>
    <t>KOJIMA LASER FABRICACAO DE ARTEFATOS LTDA</t>
  </si>
  <si>
    <t>21.477.101/0001-28</t>
  </si>
  <si>
    <t>VITOR KOJIMA</t>
  </si>
  <si>
    <t>2631-5193  / 2636-1673</t>
  </si>
  <si>
    <t>5511996455422</t>
  </si>
  <si>
    <t>vitor.jk@kion.ind.br</t>
  </si>
  <si>
    <t>KORTECK IDENTIFICACAO &amp; ARTE LTDA</t>
  </si>
  <si>
    <t>2746-1840</t>
  </si>
  <si>
    <t xml:space="preserve"> 011 99132-2938 </t>
  </si>
  <si>
    <t>ANDREA@KORTECK.COM.BR</t>
  </si>
  <si>
    <t>vendas@korteck.com.br</t>
  </si>
  <si>
    <t>KOZZY ALIMENTOS LTDA</t>
  </si>
  <si>
    <t xml:space="preserve">01.820.028/0001-38 </t>
  </si>
  <si>
    <t>Letícia Hayashi</t>
  </si>
  <si>
    <t>Comercial</t>
  </si>
  <si>
    <t>Leticiah@kozzy.com.br</t>
  </si>
  <si>
    <t>Grupo JP distribuidora</t>
  </si>
  <si>
    <t>KPS - INDUSTRIA E COMERCIO DE PECAS LTDA</t>
  </si>
  <si>
    <t>11 37943479</t>
  </si>
  <si>
    <t>faturamento2@cdmbarras.com.br</t>
  </si>
  <si>
    <t>faturamento@cdmbarras.com.br</t>
  </si>
  <si>
    <t>kps.@cdmbarras.com.br</t>
  </si>
  <si>
    <t>KRAFTBOWLS IND E COM DE EMBALAGENS DE PAPEL LTDA</t>
  </si>
  <si>
    <t>ISLAINE TEODORO</t>
  </si>
  <si>
    <t>ASSISTENTE ADMINISRTATIVO</t>
  </si>
  <si>
    <t xml:space="preserve">NÃO </t>
  </si>
  <si>
    <t>1129054190</t>
  </si>
  <si>
    <t>1197552-8005</t>
  </si>
  <si>
    <t>5511975528005</t>
  </si>
  <si>
    <t>adm@skprint.com.br</t>
  </si>
  <si>
    <t>KRF PORTAS FLEXIVEIS LTDA</t>
  </si>
  <si>
    <t>12.002.046/0001-29</t>
  </si>
  <si>
    <t>Rosalina</t>
  </si>
  <si>
    <t>1126410180  1126414146</t>
  </si>
  <si>
    <t>contato@fratoniportas.com.br</t>
  </si>
  <si>
    <t>Fratoni Portas  (nome fantasia)</t>
  </si>
  <si>
    <t>katia@fratoniportas.com.br</t>
  </si>
  <si>
    <t>2641-0180</t>
  </si>
  <si>
    <t>2641-4146</t>
  </si>
  <si>
    <t>5511926414146</t>
  </si>
  <si>
    <t>KUKA PRODUTOS INFANTIS LTDA</t>
  </si>
  <si>
    <t>51.172.880/0001-14</t>
  </si>
  <si>
    <t>WILLIAN</t>
  </si>
  <si>
    <t>5511929148000</t>
  </si>
  <si>
    <t>willian@kuka.com.br</t>
  </si>
  <si>
    <t>1120651450 / 1129148000 /</t>
  </si>
  <si>
    <t>CONTABILIDADE@KUKA.COM.BR</t>
  </si>
  <si>
    <t>ROSE</t>
  </si>
  <si>
    <t>dp@kuka.com.br</t>
  </si>
  <si>
    <t>LEILA CARDOSO</t>
  </si>
  <si>
    <t>1120651450 29148000 R1005</t>
  </si>
  <si>
    <t>leila@kuka.com.br</t>
  </si>
  <si>
    <t>KW MOVEIS</t>
  </si>
  <si>
    <t>DEISE</t>
  </si>
  <si>
    <t>financeiro.kw@wmoveis.com.br</t>
  </si>
  <si>
    <t>L. FLEX INDUSTRIA E COMERCIO LTDA</t>
  </si>
  <si>
    <t>15.582.496/0001-26</t>
  </si>
  <si>
    <t>CARLOS ALBERTO</t>
  </si>
  <si>
    <t>carlos.alberto@lflex.com.br</t>
  </si>
  <si>
    <t>ISIS</t>
  </si>
  <si>
    <t>contato@jflex.ind.br</t>
  </si>
  <si>
    <t>LEONARDO GONÇALVES DE AGUIAR</t>
  </si>
  <si>
    <t>GERENTE ADMNISTRATVO</t>
  </si>
  <si>
    <t>5511973236494</t>
  </si>
  <si>
    <t>leoaguiar_@hotmail.com</t>
  </si>
  <si>
    <t>leonardo.aguiar@jflex.ind.br</t>
  </si>
  <si>
    <t>leonardo.aguiar@lenzbrasil.com</t>
  </si>
  <si>
    <t>vendas@lflex.com.br</t>
  </si>
  <si>
    <t>97323-6494</t>
  </si>
  <si>
    <t>L.L. INDUSTRIA E COMERCIO DE PECAS USINADAS LTDA</t>
  </si>
  <si>
    <t>00.544.367/0001-76</t>
  </si>
  <si>
    <t>contato@llusinagem.com.br</t>
  </si>
  <si>
    <t>2965-3332</t>
  </si>
  <si>
    <t xml:space="preserve">Wilson </t>
  </si>
  <si>
    <t>LA VITTA COSMETICA LTDA</t>
  </si>
  <si>
    <t>02.651.975/0001-05</t>
  </si>
  <si>
    <t>2796-3162</t>
  </si>
  <si>
    <t>ADM1@LAVITTACOSMETICA.COM.BR</t>
  </si>
  <si>
    <t>LABOR LINE INDUSTRIA E COMERCIO DE EQUIPAMENTOS HOSPITALARES E LABORATORIAIS LTDA</t>
  </si>
  <si>
    <t>03.317.467/0001-58</t>
  </si>
  <si>
    <t>3699-0960</t>
  </si>
  <si>
    <t>compras@laborline.com.br</t>
  </si>
  <si>
    <t>LABORLINE@TERRA.COM.BR</t>
  </si>
  <si>
    <t>LABORATORIO ALIANCA DE PROTESE ODONTOLOGICA LTDA</t>
  </si>
  <si>
    <t>3032-0079</t>
  </si>
  <si>
    <t>contato@laboratorioalianca.com.br</t>
  </si>
  <si>
    <t>LABORATORIO DE PROTESE DENTARIA KIM LIMITADA</t>
  </si>
  <si>
    <t>5904-8888</t>
  </si>
  <si>
    <t>LABORATORIO DE PROTESE DENTARIA MELO LTDA</t>
  </si>
  <si>
    <t>3836-4812</t>
  </si>
  <si>
    <t>nardinicontabeis@uol.com.br</t>
  </si>
  <si>
    <t>LABORATORIO FARMAERVAS LTDA</t>
  </si>
  <si>
    <t>60.565.520/0001-73</t>
  </si>
  <si>
    <t>cont@farmaevas.com.br</t>
  </si>
  <si>
    <t>Fernanda Oliveira</t>
  </si>
  <si>
    <t>Fernanda.oliveira@grupofarmamake.com.br</t>
  </si>
  <si>
    <t xml:space="preserve">Pedro </t>
  </si>
  <si>
    <t>Gestor Fabril</t>
  </si>
  <si>
    <t>pedro.carmo@grupofarmamake.com.br</t>
  </si>
  <si>
    <t>Ricardo Fernandes</t>
  </si>
  <si>
    <t>GEstor RH</t>
  </si>
  <si>
    <t>ricardo.fernandes@grupofarmamake.com.br</t>
  </si>
  <si>
    <t>MARGARIDA</t>
  </si>
  <si>
    <t>margarida.silva@farmamake.com.br</t>
  </si>
  <si>
    <t xml:space="preserve">Tatiana </t>
  </si>
  <si>
    <t>2797-2800</t>
  </si>
  <si>
    <t>GLAUCIA LEITE</t>
  </si>
  <si>
    <t>glaucia.leite@grupofarmamake.com.br</t>
  </si>
  <si>
    <t>TATIANA OLIVEIRA</t>
  </si>
  <si>
    <t>tathianaoliveira@grupofarmamake.com.br</t>
  </si>
  <si>
    <t>LANCINI DESCARTAVEIS LTDA</t>
  </si>
  <si>
    <t>3208-1122</t>
  </si>
  <si>
    <t>LUCI</t>
  </si>
  <si>
    <t>5511982877708</t>
  </si>
  <si>
    <t>ALDOFURLAN@UOL.COM.BR</t>
  </si>
  <si>
    <t>LAPEFER COMERCIO E INDUSTRIA DE LAMINADOS LTDA</t>
  </si>
  <si>
    <t>60.869.203/0001-40</t>
  </si>
  <si>
    <t>DANIEL NOGUEIRA</t>
  </si>
  <si>
    <t>OUVIDORIA</t>
  </si>
  <si>
    <t>1129158211; 1142106619</t>
  </si>
  <si>
    <t>5511951970495</t>
  </si>
  <si>
    <t>daniel.nogueira@lapefer.com.br</t>
  </si>
  <si>
    <t>ROGERIA</t>
  </si>
  <si>
    <t>ouvidoria@lapefer.com.br</t>
  </si>
  <si>
    <t>ANA VICENTIM</t>
  </si>
  <si>
    <t>LARA G DOS SANTOS</t>
  </si>
  <si>
    <t>10.898.216/0001-70</t>
  </si>
  <si>
    <t>5511925894786</t>
  </si>
  <si>
    <t>atenascont@yahoo.com.br</t>
  </si>
  <si>
    <t>LARA</t>
  </si>
  <si>
    <t>11 2601-7888</t>
  </si>
  <si>
    <t>LARASEMBALAGENS@UOL.COM.BR</t>
  </si>
  <si>
    <t>LASER SIGNALS COMUNICACAO LTDA</t>
  </si>
  <si>
    <t>07.473.974/0001-31</t>
  </si>
  <si>
    <t>1126015515 /  / 1133126069</t>
  </si>
  <si>
    <t>LB INDUSTRIA E COMERCIO LTDA</t>
  </si>
  <si>
    <t>48.871.666/0001-41</t>
  </si>
  <si>
    <t>5511982471697</t>
  </si>
  <si>
    <t>adioneibo@yahoo.com.br</t>
  </si>
  <si>
    <t>LC INDUSTRIA E COMERCIO DE MOLAS LTDA</t>
  </si>
  <si>
    <t>Greicy adm</t>
  </si>
  <si>
    <t>3965-6212</t>
  </si>
  <si>
    <t>lcmolas@terra.com.br</t>
  </si>
  <si>
    <t>LD&amp;S INFORMATICA LTDA</t>
  </si>
  <si>
    <t>39.404.273/0001-37</t>
  </si>
  <si>
    <t>Leandro Silva</t>
  </si>
  <si>
    <t>5541996869828</t>
  </si>
  <si>
    <t>meucnpj@contabilizei.com.br</t>
  </si>
  <si>
    <t>Endereço: R DO ORATORIO, 2319 Ap24Bloco 1</t>
  </si>
  <si>
    <t>LE - TELAS INDUSTRIA E COMERCIO DE TELAS LTDA</t>
  </si>
  <si>
    <t>Kely</t>
  </si>
  <si>
    <t>5819-3537</t>
  </si>
  <si>
    <t>aletelas.allex@letelas.com.br</t>
  </si>
  <si>
    <t>LEBASI INDUSTRIA E COMERCIO DE MATERIAIS ELETRICOS LTDA</t>
  </si>
  <si>
    <t>clodoaldo</t>
  </si>
  <si>
    <t>2946-3800</t>
  </si>
  <si>
    <t>alessandro@lebasi.com.br</t>
  </si>
  <si>
    <t>ERIKA</t>
  </si>
  <si>
    <t>erika@lebasi.com.br</t>
  </si>
  <si>
    <t>LEGNO MARCENARIA LTDA</t>
  </si>
  <si>
    <t>01.245.688/0001-32</t>
  </si>
  <si>
    <t>GIANFRANCO ZUCCHINI</t>
  </si>
  <si>
    <t>5511981090437</t>
  </si>
  <si>
    <t>gian@marcenarialegno.com.br</t>
  </si>
  <si>
    <t>IVAN</t>
  </si>
  <si>
    <t>ivan@marcenarialegno.com.br</t>
  </si>
  <si>
    <t>LEKA INDUSTRIA E COMERCIO DE PLASTICOS LTDA</t>
  </si>
  <si>
    <t>AIDE</t>
  </si>
  <si>
    <t>3858-1973</t>
  </si>
  <si>
    <t>11 98314-3870</t>
  </si>
  <si>
    <t>5511983143870</t>
  </si>
  <si>
    <t>leka@lekaplas.com.br</t>
  </si>
  <si>
    <t>LEMMARK COMERCIO E SERVICOS LTDA</t>
  </si>
  <si>
    <t>07.018.058/0001-01</t>
  </si>
  <si>
    <t>2503-0175</t>
  </si>
  <si>
    <t>LENITA ANTONIA HYPPOLITO</t>
  </si>
  <si>
    <t>03.992.640/0001-13</t>
  </si>
  <si>
    <t>Lenita Antonia Hyppolito</t>
  </si>
  <si>
    <t>5511926763108</t>
  </si>
  <si>
    <t>lenita_hyppolito@hotmail.com</t>
  </si>
  <si>
    <t>LEVILUX ILUMINACAO E ELETRICIDADE LTDA</t>
  </si>
  <si>
    <t>54.587.332/0001-43</t>
  </si>
  <si>
    <t>Adenal</t>
  </si>
  <si>
    <t>vendas@levilux.com.br</t>
  </si>
  <si>
    <t>2954 4511 /2954 4351 /2954 9784 /2967 1416</t>
  </si>
  <si>
    <t xml:space="preserve">vendas@levilux.com.br </t>
  </si>
  <si>
    <t>financeiro@levilux.com.br</t>
  </si>
  <si>
    <t>LH INDUSTRIA E COMERCIO DE COSMETICOS LTDA</t>
  </si>
  <si>
    <t>08.869.667/0001-37</t>
  </si>
  <si>
    <t>11 45858585</t>
  </si>
  <si>
    <t>FINANCEIRO@LHINDUSTRIA.COM.BR</t>
  </si>
  <si>
    <t>LIDER INDUSTRIA E COMERCIO DE ARTEFATOS DE ALUMINIO LTD</t>
  </si>
  <si>
    <t>50.705.847/0001-40</t>
  </si>
  <si>
    <t>LIFTGAS SISTEMAS DE GÁS PARA MOTORES A COMBUSTÃO EIRELI</t>
  </si>
  <si>
    <t>27.610.226/0001-60</t>
  </si>
  <si>
    <t xml:space="preserve">EDSON AMERICO CARRETE </t>
  </si>
  <si>
    <t>5511999993139</t>
  </si>
  <si>
    <t>edson.carrete14@gmail.com</t>
  </si>
  <si>
    <t>DANILA SALNA</t>
  </si>
  <si>
    <t>5511981479360</t>
  </si>
  <si>
    <t>liftgas@liftgas.com.br;</t>
  </si>
  <si>
    <t>LIMAX DISTRIBUIDORA DE VIDROS E ACESSORIOS LTDA</t>
  </si>
  <si>
    <t>41.936.459/0001-89</t>
  </si>
  <si>
    <t>ANDERSON TONINI</t>
  </si>
  <si>
    <t>DIRETOR COMERCIAL</t>
  </si>
  <si>
    <t>5511947726405</t>
  </si>
  <si>
    <t>anderson@formmacomponentes.com.br</t>
  </si>
  <si>
    <t>anderson@formmaidea.com.br</t>
  </si>
  <si>
    <t> ANDERSON DIAS TONINI</t>
  </si>
  <si>
    <t>5511947726406</t>
  </si>
  <si>
    <t>ANDERSON@RRPORTAS.COM.BR</t>
  </si>
  <si>
    <t>Rogério Sousa de Lima</t>
  </si>
  <si>
    <t>5511959670004</t>
  </si>
  <si>
    <t>rogerio@rrportas.com.br</t>
  </si>
  <si>
    <t>LINETEX PRODUTOS TEXTEIS LTDA</t>
  </si>
  <si>
    <t>03.456.466/0001-94</t>
  </si>
  <si>
    <t>LINETEX@LINETEX.COM.BR</t>
  </si>
  <si>
    <t>LINHAS EXTRA-FORTE LTDA</t>
  </si>
  <si>
    <t>2984-4040</t>
  </si>
  <si>
    <t>LIOHM INDUSTRIA E COMERCIO DE SENSORES LTDA</t>
  </si>
  <si>
    <t>32.004.166/0001-72</t>
  </si>
  <si>
    <t xml:space="preserve">BRUNO FARIA </t>
  </si>
  <si>
    <t>DIRETOR GERAL</t>
  </si>
  <si>
    <t>5511987041004</t>
  </si>
  <si>
    <t>bruno@liohm.com.br</t>
  </si>
  <si>
    <t>ANALISTA FINANCEIRO</t>
  </si>
  <si>
    <t>5511922157777</t>
  </si>
  <si>
    <t>financeiro@liohm.com.br</t>
  </si>
  <si>
    <t>Guilherme Ribas</t>
  </si>
  <si>
    <t>Analista de Qualidade</t>
  </si>
  <si>
    <t>laboratorio@liohm.com.br</t>
  </si>
  <si>
    <t>LIRA PLURITEC</t>
  </si>
  <si>
    <t>DANIELE FERNANDES</t>
  </si>
  <si>
    <t>5511976737435</t>
  </si>
  <si>
    <t>dpp@lirapluritec.com.br</t>
  </si>
  <si>
    <t>LISTONE INDUSTRIA E COMERCIO DE MADEIRAS LTDA</t>
  </si>
  <si>
    <t>39.973.405/0001-41</t>
  </si>
  <si>
    <t>Vivian de Souza Ortiz</t>
  </si>
  <si>
    <t>5511996126335</t>
  </si>
  <si>
    <t>vivian@listone.com.br</t>
  </si>
  <si>
    <t>LITWIN INDUSTRIA E COMERCIO LTDA</t>
  </si>
  <si>
    <t>5621-4848</t>
  </si>
  <si>
    <t>litwin@litwin.com.br</t>
  </si>
  <si>
    <t>LIX CONSTRUCOES E SERVICOS LTDA</t>
  </si>
  <si>
    <t>08.409.291/0001-88</t>
  </si>
  <si>
    <t>LIZAM INDUSTRIA LTDA</t>
  </si>
  <si>
    <t>Edna</t>
  </si>
  <si>
    <t>4329-3887</t>
  </si>
  <si>
    <t>(11)98598-0311</t>
  </si>
  <si>
    <t>5511985980311</t>
  </si>
  <si>
    <t>comercial@lizam.com.br</t>
  </si>
  <si>
    <t>LM DE SOUSA SILVA ESCOVAS</t>
  </si>
  <si>
    <t>33.392.588/0001-25</t>
  </si>
  <si>
    <t>DIONES</t>
  </si>
  <si>
    <t>mrbones1780@hotmail.com</t>
  </si>
  <si>
    <t>LM MONTAJE CONFECCOES LTDA</t>
  </si>
  <si>
    <t>3265-9569</t>
  </si>
  <si>
    <t>CASOLA@TERRA.COM.BR</t>
  </si>
  <si>
    <t>LOKTAL MEDICAL ELECTRONICS INDUSTRIA E COMERCIO LTDA</t>
  </si>
  <si>
    <t>3721-9438 / 3722-0345</t>
  </si>
  <si>
    <t>processos@loktal.com</t>
  </si>
  <si>
    <t>3722-0345</t>
  </si>
  <si>
    <t xml:space="preserve"> +55 3722-0345
 +55 95781-7273
 +55 95781-7273</t>
  </si>
  <si>
    <t>VENDAS@LOKTAL.COM</t>
  </si>
  <si>
    <t>LOMAF MANUTENCAO LTDA</t>
  </si>
  <si>
    <t>13.287.021/0001-81</t>
  </si>
  <si>
    <t>Itamar Bueno</t>
  </si>
  <si>
    <t>5511981570294</t>
  </si>
  <si>
    <t>94898-7709</t>
  </si>
  <si>
    <t>5511948987709</t>
  </si>
  <si>
    <t>LOOZ FABRICA DE ILUMINACAO LTDA</t>
  </si>
  <si>
    <t>5511993719400</t>
  </si>
  <si>
    <t>LOPSA INDUSTRIA E COMERCIO DE TORNEADOS LTDA</t>
  </si>
  <si>
    <t>61.014.585/0001-93</t>
  </si>
  <si>
    <t>FERNANDO C TRABUCO</t>
  </si>
  <si>
    <t>MELHORIA CONTINUA</t>
  </si>
  <si>
    <t>5511982432764</t>
  </si>
  <si>
    <t>melhoriacontinua@lopsa.com.br</t>
  </si>
  <si>
    <t xml:space="preserve">Magda </t>
  </si>
  <si>
    <t>Rh</t>
  </si>
  <si>
    <t>rh@lopsa.com.br</t>
  </si>
  <si>
    <t>LORENZETTI SA INDUSTRIAS BRASILEIRAS ELETROMETALURGICAS</t>
  </si>
  <si>
    <t>61.413.282/0001-43</t>
  </si>
  <si>
    <t>ANDRÉ MURATA</t>
  </si>
  <si>
    <t>ENGENHEIRO DE PRODUTO</t>
  </si>
  <si>
    <t>engenhariametais@lorenzetti.com.br</t>
  </si>
  <si>
    <t>1120657321 / 1120657320 / 1120657303</t>
  </si>
  <si>
    <t>fiscal@lorenzetti.com.br</t>
  </si>
  <si>
    <t>Haroldo Bernardino</t>
  </si>
  <si>
    <t>bharoldo@lorenzetti.com.br</t>
  </si>
  <si>
    <t>Conceicao Aparecida Machado</t>
  </si>
  <si>
    <t>mconceicao@lorenzetti.com.br</t>
  </si>
  <si>
    <t>61.413.282/0007-39</t>
  </si>
  <si>
    <t>Carlos Mochiatti</t>
  </si>
  <si>
    <t>mochiatti@icloud.com</t>
  </si>
  <si>
    <t>61.413.282/0019-72</t>
  </si>
  <si>
    <t>Amleto de Pierro Junior</t>
  </si>
  <si>
    <t>jamleto@lorenzetti.com.br</t>
  </si>
  <si>
    <t>LORETRON</t>
  </si>
  <si>
    <t>IVAN SOUZA SILVA</t>
  </si>
  <si>
    <t>LORETRON INDUSTRIA E COMERCIO DE MOTORES REDUTORES LTDA</t>
  </si>
  <si>
    <t>2027-7886</t>
  </si>
  <si>
    <t>engenharia@loretron.com.br</t>
  </si>
  <si>
    <t>LOTTUS INJECAO PLASTICA E FERRAMENTARIA LTDA</t>
  </si>
  <si>
    <t>Livia Compras adm</t>
  </si>
  <si>
    <t>3977-9420</t>
  </si>
  <si>
    <t>contato@laferindustria.com.br</t>
  </si>
  <si>
    <t>lafer.industria@terra.com.br</t>
  </si>
  <si>
    <t>LOUSA NET COMERCIO IMPORTACAO E EXPORTACAO LTDA</t>
  </si>
  <si>
    <t>4061-8089</t>
  </si>
  <si>
    <t>FISCAL@LOUSANET.COM.BR</t>
  </si>
  <si>
    <t>Matheus</t>
  </si>
  <si>
    <t>LUANA SANTOS DA SILVA 41635775809</t>
  </si>
  <si>
    <t>ATENDIMENTO@LOJASPICKERS.COM.BR</t>
  </si>
  <si>
    <t>LUDUFIX INDUSTRIA, COMERCIO E PRESTACAO DE SERVICOS ADMINISTRATIVOS LTDA</t>
  </si>
  <si>
    <t>67.982.868/0001-05</t>
  </si>
  <si>
    <t>DANILO ABREU</t>
  </si>
  <si>
    <t>danilo@ludufix.com.br</t>
  </si>
  <si>
    <t>LUMA PLASTICOS BENEFICIAMENTO EM PLASTICOS LTDA</t>
  </si>
  <si>
    <t>69.283.885/0001-80</t>
  </si>
  <si>
    <t>marcos@lumaplast.com.br</t>
  </si>
  <si>
    <t>Marcel</t>
  </si>
  <si>
    <t>LUMAFLEX INDUSTRIA E COMERCIO DE PLASTICOS LTDA</t>
  </si>
  <si>
    <t>09.407.109/0001-12</t>
  </si>
  <si>
    <t>ALEKSANDRA ZUZA</t>
  </si>
  <si>
    <t>5511947212020</t>
  </si>
  <si>
    <t>aleksandra.zuza@lumaflex.com.br</t>
  </si>
  <si>
    <t>LUMAPLAST INDUSTRIA E COMERCIO DE PLASTICOS LTDA</t>
  </si>
  <si>
    <t>03.990.396/0001-50</t>
  </si>
  <si>
    <t xml:space="preserve">Marcos </t>
  </si>
  <si>
    <t>site@lumaplast.com.br</t>
  </si>
  <si>
    <t>LUMAZIL INDUSTRIA E COMERCIO LTDA</t>
  </si>
  <si>
    <t>68.960.673/0001-27</t>
  </si>
  <si>
    <t>5511935693633</t>
  </si>
  <si>
    <t>lumazil@lumazil.com.br</t>
  </si>
  <si>
    <t>vendas@lumazil.com.br</t>
  </si>
  <si>
    <t>LUMINA MATERIAIS PLASTICOS LTDA</t>
  </si>
  <si>
    <t>Géssica</t>
  </si>
  <si>
    <t>2924-5060</t>
  </si>
  <si>
    <t>LUMINASP@LUMINASP.COM.BR</t>
  </si>
  <si>
    <t>Jeniffer</t>
  </si>
  <si>
    <t>LUMINOSOS ACRINEL INDUSTRIA E COMERCIO LTDA</t>
  </si>
  <si>
    <t>62.763.925/0001-41</t>
  </si>
  <si>
    <t>acrinel@acrinel.com.br</t>
  </si>
  <si>
    <t>Fernanda Pugliesi</t>
  </si>
  <si>
    <t>cristiane@acrinel.com.br</t>
  </si>
  <si>
    <t xml:space="preserve">CRISTIANE SANTOS </t>
  </si>
  <si>
    <t>5511964070897</t>
  </si>
  <si>
    <t>Luminosos Acrinel Indústria e Comércio Ltda</t>
  </si>
  <si>
    <t xml:space="preserve">vanderlei@acrinel.com.br  </t>
  </si>
  <si>
    <t>11 2651-9230 / 96407-0897</t>
  </si>
  <si>
    <t>vanderlei@acrinel.com.br</t>
  </si>
  <si>
    <t xml:space="preserve"> 11 2651-9230</t>
  </si>
  <si>
    <t xml:space="preserve"> cristiane@acrinel.com.br</t>
  </si>
  <si>
    <t>LUMIRAMA INDUSTRIA E COMERCIO LTDA</t>
  </si>
  <si>
    <t>49.480.908/0001-39</t>
  </si>
  <si>
    <t>Ramiro do Nascimento Miguel</t>
  </si>
  <si>
    <t>1129656121 / 1120214227</t>
  </si>
  <si>
    <t>5511996590151</t>
  </si>
  <si>
    <t>lumirama@terra.com.br</t>
  </si>
  <si>
    <t>Filho do dono</t>
  </si>
  <si>
    <t>2965-6121</t>
  </si>
  <si>
    <t>Ramiro</t>
  </si>
  <si>
    <t>lumirama@lumirama.com.b</t>
  </si>
  <si>
    <t>LUNARDI &amp; FILHO LTDA.</t>
  </si>
  <si>
    <t>45.557.675/0001-74</t>
  </si>
  <si>
    <t>Essa empresa não foi feita por nós</t>
  </si>
  <si>
    <t>LUROSAN FORJARIA E ESTAMPARIA LTDA</t>
  </si>
  <si>
    <t>05.228.984/0001-86</t>
  </si>
  <si>
    <t>Luciana Santos Morales</t>
  </si>
  <si>
    <t>atendimento@tecstam.com.br</t>
  </si>
  <si>
    <t>Marcio R Morales</t>
  </si>
  <si>
    <t>COMERCIAL</t>
  </si>
  <si>
    <t>marcio@tecstam.com.br</t>
  </si>
  <si>
    <t>Ana Claudia de Carvalho Goncalves</t>
  </si>
  <si>
    <t>NFE@TECSTAM.COM.BR</t>
  </si>
  <si>
    <t>comercial</t>
  </si>
  <si>
    <t>2219-7876</t>
  </si>
  <si>
    <t>humberto@tecstam.com.br</t>
  </si>
  <si>
    <t>LUXOR INDUSTRIA MECANICA EIRELI</t>
  </si>
  <si>
    <t>53.945.523/0001-77</t>
  </si>
  <si>
    <t>Mario Luciano Cifali</t>
  </si>
  <si>
    <t>5511999539033</t>
  </si>
  <si>
    <t>mario@luxor.ind.br</t>
  </si>
  <si>
    <t>LUZART INDUSTRIA E COMERCIO DE VELAS LTDA</t>
  </si>
  <si>
    <t>04.264.986/0001-68</t>
  </si>
  <si>
    <t>5011-4842</t>
  </si>
  <si>
    <t>551150114842</t>
  </si>
  <si>
    <t>vendas@luzartvelas.com.br</t>
  </si>
  <si>
    <t>M &amp; G PASSADORIA LTDA</t>
  </si>
  <si>
    <t>11.332.982/0001-35</t>
  </si>
  <si>
    <t>(11)3919-3574</t>
  </si>
  <si>
    <t xml:space="preserve"> 95422-0717</t>
  </si>
  <si>
    <t>5511954220717</t>
  </si>
  <si>
    <t>M E GERADORES DE ENERGIA LTDA</t>
  </si>
  <si>
    <t>15.597.335/0001-06</t>
  </si>
  <si>
    <t>M T R INDUSTRIA E COMERCIO LTDA</t>
  </si>
  <si>
    <t>43.080.241/0001-09</t>
  </si>
  <si>
    <t>AMILTON</t>
  </si>
  <si>
    <t>2914-1194</t>
  </si>
  <si>
    <t>M. K. TECIDOS LTDA</t>
  </si>
  <si>
    <t>74.425.034/0001-64</t>
  </si>
  <si>
    <t>2694-2344</t>
  </si>
  <si>
    <t>551126942414</t>
  </si>
  <si>
    <t>2694-2414</t>
  </si>
  <si>
    <t>markbel@markbel.com.br</t>
  </si>
  <si>
    <t>M. SIMOES DECORACOES LTDA</t>
  </si>
  <si>
    <t>11 32974341</t>
  </si>
  <si>
    <t>CONTATO@LAMPPE.COM</t>
  </si>
  <si>
    <t>M.A.G. FERREIRA SERVICOS</t>
  </si>
  <si>
    <t>35.456.058/0001-29</t>
  </si>
  <si>
    <t>2371-5007</t>
  </si>
  <si>
    <t>societario@3acontabilidade.com.br</t>
  </si>
  <si>
    <t>M.P RENESTO INDUSTRIA DE ALUMINIO LTDA</t>
  </si>
  <si>
    <t>2754-2501</t>
  </si>
  <si>
    <t>M12 MEDIDORES LTDA</t>
  </si>
  <si>
    <t>08.294.590/0001-14</t>
  </si>
  <si>
    <t>3227-7987</t>
  </si>
  <si>
    <t>MACHADO DE ASSIS MARCENARIA LTDA</t>
  </si>
  <si>
    <t>39.003.488/0001-46</t>
  </si>
  <si>
    <t>Adeilton Bezerra Marculino</t>
  </si>
  <si>
    <t>5511960607378</t>
  </si>
  <si>
    <t>contato@machadodeassismarcenaria.com</t>
  </si>
  <si>
    <t>Daivison</t>
  </si>
  <si>
    <t>'5511960607378</t>
  </si>
  <si>
    <t>96060-7378</t>
  </si>
  <si>
    <t>MADEISUL MATERIAL PARA CONSTRUCAO LTDA</t>
  </si>
  <si>
    <t>5938-0700</t>
  </si>
  <si>
    <t>vendas@madeisul.com.br</t>
  </si>
  <si>
    <t>MADENORTE ARTEFATOS DE MADEIRA LTDA</t>
  </si>
  <si>
    <t>03.262.388/0001-97</t>
  </si>
  <si>
    <t>5517-3777</t>
  </si>
  <si>
    <t>MADERO MARCENARIA LTDA</t>
  </si>
  <si>
    <t>(11)2636-7886</t>
  </si>
  <si>
    <t>tais</t>
  </si>
  <si>
    <t>2636-7886</t>
  </si>
  <si>
    <t>maderomarcenaria@uol.com.br</t>
  </si>
  <si>
    <t>MADRIELY METAIS SANITARIOS LTDA</t>
  </si>
  <si>
    <t>19.716.161/0001-04</t>
  </si>
  <si>
    <t>ADRIANA FERREIRA SANTANA</t>
  </si>
  <si>
    <t>adrianaferreirasantana@hotmail.com</t>
  </si>
  <si>
    <t>KELLY</t>
  </si>
  <si>
    <t>erika.leka11@hotmail.com</t>
  </si>
  <si>
    <t>PAULO JOAQUIM FERREIRA</t>
  </si>
  <si>
    <t>5511953451771</t>
  </si>
  <si>
    <t>paulojoaquimferreira@hotmail.com</t>
  </si>
  <si>
    <t>MAGIFER INDUSTRIA E COMERCIO DE METAIS LTDA.</t>
  </si>
  <si>
    <t>5631-6955</t>
  </si>
  <si>
    <t>COMERCIAL@MAGIFERMETAIS.COM.BR</t>
  </si>
  <si>
    <t>Viviane</t>
  </si>
  <si>
    <t>rh@ifelaser.com.br</t>
  </si>
  <si>
    <t>MAGNUM INDUSTRIAL LTDA</t>
  </si>
  <si>
    <t>53.758.900/0001-69</t>
  </si>
  <si>
    <t>HUMBERTO</t>
  </si>
  <si>
    <t>1122955957 /  22936498 / 22935036</t>
  </si>
  <si>
    <t>pedidos@magnumindustrial.com.br</t>
  </si>
  <si>
    <t>suprimentos@magnumindustrial.com.br</t>
  </si>
  <si>
    <t>HUmberto</t>
  </si>
  <si>
    <t>MAGOSIL</t>
  </si>
  <si>
    <t>Barbara Moretti</t>
  </si>
  <si>
    <t>barbara@magosil.com.br</t>
  </si>
  <si>
    <t>MAGSUL INDUSTRIA MECANIC LTDA</t>
  </si>
  <si>
    <t>VANDERLEI MARTINS JUNIOR</t>
  </si>
  <si>
    <t>1120107566</t>
  </si>
  <si>
    <t>qualidade@magsulparts.com.br</t>
  </si>
  <si>
    <t>MAIA &amp; LIMA - INDUSTRIA E COMERCIO DE BRINDES LTDA.</t>
  </si>
  <si>
    <t>10.786.748/0001-15</t>
  </si>
  <si>
    <t>Jose Goncalves de Lima</t>
  </si>
  <si>
    <t>impactobrindes@yahoo.com.br</t>
  </si>
  <si>
    <t>3209-3240</t>
  </si>
  <si>
    <t>MAIWA DO BRASIL ELETRONICA LTDA</t>
  </si>
  <si>
    <t>02.039.689/0001-93</t>
  </si>
  <si>
    <t>2727-0510</t>
  </si>
  <si>
    <t>551127270510</t>
  </si>
  <si>
    <t>maiwadobrasil@gmail.com</t>
  </si>
  <si>
    <t>MAK INOX INDUSTRIA METALURGICA LTDA</t>
  </si>
  <si>
    <t>53.528.865/0001-91</t>
  </si>
  <si>
    <t>Jade</t>
  </si>
  <si>
    <t>2095-9344</t>
  </si>
  <si>
    <t>faturamento@makinox.com.br</t>
  </si>
  <si>
    <t>leonardo@makinox.com.br</t>
  </si>
  <si>
    <t>MALHARIA SAMATEX BENEFICAMENTO TEXTIL LTDA</t>
  </si>
  <si>
    <t>2207-4381</t>
  </si>
  <si>
    <t>MAM EMBALAGENS INDUSTRIA E COMERCIO LTDA</t>
  </si>
  <si>
    <t>37.657.225/0001-25</t>
  </si>
  <si>
    <t>Marcos Acorci Machado</t>
  </si>
  <si>
    <t>mam.embalagens@yahoo.com</t>
  </si>
  <si>
    <t>2604-5744</t>
  </si>
  <si>
    <t>marcos@embalpac.com.br</t>
  </si>
  <si>
    <t>MAMY PRODUTOS INFANTIS LTDA</t>
  </si>
  <si>
    <t>56.147.879/0001-53</t>
  </si>
  <si>
    <t>Maria Aparecida Gimenes</t>
  </si>
  <si>
    <t>mamyltda@gmail.com</t>
  </si>
  <si>
    <t>Carlos Lopes</t>
  </si>
  <si>
    <t>011-3277-3423</t>
  </si>
  <si>
    <t>carloslopes.mamy@gmail.com</t>
  </si>
  <si>
    <t xml:space="preserve">Emerson   </t>
  </si>
  <si>
    <t>EMERSON</t>
  </si>
  <si>
    <t>MANOLAR INDÚSTRIA E COMÉRCIO DE ALUMÍNIO LTDA</t>
  </si>
  <si>
    <t>67110627000176</t>
  </si>
  <si>
    <t>rosana@manolar.com.br</t>
  </si>
  <si>
    <t>MANON SISTEMAS ELETRICOS LTDA</t>
  </si>
  <si>
    <t>58.805.474/0001-90</t>
  </si>
  <si>
    <t>MANTHERM COMERCIO E INSTALACAO HIDRAULICA E ELETRICA LTDA</t>
  </si>
  <si>
    <t>22.881.436/0001-70</t>
  </si>
  <si>
    <t xml:space="preserve">Helena </t>
  </si>
  <si>
    <t>5511950846694</t>
  </si>
  <si>
    <t xml:space="preserve">atendimento@mantherm.com.br </t>
  </si>
  <si>
    <t>MANUFTURA DE BOTÕES CARDENAS</t>
  </si>
  <si>
    <t>OLAVO</t>
  </si>
  <si>
    <t>olavo@cardenas.com.br</t>
  </si>
  <si>
    <t>MATHEUS GALDINO MOREIRA SANTOS</t>
  </si>
  <si>
    <t>1195557-1271</t>
  </si>
  <si>
    <t>matheus@cardenas.com.br</t>
  </si>
  <si>
    <t>FABIO BUENO</t>
  </si>
  <si>
    <t>adm@cardenas.com.br</t>
  </si>
  <si>
    <t>gerente.vendas@cardenas.com.br</t>
  </si>
  <si>
    <t>MAQ FLEX INDUSTRIA DE MAQUINAS FLEXOGRAFICAS E ACESSORIOS LTDA</t>
  </si>
  <si>
    <t>53.202.842/0001-92</t>
  </si>
  <si>
    <t>MAQ-ARTE EQUIPAMENTOS ESPECIAIS LTDA</t>
  </si>
  <si>
    <t>62.338.876/0001-08</t>
  </si>
  <si>
    <t>Ailton Teofilo da Silva</t>
  </si>
  <si>
    <t>1122016418 </t>
  </si>
  <si>
    <t>5511980762129</t>
  </si>
  <si>
    <t>ailton@ailton.adm.br</t>
  </si>
  <si>
    <t>MAQUINAS NEUBERGER INDUSTRIA E COMERCIO LTDA</t>
  </si>
  <si>
    <t>61.106.175/0001-72</t>
  </si>
  <si>
    <t>Rosangela</t>
  </si>
  <si>
    <t>5511929650187</t>
  </si>
  <si>
    <t>financeiro@neuberger.com.br</t>
  </si>
  <si>
    <t xml:space="preserve">João </t>
  </si>
  <si>
    <t>joao@neuberger.com.br</t>
  </si>
  <si>
    <t>Elisabete</t>
  </si>
  <si>
    <t>neuberger@neuberger.com.br</t>
  </si>
  <si>
    <t>Rogerio</t>
  </si>
  <si>
    <t>sac@neuberger.com.br</t>
  </si>
  <si>
    <t>MAQUINAS ORLANDELLI INDUSTRIA E COMERCIO LTDA</t>
  </si>
  <si>
    <t>INES- RH</t>
  </si>
  <si>
    <t>112035-4592</t>
  </si>
  <si>
    <t>orlandelli@orlandelli.com.br</t>
  </si>
  <si>
    <t>MARCELU S INDUSTRIA E COMERCIO DE COSMETICOS LTDA</t>
  </si>
  <si>
    <t>00.519.134/0001-13</t>
  </si>
  <si>
    <t>11 20411466</t>
  </si>
  <si>
    <t>CONTATO@MARCELUSCOSMETICOS.COM.BR</t>
  </si>
  <si>
    <t>MARCENA DESIGN E COMERCIO DE MOVEIS LTDA</t>
  </si>
  <si>
    <t>27.391.328/0001-32</t>
  </si>
  <si>
    <t>WILLIAN KIM MAROTTA</t>
  </si>
  <si>
    <t>contato@marcena.com.br</t>
  </si>
  <si>
    <t>willian@marcena.com.br</t>
  </si>
  <si>
    <t>MARCENARIA OIRACAM LTDA</t>
  </si>
  <si>
    <t>51.986.990/0001-10</t>
  </si>
  <si>
    <t>Jose Roberto Macario</t>
  </si>
  <si>
    <t>marcenariaoiracam100@hotmail.com</t>
  </si>
  <si>
    <t>MARCENARIA SAINT CLAIRE LTDA</t>
  </si>
  <si>
    <t>55.573.182/0001-81</t>
  </si>
  <si>
    <t>Orlando</t>
  </si>
  <si>
    <t>1120925299 / 1120925572</t>
  </si>
  <si>
    <t>5511999062803</t>
  </si>
  <si>
    <t>contato@saintclaire.com.br</t>
  </si>
  <si>
    <t>JEFFERSON</t>
  </si>
  <si>
    <t>jeferson@saintclaire.com.br</t>
  </si>
  <si>
    <t>2092-5299</t>
  </si>
  <si>
    <t>011 999062803</t>
  </si>
  <si>
    <t xml:space="preserve"> Eliane </t>
  </si>
  <si>
    <t>MARCIFER SERRALHERIA LTDA</t>
  </si>
  <si>
    <t>(11)2280-0593</t>
  </si>
  <si>
    <t>Ryan/Silvia</t>
  </si>
  <si>
    <t>2280-0539</t>
  </si>
  <si>
    <t>marciferserralheria@yahoo.com.br</t>
  </si>
  <si>
    <t>Ryan</t>
  </si>
  <si>
    <t>MARCOWIL COMERCIO DE PECAS AUTOMOTIVAS LTDA</t>
  </si>
  <si>
    <t>62.560.008/0001-60</t>
  </si>
  <si>
    <t>MARCO ANTONIO FLORES PILAN</t>
  </si>
  <si>
    <t>5511999451995</t>
  </si>
  <si>
    <t>marcowil@marcowil.com.br</t>
  </si>
  <si>
    <t>MATHEUS MONTEIRO PILAN</t>
  </si>
  <si>
    <t>MARIA LUCIA RODRIGUES CONFECÇÕES</t>
  </si>
  <si>
    <t xml:space="preserve">Maria Lucia Rodrigues Silva </t>
  </si>
  <si>
    <t>5511932550564</t>
  </si>
  <si>
    <t>cristal.lu05@gmail.com</t>
  </si>
  <si>
    <t>MARIO ANTONIO CAMORCI JUNIOR</t>
  </si>
  <si>
    <t>05.977.069/0001-93</t>
  </si>
  <si>
    <t>Mario Antonio Camorci Junior</t>
  </si>
  <si>
    <t>5511978885562</t>
  </si>
  <si>
    <t>mario.camorci@getrotech.com.br</t>
  </si>
  <si>
    <t>MARIO FRANCO DE OLIVEIRA</t>
  </si>
  <si>
    <t>04.390.557/0001-37</t>
  </si>
  <si>
    <t>2215-7094 / 2215-7547</t>
  </si>
  <si>
    <t>spf@spfindustria.com.br</t>
  </si>
  <si>
    <t>2215-7547</t>
  </si>
  <si>
    <t>91322-7685</t>
  </si>
  <si>
    <t>5511913227685</t>
  </si>
  <si>
    <t>MARKBEL</t>
  </si>
  <si>
    <t>silvia@markbel.com.br</t>
  </si>
  <si>
    <t>MARLON CARDOSO THULER</t>
  </si>
  <si>
    <t>03.807.965/0001-89</t>
  </si>
  <si>
    <t>MARPLAS INDUSTRIA E COMERCIO DE SUPRIMENTOS PLASTICOS LTDA</t>
  </si>
  <si>
    <t>09.360.808/0001-54</t>
  </si>
  <si>
    <t>11) 29542429</t>
  </si>
  <si>
    <t>5511942140548</t>
  </si>
  <si>
    <t>marplas@marplas.net</t>
  </si>
  <si>
    <t xml:space="preserve">Mateus  </t>
  </si>
  <si>
    <t>11) 2954-2429</t>
  </si>
  <si>
    <t>2954-2429</t>
  </si>
  <si>
    <t>551129542429</t>
  </si>
  <si>
    <t xml:space="preserve">matheus.marplas@gmail.com </t>
  </si>
  <si>
    <t>RETORNO-252</t>
  </si>
  <si>
    <t>MARPLAST INDUSTRIAL COMERCIAL E SERVICOS EM PLASTICOS LTDA</t>
  </si>
  <si>
    <t>04.346.297/0001-00</t>
  </si>
  <si>
    <t>MARTELINHO FUNILARIA ESPECIALIZADA LTDA</t>
  </si>
  <si>
    <t>57.124.828/0001-79</t>
  </si>
  <si>
    <t>Izaquiel e Gilmar</t>
  </si>
  <si>
    <t>izaquiel.silva.1958@gmail.com</t>
  </si>
  <si>
    <t>MARVIPLAST INDUSTRIA E COMERCIO LTDA</t>
  </si>
  <si>
    <t>01.753.865/0001-91</t>
  </si>
  <si>
    <t>MARCOS FERNANDO</t>
  </si>
  <si>
    <t>5511996234261</t>
  </si>
  <si>
    <t>marcos.fernando.gs@gmail.com</t>
  </si>
  <si>
    <t>Marcos Fernando Gomes de Souza</t>
  </si>
  <si>
    <t>marcos@exxiste.com.br</t>
  </si>
  <si>
    <t>MASTERMETAL INDUSTRIA E COMERCIO</t>
  </si>
  <si>
    <t>Matuzo Ferragens Ltda</t>
  </si>
  <si>
    <t>00401692000180</t>
  </si>
  <si>
    <t>1126412039</t>
  </si>
  <si>
    <t>nelsonmatuzo@hotmail.com</t>
  </si>
  <si>
    <t>5511970845455</t>
  </si>
  <si>
    <t>MAX SPEED PECAS E ACESSORIOS AUTOMOTIVOS EIRELI</t>
  </si>
  <si>
    <t>28.520.730/0001-32</t>
  </si>
  <si>
    <t>ROSEANE RODRIGUES ALENCAR</t>
  </si>
  <si>
    <t>maxwellrodrigues2307@gmail.com</t>
  </si>
  <si>
    <t>MAXFREEZER INDUSTRIA E COMERCIO DE REFRIGERACAO LTDA</t>
  </si>
  <si>
    <t>07.992.475/0001-50</t>
  </si>
  <si>
    <t>2647-2690 /2647-3044</t>
  </si>
  <si>
    <t>94716-3549</t>
  </si>
  <si>
    <t>5511947163549</t>
  </si>
  <si>
    <t>MAXI EMBALAGENS LTDA</t>
  </si>
  <si>
    <t>01.948.130/0001-13</t>
  </si>
  <si>
    <t>Wanderley Carro</t>
  </si>
  <si>
    <t>5511999010909</t>
  </si>
  <si>
    <t>compras@maxiembalagens.com.br</t>
  </si>
  <si>
    <t>Odara</t>
  </si>
  <si>
    <t>5511971460909</t>
  </si>
  <si>
    <t>vendas@maxiembalagens.com.br</t>
  </si>
  <si>
    <t>Elisete A. Uzun Senatore</t>
  </si>
  <si>
    <t>MAXIMO SOLUCOES EM GALVANOPLASTIA LTDA</t>
  </si>
  <si>
    <t>39.663.199/0001-73</t>
  </si>
  <si>
    <t>Sidiney Dias de Souza</t>
  </si>
  <si>
    <t>5511966646371</t>
  </si>
  <si>
    <t>CONTATO@REALIZECONTABILIDADE.COM.BR</t>
  </si>
  <si>
    <t>MAXIPOL INDUSTRIA E COMERCIO DE PLASTICOS LTDA.</t>
  </si>
  <si>
    <t>09.345.750/0001-70</t>
  </si>
  <si>
    <t>Natália</t>
  </si>
  <si>
    <t>2721-1811</t>
  </si>
  <si>
    <t>3917-2412</t>
  </si>
  <si>
    <t>551139172412</t>
  </si>
  <si>
    <t>adm1@scopo.com.br</t>
  </si>
  <si>
    <t>MAXIPRO INDUSTRIA E COMERCIO LTDA.</t>
  </si>
  <si>
    <t>04.677.477/0001-67</t>
  </si>
  <si>
    <t>MAXITRATE TRATAMENTO TERMICO E CONTROLES LTDA</t>
  </si>
  <si>
    <t>67.848.002/0004-59</t>
  </si>
  <si>
    <t>Ger Produção</t>
  </si>
  <si>
    <t>2065-1666</t>
  </si>
  <si>
    <t>Rodrigo Linhares Minitti</t>
  </si>
  <si>
    <t>5511920651666</t>
  </si>
  <si>
    <t>rodrigo@maxitrate.com.br</t>
  </si>
  <si>
    <t>MAYKELS INDUSTRIA E COMERCIO LTDA</t>
  </si>
  <si>
    <t>MAYORKA BIJOUTERIAS INDUSTRIA E COMERCIO LTDA</t>
  </si>
  <si>
    <t>54.262.092/0001-07</t>
  </si>
  <si>
    <t>MCA ILUMINACAO E DECORACAO LTDA</t>
  </si>
  <si>
    <t>37.882.329/0001-33</t>
  </si>
  <si>
    <t>JUNUOR</t>
  </si>
  <si>
    <t>ROBYLUSTRES@YAHOO.COM.BR</t>
  </si>
  <si>
    <t>11 29141194</t>
  </si>
  <si>
    <t>551129141194</t>
  </si>
  <si>
    <t>2369-9087</t>
  </si>
  <si>
    <t>Juliana Teixeira Vaccari Marques</t>
  </si>
  <si>
    <t>MECALOR SOLUCOES EM ENGENHARIA TERMICA S.A.</t>
  </si>
  <si>
    <t>49.031.776/0001-68</t>
  </si>
  <si>
    <t>Alberto Luig Maresca</t>
  </si>
  <si>
    <t>Diretor de Operações</t>
  </si>
  <si>
    <t>5511996658977</t>
  </si>
  <si>
    <t>alberto.maresca@mecalor.com</t>
  </si>
  <si>
    <t>BRUNO RODRIGO CARDOZO DE OLIVEIRA</t>
  </si>
  <si>
    <t>GERENTE DE PRODUÇÃO E PROCESSOS</t>
  </si>
  <si>
    <t>bruno.oliveira@mecalor.com</t>
  </si>
  <si>
    <t>Daniele do Nascimento Costi</t>
  </si>
  <si>
    <t>AUXILIAR DE FINANÇAS</t>
  </si>
  <si>
    <t>daniele.costi@mecalor.com</t>
  </si>
  <si>
    <t>CARIO RODRIGUES</t>
  </si>
  <si>
    <t>caio.rodrigues@mecalor.com</t>
  </si>
  <si>
    <t>EDUARDO LIMEIRA</t>
  </si>
  <si>
    <t>1121881700 / 1121881707 / 1169549711</t>
  </si>
  <si>
    <t>eduardo.limeira@mecalor.com.br</t>
  </si>
  <si>
    <t>CALIL</t>
  </si>
  <si>
    <t>SUPERVISOR DE SUPRIMENTOS</t>
  </si>
  <si>
    <t>1121881745 </t>
  </si>
  <si>
    <t>5511950381004</t>
  </si>
  <si>
    <t>calil@mecalor.com</t>
  </si>
  <si>
    <t>Jailza Ribeiro Marques</t>
  </si>
  <si>
    <t>Tecnico de Segurança do Trabalho</t>
  </si>
  <si>
    <t>2188-1700</t>
  </si>
  <si>
    <t>5511956816572</t>
  </si>
  <si>
    <t>jailza.marques@mecalor.com</t>
  </si>
  <si>
    <t>MECÂNICA DO LUCY</t>
  </si>
  <si>
    <t>11.719.565/0001-40</t>
  </si>
  <si>
    <t>5511944669452</t>
  </si>
  <si>
    <t>faturamento@mecanicadolucy.com.br</t>
  </si>
  <si>
    <t>MECANICA E AUTO PECAS CIPO LTDA</t>
  </si>
  <si>
    <t>01.409.395/0001-43</t>
  </si>
  <si>
    <t>JOAO  MARTINS</t>
  </si>
  <si>
    <t>SUELY APARECIDA LOPES MARTINS</t>
  </si>
  <si>
    <t>MEDICATRIZ INDUSTRIA E COMERCIO DE COSMETICOS LTDA</t>
  </si>
  <si>
    <t>01.483.475/0001-49</t>
  </si>
  <si>
    <t>3564-9390</t>
  </si>
  <si>
    <t>MEDICOM INDUSTRIA E COMERCIO DE CONFECCOES LTDA</t>
  </si>
  <si>
    <t>67.213.090/0001-70</t>
  </si>
  <si>
    <t>SONIA</t>
  </si>
  <si>
    <t xml:space="preserve">
99225-4512</t>
  </si>
  <si>
    <t>5511992254512</t>
  </si>
  <si>
    <t>MEGA FLUX INDUSTRIA E COMERCIO DE EQUIPAMENTOS INDUSTRIAIS LTDA</t>
  </si>
  <si>
    <t>00.964.971/0001-51</t>
  </si>
  <si>
    <t>5511945473928</t>
  </si>
  <si>
    <t>rh@megaflux.net</t>
  </si>
  <si>
    <t>MEGA PORTOES LTDA</t>
  </si>
  <si>
    <t>01.171.476/0001-58</t>
  </si>
  <si>
    <t>Henrique Cardoso</t>
  </si>
  <si>
    <t>112209-6677</t>
  </si>
  <si>
    <t>megaportoes.henrique@gmail.com</t>
  </si>
  <si>
    <t>MEGAKART INDUSTRIA E COMERCIO LTDA</t>
  </si>
  <si>
    <t>01.339.168/0003-50</t>
  </si>
  <si>
    <t>2606-5565</t>
  </si>
  <si>
    <t>11 97222-6766</t>
  </si>
  <si>
    <t>5511972226766</t>
  </si>
  <si>
    <t>comercial@megakart.com.br</t>
  </si>
  <si>
    <t>edson@costa.cnt.br</t>
  </si>
  <si>
    <t>3532-33392618-1350 / 2606-5565</t>
  </si>
  <si>
    <t>Waldíbio T Ferraz</t>
  </si>
  <si>
    <t>5511979970088</t>
  </si>
  <si>
    <t xml:space="preserve">mega@megakart.com.br </t>
  </si>
  <si>
    <t>MEGH INDUSTRIA E COMERCIO LTDA</t>
  </si>
  <si>
    <t>57.109.241/0001-90</t>
  </si>
  <si>
    <t>ADRIANA ALTINO</t>
  </si>
  <si>
    <t>112065-5555</t>
  </si>
  <si>
    <t>recursoshumanos@megh.com.br</t>
  </si>
  <si>
    <t>MERCOPAN COMERCIO E INDUSTRIA DE METAIS - EIRELI</t>
  </si>
  <si>
    <t>04.059.446/0001-42</t>
  </si>
  <si>
    <t xml:space="preserve">Eduardo </t>
  </si>
  <si>
    <t>eduardo@mercopan.com</t>
  </si>
  <si>
    <t>2090-4200</t>
  </si>
  <si>
    <t>MESTRE GUIDO MARCENARIA, INDUSTRIA, SERVICOS E FERRAGENS LTDA</t>
  </si>
  <si>
    <t>54.610.894/0001-60</t>
  </si>
  <si>
    <t>ISADORA</t>
  </si>
  <si>
    <t>3768-8729</t>
  </si>
  <si>
    <t>94173-6443</t>
  </si>
  <si>
    <t>5511941736443</t>
  </si>
  <si>
    <t>marcenaria@mestreguido.com.br</t>
  </si>
  <si>
    <t>METAL STYLLO ARTEFATOS DE METAL LTDA</t>
  </si>
  <si>
    <t>5171-6070</t>
  </si>
  <si>
    <t>ANAPAULA@CONSTRUFLAMA.COM.BR</t>
  </si>
  <si>
    <t>METALCORTE INDUSTRIA E COMERCIO DE PERFILADOS LTDA</t>
  </si>
  <si>
    <t>07.328.772/0001-04</t>
  </si>
  <si>
    <t>11) 3984-4486</t>
  </si>
  <si>
    <t>METALDIN INDUSTRIA E COMERCIO DE FERRAMENTAS LTDA</t>
  </si>
  <si>
    <t>07.199.624/0001-29</t>
  </si>
  <si>
    <t>CAMILA</t>
  </si>
  <si>
    <t>2586-0882 e2581-3444</t>
  </si>
  <si>
    <t>gerencia@metaldin.ind.br</t>
  </si>
  <si>
    <t>METALFIRE SERVICOS ESPECIALIZADOS EM TORNEARIA MONTAGENS E INSTALACOES DE EQUIPAMENTOS LTDA.</t>
  </si>
  <si>
    <t>2701-2220</t>
  </si>
  <si>
    <t>CONTATO@METALFIRE.COM.BR</t>
  </si>
  <si>
    <t>METALGRIFE INDUSTRIA E COMERCIO DE ADORNOS METALICOS LTDA</t>
  </si>
  <si>
    <t>2391-5136</t>
  </si>
  <si>
    <t>METALITE INDUSTRIA E COMERCIO DE VEDANTES LTDA</t>
  </si>
  <si>
    <t>05.403.093/0001-19</t>
  </si>
  <si>
    <t>3672-9733</t>
  </si>
  <si>
    <t>vendas@metalite.com.br</t>
  </si>
  <si>
    <t>METALJET DESENVOLVIMENTO DE PECAS E BARRAS EIRELI</t>
  </si>
  <si>
    <t>11.922.943/0001-98</t>
  </si>
  <si>
    <t>contato@metaljet.net</t>
  </si>
  <si>
    <t xml:space="preserve">3164-2035 </t>
  </si>
  <si>
    <t>5511994264477</t>
  </si>
  <si>
    <t>osvaldo.consentino@metaljet.net</t>
  </si>
  <si>
    <t>METAL-LAR ESQUADRIAS METALICAS LTDA</t>
  </si>
  <si>
    <t>04.609.903/0001-25</t>
  </si>
  <si>
    <t>Carollyne Brogliato</t>
  </si>
  <si>
    <t>5511920917711</t>
  </si>
  <si>
    <t>carol@metallar.com.br</t>
  </si>
  <si>
    <t>METALLIC DO BRASIL LTDA.</t>
  </si>
  <si>
    <t>2389-4830</t>
  </si>
  <si>
    <t>METALLICDOBRASIL@GMAIL.COM</t>
  </si>
  <si>
    <t>METALLIC MOVEIS PARA ESCRITORIO LTDA</t>
  </si>
  <si>
    <t>06.973.923/0001-06</t>
  </si>
  <si>
    <t>Eliza Yukie Kokuta</t>
  </si>
  <si>
    <t>5511991835791</t>
  </si>
  <si>
    <t>tropper@terra.com.br</t>
  </si>
  <si>
    <t>Eliza</t>
  </si>
  <si>
    <t>2097-6191</t>
  </si>
  <si>
    <t>METALTEC</t>
  </si>
  <si>
    <t>ALEXANDRE</t>
  </si>
  <si>
    <t>vendas@metaltecesquadrias.com</t>
  </si>
  <si>
    <t>METALTEC ESQUADRIAS ESPECIAIS LTDA</t>
  </si>
  <si>
    <t>Israel</t>
  </si>
  <si>
    <t>3931-6040</t>
  </si>
  <si>
    <t>METALTECH FITNESS LTDA</t>
  </si>
  <si>
    <t>2209-9999</t>
  </si>
  <si>
    <t>gerencia.financeira@metalurgica.com.br</t>
  </si>
  <si>
    <t>METALURGICA ALUMIBRAZ INDUSTRIA E COMERCIO EIRELI</t>
  </si>
  <si>
    <t>16.919.337/0001-37</t>
  </si>
  <si>
    <t>cibele@reisam.com.br</t>
  </si>
  <si>
    <t>Kaique</t>
  </si>
  <si>
    <t>METALURGICA CARON LTDA</t>
  </si>
  <si>
    <t>Patricia adm</t>
  </si>
  <si>
    <t>2291-1113</t>
  </si>
  <si>
    <t>METALURGICA FRANZIN LTDA</t>
  </si>
  <si>
    <t>(11)2781-8724</t>
  </si>
  <si>
    <t>FRANZIN@FRANZIN.IND.BR</t>
  </si>
  <si>
    <t>Andréia</t>
  </si>
  <si>
    <t>ricardo@franzin.ind.br</t>
  </si>
  <si>
    <t>2781-3771</t>
  </si>
  <si>
    <t>CONTABILIDADE@LANK.COM.BR</t>
  </si>
  <si>
    <t>METALURGICA IBEDAL LTDA</t>
  </si>
  <si>
    <t>61.354.668/0001-21</t>
  </si>
  <si>
    <t>1129543936 / 1129543933</t>
  </si>
  <si>
    <t>ibedal@ibedal.com.br</t>
  </si>
  <si>
    <t>Teresa</t>
  </si>
  <si>
    <t>ibedal@ibedalusinagem.com.br</t>
  </si>
  <si>
    <t>2954-39362954-3933
2954-3936</t>
  </si>
  <si>
    <t>Produção</t>
  </si>
  <si>
    <t>ibedal@usinagemibedal.com.br</t>
  </si>
  <si>
    <t>METALURGICA JORBA INDUSTRIA E COMERCIO LTDA</t>
  </si>
  <si>
    <t>61.460.077/0001-39</t>
  </si>
  <si>
    <t xml:space="preserve">Alessandra Cristina </t>
  </si>
  <si>
    <t>alessandra@jorba.com.br</t>
  </si>
  <si>
    <t>ALESSANDRA</t>
  </si>
  <si>
    <t>METALURGICA MENINI LTDA</t>
  </si>
  <si>
    <t>68.133.214/0001-70</t>
  </si>
  <si>
    <t>1127213153 /27219992</t>
  </si>
  <si>
    <t>5511947982324</t>
  </si>
  <si>
    <t>escritorio@mmenini.com.br</t>
  </si>
  <si>
    <t>Luiz</t>
  </si>
  <si>
    <t>mm.epp@uol.com.br</t>
  </si>
  <si>
    <t>2721-3153</t>
  </si>
  <si>
    <t>METALURGICA METAL LIMA EIRELI</t>
  </si>
  <si>
    <t>00.720.746/0001-70</t>
  </si>
  <si>
    <t>5511970115961</t>
  </si>
  <si>
    <t>rogerio_linares@hotmail.com</t>
  </si>
  <si>
    <t>parou as atividades de 2017</t>
  </si>
  <si>
    <t>METALURGICA ODRAUDE INDUSTRIA E COMERCIO LTDA</t>
  </si>
  <si>
    <t>60.422.078/0001-26</t>
  </si>
  <si>
    <t>patricia@odraude.com.br</t>
  </si>
  <si>
    <t>VINICIUS</t>
  </si>
  <si>
    <t>vinicius@odraude.com.br</t>
  </si>
  <si>
    <t>bruno@odraude.com.br</t>
  </si>
  <si>
    <t>patrícia</t>
  </si>
  <si>
    <t>94014-4418</t>
  </si>
  <si>
    <t>5511940144418</t>
  </si>
  <si>
    <t>METALURGICA OVERPASS INDUSTRIA E COMERCIO LTDA</t>
  </si>
  <si>
    <t>GABRIELLY</t>
  </si>
  <si>
    <t>2338-2117/ 3294-0684</t>
  </si>
  <si>
    <t>VENDAS@METALURGICAOVERPASS.COM.BR</t>
  </si>
  <si>
    <t>METALURGICA RUFFI LTDA</t>
  </si>
  <si>
    <t xml:space="preserve">Andreia  </t>
  </si>
  <si>
    <t>letícia</t>
  </si>
  <si>
    <t>contasruffi@terra.com.br</t>
  </si>
  <si>
    <t>METALURGICA TORRE INDUSTRIA E COMERCIO LTDA</t>
  </si>
  <si>
    <t>44.092.286/0001-58</t>
  </si>
  <si>
    <t>Flavio Garcia</t>
  </si>
  <si>
    <t>5511999102331</t>
  </si>
  <si>
    <t>flaviogarcia@metalurgicatorre.com.br</t>
  </si>
  <si>
    <t>torre@metalurgicatorre.com.br</t>
  </si>
  <si>
    <t>Flavio</t>
  </si>
  <si>
    <t>2606-1986</t>
  </si>
  <si>
    <t xml:space="preserve">FLAVIO </t>
  </si>
  <si>
    <t>METALURGICA VALENTE LTDA</t>
  </si>
  <si>
    <t>05.938.101/0001-21</t>
  </si>
  <si>
    <t>NATALIA GONÇALVES</t>
  </si>
  <si>
    <t>5519934555577</t>
  </si>
  <si>
    <t>engenharia@valentecastanhas.com.br</t>
  </si>
  <si>
    <t>METALURGICA VENTISILVA LTDA</t>
  </si>
  <si>
    <t>61.129.268/0001-12</t>
  </si>
  <si>
    <t>MIRIAM</t>
  </si>
  <si>
    <t>mirian@ventisilva.com.br</t>
  </si>
  <si>
    <t xml:space="preserve">Renata Di Stasi </t>
  </si>
  <si>
    <t>5511983120591</t>
  </si>
  <si>
    <t>renata@ventisilva.com.br</t>
  </si>
  <si>
    <t>METALURGICA VIEIRA SANTOS INDUSTRIA FERRAGENS EIRELI</t>
  </si>
  <si>
    <t>04.259.528/0001-30</t>
  </si>
  <si>
    <t>(11)29431531</t>
  </si>
  <si>
    <t>METALURGICA VIFLEX LTDA</t>
  </si>
  <si>
    <t>64.834.997/0001-68</t>
  </si>
  <si>
    <t>FLAVIO PINA SOARES</t>
  </si>
  <si>
    <t>5511972559001</t>
  </si>
  <si>
    <t>viflex@uol.com.br</t>
  </si>
  <si>
    <t>2641-3288</t>
  </si>
  <si>
    <t>METAX INDUSTRIA E COMERCIO AUTOMOTIVO LTDA</t>
  </si>
  <si>
    <t>18.044.276/0001-37</t>
  </si>
  <si>
    <t>METOTECNICA INDUSTRIA E COMERCIO LTDA</t>
  </si>
  <si>
    <t>54.835.194/0001-74</t>
  </si>
  <si>
    <t>5511945063495</t>
  </si>
  <si>
    <t>metotecnica@uol.com.br</t>
  </si>
  <si>
    <t xml:space="preserve">RAFAEL PEREIRA DE OLIVEIRA </t>
  </si>
  <si>
    <t>RICARDO GOMES</t>
  </si>
  <si>
    <t>rgomes.contato@gmail.com</t>
  </si>
  <si>
    <t>MEVISAMETAL INDUSTRIA DE FERRAGENS E ESTRUTURAS PARA ARMAZENAGEM EIRELI</t>
  </si>
  <si>
    <t>13.354.177/0001-38</t>
  </si>
  <si>
    <t xml:space="preserve">Edison </t>
  </si>
  <si>
    <t>edison@mevisametal.com.br</t>
  </si>
  <si>
    <t>MG IND E COM DE EQUIPAMENTOS PARA EMBALAGENS LTDA</t>
  </si>
  <si>
    <t>50.022.367/0001-84</t>
  </si>
  <si>
    <t>2292-2400</t>
  </si>
  <si>
    <t>administracao@mgembalagem.com.br</t>
  </si>
  <si>
    <t>Paulo Sergio Garcia</t>
  </si>
  <si>
    <t>Presidente</t>
  </si>
  <si>
    <t>Erick Alexander Zizzari Garcia</t>
  </si>
  <si>
    <t>Diretor Financeiro</t>
  </si>
  <si>
    <t xml:space="preserve"> projetos@mgembalagem.com.br</t>
  </si>
  <si>
    <t>Albert de Assiz</t>
  </si>
  <si>
    <t>(011) 2746-299</t>
  </si>
  <si>
    <t>5511958029066</t>
  </si>
  <si>
    <t>producao@mgembalagem.com.br</t>
  </si>
  <si>
    <t>Andressa Rodrigues</t>
  </si>
  <si>
    <t>Aux.Administrativo de Produção</t>
  </si>
  <si>
    <t>112292-2400</t>
  </si>
  <si>
    <t>MICROELECTRON SISTEMAS ELETRONICOS INDUSTRIA E COMERCIO LTDA</t>
  </si>
  <si>
    <t>09.573.331/0001-95</t>
  </si>
  <si>
    <t>3337-2939</t>
  </si>
  <si>
    <t>ALICE@MICROELECTROM.COM.BR</t>
  </si>
  <si>
    <t>MICRON INDUSTRIA E COMERCIO DE PLASTICOS LIMITADA</t>
  </si>
  <si>
    <t>62.057.815/0001-64</t>
  </si>
  <si>
    <t>PIEDADE MARTINS CAMPO</t>
  </si>
  <si>
    <t>CARMEN/VICENTE</t>
  </si>
  <si>
    <t>4232-5115</t>
  </si>
  <si>
    <t>MICROSUTURE INDUSTRIA, COMERCIO, IMPORTACAO, EXPORTACAO E REPRESENTACAO DE MATERIAIS CIRURGICOS LTDA</t>
  </si>
  <si>
    <t>07.415.772/0001-33</t>
  </si>
  <si>
    <t>Tauani</t>
  </si>
  <si>
    <t>2729-6979 / 3966-4033</t>
  </si>
  <si>
    <t>5511396644033</t>
  </si>
  <si>
    <t>VENDAS@MICROSUTURE.COM.BR</t>
  </si>
  <si>
    <t>MIF MOVEIS PLANEJADOS LTDA</t>
  </si>
  <si>
    <t>64.098.395/0001-90</t>
  </si>
  <si>
    <t>55 11999804044</t>
  </si>
  <si>
    <t>5511999804044</t>
  </si>
  <si>
    <t>projetos@mifmoveis.com.br</t>
  </si>
  <si>
    <t xml:space="preserve">Ademir </t>
  </si>
  <si>
    <t>adm@mifmoveis.com.br</t>
  </si>
  <si>
    <t>MIGUEL HERNANDEZ</t>
  </si>
  <si>
    <t>32.216.668/0001-67</t>
  </si>
  <si>
    <t>5511972474699</t>
  </si>
  <si>
    <t>RH@MIGUELHERNANDEZ.COM.BR</t>
  </si>
  <si>
    <t>MIKAPLAS INDUSTRIA E COMERCIO LTDA</t>
  </si>
  <si>
    <t>5631-3342</t>
  </si>
  <si>
    <t>MILLE LUCE INDUSTRIA E COMERCIO DE LUMINARIAS LTDA</t>
  </si>
  <si>
    <t>55116094344</t>
  </si>
  <si>
    <t>aldacyr@santoelos.com.br</t>
  </si>
  <si>
    <t>MILLENNIUM COMERCIO E SERVICOS LTDA</t>
  </si>
  <si>
    <t>02.765.770/0001-50</t>
  </si>
  <si>
    <t>Luciano Gomes Pinto</t>
  </si>
  <si>
    <t>5511998384213</t>
  </si>
  <si>
    <t>mpintura@gmail.com</t>
  </si>
  <si>
    <t>WESLEY LIMA</t>
  </si>
  <si>
    <t>SUPRIMENTOS E PROJETOS</t>
  </si>
  <si>
    <t>Luciano</t>
  </si>
  <si>
    <t>2021-3480</t>
  </si>
  <si>
    <t>99838-4213</t>
  </si>
  <si>
    <t>MINERADORA  SALOMAO COMERCIAL LTDA</t>
  </si>
  <si>
    <t>2996-6404</t>
  </si>
  <si>
    <t>financeiromineradorasalomao@gmail.com</t>
  </si>
  <si>
    <t>MINI TOYS ELFS INDUSTRIA DE PLASTICOS LTDA</t>
  </si>
  <si>
    <t>Eliete adm</t>
  </si>
  <si>
    <t>2961-0618</t>
  </si>
  <si>
    <t>vendas@minitoys.com.br</t>
  </si>
  <si>
    <t>MIR INDUSTRIA E COMERCIO LTDA</t>
  </si>
  <si>
    <t>43.495.555/0001-64</t>
  </si>
  <si>
    <t>lasermir@lasermir.com.br</t>
  </si>
  <si>
    <t>MIRATOOLS</t>
  </si>
  <si>
    <t>EDUARDO FANTE</t>
  </si>
  <si>
    <t>CONSULTOR TÉCNICO COMERCIAL</t>
  </si>
  <si>
    <t>5511987645504</t>
  </si>
  <si>
    <t>eduardo@miratools.com.br</t>
  </si>
  <si>
    <t>MK CONTROLE E INSTRUMENTACAO LTDA</t>
  </si>
  <si>
    <t>01.208.725/0001-32</t>
  </si>
  <si>
    <t>5581-7674</t>
  </si>
  <si>
    <t>98277-1114</t>
  </si>
  <si>
    <t>5511982771114</t>
  </si>
  <si>
    <t>MK2 DECORACAO DE INTERIORES LTDA</t>
  </si>
  <si>
    <t>28.533.062/0001-88</t>
  </si>
  <si>
    <t>MAITHÊ RABAY CASTILHO</t>
  </si>
  <si>
    <t>MAITHE@K2K.COM.BR</t>
  </si>
  <si>
    <t>MKN PRODUTOS ELETRONICOS LTDA</t>
  </si>
  <si>
    <t>2922-8000</t>
  </si>
  <si>
    <t>MM METAIS</t>
  </si>
  <si>
    <t>ANDRE</t>
  </si>
  <si>
    <t>mrmetais2019@hotmail.com</t>
  </si>
  <si>
    <t>MML SISTEMAS DE AUTOMAÇÂO LTDA</t>
  </si>
  <si>
    <t>552095 2266</t>
  </si>
  <si>
    <t>559 8844 8061</t>
  </si>
  <si>
    <t>551198844 8061</t>
  </si>
  <si>
    <t>diego.costa@mmlsistemas.com.br</t>
  </si>
  <si>
    <t>MML SISTEMAS DE AUTOMACAO LTDA.</t>
  </si>
  <si>
    <t>61.219.671/0001-32</t>
  </si>
  <si>
    <t>2095-2266</t>
  </si>
  <si>
    <t>TATIANE BRAZ</t>
  </si>
  <si>
    <t>tatiane.braz@mmlsistemas.com.br</t>
  </si>
  <si>
    <t>MMONTAGENS FABRICACAO DE ARTIGOS DE SERRALHERIA LTDA</t>
  </si>
  <si>
    <t>07.856.387/0001-21</t>
  </si>
  <si>
    <t>5511979675259</t>
  </si>
  <si>
    <t>silenoco@terra.com.br</t>
  </si>
  <si>
    <t>MMP4 COMUNICACAO VISUAL LTDA</t>
  </si>
  <si>
    <t>2218-1806</t>
  </si>
  <si>
    <t>MOAL INDUSTRIA E COMERCIO DE ARTEFATOS PLASTICOS LTDA</t>
  </si>
  <si>
    <t>72.898.711/0001-36</t>
  </si>
  <si>
    <t>mobilitentale</t>
  </si>
  <si>
    <t>JOSE ROBERTO</t>
  </si>
  <si>
    <t>MODA SOLARIS INDUSTRIA E COMERCIO DE PLASTICOS LTDA</t>
  </si>
  <si>
    <t>Caroline</t>
  </si>
  <si>
    <t>3341-2364</t>
  </si>
  <si>
    <t>oculosparafesta@hotmail.com</t>
  </si>
  <si>
    <t>MOLDMETAL FERRAMENTARIA LTDA</t>
  </si>
  <si>
    <t>05.801.276/0001-92</t>
  </si>
  <si>
    <t>JONAS COSTA</t>
  </si>
  <si>
    <t>jonas@moldmetal.com.br</t>
  </si>
  <si>
    <t>wwwmoldmetalcombr</t>
  </si>
  <si>
    <t>THAIS LOURENÇO FERREIRA</t>
  </si>
  <si>
    <t>thais@moldmetal.com.br</t>
  </si>
  <si>
    <t>JONACIR CORREA DA COSTA</t>
  </si>
  <si>
    <t>VERONICA VALE FERREIRA DA COSTA</t>
  </si>
  <si>
    <t>Jonas</t>
  </si>
  <si>
    <t>2021-1942</t>
  </si>
  <si>
    <t>MONTANA EQUIPAMENTOS ESPORTIVOS LTDA</t>
  </si>
  <si>
    <t>02.235.821/0001-32</t>
  </si>
  <si>
    <t>5522-4145</t>
  </si>
  <si>
    <t>vendas@montanaltda.com.br</t>
  </si>
  <si>
    <t>MONTE LIBANO INDUSTRIA E COMERCIO DE BRINQUEDOS LTDA</t>
  </si>
  <si>
    <t>48.925.192/0001-73</t>
  </si>
  <si>
    <t>REGIANE</t>
  </si>
  <si>
    <t>rh@montelibano.com.br</t>
  </si>
  <si>
    <t>2902-3770</t>
  </si>
  <si>
    <t>dp@montelibano.com.br</t>
  </si>
  <si>
    <t>MONTEZANI - INDUSTRIA E COMERCIO LTDA</t>
  </si>
  <si>
    <t>08.918.197/0001-54</t>
  </si>
  <si>
    <t>PAULA CRISTINA RODRIGUES MONTEZANI</t>
  </si>
  <si>
    <t>5511947102630</t>
  </si>
  <si>
    <t>paula@montezaniportas.com.br</t>
  </si>
  <si>
    <t>5511940202221</t>
  </si>
  <si>
    <t>5511947104922</t>
  </si>
  <si>
    <t>MONTINOX INDUSTRIA E COMERCIO EIRELI</t>
  </si>
  <si>
    <t>66.597.600/0001-97</t>
  </si>
  <si>
    <t>Secretária do diretor Claudio</t>
  </si>
  <si>
    <t>5511984443635</t>
  </si>
  <si>
    <t>administrativo@montinox.com.br</t>
  </si>
  <si>
    <t>Vitor</t>
  </si>
  <si>
    <t>filho dono</t>
  </si>
  <si>
    <t>2724-6999</t>
  </si>
  <si>
    <t>11 96902-3311</t>
  </si>
  <si>
    <t>5511969023311</t>
  </si>
  <si>
    <t>vendas@montinox.com.br</t>
  </si>
  <si>
    <t>CLAUDIO</t>
  </si>
  <si>
    <t>2725-5953</t>
  </si>
  <si>
    <t>claudio.dir@montinox.com.br</t>
  </si>
  <si>
    <t>adm@montinox.com.br</t>
  </si>
  <si>
    <t>VICTOR - ADM</t>
  </si>
  <si>
    <t>vitor.paolillo@clarinox.com.br</t>
  </si>
  <si>
    <t>RAFAELA</t>
  </si>
  <si>
    <t>96902-3311</t>
  </si>
  <si>
    <t>MORAN ELETRICA LTDA</t>
  </si>
  <si>
    <t>00.024.780/0001-00</t>
  </si>
  <si>
    <t>5514-1144</t>
  </si>
  <si>
    <t>MOREIRA METALURGICA</t>
  </si>
  <si>
    <t>RODOLFO</t>
  </si>
  <si>
    <t>compraswj@wjmoreira.com.br</t>
  </si>
  <si>
    <t>MOTIWAK INDUSTRIA E COMERCIO LTDA</t>
  </si>
  <si>
    <t>72.947.807/0001-47</t>
  </si>
  <si>
    <t>LUIS</t>
  </si>
  <si>
    <t>contato01@motiwak.com.br</t>
  </si>
  <si>
    <t>MAGNO</t>
  </si>
  <si>
    <t>diretoria@motiwak.com.br</t>
  </si>
  <si>
    <t>Magno Vieira de Farias</t>
  </si>
  <si>
    <t>financeiro02@motiwak.com.br</t>
  </si>
  <si>
    <t>Luis</t>
  </si>
  <si>
    <t>5613-5477</t>
  </si>
  <si>
    <t>Magno</t>
  </si>
  <si>
    <t xml:space="preserve">Diretor </t>
  </si>
  <si>
    <t xml:space="preserve">Aline </t>
  </si>
  <si>
    <t>MOTRON INDUSTRIA DE MOTORES REDUTORES EIRELI</t>
  </si>
  <si>
    <t>57.634.560/0001-15</t>
  </si>
  <si>
    <t>Ivan</t>
  </si>
  <si>
    <t>5511951658724</t>
  </si>
  <si>
    <t>info@motron.com.br</t>
  </si>
  <si>
    <t>kelly</t>
  </si>
  <si>
    <t>kelly@motron.com.br</t>
  </si>
  <si>
    <t>Giuliano Mendes</t>
  </si>
  <si>
    <t>mendes.giuliano@hotmail.com</t>
  </si>
  <si>
    <t>rh@motron.com</t>
  </si>
  <si>
    <t>ricardo@motron.com.br</t>
  </si>
  <si>
    <t>2020-6620</t>
  </si>
  <si>
    <t>adm2@motron.com.br</t>
  </si>
  <si>
    <t>MPR INDUSTRIA E COMERCIO DE DISPLAYS PROMOCIONAIS LTDA</t>
  </si>
  <si>
    <t xml:space="preserve">Ricardo </t>
  </si>
  <si>
    <t xml:space="preserve">99233-5132
</t>
  </si>
  <si>
    <t>5511992335132</t>
  </si>
  <si>
    <t xml:space="preserve">vendas@mpr.com.br
</t>
  </si>
  <si>
    <t>MPT QUIMICA LTDA</t>
  </si>
  <si>
    <t>58.007.709/0001-07</t>
  </si>
  <si>
    <t>Maurício Penteado</t>
  </si>
  <si>
    <t>11 2914-1799</t>
  </si>
  <si>
    <t>5511985362071</t>
  </si>
  <si>
    <t>mauricio@bandeirantesgalvanica.com.br</t>
  </si>
  <si>
    <t>MR METAIS LTDA</t>
  </si>
  <si>
    <t>31.882.850/0001-94</t>
  </si>
  <si>
    <t>Lucas</t>
  </si>
  <si>
    <t>5511941977510</t>
  </si>
  <si>
    <t>financeiro@mrbrindes.com.br</t>
  </si>
  <si>
    <t>114686-1730</t>
  </si>
  <si>
    <t>Andre</t>
  </si>
  <si>
    <t xml:space="preserve">114686-1730 
</t>
  </si>
  <si>
    <t xml:space="preserve">119586-6566
</t>
  </si>
  <si>
    <t>551195866566</t>
  </si>
  <si>
    <t>MRMETAIS2019@HOTMAIL.COM</t>
  </si>
  <si>
    <t>4686-1730</t>
  </si>
  <si>
    <t>vendas@mrmetais.com.br</t>
  </si>
  <si>
    <t xml:space="preserve">Lucas </t>
  </si>
  <si>
    <t>recursoshumanos@mrbrindes.com.br</t>
  </si>
  <si>
    <t>MR&amp;F COMERCIO DE PECAS AUTOMOTIVAS LTDA</t>
  </si>
  <si>
    <t>2010-8392</t>
  </si>
  <si>
    <t>DOFAB.DOFAB@UOL.COM.BR</t>
  </si>
  <si>
    <t>MT MECANICA FUNILARIA E PINTURA EIRELI</t>
  </si>
  <si>
    <t>53.066.171/0001-80</t>
  </si>
  <si>
    <t>MICHEL GOICHI TAMAK</t>
  </si>
  <si>
    <t>5511947500156</t>
  </si>
  <si>
    <t>oficina.mc@hotmail.com</t>
  </si>
  <si>
    <t>MTH FABRICACAO DE MOVEIS E SERVICOS LTDA</t>
  </si>
  <si>
    <t>35.302.888/0001-00</t>
  </si>
  <si>
    <t>Matheus Paixao Vairo</t>
  </si>
  <si>
    <t>JURIDICO@CONTABILPHOENIX.COM.BR</t>
  </si>
  <si>
    <t>ANTONIO E MARTA</t>
  </si>
  <si>
    <t>5522-2699</t>
  </si>
  <si>
    <t>daniel@d2w.ind.br</t>
  </si>
  <si>
    <t>martha@d2w.ind.br</t>
  </si>
  <si>
    <t>MTH@MTH.IND.BR</t>
  </si>
  <si>
    <t>Pedro</t>
  </si>
  <si>
    <t>MUDRAS COMERCIAL E INDUSTRIAL LTDA</t>
  </si>
  <si>
    <t>67.762.906/0001-14</t>
  </si>
  <si>
    <t>fernandopezella@mudras.com.br</t>
  </si>
  <si>
    <t>112095 4414</t>
  </si>
  <si>
    <t>mudras@mudras.com.br</t>
  </si>
  <si>
    <t>ANTONIO MARTINS</t>
  </si>
  <si>
    <t>5511999321474</t>
  </si>
  <si>
    <t>antoniomartins@mudras.com.br</t>
  </si>
  <si>
    <t>MULT ACESSORIOS AUTOMOTIVOS INDUSTRIA E COMERCIO - EIRELI</t>
  </si>
  <si>
    <t>05.599.079/0001-32</t>
  </si>
  <si>
    <t xml:space="preserve">GABRIEL ALVES </t>
  </si>
  <si>
    <t>5511947821613</t>
  </si>
  <si>
    <t>compras@multengates.com.br</t>
  </si>
  <si>
    <t>Ger.Industrial</t>
  </si>
  <si>
    <t>2695-4944</t>
  </si>
  <si>
    <t>5511926954944</t>
  </si>
  <si>
    <t>alexandre@multengates.com.br</t>
  </si>
  <si>
    <t>5511997792578</t>
  </si>
  <si>
    <t>financeiro1@multengates.com.br</t>
  </si>
  <si>
    <t>comercial2@multengates.com.br</t>
  </si>
  <si>
    <t>Alexandre</t>
  </si>
  <si>
    <t>MULTFER FERRAMENTAS E ABRASIVOS LTDA</t>
  </si>
  <si>
    <t>57.368.623/0001-39</t>
  </si>
  <si>
    <t>diego@multfer.com</t>
  </si>
  <si>
    <t>juliana@multfer.com</t>
  </si>
  <si>
    <t>leticia@multfer.com</t>
  </si>
  <si>
    <t>Newton Parra Radaic</t>
  </si>
  <si>
    <t>5511982893045</t>
  </si>
  <si>
    <t>newton@multfer.com</t>
  </si>
  <si>
    <t>MULTHIPLO'S INDUSTRIA E COMERCIO DE MATERIAL ELETRICO LTDA</t>
  </si>
  <si>
    <t>00.139.900/0001-14</t>
  </si>
  <si>
    <t>Ismael</t>
  </si>
  <si>
    <t>1127248333 / 1120591739</t>
  </si>
  <si>
    <t>multhiplos@multhiplos.com.br</t>
  </si>
  <si>
    <t>2724-8333</t>
  </si>
  <si>
    <t>ISMAEL</t>
  </si>
  <si>
    <t>2724-8333/2724-8333</t>
  </si>
  <si>
    <t>93422-3590</t>
  </si>
  <si>
    <t>5511934223590</t>
  </si>
  <si>
    <t>MULTIANGULARI CONEXOS SOLVENTLESS LTDA</t>
  </si>
  <si>
    <t>05.867.110/0001-79</t>
  </si>
  <si>
    <t>oravio@multiangulari.com.br</t>
  </si>
  <si>
    <t>MULTIBOLHAS INDUSTRIA E COMERCIO LTDA</t>
  </si>
  <si>
    <t>Sabrina</t>
  </si>
  <si>
    <t>2061-8949</t>
  </si>
  <si>
    <t>carramilloricardo@ig.com.br</t>
  </si>
  <si>
    <t>Magali</t>
  </si>
  <si>
    <t>dono</t>
  </si>
  <si>
    <t>MAGALI@MULTIBOLHAS.COM.BR</t>
  </si>
  <si>
    <t>MULTIPLUS PINTURAS LTDA</t>
  </si>
  <si>
    <t>5827-3737/5824-4361</t>
  </si>
  <si>
    <t>CIDOROCH1@UOL.COM.BR</t>
  </si>
  <si>
    <t>MUNCLAIR METALURGIA E COMERCIO LIMITADA</t>
  </si>
  <si>
    <t>60.501.368/0001-65</t>
  </si>
  <si>
    <t>GERALDO GARCIA</t>
  </si>
  <si>
    <t>5511999747217</t>
  </si>
  <si>
    <t>geraldogarcia@munclair.com.br</t>
  </si>
  <si>
    <t>ELIANE AMORIM</t>
  </si>
  <si>
    <t>1123011166 20002424</t>
  </si>
  <si>
    <t>rh@munclair.com.br</t>
  </si>
  <si>
    <t>Carolina</t>
  </si>
  <si>
    <t>carolina@munclair.com.br</t>
  </si>
  <si>
    <t>contato@munclair.com.br</t>
  </si>
  <si>
    <t>MUNDIAL SERVICE STEEL INDUSTRIALIZACAO CORTE E APLAINAMENTO DE METAIS LTDA</t>
  </si>
  <si>
    <t>17.284.981/0001-49</t>
  </si>
  <si>
    <t>VIVIAM</t>
  </si>
  <si>
    <t>2063-4314</t>
  </si>
  <si>
    <t>CELIA@MUNDIALSTEEL.COM.BR</t>
  </si>
  <si>
    <t>vivian</t>
  </si>
  <si>
    <t>2219-0459; 2063-4314; 2063-4322</t>
  </si>
  <si>
    <t>flavia@mundialsteel.com.br</t>
  </si>
  <si>
    <t>MUNDO MAGICO LEMBRANCINHAS LTDA</t>
  </si>
  <si>
    <t>09.265.811/0001-99</t>
  </si>
  <si>
    <t>Claudilene da Silva Soares</t>
  </si>
  <si>
    <t>5511934257774</t>
  </si>
  <si>
    <t>CONTATO@MUNDOMAGICOLEMBRANCINHAS.COM.BR</t>
  </si>
  <si>
    <t>MUNDO NOVO INDUSTRIA E COMERCIO BRINQUEDOS LTDA</t>
  </si>
  <si>
    <t>44.060.702/0001-36</t>
  </si>
  <si>
    <t> LUCIANO THADEO DE SOUZA</t>
  </si>
  <si>
    <t>11-2955-8815</t>
  </si>
  <si>
    <t>mundonovoindustriaecomercio@gmail.com</t>
  </si>
  <si>
    <t>MARCIA DOMINGOS</t>
  </si>
  <si>
    <t>MURANO INDUSTRIA E COMERCIO LTDA</t>
  </si>
  <si>
    <t>06.043.366/0001-24</t>
  </si>
  <si>
    <t>2914-8685</t>
  </si>
  <si>
    <t>contato@murano.com.br</t>
  </si>
  <si>
    <t>MURIACO DO BRASIL LTDA</t>
  </si>
  <si>
    <t>00.323.232/0003-42</t>
  </si>
  <si>
    <t>FLAVIO</t>
  </si>
  <si>
    <t>3636-6143 </t>
  </si>
  <si>
    <t>flavio@muriaco.com.br</t>
  </si>
  <si>
    <t>kalves@muriaco.com.br</t>
  </si>
  <si>
    <t>SIMONE</t>
  </si>
  <si>
    <t>simone@muriaco.com.br</t>
  </si>
  <si>
    <t>MW UNIFORMES E CONFECCOES LTDA</t>
  </si>
  <si>
    <t>39.298.668/0001-00</t>
  </si>
  <si>
    <t xml:space="preserve">
(11)99615-9322</t>
  </si>
  <si>
    <t>5511996159322</t>
  </si>
  <si>
    <t>MY BOSS DO BRASIL INDUSTRIA E COMERCIO LTDA</t>
  </si>
  <si>
    <t>39.307.874/0001-21</t>
  </si>
  <si>
    <t>Lucilene Gil da Cruz</t>
  </si>
  <si>
    <t>5511943052412</t>
  </si>
  <si>
    <t>financeiro@mybossdobrasil.com.br</t>
  </si>
  <si>
    <t>Eriton</t>
  </si>
  <si>
    <t>Diretor Comercial</t>
  </si>
  <si>
    <t>5511947981826</t>
  </si>
  <si>
    <t xml:space="preserve">comercial@mybossdobrasil.com.br </t>
  </si>
  <si>
    <t>MYFIBRAS INDUSTRIA E COMERCIO DE MOVEIS LTDA</t>
  </si>
  <si>
    <t>17.118.355/0001-82</t>
  </si>
  <si>
    <t>4371-6873</t>
  </si>
  <si>
    <t>DPLEGAL@MARKTR.COM.BR</t>
  </si>
  <si>
    <t>Henrique Kim</t>
  </si>
  <si>
    <t>5511940842794</t>
  </si>
  <si>
    <t>rick@myfibras.com.br</t>
  </si>
  <si>
    <t>Hyun Kim (Tony)</t>
  </si>
  <si>
    <t>5511999515699</t>
  </si>
  <si>
    <t>tony@myfibras.com.br</t>
  </si>
  <si>
    <t>MYTSUBA COMERCIO E INDUSTRIA LTDA</t>
  </si>
  <si>
    <t>50.285.675/0001-00</t>
  </si>
  <si>
    <t>fabio</t>
  </si>
  <si>
    <t>mytsuba@gmail.com</t>
  </si>
  <si>
    <t>2724-5481</t>
  </si>
  <si>
    <t>N. N. EQUIPAMENTOS DE PROTECAO INDUSTRIAL LTDA</t>
  </si>
  <si>
    <t>07.791.174/0001-69</t>
  </si>
  <si>
    <t>2694-3099</t>
  </si>
  <si>
    <t>vendas1@nnequipamentos.com.br</t>
  </si>
  <si>
    <t>N.B. DE MIRANDA - CHAPAS</t>
  </si>
  <si>
    <t>09.408.768/0001-73</t>
  </si>
  <si>
    <t>1129650639 / 1129650639 / 1129650639</t>
  </si>
  <si>
    <t>nbmiranda.me@gmail.com</t>
  </si>
  <si>
    <t>2291-5602</t>
  </si>
  <si>
    <t>N.I.R.Y INDUSTRIA E COMERCIO LTDA</t>
  </si>
  <si>
    <t>25.055.125/0001-40</t>
  </si>
  <si>
    <t>N.V FACHADAS E REVESTIMENTOS LTDA</t>
  </si>
  <si>
    <t>5511932215973</t>
  </si>
  <si>
    <t>fabiane@contabilmolina.com.br</t>
  </si>
  <si>
    <t>N3D COMUNICACAO VISUAL LTDA</t>
  </si>
  <si>
    <t>40.909.096/0001-20</t>
  </si>
  <si>
    <t>5511940329194</t>
  </si>
  <si>
    <t>contato@n3dprojetos.com.br</t>
  </si>
  <si>
    <t>NANI CHINELLATO DECORACOES LTDA</t>
  </si>
  <si>
    <t>04.177.056/0001-77</t>
  </si>
  <si>
    <t>3167-4444</t>
  </si>
  <si>
    <t>comercial@nanichinellato.com.br</t>
  </si>
  <si>
    <t>NAPOLI ESTAMPARIA LTDA</t>
  </si>
  <si>
    <t>2272-0291</t>
  </si>
  <si>
    <t>NARDELLI INDUSTRIAL LTDA</t>
  </si>
  <si>
    <t>01.899.256/0001-45</t>
  </si>
  <si>
    <t>FERNANDO NARDELLI</t>
  </si>
  <si>
    <t>11 35412171</t>
  </si>
  <si>
    <t>11981227877</t>
  </si>
  <si>
    <t>5511981227877</t>
  </si>
  <si>
    <t>fernando@ngr.com.br</t>
  </si>
  <si>
    <t>5511984159428</t>
  </si>
  <si>
    <t xml:space="preserve">telasnardelli@telasnardelli.com.br  </t>
  </si>
  <si>
    <t>NASCIMETAL INDUSTRIA METALURGICA LTDA</t>
  </si>
  <si>
    <t>02.772.996/0001-89</t>
  </si>
  <si>
    <t>2206-3767</t>
  </si>
  <si>
    <t>NATURAL PET IND. QUIMICA EXPORTACAO E IMPORTACAO LTDA</t>
  </si>
  <si>
    <t>04.065.484/0001-08</t>
  </si>
  <si>
    <t>Saul Ribeiro Spinetti</t>
  </si>
  <si>
    <t>11 2940-3228</t>
  </si>
  <si>
    <t>5511985283600</t>
  </si>
  <si>
    <t>saul@naturalpet.com.br   </t>
  </si>
  <si>
    <t>NATUREZA ESPIRITUAL INDUSTRIA DE AROMATIZANTES LTDA</t>
  </si>
  <si>
    <t>06.175.537/0001-79</t>
  </si>
  <si>
    <t>2061-9440/2061-9440</t>
  </si>
  <si>
    <t>98669-0065</t>
  </si>
  <si>
    <t>5511986690065</t>
  </si>
  <si>
    <t>administrador@naturezaespiritual.com.br</t>
  </si>
  <si>
    <t>NAVARRO RESGATE - ALPINISMO E MANUTENCOES LTDA</t>
  </si>
  <si>
    <t>03.673.956/0001-42</t>
  </si>
  <si>
    <t>Joana Camilo Moreira</t>
  </si>
  <si>
    <t>5511938196365</t>
  </si>
  <si>
    <t>zittei@zittei.com.br</t>
  </si>
  <si>
    <t>JUSSARA NAVARRO</t>
  </si>
  <si>
    <t>jussara@navarro.com.br</t>
  </si>
  <si>
    <t>96363-3643</t>
  </si>
  <si>
    <t>5511963633643</t>
  </si>
  <si>
    <t>NAVES &amp; PUGLIESI - INDUSTRIA E COMERCIO DE AUTO PECAS LTDA</t>
  </si>
  <si>
    <t>14.039.005/0001-32</t>
  </si>
  <si>
    <t>2023-2534</t>
  </si>
  <si>
    <t>contato@navesepugliesi.com.br</t>
  </si>
  <si>
    <t>FERNANDA PUGLIESE</t>
  </si>
  <si>
    <t>2023-2534/ 2139-4650</t>
  </si>
  <si>
    <t>NAZARETH ARTEFATOS DE PAPELAO INDUSTRIA E COMERCIO LTDA</t>
  </si>
  <si>
    <t>07.442.077/0001-60</t>
  </si>
  <si>
    <t>(11)35800300</t>
  </si>
  <si>
    <t>NAZKOM INSTRUMENTOS LTDA</t>
  </si>
  <si>
    <t>02.803.531/0001-48</t>
  </si>
  <si>
    <t>5543-7727</t>
  </si>
  <si>
    <t>NBR ARTESANAL INDUSTRIA E COMERCIO LTDA</t>
  </si>
  <si>
    <t>06.003.472/0001-84</t>
  </si>
  <si>
    <t>(11)2211-1924</t>
  </si>
  <si>
    <t>(11)95364-2158</t>
  </si>
  <si>
    <t>5511953642158</t>
  </si>
  <si>
    <t>nino.bran.adm@terra.com.br</t>
  </si>
  <si>
    <t>NEOPAN DO BRASIL LTDA</t>
  </si>
  <si>
    <t>60.399.888/0001-09</t>
  </si>
  <si>
    <t>RICARSO KONDO</t>
  </si>
  <si>
    <t>(11)3386-5555</t>
  </si>
  <si>
    <t>5511999901396</t>
  </si>
  <si>
    <t>gerencia.industrial@neopan.com.br</t>
  </si>
  <si>
    <t>NEW CLEAR BRASIL QUIMICA LTDA</t>
  </si>
  <si>
    <t>04.596.483/0001-90</t>
  </si>
  <si>
    <t>2967-0005</t>
  </si>
  <si>
    <t xml:space="preserve">newclear@newclear.com.br </t>
  </si>
  <si>
    <t>NEW LACRE INDUSTRIA E COMERCIO DE LACRES E ABRACADEIRAS LTDA</t>
  </si>
  <si>
    <t>11.307.876/0001-00</t>
  </si>
  <si>
    <t>1120666000 / 1123644286 /</t>
  </si>
  <si>
    <t>DANIELA@NEWLACRE.COM.BR</t>
  </si>
  <si>
    <t xml:space="preserve">Reinaldo </t>
  </si>
  <si>
    <t>reinaldo@newlacre.com.br</t>
  </si>
  <si>
    <t>Daniela</t>
  </si>
  <si>
    <t>2364-4286</t>
  </si>
  <si>
    <t>11-94804-8562</t>
  </si>
  <si>
    <t>5511948048562</t>
  </si>
  <si>
    <t>1194804-8562</t>
  </si>
  <si>
    <t>NEWJET INDUSTRIA E COMERCIO DE PECAS INJETADAS LTDA</t>
  </si>
  <si>
    <t>(19) 3555-0631</t>
  </si>
  <si>
    <t>contato@newjet.net.br</t>
  </si>
  <si>
    <t>NEWMANG INDUSTRIA E COMERCIO DE CONEXOES LIMITADA</t>
  </si>
  <si>
    <t xml:space="preserve">José Antonio </t>
  </si>
  <si>
    <t>2955-9301</t>
  </si>
  <si>
    <t>NEWMANG@OUL.COM.BR</t>
  </si>
  <si>
    <t>NEWPORT STEEL INDUSTRIA E COMERCIO LTDA</t>
  </si>
  <si>
    <t>71.646.186/0003-60</t>
  </si>
  <si>
    <t>Ecidir Dias Taverneiro</t>
  </si>
  <si>
    <t xml:space="preserve">112036 7999 </t>
  </si>
  <si>
    <t>5511941019227</t>
  </si>
  <si>
    <t>ecidir@newportsteel.com.br</t>
  </si>
  <si>
    <t>5511970450055</t>
  </si>
  <si>
    <t>thiago@newportsteel.com.br</t>
  </si>
  <si>
    <t>Rafaella</t>
  </si>
  <si>
    <t>rh@newportsteel.com.br</t>
  </si>
  <si>
    <t>5511983891628</t>
  </si>
  <si>
    <t>Eduardo Lima</t>
  </si>
  <si>
    <t>Seg Trabalho</t>
  </si>
  <si>
    <t>5511984466419</t>
  </si>
  <si>
    <t>NEWVAL INDUSTRIA E COMERCIO DE EQUIPAMENTOS DE MEDICAO LTDA</t>
  </si>
  <si>
    <t>08.325.776/0001-93</t>
  </si>
  <si>
    <t>3772-0196</t>
  </si>
  <si>
    <t>NG PRINT - ROTULOS E ETIQUETAS ADESIVAS LTDA</t>
  </si>
  <si>
    <t>5667-4425</t>
  </si>
  <si>
    <t>NIAS INDUSTRIA DE ACESSORIOS DE METAIS LTDA</t>
  </si>
  <si>
    <t>3106-8886</t>
  </si>
  <si>
    <t>NIASACESSORIAS@UOL.COM.BR</t>
  </si>
  <si>
    <t>NICA INDUSTRIA DE MOLAS LTDA</t>
  </si>
  <si>
    <t>Salete</t>
  </si>
  <si>
    <t>3921-9889</t>
  </si>
  <si>
    <t>NIPRA TRATAMENTO DE SUPERFÍCIES LTDA</t>
  </si>
  <si>
    <t>Vanessa Machado</t>
  </si>
  <si>
    <t>rh1@nipra.com.br</t>
  </si>
  <si>
    <t>NOGUEIRA BRINQUEDOS</t>
  </si>
  <si>
    <t>alexandre@nogueirabrinquedos.com.br</t>
  </si>
  <si>
    <t>NOGUEIRA PLAY ENTRETENIMENTO LTDA</t>
  </si>
  <si>
    <t>2236-3733</t>
  </si>
  <si>
    <t>NORT PEL INDUSTRIA E COMERCIO DE MATERIAIS DE EMBALAGENS LTDA</t>
  </si>
  <si>
    <t>00.555.368/0001-16</t>
  </si>
  <si>
    <t>29512040  29519123  29894440  37913084</t>
  </si>
  <si>
    <t>contato@olipelembalagens.com.br</t>
  </si>
  <si>
    <t>cristina@olipelembalagens.com.br</t>
  </si>
  <si>
    <t>Marisa Melo</t>
  </si>
  <si>
    <t>5511968336398</t>
  </si>
  <si>
    <t>financeiro@olipelembalagens.com.br</t>
  </si>
  <si>
    <t>NORTELE RESISTENCIAS ELETRICAS LTDA</t>
  </si>
  <si>
    <t>02.113.246/0001-03</t>
  </si>
  <si>
    <t>2910-3650</t>
  </si>
  <si>
    <t>NORTELE@NORTELE.COM.BR</t>
  </si>
  <si>
    <t>NOSSO TURBO INDUSTRIA E COMERCIO DE PECAS AUTOMOTIVAS ESPECIAIS LTDA</t>
  </si>
  <si>
    <t>19.462.436/0001-20</t>
  </si>
  <si>
    <t>2604-6695</t>
  </si>
  <si>
    <t>93087-2979</t>
  </si>
  <si>
    <t>5511930872979</t>
  </si>
  <si>
    <t>administrativo@folegoturbo.com.br</t>
  </si>
  <si>
    <t>Anne</t>
  </si>
  <si>
    <t>5511930872949</t>
  </si>
  <si>
    <t>No google só se encontra meios de contato com os canais de venda da empresa</t>
  </si>
  <si>
    <t>NOVA ERA &amp; JG PINTURA ELETROSTATICA LTDA</t>
  </si>
  <si>
    <t>3020-4090</t>
  </si>
  <si>
    <t>JGPINTURA@IG.COM.BR</t>
  </si>
  <si>
    <t>NOVA ESTRELA LABORATORIO DE PROTESE LTDA</t>
  </si>
  <si>
    <t>Tais adm</t>
  </si>
  <si>
    <t>11 22927566</t>
  </si>
  <si>
    <t>LABORATORIO@CHEDIDODONTO.COM.BR</t>
  </si>
  <si>
    <t>newstar.digital@gmail.com</t>
  </si>
  <si>
    <t>NOVA H.P. INDUSTRIA E COMERCIO DE JUNTAS LTDA</t>
  </si>
  <si>
    <t>3392-7242</t>
  </si>
  <si>
    <t>NOVA LEBANI INDUSTRIA E COMERCIO EIRELI</t>
  </si>
  <si>
    <t>03.904.369/0001-17</t>
  </si>
  <si>
    <t>1126535053 / 1126533602</t>
  </si>
  <si>
    <t>novalebani@novalebani.com.br</t>
  </si>
  <si>
    <t>Claudia Lebani</t>
  </si>
  <si>
    <t>2653-5053 / 2653-3602</t>
  </si>
  <si>
    <t>NOVA METEOR INDUSTRIAL LTDA</t>
  </si>
  <si>
    <t>Silvana</t>
  </si>
  <si>
    <t>2955-4844</t>
  </si>
  <si>
    <t>91033-6302</t>
  </si>
  <si>
    <t>5511910336302</t>
  </si>
  <si>
    <t>meteor.ltda@uol.com.br</t>
  </si>
  <si>
    <t>NOVA MOLDURA LTDA</t>
  </si>
  <si>
    <t>1123434354 / 1122323222 / 1122323222</t>
  </si>
  <si>
    <t>5511998513171</t>
  </si>
  <si>
    <t>CONTCONTA@GMAIL.COM</t>
  </si>
  <si>
    <t>NOVO MUNDO COMERCIO E INDUSTRIA DE BRINQUEDO</t>
  </si>
  <si>
    <t>Roseli Alves Ferreira Shiratori</t>
  </si>
  <si>
    <t>novomundoindustriaecomercio@gmail.com</t>
  </si>
  <si>
    <t>NOVOPLAST INDUSTRIA E COMERCIO DE EMBALAGENS LTDA</t>
  </si>
  <si>
    <t>03.828.459/0001-76</t>
  </si>
  <si>
    <t>Marcelo / Leonardo</t>
  </si>
  <si>
    <t>sócios</t>
  </si>
  <si>
    <t>11 2524-1267</t>
  </si>
  <si>
    <t>jggembalagens@hotmail.com</t>
  </si>
  <si>
    <t>1125241267 / 1125241962</t>
  </si>
  <si>
    <t>NP PERSONALIZADOS INDUSTRIA E COMERCIO LTDA</t>
  </si>
  <si>
    <t>Charles</t>
  </si>
  <si>
    <t>3208-9566</t>
  </si>
  <si>
    <t>charles.fann@newpen.com.br</t>
  </si>
  <si>
    <t>diretoria.fann@newpen.com.br</t>
  </si>
  <si>
    <t>Silvana RH</t>
  </si>
  <si>
    <t>NUCLEAR'T COMERCIAL DE ARTEFATOS PLASTICOS LTDA</t>
  </si>
  <si>
    <t>551162973401</t>
  </si>
  <si>
    <t>cvtonelli@uol.com.br</t>
  </si>
  <si>
    <t>NUNES REVESTIMENTOS IND.DE MARMORES E GRANITOS LTDA</t>
  </si>
  <si>
    <t>57.923.880/0001-95</t>
  </si>
  <si>
    <t>5511999810257</t>
  </si>
  <si>
    <t>mnunes@pedrasnunes.com.br</t>
  </si>
  <si>
    <t>NUTFIX INDUSTRIA E COMERCIO LTDA</t>
  </si>
  <si>
    <t>05.077.583/0001-72</t>
  </si>
  <si>
    <t xml:space="preserve">Amanda </t>
  </si>
  <si>
    <t>amanda@flape.com.br</t>
  </si>
  <si>
    <t xml:space="preserve">pedro@flape.com.br </t>
  </si>
  <si>
    <t>'O. R. TECHNOCABOS INDUSTRIA E COMERCIO LTDA</t>
  </si>
  <si>
    <t>Socia</t>
  </si>
  <si>
    <t>11 22115270</t>
  </si>
  <si>
    <t>11 99647-7441</t>
  </si>
  <si>
    <t>5511996477441</t>
  </si>
  <si>
    <t>contato@ortechnocabos.com.br</t>
  </si>
  <si>
    <t>''O. R. TECHNOCABOS INDUSTRIA E COMERCIO LTDA</t>
  </si>
  <si>
    <t>Tais</t>
  </si>
  <si>
    <t>O.M. INDUSTRIA E COMERCIO DE ALUMINIO LTDA</t>
  </si>
  <si>
    <t>00.460.061/0001-31</t>
  </si>
  <si>
    <t>11 29194956</t>
  </si>
  <si>
    <t xml:space="preserve">aline@omaluminio.com.br </t>
  </si>
  <si>
    <t>DARLENE</t>
  </si>
  <si>
    <t>11 2919-4956</t>
  </si>
  <si>
    <t>ontato@omaluminio.com.br</t>
  </si>
  <si>
    <t>2017-6938</t>
  </si>
  <si>
    <t>2919-4956</t>
  </si>
  <si>
    <t>contato@omaluminio.com.br</t>
  </si>
  <si>
    <t>OCA</t>
  </si>
  <si>
    <t>REGINALDO SALDES</t>
  </si>
  <si>
    <t>EXECUTIVO DE NEGOCIOS</t>
  </si>
  <si>
    <t>reginaldo.saldes@ocaenergia.com</t>
  </si>
  <si>
    <t>OCTAGRAM COMERCIO E SERVICOS DE ASSESSORIA TECNICA LTDA</t>
  </si>
  <si>
    <t>33.243.751/0001-98</t>
  </si>
  <si>
    <t>ROSSINI ITO DE OLIVEIRA</t>
  </si>
  <si>
    <t>5511947776041</t>
  </si>
  <si>
    <t>rossini@projetryx.com.br</t>
  </si>
  <si>
    <t>FLASHCONTABIL@UOL.COM.BR</t>
  </si>
  <si>
    <t>OCX - IMPLANTES ESPECIALIZADOS LTDA</t>
  </si>
  <si>
    <t>4306-4274</t>
  </si>
  <si>
    <t>ODONTO PLAY MOVEIS ODONTOLOGICOS LTDA</t>
  </si>
  <si>
    <t>01.181.950/0001-22</t>
  </si>
  <si>
    <t>alessandra@odontoplay.com.br</t>
  </si>
  <si>
    <t>HAMILTON</t>
  </si>
  <si>
    <t>atendimento@odontoplay.com.br</t>
  </si>
  <si>
    <t>DANI</t>
  </si>
  <si>
    <t>dani@odontoplay.com.br</t>
  </si>
  <si>
    <t>José Roberto</t>
  </si>
  <si>
    <t>jrs@odontoplay.com.br</t>
  </si>
  <si>
    <t>Suelen</t>
  </si>
  <si>
    <t>(11)2021-0706</t>
  </si>
  <si>
    <t>Jose Roberto</t>
  </si>
  <si>
    <t>resp. fabrica</t>
  </si>
  <si>
    <t>(11)3208-2011</t>
  </si>
  <si>
    <t>3208-2011</t>
  </si>
  <si>
    <t>JOSE</t>
  </si>
  <si>
    <t>OLDANIPLAST INDUSTRIA E COMERCIO DE PLASTICOS LTDA.</t>
  </si>
  <si>
    <t>10.351.326/0001-17</t>
  </si>
  <si>
    <t>Domingos Tersarioli Oldani</t>
  </si>
  <si>
    <t>55 11964611311</t>
  </si>
  <si>
    <t>5511964611311</t>
  </si>
  <si>
    <t>gerencia@oldaniplast.com.br</t>
  </si>
  <si>
    <t>Denise Oldani Silva</t>
  </si>
  <si>
    <t>1125460286</t>
  </si>
  <si>
    <t>1199767-4067</t>
  </si>
  <si>
    <t>gerenciaadm@oldaniplast.com.br</t>
  </si>
  <si>
    <t>rh@fermaz.com.br</t>
  </si>
  <si>
    <t>OLIMAR INDUSTRIA E COMERCIO DE METAIS SANITARIOS LT</t>
  </si>
  <si>
    <t>65.830.937/0001-30</t>
  </si>
  <si>
    <t>11 2019-6877</t>
  </si>
  <si>
    <t>594553-3070</t>
  </si>
  <si>
    <t>comercial@olimarmetais.com.br</t>
  </si>
  <si>
    <t>OLIVEIRA &amp; FERNANDES IND E COM DE PRODUTOS DE LIMPEZA LTDA</t>
  </si>
  <si>
    <t>11 29437999</t>
  </si>
  <si>
    <t>AUGUSTO@LACONTABILAUGUSTO.COM.BR</t>
  </si>
  <si>
    <t>ONCHIP ELETRONICA LTDA</t>
  </si>
  <si>
    <t>07.324.975/0001-14</t>
  </si>
  <si>
    <t>ERIC</t>
  </si>
  <si>
    <t>eric@onchip.com.br</t>
  </si>
  <si>
    <t>THAIS</t>
  </si>
  <si>
    <t>5511980352009</t>
  </si>
  <si>
    <t>OP VILAS BOAS MOVEIS ESPECIAIS LTDA</t>
  </si>
  <si>
    <t>Sr. José Soares</t>
  </si>
  <si>
    <t>5011 0301</t>
  </si>
  <si>
    <t>atendimento@opvilasboasmarcenaria.com.br</t>
  </si>
  <si>
    <t>5011-0301</t>
  </si>
  <si>
    <t>opvilasboas@terra.com.br</t>
  </si>
  <si>
    <t xml:space="preserve">OPA INDUSTRIA DE ARTIGOS DE PAPELARIA LTDA </t>
  </si>
  <si>
    <t>19.822.755/0001-08</t>
  </si>
  <si>
    <t>Dalton Morotomi</t>
  </si>
  <si>
    <t>2283-2577 / 3791-4586</t>
  </si>
  <si>
    <t>5511989267636</t>
  </si>
  <si>
    <t>dalton@opacriandoarte.com.br</t>
  </si>
  <si>
    <t>OPAÇAO ETIQUETAS IND E COM LTDA</t>
  </si>
  <si>
    <t>07.062.501/0001-41</t>
  </si>
  <si>
    <t>MATILDE</t>
  </si>
  <si>
    <t>matilde@opcaoetiquetas.com.br</t>
  </si>
  <si>
    <t>OPCAO ETIQUETAS ADESIVAS INDUSTRIA E COMERCIO LTDA</t>
  </si>
  <si>
    <t>2081-9572</t>
  </si>
  <si>
    <t>FINANCEIRO@OPCAOETIQUETAS.COM.BR</t>
  </si>
  <si>
    <t>OPÇÃO ETIQUETAS E RÓTULOS ADESIVOS</t>
  </si>
  <si>
    <t>JESSICA DA SILVA</t>
  </si>
  <si>
    <t>OPCAO-OFFSET MANUTENCAO DE MAQUINAS GRAFICAS LTDA</t>
  </si>
  <si>
    <t>50.443.585/0001-92</t>
  </si>
  <si>
    <t>GENIVAL ALVES DE LIMA</t>
  </si>
  <si>
    <t>11991485631</t>
  </si>
  <si>
    <t>5511991485631</t>
  </si>
  <si>
    <t>GENIVAL.LIMA@OPCAOFFSET.COM.BR</t>
  </si>
  <si>
    <t>OPEN LAB PROTESE DENTARIA LTDA</t>
  </si>
  <si>
    <t>Nicolas</t>
  </si>
  <si>
    <t>3459-3990</t>
  </si>
  <si>
    <t>info@laboratorioopen.com.br</t>
  </si>
  <si>
    <t>OPTEK - INDUSTRIA, COMERCIO, IMPORTACAO E EXPORTACAO DE PRODUTOS METALURGICOS LTDA</t>
  </si>
  <si>
    <t>07.582.126/0001-60</t>
  </si>
  <si>
    <t>3337-8000</t>
  </si>
  <si>
    <t>OPUS SISTEMAS DE ILUMINACAO LTDA - ME</t>
  </si>
  <si>
    <t>13795896000194</t>
  </si>
  <si>
    <t>financeiro@opusled.com.br</t>
  </si>
  <si>
    <t>ORANGE SIGNS COMUNICACAO VISUAL LTDA</t>
  </si>
  <si>
    <t>5511997341011</t>
  </si>
  <si>
    <t>ORANGE-SIGNS@HOTMAIL.COM</t>
  </si>
  <si>
    <t>ORGANIZACAO CONTABIL PIACENTE LTDA</t>
  </si>
  <si>
    <t>08.291.318/0001-80</t>
  </si>
  <si>
    <t>ORIGINAL FLEX PECAS AUTOMOTIVAS LTDA</t>
  </si>
  <si>
    <t>2365-4792</t>
  </si>
  <si>
    <t>ORION INDUSTRIA E COMERCIO DE ESPUMA LTDA</t>
  </si>
  <si>
    <t>00.140.075/0001-78</t>
  </si>
  <si>
    <t>REGINA</t>
  </si>
  <si>
    <t>DIRETORA ADMINISTRATIVA</t>
  </si>
  <si>
    <t>financeiro@orionespumas.com.br</t>
  </si>
  <si>
    <t>silvio@orionespumas.com.br</t>
  </si>
  <si>
    <t>DANILO</t>
  </si>
  <si>
    <t>COORDENADOR DE PRODUÇÃO</t>
  </si>
  <si>
    <t>Silvio/Sara</t>
  </si>
  <si>
    <t>11 20537012</t>
  </si>
  <si>
    <t>112053-7011</t>
  </si>
  <si>
    <t>OSCAR DA SILVA IRIKAWA</t>
  </si>
  <si>
    <t>24.708.636/0001-50</t>
  </si>
  <si>
    <t>Oscar da Silva</t>
  </si>
  <si>
    <t>5511982567161</t>
  </si>
  <si>
    <t>oscaririkawa@yahoo.com.br</t>
  </si>
  <si>
    <t>OWS PERCK LTDA</t>
  </si>
  <si>
    <t>02.430.781/0001-80</t>
  </si>
  <si>
    <t>Donizete</t>
  </si>
  <si>
    <t>5511947453899</t>
  </si>
  <si>
    <t>owsperck@uol.com.br</t>
  </si>
  <si>
    <t>2606-5710</t>
  </si>
  <si>
    <t>CLOVIS</t>
  </si>
  <si>
    <t>OXICLIMA TERMODINAMICA LTDA</t>
  </si>
  <si>
    <t>3945-1047</t>
  </si>
  <si>
    <t xml:space="preserve">Gilmara </t>
  </si>
  <si>
    <t>3945-5597</t>
  </si>
  <si>
    <t>oxiclima@bol.com.br</t>
  </si>
  <si>
    <t>OXI-COLOR COMERCIO DE FERRAMENTAS E OXIGENIO LTDA</t>
  </si>
  <si>
    <t>2024-1191</t>
  </si>
  <si>
    <t>OZOTEC INDUSTRIA E COMERCIO LTDA</t>
  </si>
  <si>
    <t>(11)2557-9895</t>
  </si>
  <si>
    <t>PA. EQUIPAMENTOS PARA RESTAURANTES LTDA</t>
  </si>
  <si>
    <t>08.622.056/0003-51</t>
  </si>
  <si>
    <t>3803-9199</t>
  </si>
  <si>
    <t>PACK-IN-BAG INDUSTRIA,COMERCIO,IMPORTACAO E EXPORTACAO DE EMBALAGENS DE PAPEL LTDA</t>
  </si>
  <si>
    <t>04.773.641/0001-30</t>
  </si>
  <si>
    <t>2017-1152</t>
  </si>
  <si>
    <t>asouza@ramariz.com.br</t>
  </si>
  <si>
    <t>vendas@packbag.com.br</t>
  </si>
  <si>
    <t>PADARIA E CONFEITARIA MORRY'S LTDA</t>
  </si>
  <si>
    <t>56.003.544/0001-61</t>
  </si>
  <si>
    <t>RAIMUNDO</t>
  </si>
  <si>
    <t>2605-0969</t>
  </si>
  <si>
    <t>5511972100971</t>
  </si>
  <si>
    <t>raiandrade2009@hotmail.com.br</t>
  </si>
  <si>
    <t>PADARIA PAIS &amp; FILHOS LTDA</t>
  </si>
  <si>
    <t xml:space="preserve">Ludiane Guilhrme </t>
  </si>
  <si>
    <t>551128552143 / 551126528617</t>
  </si>
  <si>
    <t xml:space="preserve"> -</t>
  </si>
  <si>
    <t>PADARIASAINTLOUIS@GMAIL.COM</t>
  </si>
  <si>
    <t>PAGINA BRASIL INDUSTRIA E COMERCIO DE ARTIGOS DE PAPELARIA LTDA</t>
  </si>
  <si>
    <t>20.336.658/0001-86</t>
  </si>
  <si>
    <t>11 25061118</t>
  </si>
  <si>
    <t xml:space="preserve">98016-6728 </t>
  </si>
  <si>
    <t>5511980166728</t>
  </si>
  <si>
    <t>adm@paginabr.com.br</t>
  </si>
  <si>
    <t>WILLIAN BRANDÃO</t>
  </si>
  <si>
    <t>2506-1118</t>
  </si>
  <si>
    <t>gestao@paginabr.com.br</t>
  </si>
  <si>
    <t>Willian</t>
  </si>
  <si>
    <t>4323-7040 / 2506-1118</t>
  </si>
  <si>
    <t>PALANTE PIROGRAFOS IND.E COM.DE ELETRO ELETRONICA LTDA.</t>
  </si>
  <si>
    <t>3851 3530</t>
  </si>
  <si>
    <t>palante@palante.com.br</t>
  </si>
  <si>
    <t>PAMCOLD DO BRASIL LTDA</t>
  </si>
  <si>
    <t>11 22151048</t>
  </si>
  <si>
    <t>vendas@pamcold.com.br</t>
  </si>
  <si>
    <t>PAN PAPEL INDUSTRIA E COMERCIO LTDA</t>
  </si>
  <si>
    <t>96750-2233</t>
  </si>
  <si>
    <t>5511967502233</t>
  </si>
  <si>
    <t>panpapel@panpapel.com.br</t>
  </si>
  <si>
    <t>PANDORA INDUSTRIA, COMERCIO E SERVICOS LTDA</t>
  </si>
  <si>
    <t>07.299.729/0001-50</t>
  </si>
  <si>
    <t>André Zaffarani</t>
  </si>
  <si>
    <t>Não</t>
  </si>
  <si>
    <t>5511994439589</t>
  </si>
  <si>
    <t>andre.zaffarani@pandoraembalagens.com.br</t>
  </si>
  <si>
    <t xml:space="preserve">SImone Ribeiro da Silva </t>
  </si>
  <si>
    <t xml:space="preserve">Adm/Finaceiro </t>
  </si>
  <si>
    <t>5511990145031</t>
  </si>
  <si>
    <t>simone.ribeiro@pandoraembalagens.com.br</t>
  </si>
  <si>
    <t>MARCIA CORREIA</t>
  </si>
  <si>
    <t>1145445541 / 45146325</t>
  </si>
  <si>
    <t>5511971503030</t>
  </si>
  <si>
    <t>marcia.correa@pandoraembalagens.com.br</t>
  </si>
  <si>
    <t>EDUARDO CORREA</t>
  </si>
  <si>
    <t>eduardo.correa@pandoraembalagens.com.br</t>
  </si>
  <si>
    <t>5511991054895</t>
  </si>
  <si>
    <t>katia.lopes@pandoraembalagens.com.br</t>
  </si>
  <si>
    <t>PANELA MARIOTTI INDUSTRIA E COMERCIO LTDA</t>
  </si>
  <si>
    <t>12.623.651/0001-17</t>
  </si>
  <si>
    <t>11 95970 4871;29437058</t>
  </si>
  <si>
    <t xml:space="preserve">vendasmariotti@gmail.com </t>
  </si>
  <si>
    <t>FUNCIONÁRIO</t>
  </si>
  <si>
    <t>2943-7058</t>
  </si>
  <si>
    <t xml:space="preserve">Bruno </t>
  </si>
  <si>
    <t>PAPELAC PAPELAO ONDULADO LTDA</t>
  </si>
  <si>
    <t>04.642.564/0001-89</t>
  </si>
  <si>
    <t>(11)97211-4291</t>
  </si>
  <si>
    <t>PARAFIXAR IND COM PARAFUSOS LTDA</t>
  </si>
  <si>
    <t>2943-7960</t>
  </si>
  <si>
    <t>(11)966100070</t>
  </si>
  <si>
    <t>5511966100070</t>
  </si>
  <si>
    <t>rh@parafixar.com.br</t>
  </si>
  <si>
    <t>PARAFUSOS PIRATININGA COMERCIO DE PARAFUSOS E FERRAMENTAS LTDA</t>
  </si>
  <si>
    <t>04.060.473/0001-35</t>
  </si>
  <si>
    <t>Catarina</t>
  </si>
  <si>
    <t>2367-9981</t>
  </si>
  <si>
    <t>Diretor Geral</t>
  </si>
  <si>
    <t>3207-9020</t>
  </si>
  <si>
    <t>joao@brasilfuso.com.br</t>
  </si>
  <si>
    <t>contato@parafusospiratininga.com.br</t>
  </si>
  <si>
    <t>PARAMETRO EQUIPAMENTOS E SERVICOS LTDA</t>
  </si>
  <si>
    <t>Mariana administrativo</t>
  </si>
  <si>
    <t>3276-2025</t>
  </si>
  <si>
    <t>CONTATO@ESCRITORIOAMAURY.COM.BR</t>
  </si>
  <si>
    <t>monique@simetriausinagem.com.br</t>
  </si>
  <si>
    <t>PARUZIAS INDUSTRIA E COMERCIO DE COSMETICOS LTDA</t>
  </si>
  <si>
    <t>05.772.986/0001-31</t>
  </si>
  <si>
    <t>5814-6042</t>
  </si>
  <si>
    <t>PASSARELLA SERVICOS TELEMATICOS LTDA</t>
  </si>
  <si>
    <t>97.516.801/0001-46</t>
  </si>
  <si>
    <t xml:space="preserve">Gerente </t>
  </si>
  <si>
    <t>11 26078750</t>
  </si>
  <si>
    <t xml:space="preserve">gerencia@agfbairrodamooca.com.br </t>
  </si>
  <si>
    <t>2607-8750 / 2607-8753</t>
  </si>
  <si>
    <t>rh@agfbairrodamooca.com.br</t>
  </si>
  <si>
    <t>PAULO MC PORT - INDUSTRIA E COMERCIO DE TRANSFORMADORES E PRODUTOS ELETRONICOS LTDA</t>
  </si>
  <si>
    <t>Miguel</t>
  </si>
  <si>
    <t>551125465164</t>
  </si>
  <si>
    <t>5511972014088</t>
  </si>
  <si>
    <t>pauloport@pauloport.com.br</t>
  </si>
  <si>
    <t>PDE SUPRIMENTOS INDUSTRIA E COMERCIO LTDA</t>
  </si>
  <si>
    <t>vendas02@proderg.com.br</t>
  </si>
  <si>
    <t>PEDRO HENRIQUE PANDOLFO PEREIRA LTDA</t>
  </si>
  <si>
    <t>551122976526/ 551120315166</t>
  </si>
  <si>
    <t>PEKON CONDUTORES ELETRICOS INDUSTRIA E COMERCIO LTDA</t>
  </si>
  <si>
    <t>53.681.078/0001-85</t>
  </si>
  <si>
    <t>3921-2711</t>
  </si>
  <si>
    <t>PEMA MAQUINAS E FERRAMENTAS EIRELI</t>
  </si>
  <si>
    <t>02.227.998/0001-97</t>
  </si>
  <si>
    <t>ANGELA</t>
  </si>
  <si>
    <t>5511925925899</t>
  </si>
  <si>
    <t>af@pema.com.br</t>
  </si>
  <si>
    <t>pemaangela@gmail.com</t>
  </si>
  <si>
    <t>PERFORMANCE FERRAMENTAS LTDA</t>
  </si>
  <si>
    <t>5681-8033</t>
  </si>
  <si>
    <t>contasareceber@performance.ind.com</t>
  </si>
  <si>
    <t>Cristiana</t>
  </si>
  <si>
    <t>PERMAQ INDUSTRIA E COMERCIO DE MAQUINAS PNEUMATICAS LTDA</t>
  </si>
  <si>
    <t>53.618.757/0001-00</t>
  </si>
  <si>
    <t>compras@permaq.com.br</t>
  </si>
  <si>
    <t>financeiro@permaq.com.br</t>
  </si>
  <si>
    <t>lucas@permaq.com.br</t>
  </si>
  <si>
    <t xml:space="preserve">Sthefany </t>
  </si>
  <si>
    <t>11 29189925/ 977253627</t>
  </si>
  <si>
    <t>lucas.permaq@gmail.com</t>
  </si>
  <si>
    <t>PERMATEC INDUSTRIA E COMERCIO DE TERMINAIS LTDA</t>
  </si>
  <si>
    <t>551129189925</t>
  </si>
  <si>
    <t>PERSIANAS ITAPARICA INDUSTRIA E COMERCIO LTDA</t>
  </si>
  <si>
    <t>68.046.259/0001-07</t>
  </si>
  <si>
    <t>Alberto Teixeira Ramos</t>
  </si>
  <si>
    <t>5511972043331</t>
  </si>
  <si>
    <t>persianasitaparica@gmail.com</t>
  </si>
  <si>
    <t>Eliana Massonetto Teixeira Ramos</t>
  </si>
  <si>
    <t>PERSIANAS VENICE LTDA</t>
  </si>
  <si>
    <t>04.219.905/0001-08</t>
  </si>
  <si>
    <t>Brenda</t>
  </si>
  <si>
    <t>2691-4678</t>
  </si>
  <si>
    <t>5511947122787</t>
  </si>
  <si>
    <t>CONTATO@PERSIANASVENICE.COM.BR</t>
  </si>
  <si>
    <t>PETROMASTER INDUSTRIA E COMERCIO DE PLASTICOS LTDA</t>
  </si>
  <si>
    <t>05.162.360/0001-03</t>
  </si>
  <si>
    <t>Rosana Gasparini Stephani</t>
  </si>
  <si>
    <t>DIRETORA COMERCIAL FINANCEIRA</t>
  </si>
  <si>
    <t>1127252962/27219258</t>
  </si>
  <si>
    <t>rosana@petromaster.com.br</t>
  </si>
  <si>
    <t>Interesse em bolsa na Unidade</t>
  </si>
  <si>
    <t>PETROPOLY INDUSTRIA E COMERCIO DE EMBALAGENS LTDA</t>
  </si>
  <si>
    <t>Isabel</t>
  </si>
  <si>
    <t>3955-1544</t>
  </si>
  <si>
    <t>1194239-1032</t>
  </si>
  <si>
    <t>5511942391032</t>
  </si>
  <si>
    <t>Pamela Rh</t>
  </si>
  <si>
    <t>PEUMAX BICOS ASPERSORES INDUSTRIAL LTDA</t>
  </si>
  <si>
    <t>02.364.419/0001-58</t>
  </si>
  <si>
    <t>JESSICA PILEGGI</t>
  </si>
  <si>
    <t>5511982425157</t>
  </si>
  <si>
    <t xml:space="preserve"> jessica.peumax@gmail.com</t>
  </si>
  <si>
    <t>PEWA FERRAMENTAS INDUSTRIAIS LTDA</t>
  </si>
  <si>
    <t>5928-0933</t>
  </si>
  <si>
    <t>PEWA@PEWA.COM.BR</t>
  </si>
  <si>
    <t>PHILZEN ESTAMPOS TECNICOS INDUSTRIA E COMERCIO LTDA</t>
  </si>
  <si>
    <t>56.250.715/0001-57</t>
  </si>
  <si>
    <t>Papillon (Alcebiades Pillon Vicentim)</t>
  </si>
  <si>
    <t>1120433077 / 22803866</t>
  </si>
  <si>
    <t>papillon@philzen.com.br</t>
  </si>
  <si>
    <t>Vagner</t>
  </si>
  <si>
    <t>5511988473003</t>
  </si>
  <si>
    <t>philzen@philzen.com.br</t>
  </si>
  <si>
    <t>PIN BUFFET WARE COMERCIO E INDUSTRIA LTDA</t>
  </si>
  <si>
    <t>(11)3311-1313</t>
  </si>
  <si>
    <t>atendimento@pinheirense.com</t>
  </si>
  <si>
    <t>PIRAMIDE MOLDES PLASTICOS LIMITADA</t>
  </si>
  <si>
    <t>LUISA</t>
  </si>
  <si>
    <t>2919-1698</t>
  </si>
  <si>
    <t>FINANCEIRO@PIRAMIDEMOLDES.COM.BR</t>
  </si>
  <si>
    <t>FERRAMENTEIRO</t>
  </si>
  <si>
    <t>2919-5558</t>
  </si>
  <si>
    <t>valdemir@piramidemoldes.com.br</t>
  </si>
  <si>
    <t>PLANET SENSOR AUTOMACAO E CONTROLES LTDA</t>
  </si>
  <si>
    <t>5583-3483</t>
  </si>
  <si>
    <t>PLANETA AZUL INDUSTRIA, COMERCIO, IMPORTACAO E EXPORTACAO DE ESPECIALIDADES QUIMICAS LTDA</t>
  </si>
  <si>
    <t>00.020.621/0001-37</t>
  </si>
  <si>
    <t>(11)9918-54460</t>
  </si>
  <si>
    <t>logistica1@planetazul.ind.br</t>
  </si>
  <si>
    <t>2076-7870</t>
  </si>
  <si>
    <t>contato@planetazul.ind.br</t>
  </si>
  <si>
    <t>FINANCEIRO4@PLANETAZUL.IND.BR</t>
  </si>
  <si>
    <t>PLASMONTEC GUEDES MONTAGENS E REVESTIMENTOS INDUSTRIAIS LTDA</t>
  </si>
  <si>
    <t>2025-8574</t>
  </si>
  <si>
    <t>96912-7387</t>
  </si>
  <si>
    <t>5511969127387</t>
  </si>
  <si>
    <t>bruno@plasmantec.com</t>
  </si>
  <si>
    <t xml:space="preserve">2025-8574 </t>
  </si>
  <si>
    <t>plasmontec@plasmontec.com</t>
  </si>
  <si>
    <t>PLAST LEO LIMITADA</t>
  </si>
  <si>
    <t>53.785.291/0001-37</t>
  </si>
  <si>
    <t>5511920819335</t>
  </si>
  <si>
    <t>plast-leo@plast-leo.com.br</t>
  </si>
  <si>
    <t>PLAST OIL INDUSTRIA E COMERCIO DE EMBALAGENS PLASTICAS LTDA</t>
  </si>
  <si>
    <t>Mileide adm</t>
  </si>
  <si>
    <t>3928-1433</t>
  </si>
  <si>
    <t>11 9 10474070</t>
  </si>
  <si>
    <t>5511910474070</t>
  </si>
  <si>
    <t>sergio@plastoil.com.br</t>
  </si>
  <si>
    <t>Heleide adm</t>
  </si>
  <si>
    <t>PLASTCAR</t>
  </si>
  <si>
    <t>MAURICIO MANSINI</t>
  </si>
  <si>
    <t>1121433076</t>
  </si>
  <si>
    <t>5511939490466</t>
  </si>
  <si>
    <t>mauricio.mansini@plastcar.com.br</t>
  </si>
  <si>
    <t>PLAST-CAR INDUSTRIA E COMERCIO DE PLASTICOS E MOLDES LTDA</t>
  </si>
  <si>
    <t>01.383.478/0001-00</t>
  </si>
  <si>
    <t>jonas</t>
  </si>
  <si>
    <t>2611-0045</t>
  </si>
  <si>
    <t>atendimento@plastcar.com.br</t>
  </si>
  <si>
    <t>vendas@plastcar.com.br</t>
  </si>
  <si>
    <t>PLASTCLEAN INDUSTRIA E COMERCIO DE PLASTICOS LTDA</t>
  </si>
  <si>
    <t>03.874.487/0001-20</t>
  </si>
  <si>
    <t>JAIR</t>
  </si>
  <si>
    <t>5511933840674</t>
  </si>
  <si>
    <t>jair@stiloplast.com.br</t>
  </si>
  <si>
    <t>AUXILIAR DE RECURSOS HUMANOS</t>
  </si>
  <si>
    <t>1143685077</t>
  </si>
  <si>
    <t>5511943685659</t>
  </si>
  <si>
    <t>rh.empresas@stiloplast.com.br</t>
  </si>
  <si>
    <t>VANIA GUIMARÃES</t>
  </si>
  <si>
    <t>3384-0674</t>
  </si>
  <si>
    <t>5511985563399</t>
  </si>
  <si>
    <t>Jair</t>
  </si>
  <si>
    <t>98643-7803</t>
  </si>
  <si>
    <t>5511986437803</t>
  </si>
  <si>
    <t>PLASTEMA INDUSTRIAL E COMERCIAL LTDA</t>
  </si>
  <si>
    <t>01.214.066/0001-47</t>
  </si>
  <si>
    <t>11 28044000</t>
  </si>
  <si>
    <t>PLASTEMA@UOL.COM.BR</t>
  </si>
  <si>
    <t>PLASTIC WAY PRODUTOS PARA A SAUDE LTDA</t>
  </si>
  <si>
    <t>01.202.521/0001-94</t>
  </si>
  <si>
    <t>2954-4500</t>
  </si>
  <si>
    <t>PLASTICOS BAHI LTDA</t>
  </si>
  <si>
    <t>61.331.310/0001-83</t>
  </si>
  <si>
    <t>FERNANDO HASE</t>
  </si>
  <si>
    <t>LIDER DE PRODUÇÃO</t>
  </si>
  <si>
    <t>5511986350387</t>
  </si>
  <si>
    <t>fernando.hase@bahi.com.br</t>
  </si>
  <si>
    <t>Patrícia Duarte</t>
  </si>
  <si>
    <t>5513997884150</t>
  </si>
  <si>
    <t>patricia@bahi.com.br</t>
  </si>
  <si>
    <t>PLASTICOS HONORIO LTDA</t>
  </si>
  <si>
    <t>17.697.446/0001-10</t>
  </si>
  <si>
    <t>Marcelino Honorio</t>
  </si>
  <si>
    <t>112557 6593</t>
  </si>
  <si>
    <t>11 99243 3448</t>
  </si>
  <si>
    <t>marcelino@ferramentariahonorio.com.br</t>
  </si>
  <si>
    <t>plasticos@plasticoshonorio.com.br</t>
  </si>
  <si>
    <t>PLASTICOS PREMIUM PACK INDUSTRIA E COMERCIO DE EMBALAGENS FLEXIVEIS LTDA</t>
  </si>
  <si>
    <t>13.620.731/0001-81</t>
  </si>
  <si>
    <t>5511972589292</t>
  </si>
  <si>
    <t>andre@premiumpack.com.br</t>
  </si>
  <si>
    <t>PLASTIFLUOR INDUSTRIA E COMERCIO DE VEDACOES LTDA</t>
  </si>
  <si>
    <t>61.890.109/0001-36</t>
  </si>
  <si>
    <t>Marcelo Divetta Santucci</t>
  </si>
  <si>
    <t>marcelo@plastifluor.com.br</t>
  </si>
  <si>
    <t>PLAYBALL INDUSTRIA PLASTICA E TAPECARIA LTDA</t>
  </si>
  <si>
    <t>06.078.980/0001-21</t>
  </si>
  <si>
    <t>5511974955939</t>
  </si>
  <si>
    <t>rosa@playball.com.br</t>
  </si>
  <si>
    <t>2062-5001</t>
  </si>
  <si>
    <t>Jaqueline Pestana</t>
  </si>
  <si>
    <t>Coordenação Geral</t>
  </si>
  <si>
    <t>jaqueline@playball.com.br</t>
  </si>
  <si>
    <t>DAVID</t>
  </si>
  <si>
    <t> 98663-1041</t>
  </si>
  <si>
    <t>5511986631041</t>
  </si>
  <si>
    <t>MEIRE</t>
  </si>
  <si>
    <t>PLENA-LAB INDUSTRIA E COMERCIO LTDA</t>
  </si>
  <si>
    <t>04.457.627/0001-27</t>
  </si>
  <si>
    <t>55 11993249618</t>
  </si>
  <si>
    <t>5511993249618</t>
  </si>
  <si>
    <t>administracao@plena-lab.com.br</t>
  </si>
  <si>
    <t>financeiro@plena-lab.com.br</t>
  </si>
  <si>
    <t>PLUGTEC INDUSTRIA BRASILEIRA DE MATERIAIS ELETRICOS LTDA</t>
  </si>
  <si>
    <t>2727-0476</t>
  </si>
  <si>
    <t>PLUGTEC@PLUGTEC.IND.BR</t>
  </si>
  <si>
    <t>PLURAL PLAST INDUSTRIA E COMERCIO LTDA</t>
  </si>
  <si>
    <t>Maurício</t>
  </si>
  <si>
    <t>5511966421540</t>
  </si>
  <si>
    <t>mauricio@pluralplast.com.br</t>
  </si>
  <si>
    <t>PNEUMATIC CO EQUIPAMENTOS INDUSTRIAIS LIMITADA</t>
  </si>
  <si>
    <t>551127260077  / 551138640499</t>
  </si>
  <si>
    <t>5511955202152</t>
  </si>
  <si>
    <t>vendas@pneumatic.com.br</t>
  </si>
  <si>
    <t>POCKET CLEAN INDUSTRIA E COMERCIO DE PRODUTOS DE LIMPEZA LTDA</t>
  </si>
  <si>
    <t>32.706.606/0001-33</t>
  </si>
  <si>
    <t>LEONARDO VILLA</t>
  </si>
  <si>
    <t xml:space="preserve">(11)2601-5293 </t>
  </si>
  <si>
    <t>POLFLEX INDUSTRIA E COMERCIO DE MOVEIS PARA ESCRITORIO LTDA</t>
  </si>
  <si>
    <t>2604-5347</t>
  </si>
  <si>
    <t>COMERCIALPOLFLEX@GMAIL.COM</t>
  </si>
  <si>
    <t>POLIAR ENGENHARIA DE AR CONDICIONADO LTDA</t>
  </si>
  <si>
    <t>62.423.272/0001-51</t>
  </si>
  <si>
    <t>WLADIMIR TOLEDO PIZA FILHO</t>
  </si>
  <si>
    <t>DIRTOR</t>
  </si>
  <si>
    <t>wladimir@poliar.com.br</t>
  </si>
  <si>
    <t>POLIFITEMA INDUSTRIA E COMERCIO LTDA</t>
  </si>
  <si>
    <t>69.082.121/0001-26</t>
  </si>
  <si>
    <t>Thays</t>
  </si>
  <si>
    <t>2604-9989</t>
  </si>
  <si>
    <t>rh@polifitema.com.br</t>
  </si>
  <si>
    <t>POLIMENTO SILUSTRAL LTDA</t>
  </si>
  <si>
    <t>EFICONCONTABIL@UOL.COM.BR</t>
  </si>
  <si>
    <t>POLIRAMA SERVICOS E FABRICACAO POLIURETANO LTDA</t>
  </si>
  <si>
    <t>37.570.024/0001-96</t>
  </si>
  <si>
    <t>LUCIANA OLIVA</t>
  </si>
  <si>
    <t>96937-1111</t>
  </si>
  <si>
    <t>5511969371111</t>
  </si>
  <si>
    <t>luciana520@polirama.com.br</t>
  </si>
  <si>
    <t>polirama@polirama.com.br</t>
  </si>
  <si>
    <t>POLISACOS COMERCIO, INDUSTRIA, IMPORTACAO E EXPORTACAO LTDA</t>
  </si>
  <si>
    <t>5513-3890</t>
  </si>
  <si>
    <t>11 5513-5615</t>
  </si>
  <si>
    <t>551155135615</t>
  </si>
  <si>
    <t>polisacos@polisacos.com.br</t>
  </si>
  <si>
    <t>POLYMAT PRODUTOS PARA POLIMENTO LTDA</t>
  </si>
  <si>
    <t>68.360.569/0001-00</t>
  </si>
  <si>
    <t>ANA CLARA</t>
  </si>
  <si>
    <t>anaclara@polymat.com.br</t>
  </si>
  <si>
    <t>DIRETORA GERAL</t>
  </si>
  <si>
    <t>polymat@polymat.com.br</t>
  </si>
  <si>
    <t>GERALDO RODRIGUEZ LOES</t>
  </si>
  <si>
    <t>Ana Clara</t>
  </si>
  <si>
    <t>11 2024-6444</t>
  </si>
  <si>
    <t xml:space="preserve">polymat@polymat.com.br </t>
  </si>
  <si>
    <t>2024-6444</t>
  </si>
  <si>
    <t>NALVA</t>
  </si>
  <si>
    <t>PONTO 9 COSMETICOS INDUSTRIA E COMERCIO LTDA</t>
  </si>
  <si>
    <t>02.270.713/0001-09</t>
  </si>
  <si>
    <t>PATRICIA HUFNAGEL</t>
  </si>
  <si>
    <t>115182-9378</t>
  </si>
  <si>
    <t>5511991293934</t>
  </si>
  <si>
    <t>patricia@ponto9.com.br</t>
  </si>
  <si>
    <t>POPI INSTALACOES LTDA.</t>
  </si>
  <si>
    <t>16.670.935/0001-15</t>
  </si>
  <si>
    <t>PORTAL PLASTICOS INDUSTRIA E COMERCIO LTDA</t>
  </si>
  <si>
    <t>4093-5340</t>
  </si>
  <si>
    <t>4136-2562</t>
  </si>
  <si>
    <t>551141362562</t>
  </si>
  <si>
    <t>joaopaulo.rds@uol.com.br</t>
  </si>
  <si>
    <t xml:space="preserve">4093-5340 </t>
  </si>
  <si>
    <t>roberto@portalplasticos.com.br</t>
  </si>
  <si>
    <t>PORTAS DE ACO FORTE LTDA</t>
  </si>
  <si>
    <t>Sócia - Filha da Proprietária</t>
  </si>
  <si>
    <t>3904-8117</t>
  </si>
  <si>
    <t>correio@portasdeacoforte.combr</t>
  </si>
  <si>
    <t>POTENTE INDUSTRIA DE QUIAPMENTOS HIDRAULICOS EIRELLI</t>
  </si>
  <si>
    <t>60.522.190/0001-39</t>
  </si>
  <si>
    <t>PATRICIA RIBEIRO</t>
  </si>
  <si>
    <t>dpessoal@potente.com.br</t>
  </si>
  <si>
    <t>POWER PLASTIC INDUSTRIA E COMERCIO DE EMBALAGENS LTDA</t>
  </si>
  <si>
    <t>09.592.612/0001-95</t>
  </si>
  <si>
    <t>2684-1000</t>
  </si>
  <si>
    <t>2043-8848</t>
  </si>
  <si>
    <t>551120438848</t>
  </si>
  <si>
    <t>expediente@bluemaster.com.br</t>
  </si>
  <si>
    <t>ricardo@powerplastic.com.br</t>
  </si>
  <si>
    <t>PRACTICE TEND'S LTDA.</t>
  </si>
  <si>
    <t xml:space="preserve">11 20455900 </t>
  </si>
  <si>
    <t>EXPEDICAO3@SMSCONTABIL.COM.BR</t>
  </si>
  <si>
    <t>PRATARIA REBOUCAS INDUSTRIA E COMERCIO LTDA</t>
  </si>
  <si>
    <t>61.081.055/0001-68</t>
  </si>
  <si>
    <t>Valente</t>
  </si>
  <si>
    <t>5511991252994</t>
  </si>
  <si>
    <t>fabrica@pratariareboucas.com.br</t>
  </si>
  <si>
    <t>3082-7839</t>
  </si>
  <si>
    <t>99125-2994</t>
  </si>
  <si>
    <t>PRECIBOR COMERCIAL E INDUSTRIAL LTDA</t>
  </si>
  <si>
    <t>dona e gerente</t>
  </si>
  <si>
    <t>2651-2955</t>
  </si>
  <si>
    <t>CONTATO@SAOROMAOCONTABIL.COM.BR</t>
  </si>
  <si>
    <t>PREMAT INDUSTRIA MECANICA DE PRECISAO LTDA</t>
  </si>
  <si>
    <t>61.027.041/0001-66</t>
  </si>
  <si>
    <t>Milton</t>
  </si>
  <si>
    <t>5511985358058</t>
  </si>
  <si>
    <t>atendimento@premat.com.br</t>
  </si>
  <si>
    <t>Gerente de RH</t>
  </si>
  <si>
    <t>luis@premat.com.br</t>
  </si>
  <si>
    <t xml:space="preserve">(11)98535-8058 </t>
  </si>
  <si>
    <t>11 985358058</t>
  </si>
  <si>
    <t>2268-4626</t>
  </si>
  <si>
    <t>PREMIATTA EMBALAGENS LTDA</t>
  </si>
  <si>
    <t>11 20910235</t>
  </si>
  <si>
    <t>CONTATO@PREMIATTAEMBALAGENS.COM.BR</t>
  </si>
  <si>
    <t>PRENSAS MAHNKE LTDA</t>
  </si>
  <si>
    <t>(11)2823-1560</t>
  </si>
  <si>
    <t>2823-1560</t>
  </si>
  <si>
    <t>2823-1566</t>
  </si>
  <si>
    <t xml:space="preserve">
11 2823 1567</t>
  </si>
  <si>
    <t>551128231567</t>
  </si>
  <si>
    <t>administrativo@prensasmahnke.com.br</t>
  </si>
  <si>
    <t>PRESOL INDUSTRIA E COMERCIO DE MAQUINAS LTDA</t>
  </si>
  <si>
    <t>43.394.972/0001-10</t>
  </si>
  <si>
    <t>2965-2666</t>
  </si>
  <si>
    <t>presol@presol.com.br</t>
  </si>
  <si>
    <t>PRESSGAGE INDUSTRIA E COMERCIO DE INSTRUMENTO DE MEDICAO LTDA</t>
  </si>
  <si>
    <t>07.279.405/0001-50</t>
  </si>
  <si>
    <t>Rodrigo adm</t>
  </si>
  <si>
    <t>2966-8634</t>
  </si>
  <si>
    <t>rodrigo@pressgage.com.br</t>
  </si>
  <si>
    <t>2966-8634 / 3804-8634</t>
  </si>
  <si>
    <t>RODRIGO@PRESSGAGE.COM.BR</t>
  </si>
  <si>
    <t>3804-8634</t>
  </si>
  <si>
    <t>95159-1044</t>
  </si>
  <si>
    <t>5511951591044</t>
  </si>
  <si>
    <t>Previsão Presilhas</t>
  </si>
  <si>
    <t>11.849.243/0001-15</t>
  </si>
  <si>
    <t>flavio@previsao.ind.br</t>
  </si>
  <si>
    <t>https://previsaoindbr/</t>
  </si>
  <si>
    <t>PRINCE ESTOJOS FINOS LTDA</t>
  </si>
  <si>
    <t>44.998.680/0001-50</t>
  </si>
  <si>
    <t>2242-7289</t>
  </si>
  <si>
    <t>5511922427289</t>
  </si>
  <si>
    <t>PRISMATEC FABRICACAO DE EXTENSOES ELETRICAS LTDA</t>
  </si>
  <si>
    <t>Cintia e Geová</t>
  </si>
  <si>
    <t>55112681-5874 / 55112893-6320 / 551198922-6788</t>
  </si>
  <si>
    <t>5511983529494</t>
  </si>
  <si>
    <t>vendas@prismateceletricos.com.br</t>
  </si>
  <si>
    <t>PRO FORCA COMERCIO DE EQUIPAMENTOS DE PROTECAO INDIVIDUAL LTDA</t>
  </si>
  <si>
    <t>2782-2777</t>
  </si>
  <si>
    <t>vendas@serveq.com.br</t>
  </si>
  <si>
    <t>PROCESS POINT INSTRUMENTOS DE CONTROLE EIRELI</t>
  </si>
  <si>
    <t>58.064.791/0001-01</t>
  </si>
  <si>
    <t>FABIANA TOLOSANA MENDES VIEIRA</t>
  </si>
  <si>
    <t>1136723614 / 1138723783</t>
  </si>
  <si>
    <t>5511940239909</t>
  </si>
  <si>
    <t>processpoint@terra.com.br</t>
  </si>
  <si>
    <t>VAGNER SILVA</t>
  </si>
  <si>
    <t>proprietário</t>
  </si>
  <si>
    <t>3672-3614</t>
  </si>
  <si>
    <t>Cintia</t>
  </si>
  <si>
    <t>PRODEN - LABORATORIO DE PROTESE DENTAL LTDA</t>
  </si>
  <si>
    <t>3866-1110</t>
  </si>
  <si>
    <t>PRODMEC INDUSTRIA E COMERCIO LTDA</t>
  </si>
  <si>
    <t>57.641.631/0001-07</t>
  </si>
  <si>
    <t>DOUGLAS PASCHOAL DA FONSECA</t>
  </si>
  <si>
    <t>prodmec@prodmec.ind.br</t>
  </si>
  <si>
    <t>2941-8425</t>
  </si>
  <si>
    <t xml:space="preserve">Douglas </t>
  </si>
  <si>
    <t>PRODUSUPER INDUSTRIA E COMERCIO LIMITADA</t>
  </si>
  <si>
    <t>68.985.175/0001-39</t>
  </si>
  <si>
    <t>Valdir Bonetti</t>
  </si>
  <si>
    <t>1125274477/1125274464</t>
  </si>
  <si>
    <t>bonettipneus@uol.com.br</t>
  </si>
  <si>
    <t>Mara (Silmara)</t>
  </si>
  <si>
    <t>5511967724518</t>
  </si>
  <si>
    <t>produsuper@uol.com.br</t>
  </si>
  <si>
    <t>Silmara</t>
  </si>
  <si>
    <t>2527-4464</t>
  </si>
  <si>
    <t>2527-4477</t>
  </si>
  <si>
    <t>Valdir</t>
  </si>
  <si>
    <t>PRODUTIVA ESTEIRAS TRANSPORTADORAS LTDA</t>
  </si>
  <si>
    <t>14.251.651/0001-69</t>
  </si>
  <si>
    <t>112609 5063</t>
  </si>
  <si>
    <t>5511980158155</t>
  </si>
  <si>
    <t>marcela@produtivaesteiras.com.br</t>
  </si>
  <si>
    <t>2609 5063</t>
  </si>
  <si>
    <t>+11 93148 324</t>
  </si>
  <si>
    <t>engenharia@produtivaesteiras.com.br</t>
  </si>
  <si>
    <t>PROFILI INDUSTRIA DE LAMINAS E ACESSORIOS GRAFICOS LTDA</t>
  </si>
  <si>
    <t>60.726.080/0001-99</t>
  </si>
  <si>
    <t>MARCELO PROFILI</t>
  </si>
  <si>
    <t>marcelo@profili.com.br</t>
  </si>
  <si>
    <t>EDNALDO</t>
  </si>
  <si>
    <t>Coordenador de Produção</t>
  </si>
  <si>
    <t>5511961955345</t>
  </si>
  <si>
    <t>qualidade@profili.com.br</t>
  </si>
  <si>
    <t>PROJET COMERCIAL ELETRICA</t>
  </si>
  <si>
    <t>06.203.881/0001-24</t>
  </si>
  <si>
    <t>1123464861</t>
  </si>
  <si>
    <t>rndalosto@gmail.com</t>
  </si>
  <si>
    <t>PROJETELAS INDUSTRIA COMERCIO LTDA</t>
  </si>
  <si>
    <t>56.169.626/0001-80</t>
  </si>
  <si>
    <t>não</t>
  </si>
  <si>
    <t>PROJETIK BRASIL INDUSTRIA E COMERCIO LTDA</t>
  </si>
  <si>
    <t>'551196724 4951</t>
  </si>
  <si>
    <t>PRO-LAV INDUSTRIA E COMERCIO DE PECAS PLASTICAS LTDA</t>
  </si>
  <si>
    <t>2157-5266</t>
  </si>
  <si>
    <t>(11)945870208</t>
  </si>
  <si>
    <t>5511945870208</t>
  </si>
  <si>
    <t>PRO-LAV INDUSTRIA E COMERCIO DE PEÇAS PLÁSTICAS LTDA</t>
  </si>
  <si>
    <t>05.989.886/0001-61</t>
  </si>
  <si>
    <t>compras@prolavburdog.com.br</t>
  </si>
  <si>
    <t>PROTELIM INDUSTRIA QUIMICA DE PRODUTOS DE HIGIENE E LIMPEZA EXPORTACAO E IMPORTACAO LTDA</t>
  </si>
  <si>
    <t>01.178.126/0001-13</t>
  </si>
  <si>
    <t>Alexandre Augusto Canfora</t>
  </si>
  <si>
    <t>5511947361707</t>
  </si>
  <si>
    <t>alexandre@protelim.com.br</t>
  </si>
  <si>
    <t>José Aldo</t>
  </si>
  <si>
    <t>fabrica@protelim.com.br</t>
  </si>
  <si>
    <t>laboratorio@protelim.com.br</t>
  </si>
  <si>
    <t>mkt2@protelim.com.br</t>
  </si>
  <si>
    <t xml:space="preserve">Paulo </t>
  </si>
  <si>
    <t>paulo@protelim.com.br</t>
  </si>
  <si>
    <t>João Neri</t>
  </si>
  <si>
    <t>rh@protelim.com.br</t>
  </si>
  <si>
    <t>rosangela@protelim.com.br</t>
  </si>
  <si>
    <t>Técnico</t>
  </si>
  <si>
    <t>tecnico@protelim.com.br</t>
  </si>
  <si>
    <t>PROTEMAX TERMINAIS ELETRICOS LTDA</t>
  </si>
  <si>
    <t>64.520.877/0001-96</t>
  </si>
  <si>
    <t>GESTOR DE SUPRIMENTOS</t>
  </si>
  <si>
    <t>1127241582 /  1127241582</t>
  </si>
  <si>
    <t>5511991299601</t>
  </si>
  <si>
    <t>felipe.rodrigues@protemax.com.br</t>
  </si>
  <si>
    <t>IVO</t>
  </si>
  <si>
    <t>ivo@protemax.com.br</t>
  </si>
  <si>
    <t>PROVEDA INDUSTRIAL E COMERCIAL LTDA</t>
  </si>
  <si>
    <t>01.842.526/0001-81</t>
  </si>
  <si>
    <t xml:space="preserve">NELSON </t>
  </si>
  <si>
    <t>nelson@proveda.com.br</t>
  </si>
  <si>
    <t>ROGERIO VALIM</t>
  </si>
  <si>
    <t>MANUFATURA</t>
  </si>
  <si>
    <t>producao@proveda.com.br</t>
  </si>
  <si>
    <t>vitor@proveda.com.br</t>
  </si>
  <si>
    <t>PROXIMITY PRODUTOS ELETRONICOS PROFISSIONAIS EIRELI</t>
  </si>
  <si>
    <t>Responsável vendas e adm</t>
  </si>
  <si>
    <t>advance@advancesom.com.br</t>
  </si>
  <si>
    <t>PUNCH INDUSTRIA E COMERCIO DE MATERIAIS ESPORTIVOS LTDA</t>
  </si>
  <si>
    <t>04.995.044/0001-50</t>
  </si>
  <si>
    <t>Naiara</t>
  </si>
  <si>
    <t>QEEL - QUIMICA ESPECIALIZADA ERICH LTDA</t>
  </si>
  <si>
    <t>3742-5113</t>
  </si>
  <si>
    <t>QUALIFLEX INDUSTRIA E COMERCIO DE EQUIPAMENTOS DE PROTECAO LTDA</t>
  </si>
  <si>
    <t>03.745.249/0001-14</t>
  </si>
  <si>
    <t>PATRICIA SCUIZATO</t>
  </si>
  <si>
    <t>5511978497748</t>
  </si>
  <si>
    <t>gestaodegente@qualiflex.com.br</t>
  </si>
  <si>
    <t>RAFAEL GONCALVES FUCHS</t>
  </si>
  <si>
    <t>5511947363929</t>
  </si>
  <si>
    <t>rafael@qualiflex.com.br</t>
  </si>
  <si>
    <t>rh@qualiflex.com.br</t>
  </si>
  <si>
    <t xml:space="preserve"> Sthefanni </t>
  </si>
  <si>
    <t> Recepcionista</t>
  </si>
  <si>
    <t>QUALITYLABOR INDUSTRIA DE APARELHOS DE MEDICAO LTDA</t>
  </si>
  <si>
    <t>4371-7410</t>
  </si>
  <si>
    <t>QUALYTIAIR ENGENHARIA E COMERCIO DE AR CONDICIONADO LTDA</t>
  </si>
  <si>
    <t>brunomendes@qualityair.com.br</t>
  </si>
  <si>
    <t xml:space="preserve">
Mateus Elias Bevilaqua Meloni</t>
  </si>
  <si>
    <t>Gerente de Contratos </t>
  </si>
  <si>
    <t>5511987300123</t>
  </si>
  <si>
    <t>mateus@qualityair.com.br</t>
  </si>
  <si>
    <t>QUANTO BRASIL INDUSTRIA E COMERCIO DE PESOS PADRAO LTDA</t>
  </si>
  <si>
    <t>05.478.457/0001-20</t>
  </si>
  <si>
    <t>11 29051873</t>
  </si>
  <si>
    <t>ADMINISTRATIVO@QUANTOBRASIL.COM.BR</t>
  </si>
  <si>
    <t>QUIRINO INSTRUMENTOS MUSICAIS LTDA</t>
  </si>
  <si>
    <t>51.955.557/0001-17</t>
  </si>
  <si>
    <t>Sônia Quirino Siqueira Lastras</t>
  </si>
  <si>
    <t>5511972652331</t>
  </si>
  <si>
    <t>faturamento@quirino.com.br</t>
  </si>
  <si>
    <t xml:space="preserve">Nelson Quirino de Siqueira </t>
  </si>
  <si>
    <t>5511954998087</t>
  </si>
  <si>
    <t>nelson@quirino.com.br</t>
  </si>
  <si>
    <t>R BEZERRA COSTA EMBALAGENS</t>
  </si>
  <si>
    <t>35726986000166</t>
  </si>
  <si>
    <t>ROBSON BEZERRA COSTA</t>
  </si>
  <si>
    <t>5511992577224</t>
  </si>
  <si>
    <t>ADM@DESTAQUEMAISEMBALAGENS.COM.BR</t>
  </si>
  <si>
    <t>R D PLAS INDUSTRIA E COMERCIO DE PLASTICOS E FERRAMENTAS EIRELI</t>
  </si>
  <si>
    <t>10.493.586/0001-27</t>
  </si>
  <si>
    <t>Sheylla Xavier</t>
  </si>
  <si>
    <t>5511972014616</t>
  </si>
  <si>
    <t>rdplas.industria@hotmail.com</t>
  </si>
  <si>
    <t>R DE SOUZA FERREIRA - FERRO E ACO</t>
  </si>
  <si>
    <t>12.564.284/0001-28</t>
  </si>
  <si>
    <t>Gerente Financeiro</t>
  </si>
  <si>
    <t>5511938951463</t>
  </si>
  <si>
    <t>metalfer@metalferaco.com.br</t>
  </si>
  <si>
    <t>Jessica</t>
  </si>
  <si>
    <t>contato@metalferaco.com.br</t>
  </si>
  <si>
    <t xml:space="preserve">13895-1463 </t>
  </si>
  <si>
    <t>Solange</t>
  </si>
  <si>
    <t>2512-8599</t>
  </si>
  <si>
    <t>R I J INDUSTRIA E COMERCIO DE QUADROS ELETRICOS LTDA</t>
  </si>
  <si>
    <t>5511981880194</t>
  </si>
  <si>
    <t>R S DE OLIVEIRA MANUTENCAO</t>
  </si>
  <si>
    <t>17.195.937/0001-62</t>
  </si>
  <si>
    <t>TIAGO</t>
  </si>
  <si>
    <t>BIANCA PIRES ALVES</t>
  </si>
  <si>
    <t>11) 20378881 /1123412953</t>
  </si>
  <si>
    <t>5511964113090</t>
  </si>
  <si>
    <t>bianca@rolife.com.br</t>
  </si>
  <si>
    <t>BIANCA</t>
  </si>
  <si>
    <t>biancaprs10@gmail.com</t>
  </si>
  <si>
    <t>RONALDO SILVA DE OLIVEIRA</t>
  </si>
  <si>
    <t>ronaldo@rolife.com.br</t>
  </si>
  <si>
    <t>DONO</t>
  </si>
  <si>
    <t>55 11998313447</t>
  </si>
  <si>
    <t>5511998313447</t>
  </si>
  <si>
    <t>R S S LABORATORIO OPTICO LTDA</t>
  </si>
  <si>
    <t>2440-8695</t>
  </si>
  <si>
    <t>GENESIS.CADASTRO@GMAIL.COM</t>
  </si>
  <si>
    <t>R W INDUSTRIA E COMERCIO DE REBITES E PARAFUSOS LTDA</t>
  </si>
  <si>
    <t>Gabriel adm.</t>
  </si>
  <si>
    <t xml:space="preserve">11 3942-1033 </t>
  </si>
  <si>
    <t>11 3903-4064</t>
  </si>
  <si>
    <t>551139034064</t>
  </si>
  <si>
    <t>contato@rwrebites.com.br</t>
  </si>
  <si>
    <t>Gerente geral</t>
  </si>
  <si>
    <t>R.G.T. MAQUINAS DE CORTE LTDA</t>
  </si>
  <si>
    <t>48.222.517/0001-51</t>
  </si>
  <si>
    <t>rgtcomaq@hotmail.com</t>
  </si>
  <si>
    <t xml:space="preserve"> (11)97072-9934 </t>
  </si>
  <si>
    <t>5511970729934</t>
  </si>
  <si>
    <t>R.M MAQUINAS LTDA</t>
  </si>
  <si>
    <t>Gerente de produção</t>
  </si>
  <si>
    <t>2058-0055</t>
  </si>
  <si>
    <t>compras@chinamaquinas.com.br</t>
  </si>
  <si>
    <t>FINANCEIRO@CHINAMAQUINAS.COM.BR</t>
  </si>
  <si>
    <t>R.P.D. - PRODUTOS DE LIMPEZA E COSMETICOS LTDA</t>
  </si>
  <si>
    <t>01.097.621/0001-06</t>
  </si>
  <si>
    <t>Paulo Nunes Batista</t>
  </si>
  <si>
    <t>5511996180592</t>
  </si>
  <si>
    <t>rpdprodlimp@terra.com.br</t>
  </si>
  <si>
    <t>(11) 2703 -7285</t>
  </si>
  <si>
    <t xml:space="preserve"> (11) 94829-0273</t>
  </si>
  <si>
    <t>paulosilva@rpdlimpeza.com.br</t>
  </si>
  <si>
    <t>Paulo Silva</t>
  </si>
  <si>
    <t>Radare Soluções</t>
  </si>
  <si>
    <t>42.858.356/0001-00</t>
  </si>
  <si>
    <t>Rafael Santos</t>
  </si>
  <si>
    <t>radaresolucoes@gmail.com</t>
  </si>
  <si>
    <t>https://wwwradaresolucoescombr/</t>
  </si>
  <si>
    <t>RADARO CROMEACAO, GALVANIZACAO E ESTAMPARIA LTDA</t>
  </si>
  <si>
    <t>4114-8594</t>
  </si>
  <si>
    <t>bianca.dia@gruporadaro.com.br</t>
  </si>
  <si>
    <t>RADIADORES RELUS LTDA</t>
  </si>
  <si>
    <t>11 29574497</t>
  </si>
  <si>
    <t>RADIADORESRELUS@IG.COM.BR</t>
  </si>
  <si>
    <t>RADIAL COMERCIO , FABRICACAO E MONTAGEM DE APARELHOS ELETRICOS LTDA</t>
  </si>
  <si>
    <t>551135760299</t>
  </si>
  <si>
    <t>sac@radial.com.br</t>
  </si>
  <si>
    <t>RADIAL E FILHO RETIFICA DE CABECOTE LTDA</t>
  </si>
  <si>
    <t> 14.304.785/0001-09</t>
  </si>
  <si>
    <t>WESLLEY PEREIRA DE ARAUJO</t>
  </si>
  <si>
    <t>weslleypdearaujo@gmail.com</t>
  </si>
  <si>
    <t>RAFAEL ANTONIO SOLERA DA SILVA</t>
  </si>
  <si>
    <t>11 27730049</t>
  </si>
  <si>
    <t>ADM@TECWEY.COM.BR</t>
  </si>
  <si>
    <t>RAIZAMED EQUIPAMENTOS MEDICOS LTDA</t>
  </si>
  <si>
    <t>00.001.849/0001-80</t>
  </si>
  <si>
    <t>11) 2941-0561</t>
  </si>
  <si>
    <t>RAIZAMED@RAIZAMED.COM.BR</t>
  </si>
  <si>
    <t>RAVEN INDUSTRIA E COMERCIO DE FERRAMENTAS LTDA</t>
  </si>
  <si>
    <t>61.950.325/0001-20</t>
  </si>
  <si>
    <t>112915 5000</t>
  </si>
  <si>
    <t>carlos@ravenferramentas.com.br</t>
  </si>
  <si>
    <t xml:space="preserve"> Bruno Henrique Arruda</t>
  </si>
  <si>
    <t>Administrador de Redes</t>
  </si>
  <si>
    <t>112915 5000 RAMAL 265</t>
  </si>
  <si>
    <t>5511937382141</t>
  </si>
  <si>
    <t>ti@ravenferramentas.com.br</t>
  </si>
  <si>
    <t>RC INDUSTRIA E COMERCIO LTDA</t>
  </si>
  <si>
    <t>RCN INDUSTRIA E COMERCIO LTDA</t>
  </si>
  <si>
    <t>55.720.607/0001-38</t>
  </si>
  <si>
    <t>PAULA CHAMORRO</t>
  </si>
  <si>
    <t>5511941389800</t>
  </si>
  <si>
    <t>paula.nascimento.chamorro.pnc@gmail.com</t>
  </si>
  <si>
    <t>RCS INDUSTRIA E COMERCIO EIRELI</t>
  </si>
  <si>
    <t>32.531.364/0001-94</t>
  </si>
  <si>
    <t>Santos</t>
  </si>
  <si>
    <t>magweel</t>
  </si>
  <si>
    <t>2692-9533</t>
  </si>
  <si>
    <t>Magwell</t>
  </si>
  <si>
    <t>RCY COMERCIAL LTDA</t>
  </si>
  <si>
    <t>55112309-6573 | '55112309-6558</t>
  </si>
  <si>
    <t>vendas@rcy.com.br</t>
  </si>
  <si>
    <t>RDC VEDACOES INDUSTRIA E COMERCIO LTDA</t>
  </si>
  <si>
    <t>04.903.713/0001-16</t>
  </si>
  <si>
    <t>11 23010305</t>
  </si>
  <si>
    <t>RDCVEDACOES@UOL.COM.BR</t>
  </si>
  <si>
    <t>REAL COMERCIAL LTDA</t>
  </si>
  <si>
    <t>02780640/0001-97</t>
  </si>
  <si>
    <t>André Luís dos Santos</t>
  </si>
  <si>
    <t>LOGISTICA</t>
  </si>
  <si>
    <t>andre.santos@grupolapastina.com.br</t>
  </si>
  <si>
    <t>RENATO PERCIANI</t>
  </si>
  <si>
    <t>GERENTE DE LOGÍSTICA</t>
  </si>
  <si>
    <t>5511989323309</t>
  </si>
  <si>
    <t>renato.perciani@grupolapastina.com.br</t>
  </si>
  <si>
    <t>ROBERTO MELO</t>
  </si>
  <si>
    <t>roberto.melo@grupolapastina.com.br</t>
  </si>
  <si>
    <t>MATEUS DAURICIO</t>
  </si>
  <si>
    <t>TÉCNICO DE SEGURANÇA DO TRABALHO</t>
  </si>
  <si>
    <t>seguranca.trabalho@grupolapastina.com.br</t>
  </si>
  <si>
    <t>REAL E BENEMERITA ASSOCIACAO PORTUGUESA DE BENEFICENCIA</t>
  </si>
  <si>
    <t>61.599.908/0001-58</t>
  </si>
  <si>
    <t>JOSI</t>
  </si>
  <si>
    <t>1135054350 ou 4358</t>
  </si>
  <si>
    <t>cicera.braz@bp.org.br</t>
  </si>
  <si>
    <t xml:space="preserve">Cristian era o ponto focal, saiu da emrpesa em 23/02/24 </t>
  </si>
  <si>
    <t xml:space="preserve">EMERSON DIAS PEREIRA </t>
  </si>
  <si>
    <t>TÉCNICO EM SEGURANÇA DO TRABALHO</t>
  </si>
  <si>
    <t>5511) 35051584   </t>
  </si>
  <si>
    <t>5511958762337</t>
  </si>
  <si>
    <t>emerson.pereira@bp.org.br</t>
  </si>
  <si>
    <t>REAL VIDA COMERCIAL E INDUSTRIAL LTDA.</t>
  </si>
  <si>
    <t>551125377716</t>
  </si>
  <si>
    <t>contato@realvidailuminacao.com.br</t>
  </si>
  <si>
    <t>REBRAN INDUSTRIA E COMERCIO LTDA</t>
  </si>
  <si>
    <t>56.036.825/0001-10</t>
  </si>
  <si>
    <t>Graziela Kamogawa</t>
  </si>
  <si>
    <t>5511999978863</t>
  </si>
  <si>
    <t>graziela@rebran.com.br</t>
  </si>
  <si>
    <t>marcello@rebran.com.br</t>
  </si>
  <si>
    <t>RECAUCHUTADORA PIRAMIDE LTDA</t>
  </si>
  <si>
    <t>57.656.969/0001-32</t>
  </si>
  <si>
    <t>2546-4556</t>
  </si>
  <si>
    <t>pneus-piramide@hotmail.com</t>
  </si>
  <si>
    <t>RECER INDUSTRIA E COMERCIO DE FILTROS E PECAS LTDA</t>
  </si>
  <si>
    <t>2717-8222</t>
  </si>
  <si>
    <t>96416 1044</t>
  </si>
  <si>
    <t>5511964161044</t>
  </si>
  <si>
    <t>SILVIO@RECERFILTROS.COM.BR</t>
  </si>
  <si>
    <t>RECOVERY INDUSTRIA E COMERCIO DE PECAS LTDA</t>
  </si>
  <si>
    <t>Alan</t>
  </si>
  <si>
    <t>2631-4044</t>
  </si>
  <si>
    <t>94701-9421</t>
  </si>
  <si>
    <t>5511947019421</t>
  </si>
  <si>
    <t>comercial@recoveryrolamentos.com.br</t>
  </si>
  <si>
    <t>REDE D'OR SAO LUIZ S.A.</t>
  </si>
  <si>
    <t>06.047.087/0077-37</t>
  </si>
  <si>
    <t>GUILHERME MOREIRA</t>
  </si>
  <si>
    <t>ADMINISTRATIVO MANUTENÇÃO</t>
  </si>
  <si>
    <t>5511973596064</t>
  </si>
  <si>
    <t>guilherme.moreira@hospitalvillalobos.com.br</t>
  </si>
  <si>
    <t>REGAPLAN INDUSTRIA E COMERCIO DE REGADORES LTDA</t>
  </si>
  <si>
    <t>46.216.420/0001-00</t>
  </si>
  <si>
    <t>ANGELA DE SOUZA SANTOS</t>
  </si>
  <si>
    <t>5511999422472</t>
  </si>
  <si>
    <t>contato@regaplan.com.br</t>
  </si>
  <si>
    <t xml:space="preserve">Marcelo </t>
  </si>
  <si>
    <t>11 29111017</t>
  </si>
  <si>
    <t>GRAZIELA</t>
  </si>
  <si>
    <t>1129111017 / 21164078</t>
  </si>
  <si>
    <t>CIbele</t>
  </si>
  <si>
    <t>2116-6046</t>
  </si>
  <si>
    <t>551129111017</t>
  </si>
  <si>
    <t>REIKI EMBALAGENS LTDA</t>
  </si>
  <si>
    <t>11 20912834</t>
  </si>
  <si>
    <t>CONTATO@REIKIEMBALAGENS.COM.BR</t>
  </si>
  <si>
    <t>REINALDO MONTEIRO CONSTRUCOES LTDA</t>
  </si>
  <si>
    <t>62419148/0001-12</t>
  </si>
  <si>
    <t>Reinaldo Monteiro</t>
  </si>
  <si>
    <t>5511992571572</t>
  </si>
  <si>
    <t>REIS DAS CASAS PRE FABRICADAS LTDA</t>
  </si>
  <si>
    <t>00.211.932/0001-83</t>
  </si>
  <si>
    <t>Marcio Rogerio Reis</t>
  </si>
  <si>
    <t>5511929558715</t>
  </si>
  <si>
    <t>REISDASCASAS@IG.COM.BR</t>
  </si>
  <si>
    <t>2955-8715</t>
  </si>
  <si>
    <t>97210-7957</t>
  </si>
  <si>
    <t>5511972107957</t>
  </si>
  <si>
    <t>reisdascasas@reisdascasas.com.br</t>
  </si>
  <si>
    <t>REISA COMERCIO DE PERFIS DE ALUMINIO LTDA</t>
  </si>
  <si>
    <t>11 37944800</t>
  </si>
  <si>
    <t>ARIOVALDO@GRUPOREISAM.COM.BR</t>
  </si>
  <si>
    <t>REMAFER INDUSTRIA E COMERCIO DE FERRO E ACO LTDA</t>
  </si>
  <si>
    <t>Claudio</t>
  </si>
  <si>
    <t>11 2581-3759</t>
  </si>
  <si>
    <t>claudio.remafer@hotmail.com</t>
  </si>
  <si>
    <t>remafercomercial@gmail.com</t>
  </si>
  <si>
    <t>CLAUDIO.MACHADO@SUPERIG.COM.BR</t>
  </si>
  <si>
    <t>REPLASTIC INJECAO PLASTICA LTDA</t>
  </si>
  <si>
    <t>05.957.989/0001-40</t>
  </si>
  <si>
    <t>RODRIGO DOS SANTOS BEZERRA</t>
  </si>
  <si>
    <t>5511981041684</t>
  </si>
  <si>
    <t>replastic.net@live.com</t>
  </si>
  <si>
    <t>EDSON DOS SANTOS BEZERRA</t>
  </si>
  <si>
    <t>toketeclas@ajato.com.br</t>
  </si>
  <si>
    <t>REPRATA AMBIENTAL LTDA</t>
  </si>
  <si>
    <t>67.297.739/0001-88</t>
  </si>
  <si>
    <t>REPUXACAO MARTINS LTDA</t>
  </si>
  <si>
    <t>551121163096</t>
  </si>
  <si>
    <t>RESINARE COMERCIO E INDUSTRIA GRAFICA LTDA</t>
  </si>
  <si>
    <t>26.045.291/0001-28</t>
  </si>
  <si>
    <t>RESINO FLEXO ACCESSORY LTDA</t>
  </si>
  <si>
    <t>05.443.372/0001-06</t>
  </si>
  <si>
    <t>Claudio Rosumek</t>
  </si>
  <si>
    <t>5511999949429</t>
  </si>
  <si>
    <t>facas@resino.com.br</t>
  </si>
  <si>
    <t>guilherme@resino.com.br</t>
  </si>
  <si>
    <t>RESISTENCIAS PARA TRANSFORMACAO DE PLASTICOS Q-UP LTDA</t>
  </si>
  <si>
    <t>04.034.783/0001-85</t>
  </si>
  <si>
    <t>2631-4624</t>
  </si>
  <si>
    <t>RESTEEL EQUIPAMENTOS EM INOX LTDA</t>
  </si>
  <si>
    <t>11.242.093/0001-87</t>
  </si>
  <si>
    <t>MÉRCIA DIAS BATISTA</t>
  </si>
  <si>
    <t>DIRETORA ADM</t>
  </si>
  <si>
    <t>112742-1677  /  112742-0938</t>
  </si>
  <si>
    <t>re-steel@re-steel.com.br</t>
  </si>
  <si>
    <t>MOISES SOUZA BATISTA</t>
  </si>
  <si>
    <t>5511968666868</t>
  </si>
  <si>
    <t>souza@re-steel.com.br</t>
  </si>
  <si>
    <t>Deisiane</t>
  </si>
  <si>
    <t>2217-6765</t>
  </si>
  <si>
    <t>RE-STEEL@RE-STEEL.COM.BR</t>
  </si>
  <si>
    <t>RETAINERS INDÚSTRIA</t>
  </si>
  <si>
    <t>03.032.128/0001-25</t>
  </si>
  <si>
    <t>Emerson Merighi</t>
  </si>
  <si>
    <t>5511992098208</t>
  </si>
  <si>
    <t>emerson.merighi@rubberline.com.br</t>
  </si>
  <si>
    <t>RETAINERS INDÚSTRIA E COMÉRCIO LTDA </t>
  </si>
  <si>
    <t>DENISE SOUZA</t>
  </si>
  <si>
    <t>3909-7731 3602-4839   3602-2448 RAMAL 25</t>
  </si>
  <si>
    <t>denise@retenrol.com.br</t>
  </si>
  <si>
    <t>RETAINERS INDÚSTRIA E COMÉRCIO LTDA  RETEINROL</t>
  </si>
  <si>
    <t>denise</t>
  </si>
  <si>
    <t>113901-0201</t>
  </si>
  <si>
    <t>(11)992098208</t>
  </si>
  <si>
    <t>RETEC VEDACOES INDUSTRIAIS LTDA</t>
  </si>
  <si>
    <t>16.720.860/0001-30</t>
  </si>
  <si>
    <t>3906-1400</t>
  </si>
  <si>
    <t>ricardo@retec.com.br</t>
  </si>
  <si>
    <t>LISA</t>
  </si>
  <si>
    <t>vendas@retec.com.br</t>
  </si>
  <si>
    <t>Retentores Sulbras Imp Ind e Com Ltda</t>
  </si>
  <si>
    <t>02.711.548/0001-75</t>
  </si>
  <si>
    <t>ROGERIO FREIRE</t>
  </si>
  <si>
    <t>5511992929166</t>
  </si>
  <si>
    <t>rogerio@sulbras.ind.br</t>
  </si>
  <si>
    <t>RETIFICA DE MOTORES FUZE LTDA</t>
  </si>
  <si>
    <t>31.694.699/0001-60</t>
  </si>
  <si>
    <t>5511961497651</t>
  </si>
  <si>
    <t>retificafuze@gmail.com</t>
  </si>
  <si>
    <t>RETIFICA DE MOTORES SANTA CATARINA LTDA</t>
  </si>
  <si>
    <t>09.197.566/0001-20</t>
  </si>
  <si>
    <t>(11)5678-8978</t>
  </si>
  <si>
    <t>RETOQUE INDUSTRIA E COMERCIO DE MASSAS PLASTICAS SOCIEDADE LIMITADA</t>
  </si>
  <si>
    <t>02.566.471/0001-97</t>
  </si>
  <si>
    <t>11 47424537</t>
  </si>
  <si>
    <t>JUNIOR@AJRCONTABILIDADE.COM.BR</t>
  </si>
  <si>
    <t>REUTER' S CONFECCOES LTDA</t>
  </si>
  <si>
    <t>57.409.500/0001-07</t>
  </si>
  <si>
    <t>RENATA</t>
  </si>
  <si>
    <t>(11)2082-3009</t>
  </si>
  <si>
    <t>REVIQ PARTS LTDA</t>
  </si>
  <si>
    <t>23.919.570/0001-85</t>
  </si>
  <si>
    <t>Isadora Reina</t>
  </si>
  <si>
    <t>CFO</t>
  </si>
  <si>
    <t>5511934209197</t>
  </si>
  <si>
    <t>isadora@reviq.com.br</t>
  </si>
  <si>
    <t>Rodrigo Reina</t>
  </si>
  <si>
    <t>5511944932426</t>
  </si>
  <si>
    <t>rodrigo@reviq.com.br</t>
  </si>
  <si>
    <t>RGF - INDUSTRIA E COMERCIO DE DOBRADICAS LTDA</t>
  </si>
  <si>
    <t xml:space="preserve">Debora </t>
  </si>
  <si>
    <t>11) 3571-2251</t>
  </si>
  <si>
    <t>rgfind@hotmail.com</t>
  </si>
  <si>
    <t>96142-7841</t>
  </si>
  <si>
    <t>5511961427841</t>
  </si>
  <si>
    <t>sousaefilho@itelefonica.com.br</t>
  </si>
  <si>
    <t>RHR INDUSTRIA E COMERCIO DE RESISTENCIAS LTDA ME</t>
  </si>
  <si>
    <t>09.312.439/0001-24</t>
  </si>
  <si>
    <t>TAINA MARTINS</t>
  </si>
  <si>
    <t>5511976767187</t>
  </si>
  <si>
    <t>taina@rhrresistencias.com.br</t>
  </si>
  <si>
    <t>Valter Rogerio de Souza</t>
  </si>
  <si>
    <t>N</t>
  </si>
  <si>
    <t>vendas@rhrresistencias.com.br</t>
  </si>
  <si>
    <t>Taina</t>
  </si>
  <si>
    <t>RICARDO SALES CAPOVILLA</t>
  </si>
  <si>
    <t>RICEL PRODUTOS DE LIMPEZA LTDA</t>
  </si>
  <si>
    <t>02.549.960/0001-30</t>
  </si>
  <si>
    <t>patricia@riccel.com.br</t>
  </si>
  <si>
    <t>Antonio Fernandes</t>
  </si>
  <si>
    <t>11 26076363</t>
  </si>
  <si>
    <t>2607-6363</t>
  </si>
  <si>
    <t>RIDMS CAR TAPETES INDUSTRIA E COMERCIO LTDA</t>
  </si>
  <si>
    <t>03.570.101/0001-96</t>
  </si>
  <si>
    <t>2341-9704 / 2679.4866</t>
  </si>
  <si>
    <t>551126794864</t>
  </si>
  <si>
    <t>CHIUCHI@RIDMSCAR.COM.BR</t>
  </si>
  <si>
    <t>2341-9704 / 2679.4867</t>
  </si>
  <si>
    <t>ridmscar@ridmscar.com.br</t>
  </si>
  <si>
    <t>RIMAT INDUSTRIA E COMERCIO DE PLASTICOS LTDA</t>
  </si>
  <si>
    <t>58.763.442/0001-70</t>
  </si>
  <si>
    <t>RICARDO</t>
  </si>
  <si>
    <t>2084-3574 /2965-7784</t>
  </si>
  <si>
    <t>2965-4398</t>
  </si>
  <si>
    <t>5511929654398</t>
  </si>
  <si>
    <t>2965-7784</t>
  </si>
  <si>
    <t>rimatsacolas@rimatsacolas.com.br</t>
  </si>
  <si>
    <t>Lucienete</t>
  </si>
  <si>
    <t xml:space="preserve">Lucinete </t>
  </si>
  <si>
    <t>RIOXI INDUSTRIA COMERCIO IMPORTACAO E EXPORTACAO DE EQUIPAMENTOS HOSPITALARES LTDA</t>
  </si>
  <si>
    <t>41.621.496/0001-06</t>
  </si>
  <si>
    <t>LUCIANA ANDREIA</t>
  </si>
  <si>
    <t>1154621666 </t>
  </si>
  <si>
    <t>55 11915662657</t>
  </si>
  <si>
    <t>5511915662657</t>
  </si>
  <si>
    <t>contato@haoxi.com.br</t>
  </si>
  <si>
    <t>FÁBIO</t>
  </si>
  <si>
    <t>desenhotecnico@haoxi.com.br</t>
  </si>
  <si>
    <t>RISCOFER TINTAS E VERNIZES LTDA</t>
  </si>
  <si>
    <t>48.922.769/0001-93</t>
  </si>
  <si>
    <t>FABIANA ROSSI</t>
  </si>
  <si>
    <t>5511981625503</t>
  </si>
  <si>
    <t>riscofer@riscofer.com.br</t>
  </si>
  <si>
    <t>RISKGAS INDUSTRIA E COMERCIO DE FOGOES LIMITADA</t>
  </si>
  <si>
    <t>66.522.145/0001-60</t>
  </si>
  <si>
    <t>compras@metalchamorro.com.br</t>
  </si>
  <si>
    <t>PAULA NASCIMENTO CHAMORRO</t>
  </si>
  <si>
    <t>financeiro@metalchamorro.com.br</t>
  </si>
  <si>
    <t>comercial@metalchamorro.com.br</t>
  </si>
  <si>
    <t>RKIT INDUSTRIA E COMERCIO DE BOX E ARTEFATOS DE ALUMINIO LTDA</t>
  </si>
  <si>
    <t>Danieli</t>
  </si>
  <si>
    <t>3207-2924</t>
  </si>
  <si>
    <t xml:space="preserve"> 97127-2930</t>
  </si>
  <si>
    <t>5511971272930</t>
  </si>
  <si>
    <t>financeiro@rkit.com.br</t>
  </si>
  <si>
    <t>Karina</t>
  </si>
  <si>
    <t>paulo@rkit.com.br</t>
  </si>
  <si>
    <t>ROAPLAS PLASTICOS E FERRAGENS LTDA</t>
  </si>
  <si>
    <t>03.068.248/0001-82</t>
  </si>
  <si>
    <t>GUILHERME</t>
  </si>
  <si>
    <t>guilherme@roaplas.com.br</t>
  </si>
  <si>
    <t>Francisco Olhera Isquerdo</t>
  </si>
  <si>
    <t>11 4040 5656</t>
  </si>
  <si>
    <t>2076-9977</t>
  </si>
  <si>
    <t>SEM FUNC - AR KIT (44159725/0001-00)</t>
  </si>
  <si>
    <t>Naira</t>
  </si>
  <si>
    <t>5511952323988</t>
  </si>
  <si>
    <t>rh@roaplas.com.br</t>
  </si>
  <si>
    <t>ROBMECFER COMERCIO E FERRAMENTARIA LTDA</t>
  </si>
  <si>
    <t>10.303.284/0001-49</t>
  </si>
  <si>
    <t>JONATHAS DE ALMEIDA OLIVEIRA</t>
  </si>
  <si>
    <t>GERENTE ADMINISTRATIVO/COMERCIAL</t>
  </si>
  <si>
    <t>5511942531600</t>
  </si>
  <si>
    <t>jonathas.comercial@robmecfer.com.br</t>
  </si>
  <si>
    <t>vendas@robmecfer.com.br</t>
  </si>
  <si>
    <t>ROCA EQUIPAMENTOS LTDA</t>
  </si>
  <si>
    <t>07.221.966/0001-06</t>
  </si>
  <si>
    <t>2143-0111</t>
  </si>
  <si>
    <t>priscila@braspelembalagens.com.br</t>
  </si>
  <si>
    <t>96449 -5150</t>
  </si>
  <si>
    <t>5511964495150</t>
  </si>
  <si>
    <t>rh@braspelembalagens.com.br</t>
  </si>
  <si>
    <t>5526-2536 / 2143-0111</t>
  </si>
  <si>
    <t>FINANCEIRO@BRASPELEMBALAGENS.COM.BR</t>
  </si>
  <si>
    <t>RODRIGO OLIVEIRA FLEURI DE FREITAS</t>
  </si>
  <si>
    <t>08.379.392/0001-53</t>
  </si>
  <si>
    <t>Rodrigo Oliveira Fleuri de Freitas</t>
  </si>
  <si>
    <t>contbook@uol.com.br</t>
  </si>
  <si>
    <t>RODRIGUES ARTEFATOS DE MADEIRA E SERVICOS LTDA</t>
  </si>
  <si>
    <t>diego</t>
  </si>
  <si>
    <t>3851-7605</t>
  </si>
  <si>
    <t>ANA.MARQUES@RAMMARCENARIA.COM.BR</t>
  </si>
  <si>
    <t>ROFFER SAO PAULO LIMITADA</t>
  </si>
  <si>
    <t>61.456.521/0001-42</t>
  </si>
  <si>
    <t>CARLOS</t>
  </si>
  <si>
    <t>ROGER QUIMICA LIMITADA</t>
  </si>
  <si>
    <t>50.868.439/0001-09</t>
  </si>
  <si>
    <t>2618-5366</t>
  </si>
  <si>
    <t>rogerquimica@roger.com.br</t>
  </si>
  <si>
    <t>ROGERIO RABELO DE OLIVEIRA</t>
  </si>
  <si>
    <t>07.687.181/0001-15</t>
  </si>
  <si>
    <t>2955-9060</t>
  </si>
  <si>
    <t>fortbox2002@yahoo.com</t>
  </si>
  <si>
    <t>ROLLPERFIL PERFILADOS LTDA</t>
  </si>
  <si>
    <t>2640-0676</t>
  </si>
  <si>
    <t>NFE@ROLLPERFIL.COM.BR</t>
  </si>
  <si>
    <t>ROLOFLEX INDUSTRIAL E COMERCIAL SOCIEDADE UNIPESSOAL LIMITADA</t>
  </si>
  <si>
    <t>61.001.244/0001-83</t>
  </si>
  <si>
    <t>Dantas</t>
  </si>
  <si>
    <t>5511945774303</t>
  </si>
  <si>
    <t>gerenciavendas@roloflex.com.br</t>
  </si>
  <si>
    <t>Sebastião</t>
  </si>
  <si>
    <t>ksilva@roloflex.com.br</t>
  </si>
  <si>
    <t>2941-1311</t>
  </si>
  <si>
    <t>1194577-4303</t>
  </si>
  <si>
    <t>alexandreparedes@roloflex.com.br</t>
  </si>
  <si>
    <t>bernal@roloflex.com.br</t>
  </si>
  <si>
    <t>BERNAL</t>
  </si>
  <si>
    <t>ROMAFILM IND E COM DE PLASTICOS LTDA</t>
  </si>
  <si>
    <t>01.133.282/0001-68</t>
  </si>
  <si>
    <t xml:space="preserve">2198-3600/01 </t>
  </si>
  <si>
    <t>mpr@grupoextrusa.com</t>
  </si>
  <si>
    <t>2636-3924</t>
  </si>
  <si>
    <t>emerson@grupoextrusa.com</t>
  </si>
  <si>
    <t>Marcelo Paulo Rodrigues</t>
  </si>
  <si>
    <t>5511987736688</t>
  </si>
  <si>
    <t>ROMANIN &amp; ROMANIN INDUSTRIA E COMERCIO LTDA</t>
  </si>
  <si>
    <t>3943-5569</t>
  </si>
  <si>
    <t>romanin@bol.com.br</t>
  </si>
  <si>
    <t>ROMEPLAST INDUSTRIA E COMERCIO LTDA</t>
  </si>
  <si>
    <t>67.563.577/0001-82</t>
  </si>
  <si>
    <t>5511989082861</t>
  </si>
  <si>
    <t>contato@romeplast.com.br</t>
  </si>
  <si>
    <t>5511992432665</t>
  </si>
  <si>
    <t>romeplast01@gmail.com</t>
  </si>
  <si>
    <t>VALDECI</t>
  </si>
  <si>
    <t xml:space="preserve">PROPRIETÁRIO </t>
  </si>
  <si>
    <t>2046-0506</t>
  </si>
  <si>
    <t>Antônia</t>
  </si>
  <si>
    <t>ROMESA INDUSTRIA E COMERCIO DE PLASTICOS LTDA</t>
  </si>
  <si>
    <t>08.997.586/0001-12</t>
  </si>
  <si>
    <t>1122693258 /  1120592079</t>
  </si>
  <si>
    <t>5511950486126</t>
  </si>
  <si>
    <t>romesa@romesa.ind.br</t>
  </si>
  <si>
    <t>RONDON INDUSTRIA E COMERCIO DE LUMINARIAS ESPECIAIS LTDA</t>
  </si>
  <si>
    <t>06.954.486/0001-83</t>
  </si>
  <si>
    <t>Wilson</t>
  </si>
  <si>
    <t>5511981158879</t>
  </si>
  <si>
    <t>wilson.rondon8@gmail.com</t>
  </si>
  <si>
    <t>Juliana adm</t>
  </si>
  <si>
    <t>2079-1443</t>
  </si>
  <si>
    <t>niltinho@estadao.com.br</t>
  </si>
  <si>
    <t xml:space="preserve">Empresário </t>
  </si>
  <si>
    <t>ROSANGELA MARTTINS DARIO</t>
  </si>
  <si>
    <t>03.442.335/0001-58</t>
  </si>
  <si>
    <t>Rosangela Marttins Dario</t>
  </si>
  <si>
    <t>NANDO@NRCONTABIL.COM.BR</t>
  </si>
  <si>
    <t>3326-6603</t>
  </si>
  <si>
    <t>ROSSI FERRAMENTAS DIAMANTADAS LTDA</t>
  </si>
  <si>
    <t>551122941000</t>
  </si>
  <si>
    <t>5511937334071</t>
  </si>
  <si>
    <t>vendas@rossi-ferramentas.com.br</t>
  </si>
  <si>
    <t>RP2 INDUSTRIA E COMERCIO LTDA</t>
  </si>
  <si>
    <t>RPA INDUSTRIA COMERCIO E CONSERTO DE PECAS PARA AUTOS LTDA</t>
  </si>
  <si>
    <t>3832-9155</t>
  </si>
  <si>
    <t>rpaimportadora@gmail.com</t>
  </si>
  <si>
    <t>RR PORTAS E ACESSORIOS LTDA</t>
  </si>
  <si>
    <t>09.144.484/0001-17</t>
  </si>
  <si>
    <t>William</t>
  </si>
  <si>
    <t>producao@rrportas.com.br</t>
  </si>
  <si>
    <t>Anderson Tonini</t>
  </si>
  <si>
    <t>RRA PALLETS E EMBALAGENS DE MADEIRA LTDA</t>
  </si>
  <si>
    <t>04.678.495/0001-63</t>
  </si>
  <si>
    <t>5511930669956</t>
  </si>
  <si>
    <t>rrapallets@terra.com.br</t>
  </si>
  <si>
    <t>11 29109534</t>
  </si>
  <si>
    <t>2910-9534</t>
  </si>
  <si>
    <t>RVB BALOES E INFLAVEIS LTDA</t>
  </si>
  <si>
    <t>03.626.194/0001-23</t>
  </si>
  <si>
    <t>2092-8787</t>
  </si>
  <si>
    <t>CONTATO@RVB.COM.BR</t>
  </si>
  <si>
    <t>S. M. DA ROCHA RUIZ LTDA</t>
  </si>
  <si>
    <t>14.294.648/0001-22</t>
  </si>
  <si>
    <t>2741-1650</t>
  </si>
  <si>
    <t>SMDAROCHAPLASTICOS@GMAIL.COM</t>
  </si>
  <si>
    <t>S.R. ROBERPLAS INDUSTRIA E COMERCIO LTDA</t>
  </si>
  <si>
    <t>07.172.582/0001-32</t>
  </si>
  <si>
    <t>5511942279687</t>
  </si>
  <si>
    <t>brindesroberplas@gmail.com   </t>
  </si>
  <si>
    <t>S.S. OFICINA AUTOMOTIVA E PECAS LTDA</t>
  </si>
  <si>
    <t>13.592.757/0001-63</t>
  </si>
  <si>
    <t>VINICIUS RODRIGUES</t>
  </si>
  <si>
    <t>DIRETOR DE OPERAÇÕES</t>
  </si>
  <si>
    <t>5511994489938</t>
  </si>
  <si>
    <t>vinicius@dramericancar.com.br</t>
  </si>
  <si>
    <t>SANDRO</t>
  </si>
  <si>
    <t>1122314024 / 1122311929</t>
  </si>
  <si>
    <t>sandro.dr@icloud.com</t>
  </si>
  <si>
    <t>SILVIO CANDIDO</t>
  </si>
  <si>
    <t>GERENTE TECNICO</t>
  </si>
  <si>
    <t>5511996386731</t>
  </si>
  <si>
    <t>silvio@peghasus.com.br</t>
  </si>
  <si>
    <t>SABESP</t>
  </si>
  <si>
    <t>43.776.517/0001-80</t>
  </si>
  <si>
    <t>Celio Roberto da Silva </t>
  </si>
  <si>
    <t>(13) 32012519  </t>
  </si>
  <si>
    <t>celiosilva@sabesp.com.br</t>
  </si>
  <si>
    <t>Paula Bianca de Jesus Coelho </t>
  </si>
  <si>
    <t>pbcoelho@sabesp.com.br</t>
  </si>
  <si>
    <t>Roberto Barbosa dos Santos</t>
  </si>
  <si>
    <t>Superintendência de Gente</t>
  </si>
  <si>
    <t>5513997663871</t>
  </si>
  <si>
    <t>robertosantos@sabesp.com.br</t>
  </si>
  <si>
    <t>SALES INDUSTRIA E COMERCIO DE MAQUINAS LTDA</t>
  </si>
  <si>
    <t>66.826.918/0001-00</t>
  </si>
  <si>
    <t>ASLA</t>
  </si>
  <si>
    <t>2723-4000</t>
  </si>
  <si>
    <t>5511927234000</t>
  </si>
  <si>
    <t>rh@cleaner.com.br</t>
  </si>
  <si>
    <t>112523-4012</t>
  </si>
  <si>
    <t>551125234012</t>
  </si>
  <si>
    <t>SALGUEIRO INDUSTRIA E COMERCIO DE ACO EIRELI</t>
  </si>
  <si>
    <t>62.490.255/0001-37</t>
  </si>
  <si>
    <t>HELIO</t>
  </si>
  <si>
    <t>gerencia@acosalgueiro.com.br</t>
  </si>
  <si>
    <t>THAIS FERNANDES/MARCIA</t>
  </si>
  <si>
    <t>3711-0133</t>
  </si>
  <si>
    <t>94156-7558</t>
  </si>
  <si>
    <t>5511941567558</t>
  </si>
  <si>
    <t>rh02@acosalgueiro.com.br</t>
  </si>
  <si>
    <t>Informatica</t>
  </si>
  <si>
    <t>Márcia</t>
  </si>
  <si>
    <t>SANALPLAST LTDA</t>
  </si>
  <si>
    <t>Geisa</t>
  </si>
  <si>
    <t>11 25417700</t>
  </si>
  <si>
    <t>11 94871 2683</t>
  </si>
  <si>
    <t>5511948712683</t>
  </si>
  <si>
    <t>SANALPLAST@UOL.COM.BR</t>
  </si>
  <si>
    <t>SAND INDUSTRIA E COMERCIO LTDA</t>
  </si>
  <si>
    <t>52.745.940/0001-03</t>
  </si>
  <si>
    <t>SANELFLEX INDUSTRIA E COMERCIO DE TUBOS FLEXIVEIS LTDA</t>
  </si>
  <si>
    <t>51.215.754/0001-08</t>
  </si>
  <si>
    <t>5511960611532</t>
  </si>
  <si>
    <t>sanflexmoveis@gmail.com</t>
  </si>
  <si>
    <t>THIAGO CARRION SOTER</t>
  </si>
  <si>
    <t>vendas@sanelflex.com.br</t>
  </si>
  <si>
    <t>29/09 Thiago sol a exclusão do email Thiago@sanelflex</t>
  </si>
  <si>
    <t>SANTAFE INDUSTRIA E COMERCIO DE TRANSFORMADORES LTDA</t>
  </si>
  <si>
    <t>(19) 3891-5175</t>
  </si>
  <si>
    <t>SANTRIC INDUSTRIA E COMERCIO LTDA</t>
  </si>
  <si>
    <t>5528-6166</t>
  </si>
  <si>
    <t>SSANTRIC@TERRA.COM.BR</t>
  </si>
  <si>
    <t>SAO FRANCISCO INDUSTRIA E COMERCIO DE MOVEIS E ARTEFATOS DE METAIS LTDA</t>
  </si>
  <si>
    <t>54.890.553/0001-96</t>
  </si>
  <si>
    <t>airton.mouta@gmail.com</t>
  </si>
  <si>
    <t>Nádia</t>
  </si>
  <si>
    <t>SAO JOAO ENERGIA AMBIENTAL S/A</t>
  </si>
  <si>
    <t>55112253-6678</t>
  </si>
  <si>
    <t>SBDECOR DECORACOES E DESIGN LTDA</t>
  </si>
  <si>
    <t>13368811000191</t>
  </si>
  <si>
    <t>CRISTIANE</t>
  </si>
  <si>
    <t>cristiane@sbdecor.com.br</t>
  </si>
  <si>
    <t>SBL RETIFICA DE CABECOTES LTDA</t>
  </si>
  <si>
    <t>41.693.020/0001-72</t>
  </si>
  <si>
    <t>ROBERTO</t>
  </si>
  <si>
    <t>ALESSANDRA LOURENCO</t>
  </si>
  <si>
    <t>mcgianti@globo.com</t>
  </si>
  <si>
    <t>roberto@sblretificadecabecotes.com.br</t>
  </si>
  <si>
    <t>SCANMETAL IND. COM. IMP.EXP. DE FERRAMENTAS LTDA</t>
  </si>
  <si>
    <t>01.655.212.0001-70</t>
  </si>
  <si>
    <t>CAROL NEVES</t>
  </si>
  <si>
    <t>5511994190804</t>
  </si>
  <si>
    <t>carolneves@scanmetal.com.br</t>
  </si>
  <si>
    <t>rh@scanmetal.com.br</t>
  </si>
  <si>
    <t>LUCIANA OLIVEIRA</t>
  </si>
  <si>
    <t>11 27977226</t>
  </si>
  <si>
    <t>lucianaoliveira2@scanmetal.com.br</t>
  </si>
  <si>
    <t>SCIENTECH AMBIENTAL INDUSTRIA E COMERCIO LTDA</t>
  </si>
  <si>
    <t>73.181.646/0001-96</t>
  </si>
  <si>
    <t>MAURICIO ROCHA</t>
  </si>
  <si>
    <t>112542-3300</t>
  </si>
  <si>
    <t>mauricio@scientech.com.br</t>
  </si>
  <si>
    <t>RAFAEL OLIVEIRA</t>
  </si>
  <si>
    <t>rh@scientech.com.br</t>
  </si>
  <si>
    <t>LUIS CARLOS ROCHA</t>
  </si>
  <si>
    <t>112542-3303</t>
  </si>
  <si>
    <t>lcrocha@scientech.com.br</t>
  </si>
  <si>
    <t>LUCIA</t>
  </si>
  <si>
    <t>lucia@scientech.com.br</t>
  </si>
  <si>
    <t xml:space="preserve">SCM ESTAMPARIA DE METAIS LTDA </t>
  </si>
  <si>
    <t>05.547.321/0001-24</t>
  </si>
  <si>
    <t>1122803269/1120471733</t>
  </si>
  <si>
    <t>carlos@scmestampariademetais.com.br</t>
  </si>
  <si>
    <t>SANDRA</t>
  </si>
  <si>
    <t>5511971441310</t>
  </si>
  <si>
    <t>sandra@scmestampariademetais.com.br</t>
  </si>
  <si>
    <t>SCOPO INDUSTRIAL LTDA</t>
  </si>
  <si>
    <t>03.039.545/0001-08</t>
  </si>
  <si>
    <t>Sebastião Cardoso</t>
  </si>
  <si>
    <t>5511973107092</t>
  </si>
  <si>
    <t>diretoria@scopo.com.br</t>
  </si>
  <si>
    <t>Orismildo Dantas</t>
  </si>
  <si>
    <t xml:space="preserve">Natalia </t>
  </si>
  <si>
    <t>SCUDERIA D'ORSI INDUSTRIA E COM DE REBOQUES LTDA</t>
  </si>
  <si>
    <t>57.797.938/0001-00</t>
  </si>
  <si>
    <t>FRANCISCO DE PAULA BEYRUTI D ORSI</t>
  </si>
  <si>
    <t>5511926182110</t>
  </si>
  <si>
    <t>Informações do Google mostra endereço diferente</t>
  </si>
  <si>
    <t>SEAL TAPE DO BRASIL LTDA</t>
  </si>
  <si>
    <t>05.847.395/0001-86</t>
  </si>
  <si>
    <t>2783-7111</t>
  </si>
  <si>
    <t>CONTROLLER@SEALTAPE.COM.BR</t>
  </si>
  <si>
    <t>SEALSET INDUSTRIA E COMERCIO LTDA</t>
  </si>
  <si>
    <t>2205-5799 /2944-1778</t>
  </si>
  <si>
    <t>elaine@sealset.com.br</t>
  </si>
  <si>
    <t>Roselli</t>
  </si>
  <si>
    <t>patricia@sealset.com.br</t>
  </si>
  <si>
    <t>SEF INDUSTRIA E COMERCIO LTDA</t>
  </si>
  <si>
    <t>05.331.421/0001-19</t>
  </si>
  <si>
    <t>11 991377304</t>
  </si>
  <si>
    <t>ROSACARLOS@HOTMAIL.COM.BR</t>
  </si>
  <si>
    <t>SEG BELT INDUSTRIA E COMERCIO DE EQUIPAMENTOS DE PROTECAO LTDA</t>
  </si>
  <si>
    <t>3932-7818</t>
  </si>
  <si>
    <t>rh@athenascintos.com.br</t>
  </si>
  <si>
    <t>SENA ECAL EQUIPAMENTOS E INSTALACOES LTDA</t>
  </si>
  <si>
    <t>51.177.681/0003-60</t>
  </si>
  <si>
    <t>Greice</t>
  </si>
  <si>
    <t>SENARDI EMBALAGENS PLASTICAS LTDA</t>
  </si>
  <si>
    <t>2295-7035</t>
  </si>
  <si>
    <t>SENSOPH INDUSTRIA E COMERCIO DE SENSORES LTDA</t>
  </si>
  <si>
    <t>06.201.015/0001-02</t>
  </si>
  <si>
    <t>2991-4206</t>
  </si>
  <si>
    <t>SENSORBRAS AUTOMACAO INDUSTRIAL LTDA</t>
  </si>
  <si>
    <t>01.411.938/0001-67</t>
  </si>
  <si>
    <t>3902-3245</t>
  </si>
  <si>
    <t>SERCAL INDUSTRIA E COMERCIO LTDA.</t>
  </si>
  <si>
    <t>Karla</t>
  </si>
  <si>
    <t>5663-6611</t>
  </si>
  <si>
    <t xml:space="preserve"> 94387-2328</t>
  </si>
  <si>
    <t>5511943872328</t>
  </si>
  <si>
    <t>karla.adm@sercal.com.br</t>
  </si>
  <si>
    <t>carla</t>
  </si>
  <si>
    <t>vendas@sercal.com.br</t>
  </si>
  <si>
    <t>SERGIO TANIGUCHI ASSISTENCIA DE MAQUINAS GRAFICAS</t>
  </si>
  <si>
    <t>26.722.708/0001-40</t>
  </si>
  <si>
    <t>5511996894968</t>
  </si>
  <si>
    <t>STBURGHI@IG.COM.BR</t>
  </si>
  <si>
    <t>SERRALHERIA BELMONTE LTDA</t>
  </si>
  <si>
    <t>(11) 3941-0746 </t>
  </si>
  <si>
    <t>95208-2547</t>
  </si>
  <si>
    <t>5511952082547</t>
  </si>
  <si>
    <t>rh.cely@belmonteserralheria.com.br</t>
  </si>
  <si>
    <t>Sandra Souza</t>
  </si>
  <si>
    <t>Coordenadora de Recursos Humanos</t>
  </si>
  <si>
    <t>5511963717483</t>
  </si>
  <si>
    <t>sandra@belmonteserralheria.com.br</t>
  </si>
  <si>
    <t>thiago@belmonteserralheria.com.br</t>
  </si>
  <si>
    <t>serralheriabelmonte@yahoo.com.br</t>
  </si>
  <si>
    <t>SERRALHERIA IRMAOS CALVO LTDA</t>
  </si>
  <si>
    <t>2280-4380</t>
  </si>
  <si>
    <t>IRMAOSCALVO@YAHOO.COM.BR</t>
  </si>
  <si>
    <t>SERRALHERIA MOOCA LTDA</t>
  </si>
  <si>
    <t>52.707.791/0001-98</t>
  </si>
  <si>
    <t>Romildo de Macedo Rosa</t>
  </si>
  <si>
    <t>5511940137489</t>
  </si>
  <si>
    <t>Informação no google que empresa esta fechada permanentemente</t>
  </si>
  <si>
    <t>99298-3824</t>
  </si>
  <si>
    <t>5511992983824</t>
  </si>
  <si>
    <t>SERRALHERIA VA-LE LTDA</t>
  </si>
  <si>
    <t>jaqueline</t>
  </si>
  <si>
    <t>rodrigo dono</t>
  </si>
  <si>
    <t>5031-1892</t>
  </si>
  <si>
    <t>celia@svale.com.br</t>
  </si>
  <si>
    <t>SERVICO NACIONAL DE APRENDIZAGEM INDUSTRIAL - SÃO CAETANO DO SUL</t>
  </si>
  <si>
    <t>03.774.819/0088-55</t>
  </si>
  <si>
    <t>Wellington Magalhaes</t>
  </si>
  <si>
    <t>wellington.lima@sp.senai.br</t>
  </si>
  <si>
    <t>https ://mecatronicaspsenaibr </t>
  </si>
  <si>
    <t>SHAMMALUZ INDUSTRIA DE LUSTRES LTDA</t>
  </si>
  <si>
    <t xml:space="preserve">2011-5411; 2705.6170 </t>
  </si>
  <si>
    <t>98685.5052 2851-9800</t>
  </si>
  <si>
    <t>ADRIANO@MACCONTABIL.COM.BR</t>
  </si>
  <si>
    <t>SHELTER - MOVEIS PLANEJADOS LTDA</t>
  </si>
  <si>
    <t>sergio.shelter@terra.com.br</t>
  </si>
  <si>
    <t>2721-2069</t>
  </si>
  <si>
    <t>5511993901314</t>
  </si>
  <si>
    <t>SICTRON SISTEMAS E CONTROLES ELETR IND E COM LTDA</t>
  </si>
  <si>
    <t>55.565.154/0001-12</t>
  </si>
  <si>
    <t>Vitoria</t>
  </si>
  <si>
    <t>SIENA VEDACOES INDUSTRIAIS LTDA</t>
  </si>
  <si>
    <t>barbara@sienavedacoes.com.br</t>
  </si>
  <si>
    <t>3931-1977</t>
  </si>
  <si>
    <t>siena@sienavedacoes.com.br</t>
  </si>
  <si>
    <t>SILMARA APARECIDA BRILHANTE NAVARRO</t>
  </si>
  <si>
    <t>05.533.093/0001-33</t>
  </si>
  <si>
    <t>11 20249100</t>
  </si>
  <si>
    <t>EMPRESAS@NORTONCONTABILIDADE.COM.BR</t>
  </si>
  <si>
    <t>pedroupmolas@gmail.com</t>
  </si>
  <si>
    <t>SINALISA SEGURANCA VIARIA LTDA.</t>
  </si>
  <si>
    <t>42.147.421/0001-90</t>
  </si>
  <si>
    <t>SINTECK SISTEMAS ELETRONICOS LTDA</t>
  </si>
  <si>
    <t>11 25417360</t>
  </si>
  <si>
    <t>CONT.DELTA@TERRA.COM.BR</t>
  </si>
  <si>
    <t>SISTEMA ENGENHARIA LTDA</t>
  </si>
  <si>
    <t>03.211.938/0001-49</t>
  </si>
  <si>
    <t>SIVA SIROLL PRODUTOS QUIMICOS E LUBRIFICANTES LTDA</t>
  </si>
  <si>
    <t>62.859.657/0002-47</t>
  </si>
  <si>
    <t>RICARDO RENNA</t>
  </si>
  <si>
    <t>GERENTE ADMINISTRATIVO E VENDAS</t>
  </si>
  <si>
    <t>112301-0366</t>
  </si>
  <si>
    <t>1195318-2474</t>
  </si>
  <si>
    <t>5511953182474</t>
  </si>
  <si>
    <t>sivasiroll@sivasiroll.com.br</t>
  </si>
  <si>
    <t>SK PRINT EMBALAGENS LTDA</t>
  </si>
  <si>
    <t>03.311.334/0001-74</t>
  </si>
  <si>
    <t>leticia.k@skprint.com.br</t>
  </si>
  <si>
    <t>SLIQ INDUSTRIAS QUIMICAS LTDA</t>
  </si>
  <si>
    <t>00.859.337/0001-59</t>
  </si>
  <si>
    <t>011 2721810</t>
  </si>
  <si>
    <t>SLOTTER INDUSTRIA METALURGICA LTDA</t>
  </si>
  <si>
    <t>51.184.661/0001-55</t>
  </si>
  <si>
    <t>Maria Ferreira Olivati</t>
  </si>
  <si>
    <t>5511920460722</t>
  </si>
  <si>
    <t>5511999876734</t>
  </si>
  <si>
    <t>sandra@slotter.ind.br</t>
  </si>
  <si>
    <t>Sandra - Comercial</t>
  </si>
  <si>
    <t xml:space="preserve">Jorge - </t>
  </si>
  <si>
    <t>2046-0722 | 2280-9166</t>
  </si>
  <si>
    <t>Jorge</t>
  </si>
  <si>
    <t>2046-0722/2041-0699/2280-9166</t>
  </si>
  <si>
    <t>2041-0699</t>
  </si>
  <si>
    <t>551120410699</t>
  </si>
  <si>
    <t>11 20410699</t>
  </si>
  <si>
    <t>SMT ARTE E DESIGN LTDA</t>
  </si>
  <si>
    <t>22.790.671/0001-36</t>
  </si>
  <si>
    <t>SO FITAS INDUSTRIA, COMERCIO E REPRESENTACAO LTDA.</t>
  </si>
  <si>
    <t>44.087.625/0001-08</t>
  </si>
  <si>
    <t>SOCIEDADE PAULISTA DE TUBOS FLEXIVEIS LTDA</t>
  </si>
  <si>
    <t>61.371.993/0001-00</t>
  </si>
  <si>
    <t>2065-3820</t>
  </si>
  <si>
    <t>SOFIBOR INDUSTRIA E COMERCIO LTDA</t>
  </si>
  <si>
    <t>01.468.533/0002-46</t>
  </si>
  <si>
    <t>vendas@sofibor.com.br</t>
  </si>
  <si>
    <t>SOFT CASE CONFECCOES DE CAPAS LTDA</t>
  </si>
  <si>
    <t>04.924.244/0001-11</t>
  </si>
  <si>
    <t>SOLAR VITA GESTAO EM ENERGIA RENOVAVEL LTDA</t>
  </si>
  <si>
    <t>29.202.552/0001-64</t>
  </si>
  <si>
    <t>Daniel Augusto Cotait</t>
  </si>
  <si>
    <t>5511920214587</t>
  </si>
  <si>
    <t>tmt.contabil@hotmail.com</t>
  </si>
  <si>
    <t>3094-0960</t>
  </si>
  <si>
    <t>SOLID ESQUADRIAS ESPECIAIS LTDA</t>
  </si>
  <si>
    <t>51.940.363/0001-48</t>
  </si>
  <si>
    <t>Rodrigo Belarmino Souza</t>
  </si>
  <si>
    <t>5511985010261</t>
  </si>
  <si>
    <t>rodrigo@solidsystems.com.br</t>
  </si>
  <si>
    <t>fernando@solidsystems.com.br</t>
  </si>
  <si>
    <t>SOLIS TECNOLOGIA E CONSULTORIA EMPRESARIAL LTDA</t>
  </si>
  <si>
    <t>06.309.310/0002-50</t>
  </si>
  <si>
    <t>4304-0786</t>
  </si>
  <si>
    <t>SOLLO ENGENHARIA E INSTALACOES LTDA</t>
  </si>
  <si>
    <t>00.525.870/0001-84</t>
  </si>
  <si>
    <t>SOLUÇÕES USIMINAS SA</t>
  </si>
  <si>
    <t>42.956.441/0012-64</t>
  </si>
  <si>
    <t>Karen Adorno Machado</t>
  </si>
  <si>
    <t>Analista de Recursos Humanos</t>
  </si>
  <si>
    <t>kmachado.perfilarh@solucoesusiminas.com</t>
  </si>
  <si>
    <t>SONATAL INDUSTRIA E COMERCIO DE ENFEITES LTDA</t>
  </si>
  <si>
    <t>47.670.716/0001-60</t>
  </si>
  <si>
    <t xml:space="preserve">Rene </t>
  </si>
  <si>
    <t>2345-8444</t>
  </si>
  <si>
    <t>alexandre@sonatal.com.br</t>
  </si>
  <si>
    <t>Isabela Marçal</t>
  </si>
  <si>
    <t>97702-0744</t>
  </si>
  <si>
    <t>5511977020744</t>
  </si>
  <si>
    <t>contato@sonatal.com.br</t>
  </si>
  <si>
    <t>SOUTO MOVEIS E DECORACOES LTDA</t>
  </si>
  <si>
    <t>55.857.379/0001-42</t>
  </si>
  <si>
    <t>5511967134598</t>
  </si>
  <si>
    <t>SOUZA &amp; CESAR METAIS REI LTDA</t>
  </si>
  <si>
    <t>2702-7400</t>
  </si>
  <si>
    <t>financeiro@metaisreis.com.br</t>
  </si>
  <si>
    <t>SP ACRILICOS INDUSTRIA E COMERCIO LTDA</t>
  </si>
  <si>
    <t>12.706.546/0001-41</t>
  </si>
  <si>
    <t>Deise Administrativo</t>
  </si>
  <si>
    <t>2782-4141</t>
  </si>
  <si>
    <t>reinaldo@acrilicosbrasil.com.br</t>
  </si>
  <si>
    <t>Diretoria</t>
  </si>
  <si>
    <t xml:space="preserve">2782-4141 </t>
  </si>
  <si>
    <t>5511947926649</t>
  </si>
  <si>
    <t>camila.siqueira@acrilicosbrasil.com.br</t>
  </si>
  <si>
    <t>5510-1970</t>
  </si>
  <si>
    <t>comercial5@acrilicosbrasil.com.br</t>
  </si>
  <si>
    <t>Daniel Amancio</t>
  </si>
  <si>
    <t>SP BRASIL BORRACHAS INDUSTRIA E COMERCIO LTDA</t>
  </si>
  <si>
    <t>diretor</t>
  </si>
  <si>
    <t>551136291200</t>
  </si>
  <si>
    <t>SP VED INDUSTRIA E COMERCIO DE VEDACOES LTDA</t>
  </si>
  <si>
    <t>3903-0742 /</t>
  </si>
  <si>
    <t>spved@spved.com.br</t>
  </si>
  <si>
    <t>SPAFER DESBOBINAMENTO E CORTE DE CHAPAS DE FERRO LTDA</t>
  </si>
  <si>
    <t>57.802.860/0001-66</t>
  </si>
  <si>
    <t>DOMINGOS</t>
  </si>
  <si>
    <t>2274-8484</t>
  </si>
  <si>
    <t>2914-4504</t>
  </si>
  <si>
    <t>551129144504</t>
  </si>
  <si>
    <t>SPEM INSPECOES DE EQUIPAMENTOS E CALIBRACOES LTDA</t>
  </si>
  <si>
    <t>22.951.039/0001-27</t>
  </si>
  <si>
    <t>97234-2170</t>
  </si>
  <si>
    <t>5511972342170</t>
  </si>
  <si>
    <t>spem@speminspecoes.com.br</t>
  </si>
  <si>
    <t>SPOT LINE INDUSTRIA E COMERCIO DE LUMINARIAS LTDA</t>
  </si>
  <si>
    <t>66.187.279/0001-72</t>
  </si>
  <si>
    <t>Gustavo</t>
  </si>
  <si>
    <t>5511972676515</t>
  </si>
  <si>
    <t>gustavo@spotline.com.br</t>
  </si>
  <si>
    <t>WAGNER GARCIA LIMA</t>
  </si>
  <si>
    <t>LOGISTOCA</t>
  </si>
  <si>
    <t>w.lima@spotpromo.com.br</t>
  </si>
  <si>
    <t>SSE INDUSTRIA E COMERCIO LTDA</t>
  </si>
  <si>
    <t>68.333.103/0001-07</t>
  </si>
  <si>
    <t>Marcelo G. de Andrade</t>
  </si>
  <si>
    <t>2956-0939</t>
  </si>
  <si>
    <t>5511996382918</t>
  </si>
  <si>
    <t>marcelo@sse.com.br</t>
  </si>
  <si>
    <t>STALL-UP TENDAS E BARRACAS LTDA</t>
  </si>
  <si>
    <t>03.262.423/0001-78</t>
  </si>
  <si>
    <t>Sandra Regina Leite</t>
  </si>
  <si>
    <t>3333-2700</t>
  </si>
  <si>
    <t>5511975490757</t>
  </si>
  <si>
    <t>sandra.leite@stallup.com.br</t>
  </si>
  <si>
    <t>Vivian adm</t>
  </si>
  <si>
    <t>3361-6290</t>
  </si>
  <si>
    <t>11 4750-2032</t>
  </si>
  <si>
    <t>551147502032</t>
  </si>
  <si>
    <t>comercial@stallup.com.br</t>
  </si>
  <si>
    <t>Carlos Eduardo Pasqualini</t>
  </si>
  <si>
    <t>Glaucia</t>
  </si>
  <si>
    <t>STAMPSTAR INDUSTRIA E COMERCIO DE REFLETORES, LUMINARIAS E PECAS ESTAMPADAS EIRELI</t>
  </si>
  <si>
    <t>07.306.735/0001-97</t>
  </si>
  <si>
    <t>Amanda Borges</t>
  </si>
  <si>
    <t>(1125228737</t>
  </si>
  <si>
    <t>5511998052297</t>
  </si>
  <si>
    <t>amanda@stampstar.com.br</t>
  </si>
  <si>
    <t>WILLIAM AUGUSTO JUNIOR</t>
  </si>
  <si>
    <t>55 11998052297</t>
  </si>
  <si>
    <t>diretoria@stampstar.com.br</t>
  </si>
  <si>
    <t>STANFER INDUSTRIA METALURGICA LTDA</t>
  </si>
  <si>
    <t>03.509.435/0001-54</t>
  </si>
  <si>
    <t>STAR LED INDUSTRIA DE PAINEIS ELETRONICOS DE MENSAGENS LTDA</t>
  </si>
  <si>
    <t>552842-6700</t>
  </si>
  <si>
    <t>STARLIGHT INDUSTRIA E COMERCIO DE PAINEIS ELETRICOS E AUTOMACAO LTDA</t>
  </si>
  <si>
    <t>3901-5929</t>
  </si>
  <si>
    <t>STARLUZ IN D E COM DE ELETRO ELETRONICOS</t>
  </si>
  <si>
    <t>551733923207</t>
  </si>
  <si>
    <t>5517992598207</t>
  </si>
  <si>
    <t>starluzsolucoeseletricas@gmail.com</t>
  </si>
  <si>
    <t>STECS INDUSTRIAL LTDA</t>
  </si>
  <si>
    <t>2347-3074</t>
  </si>
  <si>
    <t>contato@stecs.com.br</t>
  </si>
  <si>
    <t>STEEL CAST INDUSTRIA E COMERCIO DE PECAS DE ZAMAC LTDA.</t>
  </si>
  <si>
    <t>01.222.367/0001-12</t>
  </si>
  <si>
    <t>2918-4311</t>
  </si>
  <si>
    <t>STEEL FIRE - INDUSTRIA DE PRODUTOS PARA COMBATE A INCENDIO LTDA</t>
  </si>
  <si>
    <t>2777-3800</t>
  </si>
  <si>
    <t>financeiro@steelfire.com.br</t>
  </si>
  <si>
    <t>STEEL MESH INDUSTRIA E COMERCIO DE TELAS LTDA</t>
  </si>
  <si>
    <t>01.582.184/0001-08</t>
  </si>
  <si>
    <t>valter@steelmesh.com.br</t>
  </si>
  <si>
    <t>Responde pela empresa</t>
  </si>
  <si>
    <t>vendas@steelmesh.com.br</t>
  </si>
  <si>
    <t>Cida (Aparecida Lopes Chiavicatti de Oliveira)</t>
  </si>
  <si>
    <t>Thais de Oliveira Cunha</t>
  </si>
  <si>
    <t>Cida</t>
  </si>
  <si>
    <t>2227-5650</t>
  </si>
  <si>
    <t xml:space="preserve">walter@steelmesh.com.br </t>
  </si>
  <si>
    <t>STICAR LOCACAO E COMERCIO DE EQUIPAMENTOS PARA CONSTRUCAO LTDA</t>
  </si>
  <si>
    <t>5511912656838</t>
  </si>
  <si>
    <t>STILE METAIS INDUSTRIA E COMERCIO LTDA</t>
  </si>
  <si>
    <t>04.103.767/0001-05</t>
  </si>
  <si>
    <t>(11)3104-4785</t>
  </si>
  <si>
    <t>STILO LUSTRES INDUSTRIA E COMERCIO LTDA</t>
  </si>
  <si>
    <t>09.529.950/0001-82</t>
  </si>
  <si>
    <t>stilo@stilolustres.com.br</t>
  </si>
  <si>
    <t>STRATUS COMERCIAL E SERVICOS LTDA</t>
  </si>
  <si>
    <t>03.593.967/0001-12</t>
  </si>
  <si>
    <t>Julio Cesar Costa dos Santos</t>
  </si>
  <si>
    <t>5511955818097</t>
  </si>
  <si>
    <t>3462-5433</t>
  </si>
  <si>
    <t>STUDIO 40 INDUSTRIA E COMERCIO DE VESTUARIO LTD</t>
  </si>
  <si>
    <t>Victor Leonard</t>
  </si>
  <si>
    <t>(11) – 2901-1933 ramal 225</t>
  </si>
  <si>
    <t>(11) 99595-8017</t>
  </si>
  <si>
    <t>leonard.victor@studio40.ind.br</t>
  </si>
  <si>
    <t>Nilson Peissler Luna</t>
  </si>
  <si>
    <t>Gerente Responsabilidade Socioambiental Corporativa</t>
  </si>
  <si>
    <t>(11)  2901-1933  /   (48) – 3075-0198 / 3075-0176</t>
  </si>
  <si>
    <t> (11) 98680-0048</t>
  </si>
  <si>
    <t>compliance@studio40.ind.br</t>
  </si>
  <si>
    <t>SUBRES COMERCIAL LTDA</t>
  </si>
  <si>
    <t>2236-9900</t>
  </si>
  <si>
    <t>contato@subres.com.br</t>
  </si>
  <si>
    <t>faverocont@uol.com.br</t>
  </si>
  <si>
    <t>SUMMER COOL PROJETO, INSTALACAO E MANUTENCAO DE SISTEMAS LTDA</t>
  </si>
  <si>
    <t>05.035.409/0001-67</t>
  </si>
  <si>
    <t>GERALMINO</t>
  </si>
  <si>
    <t> 2098-0822</t>
  </si>
  <si>
    <t>551120980822</t>
  </si>
  <si>
    <t>contato@summercool.com.br</t>
  </si>
  <si>
    <t>geralmino@summercool.com.br</t>
  </si>
  <si>
    <t>SUPORTE COMERCIO E PRESTACAO DE SERVICO LTDA</t>
  </si>
  <si>
    <t>SUPORTEL INDUSTRIA E COMERCIO DE ARTEFATOS METALICOS LTDA</t>
  </si>
  <si>
    <t>Donato</t>
  </si>
  <si>
    <t>551125112144</t>
  </si>
  <si>
    <t>contato@alfasuportel.com.br</t>
  </si>
  <si>
    <t>SUVIFER INDUSTRIA E COMERCIO DE FERRO E ACO LTDA.</t>
  </si>
  <si>
    <t>62.088.828/0006-05</t>
  </si>
  <si>
    <t>SWEETCO ALIMENTOS BRASIL LTDA</t>
  </si>
  <si>
    <t>18.842.208/0001-13</t>
  </si>
  <si>
    <t>Daniel Silva Cano</t>
  </si>
  <si>
    <t>DIRETOR EXECUTIVO</t>
  </si>
  <si>
    <t>5511999979847</t>
  </si>
  <si>
    <t>danielcano@sweetco.com.br</t>
  </si>
  <si>
    <t>TAB INSTRUMENTOS CIRURGICOS LTDA</t>
  </si>
  <si>
    <t>Toni Dono</t>
  </si>
  <si>
    <t>2090-2080/ 2476-4147</t>
  </si>
  <si>
    <t>tabtab@terra.com.br</t>
  </si>
  <si>
    <t>2090-2080/2476-4147</t>
  </si>
  <si>
    <t>sdc@sdcassessoria.cpm.br</t>
  </si>
  <si>
    <t>TABANO &amp; TABANO LTDA</t>
  </si>
  <si>
    <t>61.722.708/0001-40</t>
  </si>
  <si>
    <t>MICHELANGELO TABANO</t>
  </si>
  <si>
    <t>1133841387</t>
  </si>
  <si>
    <t>5511982830162</t>
  </si>
  <si>
    <t>mt@tabano.com.br</t>
  </si>
  <si>
    <t>TALHERES &amp; CRISTAIS DISTRIBUIDORA DE UTENSILIOS PARA RESTAURANTES LTDA</t>
  </si>
  <si>
    <t>2967-0058</t>
  </si>
  <si>
    <t>angela@pinheirense.com.br</t>
  </si>
  <si>
    <t>TALLENTY SERVIÇOS EMPRESARIAIS EIRELI EPP</t>
  </si>
  <si>
    <t>17.640.290/0001-30</t>
  </si>
  <si>
    <t>5511989778971</t>
  </si>
  <si>
    <t>selecao1@tallentyrh.com.br</t>
  </si>
  <si>
    <t>TALYSMA BORDADOS LTDA</t>
  </si>
  <si>
    <t>011 66926165</t>
  </si>
  <si>
    <t>TAMI DO BRASIL INDUSTRIA E COMERCIO DE EMBALAGENS LTDA</t>
  </si>
  <si>
    <t>2518-9991</t>
  </si>
  <si>
    <t>tamifernandes@tamiestojos.com.br</t>
  </si>
  <si>
    <t>TAMPOART TECNICAS TAMPOGRAFICAS LTDA</t>
  </si>
  <si>
    <t>02.395.223/0001-20</t>
  </si>
  <si>
    <t>Lilia Mara de Jesus Souza</t>
  </si>
  <si>
    <t>1156318077</t>
  </si>
  <si>
    <t>551199913-2124</t>
  </si>
  <si>
    <t>5511999132124</t>
  </si>
  <si>
    <t>compras@tampoart.com.br</t>
  </si>
  <si>
    <t>Bruno dos Santos Palmeira</t>
  </si>
  <si>
    <t>diretoria@tampoart.com.br</t>
  </si>
  <si>
    <t>5631-8077</t>
  </si>
  <si>
    <t>qualidade@tampoart.com.br</t>
  </si>
  <si>
    <t>Cleber</t>
  </si>
  <si>
    <t>tampoart@tampoart.com.br</t>
  </si>
  <si>
    <t>5631-8917</t>
  </si>
  <si>
    <t>TAPETES MIRIAM LTDA</t>
  </si>
  <si>
    <t>05.617.952/0001-72</t>
  </si>
  <si>
    <t>tatiane@tapetesmiriam.com.br</t>
  </si>
  <si>
    <t>TASIL INDUSTRIA E COMERCIO LTDA</t>
  </si>
  <si>
    <t xml:space="preserve">11.387.483/0001-45 </t>
  </si>
  <si>
    <t>TAUNOS INDUSTRIA E COMERCIO DE MAQUINAS LTDA</t>
  </si>
  <si>
    <t>55.715.684/0001-08</t>
  </si>
  <si>
    <t>Cristiano Magalhães de Morais</t>
  </si>
  <si>
    <t>55 11983680079</t>
  </si>
  <si>
    <t>5511983680079</t>
  </si>
  <si>
    <t>cristiano@taunos.com.br</t>
  </si>
  <si>
    <t>felipe@taunos.com.br</t>
  </si>
  <si>
    <t>TEC-CI CIRCUITOS IMPRESSOS LTDA</t>
  </si>
  <si>
    <t>2092-2144</t>
  </si>
  <si>
    <t>9 7055-2945</t>
  </si>
  <si>
    <t>5511970552945</t>
  </si>
  <si>
    <t>circuitoimpresso@tec-ci.com.br</t>
  </si>
  <si>
    <t>FINANCEIRO@TEC-CI.COM.BR</t>
  </si>
  <si>
    <t>TECHNOCAP INDUSTRIA E COMERCIO DE TAMPAS LTDA</t>
  </si>
  <si>
    <t>09.090.038/0001-77</t>
  </si>
  <si>
    <t>ROSENEIDE SOUSA</t>
  </si>
  <si>
    <t>vendas@technocap.com.br</t>
  </si>
  <si>
    <t>2091-7143</t>
  </si>
  <si>
    <t>551120917143</t>
  </si>
  <si>
    <t>luana@technocap.com.br</t>
  </si>
  <si>
    <t>luana@technoveda.com.br</t>
  </si>
  <si>
    <t>RETORNO-248</t>
  </si>
  <si>
    <t>TECHNOSTAMP INDUSTRIA E COMERCIO LTDA</t>
  </si>
  <si>
    <t>00.170.469/0001-79</t>
  </si>
  <si>
    <t>Thomas</t>
  </si>
  <si>
    <t>5511989186810</t>
  </si>
  <si>
    <t>thomas@tstamp.com.br</t>
  </si>
  <si>
    <t>Adriano de Oliveira</t>
  </si>
  <si>
    <t>5511971885859</t>
  </si>
  <si>
    <t>TECHNOVEDA TAMPAS E MOLDES EIRELI</t>
  </si>
  <si>
    <t>65.837.247/0001-02</t>
  </si>
  <si>
    <t>Martha Solano Rodrigues Maiolini</t>
  </si>
  <si>
    <t>vendas@technoveda.com.br</t>
  </si>
  <si>
    <t>TECNO IDEIA INDUSTRIA E COMERCIO LTDA</t>
  </si>
  <si>
    <t>04.462.587/0001-01</t>
  </si>
  <si>
    <t>3735-0225</t>
  </si>
  <si>
    <t>TECNOCOLOR PINTURAS LTDA</t>
  </si>
  <si>
    <t>05.383.749/0001-89</t>
  </si>
  <si>
    <t>2604-7772</t>
  </si>
  <si>
    <t>TECNOHOMO INDUSTRIA E COMERCIO DE BOMBAS LTDA</t>
  </si>
  <si>
    <t>3831-2368</t>
  </si>
  <si>
    <t>5511932049938</t>
  </si>
  <si>
    <t>FLAVIO@TECNOHOMO.COM.BR</t>
  </si>
  <si>
    <t>TECPECAS INDUSTRIA E COMERCIO DE PLASTICOS LTDA</t>
  </si>
  <si>
    <t xml:space="preserve">Ronaldo </t>
  </si>
  <si>
    <t>5511998027108</t>
  </si>
  <si>
    <t>osmar@tecpecas.net</t>
  </si>
  <si>
    <t>TEC-STAM FORJARIA E ESTAMPARIA LTDA</t>
  </si>
  <si>
    <t>96.655.741/0001-80</t>
  </si>
  <si>
    <t>TELAS TECH RE EQUIPAMENTOS AUDIO VISUAIS LTDA</t>
  </si>
  <si>
    <t>08.832.187/0001-00</t>
  </si>
  <si>
    <t>551199520-2174</t>
  </si>
  <si>
    <t>contato@telastech.com.br</t>
  </si>
  <si>
    <t>ELISABETE GIMENES</t>
  </si>
  <si>
    <t>5511995202174</t>
  </si>
  <si>
    <t>elisabete@telastech.com.br</t>
  </si>
  <si>
    <t>Isabel Cristina Gimenes Amaral</t>
  </si>
  <si>
    <t>5511951216453</t>
  </si>
  <si>
    <t>vendas02@telastech.com.br</t>
  </si>
  <si>
    <t>TELASTEM PENEIRAS PARA ANALISES LTDA</t>
  </si>
  <si>
    <t>60.890.076/0001-61</t>
  </si>
  <si>
    <t>COORDENADORA DE RECURSOS HUMANOS</t>
  </si>
  <si>
    <t>Ludovico</t>
  </si>
  <si>
    <t>telastem@uol.com.br</t>
  </si>
  <si>
    <t>TELESIME - INDUTRIA E COMERCIO LTDA</t>
  </si>
  <si>
    <t>04.499.589/0001-75</t>
  </si>
  <si>
    <t>2291-4005</t>
  </si>
  <si>
    <t>TELETRONIC INDUSTRIA E COMERCIO LTDA</t>
  </si>
  <si>
    <t>53.372.900/0001-26</t>
  </si>
  <si>
    <t>Gerson Molezine</t>
  </si>
  <si>
    <t>teletronic@teletronic.ind.br </t>
  </si>
  <si>
    <t>teletronic@teletronic.ind.br</t>
  </si>
  <si>
    <t>TEMON</t>
  </si>
  <si>
    <t>THAIS BORSA</t>
  </si>
  <si>
    <t>5511933319792</t>
  </si>
  <si>
    <t>rh@temonservicos.com.br</t>
  </si>
  <si>
    <t>thays.borsa@temonservicos.com.br</t>
  </si>
  <si>
    <t>TERA LINE INDUSTRIA, COMERCIO E SERVICOS DE MOVEIS LTDA</t>
  </si>
  <si>
    <t>3768-2522</t>
  </si>
  <si>
    <t>jk.castro@globo.com</t>
  </si>
  <si>
    <t>TERMITEC INDUSTRIA E COMERCIO DE TERMINAIS EIRELI</t>
  </si>
  <si>
    <t>03.878.661/0001-02</t>
  </si>
  <si>
    <t>2941-5188</t>
  </si>
  <si>
    <t>97439-4698</t>
  </si>
  <si>
    <t>5511974394698</t>
  </si>
  <si>
    <t>termitec@termitec.com.br</t>
  </si>
  <si>
    <t>TERMOCOLOR</t>
  </si>
  <si>
    <t>NEIDE A MORENO</t>
  </si>
  <si>
    <t>5511947458467</t>
  </si>
  <si>
    <t>gestao.rh@termocolor.com.br</t>
  </si>
  <si>
    <t>TERMOFILTRO INDUSTRIA E COMERCIO DE EQUIPAMENTOS LTDA</t>
  </si>
  <si>
    <t>19.846.648/0001-01</t>
  </si>
  <si>
    <t>5511945984018</t>
  </si>
  <si>
    <t>contato@termofiltro.com.br</t>
  </si>
  <si>
    <t>TERMOINJET INDUSTRIA TERMOPLASTICA LTDA</t>
  </si>
  <si>
    <t>05.779.797/0001-90</t>
  </si>
  <si>
    <t>5511926053114</t>
  </si>
  <si>
    <t>fabio@termoinjet.com.br</t>
  </si>
  <si>
    <t xml:space="preserve">2606-5355 </t>
  </si>
  <si>
    <t>94727-1288</t>
  </si>
  <si>
    <t>5511947271288</t>
  </si>
  <si>
    <t>termoinjet@termoinjet.com.br</t>
  </si>
  <si>
    <t>TERMOPRESS INDUSTRIA DE MAQUINAS LTDA</t>
  </si>
  <si>
    <t>48.944.367/0001-90</t>
  </si>
  <si>
    <t>1127913526 / 29581135 / 27913526</t>
  </si>
  <si>
    <t>5511949475652</t>
  </si>
  <si>
    <t>correio@termopress.com.br</t>
  </si>
  <si>
    <t xml:space="preserve">Carlos </t>
  </si>
  <si>
    <t>TERRAMAR RECONDICIONADORA DIESEL LIMITADA</t>
  </si>
  <si>
    <t>3021-5046</t>
  </si>
  <si>
    <t>TERRAMETAL GALVANOPLASTIA LTDA</t>
  </si>
  <si>
    <t>96.365.945/0001-86</t>
  </si>
  <si>
    <t>2965-9025</t>
  </si>
  <si>
    <t>TESLA SISTEMAS DE VISAO - INDUSTRIA, COMERCIO E AUTOMACAO INDUSTRIAL LTDA</t>
  </si>
  <si>
    <t>4051-2322</t>
  </si>
  <si>
    <t>douglas@teslaautomacao.com.br</t>
  </si>
  <si>
    <t>THADIG INDUSTRIA MECANICA LTDA</t>
  </si>
  <si>
    <t>00.593.602/0001-08</t>
  </si>
  <si>
    <t>thadig@thadig.com.br</t>
  </si>
  <si>
    <t>THAG INDUSTRIA E COMERCIO DE ILUMINACAO LTDA</t>
  </si>
  <si>
    <t>26.085.915/0001-30</t>
  </si>
  <si>
    <t>Anderson Cardoso</t>
  </si>
  <si>
    <t>2521-5061</t>
  </si>
  <si>
    <t>5511951065076</t>
  </si>
  <si>
    <t>anderson@pavilonis.com.br</t>
  </si>
  <si>
    <t>THORR INDUSTRIA E COMERCIO DE USINAGEM LTDA</t>
  </si>
  <si>
    <t>(11)5687-6274</t>
  </si>
  <si>
    <t>5687-6274</t>
  </si>
  <si>
    <t>pedro.paulo@thorr.com.br</t>
  </si>
  <si>
    <t>qualidade@thorr.com.br</t>
  </si>
  <si>
    <t>TIMELESS METAIS E SERVICOS LTDA</t>
  </si>
  <si>
    <t>valdir e Adilson proprietarios</t>
  </si>
  <si>
    <t>2749-1298</t>
  </si>
  <si>
    <t>11) 96749-2953</t>
  </si>
  <si>
    <t>5511967492953</t>
  </si>
  <si>
    <t>bgnoronha@terra.com.br</t>
  </si>
  <si>
    <t>TITAN PNEUS DO BRASIL LTDA</t>
  </si>
  <si>
    <t>11.385.941/0001-07</t>
  </si>
  <si>
    <t>ERIC SOLLA DA SILVA</t>
  </si>
  <si>
    <t>ENGENHEIRO DE MELHORIA CONTINUA</t>
  </si>
  <si>
    <t>112177 7267</t>
  </si>
  <si>
    <t>5511921777267</t>
  </si>
  <si>
    <t>eric.silva@titanlat.com</t>
  </si>
  <si>
    <t>LUCAS FERREIRA REIS</t>
  </si>
  <si>
    <t>5511988452529</t>
  </si>
  <si>
    <t>lucas.reis@titanlat.com</t>
  </si>
  <si>
    <t>TK INDUSTRIA E COMERCIO DE MOVEIS LTDA</t>
  </si>
  <si>
    <t>01.816.629/0001-77</t>
  </si>
  <si>
    <t>Nivea</t>
  </si>
  <si>
    <t>0112484-2551</t>
  </si>
  <si>
    <t>contato@tkmoveis.com</t>
  </si>
  <si>
    <t>Paloma</t>
  </si>
  <si>
    <t>Adminstração</t>
  </si>
  <si>
    <t>FLORISVALDO</t>
  </si>
  <si>
    <t>1127414334/1127422712</t>
  </si>
  <si>
    <t>5511940256223</t>
  </si>
  <si>
    <t>tkgondolas3@gmail.com</t>
  </si>
  <si>
    <t>Dados anteiores estavam incorretos</t>
  </si>
  <si>
    <t>5511274143348</t>
  </si>
  <si>
    <t>Todos contatos realizados anteriormente foram com a empresa errada, TK de Guarulhos. A TK da ZL permanece ativa no mesmo endereço - 2741-4334. Contato com Florisvaldo (socio) pediu para encaminhar e-mail. Empresa tem 8 funcionários.</t>
  </si>
  <si>
    <t>TKB ERICHSEN COMERCIAL E TECNICA LTDA</t>
  </si>
  <si>
    <t>00.151.537/0001-52</t>
  </si>
  <si>
    <t>Andréia Regina</t>
  </si>
  <si>
    <t>5511985016511</t>
  </si>
  <si>
    <t>financeiro@tkb.com.br</t>
  </si>
  <si>
    <t>SILVANA COSTA</t>
  </si>
  <si>
    <t>26055933  11) 26055933 / 3140 / 3656
RAMAL: 1002</t>
  </si>
  <si>
    <t>5511973121260</t>
  </si>
  <si>
    <t>tkb@tkb.com.br</t>
  </si>
  <si>
    <t>TOBU EQUIPAMENTOS INDUSTRIAIS LTDA</t>
  </si>
  <si>
    <t>Dilza</t>
  </si>
  <si>
    <t>dona da empresa</t>
  </si>
  <si>
    <t>551126814555</t>
  </si>
  <si>
    <t>5511972219791</t>
  </si>
  <si>
    <t>contato@tobu.com.br</t>
  </si>
  <si>
    <t>TODAVIA LIVROS</t>
  </si>
  <si>
    <t>MAGDA SONA</t>
  </si>
  <si>
    <t>1130940500</t>
  </si>
  <si>
    <t>11955124473</t>
  </si>
  <si>
    <t>magda@todavialivros.com.br</t>
  </si>
  <si>
    <t>TOIL PROJETOS  FABRICAÇÃO DE MOVEIS</t>
  </si>
  <si>
    <t>3229-0202</t>
  </si>
  <si>
    <t>ALEXANDRE@TOILPROJETOS.COM.BR</t>
  </si>
  <si>
    <t>TOK FINAL INDUSTRIA COMERCIO E SERVICOS DE BIJOUTERIAS LTDA</t>
  </si>
  <si>
    <t>15.634.607/0001-09</t>
  </si>
  <si>
    <t>1122919582 / 1120923135 /</t>
  </si>
  <si>
    <t>aline@novadatum.com.br</t>
  </si>
  <si>
    <t>TOLDOS DA SOLE INDUSTRIA E COMERCIO LTDA</t>
  </si>
  <si>
    <t>61.029.302/0001-87</t>
  </si>
  <si>
    <t>Julio Crecco</t>
  </si>
  <si>
    <t>5511940093549</t>
  </si>
  <si>
    <t>dasole@toldosdasole.com.br</t>
  </si>
  <si>
    <t>2965-0314</t>
  </si>
  <si>
    <t> 11 940093549</t>
  </si>
  <si>
    <t>TOP SPORT CONFECCOES LTDA</t>
  </si>
  <si>
    <t>12.833.228/0001-41</t>
  </si>
  <si>
    <t>DAMIANA</t>
  </si>
  <si>
    <t>dilete.almeida@topsport.ind.br</t>
  </si>
  <si>
    <t>TOQUE DE ARTE MOVEIS E DECORACOES LTDA</t>
  </si>
  <si>
    <t>11 94735-5490</t>
  </si>
  <si>
    <t>contato@toquedeartedesign.com.br</t>
  </si>
  <si>
    <t>5511947355490</t>
  </si>
  <si>
    <t>financeiro@toquedeartedesign.com.br</t>
  </si>
  <si>
    <t>TOTAL EMBALAGENS COMERCIO LTDA</t>
  </si>
  <si>
    <t>35.852.513/0001-05</t>
  </si>
  <si>
    <t>1143058090 /  / 1143058090</t>
  </si>
  <si>
    <t>94767-4433</t>
  </si>
  <si>
    <t>5511947674433</t>
  </si>
  <si>
    <t>financeiro@totalembalagens.com.br</t>
  </si>
  <si>
    <t>4305-8090</t>
  </si>
  <si>
    <t>Atendimento@totalembalagens.com.br</t>
  </si>
  <si>
    <t>TOTAL EMBALAGENS E PAPELARIA LTDA</t>
  </si>
  <si>
    <t>28.520.452/0001-13</t>
  </si>
  <si>
    <t>TPMAX COMERCIO E INDUSTRIA LTDA</t>
  </si>
  <si>
    <t>2539-4020</t>
  </si>
  <si>
    <t>TQUIM TRANSPORTES LTDA.</t>
  </si>
  <si>
    <t>44689768000190</t>
  </si>
  <si>
    <t>DAYANE SILVA</t>
  </si>
  <si>
    <t>1140667007 Ramal 231</t>
  </si>
  <si>
    <t>5511940714764</t>
  </si>
  <si>
    <t>dayane.silva@tquim.com.br</t>
  </si>
  <si>
    <t>DIVULGAÇÃO DE VAGAS</t>
  </si>
  <si>
    <t>rh.vagas@tquim.com.br</t>
  </si>
  <si>
    <t>TRA ESQUADRIAS</t>
  </si>
  <si>
    <t>SIMONE ALVES</t>
  </si>
  <si>
    <t>1129193838</t>
  </si>
  <si>
    <t>engenharia@traesquadrias.com.br</t>
  </si>
  <si>
    <t>TRALI INDUSTRIA E COMERCIO LTDA</t>
  </si>
  <si>
    <t>02.441.952/0001-76</t>
  </si>
  <si>
    <t>Thiago Vitto</t>
  </si>
  <si>
    <t xml:space="preserve">Gerente de Fábrica </t>
  </si>
  <si>
    <t>5511941265025</t>
  </si>
  <si>
    <t>thiago.vitto@trali.com.br</t>
  </si>
  <si>
    <t xml:space="preserve"> CHICA</t>
  </si>
  <si>
    <t>55 11941265025</t>
  </si>
  <si>
    <t>JOAO.CHICA@TRALI.COM.BR</t>
  </si>
  <si>
    <t>TRANSDUTOR TECNOLOGIA LTDA</t>
  </si>
  <si>
    <t>03.590.463/0001-49</t>
  </si>
  <si>
    <t>3621-8611Clique para copiar </t>
  </si>
  <si>
    <t>ricardo.transtec@yahoo.com.br</t>
  </si>
  <si>
    <t>TRANSMOTOR EQUIPAMENTOS ELETRICOS LTDA</t>
  </si>
  <si>
    <t>44.059.632/0001-04</t>
  </si>
  <si>
    <t>11 43058090</t>
  </si>
  <si>
    <t>Rafaela Estrela da Silva</t>
  </si>
  <si>
    <t>Departamento Comercial e de Qualidade</t>
  </si>
  <si>
    <t>2081-9292</t>
  </si>
  <si>
    <t>5511920819292</t>
  </si>
  <si>
    <t>qualidade@transmotor.com.br</t>
  </si>
  <si>
    <t>MARISA PIMNTEL</t>
  </si>
  <si>
    <t>marisa@transmotor.com.bt</t>
  </si>
  <si>
    <t>transmotor@transmotor.com.br</t>
  </si>
  <si>
    <t>TRANSPEL EMBALAGENS LTDA</t>
  </si>
  <si>
    <t>(11)98585-7703</t>
  </si>
  <si>
    <t>comercial@kmcdobrasil.com</t>
  </si>
  <si>
    <t>TRANSPRIMA TRANSPORTE RODOVIARIO LTDA</t>
  </si>
  <si>
    <t>05.207.143/0001-92</t>
  </si>
  <si>
    <t>transprisma@transprisma.com.br</t>
  </si>
  <si>
    <t>TRAT'AGUA INDUSTRIA E COMERCIO LTDA</t>
  </si>
  <si>
    <t>61.192.779/0001-89</t>
  </si>
  <si>
    <t xml:space="preserve">Bruna </t>
  </si>
  <si>
    <t>2966-6777</t>
  </si>
  <si>
    <t>trataguafiltros@terra.com.br</t>
  </si>
  <si>
    <t>TRATOR HIDRA LTDA</t>
  </si>
  <si>
    <t>62.526.942/0001-65</t>
  </si>
  <si>
    <t>tratorhidra@tratorhidra.com.br</t>
  </si>
  <si>
    <t>ROSSANO SIMIONI</t>
  </si>
  <si>
    <t>TREF STEEL TREFILADORA E TRATAMENTO TERMICO LTDA</t>
  </si>
  <si>
    <t>2731-0676</t>
  </si>
  <si>
    <t>TRELIMAX INDUSTRIA E COMERCIO DE FERRO E ACO LTDA</t>
  </si>
  <si>
    <t>Estefany</t>
  </si>
  <si>
    <t>11) 3946-1366</t>
  </si>
  <si>
    <t>qualidade@trelimax.com.br</t>
  </si>
  <si>
    <t>TRINOX INDUSTRIA E COMERCIO DE PECAS PARA MAQUINAS DE COSTURA LTDA.</t>
  </si>
  <si>
    <t>56.549.736/0001-78</t>
  </si>
  <si>
    <t>TRX - INDUSTRIA E COMERCIO DE PLASTICOS LTDA</t>
  </si>
  <si>
    <t>Mel</t>
  </si>
  <si>
    <t>2021-8294</t>
  </si>
  <si>
    <t>trxplasticos@trxplasticos.com.br</t>
  </si>
  <si>
    <t>TRX PLASTICOS</t>
  </si>
  <si>
    <t>TONY CUSSIOLI</t>
  </si>
  <si>
    <t>1120218231</t>
  </si>
  <si>
    <t>5511973074940</t>
  </si>
  <si>
    <t>tony.cussioli@trxplasticos.com.br</t>
  </si>
  <si>
    <t>TURIN PRODUTOS SIDERUGICOS LTDA</t>
  </si>
  <si>
    <t>05.167.596/0001-32</t>
  </si>
  <si>
    <t>'5511965913535</t>
  </si>
  <si>
    <t>TW SUPORTE EM EQUIPAMENTOS HOSPITALARES LTDA</t>
  </si>
  <si>
    <t>31.456.101/0001-03</t>
  </si>
  <si>
    <t>UD LOG</t>
  </si>
  <si>
    <t>FABIANA BRDELA</t>
  </si>
  <si>
    <t>DIRETORA DE OPERAÇÕES</t>
  </si>
  <si>
    <t>1145438376</t>
  </si>
  <si>
    <t>5511947356324</t>
  </si>
  <si>
    <t>fabiana.bardela@udlog.com.br</t>
  </si>
  <si>
    <t>ELIANE ISIDRO</t>
  </si>
  <si>
    <t>eliane.isidro@udlog.com.br</t>
  </si>
  <si>
    <t>SAMY</t>
  </si>
  <si>
    <t>samy@udlog.com.br</t>
  </si>
  <si>
    <t>ULTRACIRCUIT INDUSTRIA E COMERCIO LIMITADA</t>
  </si>
  <si>
    <t>02.730.741/0001-53</t>
  </si>
  <si>
    <t>Karen</t>
  </si>
  <si>
    <t>11 2524-0892</t>
  </si>
  <si>
    <t>98438-7616</t>
  </si>
  <si>
    <t>5511984387616</t>
  </si>
  <si>
    <t>rh@ultracircuit.com.br</t>
  </si>
  <si>
    <t>ULTRAPOWER INDUSTRIA DE EQUIPAMENTOS ELETRICOS LTDA</t>
  </si>
  <si>
    <t>02.892.490/0001-03</t>
  </si>
  <si>
    <t>Renato Giannini</t>
  </si>
  <si>
    <t>5511999763584</t>
  </si>
  <si>
    <t>renato@ultrapower.com.br</t>
  </si>
  <si>
    <t>vitor@ultrapower.com.br</t>
  </si>
  <si>
    <t>ULTRASTEEL INDUSTRIA E COMERCIO DE TUBOS E CONEXOES LTDA</t>
  </si>
  <si>
    <t>11 27425489</t>
  </si>
  <si>
    <t>compras@ultratubos.com</t>
  </si>
  <si>
    <t>FINANCEIRO@ULTRATUBOS.COM</t>
  </si>
  <si>
    <t>ccordeiro@ultratubos.com</t>
  </si>
  <si>
    <t>UNIAO NACIONAL MATERIAIS ELETRICOS LTDA</t>
  </si>
  <si>
    <t>551140438900</t>
  </si>
  <si>
    <t>UNIBRASIL UTILIDADES E PRESENTES LTDA</t>
  </si>
  <si>
    <t>11 3326-9544</t>
  </si>
  <si>
    <t>3326-9544</t>
  </si>
  <si>
    <t>UNIBRAS@UNIBRASREPRESENTACOES.COM.BR</t>
  </si>
  <si>
    <t>UNILUK UTENSILIOS LTDA</t>
  </si>
  <si>
    <t>04.440.267/0001-50</t>
  </si>
  <si>
    <t xml:space="preserve">Luis </t>
  </si>
  <si>
    <t>2604-7854</t>
  </si>
  <si>
    <t>uniluk@bol.com.br</t>
  </si>
  <si>
    <t>UNIONTEC ELETRONICA LTDA</t>
  </si>
  <si>
    <t>00.603.610/0001-80</t>
  </si>
  <si>
    <t>2726-7814</t>
  </si>
  <si>
    <t>2722-5053</t>
  </si>
  <si>
    <t>551127225053</t>
  </si>
  <si>
    <t>financeiro@uniontec.ind.br</t>
  </si>
  <si>
    <t>vendas@uniontec.com.br</t>
  </si>
  <si>
    <t>UNIPAR CARBOCLORO S.A.</t>
  </si>
  <si>
    <t>33958695/0001-78</t>
  </si>
  <si>
    <t>BRUNO FRANÇA</t>
  </si>
  <si>
    <t>ASSISTENTE DE TREINAMENTO E DESENVOLVIMENTO</t>
  </si>
  <si>
    <t>bruno.franca-ex@unipar.com</t>
  </si>
  <si>
    <t>UNIXTRON TELECOMUNICACOES LTDA</t>
  </si>
  <si>
    <t>3641-3510</t>
  </si>
  <si>
    <t>USICOM USINAGEM INDUSTRIA E COMERCIO DE METAIS LTDA</t>
  </si>
  <si>
    <t>2721-3190</t>
  </si>
  <si>
    <t>anderson@usicomconexoes.com.br</t>
  </si>
  <si>
    <t>carol</t>
  </si>
  <si>
    <t>96911-8066</t>
  </si>
  <si>
    <t>5511969118066</t>
  </si>
  <si>
    <t>contabilbonanza@terra.com.br</t>
  </si>
  <si>
    <t>vendas@usicomconexoes.com.br</t>
  </si>
  <si>
    <t>USIFERRI USINAGEM LTDA.</t>
  </si>
  <si>
    <t>13.993.269/0001-68</t>
  </si>
  <si>
    <t>Joao Paulo Gomiero Leite De Camargo</t>
  </si>
  <si>
    <t>doc@doccontabilidade.com.br</t>
  </si>
  <si>
    <t>11 20215161</t>
  </si>
  <si>
    <t>USITORNO INDUSTRIA E COMERCIO DE PECAS TORNEADAS DE PRECISAO LTDA</t>
  </si>
  <si>
    <t>56.754.591/0001-47</t>
  </si>
  <si>
    <t>NAIR</t>
  </si>
  <si>
    <t>11 5928-6241</t>
  </si>
  <si>
    <t>98964-3517</t>
  </si>
  <si>
    <t>5511989643517</t>
  </si>
  <si>
    <t>orcamento@usitorno.com.br</t>
  </si>
  <si>
    <t>5928-6241</t>
  </si>
  <si>
    <t>1199685-4730</t>
  </si>
  <si>
    <t>5511996854730</t>
  </si>
  <si>
    <t>nair@usitorno.com.br</t>
  </si>
  <si>
    <t>UTILANA INDL E COML LTDA</t>
  </si>
  <si>
    <t>72.799.984/0001-23</t>
  </si>
  <si>
    <t>11 2917-2643</t>
  </si>
  <si>
    <t>RUBENILTON@TERRA.COM.BR</t>
  </si>
  <si>
    <t>Moacir Vicente de Oliveira</t>
  </si>
  <si>
    <t>UTIMEX INDUSTRIA E COMERCIO DE PLASTICOS LTDA</t>
  </si>
  <si>
    <t>33.531.439/0001-08</t>
  </si>
  <si>
    <t>LUANA MORAES</t>
  </si>
  <si>
    <t>11 22082476</t>
  </si>
  <si>
    <t>5511999329002</t>
  </si>
  <si>
    <t>adm@utimex.com.br</t>
  </si>
  <si>
    <t>Camila de Moraes</t>
  </si>
  <si>
    <t>camila@utimex.com.br</t>
  </si>
  <si>
    <t>JURA</t>
  </si>
  <si>
    <t>jura@utimex.com.br</t>
  </si>
  <si>
    <t>JURANDIR</t>
  </si>
  <si>
    <t>V C DE CAMPOS MANUTENCAO E REFORMA DE MAQUINAS</t>
  </si>
  <si>
    <t>26.400.690/0001-60</t>
  </si>
  <si>
    <t>11 20316517 /20316518</t>
  </si>
  <si>
    <t>5511999910000</t>
  </si>
  <si>
    <t>vcmanutencao@gmail.com</t>
  </si>
  <si>
    <t>V.R.GUERRA</t>
  </si>
  <si>
    <t>3782-5709</t>
  </si>
  <si>
    <t>VAG CONFECCOES COMERCIO E DECORACOES LTDA</t>
  </si>
  <si>
    <t>03.892.693/0001-62</t>
  </si>
  <si>
    <t>3834-1014</t>
  </si>
  <si>
    <t>contato@vagconfeccoes.com.br</t>
  </si>
  <si>
    <t>VALDIZINO SILVA SANTOS</t>
  </si>
  <si>
    <t>16.515.878/0001-08</t>
  </si>
  <si>
    <t>Valdizino Silva Santos</t>
  </si>
  <si>
    <t>5511957927227</t>
  </si>
  <si>
    <t>PORTASDEACOSILVA@GMAIL.COM</t>
  </si>
  <si>
    <t>11 20316517</t>
  </si>
  <si>
    <t>VALENCIA INDUSTRIA E COMERCIO MATERIAIS DE LIMPEZA LTDA</t>
  </si>
  <si>
    <t>01.798.208/0001-60</t>
  </si>
  <si>
    <t>2632-7070</t>
  </si>
  <si>
    <t>sac@valencialimp.com.br</t>
  </si>
  <si>
    <t>Valente Castanhas</t>
  </si>
  <si>
    <t>Danilo</t>
  </si>
  <si>
    <t>https://valentemetalurgicacombr/</t>
  </si>
  <si>
    <t>VALFLANGE INDUSTRIA E COMERCIO DE ACESSORIOS INDUSTRIAIS LTDA</t>
  </si>
  <si>
    <t>64.824.444/0001-24</t>
  </si>
  <si>
    <t>Everton</t>
  </si>
  <si>
    <t>Financeira</t>
  </si>
  <si>
    <t>5511993017389</t>
  </si>
  <si>
    <t>valflange@valflange.com.br</t>
  </si>
  <si>
    <t>ERI ERNESTO FERREIRA DO AMARAL</t>
  </si>
  <si>
    <t>5511942225544</t>
  </si>
  <si>
    <t>ernesto-amaral@bol.com.br</t>
  </si>
  <si>
    <t>Gorete</t>
  </si>
  <si>
    <t>1127834236 / 1123593426 / 1127830751</t>
  </si>
  <si>
    <t>contato@valflange.com.br</t>
  </si>
  <si>
    <t>MARIANA AMARAL</t>
  </si>
  <si>
    <t xml:space="preserve">1127834889  /1127830751 </t>
  </si>
  <si>
    <t>5511947267324</t>
  </si>
  <si>
    <t>mariana@valflange.com.br</t>
  </si>
  <si>
    <t>KESIA</t>
  </si>
  <si>
    <t>kesiamoura@valflange.com.br</t>
  </si>
  <si>
    <t>VECCA INDUSTRIA E COMERCIO DE AUTOMACOES LTDA</t>
  </si>
  <si>
    <t>3992-6479</t>
  </si>
  <si>
    <t>VEDA QUALITY</t>
  </si>
  <si>
    <t>jorge@vedaquality.com.br</t>
  </si>
  <si>
    <t>VEDACIT (OTTO BAUMGART)</t>
  </si>
  <si>
    <t>60.642.774/0001-48</t>
  </si>
  <si>
    <t>Graziela Ribeiro</t>
  </si>
  <si>
    <t>Técnica de Segurança</t>
  </si>
  <si>
    <t>5511964939636</t>
  </si>
  <si>
    <t>VENDA NOVA PETS DISTRIBUIDORA LTDA</t>
  </si>
  <si>
    <t>22.069.668/0001-28</t>
  </si>
  <si>
    <t>ELY PAULO</t>
  </si>
  <si>
    <t>5511967766113</t>
  </si>
  <si>
    <t>distribuidoravendanovapets@gmail.com</t>
  </si>
  <si>
    <t>elypaulos@gmail.com</t>
  </si>
  <si>
    <t>VENTBRAS INDUSTRIA ELETROMETALURGICA LTDA</t>
  </si>
  <si>
    <t>59.710.996/0001-71</t>
  </si>
  <si>
    <t>ANDREIA SOUZA</t>
  </si>
  <si>
    <t>Departamento Financeiro</t>
  </si>
  <si>
    <t>5511989362820</t>
  </si>
  <si>
    <t>adm1@ventbras.com.br</t>
  </si>
  <si>
    <t>CFP 101</t>
  </si>
  <si>
    <t>VENTITECLIAR - EQUIPAMENTOS DE VENTILACAO LTDA</t>
  </si>
  <si>
    <t>VENDAS ADM</t>
  </si>
  <si>
    <t>2225-2968</t>
  </si>
  <si>
    <t>vendas@ventitec.com.br</t>
  </si>
  <si>
    <t>VEREDAS GADA INDUSTRIA E COMERCIO LTDA</t>
  </si>
  <si>
    <t>3259-0424</t>
  </si>
  <si>
    <t>irtesmagalhães@gmail.com</t>
  </si>
  <si>
    <t>VERTEL ELETRONICA LTDA</t>
  </si>
  <si>
    <t>responsável</t>
  </si>
  <si>
    <t>551127918333</t>
  </si>
  <si>
    <t>5511996440578</t>
  </si>
  <si>
    <t>contato@verteleletronica.com.br</t>
  </si>
  <si>
    <t>VERTICE INDUSTRIA E COMERCIO DE EQUIPAMENTOS ELETRONICOS E SERVICOS LTDA</t>
  </si>
  <si>
    <t>00.618.807/0001-92</t>
  </si>
  <si>
    <t>5522-9978</t>
  </si>
  <si>
    <t>VETHERM INDUSTRIA E COMERCIO DE VEDACOES EIRELI</t>
  </si>
  <si>
    <t>07.339.738/0001-27</t>
  </si>
  <si>
    <t>JESSICA ALINE</t>
  </si>
  <si>
    <t>rh@vetherm.com.br</t>
  </si>
  <si>
    <t>VIBRANIHIL COM E IND DE AMORTECEDORES DE VIBRACAO LTDA</t>
  </si>
  <si>
    <t>50.390.301/0001-47</t>
  </si>
  <si>
    <t>EDIVALDO</t>
  </si>
  <si>
    <t>edvaldo.ribeiro@vibranihil.com.br</t>
  </si>
  <si>
    <t>KALRINA</t>
  </si>
  <si>
    <t>vibranihil@vibranihil.com.br</t>
  </si>
  <si>
    <t>2917-1166</t>
  </si>
  <si>
    <t>comercial@vibranihil.com.br</t>
  </si>
  <si>
    <t>2917-1166 / 2917-1966</t>
  </si>
  <si>
    <t>VIEIRA SERRALHERIA POLITECNICA LTDA</t>
  </si>
  <si>
    <t>monique</t>
  </si>
  <si>
    <t>A/C Alvaro - Dono</t>
  </si>
  <si>
    <t>3768-9592</t>
  </si>
  <si>
    <t>3451-1498</t>
  </si>
  <si>
    <t>551134511498</t>
  </si>
  <si>
    <t>ademir@atitudecontabil.srv.br</t>
  </si>
  <si>
    <t>VIK MARCENARIA LTDA</t>
  </si>
  <si>
    <t>32.487.155/0001-90</t>
  </si>
  <si>
    <t>Roberta</t>
  </si>
  <si>
    <t>ASSISTENTE OPERACIONAL</t>
  </si>
  <si>
    <t>vikmarcenaria@gmail.com</t>
  </si>
  <si>
    <t>VILLEM INDUSTRIA E COMERCIO DE PECAS AUTOMOTIVAS LTDA</t>
  </si>
  <si>
    <t>08.933.944/0001-23</t>
  </si>
  <si>
    <t>Madai</t>
  </si>
  <si>
    <t>11 30909744</t>
  </si>
  <si>
    <t>VIPIH - COMERCIO E PRESTACAO DE SERVICOS DE PINTURAS ELECTROSTATICA A PO LTDA</t>
  </si>
  <si>
    <t>2241-5799</t>
  </si>
  <si>
    <t>deboradmoc@hotmail.com</t>
  </si>
  <si>
    <t>VISION UP SOLUCOES EM AUTOMACAO LTDA.</t>
  </si>
  <si>
    <t>26.564.234/0001-55</t>
  </si>
  <si>
    <t>Jorge Schmidt</t>
  </si>
  <si>
    <t>jorge@visioncortelaser.com.br</t>
  </si>
  <si>
    <t>https://visioncortelasercombr/landingpage/</t>
  </si>
  <si>
    <t>VITAL SP MAQUINAS GRAFICAS LTDA</t>
  </si>
  <si>
    <t>35.581.336/0001-70</t>
  </si>
  <si>
    <t>VITORAUTO PECAS E SERVICOS LTDA</t>
  </si>
  <si>
    <t>96.515.218/0001-58</t>
  </si>
  <si>
    <t>REINALDO PEREIRA ALVES</t>
  </si>
  <si>
    <t>61982274 / 34763703</t>
  </si>
  <si>
    <t>5511947071939</t>
  </si>
  <si>
    <t>vitorauto@terra.com.br</t>
  </si>
  <si>
    <t>SAULO VITOR ALVES</t>
  </si>
  <si>
    <t>VITORIA INDUSTRIA E COMERCIO LTDA</t>
  </si>
  <si>
    <t>00.903.739/0001-03</t>
  </si>
  <si>
    <t>(11)2651-7364 /2652-99100</t>
  </si>
  <si>
    <t xml:space="preserve">vitoria@vitoriachristmas.com.br </t>
  </si>
  <si>
    <t>1126517364 / 11265299100</t>
  </si>
  <si>
    <t>contato@vitoriachristmas.com.br </t>
  </si>
  <si>
    <t>5061-5167</t>
  </si>
  <si>
    <t>VLADOS INDUSTRIA DE VALVULAS LTDA</t>
  </si>
  <si>
    <t>José Alves dos Santos</t>
  </si>
  <si>
    <t>2271-1212</t>
  </si>
  <si>
    <t>jose@vlados.com.br</t>
  </si>
  <si>
    <t>VOLTEC ARTEFATOS METALICOS E PLASTICOS LTDA</t>
  </si>
  <si>
    <t>11 26516545</t>
  </si>
  <si>
    <t>VOLTECSP@TERRA.COM.BR</t>
  </si>
  <si>
    <t>VONIN MAQUINAS INDUSTRIA E COMERCIO LTDA</t>
  </si>
  <si>
    <t>19.531.749/0001-93</t>
  </si>
  <si>
    <t>FABIO ANDRADE</t>
  </si>
  <si>
    <t>DIRETOR DE ENGENHARIA</t>
  </si>
  <si>
    <t>5511996124019</t>
  </si>
  <si>
    <t>felipe@grupovonin.com.br</t>
  </si>
  <si>
    <t>RENAN SOUZA</t>
  </si>
  <si>
    <t>renan.souza@grupovonin.com.br</t>
  </si>
  <si>
    <t>anderson@grupovonin.com.br</t>
  </si>
  <si>
    <t>CESAR MENDES</t>
  </si>
  <si>
    <t>cesar.mendes@grupovonin.com.br</t>
  </si>
  <si>
    <t>gustavo@grupovonin.com.br</t>
  </si>
  <si>
    <t>rafael@gruopovonin.combr</t>
  </si>
  <si>
    <t>VS DISTRIBUIDORA AUTOMOTIVOS LTDA</t>
  </si>
  <si>
    <t>44.472.711/0001-34</t>
  </si>
  <si>
    <t>5511932301919/11947991660</t>
  </si>
  <si>
    <t>5511932301919</t>
  </si>
  <si>
    <t>grupovs.p.c@gmail.com</t>
  </si>
  <si>
    <t>VINICIUS CRISTINO</t>
  </si>
  <si>
    <t>SUENE</t>
  </si>
  <si>
    <t>vendas@retificavsmotores.com.br</t>
  </si>
  <si>
    <t>W. DESIGN INDUSTRIA E COMERCIO DE ARTIGOS DE LUMINARIAS EM GERAL LTDA</t>
  </si>
  <si>
    <t>11) 4323-8328</t>
  </si>
  <si>
    <t>ADM@ECOBIN.COM.BR</t>
  </si>
  <si>
    <t>W. E. VIDROS, PROMOTORA DE EVENTOS, LOGISTICA E MARKETING LTDA</t>
  </si>
  <si>
    <t>12.001.348/0001-82</t>
  </si>
  <si>
    <r>
      <t> </t>
    </r>
    <r>
      <rPr>
        <sz val="8"/>
        <rFont val="Aptos"/>
        <family val="2"/>
        <charset val="1"/>
      </rPr>
      <t>EDILENE CRISTINA DIAS DE SOUZA</t>
    </r>
  </si>
  <si>
    <t>5511971205005</t>
  </si>
  <si>
    <t>we.service@outlook.com</t>
  </si>
  <si>
    <t>W.D. COMERCIO DE ARTEFATOS DE MADEIRA LTDA</t>
  </si>
  <si>
    <t>2674-6811</t>
  </si>
  <si>
    <t>ordec@ordec.com.br</t>
  </si>
  <si>
    <t>WADYCLOR CROMADORA DE PECAS PLASTICAS LTDA</t>
  </si>
  <si>
    <t>61.454.971/0001-04</t>
  </si>
  <si>
    <t>Alexandre Barbieri</t>
  </si>
  <si>
    <t>5511982772418</t>
  </si>
  <si>
    <t>alexandre@wadyclor.com.br</t>
  </si>
  <si>
    <t>WALLING ENGRENAGENS DE PRECISAO LTDA</t>
  </si>
  <si>
    <t>Angelo</t>
  </si>
  <si>
    <t>5661-7502</t>
  </si>
  <si>
    <t>walling@walling.com.br</t>
  </si>
  <si>
    <t>WALMAK INDUSTRIA DE MAQUINAS LTDA</t>
  </si>
  <si>
    <t>551129659207</t>
  </si>
  <si>
    <t>WALSANT INDUSTRIA E COMERCIO LTDA</t>
  </si>
  <si>
    <t>3974-4609</t>
  </si>
  <si>
    <t>vendas@walsant.com.br</t>
  </si>
  <si>
    <t>WALTRANS INDUSTRIA E COMERCIO DE MATERIAIS ELETROELETRONICOS LTDA</t>
  </si>
  <si>
    <t>00.895.481/0001-40</t>
  </si>
  <si>
    <t>5611-6412</t>
  </si>
  <si>
    <t>vendas@waltrans.com.br</t>
  </si>
  <si>
    <t>WATTCRON RESISTENCIAS ELETRICAS LTDA</t>
  </si>
  <si>
    <t>engenharia@wattcron.com.br</t>
  </si>
  <si>
    <t>Cristiano</t>
  </si>
  <si>
    <t>WCA DO BRASIL - INDUSTRIA E COMERCIO DE ARTEFATOS DE BORRACHA E PLASTICOS EIRELI</t>
  </si>
  <si>
    <t>05.606.848/0001-82</t>
  </si>
  <si>
    <t>GEOVANNA</t>
  </si>
  <si>
    <t>5511986633479</t>
  </si>
  <si>
    <t>geovanna.caldas@wcadobrasil.com.br</t>
  </si>
  <si>
    <t>2783-1360</t>
  </si>
  <si>
    <t>11-986633479</t>
  </si>
  <si>
    <t>Geovana</t>
  </si>
  <si>
    <t>WEG</t>
  </si>
  <si>
    <t>Carla Guimarães</t>
  </si>
  <si>
    <t>carlags@weg.net</t>
  </si>
  <si>
    <t>WENDEL TEZOLIN</t>
  </si>
  <si>
    <t>13.846.280/0001-03</t>
  </si>
  <si>
    <t>Wendel Tezolin</t>
  </si>
  <si>
    <t>5511929167957</t>
  </si>
  <si>
    <t>cscontabil@ig.com.br</t>
  </si>
  <si>
    <t>WERKFER INDUSTRIA METALURGICA LTDA</t>
  </si>
  <si>
    <t>LUIS FERNNDES</t>
  </si>
  <si>
    <t>5614-2104</t>
  </si>
  <si>
    <t>11991456701</t>
  </si>
  <si>
    <t>5511991456701</t>
  </si>
  <si>
    <t>werkfer@werkfer.com.br</t>
  </si>
  <si>
    <t>WILLIAN DE FREITAS MOURA MECANICA</t>
  </si>
  <si>
    <t>35.834.481/0001-15</t>
  </si>
  <si>
    <t>11 94582-8446</t>
  </si>
  <si>
    <t>5511976763237</t>
  </si>
  <si>
    <t>wcarmecanica75@gmail.com</t>
  </si>
  <si>
    <t>WOODESIGN INDUSTRIA DE MOVEIS LTDA</t>
  </si>
  <si>
    <t>Nezadir Dias</t>
  </si>
  <si>
    <t>GESTORA DE RECURSOS HUMANOS</t>
  </si>
  <si>
    <t>1134773995 / 1134777257</t>
  </si>
  <si>
    <t>5511947426442</t>
  </si>
  <si>
    <t>comercial@innovati.com.br</t>
  </si>
  <si>
    <t>WORLD CENTER COMERCIO IMPORTACAO E EXPORTACAO LTDA</t>
  </si>
  <si>
    <t>00.211.131/0001-18</t>
  </si>
  <si>
    <t>TAINÁ PENTEADO</t>
  </si>
  <si>
    <t>financeiro@worldcenter.com.br</t>
  </si>
  <si>
    <t>GABRIELA BARROS</t>
  </si>
  <si>
    <t>1142334508 R 517</t>
  </si>
  <si>
    <t>rh@worldcenter.com.br</t>
  </si>
  <si>
    <t>WPA PLASTICOS ECONOMICOS LTDA</t>
  </si>
  <si>
    <t>42.769.206/0001-20</t>
  </si>
  <si>
    <t>ALINE FERREIRA ALVES DE OLIVEIRA</t>
  </si>
  <si>
    <t>5511973046697</t>
  </si>
  <si>
    <t>WANDERLEY.ALVESDEOLIVEIRA@YAHOO.COM.BR</t>
  </si>
  <si>
    <t>WR - STEEL INDUSTRIA E COMERCIO EIRELI</t>
  </si>
  <si>
    <t>03.173.854/0001-68</t>
  </si>
  <si>
    <t>THAIS MARINHO</t>
  </si>
  <si>
    <t>5511989628503</t>
  </si>
  <si>
    <t>administrativo@wrsteel.ind.br</t>
  </si>
  <si>
    <t>WILSON RESENDE</t>
  </si>
  <si>
    <t>5511993890021</t>
  </si>
  <si>
    <t>wradm@uol.com.br</t>
  </si>
  <si>
    <t>JAQUELINE PEREIRA</t>
  </si>
  <si>
    <t>COORDENADORA DE QUALIDADE E PRODUÇÃO</t>
  </si>
  <si>
    <t>qualidade@wrsteel.ind.br</t>
  </si>
  <si>
    <t>WS INDUSTRIA E COMERCIO DE RESISTENCIA LTDA</t>
  </si>
  <si>
    <t>00.862.027/0001-93</t>
  </si>
  <si>
    <t>11 25814333</t>
  </si>
  <si>
    <t>AQUECIMENTO@WSRESISTENCIAS.COM.BR</t>
  </si>
  <si>
    <t>Weliton</t>
  </si>
  <si>
    <t>comercial@wsresistencias.com.br</t>
  </si>
  <si>
    <t>Ana paula</t>
  </si>
  <si>
    <t>weliton@wsresistencias.com.br</t>
  </si>
  <si>
    <t>Iara</t>
  </si>
  <si>
    <t>1125816998 1125814333</t>
  </si>
  <si>
    <t>WT INDUSTRIA E COMERCIO DE EMBALAGENS LTDA</t>
  </si>
  <si>
    <t>05.925.314/0001-19</t>
  </si>
  <si>
    <t>5511999021394</t>
  </si>
  <si>
    <t>contato@wtembalagensplasticas.com.br</t>
  </si>
  <si>
    <t xml:space="preserve">Tociaki </t>
  </si>
  <si>
    <t>5511999020649</t>
  </si>
  <si>
    <t>tociaki@uol.com.br</t>
  </si>
  <si>
    <t>wtalexandre@gmail.com</t>
  </si>
  <si>
    <t>XAMPOOL NEW LTDA</t>
  </si>
  <si>
    <t>05.506.490/0001-16</t>
  </si>
  <si>
    <t>REGINA MACEDO</t>
  </si>
  <si>
    <t>regina.macedo@xampool.com.br</t>
  </si>
  <si>
    <t>Alexandre Rigon </t>
  </si>
  <si>
    <t>1132729111; 1132729126</t>
  </si>
  <si>
    <t>5511966949283</t>
  </si>
  <si>
    <t>alexandre.rigon@xampool.com.br</t>
  </si>
  <si>
    <t>ALEXANDRE RIGON</t>
  </si>
  <si>
    <t xml:space="preserve">
(11)99982-3129</t>
  </si>
  <si>
    <t>5511999823129</t>
  </si>
  <si>
    <t>JOSÉ/REGINA</t>
  </si>
  <si>
    <t>(11)99997-3129</t>
  </si>
  <si>
    <t>5511999973129</t>
  </si>
  <si>
    <t>XBZ</t>
  </si>
  <si>
    <t>SORAIA SOARES</t>
  </si>
  <si>
    <t>113228-6212</t>
  </si>
  <si>
    <t>1193757-6500</t>
  </si>
  <si>
    <t>5511937576500</t>
  </si>
  <si>
    <t>rh02@xbz.com.br</t>
  </si>
  <si>
    <t>XILOTECNICA INDUSTRIA E COMERCIO LTDA</t>
  </si>
  <si>
    <t>61.205.035/0001-51</t>
  </si>
  <si>
    <t>2065-4545</t>
  </si>
  <si>
    <t>GERENTE DO GALPÃO IPIRANGA</t>
  </si>
  <si>
    <t>2602-0688</t>
  </si>
  <si>
    <t>YINPACK INDUSTRIA E COMERCIO DE EMBALAGENS LTDA</t>
  </si>
  <si>
    <t>5511996845943</t>
  </si>
  <si>
    <t>YINPACK@YINPACK.COM.BR</t>
  </si>
  <si>
    <t>YLC INDUSTRIA E COMERCIO LTDA</t>
  </si>
  <si>
    <t>2952-7828</t>
  </si>
  <si>
    <t>sensoglass@sensoglass.com.br</t>
  </si>
  <si>
    <t>YOUNIVERSE CONFECCAO LTDA</t>
  </si>
  <si>
    <t>18.370.575/0001-61</t>
  </si>
  <si>
    <t>KATIA</t>
  </si>
  <si>
    <t>98162-4960</t>
  </si>
  <si>
    <t>5511981624960</t>
  </si>
  <si>
    <t>prw_katia@terra.com.br</t>
  </si>
  <si>
    <t>ZAMKPLAS INDUSTRIA E COMERCIO LTDA</t>
  </si>
  <si>
    <t>03.424.939/0001-71</t>
  </si>
  <si>
    <t>2545-6298</t>
  </si>
  <si>
    <t>contato@zamkplas.com.br</t>
  </si>
  <si>
    <t>ZE DO FRIO MANUTENCAO E INSTALACAO EM GERAL LTDA</t>
  </si>
  <si>
    <t>18.030.054/0001-65</t>
  </si>
  <si>
    <t>Jose da Silva Vieira</t>
  </si>
  <si>
    <t>exceed@exceeed-ass.com.br</t>
  </si>
  <si>
    <t>4858-6179</t>
  </si>
  <si>
    <t>97840-9703</t>
  </si>
  <si>
    <t>5511978409703</t>
  </si>
  <si>
    <t>ZEMABUGUY INDUSTRIA E COMERCIO DE JOIAS LTDA</t>
  </si>
  <si>
    <t>3104-5537</t>
  </si>
  <si>
    <t>onix.contabilidade@yahoo.com.br</t>
  </si>
  <si>
    <t>ZENALETI INDUSTRIA E COMERCIO TEXTIL LTDA</t>
  </si>
  <si>
    <t>2475-3656</t>
  </si>
  <si>
    <t>ZIMARINE INDUSTRIA E COMERCIO LTDA</t>
  </si>
  <si>
    <t>3035-3780</t>
  </si>
  <si>
    <t>ZOX TECNOLOGIA LTDA</t>
  </si>
  <si>
    <t>simone@zox.com.br</t>
  </si>
  <si>
    <t>ZULLU BRASIL INDUSTRIA E COMERCIO DE COSMETICOS LTDA</t>
  </si>
  <si>
    <t>11 20368867</t>
  </si>
  <si>
    <t>ZULLU@TRISKLECOSMETICOS.COM.BR</t>
  </si>
  <si>
    <t>ZURC ETIQUETAS SERVICOS ADMINISTRATIVOS LTDA</t>
  </si>
  <si>
    <t>06.160.443/0001-26</t>
  </si>
  <si>
    <t>financeiro@zuetiquetas.com.br</t>
  </si>
  <si>
    <t>pedro@zurcetiquetas.com.br</t>
  </si>
  <si>
    <t>100 POR CENTO LOCAÇÃO DE MÓVEIS E MONTAGENS LTDA</t>
  </si>
  <si>
    <t>FELIPE COSTA</t>
  </si>
  <si>
    <t>1136048039</t>
  </si>
  <si>
    <t>976884260</t>
  </si>
  <si>
    <t>rh@cemporcentoeventos.com.br</t>
  </si>
  <si>
    <t>rh1@cemporcentoeventos.com.br</t>
  </si>
  <si>
    <t>Regis Rangan</t>
  </si>
  <si>
    <t>1194745-5719</t>
  </si>
  <si>
    <t>ACHÉ</t>
  </si>
  <si>
    <t>Nathanna da Costa Santos</t>
  </si>
  <si>
    <t>(11) 2608-6512</t>
  </si>
  <si>
    <t>nathanna.costa@ache.com.br</t>
  </si>
  <si>
    <t>Hospital Infantil Sabará</t>
  </si>
  <si>
    <t>Henrique Azevedo de Paula</t>
  </si>
  <si>
    <t>Coordenador de manutenção</t>
  </si>
  <si>
    <t>11 3155 2913</t>
  </si>
  <si>
    <t>henrique.azevedo@sabara.com.br</t>
  </si>
  <si>
    <t>GUIDO JR</t>
  </si>
  <si>
    <t>bdasilvamarcenaria@gmail.com</t>
  </si>
  <si>
    <t>GUIDO</t>
  </si>
  <si>
    <t>inox@mestreguido.com.br</t>
  </si>
  <si>
    <t>FUNDAÇÃO TIDE SETUBAL GHALÃO ZP</t>
  </si>
  <si>
    <t>MARCELO RIBEIRO SILVA</t>
  </si>
  <si>
    <t>GERENTE DE PROJETOS ESTRAT´RGICOS</t>
  </si>
  <si>
    <t>marcelo@ftas.org.br</t>
  </si>
  <si>
    <t>INCONEL INOX</t>
  </si>
  <si>
    <t>11 2219-7450 Ramal: 7455</t>
  </si>
  <si>
    <t>rh@inconelinox.com.br</t>
  </si>
  <si>
    <t>OTTO BAUMGART INDÚSTRIA E COMÉRCIO S/A.</t>
  </si>
  <si>
    <t>Raquel Camargo Pereira</t>
  </si>
  <si>
    <t>(11) 97177-3689</t>
  </si>
  <si>
    <t>raquel.pereira@vedacit.com.bo</t>
  </si>
  <si>
    <t>RICARDO ZAMPOLLI</t>
  </si>
  <si>
    <t>113906-1400</t>
  </si>
  <si>
    <t>1199856-7433</t>
  </si>
  <si>
    <t>REBECA RVB BALÕES</t>
  </si>
  <si>
    <t>REBECA SARGENTO</t>
  </si>
  <si>
    <t>adm@rvb.com.br</t>
  </si>
  <si>
    <t>rh@rvb.com.br</t>
  </si>
  <si>
    <t>Luis Silvestre</t>
  </si>
  <si>
    <t>luis@rvb.com.br</t>
  </si>
  <si>
    <t>PAEM INDUSTRIA MECANOGRAFICA LTDA</t>
  </si>
  <si>
    <t>Armando Ballaminut Jr.</t>
  </si>
  <si>
    <t>11 2291-8622</t>
  </si>
  <si>
    <t>armandoj@paem.com.br</t>
  </si>
  <si>
    <t>Gabriel Souza Ballaminut</t>
  </si>
  <si>
    <t>11 94114-6042</t>
  </si>
  <si>
    <t>gabriel@paem.com.br</t>
  </si>
  <si>
    <t>Fabiano de Oliveira Bueno</t>
  </si>
  <si>
    <t>(11) 2631-4044</t>
  </si>
  <si>
    <t>(11) 98046-0030</t>
  </si>
  <si>
    <t>rolamentos@recoverrolamentos.com.br</t>
  </si>
  <si>
    <t>financeiro@recoverrolamentos.com.br</t>
  </si>
  <si>
    <t>TOYSTER BRINQUEDOS LTDA</t>
  </si>
  <si>
    <t>11 99527-9756</t>
  </si>
  <si>
    <t>andre@toyster.com.br</t>
  </si>
  <si>
    <t>ANROI</t>
  </si>
  <si>
    <t>ADMINISTRATIVO@ANROI.COM.BR</t>
  </si>
  <si>
    <t>YKZ</t>
  </si>
  <si>
    <t>Elisangela Braga</t>
  </si>
  <si>
    <t>Coordenadora Financeira</t>
  </si>
  <si>
    <t>112318-2210</t>
  </si>
  <si>
    <t>5511976459736</t>
  </si>
  <si>
    <t>elisangela.braga@ykz.com.br</t>
  </si>
  <si>
    <t>FERRAMENTARIA</t>
  </si>
  <si>
    <t>ferramentaria@ferramentariahonorio.com.br</t>
  </si>
  <si>
    <t>EXPO CENTER NORTE S.A.</t>
  </si>
  <si>
    <t>Rodrigo de Oliveira Valentin</t>
  </si>
  <si>
    <t>SUPERVIROS DE PROJETOS</t>
  </si>
  <si>
    <t>11982226997</t>
  </si>
  <si>
    <t>rodrigo.valentin@centernorte.com.br</t>
  </si>
  <si>
    <t>projetos@expocenternorte.com.br</t>
  </si>
  <si>
    <t xml:space="preserve">Wellington Fagundes </t>
  </si>
  <si>
    <t>wellington.fagundes@centernorte.com.br</t>
  </si>
  <si>
    <t>Ricardo Barbosa</t>
  </si>
  <si>
    <t>ricardo.barbosa@exponeon.com.br</t>
  </si>
  <si>
    <t>Welton Castelo</t>
  </si>
  <si>
    <t>welton.castelo@centernorte.com.br</t>
  </si>
  <si>
    <t>Henrique Nogueira</t>
  </si>
  <si>
    <t>henrique.nogueira@sp.senai.br</t>
  </si>
  <si>
    <t>Marcelo Moura</t>
  </si>
  <si>
    <t>marcelo.moura@sp.senai.br</t>
  </si>
  <si>
    <t>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</si>
</sst>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0\)0000\-0000"/>
    <numFmt numFmtId="165" formatCode="&quot; (&quot;00&quot;)&quot;00000&quot;-&quot;0000&quot; &quot;"/>
    <numFmt numFmtId="166" formatCode="&quot; &quot;00&quot;.&quot;000&quot;.&quot;000&quot;/&quot;0000&quot;-&quot;00&quot; &quot;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42424"/>
      <name val="Calibri"/>
      <family val="2"/>
      <charset val="1"/>
    </font>
    <font>
      <sz val="8"/>
      <name val="Calibri"/>
      <family val="2"/>
      <charset val="1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  <charset val="1"/>
    </font>
    <font>
      <u/>
      <sz val="8"/>
      <name val="Calibri"/>
      <family val="2"/>
      <scheme val="minor"/>
    </font>
    <font>
      <sz val="8"/>
      <name val="Aptos"/>
      <family val="2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242424"/>
      <name val="Aptos Narrow"/>
      <family val="2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/>
    <xf numFmtId="14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quotePrefix="1" applyFont="1" applyBorder="1"/>
    <xf numFmtId="0" fontId="1" fillId="0" borderId="1" xfId="2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2" fontId="5" fillId="3" borderId="1" xfId="0" applyNumberFormat="1" applyFont="1" applyFill="1" applyBorder="1" applyAlignment="1">
      <alignment vertical="center"/>
    </xf>
    <xf numFmtId="1" fontId="5" fillId="3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/>
    <xf numFmtId="164" fontId="5" fillId="3" borderId="1" xfId="0" applyNumberFormat="1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left" vertical="center"/>
    </xf>
    <xf numFmtId="0" fontId="5" fillId="3" borderId="0" xfId="0" applyFont="1" applyFill="1"/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left" vertical="center"/>
    </xf>
    <xf numFmtId="165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vertical="center"/>
    </xf>
    <xf numFmtId="0" fontId="1" fillId="3" borderId="0" xfId="1" applyFill="1" applyBorder="1"/>
    <xf numFmtId="0" fontId="10" fillId="0" borderId="1" xfId="0" applyFont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vertical="center"/>
    </xf>
    <xf numFmtId="0" fontId="11" fillId="0" borderId="1" xfId="0" applyFont="1" applyBorder="1"/>
    <xf numFmtId="0" fontId="5" fillId="0" borderId="0" xfId="0" applyFont="1" applyAlignment="1">
      <alignment horizontal="left" vertical="center"/>
    </xf>
    <xf numFmtId="49" fontId="12" fillId="3" borderId="1" xfId="1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165" fontId="5" fillId="4" borderId="0" xfId="0" applyNumberFormat="1" applyFont="1" applyFill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2" fillId="3" borderId="0" xfId="1" applyFont="1" applyFill="1" applyBorder="1"/>
    <xf numFmtId="0" fontId="5" fillId="3" borderId="1" xfId="2" applyFont="1" applyFill="1" applyBorder="1" applyAlignment="1">
      <alignment horizontal="left" vertical="center"/>
    </xf>
    <xf numFmtId="0" fontId="1" fillId="3" borderId="1" xfId="1" applyFill="1" applyBorder="1"/>
    <xf numFmtId="49" fontId="5" fillId="3" borderId="1" xfId="0" applyNumberFormat="1" applyFont="1" applyFill="1" applyBorder="1" applyAlignment="1">
      <alignment vertical="center" wrapText="1"/>
    </xf>
    <xf numFmtId="0" fontId="1" fillId="0" borderId="0" xfId="2" applyFill="1" applyAlignment="1">
      <alignment horizontal="left" vertical="center"/>
    </xf>
    <xf numFmtId="0" fontId="1" fillId="3" borderId="1" xfId="2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0" borderId="1" xfId="1" applyFill="1" applyBorder="1"/>
    <xf numFmtId="0" fontId="14" fillId="0" borderId="1" xfId="0" applyFont="1" applyBorder="1"/>
    <xf numFmtId="0" fontId="1" fillId="3" borderId="0" xfId="1" applyFill="1" applyAlignment="1">
      <alignment horizontal="left" vertical="center"/>
    </xf>
    <xf numFmtId="49" fontId="5" fillId="3" borderId="1" xfId="0" quotePrefix="1" applyNumberFormat="1" applyFont="1" applyFill="1" applyBorder="1" applyAlignment="1">
      <alignment vertical="center"/>
    </xf>
    <xf numFmtId="0" fontId="0" fillId="0" borderId="1" xfId="0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vertical="center"/>
    </xf>
    <xf numFmtId="0" fontId="5" fillId="3" borderId="4" xfId="0" applyFont="1" applyFill="1" applyBorder="1"/>
    <xf numFmtId="0" fontId="5" fillId="3" borderId="5" xfId="0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vertical="center"/>
    </xf>
    <xf numFmtId="14" fontId="5" fillId="3" borderId="6" xfId="0" applyNumberFormat="1" applyFont="1" applyFill="1" applyBorder="1" applyAlignment="1">
      <alignment horizontal="left" vertical="center"/>
    </xf>
    <xf numFmtId="0" fontId="1" fillId="3" borderId="0" xfId="1" applyFill="1" applyBorder="1" applyAlignment="1">
      <alignment horizontal="left" vertical="center"/>
    </xf>
    <xf numFmtId="0" fontId="15" fillId="0" borderId="1" xfId="0" applyFont="1" applyBorder="1"/>
    <xf numFmtId="0" fontId="16" fillId="0" borderId="1" xfId="0" applyFont="1" applyBorder="1" applyAlignment="1">
      <alignment horizontal="left" vertical="center"/>
    </xf>
    <xf numFmtId="0" fontId="17" fillId="0" borderId="1" xfId="0" applyFont="1" applyBorder="1"/>
    <xf numFmtId="49" fontId="5" fillId="4" borderId="0" xfId="0" applyNumberFormat="1" applyFont="1" applyFill="1" applyAlignment="1">
      <alignment vertical="center"/>
    </xf>
    <xf numFmtId="0" fontId="1" fillId="3" borderId="1" xfId="2" applyFill="1" applyBorder="1"/>
    <xf numFmtId="166" fontId="5" fillId="0" borderId="1" xfId="0" applyNumberFormat="1" applyFont="1" applyBorder="1" applyAlignment="1">
      <alignment horizontal="left" vertical="center"/>
    </xf>
    <xf numFmtId="0" fontId="18" fillId="0" borderId="1" xfId="0" applyFont="1" applyBorder="1"/>
    <xf numFmtId="165" fontId="5" fillId="3" borderId="0" xfId="0" applyNumberFormat="1" applyFont="1" applyFill="1" applyAlignment="1">
      <alignment horizontal="left" vertical="center"/>
    </xf>
    <xf numFmtId="166" fontId="19" fillId="0" borderId="1" xfId="0" applyNumberFormat="1" applyFont="1" applyBorder="1" applyAlignment="1">
      <alignment horizontal="left" vertical="center"/>
    </xf>
    <xf numFmtId="0" fontId="20" fillId="0" borderId="1" xfId="0" applyFont="1" applyBorder="1"/>
    <xf numFmtId="0" fontId="21" fillId="0" borderId="1" xfId="0" applyFont="1" applyBorder="1"/>
    <xf numFmtId="0" fontId="5" fillId="3" borderId="0" xfId="0" applyFont="1" applyFill="1" applyAlignment="1">
      <alignment horizontal="center" vertical="center"/>
    </xf>
    <xf numFmtId="0" fontId="9" fillId="5" borderId="0" xfId="0" applyFont="1" applyFill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49" fontId="5" fillId="3" borderId="7" xfId="0" applyNumberFormat="1" applyFont="1" applyFill="1" applyBorder="1" applyAlignment="1">
      <alignment vertical="center"/>
    </xf>
    <xf numFmtId="0" fontId="5" fillId="3" borderId="4" xfId="0" quotePrefix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14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</cellXfs>
  <cellStyles count="3">
    <cellStyle name="Hiperlink" xfId="1" builtinId="8"/>
    <cellStyle name="Hyperlink" xfId="2" xr:uid="{8A379502-35D3-4E89-9437-01614D0251E0}"/>
    <cellStyle name="Normal" xfId="0" builtinId="0"/>
  </cellStyles>
  <dxfs count="30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vertical="center" textRotation="0" indent="0" justifyLastLine="0" shrinkToFit="0" readingOrder="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 patternType="none">
          <fgColor indexed="64"/>
          <bgColor theme="0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%20Eduardo\Downloads\Controle%20Geral%203.0_151015.xlsx" TargetMode="External"/><Relationship Id="rId1" Type="http://schemas.openxmlformats.org/officeDocument/2006/relationships/externalLinkPath" Target="/Users/Gabriel%20Eduardo/Downloads/Controle%20Geral%203.0_15101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esisenaisp-my.sharepoint.com/personal/feitosa_sp_senai_br/Documents/1%20-%20CFP%201.03/01%20-%20CONTROLE%20GERAL/MAILING/E-MAILS%20QUE%20VOLTARAM_01.07.25.xlsx" TargetMode="External"/><Relationship Id="rId1" Type="http://schemas.openxmlformats.org/officeDocument/2006/relationships/externalLinkPath" Target="https://sesisenaisp-my.sharepoint.com/personal/feitosa_sp_senai_br/Documents/1%20-%20CFP%201.03/01%20-%20CONTROLE%20GERAL/MAILING/E-MAILS%20QUE%20VOLTARAM_01.07.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face"/>
      <sheetName val="D1"/>
      <sheetName val="D2"/>
      <sheetName val="D3"/>
      <sheetName val="D4"/>
      <sheetName val="D5"/>
      <sheetName val="Prospecção"/>
      <sheetName val="Contatos"/>
      <sheetName val="Dados Cadastrais"/>
      <sheetName val="◙ Banco de Dados (Tec)"/>
      <sheetName val="Teste (PowerAutomate)"/>
      <sheetName val="◙ Banco de Dados (Edu)"/>
      <sheetName val="TAB JTD"/>
      <sheetName val="JTD 050825"/>
      <sheetName val="2026"/>
      <sheetName val="CARTEIRA GRM "/>
      <sheetName val="Histórico Prosp - NOVO"/>
      <sheetName val="Histórico Prosp"/>
      <sheetName val="POTENCIALIZZE"/>
      <sheetName val="$ SEBRAETEC 2025"/>
      <sheetName val="Forms - Pesquisa de Satisfação"/>
      <sheetName val="KICK OFF"/>
      <sheetName val="PESQUISA"/>
      <sheetName val="B+P25"/>
      <sheetName val="Status de Atendimento"/>
      <sheetName val="SAP TEC"/>
      <sheetName val="EDU-ME-EPP"/>
      <sheetName val="EDU-DEMAIS"/>
      <sheetName val="NOVAS EMPRESAS"/>
      <sheetName val="Follow-Up"/>
      <sheetName val="LIVROS"/>
      <sheetName val="Histórico de Livros"/>
      <sheetName val="Ordem interna"/>
      <sheetName val="SOLUÇÕES"/>
      <sheetName val="Pesquisa de Satisfação"/>
      <sheetName val="Texto App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EMPRESA</v>
          </cell>
          <cell r="B1" t="str">
            <v>CNPJ</v>
          </cell>
          <cell r="C1" t="str">
            <v>ID</v>
          </cell>
          <cell r="D1" t="str">
            <v>SIGLA</v>
          </cell>
          <cell r="E1" t="str">
            <v>PORTE</v>
          </cell>
          <cell r="F1" t="str">
            <v>ER</v>
          </cell>
          <cell r="G1" t="str">
            <v>CARTEIRA22</v>
          </cell>
        </row>
        <row r="2">
          <cell r="A2" t="str">
            <v>SCOPO INDUSTRIAL LTDA</v>
          </cell>
          <cell r="B2" t="str">
            <v>03.039.545/0001-08</v>
          </cell>
          <cell r="C2">
            <v>1</v>
          </cell>
          <cell r="D2" t="str">
            <v>SCOPO</v>
          </cell>
          <cell r="E2" t="str">
            <v>EPP</v>
          </cell>
          <cell r="F2" t="str">
            <v>CAPITAL LESTE 2</v>
          </cell>
          <cell r="G2">
            <v>103</v>
          </cell>
        </row>
        <row r="3">
          <cell r="A3" t="str">
            <v>SONATAL INDUSTRIA E COMERCIO DE ENFEITES LTDA</v>
          </cell>
          <cell r="B3" t="str">
            <v>47.670.716/0001-60</v>
          </cell>
          <cell r="C3">
            <v>2</v>
          </cell>
          <cell r="D3" t="str">
            <v>SONATAL</v>
          </cell>
          <cell r="E3" t="str">
            <v>ME</v>
          </cell>
          <cell r="F3" t="str">
            <v>CAPITAL LESTE 1</v>
          </cell>
          <cell r="G3">
            <v>103</v>
          </cell>
        </row>
        <row r="4">
          <cell r="A4" t="str">
            <v>VISIFLEX ARTEFATOS PLASTICOS LTDA</v>
          </cell>
          <cell r="B4" t="str">
            <v>32.917.234/0001-94</v>
          </cell>
          <cell r="C4">
            <v>3</v>
          </cell>
          <cell r="D4" t="str">
            <v>VISIFLEX</v>
          </cell>
          <cell r="E4" t="str">
            <v>ME</v>
          </cell>
          <cell r="F4" t="str">
            <v>CAPITAL NORTE</v>
          </cell>
          <cell r="G4">
            <v>110</v>
          </cell>
        </row>
        <row r="5">
          <cell r="A5" t="str">
            <v>SANELFLEX INDUSTRIA E COMERCIO DE TUBOS FLEXIVEIS LTDA</v>
          </cell>
          <cell r="B5" t="str">
            <v>51.215.754/0001-08</v>
          </cell>
          <cell r="C5">
            <v>4</v>
          </cell>
          <cell r="D5" t="str">
            <v>SANELFLEX</v>
          </cell>
          <cell r="E5" t="str">
            <v>ME</v>
          </cell>
          <cell r="F5" t="str">
            <v>CAPITAL LESTE 2</v>
          </cell>
          <cell r="G5">
            <v>103</v>
          </cell>
        </row>
        <row r="6">
          <cell r="A6" t="str">
            <v>THAG INDUSTRIA E COMERCIO DE ILUMINACAO LTDA</v>
          </cell>
          <cell r="B6" t="str">
            <v>26.085.915/0001-30</v>
          </cell>
          <cell r="C6">
            <v>5</v>
          </cell>
          <cell r="D6" t="str">
            <v>THAG</v>
          </cell>
          <cell r="E6" t="str">
            <v>ME</v>
          </cell>
          <cell r="F6" t="str">
            <v>CAPITAL LESTE 2</v>
          </cell>
          <cell r="G6">
            <v>126</v>
          </cell>
        </row>
        <row r="7">
          <cell r="A7" t="str">
            <v>UTIMEX INDUSTRIA E COMERCIO DE PLASTICOS LTDA</v>
          </cell>
          <cell r="B7" t="str">
            <v>33.531.439/0001-08</v>
          </cell>
          <cell r="C7">
            <v>6</v>
          </cell>
          <cell r="D7" t="str">
            <v>UTIMEX</v>
          </cell>
          <cell r="E7" t="str">
            <v>ME</v>
          </cell>
          <cell r="F7" t="str">
            <v>CAPITAL NORTE</v>
          </cell>
          <cell r="G7">
            <v>113</v>
          </cell>
        </row>
        <row r="8">
          <cell r="A8" t="str">
            <v>FORTYFLEX INDUSTRIA E COMERCIO DE MANGUEIRAS LTDA</v>
          </cell>
          <cell r="B8" t="str">
            <v>10.549.086/0001-60</v>
          </cell>
          <cell r="C8">
            <v>7</v>
          </cell>
          <cell r="D8" t="str">
            <v>FORTYFLEX</v>
          </cell>
          <cell r="E8" t="str">
            <v>EPP</v>
          </cell>
          <cell r="F8" t="str">
            <v>CAPITAL LESTE 1</v>
          </cell>
          <cell r="G8">
            <v>103</v>
          </cell>
        </row>
        <row r="9">
          <cell r="A9" t="str">
            <v>ANFA CINE TELAS LTDA</v>
          </cell>
          <cell r="B9" t="str">
            <v>00.008.567/0001-04</v>
          </cell>
          <cell r="C9">
            <v>8</v>
          </cell>
          <cell r="D9" t="str">
            <v>ANFA</v>
          </cell>
          <cell r="E9" t="str">
            <v>EPP</v>
          </cell>
          <cell r="F9" t="str">
            <v>CAPITAL LESTE 1</v>
          </cell>
          <cell r="G9">
            <v>103</v>
          </cell>
        </row>
        <row r="10">
          <cell r="A10" t="str">
            <v>DIAMETRO INDUSTRIA E COMERCIO DE VIDROS LIMITADA</v>
          </cell>
          <cell r="B10" t="str">
            <v>61.428.769/0001-08</v>
          </cell>
          <cell r="C10">
            <v>9</v>
          </cell>
          <cell r="D10" t="str">
            <v>DIAMENETRIO</v>
          </cell>
          <cell r="E10" t="str">
            <v>ME</v>
          </cell>
          <cell r="F10" t="str">
            <v>CAPITAL LESTE 1</v>
          </cell>
          <cell r="G10">
            <v>103</v>
          </cell>
        </row>
        <row r="11">
          <cell r="A11" t="str">
            <v>ENA INDUSTRIA E COMERCIO LTDA</v>
          </cell>
          <cell r="B11" t="str">
            <v>51.430.254/0001-80</v>
          </cell>
          <cell r="C11">
            <v>10</v>
          </cell>
          <cell r="D11" t="str">
            <v>ENA</v>
          </cell>
          <cell r="E11" t="str">
            <v>ME</v>
          </cell>
          <cell r="F11" t="str">
            <v>CAPITAL LESTE 1</v>
          </cell>
          <cell r="G11">
            <v>103</v>
          </cell>
        </row>
        <row r="12">
          <cell r="A12" t="str">
            <v>PLENA-LAB INDUSTRIA E COMERCIO LTDA</v>
          </cell>
          <cell r="B12" t="str">
            <v>04.457.627/0001-27</v>
          </cell>
          <cell r="C12">
            <v>11</v>
          </cell>
          <cell r="D12" t="str">
            <v>PLENA-LAB</v>
          </cell>
          <cell r="E12" t="str">
            <v>EPP</v>
          </cell>
          <cell r="F12" t="str">
            <v>CAPITAL LESTE 1</v>
          </cell>
          <cell r="G12">
            <v>103</v>
          </cell>
        </row>
        <row r="13">
          <cell r="A13" t="str">
            <v>FABRENGE COMERCIO IMPORTACAO E EXPORTACAO LTDA</v>
          </cell>
          <cell r="B13" t="str">
            <v>65.554.115/0001-73</v>
          </cell>
          <cell r="C13">
            <v>12</v>
          </cell>
          <cell r="D13" t="str">
            <v>FABRANGE</v>
          </cell>
          <cell r="E13" t="str">
            <v>ME</v>
          </cell>
          <cell r="F13" t="str">
            <v>CAPITAL LESTE 1</v>
          </cell>
          <cell r="G13">
            <v>103</v>
          </cell>
        </row>
        <row r="14">
          <cell r="A14" t="str">
            <v>FABRICA DE ORNATOS NOSSA SENHORA DA PENHA LTDA</v>
          </cell>
          <cell r="B14" t="str">
            <v>61.562.047/0001-33</v>
          </cell>
          <cell r="C14">
            <v>13</v>
          </cell>
          <cell r="D14" t="str">
            <v>NOSSA SRA</v>
          </cell>
          <cell r="E14" t="str">
            <v>ME</v>
          </cell>
          <cell r="F14" t="str">
            <v>CAPITAL LESTE 1</v>
          </cell>
          <cell r="G14">
            <v>103</v>
          </cell>
        </row>
        <row r="15">
          <cell r="A15" t="str">
            <v>ECCOMARMI INDUSTRIA E COMERCIO DE MARMORES E GRANITOS LTDA</v>
          </cell>
          <cell r="B15" t="str">
            <v>07.628.565/0001-67</v>
          </cell>
          <cell r="C15">
            <v>14</v>
          </cell>
          <cell r="D15" t="str">
            <v>ECCOMARMI</v>
          </cell>
          <cell r="E15" t="str">
            <v>EPP</v>
          </cell>
          <cell r="F15" t="str">
            <v>CAPITAL LESTE 1</v>
          </cell>
          <cell r="G15">
            <v>103</v>
          </cell>
        </row>
        <row r="16">
          <cell r="A16" t="str">
            <v>ENGENHARIA DO MARMORE LTDA</v>
          </cell>
          <cell r="B16" t="str">
            <v>04.269.140/0001-10</v>
          </cell>
          <cell r="C16">
            <v>15</v>
          </cell>
          <cell r="D16" t="str">
            <v>ENG MARMORE</v>
          </cell>
          <cell r="E16" t="str">
            <v>EPP</v>
          </cell>
          <cell r="F16" t="str">
            <v>CAPITAL LESTE 1</v>
          </cell>
          <cell r="G16">
            <v>103</v>
          </cell>
        </row>
        <row r="17">
          <cell r="A17" t="str">
            <v>NUNES REVESTIMENTOS IND.DE MARMORES E GRANITOS LTDA.</v>
          </cell>
          <cell r="B17" t="str">
            <v>57.923.880/0001-95</v>
          </cell>
          <cell r="C17">
            <v>16</v>
          </cell>
          <cell r="D17" t="str">
            <v xml:space="preserve">NUNES </v>
          </cell>
          <cell r="E17" t="str">
            <v>ME</v>
          </cell>
          <cell r="F17" t="str">
            <v>CAPITAL LESTE 1</v>
          </cell>
          <cell r="G17">
            <v>103</v>
          </cell>
        </row>
        <row r="18">
          <cell r="A18" t="str">
            <v>RESINARE COMERCIO E INDUSTRIA GRAFICA EIRELI</v>
          </cell>
          <cell r="B18" t="str">
            <v>26.045.291/0001-28</v>
          </cell>
          <cell r="C18">
            <v>17</v>
          </cell>
          <cell r="D18" t="str">
            <v>RESINARE</v>
          </cell>
          <cell r="E18" t="str">
            <v>ME</v>
          </cell>
          <cell r="F18" t="str">
            <v>CAPITAL CENTRO</v>
          </cell>
          <cell r="G18">
            <v>103</v>
          </cell>
        </row>
        <row r="19">
          <cell r="A19" t="str">
            <v>ARBAX ABRASIVOS IMPORTACAO E EXPORTACAO LTDA</v>
          </cell>
          <cell r="B19" t="str">
            <v>12.409.345/0001-82</v>
          </cell>
          <cell r="C19">
            <v>18</v>
          </cell>
          <cell r="D19" t="str">
            <v>ARBAX</v>
          </cell>
          <cell r="E19" t="str">
            <v>EPP</v>
          </cell>
          <cell r="F19" t="str">
            <v>CAPITAL LESTE 1</v>
          </cell>
          <cell r="G19">
            <v>103</v>
          </cell>
        </row>
        <row r="20">
          <cell r="A20" t="str">
            <v>INCOMOL INDUSTRIA E COMERCIO DE MOLAS LTDA</v>
          </cell>
          <cell r="B20" t="str">
            <v>58.524.331/0001-00</v>
          </cell>
          <cell r="C20">
            <v>19</v>
          </cell>
          <cell r="D20" t="str">
            <v>INCOMOL</v>
          </cell>
          <cell r="E20" t="str">
            <v>EPP</v>
          </cell>
          <cell r="F20" t="str">
            <v>CAPITAL LESTE 1</v>
          </cell>
          <cell r="G20">
            <v>103</v>
          </cell>
        </row>
        <row r="21">
          <cell r="A21" t="str">
            <v>ALTAMIRA INDUSTRIA METALURGICA LTDA</v>
          </cell>
          <cell r="B21" t="str">
            <v>43.799.295/0001-10</v>
          </cell>
          <cell r="C21">
            <v>20</v>
          </cell>
          <cell r="D21" t="str">
            <v>ALTAMIRA</v>
          </cell>
          <cell r="E21" t="str">
            <v>DEMAIS</v>
          </cell>
          <cell r="F21" t="str">
            <v>CAPITAL LESTE 1</v>
          </cell>
          <cell r="G21">
            <v>0</v>
          </cell>
        </row>
        <row r="22">
          <cell r="A22" t="str">
            <v>FPL EQUIPAMENTOS INDUSTRIAIS LTDA</v>
          </cell>
          <cell r="B22" t="str">
            <v>19.679.259/0001-39</v>
          </cell>
          <cell r="C22">
            <v>21</v>
          </cell>
          <cell r="D22" t="str">
            <v>FPL</v>
          </cell>
          <cell r="E22" t="str">
            <v>EPP</v>
          </cell>
          <cell r="F22" t="str">
            <v>CAPITAL LESTE 1</v>
          </cell>
          <cell r="G22">
            <v>103</v>
          </cell>
        </row>
        <row r="23">
          <cell r="A23" t="str">
            <v>INDUSTRIA DE TREFILADOS PRECITUBOS LTDA</v>
          </cell>
          <cell r="B23" t="str">
            <v>62.427.984/0001-49</v>
          </cell>
          <cell r="C23">
            <v>22</v>
          </cell>
          <cell r="D23" t="str">
            <v>PRECITUB</v>
          </cell>
          <cell r="E23" t="str">
            <v>EPP</v>
          </cell>
          <cell r="F23" t="str">
            <v>CAPITAL LESTE 1</v>
          </cell>
          <cell r="G23">
            <v>103</v>
          </cell>
        </row>
        <row r="24">
          <cell r="A24" t="str">
            <v>R DE SOUZA FERREIRA - FERRO E ACO</v>
          </cell>
          <cell r="B24" t="str">
            <v>12.564.284/0001-28</v>
          </cell>
          <cell r="C24">
            <v>23</v>
          </cell>
          <cell r="D24" t="str">
            <v>R DE SOUZA</v>
          </cell>
          <cell r="E24" t="str">
            <v>ME</v>
          </cell>
          <cell r="F24" t="str">
            <v>CAPITAL LESTE 2</v>
          </cell>
          <cell r="G24">
            <v>103</v>
          </cell>
        </row>
        <row r="25">
          <cell r="A25" t="str">
            <v>CONEMAX DO BRASIL INDUSTRIA E COMERCIO DE CONEXOES LTDA</v>
          </cell>
          <cell r="B25" t="str">
            <v>00.005.598/0001-01</v>
          </cell>
          <cell r="C25">
            <v>24</v>
          </cell>
          <cell r="D25" t="str">
            <v>CONEMAX</v>
          </cell>
          <cell r="E25" t="str">
            <v>EPP</v>
          </cell>
          <cell r="F25" t="str">
            <v>CAPITAL LESTE 1</v>
          </cell>
          <cell r="G25">
            <v>0</v>
          </cell>
        </row>
        <row r="26">
          <cell r="A26" t="str">
            <v>CORSELLE TORRES INDUSTRIA E COMERCIO DE ACESSORIOS TUBULARES LTDA</v>
          </cell>
          <cell r="B26" t="str">
            <v>01.379.995/0001-06</v>
          </cell>
          <cell r="C26">
            <v>25</v>
          </cell>
          <cell r="D26" t="str">
            <v xml:space="preserve">CORSELLE </v>
          </cell>
          <cell r="E26" t="str">
            <v>ME</v>
          </cell>
          <cell r="F26" t="str">
            <v>CAPITAL LESTE 2</v>
          </cell>
          <cell r="G26">
            <v>0</v>
          </cell>
        </row>
        <row r="27">
          <cell r="A27" t="str">
            <v>ARQTEC REVESTIMENTOS METALICOS E SERVICOS LTDA</v>
          </cell>
          <cell r="B27" t="str">
            <v>02.909.288/0001-47</v>
          </cell>
          <cell r="C27">
            <v>26</v>
          </cell>
          <cell r="D27" t="str">
            <v>ARQTEC</v>
          </cell>
          <cell r="E27" t="str">
            <v>EPP</v>
          </cell>
          <cell r="F27" t="str">
            <v>CAPITAL LESTE 1</v>
          </cell>
          <cell r="G27">
            <v>103</v>
          </cell>
        </row>
        <row r="28">
          <cell r="A28" t="str">
            <v>AQUI OURIVESARIA LTDA</v>
          </cell>
          <cell r="B28" t="str">
            <v>50.202.779/0001-04</v>
          </cell>
          <cell r="C28">
            <v>27</v>
          </cell>
          <cell r="D28" t="str">
            <v>AQUI</v>
          </cell>
          <cell r="E28" t="str">
            <v>ME</v>
          </cell>
          <cell r="F28" t="str">
            <v>CAPITAL CENTRO</v>
          </cell>
          <cell r="G28">
            <v>103</v>
          </cell>
        </row>
        <row r="29">
          <cell r="A29" t="str">
            <v>B M R METAL LTDA</v>
          </cell>
          <cell r="B29" t="str">
            <v>47.327.671/0001-25</v>
          </cell>
          <cell r="C29">
            <v>28</v>
          </cell>
          <cell r="D29" t="str">
            <v>B M R MET</v>
          </cell>
          <cell r="E29" t="str">
            <v>ME</v>
          </cell>
          <cell r="F29" t="str">
            <v>CAPITAL LESTE 1</v>
          </cell>
          <cell r="G29">
            <v>103</v>
          </cell>
        </row>
        <row r="30">
          <cell r="A30" t="str">
            <v>STANFER INDUSTRIA METALURGICA LTDA</v>
          </cell>
          <cell r="B30" t="str">
            <v>03.509.435/0001-54</v>
          </cell>
          <cell r="C30">
            <v>29</v>
          </cell>
          <cell r="D30" t="str">
            <v>STANFER</v>
          </cell>
          <cell r="E30" t="str">
            <v>EPP</v>
          </cell>
          <cell r="F30" t="str">
            <v>CAPITAL LESTE 1</v>
          </cell>
          <cell r="G30">
            <v>103</v>
          </cell>
        </row>
        <row r="31">
          <cell r="A31" t="str">
            <v>ALUMINIO HEIDORN LTDA</v>
          </cell>
          <cell r="B31" t="str">
            <v>60.505.617/0001-90</v>
          </cell>
          <cell r="C31">
            <v>30</v>
          </cell>
          <cell r="D31" t="str">
            <v>ALU HEIDORN</v>
          </cell>
          <cell r="E31" t="str">
            <v>EPP</v>
          </cell>
          <cell r="F31" t="str">
            <v>CAPITAL LESTE 1</v>
          </cell>
          <cell r="G31">
            <v>103</v>
          </cell>
        </row>
        <row r="32">
          <cell r="A32" t="str">
            <v>FREZADORA RODA LTDA</v>
          </cell>
          <cell r="B32" t="str">
            <v>60.732.187/0001-40</v>
          </cell>
          <cell r="C32">
            <v>31</v>
          </cell>
          <cell r="D32" t="str">
            <v>FREZ RODA</v>
          </cell>
          <cell r="E32" t="str">
            <v>ME</v>
          </cell>
          <cell r="F32" t="str">
            <v>CAPITAL LESTE 2</v>
          </cell>
          <cell r="G32">
            <v>103</v>
          </cell>
        </row>
        <row r="33">
          <cell r="A33" t="str">
            <v>JUNIMOLD INDUSTRIA E COMERCIO LTDA</v>
          </cell>
          <cell r="B33" t="str">
            <v>59.199.125/0001-35</v>
          </cell>
          <cell r="C33">
            <v>32</v>
          </cell>
          <cell r="D33" t="str">
            <v>JUNIMOLD</v>
          </cell>
          <cell r="E33" t="str">
            <v>ME</v>
          </cell>
          <cell r="F33" t="str">
            <v>CAPITAL LESTE 1</v>
          </cell>
          <cell r="G33">
            <v>103</v>
          </cell>
        </row>
        <row r="34">
          <cell r="A34" t="str">
            <v>PREMAT INDUSTRIA MECANICA DE PRECISAO LTDA</v>
          </cell>
          <cell r="B34" t="str">
            <v>61.027.041/0001-66</v>
          </cell>
          <cell r="C34">
            <v>33</v>
          </cell>
          <cell r="D34" t="str">
            <v>PREMAT</v>
          </cell>
          <cell r="E34" t="str">
            <v>ME</v>
          </cell>
          <cell r="F34" t="str">
            <v>CAPITAL LESTE 1</v>
          </cell>
          <cell r="G34">
            <v>103</v>
          </cell>
        </row>
        <row r="35">
          <cell r="A35" t="str">
            <v>ZAMKPLAS INDUSTRIA E COMERCIO LTDA</v>
          </cell>
          <cell r="B35" t="str">
            <v>03.424.939/0001-71</v>
          </cell>
          <cell r="C35">
            <v>34</v>
          </cell>
          <cell r="D35" t="str">
            <v>ZAMKPLAS</v>
          </cell>
          <cell r="E35" t="str">
            <v>EPP</v>
          </cell>
          <cell r="F35" t="str">
            <v>CAPITAL LESTE 2</v>
          </cell>
          <cell r="G35">
            <v>0</v>
          </cell>
        </row>
        <row r="36">
          <cell r="A36" t="str">
            <v>METALURGICA VALENTE LTDA</v>
          </cell>
          <cell r="B36" t="str">
            <v>05.938.101/0001-21</v>
          </cell>
          <cell r="C36">
            <v>35</v>
          </cell>
          <cell r="D36" t="str">
            <v>VALENTE</v>
          </cell>
          <cell r="E36" t="str">
            <v>ME</v>
          </cell>
          <cell r="F36" t="str">
            <v>N/A</v>
          </cell>
          <cell r="G36">
            <v>0</v>
          </cell>
        </row>
        <row r="37">
          <cell r="A37" t="str">
            <v>ANDREONI - HELICES - EQUIPOS NAVAIS LTDA</v>
          </cell>
          <cell r="B37" t="str">
            <v>60.583.127/0002-93</v>
          </cell>
          <cell r="C37">
            <v>36</v>
          </cell>
          <cell r="D37" t="str">
            <v>ANDREONI</v>
          </cell>
          <cell r="E37" t="str">
            <v>EPP</v>
          </cell>
          <cell r="F37" t="str">
            <v>CAPITAL LESTE 1</v>
          </cell>
          <cell r="G37">
            <v>103</v>
          </cell>
        </row>
        <row r="38">
          <cell r="A38" t="str">
            <v>FBM FUNDICAO BRASILEIRA DE METAIS LTDA</v>
          </cell>
          <cell r="B38" t="str">
            <v>54.515.309/0001-43</v>
          </cell>
          <cell r="C38">
            <v>37</v>
          </cell>
          <cell r="D38" t="str">
            <v>FBM</v>
          </cell>
          <cell r="E38" t="str">
            <v>DEMAIS</v>
          </cell>
          <cell r="F38" t="str">
            <v>N/A</v>
          </cell>
          <cell r="G38">
            <v>103</v>
          </cell>
        </row>
        <row r="39">
          <cell r="A39" t="str">
            <v>FUNDIÇÃO JALES LTDA</v>
          </cell>
          <cell r="B39" t="str">
            <v>60.871.126/0001-63</v>
          </cell>
          <cell r="C39">
            <v>38</v>
          </cell>
          <cell r="D39" t="str">
            <v>JALES</v>
          </cell>
          <cell r="E39" t="str">
            <v>EPP</v>
          </cell>
          <cell r="F39" t="str">
            <v>CAPITAL CENTRO</v>
          </cell>
          <cell r="G39">
            <v>108</v>
          </cell>
        </row>
        <row r="40">
          <cell r="A40" t="str">
            <v>SUBRES COMERCIAL LTDA</v>
          </cell>
          <cell r="B40" t="str">
            <v>03.151.125/0001-00</v>
          </cell>
          <cell r="C40">
            <v>39</v>
          </cell>
          <cell r="D40" t="str">
            <v>SUBRES</v>
          </cell>
          <cell r="E40" t="str">
            <v>ME</v>
          </cell>
          <cell r="F40" t="str">
            <v>CAPITAL LESTE 1</v>
          </cell>
          <cell r="G40" t="str">
            <v>103</v>
          </cell>
        </row>
        <row r="41">
          <cell r="A41" t="str">
            <v>ANDHISA EMBALAGENS INDUSTRIA E COMERCIO LTDA</v>
          </cell>
          <cell r="B41" t="str">
            <v>41.648.835/0001-30</v>
          </cell>
          <cell r="C41">
            <v>40</v>
          </cell>
          <cell r="D41" t="str">
            <v>ANDHISA</v>
          </cell>
          <cell r="E41" t="str">
            <v>EPP</v>
          </cell>
          <cell r="F41" t="str">
            <v>CAPITAL LESTE 1</v>
          </cell>
          <cell r="G41" t="str">
            <v>103</v>
          </cell>
        </row>
        <row r="42">
          <cell r="A42" t="str">
            <v>LEMAC INDUSTRIA E COMERCIO DE EMBALAGENS LTDA</v>
          </cell>
          <cell r="B42" t="str">
            <v>08.104.724/0001-97</v>
          </cell>
          <cell r="C42">
            <v>41</v>
          </cell>
          <cell r="D42" t="str">
            <v>LEMAC</v>
          </cell>
          <cell r="E42" t="str">
            <v>ME</v>
          </cell>
          <cell r="F42" t="str">
            <v>CAPITAL LESTE 1</v>
          </cell>
          <cell r="G42" t="str">
            <v>103</v>
          </cell>
        </row>
        <row r="43">
          <cell r="A43" t="str">
            <v>ARTSTEC ESTRUTURA METALICA LTDA</v>
          </cell>
          <cell r="B43" t="str">
            <v>62.484.241/0001-00</v>
          </cell>
          <cell r="C43">
            <v>42</v>
          </cell>
          <cell r="D43" t="str">
            <v>ARTSTEC</v>
          </cell>
          <cell r="E43" t="str">
            <v>ME</v>
          </cell>
          <cell r="F43" t="str">
            <v>CAPITAL LESTE 2</v>
          </cell>
          <cell r="G43">
            <v>103</v>
          </cell>
        </row>
        <row r="44">
          <cell r="A44" t="str">
            <v>CITY FRAN INDUSTRIA E COMERCIO LTDA</v>
          </cell>
          <cell r="B44" t="str">
            <v>67.290.973/0001-83</v>
          </cell>
          <cell r="C44">
            <v>43</v>
          </cell>
          <cell r="D44" t="str">
            <v>CITY FRAN</v>
          </cell>
          <cell r="E44" t="str">
            <v>ME</v>
          </cell>
          <cell r="F44" t="str">
            <v>CAPITAL LESTE 1</v>
          </cell>
          <cell r="G44">
            <v>103</v>
          </cell>
        </row>
        <row r="45">
          <cell r="A45" t="str">
            <v>ESQUADRIAS METALICAS ORATORIO LTDA</v>
          </cell>
          <cell r="B45" t="str">
            <v>55.077.309/0001-71</v>
          </cell>
          <cell r="C45">
            <v>44</v>
          </cell>
          <cell r="D45" t="str">
            <v>ESQUA ORATO</v>
          </cell>
          <cell r="E45" t="str">
            <v>EPP</v>
          </cell>
          <cell r="F45" t="str">
            <v>CAPITAL LESTE 1</v>
          </cell>
          <cell r="G45">
            <v>103</v>
          </cell>
        </row>
        <row r="46">
          <cell r="A46" t="str">
            <v>ITALIAN CENTER ESQUADRIAS INDUSTRIA COMERCIO E SERVICOS LTDA</v>
          </cell>
          <cell r="B46" t="str">
            <v>04.221.506/0001-81</v>
          </cell>
          <cell r="C46">
            <v>45</v>
          </cell>
          <cell r="D46" t="str">
            <v>ITALIAN</v>
          </cell>
          <cell r="E46" t="str">
            <v>ME</v>
          </cell>
          <cell r="F46" t="str">
            <v>CAPITAL LESTE 1</v>
          </cell>
          <cell r="G46">
            <v>103</v>
          </cell>
        </row>
        <row r="47">
          <cell r="A47" t="str">
            <v>KRF PORTAS FLEXIVEIS LTDA</v>
          </cell>
          <cell r="B47" t="str">
            <v>12.002.046/0001-29</v>
          </cell>
          <cell r="C47">
            <v>46</v>
          </cell>
          <cell r="D47" t="str">
            <v>KRF POR</v>
          </cell>
          <cell r="E47" t="str">
            <v>ME</v>
          </cell>
          <cell r="F47" t="str">
            <v>CAPITAL LESTE 1</v>
          </cell>
          <cell r="G47">
            <v>103</v>
          </cell>
        </row>
        <row r="48">
          <cell r="A48" t="str">
            <v>METAL-LAR ESQUADRIAS METALICAS LTDA</v>
          </cell>
          <cell r="B48" t="str">
            <v>04.609.903/0001-25</v>
          </cell>
          <cell r="C48">
            <v>47</v>
          </cell>
          <cell r="D48" t="str">
            <v>METALLAR</v>
          </cell>
          <cell r="E48" t="str">
            <v>ME</v>
          </cell>
          <cell r="F48" t="str">
            <v>CAPITAL LESTE 1</v>
          </cell>
          <cell r="G48">
            <v>126</v>
          </cell>
        </row>
        <row r="49">
          <cell r="A49" t="str">
            <v>METOTECNICA INDUSTRIA E COMERCIO LTDA</v>
          </cell>
          <cell r="B49" t="str">
            <v>54.835.194/0001-74</v>
          </cell>
          <cell r="C49">
            <v>48</v>
          </cell>
          <cell r="D49" t="str">
            <v>METOTEC</v>
          </cell>
          <cell r="E49" t="str">
            <v>ME</v>
          </cell>
          <cell r="F49" t="str">
            <v>CAPITAL LESTE 2</v>
          </cell>
          <cell r="G49">
            <v>103</v>
          </cell>
        </row>
        <row r="50">
          <cell r="A50" t="str">
            <v>FORMMAIDEA SOLUCOES EM ALUMINIO E COMPONENTES LTDA</v>
          </cell>
          <cell r="B50" t="str">
            <v>09.144.484/0001-17</v>
          </cell>
          <cell r="C50">
            <v>49</v>
          </cell>
          <cell r="D50" t="str">
            <v>RR PORTAS</v>
          </cell>
          <cell r="E50" t="str">
            <v>ME</v>
          </cell>
          <cell r="F50" t="str">
            <v>CAPITAL LESTE 2</v>
          </cell>
          <cell r="G50">
            <v>103</v>
          </cell>
        </row>
        <row r="51">
          <cell r="A51" t="str">
            <v>SMT ARTE E DESIGN EIRELI</v>
          </cell>
          <cell r="B51" t="str">
            <v>22.790.671/0001-36</v>
          </cell>
          <cell r="C51">
            <v>50</v>
          </cell>
          <cell r="D51" t="str">
            <v>SMT ARTE</v>
          </cell>
          <cell r="E51" t="str">
            <v>EPP</v>
          </cell>
          <cell r="F51" t="str">
            <v>CAPITAL LESTE 1</v>
          </cell>
          <cell r="G51">
            <v>103</v>
          </cell>
        </row>
        <row r="52">
          <cell r="A52" t="str">
            <v>ALONSIG INDUSTRIA, COMERCIO E MANUTENCAO DE ESQUADRIAS LTDA</v>
          </cell>
          <cell r="B52" t="str">
            <v>12.107.955/0001-21</v>
          </cell>
          <cell r="C52">
            <v>51</v>
          </cell>
          <cell r="D52" t="str">
            <v>ALONSIG</v>
          </cell>
          <cell r="E52" t="str">
            <v>ME</v>
          </cell>
          <cell r="F52" t="str">
            <v>CAPITAL LESTE 1</v>
          </cell>
          <cell r="G52">
            <v>0</v>
          </cell>
        </row>
        <row r="53">
          <cell r="A53" t="str">
            <v>LIMAX DISTRIBUIDORA DE VIDROS E ACESSORIOS LTDA</v>
          </cell>
          <cell r="B53" t="str">
            <v>41.936.459/0001-89</v>
          </cell>
          <cell r="C53">
            <v>52</v>
          </cell>
          <cell r="D53" t="str">
            <v>LIMAX</v>
          </cell>
          <cell r="E53" t="str">
            <v>EPP</v>
          </cell>
          <cell r="F53" t="str">
            <v>CAPITAL LESTE 2</v>
          </cell>
          <cell r="G53">
            <v>103</v>
          </cell>
        </row>
        <row r="54">
          <cell r="A54" t="str">
            <v>SCANMETAL IND. COM. IMP.EXP. DE FERRAMENTAS LTDA</v>
          </cell>
          <cell r="B54" t="str">
            <v>01.655.212.0001-70</v>
          </cell>
          <cell r="C54">
            <v>53</v>
          </cell>
          <cell r="D54" t="str">
            <v>SCANMET</v>
          </cell>
          <cell r="E54" t="str">
            <v>DEMAIS</v>
          </cell>
          <cell r="F54" t="str">
            <v>N/A</v>
          </cell>
          <cell r="G54">
            <v>126</v>
          </cell>
        </row>
        <row r="55">
          <cell r="A55" t="str">
            <v>FACCE INDUSTRIA E COMERCIO DE ESQUADRIAS DE ALUMINIO LTDA</v>
          </cell>
          <cell r="B55" t="str">
            <v>00.454.473/0001-69</v>
          </cell>
          <cell r="C55">
            <v>54</v>
          </cell>
          <cell r="D55" t="str">
            <v>FACCE</v>
          </cell>
          <cell r="E55" t="str">
            <v>EPP</v>
          </cell>
          <cell r="F55" t="str">
            <v>CAPITAL LESTE 1</v>
          </cell>
          <cell r="G55" t="str">
            <v>FACCE</v>
          </cell>
        </row>
        <row r="56">
          <cell r="A56" t="str">
            <v>INCASE INDUSTRIA MECANICA DE EQUIPAMENTOS LTDA</v>
          </cell>
          <cell r="B56" t="str">
            <v>46.302.691/0001-89</v>
          </cell>
          <cell r="C56">
            <v>55</v>
          </cell>
          <cell r="D56" t="str">
            <v>INCASE</v>
          </cell>
          <cell r="E56" t="str">
            <v>DEMAIS</v>
          </cell>
          <cell r="F56" t="str">
            <v>CAPITAL LESTE 2</v>
          </cell>
          <cell r="G56">
            <v>0</v>
          </cell>
        </row>
        <row r="57">
          <cell r="A57" t="str">
            <v>ASSISTHERM ASSISTENCIA TERMICA LTDA</v>
          </cell>
          <cell r="B57" t="str">
            <v>58.291.725/0001-66</v>
          </cell>
          <cell r="C57">
            <v>56</v>
          </cell>
          <cell r="D57" t="str">
            <v>ASSISTHER</v>
          </cell>
          <cell r="E57" t="str">
            <v>EPP</v>
          </cell>
          <cell r="F57" t="str">
            <v>CAPITAL LESTE 1</v>
          </cell>
          <cell r="G57">
            <v>103</v>
          </cell>
        </row>
        <row r="58">
          <cell r="A58" t="str">
            <v>FORGE ALLOY INDUSTRIA E COMERCIO DE METAIS LTDA</v>
          </cell>
          <cell r="B58" t="str">
            <v>02.564.704/0001-12</v>
          </cell>
          <cell r="C58">
            <v>57</v>
          </cell>
          <cell r="D58" t="str">
            <v>FORGE ALL</v>
          </cell>
          <cell r="E58" t="str">
            <v>EPP</v>
          </cell>
          <cell r="F58" t="str">
            <v>CAPITAL LESTE 2</v>
          </cell>
          <cell r="G58">
            <v>103</v>
          </cell>
        </row>
        <row r="59">
          <cell r="A59" t="str">
            <v>TRAT'AGUA INDUSTRIA E COMERCIO LTDA</v>
          </cell>
          <cell r="B59" t="str">
            <v>61.192.779/0001-89</v>
          </cell>
          <cell r="C59">
            <v>58</v>
          </cell>
          <cell r="D59" t="str">
            <v>TRAT'AGUA</v>
          </cell>
          <cell r="E59" t="str">
            <v>EPP</v>
          </cell>
          <cell r="F59" t="str">
            <v>CAPITAL LESTE 1</v>
          </cell>
          <cell r="G59">
            <v>103</v>
          </cell>
        </row>
        <row r="60">
          <cell r="A60" t="str">
            <v>LUROSAN FORJARIA E ESTAMPARIA LTDA</v>
          </cell>
          <cell r="B60" t="str">
            <v>05.228.984/0001-86</v>
          </cell>
          <cell r="C60">
            <v>59</v>
          </cell>
          <cell r="D60" t="str">
            <v>LUROSAN</v>
          </cell>
          <cell r="E60" t="str">
            <v>EPP</v>
          </cell>
          <cell r="F60" t="str">
            <v>CAPITAL LESTE 1</v>
          </cell>
          <cell r="G60">
            <v>103</v>
          </cell>
        </row>
        <row r="61">
          <cell r="A61" t="str">
            <v>ALUMINIO AURI BRANCO INDUSTRIA E COMERCIO LTDA</v>
          </cell>
          <cell r="B61" t="str">
            <v>49.916.349/0001-67</v>
          </cell>
          <cell r="C61">
            <v>60</v>
          </cell>
          <cell r="D61" t="str">
            <v>AURI BRANCO</v>
          </cell>
          <cell r="E61" t="str">
            <v>EPP</v>
          </cell>
          <cell r="F61" t="str">
            <v>CAPITAL LESTE 1</v>
          </cell>
          <cell r="G61">
            <v>103</v>
          </cell>
        </row>
        <row r="62">
          <cell r="A62" t="str">
            <v>BEG BRASIL ETIQUETAS E GRAFICA LTDA</v>
          </cell>
          <cell r="B62" t="str">
            <v>01.515.069/0001-10</v>
          </cell>
          <cell r="C62">
            <v>61</v>
          </cell>
          <cell r="D62" t="str">
            <v>BEG</v>
          </cell>
          <cell r="E62" t="str">
            <v>EPP</v>
          </cell>
          <cell r="F62" t="str">
            <v>CAPITAL LESTE 1</v>
          </cell>
          <cell r="G62">
            <v>103</v>
          </cell>
        </row>
        <row r="63">
          <cell r="A63" t="str">
            <v>BEND STEEL INDUSTRIA E COMERCIO DE ESTAMPADOS DE METAIS LTDA</v>
          </cell>
          <cell r="B63" t="str">
            <v>02.326.496/0001-13</v>
          </cell>
          <cell r="C63">
            <v>62</v>
          </cell>
          <cell r="D63" t="str">
            <v>BEND STEEL</v>
          </cell>
          <cell r="E63" t="str">
            <v>DEMAIS</v>
          </cell>
          <cell r="F63" t="str">
            <v>N/A</v>
          </cell>
          <cell r="G63">
            <v>103</v>
          </cell>
        </row>
        <row r="64">
          <cell r="A64" t="str">
            <v>COBERMEC - INDUSTRIA E COMERCIO DE COBERTURAS LTDA</v>
          </cell>
          <cell r="B64" t="str">
            <v>09.431.973/0001-50</v>
          </cell>
          <cell r="C64">
            <v>63</v>
          </cell>
          <cell r="D64" t="str">
            <v>COBERMEC</v>
          </cell>
          <cell r="E64" t="str">
            <v>ME</v>
          </cell>
          <cell r="F64" t="str">
            <v>CAPITAL LESTE 1</v>
          </cell>
          <cell r="G64">
            <v>103</v>
          </cell>
        </row>
        <row r="65">
          <cell r="A65" t="str">
            <v>COLORPLAC ETIQUETAS METALICAS LTDA</v>
          </cell>
          <cell r="B65" t="str">
            <v>54.377.155/0001-70</v>
          </cell>
          <cell r="C65">
            <v>64</v>
          </cell>
          <cell r="D65" t="str">
            <v>COLORPLAC</v>
          </cell>
          <cell r="E65" t="str">
            <v>EPP</v>
          </cell>
          <cell r="F65" t="str">
            <v>CAPITAL LESTE 1</v>
          </cell>
          <cell r="G65">
            <v>103</v>
          </cell>
        </row>
        <row r="66">
          <cell r="A66" t="str">
            <v>ESTAMPACO INDUSTRIA DE ARRUELAS LTDA</v>
          </cell>
          <cell r="B66" t="str">
            <v>03.288.549/0001-11</v>
          </cell>
          <cell r="C66">
            <v>65</v>
          </cell>
          <cell r="D66" t="str">
            <v>ESTAMPACO</v>
          </cell>
          <cell r="E66" t="str">
            <v>ME</v>
          </cell>
          <cell r="F66" t="str">
            <v>CAPITAL LESTE 2</v>
          </cell>
          <cell r="G66">
            <v>103</v>
          </cell>
        </row>
        <row r="67">
          <cell r="A67" t="str">
            <v>FRAN'S INDUSTRIA E COMERCIO DE CONECTORES LTDA</v>
          </cell>
          <cell r="B67" t="str">
            <v>03.724.662/0001-00</v>
          </cell>
          <cell r="C67">
            <v>66</v>
          </cell>
          <cell r="D67" t="str">
            <v>FRAN S</v>
          </cell>
          <cell r="E67" t="str">
            <v>ME</v>
          </cell>
          <cell r="F67" t="str">
            <v>CAPITAL LESTE 1</v>
          </cell>
          <cell r="G67">
            <v>103</v>
          </cell>
        </row>
        <row r="68">
          <cell r="A68" t="str">
            <v>GALERIA DAS PRATAS LTDA</v>
          </cell>
          <cell r="B68" t="str">
            <v>60.868.148/0001-74</v>
          </cell>
          <cell r="C68">
            <v>67</v>
          </cell>
          <cell r="D68" t="str">
            <v>GALERIA</v>
          </cell>
          <cell r="E68" t="str">
            <v>DEMAIS</v>
          </cell>
          <cell r="F68" t="str">
            <v>N/A</v>
          </cell>
          <cell r="G68">
            <v>103</v>
          </cell>
        </row>
        <row r="69">
          <cell r="A69" t="str">
            <v>INDUSTRIA DE ARTEFATOS DE FERRO E ACO TETAMANTI LTDA</v>
          </cell>
          <cell r="B69" t="str">
            <v>12.208.775/0001-36</v>
          </cell>
          <cell r="C69">
            <v>68</v>
          </cell>
          <cell r="D69" t="str">
            <v>TETAMANTI</v>
          </cell>
          <cell r="E69" t="str">
            <v>EPP</v>
          </cell>
          <cell r="F69" t="str">
            <v>CAPITAL LESTE 2</v>
          </cell>
          <cell r="G69">
            <v>103</v>
          </cell>
        </row>
        <row r="70">
          <cell r="A70" t="str">
            <v>INDUSTRIA E COMERCIO DE ALUMINIO JAYSAN LTDA</v>
          </cell>
          <cell r="B70" t="str">
            <v>51.758.373/0001-67</v>
          </cell>
          <cell r="C70">
            <v>69</v>
          </cell>
          <cell r="D70" t="str">
            <v>JAYSAN</v>
          </cell>
          <cell r="E70" t="str">
            <v>ME</v>
          </cell>
          <cell r="F70" t="str">
            <v>CAPITAL LESTE 1</v>
          </cell>
          <cell r="G70">
            <v>103</v>
          </cell>
        </row>
        <row r="71">
          <cell r="A71" t="str">
            <v>MAK INOX INDUSTRIA METALURGICA LTDA</v>
          </cell>
          <cell r="B71" t="str">
            <v>53.528.865/0001-91</v>
          </cell>
          <cell r="C71">
            <v>70</v>
          </cell>
          <cell r="D71" t="str">
            <v>MAK INOX</v>
          </cell>
          <cell r="E71" t="str">
            <v>EPP</v>
          </cell>
          <cell r="F71" t="str">
            <v>CAPITAL LESTE 1</v>
          </cell>
          <cell r="G71">
            <v>103</v>
          </cell>
        </row>
        <row r="72">
          <cell r="A72" t="str">
            <v>METALURGICA MENINI LTDA</v>
          </cell>
          <cell r="B72" t="str">
            <v>68.133.214/0001-70</v>
          </cell>
          <cell r="C72">
            <v>71</v>
          </cell>
          <cell r="D72" t="str">
            <v>MENINI</v>
          </cell>
          <cell r="E72" t="str">
            <v>EPP</v>
          </cell>
          <cell r="F72" t="str">
            <v>CAPITAL LESTE 1</v>
          </cell>
          <cell r="G72">
            <v>103</v>
          </cell>
        </row>
        <row r="73">
          <cell r="A73" t="str">
            <v>MULT ACESSORIOS AUTOMOTIVOS INDUSTRIA E COMERCIO LTDA</v>
          </cell>
          <cell r="B73" t="str">
            <v>05.599.079/0001-32</v>
          </cell>
          <cell r="C73">
            <v>72</v>
          </cell>
          <cell r="D73" t="str">
            <v>MULT</v>
          </cell>
          <cell r="E73" t="str">
            <v>EPP</v>
          </cell>
          <cell r="F73" t="str">
            <v>CAPITAL LESTE 1</v>
          </cell>
          <cell r="G73">
            <v>103</v>
          </cell>
        </row>
        <row r="74">
          <cell r="A74" t="str">
            <v xml:space="preserve">SCM ESTAMPARIA DE METAIS LTDA </v>
          </cell>
          <cell r="B74" t="str">
            <v>05.547.321/0001-24</v>
          </cell>
          <cell r="C74">
            <v>73</v>
          </cell>
          <cell r="D74" t="str">
            <v>SCM</v>
          </cell>
          <cell r="E74" t="str">
            <v>EPP</v>
          </cell>
          <cell r="F74" t="str">
            <v>CAPITAL LESTE 2</v>
          </cell>
          <cell r="G74">
            <v>103</v>
          </cell>
        </row>
        <row r="75">
          <cell r="A75" t="str">
            <v>TEC-STAM FORJARIA E ESTAMPARIA LTDA</v>
          </cell>
          <cell r="B75" t="str">
            <v>96.655.741/0001-80</v>
          </cell>
          <cell r="C75">
            <v>74</v>
          </cell>
          <cell r="D75" t="str">
            <v>TEC-STAM</v>
          </cell>
          <cell r="E75" t="str">
            <v>EPP</v>
          </cell>
          <cell r="F75" t="str">
            <v>CAPITAL LESTE 1</v>
          </cell>
          <cell r="G75">
            <v>103</v>
          </cell>
        </row>
        <row r="76">
          <cell r="A76" t="str">
            <v>CLARINER INDUSTRIA E COMERCIO LTDA.</v>
          </cell>
          <cell r="B76" t="str">
            <v>06.907.887/0001-82</v>
          </cell>
          <cell r="C76">
            <v>75</v>
          </cell>
          <cell r="D76" t="str">
            <v>CLAINER</v>
          </cell>
          <cell r="E76" t="str">
            <v>ME</v>
          </cell>
          <cell r="F76" t="str">
            <v>CAPITAL SUL</v>
          </cell>
          <cell r="G76">
            <v>113</v>
          </cell>
        </row>
        <row r="77">
          <cell r="A77" t="str">
            <v>ESTAMPARIA INDUSTRIAL ARATELL LIMITADA</v>
          </cell>
          <cell r="B77" t="str">
            <v>61.308.706/0002-90</v>
          </cell>
          <cell r="C77">
            <v>76</v>
          </cell>
          <cell r="D77" t="str">
            <v>ARATELL</v>
          </cell>
          <cell r="E77" t="str">
            <v>DEMAIS</v>
          </cell>
          <cell r="F77" t="str">
            <v>N/A</v>
          </cell>
          <cell r="G77">
            <v>103</v>
          </cell>
        </row>
        <row r="78">
          <cell r="A78" t="str">
            <v>KION INDUSTRIA E COMERCIO LTDA</v>
          </cell>
          <cell r="B78" t="str">
            <v>67.333.260/0001-50</v>
          </cell>
          <cell r="C78">
            <v>77</v>
          </cell>
          <cell r="D78" t="str">
            <v>KION</v>
          </cell>
          <cell r="E78" t="str">
            <v>EPP</v>
          </cell>
          <cell r="F78" t="str">
            <v>CAPITAL NORTE</v>
          </cell>
          <cell r="G78">
            <v>0</v>
          </cell>
        </row>
        <row r="79">
          <cell r="A79" t="str">
            <v>MIGUEL HERNANDEZ</v>
          </cell>
          <cell r="B79" t="str">
            <v>32.216.668/0001-67</v>
          </cell>
          <cell r="C79">
            <v>78</v>
          </cell>
          <cell r="D79" t="str">
            <v>MIGUEL HER</v>
          </cell>
          <cell r="E79" t="str">
            <v>EPP</v>
          </cell>
          <cell r="F79" t="str">
            <v>N/A</v>
          </cell>
          <cell r="G79">
            <v>0</v>
          </cell>
        </row>
        <row r="80">
          <cell r="A80" t="str">
            <v>AGITEC INDUSTRIA E COMERCIO LTDA</v>
          </cell>
          <cell r="B80" t="str">
            <v>54.377.064/0001-35</v>
          </cell>
          <cell r="C80">
            <v>79</v>
          </cell>
          <cell r="D80" t="str">
            <v>AGITEC</v>
          </cell>
          <cell r="E80" t="str">
            <v>EPP</v>
          </cell>
          <cell r="F80" t="str">
            <v>CAPITAL LESTE 1</v>
          </cell>
          <cell r="G80">
            <v>103</v>
          </cell>
        </row>
        <row r="81">
          <cell r="A81" t="str">
            <v>COMTEC COMPONENTES TECNOLOGICOS LTDA</v>
          </cell>
          <cell r="B81" t="str">
            <v>55.928.444/0001-83</v>
          </cell>
          <cell r="C81">
            <v>80</v>
          </cell>
          <cell r="D81" t="str">
            <v>COMTEC</v>
          </cell>
          <cell r="E81" t="str">
            <v>EPP</v>
          </cell>
          <cell r="F81" t="str">
            <v>CAPITAL LESTE 1</v>
          </cell>
          <cell r="G81">
            <v>103</v>
          </cell>
        </row>
        <row r="82">
          <cell r="A82" t="str">
            <v>IGOR C. LOZZI USINAGEM</v>
          </cell>
          <cell r="B82" t="str">
            <v>17.901.308/0001-00</v>
          </cell>
          <cell r="C82">
            <v>81</v>
          </cell>
          <cell r="D82" t="str">
            <v>LOZZI</v>
          </cell>
          <cell r="E82" t="str">
            <v>ME</v>
          </cell>
          <cell r="F82" t="str">
            <v>CAPITAL LESTE 2</v>
          </cell>
          <cell r="G82">
            <v>103</v>
          </cell>
        </row>
        <row r="83">
          <cell r="A83" t="str">
            <v>LUMA PLASTICOS BENEFICIAMENTO EM PLASTICOS LTDA</v>
          </cell>
          <cell r="B83" t="str">
            <v>69.283.885/0001-80</v>
          </cell>
          <cell r="C83">
            <v>82</v>
          </cell>
          <cell r="D83" t="str">
            <v>LUMA</v>
          </cell>
          <cell r="E83" t="str">
            <v>EPP</v>
          </cell>
          <cell r="F83" t="str">
            <v>CAPITAL LESTE 1</v>
          </cell>
          <cell r="G83">
            <v>103</v>
          </cell>
        </row>
        <row r="84">
          <cell r="A84" t="str">
            <v>MILLENNIUM COMERCIO E SERVICOS LTDA</v>
          </cell>
          <cell r="B84" t="str">
            <v>02.765.770/0001-50</v>
          </cell>
          <cell r="C84">
            <v>83</v>
          </cell>
          <cell r="D84" t="str">
            <v>MILLENNIUM</v>
          </cell>
          <cell r="E84" t="str">
            <v>ME</v>
          </cell>
          <cell r="F84" t="str">
            <v>CAPITAL LESTE 1</v>
          </cell>
          <cell r="G84">
            <v>103</v>
          </cell>
        </row>
        <row r="85">
          <cell r="A85" t="str">
            <v>SPAFER DESBOBINAMENTO E CORTE DE CHAPAS DE FERRO LTDA</v>
          </cell>
          <cell r="B85" t="str">
            <v>57.802.860/0001-66</v>
          </cell>
          <cell r="C85">
            <v>84</v>
          </cell>
          <cell r="D85" t="str">
            <v>SPAFER</v>
          </cell>
          <cell r="E85" t="str">
            <v>EPP</v>
          </cell>
          <cell r="F85" t="str">
            <v>CAPITAL LESTE 1</v>
          </cell>
          <cell r="G85">
            <v>103</v>
          </cell>
        </row>
        <row r="86">
          <cell r="A86" t="str">
            <v>TERRAMETAL GALVANOPLASTIA LTDA</v>
          </cell>
          <cell r="B86" t="str">
            <v>96.365.945/0001-86</v>
          </cell>
          <cell r="C86">
            <v>85</v>
          </cell>
          <cell r="D86" t="str">
            <v>TERRAMET</v>
          </cell>
          <cell r="E86" t="str">
            <v>ME</v>
          </cell>
          <cell r="F86" t="str">
            <v>CAPITAL LESTE 1</v>
          </cell>
          <cell r="G86">
            <v>103</v>
          </cell>
        </row>
        <row r="87">
          <cell r="A87" t="str">
            <v>USIFERRI USINAGEM LTDA.</v>
          </cell>
          <cell r="B87" t="str">
            <v>13.993.269/0001-68</v>
          </cell>
          <cell r="C87">
            <v>86</v>
          </cell>
          <cell r="D87" t="str">
            <v>ISIFERRI</v>
          </cell>
          <cell r="E87" t="str">
            <v>ME</v>
          </cell>
          <cell r="F87" t="str">
            <v>CAPITAL LESTE 1</v>
          </cell>
          <cell r="G87">
            <v>103</v>
          </cell>
        </row>
        <row r="88">
          <cell r="A88" t="str">
            <v>WADYCLOR CROMADORA DE PECAS PLASTICAS LTDA</v>
          </cell>
          <cell r="B88" t="str">
            <v>61.454.971/0001-04</v>
          </cell>
          <cell r="C88">
            <v>87</v>
          </cell>
          <cell r="D88" t="str">
            <v>WADY</v>
          </cell>
          <cell r="E88" t="str">
            <v>EPP</v>
          </cell>
          <cell r="F88" t="str">
            <v>CAPITAL LESTE 1</v>
          </cell>
          <cell r="G88">
            <v>103</v>
          </cell>
        </row>
        <row r="89">
          <cell r="A89" t="str">
            <v>METALURGICA A ORTEIP LTDA</v>
          </cell>
          <cell r="B89" t="str">
            <v>68.211.903/0001-55</v>
          </cell>
          <cell r="C89">
            <v>88</v>
          </cell>
          <cell r="D89" t="str">
            <v>ORTEIP</v>
          </cell>
          <cell r="E89" t="str">
            <v>DEMAIS</v>
          </cell>
          <cell r="F89" t="str">
            <v>N/A</v>
          </cell>
          <cell r="G89">
            <v>0</v>
          </cell>
        </row>
        <row r="90">
          <cell r="A90" t="str">
            <v>CROMEACAO 3 IRMAOS LTDA</v>
          </cell>
          <cell r="B90" t="str">
            <v>07.971.133/0001-54</v>
          </cell>
          <cell r="C90">
            <v>89</v>
          </cell>
          <cell r="D90" t="str">
            <v>CROMEA</v>
          </cell>
          <cell r="E90" t="str">
            <v>ME</v>
          </cell>
          <cell r="F90" t="str">
            <v>CAPITAL LESTE 1</v>
          </cell>
          <cell r="G90">
            <v>102</v>
          </cell>
        </row>
        <row r="91">
          <cell r="A91" t="str">
            <v>MAXIMO SOLUCOES EM GALVANOPLASTIA LTDA</v>
          </cell>
          <cell r="B91" t="str">
            <v>39.663.199/0001-73</v>
          </cell>
          <cell r="C91">
            <v>90</v>
          </cell>
          <cell r="D91" t="str">
            <v>MAXIMO</v>
          </cell>
          <cell r="E91" t="str">
            <v>EPP</v>
          </cell>
          <cell r="F91" t="str">
            <v>CAPITAL LESTE 1</v>
          </cell>
          <cell r="G91">
            <v>103</v>
          </cell>
        </row>
        <row r="92">
          <cell r="A92" t="str">
            <v>MAXITRATE TRATAMENTO TERMICO E CONTROLES LTDA</v>
          </cell>
          <cell r="B92" t="str">
            <v>67.848.002/0004-59</v>
          </cell>
          <cell r="C92">
            <v>91</v>
          </cell>
          <cell r="D92" t="str">
            <v>MAXITRA</v>
          </cell>
          <cell r="E92" t="str">
            <v>DEMAIS</v>
          </cell>
          <cell r="F92" t="str">
            <v>N/A</v>
          </cell>
          <cell r="G92">
            <v>103</v>
          </cell>
        </row>
        <row r="93">
          <cell r="A93" t="str">
            <v>SSE INDUSTRIA E COMERCIO LTDA</v>
          </cell>
          <cell r="B93" t="str">
            <v>68.333.103/0001-07</v>
          </cell>
          <cell r="C93">
            <v>92</v>
          </cell>
          <cell r="D93" t="str">
            <v>SSE</v>
          </cell>
          <cell r="E93" t="str">
            <v>EPP</v>
          </cell>
          <cell r="F93" t="str">
            <v>CAPITAL LESTE 2</v>
          </cell>
          <cell r="G93">
            <v>126</v>
          </cell>
        </row>
        <row r="94">
          <cell r="A94" t="str">
            <v>TOLDOS DA SOLE INDUSTRIA E COMERCIO LTDA</v>
          </cell>
          <cell r="B94" t="str">
            <v>61.029.302/0001-87</v>
          </cell>
          <cell r="C94">
            <v>93</v>
          </cell>
          <cell r="D94" t="str">
            <v>TOLDOS SOLE</v>
          </cell>
          <cell r="E94" t="str">
            <v>ME</v>
          </cell>
          <cell r="F94" t="str">
            <v>CAPITAL LESTE 1</v>
          </cell>
          <cell r="G94">
            <v>103</v>
          </cell>
        </row>
        <row r="95">
          <cell r="A95" t="str">
            <v>S.R. ROBERPLAS INDUSTRIA E COMERCIO LTDA</v>
          </cell>
          <cell r="B95" t="str">
            <v>07.172.582/0001-32</v>
          </cell>
          <cell r="C95">
            <v>94</v>
          </cell>
          <cell r="D95" t="str">
            <v>ROBERPLAS</v>
          </cell>
          <cell r="E95" t="str">
            <v>ME</v>
          </cell>
          <cell r="F95" t="str">
            <v>CAPITAL LESTE 1</v>
          </cell>
          <cell r="G95">
            <v>103</v>
          </cell>
        </row>
        <row r="96">
          <cell r="A96" t="str">
            <v>ART TECH INDUSTRIA E COMERCIO DE TOLDOS LTDA</v>
          </cell>
          <cell r="B96" t="str">
            <v>00.507.666/0001-30</v>
          </cell>
          <cell r="C96">
            <v>95</v>
          </cell>
          <cell r="D96" t="str">
            <v>ART TECH</v>
          </cell>
          <cell r="E96" t="str">
            <v>ME</v>
          </cell>
          <cell r="F96" t="str">
            <v>CAPITAL LESTE 1</v>
          </cell>
          <cell r="G96">
            <v>103</v>
          </cell>
        </row>
        <row r="97">
          <cell r="A97" t="str">
            <v>BRASFORMA INDUSTRIA E COMERCIO LTDA</v>
          </cell>
          <cell r="B97" t="str">
            <v>57.443.988/0001-80</v>
          </cell>
          <cell r="C97">
            <v>96</v>
          </cell>
          <cell r="D97" t="str">
            <v>BRASFOR</v>
          </cell>
          <cell r="E97" t="str">
            <v>DEMAIS</v>
          </cell>
          <cell r="F97" t="str">
            <v>N/A</v>
          </cell>
          <cell r="G97">
            <v>103</v>
          </cell>
        </row>
        <row r="98">
          <cell r="A98" t="str">
            <v>INDUSTRIA E COMERCIO DE PERFILADOS MOOCA LTDA</v>
          </cell>
          <cell r="B98" t="str">
            <v>56.239.080/0001-97</v>
          </cell>
          <cell r="C98">
            <v>97</v>
          </cell>
          <cell r="D98" t="str">
            <v>PERFIL</v>
          </cell>
          <cell r="E98" t="str">
            <v>EPP</v>
          </cell>
          <cell r="F98" t="str">
            <v>CAPITAL LESTE 1</v>
          </cell>
          <cell r="G98">
            <v>103</v>
          </cell>
        </row>
        <row r="99">
          <cell r="A99" t="str">
            <v>MMONTAGENS FABRICACAO DE ARTIGOS DE SERRALHERIA LTDA</v>
          </cell>
          <cell r="B99" t="str">
            <v>07.856.387/0001-21</v>
          </cell>
          <cell r="C99">
            <v>98</v>
          </cell>
          <cell r="D99" t="str">
            <v>MMONTAG</v>
          </cell>
          <cell r="E99" t="str">
            <v>EPP</v>
          </cell>
          <cell r="F99" t="str">
            <v>CAPITAL LESTE 1</v>
          </cell>
          <cell r="G99">
            <v>103</v>
          </cell>
        </row>
        <row r="100">
          <cell r="A100" t="str">
            <v>PERSIANAS ITAPARICA INDUSTRIA E COMERCIO LTDA</v>
          </cell>
          <cell r="B100" t="str">
            <v>68.046.259/0001-07</v>
          </cell>
          <cell r="C100">
            <v>99</v>
          </cell>
          <cell r="D100" t="str">
            <v>PERS ITAPA</v>
          </cell>
          <cell r="E100" t="str">
            <v>EPP</v>
          </cell>
          <cell r="F100" t="str">
            <v>CAPITAL LESTE 2</v>
          </cell>
          <cell r="G100">
            <v>103</v>
          </cell>
        </row>
        <row r="101">
          <cell r="A101" t="str">
            <v>ROAPLAS PLASTICOS E FERRAGENS LTDA</v>
          </cell>
          <cell r="B101" t="str">
            <v>03.068.248/0001-82</v>
          </cell>
          <cell r="C101">
            <v>100</v>
          </cell>
          <cell r="D101" t="str">
            <v>ROAPLAS</v>
          </cell>
          <cell r="E101" t="str">
            <v>EPP</v>
          </cell>
          <cell r="F101" t="str">
            <v>CAPITAL LESTE 1</v>
          </cell>
          <cell r="G101">
            <v>103</v>
          </cell>
        </row>
        <row r="102">
          <cell r="A102" t="str">
            <v>XILOTECNICA INDUSTRIA E COMERCIO LTDA</v>
          </cell>
          <cell r="B102" t="str">
            <v>61.205.035/0001-51</v>
          </cell>
          <cell r="C102">
            <v>101</v>
          </cell>
          <cell r="D102" t="str">
            <v>XILO</v>
          </cell>
          <cell r="E102" t="str">
            <v>DEMAIS</v>
          </cell>
          <cell r="F102" t="str">
            <v>N/A</v>
          </cell>
          <cell r="G102">
            <v>103</v>
          </cell>
        </row>
        <row r="103">
          <cell r="A103" t="str">
            <v>BELMONTE SERRALHERIA LTDA</v>
          </cell>
          <cell r="B103" t="str">
            <v>46.183.544/0001-37</v>
          </cell>
          <cell r="C103">
            <v>102</v>
          </cell>
          <cell r="D103" t="str">
            <v>BELMONTE</v>
          </cell>
          <cell r="E103" t="str">
            <v>EPP</v>
          </cell>
          <cell r="F103" t="str">
            <v>CAPITAL GUARULHOS</v>
          </cell>
          <cell r="G103">
            <v>0</v>
          </cell>
        </row>
        <row r="104">
          <cell r="A104" t="str">
            <v>DIFUS-AR INDUSTRIA BRASILEIRA DE ACESSORIOS TECNICOS LTDA</v>
          </cell>
          <cell r="B104" t="str">
            <v>62.365.804/0001-41</v>
          </cell>
          <cell r="C104">
            <v>103</v>
          </cell>
          <cell r="D104" t="str">
            <v>DIFUS-AR</v>
          </cell>
          <cell r="E104" t="str">
            <v>EPP</v>
          </cell>
          <cell r="F104" t="str">
            <v>CAPITAL LESTE 1</v>
          </cell>
          <cell r="G104">
            <v>0</v>
          </cell>
        </row>
        <row r="105">
          <cell r="A105" t="str">
            <v>METALURGICA METAL LIMA LTDA</v>
          </cell>
          <cell r="B105" t="str">
            <v>00.720.746/0001-70</v>
          </cell>
          <cell r="C105">
            <v>104</v>
          </cell>
          <cell r="D105" t="str">
            <v>METAL LIMA</v>
          </cell>
          <cell r="E105" t="str">
            <v>EPP</v>
          </cell>
          <cell r="F105" t="str">
            <v>CAPITAL LESTE 2</v>
          </cell>
          <cell r="G105">
            <v>103</v>
          </cell>
        </row>
        <row r="106">
          <cell r="A106" t="str">
            <v>RESINO FLEXO ACCESSORY LTDA</v>
          </cell>
          <cell r="B106" t="str">
            <v>05.443.372/0001-06</v>
          </cell>
          <cell r="C106">
            <v>105</v>
          </cell>
          <cell r="D106" t="str">
            <v>RESINO</v>
          </cell>
          <cell r="E106" t="str">
            <v>EPP</v>
          </cell>
          <cell r="F106" t="str">
            <v>CAPITAL LESTE 1</v>
          </cell>
          <cell r="G106">
            <v>103</v>
          </cell>
        </row>
        <row r="107">
          <cell r="A107" t="str">
            <v>FERMOLTEC INDUSTRIA E COMERCIO LTDA</v>
          </cell>
          <cell r="B107" t="str">
            <v>51.767.267/0001-40</v>
          </cell>
          <cell r="C107">
            <v>106</v>
          </cell>
          <cell r="D107" t="str">
            <v>FERMOLTEC</v>
          </cell>
          <cell r="E107" t="str">
            <v>ME</v>
          </cell>
          <cell r="F107" t="str">
            <v>CAPITAL LESTE 1</v>
          </cell>
          <cell r="G107">
            <v>103</v>
          </cell>
        </row>
        <row r="108">
          <cell r="A108" t="str">
            <v>IDEAL MOLD MODELACAO LTDA</v>
          </cell>
          <cell r="B108" t="str">
            <v>00.029.822/0001-03</v>
          </cell>
          <cell r="C108">
            <v>107</v>
          </cell>
          <cell r="D108" t="str">
            <v>IDEAL MOLD</v>
          </cell>
          <cell r="E108" t="str">
            <v>EPP</v>
          </cell>
          <cell r="F108" t="str">
            <v>CAPITAL LESTE 2</v>
          </cell>
          <cell r="G108">
            <v>103</v>
          </cell>
        </row>
        <row r="109">
          <cell r="A109" t="str">
            <v>INDUSTRIA MECANICA HISPANIA LTDA</v>
          </cell>
          <cell r="B109" t="str">
            <v>61.473.930/0001-57</v>
          </cell>
          <cell r="C109">
            <v>108</v>
          </cell>
          <cell r="D109" t="str">
            <v>HISPANIA</v>
          </cell>
          <cell r="E109" t="str">
            <v>ME</v>
          </cell>
          <cell r="F109" t="str">
            <v>CAPITAL LESTE 1</v>
          </cell>
          <cell r="G109">
            <v>103</v>
          </cell>
        </row>
        <row r="110">
          <cell r="A110" t="str">
            <v>METALDIN INDUSTRIA E COMERCIO DE FERRAMENTAS LTDA</v>
          </cell>
          <cell r="B110" t="str">
            <v>07.199.624/0001-29</v>
          </cell>
          <cell r="C110">
            <v>109</v>
          </cell>
          <cell r="D110" t="str">
            <v>METALDIN</v>
          </cell>
          <cell r="E110" t="str">
            <v>ME</v>
          </cell>
          <cell r="F110" t="str">
            <v>CAPITAL LESTE 2</v>
          </cell>
          <cell r="G110">
            <v>103</v>
          </cell>
        </row>
        <row r="111">
          <cell r="A111" t="str">
            <v>MOLDMETAL FERRAMENTARIA LTDA</v>
          </cell>
          <cell r="B111" t="str">
            <v>05.801.276/0001-92</v>
          </cell>
          <cell r="C111">
            <v>110</v>
          </cell>
          <cell r="D111" t="str">
            <v>MOLDMET</v>
          </cell>
          <cell r="E111" t="str">
            <v>DEMAIS</v>
          </cell>
          <cell r="F111" t="str">
            <v>N/A</v>
          </cell>
          <cell r="G111">
            <v>103</v>
          </cell>
        </row>
        <row r="112">
          <cell r="A112" t="str">
            <v>MULTFER FERRAMENTAS E ABRASIVOS LTDA</v>
          </cell>
          <cell r="B112" t="str">
            <v>57.368.623/0001-39</v>
          </cell>
          <cell r="C112">
            <v>111</v>
          </cell>
          <cell r="D112" t="str">
            <v>MULTFER</v>
          </cell>
          <cell r="E112" t="str">
            <v>EPP</v>
          </cell>
          <cell r="F112" t="str">
            <v>CAPITAL LESTE 1</v>
          </cell>
          <cell r="G112">
            <v>103</v>
          </cell>
        </row>
        <row r="113">
          <cell r="A113" t="str">
            <v>PHILZEN ESTAMPOS TECNICOS INDUSTRIA E COMERCIO LTDA</v>
          </cell>
          <cell r="B113" t="str">
            <v>56.250.715/0001-57</v>
          </cell>
          <cell r="C113">
            <v>112</v>
          </cell>
          <cell r="D113" t="str">
            <v>PHILZEN</v>
          </cell>
          <cell r="E113" t="str">
            <v>EPP</v>
          </cell>
          <cell r="F113" t="str">
            <v>CAPITAL LESTE 2</v>
          </cell>
          <cell r="G113">
            <v>103</v>
          </cell>
        </row>
        <row r="114">
          <cell r="A114" t="str">
            <v>PROFILI INDUSTRIA DE LAMINAS E ACESSORIOS GRAFICOS LTDA</v>
          </cell>
          <cell r="B114" t="str">
            <v>60.726.080/0001-99</v>
          </cell>
          <cell r="C114">
            <v>113</v>
          </cell>
          <cell r="D114" t="str">
            <v>PROFILI</v>
          </cell>
          <cell r="E114" t="str">
            <v>DEMAIS</v>
          </cell>
          <cell r="F114" t="str">
            <v>N/A</v>
          </cell>
          <cell r="G114">
            <v>103</v>
          </cell>
        </row>
        <row r="115">
          <cell r="A115" t="str">
            <v>R S DE OLIVEIRA MANUTENCAO</v>
          </cell>
          <cell r="B115" t="str">
            <v>17.195.937/0001-62</v>
          </cell>
          <cell r="C115">
            <v>114</v>
          </cell>
          <cell r="D115" t="str">
            <v>R S DE OLI</v>
          </cell>
          <cell r="E115" t="str">
            <v>EPP</v>
          </cell>
          <cell r="F115" t="str">
            <v>CAPITAL LESTE 2</v>
          </cell>
          <cell r="G115">
            <v>103</v>
          </cell>
        </row>
        <row r="116">
          <cell r="A116" t="str">
            <v>R.G.T. MAQUINAS DE CORTE LTDA</v>
          </cell>
          <cell r="B116" t="str">
            <v>48.222.517/0001-51</v>
          </cell>
          <cell r="C116">
            <v>115</v>
          </cell>
          <cell r="D116" t="str">
            <v>R G T</v>
          </cell>
          <cell r="E116" t="str">
            <v>EPP</v>
          </cell>
          <cell r="F116" t="str">
            <v>CAPITAL LESTE 1</v>
          </cell>
          <cell r="G116">
            <v>103</v>
          </cell>
        </row>
        <row r="117">
          <cell r="A117" t="str">
            <v>RAVEN INDUSTRIA E COMERCIO DE FERRAMENTAS LTDA</v>
          </cell>
          <cell r="B117" t="str">
            <v>61.950.325/0001-20</v>
          </cell>
          <cell r="C117">
            <v>116</v>
          </cell>
          <cell r="D117" t="str">
            <v>RAVEN</v>
          </cell>
          <cell r="E117" t="str">
            <v>DEMAIS</v>
          </cell>
          <cell r="F117" t="str">
            <v>N/A</v>
          </cell>
          <cell r="G117">
            <v>103</v>
          </cell>
        </row>
        <row r="118">
          <cell r="A118" t="str">
            <v>TRALI INDUSTRIA E COMERCIO LTDA</v>
          </cell>
          <cell r="B118" t="str">
            <v>02.441.952/0001-76</v>
          </cell>
          <cell r="C118">
            <v>117</v>
          </cell>
          <cell r="D118" t="str">
            <v>TRALI</v>
          </cell>
          <cell r="E118" t="str">
            <v>EPP</v>
          </cell>
          <cell r="F118" t="str">
            <v>CAPITAL LESTE 2</v>
          </cell>
          <cell r="G118">
            <v>103</v>
          </cell>
        </row>
        <row r="119">
          <cell r="A119" t="str">
            <v>F. T. M. MECANICA DE PRECISAO LTDA</v>
          </cell>
          <cell r="B119" t="str">
            <v>05.042.644/0001-66</v>
          </cell>
          <cell r="C119">
            <v>118</v>
          </cell>
          <cell r="D119" t="str">
            <v>F.T.M.</v>
          </cell>
          <cell r="E119" t="str">
            <v>EPP</v>
          </cell>
          <cell r="F119" t="str">
            <v>CAPITAL SUL</v>
          </cell>
          <cell r="G119">
            <v>0</v>
          </cell>
        </row>
        <row r="120">
          <cell r="A120" t="str">
            <v>E W A BENEFICIAMENTO E COMERCIO DE EMBALAGENS LTDA</v>
          </cell>
          <cell r="B120" t="str">
            <v>10.959.668/0001-14</v>
          </cell>
          <cell r="C120">
            <v>119</v>
          </cell>
          <cell r="D120" t="str">
            <v>E W A</v>
          </cell>
          <cell r="E120" t="str">
            <v>ME</v>
          </cell>
          <cell r="F120" t="str">
            <v>CAPITAL LESTE 1</v>
          </cell>
          <cell r="G120">
            <v>103</v>
          </cell>
        </row>
        <row r="121">
          <cell r="A121" t="str">
            <v>METALURGICA JORBA INDUSTRIA E COMERCIO LTDA</v>
          </cell>
          <cell r="B121" t="str">
            <v>61.460.077/0001-39</v>
          </cell>
          <cell r="C121">
            <v>120</v>
          </cell>
          <cell r="D121" t="str">
            <v>JORBA</v>
          </cell>
          <cell r="E121" t="str">
            <v>DEMAIS</v>
          </cell>
          <cell r="F121" t="str">
            <v>N/A</v>
          </cell>
          <cell r="G121">
            <v>103</v>
          </cell>
        </row>
        <row r="122">
          <cell r="A122" t="str">
            <v>INDUSTRIA MECANICA BORZAN LTDA</v>
          </cell>
          <cell r="B122" t="str">
            <v>60.643.863/0001-09</v>
          </cell>
          <cell r="C122">
            <v>121</v>
          </cell>
          <cell r="D122" t="str">
            <v>BORZAN</v>
          </cell>
          <cell r="E122" t="str">
            <v>DEMAIS</v>
          </cell>
          <cell r="F122" t="str">
            <v>N/A</v>
          </cell>
          <cell r="G122">
            <v>0</v>
          </cell>
        </row>
        <row r="123">
          <cell r="A123" t="str">
            <v>DALAPAR ELEMENTOS PARA FIXACAO LTDA</v>
          </cell>
          <cell r="B123" t="str">
            <v>54.801.378/0001-13</v>
          </cell>
          <cell r="C123">
            <v>122</v>
          </cell>
          <cell r="D123" t="str">
            <v>DALAPAR</v>
          </cell>
          <cell r="E123" t="str">
            <v>DEMAIS</v>
          </cell>
          <cell r="F123" t="str">
            <v>N/A</v>
          </cell>
          <cell r="G123">
            <v>101</v>
          </cell>
        </row>
        <row r="124">
          <cell r="A124" t="str">
            <v>LUDUFIX INDUSTRIA, COMERCIO E PRESTACAO DE SERVICOS ADMINISTRATIVOS LTDA</v>
          </cell>
          <cell r="B124" t="str">
            <v>67.982.868/0001-05</v>
          </cell>
          <cell r="C124">
            <v>123</v>
          </cell>
          <cell r="D124" t="str">
            <v>LUDUFIX</v>
          </cell>
          <cell r="E124" t="str">
            <v>ME</v>
          </cell>
          <cell r="F124" t="str">
            <v>CAPITAL LESTE 1</v>
          </cell>
          <cell r="G124">
            <v>126</v>
          </cell>
        </row>
        <row r="125">
          <cell r="A125" t="str">
            <v>ARAFIX ACESSORIOS E FIXADORES LTDA</v>
          </cell>
          <cell r="B125" t="str">
            <v>05.077.590/0001-74</v>
          </cell>
          <cell r="C125">
            <v>124</v>
          </cell>
          <cell r="D125" t="str">
            <v>ARAFIX</v>
          </cell>
          <cell r="E125" t="str">
            <v>EPP</v>
          </cell>
          <cell r="F125" t="str">
            <v>CAPITAL LESTE 1</v>
          </cell>
          <cell r="G125">
            <v>103</v>
          </cell>
        </row>
        <row r="126">
          <cell r="A126" t="str">
            <v>DAMOL INDUSTRIA E COMERCIO DE MOLAS LTDA</v>
          </cell>
          <cell r="B126" t="str">
            <v>66.556.184/0001-89</v>
          </cell>
          <cell r="C126">
            <v>125</v>
          </cell>
          <cell r="D126" t="str">
            <v>DAMOL</v>
          </cell>
          <cell r="E126" t="str">
            <v>EPP</v>
          </cell>
          <cell r="F126" t="str">
            <v>CAPITAL LESTE 2</v>
          </cell>
          <cell r="G126">
            <v>103</v>
          </cell>
        </row>
        <row r="127">
          <cell r="A127" t="str">
            <v>DINAP INDUSTRIA E COMERCIO DE PARAFUSOS E BARRAS LTDA</v>
          </cell>
          <cell r="B127" t="str">
            <v>14.264.498/0001-04</v>
          </cell>
          <cell r="C127">
            <v>126</v>
          </cell>
          <cell r="D127" t="str">
            <v>DINAP</v>
          </cell>
          <cell r="E127" t="str">
            <v>ME</v>
          </cell>
          <cell r="F127" t="str">
            <v>CAPITAL LESTE 1</v>
          </cell>
          <cell r="G127">
            <v>103</v>
          </cell>
        </row>
        <row r="128">
          <cell r="A128" t="str">
            <v>FERMETAL INDUSTRIA E COMERCIO DE ARAMES LTDA</v>
          </cell>
          <cell r="B128" t="str">
            <v>48.925.960/0001-99</v>
          </cell>
          <cell r="C128">
            <v>127</v>
          </cell>
          <cell r="D128" t="str">
            <v>FERMETAL</v>
          </cell>
          <cell r="E128" t="str">
            <v>EPP</v>
          </cell>
          <cell r="F128" t="str">
            <v>CAPITAL LESTE 1</v>
          </cell>
          <cell r="G128">
            <v>103</v>
          </cell>
        </row>
        <row r="129">
          <cell r="A129" t="str">
            <v>FIORATTI INDUSTRIA METALURGICA LTDA</v>
          </cell>
          <cell r="B129" t="str">
            <v>38.841.144/0001-43</v>
          </cell>
          <cell r="C129">
            <v>128</v>
          </cell>
          <cell r="D129" t="str">
            <v>FIORATI</v>
          </cell>
          <cell r="E129" t="str">
            <v>EPP</v>
          </cell>
          <cell r="F129" t="str">
            <v>CAPITAL LESTE 2</v>
          </cell>
          <cell r="G129">
            <v>103</v>
          </cell>
        </row>
        <row r="130">
          <cell r="A130" t="str">
            <v>INAM INDUSTRIA NACIONAL DE MOLAS LTDA</v>
          </cell>
          <cell r="B130" t="str">
            <v>54.646.914/0001-53</v>
          </cell>
          <cell r="C130">
            <v>129</v>
          </cell>
          <cell r="D130" t="str">
            <v>INAM</v>
          </cell>
          <cell r="E130" t="str">
            <v>EPP</v>
          </cell>
          <cell r="F130" t="str">
            <v>CAPITAL LESTE 2</v>
          </cell>
          <cell r="G130">
            <v>103</v>
          </cell>
        </row>
        <row r="131">
          <cell r="A131" t="str">
            <v>INDUSTRIA DE PARAFUSOS ELBRUS LTDA</v>
          </cell>
          <cell r="B131" t="str">
            <v>60.891.934/0001-92</v>
          </cell>
          <cell r="C131">
            <v>130</v>
          </cell>
          <cell r="D131" t="str">
            <v>ELBRUS</v>
          </cell>
          <cell r="E131" t="str">
            <v>DEMAIS</v>
          </cell>
          <cell r="F131" t="str">
            <v>CAPITAL NORTE</v>
          </cell>
          <cell r="G131">
            <v>103</v>
          </cell>
        </row>
        <row r="132">
          <cell r="A132" t="str">
            <v>INDUSTRIA METALURGICA GAMARRA LTDA</v>
          </cell>
          <cell r="B132" t="str">
            <v>57.686.545/0001-10</v>
          </cell>
          <cell r="C132">
            <v>131</v>
          </cell>
          <cell r="D132" t="str">
            <v>GAMARRA</v>
          </cell>
          <cell r="E132" t="str">
            <v>EPP</v>
          </cell>
          <cell r="F132" t="str">
            <v>CAPITAL LESTE 2</v>
          </cell>
          <cell r="G132">
            <v>103</v>
          </cell>
        </row>
        <row r="133">
          <cell r="A133" t="str">
            <v>NAVES &amp; PUGLIESI - INDUSTRIA E COMERCIO DE AUTO PECAS LTDA</v>
          </cell>
          <cell r="B133" t="str">
            <v>14.039.005/0001-32</v>
          </cell>
          <cell r="C133">
            <v>132</v>
          </cell>
          <cell r="D133" t="str">
            <v>NAEVES</v>
          </cell>
          <cell r="E133" t="str">
            <v>EPP</v>
          </cell>
          <cell r="F133" t="str">
            <v>CAPITAL LESTE 1</v>
          </cell>
          <cell r="G133">
            <v>103</v>
          </cell>
        </row>
        <row r="134">
          <cell r="A134" t="str">
            <v>PARAFUSOS PIRATININGA COMERCIO DE PARAFUSOS E FERRAMENTAS LTDA</v>
          </cell>
          <cell r="B134" t="str">
            <v>04.060.473/0001-35</v>
          </cell>
          <cell r="C134">
            <v>133</v>
          </cell>
          <cell r="D134" t="str">
            <v>PIRATININGA</v>
          </cell>
          <cell r="E134" t="str">
            <v>DEMAIS</v>
          </cell>
          <cell r="F134" t="str">
            <v>N/A</v>
          </cell>
          <cell r="G134">
            <v>103</v>
          </cell>
        </row>
        <row r="135">
          <cell r="A135" t="str">
            <v>ROFFER SAO PAULO LIMITADA</v>
          </cell>
          <cell r="B135" t="str">
            <v>61.456.521/0001-42</v>
          </cell>
          <cell r="C135">
            <v>134</v>
          </cell>
          <cell r="D135" t="str">
            <v>ROFFER</v>
          </cell>
          <cell r="E135" t="str">
            <v>DEMAIS</v>
          </cell>
          <cell r="F135" t="str">
            <v>N/A</v>
          </cell>
          <cell r="G135">
            <v>103</v>
          </cell>
        </row>
        <row r="136">
          <cell r="A136" t="str">
            <v>TECHNOSTAMP INDUSTRIA E COMERCIO LTDA</v>
          </cell>
          <cell r="B136" t="str">
            <v>00.170.469/0001-79</v>
          </cell>
          <cell r="C136">
            <v>135</v>
          </cell>
          <cell r="D136" t="str">
            <v>TECHNO</v>
          </cell>
          <cell r="E136" t="str">
            <v>DEMAIS</v>
          </cell>
          <cell r="F136" t="str">
            <v>N/A</v>
          </cell>
          <cell r="G136">
            <v>103</v>
          </cell>
        </row>
        <row r="137">
          <cell r="A137" t="str">
            <v>DISPOFIX INDUSTRIA E COMERCIO LTDA</v>
          </cell>
          <cell r="B137" t="str">
            <v>05.242.712/0001-30</v>
          </cell>
          <cell r="C137">
            <v>136</v>
          </cell>
          <cell r="D137" t="str">
            <v>DISPOFIX</v>
          </cell>
          <cell r="E137" t="str">
            <v>EPP</v>
          </cell>
          <cell r="F137" t="str">
            <v>CAPITAL SUL</v>
          </cell>
          <cell r="G137">
            <v>0</v>
          </cell>
        </row>
        <row r="138">
          <cell r="A138" t="str">
            <v>ROFFER COMERCIO DE PARAFUSOS LTDA</v>
          </cell>
          <cell r="B138" t="str">
            <v>00.219.272/0003-49</v>
          </cell>
          <cell r="C138">
            <v>137</v>
          </cell>
          <cell r="D138" t="str">
            <v>ROFFERCOM</v>
          </cell>
          <cell r="E138" t="str">
            <v>DEMAIS</v>
          </cell>
          <cell r="F138" t="str">
            <v>N/A</v>
          </cell>
          <cell r="G138">
            <v>103</v>
          </cell>
        </row>
        <row r="139">
          <cell r="A139" t="str">
            <v>THADIG INDUSTRIA MECANICA LTDA</v>
          </cell>
          <cell r="B139" t="str">
            <v>00.593.602/0001-08</v>
          </cell>
          <cell r="C139">
            <v>138</v>
          </cell>
          <cell r="D139" t="str">
            <v>THADIG</v>
          </cell>
          <cell r="E139" t="str">
            <v>EPP</v>
          </cell>
          <cell r="F139" t="str">
            <v>CAPITAL LESTE 1</v>
          </cell>
          <cell r="G139">
            <v>0</v>
          </cell>
        </row>
        <row r="140">
          <cell r="A140" t="str">
            <v>USITORNO INDUSTRIA E COMERCIO DE PECAS TORNEADAS DE PRECISAO LTDA</v>
          </cell>
          <cell r="B140" t="str">
            <v>56.754.591/0001-47</v>
          </cell>
          <cell r="C140">
            <v>139</v>
          </cell>
          <cell r="D140" t="str">
            <v>USITORNO</v>
          </cell>
          <cell r="E140" t="str">
            <v>EPP</v>
          </cell>
          <cell r="F140" t="str">
            <v>CAPITAL SUL</v>
          </cell>
          <cell r="G140">
            <v>0</v>
          </cell>
        </row>
        <row r="141">
          <cell r="A141" t="str">
            <v>ARAMFACTOR UTILIDADES EM ARAMES LTDA</v>
          </cell>
          <cell r="B141" t="str">
            <v>61.094.660/0001-73</v>
          </cell>
          <cell r="C141">
            <v>140</v>
          </cell>
          <cell r="D141" t="str">
            <v>ARAMFAC</v>
          </cell>
          <cell r="E141" t="str">
            <v>EPP</v>
          </cell>
          <cell r="F141" t="str">
            <v>CAPITAL LESTE 1</v>
          </cell>
          <cell r="G141">
            <v>103</v>
          </cell>
        </row>
        <row r="142">
          <cell r="A142" t="str">
            <v>CATUMBI TELAS METALICAS LTDA</v>
          </cell>
          <cell r="B142" t="str">
            <v>61.150.777/0001-27</v>
          </cell>
          <cell r="C142">
            <v>141</v>
          </cell>
          <cell r="D142" t="str">
            <v>CATUMBI</v>
          </cell>
          <cell r="E142" t="str">
            <v>EPP</v>
          </cell>
          <cell r="F142" t="str">
            <v>CAPITAL LESTE 1</v>
          </cell>
          <cell r="G142">
            <v>103</v>
          </cell>
        </row>
        <row r="143">
          <cell r="A143" t="str">
            <v>CENTRAL MESH INDUSTRIA E COMERCIO DE TELAS LTDA.</v>
          </cell>
          <cell r="B143" t="str">
            <v>07.141.537/0001-10</v>
          </cell>
          <cell r="C143">
            <v>142</v>
          </cell>
          <cell r="D143" t="str">
            <v>CENTRAL MESH</v>
          </cell>
          <cell r="E143" t="str">
            <v>DEMAIS</v>
          </cell>
          <cell r="F143" t="str">
            <v>N/A</v>
          </cell>
          <cell r="G143">
            <v>103</v>
          </cell>
        </row>
        <row r="144">
          <cell r="A144" t="str">
            <v>FO MOL IND E COM DE MOLAS LTDA</v>
          </cell>
          <cell r="B144" t="str">
            <v>48.088.298/0001-60</v>
          </cell>
          <cell r="C144">
            <v>143</v>
          </cell>
          <cell r="D144" t="str">
            <v>FO MOL</v>
          </cell>
          <cell r="E144" t="str">
            <v>ME</v>
          </cell>
          <cell r="F144" t="str">
            <v>CAPITAL LESTE 1</v>
          </cell>
          <cell r="G144">
            <v>103</v>
          </cell>
        </row>
        <row r="145">
          <cell r="A145" t="str">
            <v>GRAFICARBON INDUSTRIA E COMERCIO DE ESCOVAS LTDA</v>
          </cell>
          <cell r="B145" t="str">
            <v>08.844.784/0001-46</v>
          </cell>
          <cell r="C145">
            <v>144</v>
          </cell>
          <cell r="D145" t="str">
            <v>GRAF BON</v>
          </cell>
          <cell r="E145" t="str">
            <v>ME</v>
          </cell>
          <cell r="F145" t="str">
            <v>CAPITAL SUL</v>
          </cell>
          <cell r="G145">
            <v>103</v>
          </cell>
        </row>
        <row r="146">
          <cell r="A146" t="str">
            <v>HIGVAL INDUSTRIA E COMERCIO LTDA</v>
          </cell>
          <cell r="B146" t="str">
            <v>02.020.772/0001-10</v>
          </cell>
          <cell r="C146">
            <v>145</v>
          </cell>
          <cell r="D146" t="str">
            <v>HIGVAL</v>
          </cell>
          <cell r="E146" t="str">
            <v>EPP</v>
          </cell>
          <cell r="F146" t="str">
            <v>CAPITAL LESTE 2</v>
          </cell>
          <cell r="G146">
            <v>103</v>
          </cell>
        </row>
        <row r="147">
          <cell r="A147" t="str">
            <v>METALURGICA ODRAUDE INDUSTRIA E COMERCIO LTDA</v>
          </cell>
          <cell r="B147" t="str">
            <v>60.422.078/0001-26</v>
          </cell>
          <cell r="C147">
            <v>146</v>
          </cell>
          <cell r="D147" t="str">
            <v>ODRAUDE</v>
          </cell>
          <cell r="E147" t="str">
            <v>EPP</v>
          </cell>
          <cell r="F147" t="str">
            <v>CAPITAL LESTE 1</v>
          </cell>
          <cell r="G147">
            <v>103</v>
          </cell>
        </row>
        <row r="148">
          <cell r="A148" t="str">
            <v>PRODUTIVA ESTEIRAS TRANSPORTADORAS LTDA</v>
          </cell>
          <cell r="B148" t="str">
            <v>14.251.651/0001-69</v>
          </cell>
          <cell r="C148">
            <v>147</v>
          </cell>
          <cell r="D148" t="str">
            <v>PRODUTIVA</v>
          </cell>
          <cell r="E148" t="str">
            <v>EPP</v>
          </cell>
          <cell r="F148" t="str">
            <v>CAPITAL NORTE</v>
          </cell>
          <cell r="G148">
            <v>0</v>
          </cell>
        </row>
        <row r="149">
          <cell r="A149" t="str">
            <v>REOBOTE LTDA</v>
          </cell>
          <cell r="B149" t="str">
            <v>03.963.585/0001-33</v>
          </cell>
          <cell r="C149">
            <v>148</v>
          </cell>
          <cell r="D149" t="str">
            <v>REOBOTE</v>
          </cell>
          <cell r="E149" t="str">
            <v>DEMAIS</v>
          </cell>
          <cell r="F149" t="str">
            <v>N/A</v>
          </cell>
          <cell r="G149">
            <v>0</v>
          </cell>
        </row>
        <row r="150">
          <cell r="A150" t="str">
            <v>CENTRO AUTOMOTIVO GAMA LTDA</v>
          </cell>
          <cell r="B150" t="str">
            <v>01.537.699/0001-96</v>
          </cell>
          <cell r="C150">
            <v>149</v>
          </cell>
          <cell r="D150" t="str">
            <v>GAMA</v>
          </cell>
          <cell r="E150" t="str">
            <v>ME</v>
          </cell>
          <cell r="F150" t="str">
            <v>CAPITAL SUL</v>
          </cell>
          <cell r="G150">
            <v>113</v>
          </cell>
        </row>
        <row r="151">
          <cell r="A151" t="str">
            <v>ALEGRETE INDUSTRIA METALURGICA E PLASTICOS LTDA</v>
          </cell>
          <cell r="B151" t="str">
            <v>51.748.762/0001-01</v>
          </cell>
          <cell r="C151">
            <v>150</v>
          </cell>
          <cell r="D151" t="str">
            <v>ALEGRETE</v>
          </cell>
          <cell r="E151" t="str">
            <v>DEMAIS</v>
          </cell>
          <cell r="F151" t="str">
            <v>N/A</v>
          </cell>
          <cell r="G151">
            <v>0</v>
          </cell>
        </row>
        <row r="152">
          <cell r="A152" t="str">
            <v>NUTFIX INDUSTRIA E COMERCIO LTDA</v>
          </cell>
          <cell r="B152" t="str">
            <v>05.077.583/0001-72</v>
          </cell>
          <cell r="C152">
            <v>151</v>
          </cell>
          <cell r="D152" t="str">
            <v>NUTFIX</v>
          </cell>
          <cell r="E152" t="str">
            <v>EPP</v>
          </cell>
          <cell r="F152" t="str">
            <v>CAPITAL LESTE 1</v>
          </cell>
          <cell r="G152">
            <v>103</v>
          </cell>
        </row>
        <row r="153">
          <cell r="A153" t="str">
            <v>ALUMAX BRASIL UTILIDADES DOMESTICAS LTDA</v>
          </cell>
          <cell r="B153" t="str">
            <v>08.961.316/0001-51</v>
          </cell>
          <cell r="C153">
            <v>152</v>
          </cell>
          <cell r="D153" t="str">
            <v>ALUMAX</v>
          </cell>
          <cell r="E153" t="str">
            <v>ME</v>
          </cell>
          <cell r="F153" t="str">
            <v>CAPITAL LESTE 1</v>
          </cell>
          <cell r="G153">
            <v>103</v>
          </cell>
        </row>
        <row r="154">
          <cell r="A154" t="str">
            <v>APOLO OBJETOS DE ARTES LTDA</v>
          </cell>
          <cell r="B154" t="str">
            <v>52.463.114/0001-71</v>
          </cell>
          <cell r="C154">
            <v>153</v>
          </cell>
          <cell r="D154" t="str">
            <v>APOLO</v>
          </cell>
          <cell r="E154" t="str">
            <v>EPP</v>
          </cell>
          <cell r="F154" t="str">
            <v>CAPITAL LESTE 1</v>
          </cell>
          <cell r="G154">
            <v>103</v>
          </cell>
        </row>
        <row r="155">
          <cell r="A155" t="str">
            <v>CLARINOX INDUSTRIA E COMERCIO LTDA</v>
          </cell>
          <cell r="B155" t="str">
            <v>02.875.808/0001-48</v>
          </cell>
          <cell r="C155">
            <v>154</v>
          </cell>
          <cell r="D155" t="str">
            <v>CLARINOX</v>
          </cell>
          <cell r="E155" t="str">
            <v>EPP</v>
          </cell>
          <cell r="F155" t="str">
            <v>CAPITAL LESTE 1</v>
          </cell>
          <cell r="G155">
            <v>103</v>
          </cell>
        </row>
        <row r="156">
          <cell r="A156" t="str">
            <v>INDUSTRIA DE ARTEFATOS DE ALUMINIO JANGADA LTDA</v>
          </cell>
          <cell r="B156" t="str">
            <v>47.123.302/0001-10</v>
          </cell>
          <cell r="C156">
            <v>155</v>
          </cell>
          <cell r="D156" t="str">
            <v>JANGADA</v>
          </cell>
          <cell r="E156" t="str">
            <v>DEMAIS</v>
          </cell>
          <cell r="F156" t="str">
            <v>N/A</v>
          </cell>
          <cell r="G156">
            <v>103</v>
          </cell>
        </row>
        <row r="157">
          <cell r="A157" t="str">
            <v>IRMAOS M.P.R ALUMINIO - INDUSTRIA E COMERCIO LTDA</v>
          </cell>
          <cell r="B157" t="str">
            <v>07.381.234/0001-75</v>
          </cell>
          <cell r="C157">
            <v>156</v>
          </cell>
          <cell r="D157" t="str">
            <v>M.P.R.</v>
          </cell>
          <cell r="E157" t="str">
            <v>ME</v>
          </cell>
          <cell r="F157" t="str">
            <v>CAPITAL LESTE 1</v>
          </cell>
          <cell r="G157">
            <v>103</v>
          </cell>
        </row>
        <row r="158">
          <cell r="A158" t="str">
            <v>MANOLAR INDÚSTRIA E COMÉRCIO DE ALUMÍNIO LTDA</v>
          </cell>
          <cell r="B158" t="str">
            <v>67110627000176</v>
          </cell>
          <cell r="C158">
            <v>157</v>
          </cell>
          <cell r="D158" t="str">
            <v>MANOLAR</v>
          </cell>
          <cell r="E158" t="str">
            <v>EPP</v>
          </cell>
          <cell r="F158" t="str">
            <v>CAPITAL LESTE 1</v>
          </cell>
          <cell r="G158">
            <v>0</v>
          </cell>
        </row>
        <row r="159">
          <cell r="A159" t="str">
            <v>METALURGICA ALUMIBRAZ INDUSTRIA E COMERCIO LTDA</v>
          </cell>
          <cell r="B159" t="str">
            <v>16.919.337/0001-37</v>
          </cell>
          <cell r="C159">
            <v>158</v>
          </cell>
          <cell r="D159" t="str">
            <v>ALUMIBRAZ</v>
          </cell>
          <cell r="E159" t="str">
            <v>EPP</v>
          </cell>
          <cell r="F159" t="str">
            <v>CAPITAL LESTE 1</v>
          </cell>
          <cell r="G159">
            <v>103</v>
          </cell>
        </row>
        <row r="160">
          <cell r="A160" t="str">
            <v>O.M. INDUSTRIA E COMERCIO DE ALUMINIO LTDA</v>
          </cell>
          <cell r="B160" t="str">
            <v>00.460.061/0001-31</v>
          </cell>
          <cell r="C160">
            <v>159</v>
          </cell>
          <cell r="D160" t="str">
            <v xml:space="preserve">O M </v>
          </cell>
          <cell r="E160" t="str">
            <v>ME</v>
          </cell>
          <cell r="F160" t="str">
            <v>CAPITAL LESTE 2</v>
          </cell>
          <cell r="G160">
            <v>103</v>
          </cell>
        </row>
        <row r="161">
          <cell r="A161" t="str">
            <v>PANELA MARIOTTI INDUSTRIA E COMERCIO LTDA</v>
          </cell>
          <cell r="B161" t="str">
            <v>12.623.651/0001-17</v>
          </cell>
          <cell r="C161">
            <v>160</v>
          </cell>
          <cell r="D161" t="str">
            <v>MARIOTTI</v>
          </cell>
          <cell r="E161" t="str">
            <v>ME</v>
          </cell>
          <cell r="F161" t="str">
            <v>CAPITAL LESTE 2</v>
          </cell>
          <cell r="G161">
            <v>103</v>
          </cell>
        </row>
        <row r="162">
          <cell r="A162" t="str">
            <v>SERRALHERIA MOOCA LTDA</v>
          </cell>
          <cell r="B162" t="str">
            <v>52.707.791/0001-98</v>
          </cell>
          <cell r="C162">
            <v>161</v>
          </cell>
          <cell r="D162" t="str">
            <v>SERRA MOOCA</v>
          </cell>
          <cell r="E162" t="str">
            <v>ME</v>
          </cell>
          <cell r="F162" t="str">
            <v>CAPITAL LESTE 1</v>
          </cell>
          <cell r="G162">
            <v>103</v>
          </cell>
        </row>
        <row r="163">
          <cell r="A163" t="str">
            <v>ALUMINIO BRILHANTE LTDA</v>
          </cell>
          <cell r="B163" t="str">
            <v>61.288.171/0001-52</v>
          </cell>
          <cell r="C163">
            <v>162</v>
          </cell>
          <cell r="D163" t="str">
            <v>BRILHANTE</v>
          </cell>
          <cell r="E163" t="str">
            <v>DEMAIS</v>
          </cell>
          <cell r="F163" t="str">
            <v>N/A</v>
          </cell>
          <cell r="G163">
            <v>103</v>
          </cell>
        </row>
        <row r="164">
          <cell r="A164" t="str">
            <v>Alumínio Imperial LTDA</v>
          </cell>
          <cell r="B164" t="str">
            <v>43.300.929/0001-49</v>
          </cell>
          <cell r="C164">
            <v>163</v>
          </cell>
          <cell r="D164" t="str">
            <v>IMPERIAL</v>
          </cell>
          <cell r="E164" t="str">
            <v>ME</v>
          </cell>
          <cell r="F164" t="str">
            <v>CAPITAL LESTE 1</v>
          </cell>
          <cell r="G164">
            <v>0</v>
          </cell>
        </row>
        <row r="165">
          <cell r="A165" t="str">
            <v>OCTAGRAM COMERCIO E SERVICOS DE ASSESSORIA TECNICA LTDA</v>
          </cell>
          <cell r="B165" t="str">
            <v>33.243.751/0001-98</v>
          </cell>
          <cell r="C165">
            <v>164</v>
          </cell>
          <cell r="D165" t="str">
            <v>OCTAGRAM</v>
          </cell>
          <cell r="E165" t="str">
            <v>ME</v>
          </cell>
          <cell r="F165" t="str">
            <v>CAPITAL LESTE 2</v>
          </cell>
          <cell r="G165">
            <v>163</v>
          </cell>
        </row>
        <row r="166">
          <cell r="A166" t="str">
            <v>BASTOS BIAFER COMERCIAL LTDA</v>
          </cell>
          <cell r="B166" t="str">
            <v>01.360.442/0001-01</v>
          </cell>
          <cell r="C166">
            <v>165</v>
          </cell>
          <cell r="D166" t="str">
            <v>BASTOS</v>
          </cell>
          <cell r="E166" t="str">
            <v>EPP</v>
          </cell>
          <cell r="F166" t="str">
            <v>CAPITAL LESTE 1</v>
          </cell>
          <cell r="G166">
            <v>103</v>
          </cell>
        </row>
        <row r="167">
          <cell r="A167" t="str">
            <v>N.B. DE MIRANDA - CHAPAS</v>
          </cell>
          <cell r="B167" t="str">
            <v>09.408.768/0001-73</v>
          </cell>
          <cell r="C167">
            <v>166</v>
          </cell>
          <cell r="D167" t="str">
            <v>N.B. DE MIRA</v>
          </cell>
          <cell r="E167" t="str">
            <v>ME</v>
          </cell>
          <cell r="F167" t="str">
            <v>CAPITAL LESTE 1</v>
          </cell>
          <cell r="G167">
            <v>103</v>
          </cell>
        </row>
        <row r="168">
          <cell r="A168" t="str">
            <v>MUNDIAL SERVICE STEEL INDUSTRIALIZACAO CORTE E APLAINAMENTO DE METAIS LTDA</v>
          </cell>
          <cell r="B168" t="str">
            <v>17.284.981/0001-49</v>
          </cell>
          <cell r="C168">
            <v>167</v>
          </cell>
          <cell r="D168" t="str">
            <v>MUNDIAL SERVICE</v>
          </cell>
          <cell r="E168" t="str">
            <v>EPP</v>
          </cell>
          <cell r="F168" t="str">
            <v>CAPITAL LESTE 1</v>
          </cell>
          <cell r="G168">
            <v>0</v>
          </cell>
        </row>
        <row r="169">
          <cell r="A169" t="str">
            <v>VISION UP SOLUCOES EM AUTOMACAO LTDA.</v>
          </cell>
          <cell r="B169" t="str">
            <v>26.564.234/0001-55</v>
          </cell>
          <cell r="C169">
            <v>168</v>
          </cell>
          <cell r="D169" t="str">
            <v>VISION UP</v>
          </cell>
          <cell r="E169" t="str">
            <v>DEMAIS</v>
          </cell>
          <cell r="F169" t="str">
            <v>N/A</v>
          </cell>
          <cell r="G169">
            <v>0</v>
          </cell>
        </row>
        <row r="170">
          <cell r="A170" t="str">
            <v xml:space="preserve">
LIZAM INDÚSTRIA LTDA</v>
          </cell>
          <cell r="B170" t="str">
            <v xml:space="preserve">	
22.729.692/0001-46</v>
          </cell>
          <cell r="C170">
            <v>169</v>
          </cell>
          <cell r="D170" t="str">
            <v>LIZAM</v>
          </cell>
          <cell r="E170" t="str">
            <v>EPP</v>
          </cell>
          <cell r="F170" t="str">
            <v>CAPITAL LESTE 1</v>
          </cell>
          <cell r="G170">
            <v>0</v>
          </cell>
        </row>
        <row r="171">
          <cell r="A171" t="str">
            <v>CORTE FACIL SERVICOS LTDA</v>
          </cell>
          <cell r="B171" t="str">
            <v>41.270.132/0001-10</v>
          </cell>
          <cell r="C171">
            <v>170</v>
          </cell>
          <cell r="D171" t="str">
            <v>CORTE FACIL</v>
          </cell>
          <cell r="E171" t="str">
            <v>ME</v>
          </cell>
          <cell r="F171" t="str">
            <v>CAPITAL NORTE</v>
          </cell>
          <cell r="G171">
            <v>101</v>
          </cell>
        </row>
        <row r="172">
          <cell r="A172" t="str">
            <v>A R TREJOR LTDA</v>
          </cell>
          <cell r="B172" t="str">
            <v>01.225.733/0001-97</v>
          </cell>
          <cell r="C172">
            <v>171</v>
          </cell>
          <cell r="D172" t="str">
            <v>TREJOR</v>
          </cell>
          <cell r="E172" t="str">
            <v>DEMAIS</v>
          </cell>
          <cell r="F172" t="str">
            <v>N/A</v>
          </cell>
          <cell r="G172">
            <v>103</v>
          </cell>
        </row>
        <row r="173">
          <cell r="A173" t="str">
            <v>ARMAFIC ARRUELAS MAF IND E COM LTDA</v>
          </cell>
          <cell r="B173" t="str">
            <v>00.947.022/0001-63</v>
          </cell>
          <cell r="C173">
            <v>172</v>
          </cell>
          <cell r="D173" t="str">
            <v>ARMAFIC</v>
          </cell>
          <cell r="E173" t="str">
            <v>EPP</v>
          </cell>
          <cell r="F173" t="str">
            <v>CAPITAL LESTE 1</v>
          </cell>
          <cell r="G173">
            <v>103</v>
          </cell>
        </row>
        <row r="174">
          <cell r="A174" t="str">
            <v>ART-FECTA INSTALACOES COMERCIAIS EIRELI</v>
          </cell>
          <cell r="B174" t="str">
            <v>54.987.409/0001-72</v>
          </cell>
          <cell r="C174">
            <v>173</v>
          </cell>
          <cell r="D174" t="str">
            <v>ART-FECTA</v>
          </cell>
          <cell r="E174" t="str">
            <v>EPP</v>
          </cell>
          <cell r="F174" t="str">
            <v>CAPITAL LESTE 1</v>
          </cell>
          <cell r="G174">
            <v>103</v>
          </cell>
        </row>
        <row r="175">
          <cell r="A175" t="str">
            <v>BLANK INDUSTRIA E COMERCIO LTDA</v>
          </cell>
          <cell r="B175" t="str">
            <v>58.511.114/0001-86</v>
          </cell>
          <cell r="C175">
            <v>174</v>
          </cell>
          <cell r="D175" t="str">
            <v>BLANK</v>
          </cell>
          <cell r="E175" t="str">
            <v>EPP</v>
          </cell>
          <cell r="F175" t="str">
            <v>CAPITAL LESTE 2</v>
          </cell>
          <cell r="G175">
            <v>103</v>
          </cell>
        </row>
        <row r="176">
          <cell r="A176" t="str">
            <v>CAMERRO E KAWASAKI - PECAS E ACESSORIOS PARA TOLDOS, CORTINAS E LUMINOSOS LTDA</v>
          </cell>
          <cell r="B176" t="str">
            <v>05.349.302/0001-93</v>
          </cell>
          <cell r="C176">
            <v>175</v>
          </cell>
          <cell r="D176" t="str">
            <v>CAMERRO</v>
          </cell>
          <cell r="E176" t="str">
            <v>ME</v>
          </cell>
          <cell r="F176" t="str">
            <v>CAPITAL LESTE 1</v>
          </cell>
          <cell r="G176">
            <v>103</v>
          </cell>
        </row>
        <row r="177">
          <cell r="A177" t="str">
            <v>CASA MARTINEZ COMERCIO E INDUSTRIA DE METAIS LTDA</v>
          </cell>
          <cell r="B177" t="str">
            <v>61.405.684/0001-04</v>
          </cell>
          <cell r="C177">
            <v>176</v>
          </cell>
          <cell r="D177" t="str">
            <v>CASA MART</v>
          </cell>
          <cell r="E177" t="str">
            <v>EPP</v>
          </cell>
          <cell r="F177" t="str">
            <v>CAPITAL LESTE 1</v>
          </cell>
          <cell r="G177">
            <v>103</v>
          </cell>
        </row>
        <row r="178">
          <cell r="A178" t="str">
            <v>ELIOFLEX INDUSTRIA E COMERCIO DE PECAS LTDA</v>
          </cell>
          <cell r="B178" t="str">
            <v>68.140.680/0001-82</v>
          </cell>
          <cell r="C178">
            <v>177</v>
          </cell>
          <cell r="D178" t="str">
            <v>ELIOFLEX</v>
          </cell>
          <cell r="E178" t="str">
            <v>EPP</v>
          </cell>
          <cell r="F178" t="str">
            <v>CAPITAL LESTE 1</v>
          </cell>
          <cell r="G178">
            <v>103</v>
          </cell>
        </row>
        <row r="179">
          <cell r="A179" t="str">
            <v>FERROLENE SA INDUSTRIA E COMERCIO DE METAIS</v>
          </cell>
          <cell r="B179" t="str">
            <v>61.881.017/0001-90</v>
          </cell>
          <cell r="C179">
            <v>178</v>
          </cell>
          <cell r="D179" t="str">
            <v>FERROL</v>
          </cell>
          <cell r="E179" t="str">
            <v>DEMAIS</v>
          </cell>
          <cell r="F179" t="str">
            <v>N/A</v>
          </cell>
          <cell r="G179">
            <v>103</v>
          </cell>
        </row>
        <row r="180">
          <cell r="A180" t="str">
            <v>FERROLENE SA INDUSTRIA E COMERCIO DE METAIS</v>
          </cell>
          <cell r="B180" t="str">
            <v>61.881.017/0002-70</v>
          </cell>
          <cell r="C180">
            <v>179</v>
          </cell>
          <cell r="D180" t="str">
            <v>FERROL</v>
          </cell>
          <cell r="E180" t="str">
            <v>DEMAIS</v>
          </cell>
          <cell r="F180" t="str">
            <v>N/A</v>
          </cell>
          <cell r="G180">
            <v>103</v>
          </cell>
        </row>
        <row r="181">
          <cell r="A181" t="str">
            <v>FIDELITY INDUSTRIA E COMERCIO DE PARAFUSOS LTDA</v>
          </cell>
          <cell r="B181" t="str">
            <v>03.895.847/0001-70</v>
          </cell>
          <cell r="C181">
            <v>180</v>
          </cell>
          <cell r="D181" t="str">
            <v>FIDELITY</v>
          </cell>
          <cell r="E181" t="str">
            <v>EPP</v>
          </cell>
          <cell r="F181" t="str">
            <v>CAPITAL LESTE 1</v>
          </cell>
          <cell r="G181">
            <v>103</v>
          </cell>
        </row>
        <row r="182">
          <cell r="A182" t="str">
            <v>FRANLIX INDUSTRIA E COMERCIO LTDA</v>
          </cell>
          <cell r="B182" t="str">
            <v>58.717.554/0001-94</v>
          </cell>
          <cell r="C182">
            <v>181</v>
          </cell>
          <cell r="D182" t="str">
            <v>FRANLIX</v>
          </cell>
          <cell r="E182" t="str">
            <v>ME</v>
          </cell>
          <cell r="F182" t="str">
            <v>CAPITAL LESTE 2</v>
          </cell>
          <cell r="G182">
            <v>103</v>
          </cell>
        </row>
        <row r="183">
          <cell r="A183" t="str">
            <v>GRAMPOFIX INDUSTRIA E COMERCIO LTDA</v>
          </cell>
          <cell r="B183" t="str">
            <v>55.484.976/0001-79</v>
          </cell>
          <cell r="C183">
            <v>182</v>
          </cell>
          <cell r="D183" t="str">
            <v>GRAMPOFIX</v>
          </cell>
          <cell r="E183" t="str">
            <v>DEMAIS</v>
          </cell>
          <cell r="F183" t="str">
            <v>N/A</v>
          </cell>
          <cell r="G183">
            <v>103</v>
          </cell>
        </row>
        <row r="184">
          <cell r="A184" t="str">
            <v>HI TECH TELAS LTDA</v>
          </cell>
          <cell r="B184" t="str">
            <v>00.270.080/0001-03</v>
          </cell>
          <cell r="C184">
            <v>183</v>
          </cell>
          <cell r="D184" t="str">
            <v>HI TECH</v>
          </cell>
          <cell r="E184" t="str">
            <v>EPP</v>
          </cell>
          <cell r="F184" t="str">
            <v>CAPITAL LESTE 1</v>
          </cell>
          <cell r="G184">
            <v>103</v>
          </cell>
        </row>
        <row r="185">
          <cell r="A185" t="str">
            <v>INCOBRAME IND E COMERCIO BRASILEIRA DE METAIS LTDA</v>
          </cell>
          <cell r="B185" t="str">
            <v>66.147.406/0001-00</v>
          </cell>
          <cell r="C185">
            <v>184</v>
          </cell>
          <cell r="D185" t="str">
            <v>INCOBRAME</v>
          </cell>
          <cell r="E185" t="str">
            <v>ME</v>
          </cell>
          <cell r="F185" t="str">
            <v>CAPITAL LESTE 1</v>
          </cell>
          <cell r="G185">
            <v>103</v>
          </cell>
        </row>
        <row r="186">
          <cell r="A186" t="str">
            <v>INDALO INDUSTRIA COMERCIO EXPORTACAO E IMPORTACAO LTDA</v>
          </cell>
          <cell r="B186" t="str">
            <v>52.318.755/0001-32</v>
          </cell>
          <cell r="C186">
            <v>185</v>
          </cell>
          <cell r="D186" t="str">
            <v>INDALO</v>
          </cell>
          <cell r="E186" t="str">
            <v>EPP</v>
          </cell>
          <cell r="F186" t="str">
            <v>CAPITAL LESTE 2</v>
          </cell>
          <cell r="G186">
            <v>103</v>
          </cell>
        </row>
        <row r="187">
          <cell r="A187" t="str">
            <v>IRMAOS NERI INDUSTRIA E COMERCIO DE PRODUTOS METALURGICOS LTDA</v>
          </cell>
          <cell r="B187" t="str">
            <v>43.566.256/0001-73</v>
          </cell>
          <cell r="C187">
            <v>186</v>
          </cell>
          <cell r="D187" t="str">
            <v>NERI</v>
          </cell>
          <cell r="E187" t="str">
            <v>EPP</v>
          </cell>
          <cell r="F187" t="str">
            <v>CAPITAL LESTE 2</v>
          </cell>
          <cell r="G187">
            <v>103</v>
          </cell>
        </row>
        <row r="188">
          <cell r="A188" t="str">
            <v>JWS INDUSTRIA METALURGICA EIRELI</v>
          </cell>
          <cell r="B188" t="str">
            <v>01.768.380/0001-71</v>
          </cell>
          <cell r="C188">
            <v>187</v>
          </cell>
          <cell r="D188" t="str">
            <v>JWS</v>
          </cell>
          <cell r="E188" t="str">
            <v>ME</v>
          </cell>
          <cell r="F188" t="str">
            <v>CAPITAL LESTE 1</v>
          </cell>
          <cell r="G188">
            <v>103</v>
          </cell>
        </row>
        <row r="189">
          <cell r="A189" t="str">
            <v>LIDER INDUSTRIA E COMERCIO DE ARTEFATOS DE ALUMINIO LTD</v>
          </cell>
          <cell r="B189" t="str">
            <v>50.705.847/0001-40</v>
          </cell>
          <cell r="C189">
            <v>188</v>
          </cell>
          <cell r="D189" t="str">
            <v>LIDER</v>
          </cell>
          <cell r="E189" t="str">
            <v>EPP</v>
          </cell>
          <cell r="F189" t="str">
            <v>CAPITAL NORTE</v>
          </cell>
          <cell r="G189">
            <v>103</v>
          </cell>
        </row>
        <row r="190">
          <cell r="A190" t="str">
            <v>LUMINOSOS ACRINEL INDUSTRIA E COMERCIO LTDA</v>
          </cell>
          <cell r="B190" t="str">
            <v>62.763.925/0001-41</v>
          </cell>
          <cell r="C190">
            <v>189</v>
          </cell>
          <cell r="D190" t="str">
            <v>ACRINEL</v>
          </cell>
          <cell r="E190" t="str">
            <v>ME</v>
          </cell>
          <cell r="F190" t="str">
            <v>CAPITAL LESTE 1</v>
          </cell>
          <cell r="G190">
            <v>103</v>
          </cell>
        </row>
        <row r="191">
          <cell r="A191" t="str">
            <v>LZZ USINAGEM CNC LTDA</v>
          </cell>
          <cell r="B191" t="str">
            <v>03.574.452/0001-75</v>
          </cell>
          <cell r="C191">
            <v>190</v>
          </cell>
          <cell r="D191" t="str">
            <v>LZZ</v>
          </cell>
          <cell r="E191" t="str">
            <v>ME</v>
          </cell>
          <cell r="F191" t="str">
            <v>CAPITAL LESTE 2</v>
          </cell>
          <cell r="G191">
            <v>0</v>
          </cell>
        </row>
        <row r="192">
          <cell r="A192" t="str">
            <v>MERCOPAN COMERCIO E INDUSTRIA DE METAIS LTDA</v>
          </cell>
          <cell r="B192" t="str">
            <v>04.059.446/0001-42</v>
          </cell>
          <cell r="C192">
            <v>191</v>
          </cell>
          <cell r="D192" t="str">
            <v>MERCOPAN</v>
          </cell>
          <cell r="E192" t="str">
            <v>DEMAIS</v>
          </cell>
          <cell r="F192" t="str">
            <v>N/A</v>
          </cell>
          <cell r="G192">
            <v>103</v>
          </cell>
        </row>
        <row r="193">
          <cell r="A193" t="str">
            <v>METALURGICA IBEDAL LTDA</v>
          </cell>
          <cell r="B193" t="str">
            <v>61.354.668/0001-21</v>
          </cell>
          <cell r="C193">
            <v>192</v>
          </cell>
          <cell r="D193" t="str">
            <v>IBEDAL</v>
          </cell>
          <cell r="E193" t="str">
            <v>EPP</v>
          </cell>
          <cell r="F193" t="str">
            <v>CAPITAL NORTE</v>
          </cell>
          <cell r="G193">
            <v>103</v>
          </cell>
        </row>
        <row r="194">
          <cell r="A194" t="str">
            <v>METALURGICA VIFLEX LTDA</v>
          </cell>
          <cell r="B194" t="str">
            <v>64.834.997/0001-68</v>
          </cell>
          <cell r="C194">
            <v>193</v>
          </cell>
          <cell r="D194" t="str">
            <v>VIFLEX</v>
          </cell>
          <cell r="E194" t="str">
            <v>ME</v>
          </cell>
          <cell r="F194" t="str">
            <v>CAPITAL LESTE 2</v>
          </cell>
          <cell r="G194">
            <v>103</v>
          </cell>
        </row>
        <row r="195">
          <cell r="A195" t="str">
            <v>MOTIWAK INDUSTRIA E COMERCIO LTDA</v>
          </cell>
          <cell r="B195" t="str">
            <v>72.947.807/0001-47</v>
          </cell>
          <cell r="C195">
            <v>194</v>
          </cell>
          <cell r="D195" t="str">
            <v>MOTIWAK</v>
          </cell>
          <cell r="E195" t="str">
            <v>EPP</v>
          </cell>
          <cell r="F195" t="str">
            <v>CAPITAL LESTE 1</v>
          </cell>
          <cell r="G195">
            <v>103</v>
          </cell>
        </row>
        <row r="196">
          <cell r="A196" t="str">
            <v>NEWPORT STEEL INDUSTRIA E COMERCIO LTDA</v>
          </cell>
          <cell r="B196" t="str">
            <v>71.646.186/0003-60</v>
          </cell>
          <cell r="C196">
            <v>195</v>
          </cell>
          <cell r="D196" t="str">
            <v>NEWPORT</v>
          </cell>
          <cell r="E196" t="str">
            <v>DEMAIS</v>
          </cell>
          <cell r="F196" t="str">
            <v>N/A</v>
          </cell>
          <cell r="G196">
            <v>103</v>
          </cell>
        </row>
        <row r="197">
          <cell r="A197" t="str">
            <v>PEUMAX BICOS ASPERSORES INDUSTRIAL LTDA</v>
          </cell>
          <cell r="B197" t="str">
            <v>02.364.419/0001-58</v>
          </cell>
          <cell r="C197">
            <v>196</v>
          </cell>
          <cell r="D197" t="str">
            <v>PEUMAX</v>
          </cell>
          <cell r="E197" t="str">
            <v>EPP</v>
          </cell>
          <cell r="F197" t="str">
            <v>CAPITAL LESTE 2</v>
          </cell>
          <cell r="G197">
            <v>0</v>
          </cell>
        </row>
        <row r="198">
          <cell r="A198" t="str">
            <v>PRODMEC INDUSTRIA E COMERCIO LTDA</v>
          </cell>
          <cell r="B198" t="str">
            <v>57.641.631/0001-07</v>
          </cell>
          <cell r="C198">
            <v>197</v>
          </cell>
          <cell r="D198" t="str">
            <v>PRODMEC</v>
          </cell>
          <cell r="E198" t="str">
            <v>EPP</v>
          </cell>
          <cell r="F198" t="str">
            <v>CAPITAL LESTE 1</v>
          </cell>
          <cell r="G198">
            <v>103</v>
          </cell>
        </row>
        <row r="199">
          <cell r="A199" t="str">
            <v>SOCIEDADE PAULISTA DE TUBOS FLEXIVEIS LTDA</v>
          </cell>
          <cell r="B199" t="str">
            <v>61.371.993/0001-00</v>
          </cell>
          <cell r="C199">
            <v>198</v>
          </cell>
          <cell r="D199" t="str">
            <v>SPTF</v>
          </cell>
          <cell r="E199" t="str">
            <v>DEMAIS</v>
          </cell>
          <cell r="F199" t="str">
            <v>N/A</v>
          </cell>
          <cell r="G199">
            <v>103</v>
          </cell>
        </row>
        <row r="200">
          <cell r="A200" t="str">
            <v>STEEL MESH INDUSTRIA E COMERCIO DE TELAS LTDA</v>
          </cell>
          <cell r="B200" t="str">
            <v>01.582.184/0001-08</v>
          </cell>
          <cell r="C200">
            <v>199</v>
          </cell>
          <cell r="D200" t="str">
            <v>STEEL</v>
          </cell>
          <cell r="E200" t="str">
            <v>ME</v>
          </cell>
          <cell r="F200" t="str">
            <v>CAPITAL LESTE 1</v>
          </cell>
          <cell r="G200">
            <v>103</v>
          </cell>
        </row>
        <row r="201">
          <cell r="A201" t="str">
            <v>TELASTEM PENEIRAS PARA ANALISES LTDA</v>
          </cell>
          <cell r="B201" t="str">
            <v>60.890.076/0001-61</v>
          </cell>
          <cell r="C201">
            <v>200</v>
          </cell>
          <cell r="D201" t="str">
            <v>TELASTEM</v>
          </cell>
          <cell r="E201" t="str">
            <v>EPP</v>
          </cell>
          <cell r="F201" t="str">
            <v>CAPITAL CENTRO</v>
          </cell>
          <cell r="G201">
            <v>103</v>
          </cell>
        </row>
        <row r="202">
          <cell r="A202" t="str">
            <v>VALFLANGE INDUSTRIA E COMERCIO DE ACESSORIOS INDUSTRIAIS LTDA</v>
          </cell>
          <cell r="B202" t="str">
            <v>64.824.444/0001-24</v>
          </cell>
          <cell r="C202">
            <v>201</v>
          </cell>
          <cell r="D202" t="str">
            <v>VALFLANGE</v>
          </cell>
          <cell r="E202" t="str">
            <v>EPP</v>
          </cell>
          <cell r="F202" t="str">
            <v>CAPITAL LESTE 1</v>
          </cell>
          <cell r="G202">
            <v>103</v>
          </cell>
        </row>
        <row r="203">
          <cell r="A203" t="str">
            <v>ESCADAS FIGUEIREDO LTDA</v>
          </cell>
          <cell r="B203" t="str">
            <v>08.040.352/0001-82</v>
          </cell>
          <cell r="C203">
            <v>202</v>
          </cell>
          <cell r="D203" t="str">
            <v>ESCADAS</v>
          </cell>
          <cell r="E203" t="str">
            <v>ME</v>
          </cell>
          <cell r="F203" t="str">
            <v>CAPITAL SUL</v>
          </cell>
          <cell r="G203">
            <v>0</v>
          </cell>
        </row>
        <row r="204">
          <cell r="A204" t="str">
            <v>SOLUÇÕES USIMINAS SA</v>
          </cell>
          <cell r="B204" t="str">
            <v>42.956.441/0012-64</v>
          </cell>
          <cell r="C204">
            <v>203</v>
          </cell>
          <cell r="D204" t="str">
            <v>USIMINAS</v>
          </cell>
          <cell r="E204" t="str">
            <v>DEMAIS</v>
          </cell>
          <cell r="F204" t="str">
            <v>CAPITAL LESTE 1</v>
          </cell>
          <cell r="G204">
            <v>122</v>
          </cell>
        </row>
        <row r="205">
          <cell r="A205" t="str">
            <v>VALENTE METALURGICA LTDA</v>
          </cell>
          <cell r="B205" t="str">
            <v>03.875.248/0001-94</v>
          </cell>
          <cell r="C205">
            <v>204</v>
          </cell>
          <cell r="D205" t="str">
            <v>VALENTE</v>
          </cell>
          <cell r="E205" t="str">
            <v>EPP</v>
          </cell>
          <cell r="F205" t="str">
            <v>N/A</v>
          </cell>
          <cell r="G205">
            <v>0</v>
          </cell>
        </row>
        <row r="206">
          <cell r="A206" t="str">
            <v>ARBYN FAVARO TECNO METAL LTDA</v>
          </cell>
          <cell r="B206" t="str">
            <v>06.191.869/0001-47</v>
          </cell>
          <cell r="C206">
            <v>205</v>
          </cell>
          <cell r="D206" t="str">
            <v>ARBYN</v>
          </cell>
          <cell r="E206" t="str">
            <v>ME</v>
          </cell>
          <cell r="F206" t="str">
            <v>CAPITAL LESTE 2</v>
          </cell>
          <cell r="G206">
            <v>0</v>
          </cell>
        </row>
        <row r="207">
          <cell r="A207" t="str">
            <v>ESTAMPARIA INDUSTRIAL ARATELL LIMITADA</v>
          </cell>
          <cell r="B207" t="str">
            <v>61.308.706/0001-00</v>
          </cell>
          <cell r="C207">
            <v>206</v>
          </cell>
          <cell r="D207" t="str">
            <v>ARATELL</v>
          </cell>
          <cell r="E207" t="str">
            <v>EPP</v>
          </cell>
          <cell r="F207" t="str">
            <v>CAPITAL LESTE 1</v>
          </cell>
          <cell r="G207" t="str">
            <v>103</v>
          </cell>
        </row>
        <row r="208">
          <cell r="A208" t="str">
            <v>INDUSTRIA METALURGICA FANANDRI LTDA</v>
          </cell>
          <cell r="B208" t="str">
            <v>61.197.364/0001-06</v>
          </cell>
          <cell r="C208">
            <v>207</v>
          </cell>
          <cell r="D208" t="str">
            <v>FANANDRI</v>
          </cell>
          <cell r="E208" t="str">
            <v>EPP</v>
          </cell>
          <cell r="F208" t="str">
            <v>CAPITAL LESTE 1</v>
          </cell>
          <cell r="G208" t="str">
            <v>103</v>
          </cell>
        </row>
        <row r="209">
          <cell r="A209" t="str">
            <v>CROMAUTO ELETRODEPOSICAO DE METAIS LTDA</v>
          </cell>
          <cell r="B209" t="str">
            <v>08.682.112/0001-81</v>
          </cell>
          <cell r="C209">
            <v>208</v>
          </cell>
          <cell r="D209" t="str">
            <v>CROMAUTO</v>
          </cell>
          <cell r="E209" t="str">
            <v>EPP</v>
          </cell>
          <cell r="F209" t="str">
            <v>CAPITAL LESTE 1</v>
          </cell>
          <cell r="G209" t="str">
            <v>103</v>
          </cell>
        </row>
        <row r="210">
          <cell r="A210" t="str">
            <v>N S DE JESUS METALIZACAO LTDA</v>
          </cell>
          <cell r="B210" t="str">
            <v>41.465.914/0001-05</v>
          </cell>
          <cell r="C210">
            <v>209</v>
          </cell>
          <cell r="D210" t="str">
            <v>NSJESUS</v>
          </cell>
          <cell r="E210" t="str">
            <v>ME</v>
          </cell>
          <cell r="F210" t="str">
            <v>CAPITAL LESTE 2</v>
          </cell>
          <cell r="G210" t="str">
            <v>103</v>
          </cell>
        </row>
        <row r="211">
          <cell r="A211" t="str">
            <v>SARA DE ALMEIDA DONAIRE</v>
          </cell>
          <cell r="B211" t="str">
            <v>22.663.387/0001-07</v>
          </cell>
          <cell r="C211">
            <v>210</v>
          </cell>
          <cell r="D211" t="str">
            <v>DONAIRE</v>
          </cell>
          <cell r="E211" t="str">
            <v>ME</v>
          </cell>
          <cell r="F211" t="str">
            <v>CAPITAL LESTE 2</v>
          </cell>
          <cell r="G211" t="str">
            <v>103</v>
          </cell>
        </row>
        <row r="212">
          <cell r="A212" t="str">
            <v>FORBRAX COMERCIO DE PARAFUSOS LTDA</v>
          </cell>
          <cell r="B212" t="str">
            <v>04.370.459/0001-38</v>
          </cell>
          <cell r="C212">
            <v>211</v>
          </cell>
          <cell r="D212" t="str">
            <v>FORBRAX</v>
          </cell>
          <cell r="E212" t="str">
            <v>ME</v>
          </cell>
          <cell r="F212" t="str">
            <v>CAPITAL LESTE 1</v>
          </cell>
          <cell r="G212" t="str">
            <v>103</v>
          </cell>
        </row>
        <row r="213">
          <cell r="A213" t="str">
            <v>ELETRO FUSI INDUSTRIA ELETROMETALURGICA LTDA</v>
          </cell>
          <cell r="B213" t="str">
            <v>49.530.660/0001-73</v>
          </cell>
          <cell r="C213">
            <v>212</v>
          </cell>
          <cell r="D213" t="str">
            <v>ELETRO FUSI</v>
          </cell>
          <cell r="E213" t="str">
            <v>ME</v>
          </cell>
          <cell r="F213" t="str">
            <v>CAPITAL LESTE 1</v>
          </cell>
          <cell r="G213">
            <v>103</v>
          </cell>
        </row>
        <row r="214">
          <cell r="A214" t="str">
            <v>EROS ELETRO ELETRONICA LTDA</v>
          </cell>
          <cell r="B214" t="str">
            <v>54.653.357/0001-06</v>
          </cell>
          <cell r="C214">
            <v>213</v>
          </cell>
          <cell r="D214" t="str">
            <v>EROS</v>
          </cell>
          <cell r="E214" t="str">
            <v>EPP</v>
          </cell>
          <cell r="F214" t="str">
            <v>CAPITAL LESTE 1</v>
          </cell>
          <cell r="G214">
            <v>103</v>
          </cell>
        </row>
        <row r="215">
          <cell r="A215" t="str">
            <v>FORCE-LINE INDUSTRIA E COMERCIO DE COMPONENTES ELETRONICOS LTDA</v>
          </cell>
          <cell r="B215" t="str">
            <v>03.762.480/0001-16</v>
          </cell>
          <cell r="C215">
            <v>214</v>
          </cell>
          <cell r="D215" t="str">
            <v>FORCELINE</v>
          </cell>
          <cell r="E215" t="str">
            <v>DEMAIS</v>
          </cell>
          <cell r="F215" t="str">
            <v>N/A</v>
          </cell>
          <cell r="G215">
            <v>103</v>
          </cell>
        </row>
        <row r="216">
          <cell r="A216" t="str">
            <v>TELETRONIC INDUSTRIA E COMERCIO LTDA</v>
          </cell>
          <cell r="B216" t="str">
            <v>53.372.900/0001-26</v>
          </cell>
          <cell r="C216">
            <v>215</v>
          </cell>
          <cell r="D216" t="str">
            <v>TELETRONIC</v>
          </cell>
          <cell r="E216" t="str">
            <v>EPP</v>
          </cell>
          <cell r="F216" t="str">
            <v>CAPITAL LESTE 2</v>
          </cell>
          <cell r="G216">
            <v>103</v>
          </cell>
        </row>
        <row r="217">
          <cell r="A217" t="str">
            <v>BGT INDUSTRIA E COMERCIO DE CONTROLES E EQUIPAMENTOS LTDA</v>
          </cell>
          <cell r="B217" t="str">
            <v>08.275.954/0001-19</v>
          </cell>
          <cell r="C217">
            <v>216</v>
          </cell>
          <cell r="D217" t="str">
            <v>BTG</v>
          </cell>
          <cell r="E217" t="str">
            <v>EPP</v>
          </cell>
          <cell r="F217" t="str">
            <v>CAPITAL SUL</v>
          </cell>
          <cell r="G217">
            <v>0</v>
          </cell>
        </row>
        <row r="218">
          <cell r="A218" t="str">
            <v>COMPANHIA METALURGICA ESTAMPEX</v>
          </cell>
          <cell r="B218" t="str">
            <v>61.192.548/0001-75</v>
          </cell>
          <cell r="C218">
            <v>217</v>
          </cell>
          <cell r="D218" t="str">
            <v>ESTAMPEX</v>
          </cell>
          <cell r="E218" t="str">
            <v>DEMAIS</v>
          </cell>
          <cell r="F218" t="str">
            <v>N/A</v>
          </cell>
          <cell r="G218">
            <v>0</v>
          </cell>
        </row>
        <row r="219">
          <cell r="A219" t="str">
            <v>AAT INDUSTRIA E COMERCIO DE PRODUTOS ELETRONICOS LTDA</v>
          </cell>
          <cell r="B219" t="str">
            <v>08.312.887/0001-65</v>
          </cell>
          <cell r="C219">
            <v>218</v>
          </cell>
          <cell r="D219" t="str">
            <v>AAT</v>
          </cell>
          <cell r="E219" t="str">
            <v>EPP</v>
          </cell>
          <cell r="F219" t="str">
            <v>CAPITAL LESTE 1</v>
          </cell>
          <cell r="G219">
            <v>113</v>
          </cell>
        </row>
        <row r="220">
          <cell r="A220" t="str">
            <v>DECIBEL INDUSTRIA E COMERCIO LTDA</v>
          </cell>
          <cell r="B220" t="str">
            <v>58.532.540/0001-04</v>
          </cell>
          <cell r="C220">
            <v>219</v>
          </cell>
          <cell r="D220" t="str">
            <v>DECIBEL</v>
          </cell>
          <cell r="E220" t="str">
            <v>EPP</v>
          </cell>
          <cell r="F220" t="str">
            <v>CAPITAL LESTE 1</v>
          </cell>
          <cell r="G220">
            <v>103</v>
          </cell>
        </row>
        <row r="221">
          <cell r="A221" t="str">
            <v>MAXIPRO INDUSTRIA E COMERCIO LTDA.</v>
          </cell>
          <cell r="B221" t="str">
            <v>04.677.477/0001-67</v>
          </cell>
          <cell r="C221">
            <v>220</v>
          </cell>
          <cell r="D221" t="str">
            <v>MAXIPRO</v>
          </cell>
          <cell r="E221" t="str">
            <v>ME</v>
          </cell>
          <cell r="F221" t="str">
            <v>CAPITAL LESTE 1</v>
          </cell>
          <cell r="G221">
            <v>103</v>
          </cell>
        </row>
        <row r="222">
          <cell r="A222" t="str">
            <v>HIKEN COMERCIO DE ELETROACUSTICOS LTDA</v>
          </cell>
          <cell r="B222" t="str">
            <v>16.640.805/0001-30</v>
          </cell>
          <cell r="C222">
            <v>221</v>
          </cell>
          <cell r="D222" t="str">
            <v>HIKEN</v>
          </cell>
          <cell r="E222" t="str">
            <v>ME</v>
          </cell>
          <cell r="F222" t="str">
            <v>CAPITAL LESTE 1</v>
          </cell>
          <cell r="G222">
            <v>103</v>
          </cell>
        </row>
        <row r="223">
          <cell r="A223" t="str">
            <v>BIMETAL IND E COM DE APARELHOS DE MEDICAO LTDA</v>
          </cell>
          <cell r="B223" t="str">
            <v>49.782.998/0001-12</v>
          </cell>
          <cell r="C223">
            <v>222</v>
          </cell>
          <cell r="D223" t="str">
            <v>BIMETAL</v>
          </cell>
          <cell r="E223" t="str">
            <v>EPP</v>
          </cell>
          <cell r="F223" t="str">
            <v>CAPITAL LESTE 1</v>
          </cell>
          <cell r="G223">
            <v>103</v>
          </cell>
        </row>
        <row r="224">
          <cell r="A224" t="str">
            <v>CONTECH INDUSTRIA E COMERCIO DE EQUIPAMENTOS ELETRONICOS LTDA</v>
          </cell>
          <cell r="B224" t="str">
            <v>03.206.164/0001-68</v>
          </cell>
          <cell r="C224">
            <v>223</v>
          </cell>
          <cell r="D224" t="str">
            <v>CONTECH</v>
          </cell>
          <cell r="E224" t="str">
            <v>DEMAIS</v>
          </cell>
          <cell r="F224" t="str">
            <v>N/A</v>
          </cell>
          <cell r="G224">
            <v>103</v>
          </cell>
        </row>
        <row r="225">
          <cell r="A225" t="str">
            <v>DAYLER  EQUIPAMENTOS INDUSTRIAIS , IMPORTACAO E EXPORTACAO LTDA</v>
          </cell>
          <cell r="B225" t="str">
            <v>07.661.881/0001-30</v>
          </cell>
          <cell r="C225">
            <v>224</v>
          </cell>
          <cell r="D225" t="str">
            <v>DAYLER</v>
          </cell>
          <cell r="E225" t="str">
            <v>EPP</v>
          </cell>
          <cell r="F225" t="str">
            <v>CAPITAL LESTE 1</v>
          </cell>
          <cell r="G225">
            <v>103</v>
          </cell>
        </row>
        <row r="226">
          <cell r="A226" t="str">
            <v>DAYLER INDUSTRIA, COMERCIO E SERVICO DE INSTRUMENTACAO INDUSTRIAL LTDA</v>
          </cell>
          <cell r="B226" t="str">
            <v>10.886.631/0001-03</v>
          </cell>
          <cell r="C226">
            <v>225</v>
          </cell>
          <cell r="D226" t="str">
            <v>DAYLER INSTRU</v>
          </cell>
          <cell r="E226" t="str">
            <v>ME</v>
          </cell>
          <cell r="F226" t="str">
            <v>CAPITAL LESTE 1</v>
          </cell>
          <cell r="G226">
            <v>103</v>
          </cell>
        </row>
        <row r="227">
          <cell r="A227" t="str">
            <v>DWYLER INSTRUMENTACAO E CONTROLE INDUSTRIAL EIRELI</v>
          </cell>
          <cell r="B227" t="str">
            <v>12.419.133/0001-86</v>
          </cell>
          <cell r="C227">
            <v>226</v>
          </cell>
          <cell r="D227" t="str">
            <v>DWYLER</v>
          </cell>
          <cell r="E227" t="str">
            <v>ME</v>
          </cell>
          <cell r="F227" t="str">
            <v>CAPITAL LESTE 1</v>
          </cell>
          <cell r="G227">
            <v>103</v>
          </cell>
        </row>
        <row r="228">
          <cell r="A228" t="str">
            <v>FERPI AUTOMATICO DE NIVEL LTDA</v>
          </cell>
          <cell r="B228" t="str">
            <v>01.168.344/0001-77</v>
          </cell>
          <cell r="C228">
            <v>227</v>
          </cell>
          <cell r="D228" t="str">
            <v>FERPI</v>
          </cell>
          <cell r="E228" t="str">
            <v>ME</v>
          </cell>
          <cell r="F228" t="str">
            <v>CAPITAL NORTE</v>
          </cell>
          <cell r="G228">
            <v>103</v>
          </cell>
        </row>
        <row r="229">
          <cell r="A229" t="str">
            <v>LIOHM INDUSTRIA E COMERCIO DE SENSORES LTDA</v>
          </cell>
          <cell r="B229" t="str">
            <v>32.004.166/0001-72</v>
          </cell>
          <cell r="C229">
            <v>228</v>
          </cell>
          <cell r="D229" t="str">
            <v>LIOHM</v>
          </cell>
          <cell r="E229" t="str">
            <v>EPP</v>
          </cell>
          <cell r="F229" t="str">
            <v>CAPITAL LESTE 1</v>
          </cell>
          <cell r="G229">
            <v>103</v>
          </cell>
        </row>
        <row r="230">
          <cell r="A230" t="str">
            <v>M T R INDUSTRIA E COMERCIO LTDA</v>
          </cell>
          <cell r="B230" t="str">
            <v>43.080.241/0001-09</v>
          </cell>
          <cell r="C230">
            <v>229</v>
          </cell>
          <cell r="D230" t="str">
            <v>M T R</v>
          </cell>
          <cell r="E230" t="str">
            <v>EPP</v>
          </cell>
          <cell r="F230" t="str">
            <v>CAPITAL LESTE 1</v>
          </cell>
          <cell r="G230">
            <v>103</v>
          </cell>
        </row>
        <row r="231">
          <cell r="A231" t="str">
            <v>ONCHIP ELETRONICA LTDA</v>
          </cell>
          <cell r="B231" t="str">
            <v>07.324.975/0001-14</v>
          </cell>
          <cell r="C231">
            <v>230</v>
          </cell>
          <cell r="D231" t="str">
            <v>ONCHIP</v>
          </cell>
          <cell r="E231" t="str">
            <v>EPP</v>
          </cell>
          <cell r="F231" t="str">
            <v>CAPITAL LESTE 2</v>
          </cell>
          <cell r="G231">
            <v>103</v>
          </cell>
        </row>
        <row r="232">
          <cell r="A232" t="str">
            <v>PROCESS POINT INSTRUMENTOS DE CONTROLE LTDA</v>
          </cell>
          <cell r="B232" t="str">
            <v>58.064.791/0001-01</v>
          </cell>
          <cell r="C232">
            <v>231</v>
          </cell>
          <cell r="D232" t="str">
            <v>PROCESS</v>
          </cell>
          <cell r="E232" t="str">
            <v>EPP</v>
          </cell>
          <cell r="F232" t="str">
            <v>CAPITAL LESTE 2</v>
          </cell>
          <cell r="G232">
            <v>103</v>
          </cell>
        </row>
        <row r="233">
          <cell r="A233" t="str">
            <v>REPRATA AMBIENTAL LTDA</v>
          </cell>
          <cell r="B233" t="str">
            <v>67.297.739/0001-88</v>
          </cell>
          <cell r="C233">
            <v>232</v>
          </cell>
          <cell r="D233" t="str">
            <v>REPRATA</v>
          </cell>
          <cell r="E233" t="str">
            <v>EPP</v>
          </cell>
          <cell r="F233" t="str">
            <v>CAPITAL LESTE 1</v>
          </cell>
          <cell r="G233">
            <v>103</v>
          </cell>
        </row>
        <row r="234">
          <cell r="A234" t="str">
            <v>ADD-THERM INDÚSTRIA E COMÉRCIO DE SENSORES LTDA</v>
          </cell>
          <cell r="B234" t="str">
            <v>05.703.782/0001-49</v>
          </cell>
          <cell r="C234">
            <v>233</v>
          </cell>
          <cell r="D234" t="str">
            <v>ADD</v>
          </cell>
          <cell r="E234" t="str">
            <v>ME</v>
          </cell>
          <cell r="F234" t="str">
            <v>CAPITAL LESTE 1</v>
          </cell>
          <cell r="G234">
            <v>0</v>
          </cell>
        </row>
        <row r="235">
          <cell r="A235" t="str">
            <v>ATODOGAS INDUSTRIA, IMPORTACAO, EXPORTACAO, COMERCIO E SERVICOS LTDA</v>
          </cell>
          <cell r="B235" t="str">
            <v>03.792.945/0001-81  </v>
          </cell>
          <cell r="C235">
            <v>234</v>
          </cell>
          <cell r="D235" t="str">
            <v>ATODOGAS</v>
          </cell>
          <cell r="E235" t="str">
            <v>DEMAIS</v>
          </cell>
          <cell r="F235" t="str">
            <v>N/A</v>
          </cell>
          <cell r="G235">
            <v>109</v>
          </cell>
        </row>
        <row r="236">
          <cell r="A236" t="str">
            <v>BBS - COMPONENTES ELETRONICOS E ELETROMEDICOS LTDA</v>
          </cell>
          <cell r="B236" t="str">
            <v>03.895.150/0001-07</v>
          </cell>
          <cell r="C236">
            <v>235</v>
          </cell>
          <cell r="D236" t="str">
            <v>BBS</v>
          </cell>
          <cell r="E236" t="str">
            <v>ME</v>
          </cell>
          <cell r="F236" t="str">
            <v>CAPITAL LESTE 1</v>
          </cell>
          <cell r="G236">
            <v>103</v>
          </cell>
        </row>
        <row r="237">
          <cell r="A237" t="str">
            <v>GIACHETTI INDUSTRIA METALURGICA LTDA</v>
          </cell>
          <cell r="B237" t="str">
            <v>07.161.247/0001-39</v>
          </cell>
          <cell r="C237">
            <v>236</v>
          </cell>
          <cell r="D237" t="str">
            <v>GIACHETTI</v>
          </cell>
          <cell r="E237" t="str">
            <v>ME</v>
          </cell>
          <cell r="F237" t="str">
            <v>CAPITAL LESTE 2</v>
          </cell>
          <cell r="G237">
            <v>103</v>
          </cell>
        </row>
        <row r="238">
          <cell r="A238" t="str">
            <v>OWS PERCK LTDA</v>
          </cell>
          <cell r="B238" t="str">
            <v>02.430.781/0001-80</v>
          </cell>
          <cell r="C238">
            <v>237</v>
          </cell>
          <cell r="D238" t="str">
            <v>OWS</v>
          </cell>
          <cell r="E238" t="str">
            <v>EPP</v>
          </cell>
          <cell r="F238" t="str">
            <v>CAPITAL LESTE 1</v>
          </cell>
          <cell r="G238">
            <v>103</v>
          </cell>
        </row>
        <row r="239">
          <cell r="A239" t="str">
            <v>PROJETELAS INDUSTRIA COMERCIO LTDA</v>
          </cell>
          <cell r="B239" t="str">
            <v>56.169.626/0001-80</v>
          </cell>
          <cell r="C239">
            <v>238</v>
          </cell>
          <cell r="D239" t="str">
            <v>PROJETELAS</v>
          </cell>
          <cell r="E239" t="str">
            <v>EPP</v>
          </cell>
          <cell r="F239" t="str">
            <v>CAPITAL LESTE 1</v>
          </cell>
          <cell r="G239">
            <v>103</v>
          </cell>
        </row>
        <row r="240">
          <cell r="A240" t="str">
            <v>NARDELLI INDUSTRIAL LTDA</v>
          </cell>
          <cell r="B240" t="str">
            <v>01.899.256/0001-45</v>
          </cell>
          <cell r="C240">
            <v>239</v>
          </cell>
          <cell r="D240" t="str">
            <v>NARDELLI</v>
          </cell>
          <cell r="E240" t="str">
            <v>EPP</v>
          </cell>
          <cell r="F240" t="str">
            <v>CAPITAL CENTRO</v>
          </cell>
          <cell r="G240">
            <v>0</v>
          </cell>
        </row>
        <row r="241">
          <cell r="A241" t="str">
            <v>ATA SISTEMAS DE ENERGIA LTDA</v>
          </cell>
          <cell r="B241" t="str">
            <v>07.045.469/0001-96</v>
          </cell>
          <cell r="C241">
            <v>240</v>
          </cell>
          <cell r="D241" t="str">
            <v>ATA SIST</v>
          </cell>
          <cell r="E241" t="str">
            <v>EPP</v>
          </cell>
          <cell r="F241" t="str">
            <v>CAPITAL LESTE 1</v>
          </cell>
          <cell r="G241">
            <v>103</v>
          </cell>
        </row>
        <row r="242">
          <cell r="A242" t="str">
            <v>MOTRON INDUSTRIA DE MOTORES REDUTORES LTDA</v>
          </cell>
          <cell r="B242" t="str">
            <v>57.634.560/0001-15</v>
          </cell>
          <cell r="C242">
            <v>241</v>
          </cell>
          <cell r="D242" t="str">
            <v>MOTRON</v>
          </cell>
          <cell r="E242" t="str">
            <v>EPP</v>
          </cell>
          <cell r="F242" t="str">
            <v>CAPITAL LESTE 1</v>
          </cell>
          <cell r="G242">
            <v>103</v>
          </cell>
        </row>
        <row r="243">
          <cell r="A243" t="str">
            <v>MYTSUBA COMERCIO E INDUSTRIA LTDA</v>
          </cell>
          <cell r="B243" t="str">
            <v>50.285.675/0001-00</v>
          </cell>
          <cell r="C243">
            <v>242</v>
          </cell>
          <cell r="D243" t="str">
            <v>MYTSUBA</v>
          </cell>
          <cell r="E243" t="str">
            <v>ME</v>
          </cell>
          <cell r="F243" t="str">
            <v>CAPITAL LESTE 1</v>
          </cell>
          <cell r="G243">
            <v>103</v>
          </cell>
        </row>
        <row r="244">
          <cell r="A244" t="str">
            <v>ULTRAPOWER INDUSTRIA DE EQUIPAMENTOS ELETRICOS LTDA</v>
          </cell>
          <cell r="B244" t="str">
            <v>02.892.490/0001-03</v>
          </cell>
          <cell r="C244">
            <v>243</v>
          </cell>
          <cell r="D244" t="str">
            <v>ULTRA</v>
          </cell>
          <cell r="E244" t="str">
            <v>DEMAIS</v>
          </cell>
          <cell r="F244" t="str">
            <v>N/A</v>
          </cell>
          <cell r="G244">
            <v>103</v>
          </cell>
        </row>
        <row r="245">
          <cell r="A245" t="str">
            <v>BRASFORMER PRODUTOS ELÉTRICOS LTDA.</v>
          </cell>
          <cell r="B245" t="str">
            <v>13.087.023/0001-27</v>
          </cell>
          <cell r="C245">
            <v>244</v>
          </cell>
          <cell r="D245" t="str">
            <v>BRASFORMER</v>
          </cell>
          <cell r="E245" t="str">
            <v>EPP</v>
          </cell>
          <cell r="F245" t="str">
            <v>CAPITAL SUL</v>
          </cell>
          <cell r="G245">
            <v>113</v>
          </cell>
        </row>
        <row r="246">
          <cell r="A246" t="str">
            <v>DANPAINEIS MONTAGENS E COMERCIO DE PAINEIS LTDA</v>
          </cell>
          <cell r="B246" t="str">
            <v>05.300.543/0001-48</v>
          </cell>
          <cell r="C246">
            <v>245</v>
          </cell>
          <cell r="D246" t="str">
            <v>DANPAIN</v>
          </cell>
          <cell r="E246" t="str">
            <v>EPP</v>
          </cell>
          <cell r="F246" t="str">
            <v>CAPITAL LESTE 1</v>
          </cell>
          <cell r="G246">
            <v>103</v>
          </cell>
        </row>
        <row r="247">
          <cell r="A247" t="str">
            <v>MULTHIPLO'S INDUSTRIA E COMERCIO DE MATERIAL ELETRICO LTDA</v>
          </cell>
          <cell r="B247" t="str">
            <v>00.139.900/0001-14</v>
          </cell>
          <cell r="C247">
            <v>246</v>
          </cell>
          <cell r="D247" t="str">
            <v>MULTHIPLO</v>
          </cell>
          <cell r="E247" t="str">
            <v>ME</v>
          </cell>
          <cell r="F247" t="str">
            <v>CAPITAL LESTE 2</v>
          </cell>
          <cell r="G247">
            <v>103</v>
          </cell>
        </row>
        <row r="248">
          <cell r="A248" t="str">
            <v>METALURGICA VIEIRA SANTOS INDUSTRIA FERRAGENS LTDA</v>
          </cell>
          <cell r="B248" t="str">
            <v>04.259.528/0001-30</v>
          </cell>
          <cell r="C248">
            <v>247</v>
          </cell>
          <cell r="D248" t="str">
            <v>VIEIRA SAN</v>
          </cell>
          <cell r="E248" t="str">
            <v>EPP</v>
          </cell>
          <cell r="F248" t="str">
            <v>CAPITAL LESTE 2</v>
          </cell>
          <cell r="G248">
            <v>103</v>
          </cell>
        </row>
        <row r="249">
          <cell r="A249" t="str">
            <v>MEVISAMETAL INDUSTRIA DE FERRAGENS E ESTRUTURAS PARA ARMAZENAGEM EIRELI</v>
          </cell>
          <cell r="B249" t="str">
            <v>13.354.177/0001-38</v>
          </cell>
          <cell r="C249">
            <v>248</v>
          </cell>
          <cell r="D249" t="str">
            <v>MEVISA</v>
          </cell>
          <cell r="E249" t="str">
            <v>EPP</v>
          </cell>
          <cell r="F249" t="str">
            <v>CAPITAL LESTE 1</v>
          </cell>
          <cell r="G249">
            <v>103</v>
          </cell>
        </row>
        <row r="250">
          <cell r="A250" t="str">
            <v>TERMITEC INDUSTRIA E COMERCIO DE TERMINAIS LTDA</v>
          </cell>
          <cell r="B250" t="str">
            <v>03.878.661/0001-02</v>
          </cell>
          <cell r="C250">
            <v>249</v>
          </cell>
          <cell r="D250" t="str">
            <v>TERMITEC</v>
          </cell>
          <cell r="E250" t="str">
            <v>EPP</v>
          </cell>
          <cell r="F250" t="str">
            <v>CAPITAL LESTE 1</v>
          </cell>
          <cell r="G250">
            <v>103</v>
          </cell>
        </row>
        <row r="251">
          <cell r="A251" t="str">
            <v>RHR INDUSTRIA E COMERCIO DE RESISTENCIAS LTDA ME</v>
          </cell>
          <cell r="B251" t="str">
            <v>09.312.439/0001-24</v>
          </cell>
          <cell r="C251">
            <v>250</v>
          </cell>
          <cell r="D251" t="str">
            <v>RHR</v>
          </cell>
          <cell r="E251" t="str">
            <v>ME</v>
          </cell>
          <cell r="F251" t="str">
            <v>CAPITAL LESTE 1</v>
          </cell>
          <cell r="G251">
            <v>103</v>
          </cell>
        </row>
        <row r="252">
          <cell r="A252" t="str">
            <v>O. R. TECHNOCABOS INDUSTRIA E COMERCIO LTDA</v>
          </cell>
          <cell r="B252" t="str">
            <v>04.649.650/0001-13</v>
          </cell>
          <cell r="C252">
            <v>251</v>
          </cell>
          <cell r="D252" t="str">
            <v>O. R.</v>
          </cell>
          <cell r="E252" t="str">
            <v>EPP</v>
          </cell>
          <cell r="F252" t="str">
            <v>CAPITAL LESTE 1</v>
          </cell>
          <cell r="G252">
            <v>0</v>
          </cell>
        </row>
        <row r="253">
          <cell r="A253" t="str">
            <v>IBERICA CONDUTORES ELETRICOS LTDA</v>
          </cell>
          <cell r="B253" t="str">
            <v>00.384.033/0001-82</v>
          </cell>
          <cell r="C253">
            <v>252</v>
          </cell>
          <cell r="D253" t="str">
            <v>IBERICA</v>
          </cell>
          <cell r="E253" t="str">
            <v>DEMAIS</v>
          </cell>
          <cell r="F253" t="str">
            <v>N/A</v>
          </cell>
          <cell r="G253">
            <v>126</v>
          </cell>
        </row>
        <row r="254">
          <cell r="A254" t="str">
            <v>RONDON INDUSTRIA E COMERCIO DE LUMINARIAS ESPECIAIS LTDA</v>
          </cell>
          <cell r="B254" t="str">
            <v>06.954.486/0001-83</v>
          </cell>
          <cell r="C254">
            <v>253</v>
          </cell>
          <cell r="D254" t="str">
            <v>RONDON</v>
          </cell>
          <cell r="E254" t="str">
            <v>EPP</v>
          </cell>
          <cell r="F254" t="str">
            <v>CAPITAL LESTE 2</v>
          </cell>
          <cell r="G254">
            <v>103</v>
          </cell>
        </row>
        <row r="255">
          <cell r="A255" t="str">
            <v>ABAJUR ROBY LTDA</v>
          </cell>
          <cell r="B255" t="str">
            <v>56.260.565/0001-62</v>
          </cell>
          <cell r="C255">
            <v>254</v>
          </cell>
          <cell r="D255" t="str">
            <v>ABAJUR</v>
          </cell>
          <cell r="E255" t="str">
            <v>EPP</v>
          </cell>
          <cell r="F255" t="str">
            <v>CAPITAL LESTE 1</v>
          </cell>
          <cell r="G255">
            <v>103</v>
          </cell>
        </row>
        <row r="256">
          <cell r="A256" t="str">
            <v>CONDULAI INDUSTRIA DE ILUMINACAO LTDA</v>
          </cell>
          <cell r="B256" t="str">
            <v>43.471.218/0001-37</v>
          </cell>
          <cell r="C256">
            <v>255</v>
          </cell>
          <cell r="D256" t="str">
            <v>CONDULAI</v>
          </cell>
          <cell r="E256" t="str">
            <v>EPP</v>
          </cell>
          <cell r="F256" t="str">
            <v>CAPITAL LESTE 2</v>
          </cell>
          <cell r="G256">
            <v>103</v>
          </cell>
        </row>
        <row r="257">
          <cell r="A257" t="str">
            <v>LEVILUX ILUMINACAO E ELETRICIDADE LTDA</v>
          </cell>
          <cell r="B257" t="str">
            <v>54.587.332/0001-43</v>
          </cell>
          <cell r="C257">
            <v>256</v>
          </cell>
          <cell r="D257" t="str">
            <v>LEVILUX</v>
          </cell>
          <cell r="E257" t="str">
            <v>EPP</v>
          </cell>
          <cell r="F257" t="str">
            <v>CAPITAL NORTE</v>
          </cell>
          <cell r="G257">
            <v>103</v>
          </cell>
        </row>
        <row r="258">
          <cell r="A258" t="str">
            <v>LUMIRAMA INDUSTRIA E COMERCIO LTDA</v>
          </cell>
          <cell r="B258" t="str">
            <v>49.480.908/0001-39</v>
          </cell>
          <cell r="C258">
            <v>257</v>
          </cell>
          <cell r="D258" t="str">
            <v>LUMIRAMA</v>
          </cell>
          <cell r="E258" t="str">
            <v>ME</v>
          </cell>
          <cell r="F258" t="str">
            <v>CAPITAL LESTE 1</v>
          </cell>
          <cell r="G258">
            <v>103</v>
          </cell>
        </row>
        <row r="259">
          <cell r="A259" t="str">
            <v>MCA ILUMINACAO E DECORACAO LTDA</v>
          </cell>
          <cell r="B259" t="str">
            <v>37.882.329/0001-33</v>
          </cell>
          <cell r="C259">
            <v>258</v>
          </cell>
          <cell r="D259" t="str">
            <v>MCA</v>
          </cell>
          <cell r="E259" t="str">
            <v>EPP</v>
          </cell>
          <cell r="F259" t="str">
            <v>CAPITAL LESTE 1</v>
          </cell>
          <cell r="G259">
            <v>103</v>
          </cell>
        </row>
        <row r="260">
          <cell r="A260" t="str">
            <v>STAMPSTAR INDUSTRIA E COMERCIO DE REFLETORES, LUMINARIAS E PECAS ESTAMPADAS LTDA</v>
          </cell>
          <cell r="B260" t="str">
            <v>07.306.735/0001-97</v>
          </cell>
          <cell r="C260">
            <v>259</v>
          </cell>
          <cell r="D260" t="str">
            <v>STAMP</v>
          </cell>
          <cell r="E260" t="str">
            <v>EPP</v>
          </cell>
          <cell r="F260" t="str">
            <v>CAPITAL LESTE 2</v>
          </cell>
          <cell r="G260">
            <v>103</v>
          </cell>
        </row>
        <row r="261">
          <cell r="A261" t="str">
            <v>STILO LUSTRES INDUSTRIA E COMERCIO LTDA</v>
          </cell>
          <cell r="B261" t="str">
            <v>09.529.950/0001-82</v>
          </cell>
          <cell r="C261">
            <v>260</v>
          </cell>
          <cell r="D261" t="str">
            <v>STILO</v>
          </cell>
          <cell r="E261" t="str">
            <v>ME</v>
          </cell>
          <cell r="F261" t="str">
            <v>CAPITAL LESTE 2</v>
          </cell>
          <cell r="G261">
            <v>103</v>
          </cell>
        </row>
        <row r="262">
          <cell r="A262" t="str">
            <v>S &amp; L SOUZA E LIMA FABRICACAO E COMERCIO DE LUMINARIAS LTDA</v>
          </cell>
          <cell r="B262" t="str">
            <v>10.394.416/0001-95</v>
          </cell>
          <cell r="C262">
            <v>261</v>
          </cell>
          <cell r="D262" t="str">
            <v>S &amp; L SOUZA</v>
          </cell>
          <cell r="E262" t="str">
            <v>ME</v>
          </cell>
          <cell r="F262" t="str">
            <v>CAPITAL LESTE 2</v>
          </cell>
          <cell r="G262">
            <v>103</v>
          </cell>
        </row>
        <row r="263">
          <cell r="A263" t="str">
            <v>SPOT LINE INDUSTRIA E COMERCIO DE LUMINARIAS LTDA</v>
          </cell>
          <cell r="B263" t="str">
            <v>66.187.279/0001-72</v>
          </cell>
          <cell r="C263">
            <v>262</v>
          </cell>
          <cell r="D263" t="str">
            <v>SPOT</v>
          </cell>
          <cell r="E263" t="str">
            <v>EPP</v>
          </cell>
          <cell r="F263" t="str">
            <v>CAPITAL LESTE 1</v>
          </cell>
          <cell r="G263">
            <v>103</v>
          </cell>
        </row>
        <row r="264">
          <cell r="A264" t="str">
            <v>FAME - FABRICA DE APARELHOS E MATERIAL ELETRICO LTDA</v>
          </cell>
          <cell r="B264" t="str">
            <v>60.620.366/0001-95</v>
          </cell>
          <cell r="C264">
            <v>263</v>
          </cell>
          <cell r="D264" t="str">
            <v>FAME</v>
          </cell>
          <cell r="E264" t="str">
            <v>DEMAIS</v>
          </cell>
          <cell r="F264" t="str">
            <v>N/A</v>
          </cell>
          <cell r="G264">
            <v>103</v>
          </cell>
        </row>
        <row r="265">
          <cell r="A265" t="str">
            <v>GERBAR COMERCIAL INDUSTRIAL E ELETRICA LTDA</v>
          </cell>
          <cell r="B265" t="str">
            <v>61.162.079/0001-41</v>
          </cell>
          <cell r="C265">
            <v>264</v>
          </cell>
          <cell r="D265" t="str">
            <v>GERBA</v>
          </cell>
          <cell r="E265" t="str">
            <v>EPP</v>
          </cell>
          <cell r="F265" t="str">
            <v>CAPITAL LESTE 1</v>
          </cell>
          <cell r="G265">
            <v>103</v>
          </cell>
        </row>
        <row r="266">
          <cell r="A266" t="str">
            <v>LORENZETTI SA INDUSTRIAS BRASILEIRAS ELETROMETALURGICAS</v>
          </cell>
          <cell r="B266" t="str">
            <v>61.413.282/0001-43</v>
          </cell>
          <cell r="C266">
            <v>265</v>
          </cell>
          <cell r="D266" t="str">
            <v>LORENZ</v>
          </cell>
          <cell r="E266" t="str">
            <v>DEMAIS</v>
          </cell>
          <cell r="F266" t="str">
            <v>N/A</v>
          </cell>
          <cell r="G266">
            <v>103</v>
          </cell>
        </row>
        <row r="267">
          <cell r="A267" t="str">
            <v>SALES INDUSTRIA E COMERCIO DE MAQUINAS LTDA</v>
          </cell>
          <cell r="B267" t="str">
            <v>66.826.918/0001-00</v>
          </cell>
          <cell r="C267">
            <v>266</v>
          </cell>
          <cell r="D267" t="str">
            <v>SALES</v>
          </cell>
          <cell r="E267" t="str">
            <v>DEMAIS</v>
          </cell>
          <cell r="F267" t="str">
            <v>N/A</v>
          </cell>
          <cell r="G267">
            <v>103</v>
          </cell>
        </row>
        <row r="268">
          <cell r="A268" t="str">
            <v xml:space="preserve">
CARDAL ELETRO METALURGICA LTDA</v>
          </cell>
          <cell r="B268" t="str">
            <v>43.562.859/0001-05</v>
          </cell>
          <cell r="C268">
            <v>267</v>
          </cell>
          <cell r="D268" t="str">
            <v>CARDAL</v>
          </cell>
          <cell r="E268" t="str">
            <v>DEMAIS</v>
          </cell>
          <cell r="F268" t="str">
            <v>N/A</v>
          </cell>
          <cell r="G268">
            <v>0</v>
          </cell>
        </row>
        <row r="269">
          <cell r="A269" t="str">
            <v>INDUSTRIA BRASILEIRA DE FORNOS IBF LTDA</v>
          </cell>
          <cell r="B269" t="str">
            <v>10.500.769/0001-22</v>
          </cell>
          <cell r="C269">
            <v>268</v>
          </cell>
          <cell r="D269" t="str">
            <v>IBF</v>
          </cell>
          <cell r="E269" t="str">
            <v>EPP</v>
          </cell>
          <cell r="F269" t="str">
            <v>CAPITAL LESTE 1</v>
          </cell>
          <cell r="G269">
            <v>103</v>
          </cell>
        </row>
        <row r="270">
          <cell r="A270" t="str">
            <v>ENGEFUSE INDUSTRIA E COMERCIO LTDA</v>
          </cell>
          <cell r="B270" t="str">
            <v>68.959.048/0001-65</v>
          </cell>
          <cell r="C270">
            <v>269</v>
          </cell>
          <cell r="D270" t="str">
            <v>ENGEFUSE</v>
          </cell>
          <cell r="E270" t="str">
            <v>EPP</v>
          </cell>
          <cell r="F270" t="str">
            <v>CAPITAL LESTE 1</v>
          </cell>
          <cell r="G270">
            <v>103</v>
          </cell>
        </row>
        <row r="271">
          <cell r="A271" t="str">
            <v>TELESIME - INDUTRIA E COMERCIO LTDA</v>
          </cell>
          <cell r="B271" t="str">
            <v>04.499.589/0001-75</v>
          </cell>
          <cell r="C271">
            <v>270</v>
          </cell>
          <cell r="D271" t="str">
            <v>TELESIME</v>
          </cell>
          <cell r="E271" t="str">
            <v>ME</v>
          </cell>
          <cell r="F271" t="str">
            <v>CAPITAL LESTE 1</v>
          </cell>
          <cell r="G271">
            <v>103</v>
          </cell>
        </row>
        <row r="272">
          <cell r="A272" t="str">
            <v>EASYTECH TECNOLOGIA LTDA</v>
          </cell>
          <cell r="B272" t="str">
            <v>03.434.672/0001-01</v>
          </cell>
          <cell r="C272">
            <v>271</v>
          </cell>
          <cell r="D272" t="str">
            <v>EASYTECH</v>
          </cell>
          <cell r="E272" t="str">
            <v>EPP</v>
          </cell>
          <cell r="F272" t="str">
            <v>CAPITAL LESTE 1</v>
          </cell>
          <cell r="G272">
            <v>103</v>
          </cell>
        </row>
        <row r="273">
          <cell r="A273" t="str">
            <v>ALL FUSES INDUSTRIAL E COMERCIAL ELETRICA EIRELI</v>
          </cell>
          <cell r="B273" t="str">
            <v>08.819.743/0001-08</v>
          </cell>
          <cell r="C273">
            <v>272</v>
          </cell>
          <cell r="D273" t="str">
            <v>ALL FUSES</v>
          </cell>
          <cell r="E273" t="str">
            <v>EPP</v>
          </cell>
          <cell r="F273" t="str">
            <v>CAPITAL LESTE 1</v>
          </cell>
          <cell r="G273">
            <v>103</v>
          </cell>
        </row>
        <row r="274">
          <cell r="A274" t="str">
            <v>BUILDING INDUSTRIAL DE CONECTORES LTDA</v>
          </cell>
          <cell r="B274" t="str">
            <v>46.291.274/0001-88</v>
          </cell>
          <cell r="C274">
            <v>273</v>
          </cell>
          <cell r="D274" t="str">
            <v>BUILDING</v>
          </cell>
          <cell r="E274" t="str">
            <v>EPP</v>
          </cell>
          <cell r="F274" t="str">
            <v>CAPITAL LESTE 1</v>
          </cell>
          <cell r="G274">
            <v>103</v>
          </cell>
        </row>
        <row r="275">
          <cell r="A275" t="str">
            <v>CONTINEMAK INDUSTRIA E COMERCIO LTDA</v>
          </cell>
          <cell r="B275" t="str">
            <v>05.145.063/0001-50</v>
          </cell>
          <cell r="C275">
            <v>274</v>
          </cell>
          <cell r="D275" t="str">
            <v>CONTINEM</v>
          </cell>
          <cell r="E275" t="str">
            <v>ME</v>
          </cell>
          <cell r="F275" t="str">
            <v>CAPITAL LESTE 2</v>
          </cell>
          <cell r="G275">
            <v>103</v>
          </cell>
        </row>
        <row r="276">
          <cell r="A276" t="str">
            <v>ELETRICA NOVA LUZ LTDA</v>
          </cell>
          <cell r="B276" t="str">
            <v>53.993.671/0001-67</v>
          </cell>
          <cell r="C276">
            <v>275</v>
          </cell>
          <cell r="D276" t="str">
            <v>NOVA LUZ</v>
          </cell>
          <cell r="E276" t="str">
            <v>EPP</v>
          </cell>
          <cell r="F276" t="str">
            <v>CAPITAL LESTE 1</v>
          </cell>
          <cell r="G276">
            <v>103</v>
          </cell>
        </row>
        <row r="277">
          <cell r="A277" t="str">
            <v>KAMAPRI INDUSTRIA E COMERCIO LTDA</v>
          </cell>
          <cell r="B277" t="str">
            <v>67.457.846/0001-26</v>
          </cell>
          <cell r="C277">
            <v>276</v>
          </cell>
          <cell r="D277" t="str">
            <v>KAMAPRI</v>
          </cell>
          <cell r="E277" t="str">
            <v>ME</v>
          </cell>
          <cell r="F277" t="str">
            <v>CAPITAL LESTE 1</v>
          </cell>
          <cell r="G277">
            <v>103</v>
          </cell>
        </row>
        <row r="278">
          <cell r="A278" t="str">
            <v>KANADA - TASAKI LIGAS ESPECIAIS LTDA</v>
          </cell>
          <cell r="B278" t="str">
            <v>52.907.862/0001-04</v>
          </cell>
          <cell r="C278">
            <v>277</v>
          </cell>
          <cell r="D278" t="str">
            <v>KANADA</v>
          </cell>
          <cell r="E278" t="str">
            <v>EPP</v>
          </cell>
          <cell r="F278" t="str">
            <v>CAPITAL SUL</v>
          </cell>
          <cell r="G278">
            <v>103</v>
          </cell>
        </row>
        <row r="279">
          <cell r="A279" t="str">
            <v>MUNCLAIR METALURGIA E COMERCIO LIMITADA</v>
          </cell>
          <cell r="B279" t="str">
            <v>60.501.368/0001-65</v>
          </cell>
          <cell r="C279">
            <v>278</v>
          </cell>
          <cell r="D279" t="str">
            <v>MUNCLAIR</v>
          </cell>
          <cell r="E279" t="str">
            <v>EPP</v>
          </cell>
          <cell r="F279" t="str">
            <v>CAPITAL LESTE 1</v>
          </cell>
          <cell r="G279">
            <v>103</v>
          </cell>
        </row>
        <row r="280">
          <cell r="A280" t="str">
            <v>TKB ERICHSEN COMERCIAL E TECNICA LTDA</v>
          </cell>
          <cell r="B280" t="str">
            <v>00.151.537/0001-52</v>
          </cell>
          <cell r="C280">
            <v>279</v>
          </cell>
          <cell r="D280" t="str">
            <v>TKB</v>
          </cell>
          <cell r="E280" t="str">
            <v>EPP</v>
          </cell>
          <cell r="F280" t="str">
            <v>CAPITAL LESTE 1</v>
          </cell>
          <cell r="G280">
            <v>103</v>
          </cell>
        </row>
        <row r="281">
          <cell r="A281" t="str">
            <v>WS INDUSTRIA E COMERCIO DE RESISTENCIA LTDA</v>
          </cell>
          <cell r="B281" t="str">
            <v>00.862.027/0001-93</v>
          </cell>
          <cell r="C281">
            <v>280</v>
          </cell>
          <cell r="D281" t="str">
            <v>WS IND</v>
          </cell>
          <cell r="E281" t="str">
            <v>EPP</v>
          </cell>
          <cell r="F281" t="str">
            <v>CAPITAL LESTE 2</v>
          </cell>
          <cell r="G281">
            <v>103</v>
          </cell>
        </row>
        <row r="282">
          <cell r="A282" t="str">
            <v>DENKTHERM INDUSTRIA E COMERCIO DE RESISTORES, REOSTATOS E EQUIPAMENTOS ELETRICOS LTDA</v>
          </cell>
          <cell r="B282" t="str">
            <v>04.179.760/0001-69</v>
          </cell>
          <cell r="C282">
            <v>281</v>
          </cell>
          <cell r="D282" t="str">
            <v>DENKTHE</v>
          </cell>
          <cell r="E282" t="str">
            <v>ME</v>
          </cell>
          <cell r="F282" t="str">
            <v>CAPITAL LESTE 2</v>
          </cell>
          <cell r="G282">
            <v>103</v>
          </cell>
        </row>
        <row r="283">
          <cell r="A283" t="str">
            <v>FRANCIANE APARECIDA DA SILVA</v>
          </cell>
          <cell r="B283" t="str">
            <v>30.306.323/0001-79</v>
          </cell>
          <cell r="C283">
            <v>282</v>
          </cell>
          <cell r="D283" t="str">
            <v>FRANCIANE</v>
          </cell>
          <cell r="E283" t="str">
            <v>EPP</v>
          </cell>
          <cell r="F283" t="str">
            <v>CAPITAL LESTE 1</v>
          </cell>
          <cell r="G283" t="str">
            <v>103</v>
          </cell>
        </row>
        <row r="284">
          <cell r="A284" t="str">
            <v>BLUMA INDUSTRIA E COMERCIO LTDA</v>
          </cell>
          <cell r="B284" t="str">
            <v>71.977.722/0001-49</v>
          </cell>
          <cell r="C284">
            <v>283</v>
          </cell>
          <cell r="D284" t="str">
            <v>BLUMA</v>
          </cell>
          <cell r="E284" t="str">
            <v>ME</v>
          </cell>
          <cell r="F284" t="str">
            <v>CAPITAL LESTE 2</v>
          </cell>
          <cell r="G284">
            <v>103</v>
          </cell>
        </row>
        <row r="285">
          <cell r="A285" t="str">
            <v>GEOESFERA AMBIENTAL COMERCIO DE EQUIPAMENTOS LTDA</v>
          </cell>
          <cell r="B285" t="str">
            <v>09.090.040/0001-46</v>
          </cell>
          <cell r="C285">
            <v>284</v>
          </cell>
          <cell r="D285" t="str">
            <v>GEOSF</v>
          </cell>
          <cell r="E285" t="str">
            <v>ME</v>
          </cell>
          <cell r="F285" t="str">
            <v>CAPITAL LESTE 2</v>
          </cell>
          <cell r="G285">
            <v>103</v>
          </cell>
        </row>
        <row r="286">
          <cell r="A286" t="str">
            <v>MR METAIS LTDA</v>
          </cell>
          <cell r="B286" t="str">
            <v>31.882.850/0001-94</v>
          </cell>
          <cell r="C286">
            <v>285</v>
          </cell>
          <cell r="D286" t="str">
            <v>MR METAIS</v>
          </cell>
          <cell r="E286" t="str">
            <v>EPP</v>
          </cell>
          <cell r="F286" t="str">
            <v>CAPITAL LESTE 1</v>
          </cell>
          <cell r="G286">
            <v>103</v>
          </cell>
        </row>
        <row r="287">
          <cell r="A287" t="str">
            <v>GLORIMAR INDUSTRIA METALURGICA LTDA</v>
          </cell>
          <cell r="B287" t="str">
            <v>62.114.459/0001-73</v>
          </cell>
          <cell r="C287">
            <v>286</v>
          </cell>
          <cell r="D287" t="str">
            <v>GLORIMAR</v>
          </cell>
          <cell r="E287" t="str">
            <v>EPP</v>
          </cell>
          <cell r="F287" t="str">
            <v>CAPITAL LESTE 1</v>
          </cell>
          <cell r="G287">
            <v>103</v>
          </cell>
        </row>
        <row r="288">
          <cell r="A288" t="str">
            <v>INDUSTRIA MECANICA COMODORO LTDA</v>
          </cell>
          <cell r="B288" t="str">
            <v>60.414.786/0001-15</v>
          </cell>
          <cell r="C288">
            <v>287</v>
          </cell>
          <cell r="D288" t="str">
            <v>COMODOR</v>
          </cell>
          <cell r="E288" t="str">
            <v>EPP</v>
          </cell>
          <cell r="F288" t="str">
            <v>CAPITAL LESTE 1</v>
          </cell>
          <cell r="G288">
            <v>103</v>
          </cell>
        </row>
        <row r="289">
          <cell r="A289" t="str">
            <v>LORENZETTI SA INDUSTRIAS BRASILEIRAS ELETROMETALURGICAS</v>
          </cell>
          <cell r="B289" t="str">
            <v>61.413.282/0007-39</v>
          </cell>
          <cell r="C289">
            <v>288</v>
          </cell>
          <cell r="D289" t="str">
            <v>LORENZ</v>
          </cell>
          <cell r="E289" t="str">
            <v>DEMAIS</v>
          </cell>
          <cell r="F289" t="str">
            <v>N/A</v>
          </cell>
          <cell r="G289">
            <v>103</v>
          </cell>
        </row>
        <row r="290">
          <cell r="A290" t="str">
            <v>MADRIELY METAIS SANITARIOS LTDA</v>
          </cell>
          <cell r="B290" t="str">
            <v>19.716.161/0001-04</v>
          </cell>
          <cell r="C290">
            <v>289</v>
          </cell>
          <cell r="D290" t="str">
            <v>MADRIELY</v>
          </cell>
          <cell r="E290" t="str">
            <v>EPP</v>
          </cell>
          <cell r="F290" t="str">
            <v>CAPITAL LESTE 2</v>
          </cell>
          <cell r="G290">
            <v>103</v>
          </cell>
        </row>
        <row r="291">
          <cell r="A291" t="str">
            <v>OLIMAR INDUSTRIA E COMERCIO DE METAIS SANITARIOS LT</v>
          </cell>
          <cell r="B291" t="str">
            <v>65.830.937/0001-30</v>
          </cell>
          <cell r="C291">
            <v>290</v>
          </cell>
          <cell r="D291" t="str">
            <v>OLIMAR</v>
          </cell>
          <cell r="E291" t="str">
            <v>ME</v>
          </cell>
          <cell r="F291" t="str">
            <v>CAPITAL LESTE 2</v>
          </cell>
          <cell r="G291">
            <v>103</v>
          </cell>
        </row>
        <row r="292">
          <cell r="A292" t="str">
            <v>WORLDVAL</v>
          </cell>
          <cell r="B292" t="str">
            <v>05.952.303/0001-28</v>
          </cell>
          <cell r="C292">
            <v>291</v>
          </cell>
          <cell r="D292" t="str">
            <v>WORLDVAL</v>
          </cell>
          <cell r="E292" t="str">
            <v>DEMAIS</v>
          </cell>
          <cell r="F292" t="str">
            <v>N/A</v>
          </cell>
          <cell r="G292">
            <v>0</v>
          </cell>
        </row>
        <row r="293">
          <cell r="A293" t="str">
            <v>MT MECANICA FUNILARIA E PINTURA EIRELI</v>
          </cell>
          <cell r="B293" t="str">
            <v>53.066.171/0001-80</v>
          </cell>
          <cell r="C293">
            <v>292</v>
          </cell>
          <cell r="D293" t="str">
            <v>MT MEC</v>
          </cell>
          <cell r="E293" t="str">
            <v>ME</v>
          </cell>
          <cell r="F293" t="str">
            <v>CAPITAL SUL</v>
          </cell>
          <cell r="G293">
            <v>113</v>
          </cell>
        </row>
        <row r="294">
          <cell r="A294" t="str">
            <v>E. N. ZAMBONE GUIMARAES - FREZADORA</v>
          </cell>
          <cell r="B294" t="str">
            <v>03.770.115/0001-53</v>
          </cell>
          <cell r="C294">
            <v>293</v>
          </cell>
          <cell r="D294" t="str">
            <v>ZAMBONE</v>
          </cell>
          <cell r="E294" t="str">
            <v>ME</v>
          </cell>
          <cell r="F294" t="str">
            <v>CAPITAL LESTE 2</v>
          </cell>
          <cell r="G294">
            <v>103</v>
          </cell>
        </row>
        <row r="295">
          <cell r="A295" t="str">
            <v>INDUSTRIA MECANICA FERRAROTTO LTDA</v>
          </cell>
          <cell r="B295" t="str">
            <v>61.467.569/0001-56</v>
          </cell>
          <cell r="C295">
            <v>294</v>
          </cell>
          <cell r="D295" t="str">
            <v>FERRAROTO</v>
          </cell>
          <cell r="E295" t="str">
            <v>EPP</v>
          </cell>
          <cell r="F295" t="str">
            <v>CAPITAL LESTE 2</v>
          </cell>
          <cell r="G295">
            <v>103</v>
          </cell>
        </row>
        <row r="296">
          <cell r="A296" t="str">
            <v>ELEVADORES ATLAS SCHINDLER LTDA</v>
          </cell>
          <cell r="B296" t="str">
            <v>00.028.986/0146-72</v>
          </cell>
          <cell r="C296">
            <v>295</v>
          </cell>
          <cell r="D296" t="str">
            <v>SCHINDLER</v>
          </cell>
          <cell r="E296" t="str">
            <v>DEMAIS</v>
          </cell>
          <cell r="F296" t="str">
            <v>N/A</v>
          </cell>
          <cell r="G296">
            <v>101</v>
          </cell>
        </row>
        <row r="297">
          <cell r="A297" t="str">
            <v>EMPIFORT INDUSTRIA E COMERCIO DE PECAS E EQUIPAMENTOS PARA EMPILHADEIRA LTDA</v>
          </cell>
          <cell r="B297" t="str">
            <v>07.432.534/0001-36</v>
          </cell>
          <cell r="C297">
            <v>296</v>
          </cell>
          <cell r="D297" t="str">
            <v>EMPIFORT</v>
          </cell>
          <cell r="E297" t="str">
            <v>EPP</v>
          </cell>
          <cell r="F297" t="str">
            <v>CAPITAL NORTE</v>
          </cell>
          <cell r="G297">
            <v>103</v>
          </cell>
        </row>
        <row r="298">
          <cell r="A298" t="str">
            <v>POTENTE INDUSTRIA DE QUIAPMENTOS HIDRAULICOS EIRELLI</v>
          </cell>
          <cell r="B298" t="str">
            <v>60.522.190/0001-39</v>
          </cell>
          <cell r="C298">
            <v>297</v>
          </cell>
          <cell r="D298" t="str">
            <v>POTENTE</v>
          </cell>
          <cell r="E298" t="str">
            <v>DEMAIS</v>
          </cell>
          <cell r="F298" t="str">
            <v>N/A</v>
          </cell>
          <cell r="G298">
            <v>0</v>
          </cell>
        </row>
        <row r="299">
          <cell r="A299" t="str">
            <v>MY BOSS DO BRASIL INDUSTRIA E COMERCIO LTDA</v>
          </cell>
          <cell r="B299" t="str">
            <v>39.307.874/0001-21</v>
          </cell>
          <cell r="C299">
            <v>298</v>
          </cell>
          <cell r="D299" t="str">
            <v>MY BOSS</v>
          </cell>
          <cell r="E299" t="str">
            <v>EPP</v>
          </cell>
          <cell r="F299" t="str">
            <v>CAPITAL LESTE 2</v>
          </cell>
          <cell r="G299">
            <v>103</v>
          </cell>
        </row>
        <row r="300">
          <cell r="A300" t="str">
            <v>MECALOR SOLUCOES EM ENGENHARIA TERMICA S.A.</v>
          </cell>
          <cell r="B300" t="str">
            <v>49.031.776/0001-68</v>
          </cell>
          <cell r="C300">
            <v>299</v>
          </cell>
          <cell r="D300" t="str">
            <v>MECALOR</v>
          </cell>
          <cell r="E300" t="str">
            <v>DEMAIS</v>
          </cell>
          <cell r="F300" t="str">
            <v>N/A</v>
          </cell>
          <cell r="G300">
            <v>103</v>
          </cell>
        </row>
        <row r="301">
          <cell r="A301" t="str">
            <v>METALURGICA VENTISILVA LTDA</v>
          </cell>
          <cell r="B301" t="str">
            <v>61.129.268/0001-12</v>
          </cell>
          <cell r="C301">
            <v>300</v>
          </cell>
          <cell r="D301" t="str">
            <v>VENTISILVA</v>
          </cell>
          <cell r="E301" t="str">
            <v>DEMAIS</v>
          </cell>
          <cell r="F301" t="str">
            <v>N/A</v>
          </cell>
          <cell r="G301">
            <v>103</v>
          </cell>
        </row>
        <row r="302">
          <cell r="A302" t="str">
            <v>COMIST CHAMINES E EXAUSTORES LTDA</v>
          </cell>
          <cell r="B302" t="str">
            <v>48.693.675/0001-90</v>
          </cell>
          <cell r="C302">
            <v>301</v>
          </cell>
          <cell r="D302" t="str">
            <v>COMIST</v>
          </cell>
          <cell r="E302" t="str">
            <v>EPP</v>
          </cell>
          <cell r="F302" t="str">
            <v>CAPITAL NORTE</v>
          </cell>
          <cell r="G302">
            <v>113</v>
          </cell>
        </row>
        <row r="303">
          <cell r="A303" t="str">
            <v>ACQUALUR SERVICOS E EQUIPAMENTOS DE AGUA LTDA</v>
          </cell>
          <cell r="B303" t="str">
            <v>26.484.276/0001-86</v>
          </cell>
          <cell r="C303">
            <v>302</v>
          </cell>
          <cell r="D303" t="str">
            <v>ACQUALUR</v>
          </cell>
          <cell r="E303" t="str">
            <v>ME</v>
          </cell>
          <cell r="F303" t="str">
            <v>CAPITAL LESTE 1</v>
          </cell>
          <cell r="G303">
            <v>103</v>
          </cell>
        </row>
        <row r="304">
          <cell r="A304" t="str">
            <v>L.L. INDUSTRIA E COMERCIO DE PECAS USINADAS LTDA</v>
          </cell>
          <cell r="B304" t="str">
            <v>00.544.367/0001-76</v>
          </cell>
          <cell r="C304">
            <v>303</v>
          </cell>
          <cell r="D304" t="str">
            <v>LL IND</v>
          </cell>
          <cell r="E304" t="str">
            <v>EPP</v>
          </cell>
          <cell r="F304" t="str">
            <v>CAPITAL LESTE 1</v>
          </cell>
          <cell r="G304">
            <v>103</v>
          </cell>
        </row>
        <row r="305">
          <cell r="A305" t="str">
            <v>BERCAP INDUSTRIA MECANICALTDA</v>
          </cell>
          <cell r="B305" t="str">
            <v>61.305.447/0001-63</v>
          </cell>
          <cell r="C305">
            <v>304</v>
          </cell>
          <cell r="D305" t="str">
            <v>BERCAP</v>
          </cell>
          <cell r="E305" t="str">
            <v>ME</v>
          </cell>
          <cell r="F305" t="str">
            <v>CAPITAL LESTE 1</v>
          </cell>
          <cell r="G305">
            <v>103</v>
          </cell>
        </row>
        <row r="306">
          <cell r="A306" t="str">
            <v>ACT - SISTEMAS HIDRAULICOS LTDA</v>
          </cell>
          <cell r="B306" t="str">
            <v>55.945.653/0001-35</v>
          </cell>
          <cell r="C306">
            <v>305</v>
          </cell>
          <cell r="D306" t="str">
            <v>ACT</v>
          </cell>
          <cell r="E306" t="str">
            <v>DEMAIS</v>
          </cell>
          <cell r="F306" t="str">
            <v>N/A</v>
          </cell>
          <cell r="G306">
            <v>103</v>
          </cell>
        </row>
        <row r="307">
          <cell r="A307" t="str">
            <v>CARBOFOR INDUSTRIA MECANICA LTDA</v>
          </cell>
          <cell r="B307" t="str">
            <v>49.745.953/0001-78</v>
          </cell>
          <cell r="C307">
            <v>306</v>
          </cell>
          <cell r="D307" t="str">
            <v>CARBOFOR</v>
          </cell>
          <cell r="E307" t="str">
            <v>DEMAIS</v>
          </cell>
          <cell r="F307" t="str">
            <v>N/A</v>
          </cell>
          <cell r="G307">
            <v>103</v>
          </cell>
        </row>
        <row r="308">
          <cell r="A308" t="str">
            <v>COMERCIAL AMEF LTDA</v>
          </cell>
          <cell r="B308" t="str">
            <v>00.226.676/0001-06</v>
          </cell>
          <cell r="C308">
            <v>307</v>
          </cell>
          <cell r="D308" t="str">
            <v>AMEF</v>
          </cell>
          <cell r="E308" t="str">
            <v>EPP</v>
          </cell>
          <cell r="F308" t="str">
            <v>CAPITAL LESTE 1</v>
          </cell>
          <cell r="G308">
            <v>103</v>
          </cell>
        </row>
        <row r="309">
          <cell r="A309" t="str">
            <v>CYBER INDUSTRIA DE EQUIPAMENTOS DE GINASTICA E REABILITACAO FISICA LTDA</v>
          </cell>
          <cell r="B309" t="str">
            <v>12.225.672/0001-84</v>
          </cell>
          <cell r="C309">
            <v>308</v>
          </cell>
          <cell r="D309" t="str">
            <v>CYBER</v>
          </cell>
          <cell r="E309" t="str">
            <v>EPP</v>
          </cell>
          <cell r="F309" t="str">
            <v>CAPITAL NORTE</v>
          </cell>
          <cell r="G309">
            <v>103</v>
          </cell>
        </row>
        <row r="310">
          <cell r="A310" t="str">
            <v>ENG-PELL INDUSTRIA E COMERCIO LTDA</v>
          </cell>
          <cell r="B310" t="str">
            <v>01.339.732/0001-73</v>
          </cell>
          <cell r="C310">
            <v>309</v>
          </cell>
          <cell r="D310" t="str">
            <v>ENG-PELL</v>
          </cell>
          <cell r="E310" t="str">
            <v>EPP</v>
          </cell>
          <cell r="F310" t="str">
            <v>CAPITAL LESTE 2</v>
          </cell>
          <cell r="G310">
            <v>103</v>
          </cell>
        </row>
        <row r="311">
          <cell r="A311" t="str">
            <v>FLANIC INDUSTRIA E COMERCIO DE PECAS METALICAS EIRELI</v>
          </cell>
          <cell r="B311" t="str">
            <v>03.101.356/0001-00</v>
          </cell>
          <cell r="C311">
            <v>310</v>
          </cell>
          <cell r="D311" t="str">
            <v>FLANIC</v>
          </cell>
          <cell r="E311" t="str">
            <v>EPP</v>
          </cell>
          <cell r="F311" t="str">
            <v>CAPITAL OESTE</v>
          </cell>
          <cell r="G311">
            <v>103</v>
          </cell>
        </row>
        <row r="312">
          <cell r="A312" t="str">
            <v>FLEX-A-SEAL DO BRASIL LTDA</v>
          </cell>
          <cell r="B312" t="str">
            <v>01.041.688/0001-10</v>
          </cell>
          <cell r="C312">
            <v>311</v>
          </cell>
          <cell r="D312" t="str">
            <v>FEX-A-SEAL</v>
          </cell>
          <cell r="E312" t="str">
            <v>DEMAIS</v>
          </cell>
          <cell r="F312" t="str">
            <v>N/A</v>
          </cell>
          <cell r="G312">
            <v>103</v>
          </cell>
        </row>
        <row r="313">
          <cell r="A313" t="str">
            <v>HAL AUTOMATION LTDA</v>
          </cell>
          <cell r="B313" t="str">
            <v>11.142.275/0001-86</v>
          </cell>
          <cell r="C313">
            <v>312</v>
          </cell>
          <cell r="D313" t="str">
            <v>HAL</v>
          </cell>
          <cell r="E313" t="str">
            <v>EPP</v>
          </cell>
          <cell r="F313" t="str">
            <v>CAPITAL LESTE 1</v>
          </cell>
          <cell r="G313">
            <v>103</v>
          </cell>
        </row>
        <row r="314">
          <cell r="A314" t="str">
            <v>HDT INDUSTRIA E COMERCIO DE MAQUINAS E EQUIPAMENTOS INDUSTRIAIS LTDA</v>
          </cell>
          <cell r="B314" t="str">
            <v>52.206.240/0001-40</v>
          </cell>
          <cell r="C314">
            <v>313</v>
          </cell>
          <cell r="D314" t="str">
            <v>HDT</v>
          </cell>
          <cell r="E314" t="str">
            <v>ME</v>
          </cell>
          <cell r="F314" t="str">
            <v>CAPITAL SUL</v>
          </cell>
          <cell r="G314">
            <v>103</v>
          </cell>
        </row>
        <row r="315">
          <cell r="A315" t="str">
            <v>INDUSTRIA MECANICA IPOJUCA LTDA</v>
          </cell>
          <cell r="B315" t="str">
            <v>51.742.351/0001-09</v>
          </cell>
          <cell r="C315">
            <v>314</v>
          </cell>
          <cell r="D315" t="str">
            <v>IPOJUCA</v>
          </cell>
          <cell r="E315" t="str">
            <v>ME</v>
          </cell>
          <cell r="F315" t="str">
            <v>CAPITAL NORTE</v>
          </cell>
          <cell r="G315">
            <v>103</v>
          </cell>
        </row>
        <row r="316">
          <cell r="A316" t="str">
            <v>INDUSTRIA MECANICA NIASSA LTDA</v>
          </cell>
          <cell r="B316" t="str">
            <v>61.504.114/0001-63</v>
          </cell>
          <cell r="C316">
            <v>315</v>
          </cell>
          <cell r="D316" t="str">
            <v>NIASSA</v>
          </cell>
          <cell r="E316" t="str">
            <v>EPP</v>
          </cell>
          <cell r="F316" t="str">
            <v>CAPITAL LESTE 1</v>
          </cell>
          <cell r="G316">
            <v>103</v>
          </cell>
        </row>
        <row r="317">
          <cell r="A317" t="str">
            <v>JCV MAQ INDUSTRIA, COMERCIO, IMPORTACAO E EXPORTACAO LTDA</v>
          </cell>
          <cell r="B317" t="str">
            <v>04.275.460/0001-83</v>
          </cell>
          <cell r="C317">
            <v>316</v>
          </cell>
          <cell r="D317" t="str">
            <v>JCV MAQ</v>
          </cell>
          <cell r="E317" t="str">
            <v>EPP</v>
          </cell>
          <cell r="F317" t="str">
            <v>CAPITAL LESTE 1</v>
          </cell>
          <cell r="G317">
            <v>103</v>
          </cell>
        </row>
        <row r="318">
          <cell r="A318" t="str">
            <v>LUXOR INDUSTRIA MECANICA LTDA</v>
          </cell>
          <cell r="B318" t="str">
            <v>53.945.523/0001-77</v>
          </cell>
          <cell r="C318">
            <v>317</v>
          </cell>
          <cell r="D318" t="str">
            <v>LUXOR</v>
          </cell>
          <cell r="E318" t="str">
            <v>EPP</v>
          </cell>
          <cell r="F318" t="str">
            <v>CAPITAL LESTE 1</v>
          </cell>
          <cell r="G318">
            <v>103</v>
          </cell>
        </row>
        <row r="319">
          <cell r="A319" t="str">
            <v>MAQUINAS NEUBERGER INDUSTRIA E COMERCIO LTDA</v>
          </cell>
          <cell r="B319" t="str">
            <v>61.106.175/0001-72</v>
          </cell>
          <cell r="C319">
            <v>318</v>
          </cell>
          <cell r="D319" t="str">
            <v>NEUBERG</v>
          </cell>
          <cell r="E319" t="str">
            <v>EPP</v>
          </cell>
          <cell r="F319" t="str">
            <v>CAPITAL LESTE 1</v>
          </cell>
          <cell r="G319">
            <v>103</v>
          </cell>
        </row>
        <row r="320">
          <cell r="A320" t="str">
            <v>METALJET DESENVOLVIMENTO DE PECAS E BARRAS LTDA</v>
          </cell>
          <cell r="B320" t="str">
            <v>11.922.943/0001-98</v>
          </cell>
          <cell r="C320">
            <v>319</v>
          </cell>
          <cell r="D320" t="str">
            <v>METALJET</v>
          </cell>
          <cell r="E320" t="str">
            <v>ME</v>
          </cell>
          <cell r="F320" t="str">
            <v>CAPITAL LESTE 1</v>
          </cell>
          <cell r="G320">
            <v>103</v>
          </cell>
        </row>
        <row r="321">
          <cell r="A321" t="str">
            <v>PERMAQ INDUSTRIA E COMERCIO DE MAQUINAS PNEUMATICAS LTDA</v>
          </cell>
          <cell r="B321" t="str">
            <v>53.618.757/0001-00</v>
          </cell>
          <cell r="C321">
            <v>320</v>
          </cell>
          <cell r="D321" t="str">
            <v>PERMAQ</v>
          </cell>
          <cell r="E321" t="str">
            <v>EPP</v>
          </cell>
          <cell r="F321" t="str">
            <v>CAPITAL LESTE 1</v>
          </cell>
          <cell r="G321">
            <v>103</v>
          </cell>
        </row>
        <row r="322">
          <cell r="A322" t="str">
            <v>PROTEMAX TERMINAIS ELETRICOS LTDA</v>
          </cell>
          <cell r="B322" t="str">
            <v>64.520.877/0001-96</v>
          </cell>
          <cell r="C322">
            <v>321</v>
          </cell>
          <cell r="D322" t="str">
            <v>PROTEMAX</v>
          </cell>
          <cell r="E322" t="str">
            <v>EPP</v>
          </cell>
          <cell r="F322" t="str">
            <v>CAPITAL LESTE 1</v>
          </cell>
          <cell r="G322">
            <v>103</v>
          </cell>
        </row>
        <row r="323">
          <cell r="A323" t="str">
            <v>RISKGAS INDUSTRIA E COMERCIO DE FOGOES LIMITADA</v>
          </cell>
          <cell r="B323" t="str">
            <v>66.522.145/0001-60</v>
          </cell>
          <cell r="C323">
            <v>322</v>
          </cell>
          <cell r="D323" t="str">
            <v>RISKGAS</v>
          </cell>
          <cell r="E323" t="str">
            <v>ME</v>
          </cell>
          <cell r="F323" t="str">
            <v>CAPITAL LESTE 2</v>
          </cell>
          <cell r="G323">
            <v>103</v>
          </cell>
        </row>
        <row r="324">
          <cell r="A324" t="str">
            <v>ROBMECFER COMERCIO E FERRAMENTARIA LTDA</v>
          </cell>
          <cell r="B324" t="str">
            <v>10.303.284/0001-49</v>
          </cell>
          <cell r="C324">
            <v>323</v>
          </cell>
          <cell r="D324" t="str">
            <v>ROBMEC</v>
          </cell>
          <cell r="E324" t="str">
            <v>EPP</v>
          </cell>
          <cell r="F324" t="str">
            <v>CAPITAL LESTE 2</v>
          </cell>
          <cell r="G324">
            <v>103</v>
          </cell>
        </row>
        <row r="325">
          <cell r="A325" t="str">
            <v>SCIENTECH AMBIENTAL INDUSTRIA E COMERCIO LTDA</v>
          </cell>
          <cell r="B325" t="str">
            <v>73.181.646/0001-96</v>
          </cell>
          <cell r="C325">
            <v>324</v>
          </cell>
          <cell r="D325" t="str">
            <v>SCIENTECH</v>
          </cell>
          <cell r="E325" t="str">
            <v>DEMAIS</v>
          </cell>
          <cell r="F325" t="str">
            <v>N/A</v>
          </cell>
          <cell r="G325">
            <v>103</v>
          </cell>
        </row>
        <row r="326">
          <cell r="A326" t="str">
            <v>SLOTTER INDUSTRIA METALURGICA LTDA</v>
          </cell>
          <cell r="B326" t="str">
            <v>51.184.661/0001-55</v>
          </cell>
          <cell r="C326">
            <v>325</v>
          </cell>
          <cell r="D326" t="str">
            <v>SLOTTER</v>
          </cell>
          <cell r="E326" t="str">
            <v>EPP</v>
          </cell>
          <cell r="F326" t="str">
            <v>CAPITAL LESTE 2</v>
          </cell>
          <cell r="G326">
            <v>103</v>
          </cell>
        </row>
        <row r="327">
          <cell r="A327" t="str">
            <v>TRATOR HIDRA LTDA</v>
          </cell>
          <cell r="B327" t="str">
            <v>62.526.942/0001-65</v>
          </cell>
          <cell r="C327">
            <v>326</v>
          </cell>
          <cell r="D327" t="str">
            <v>TRATOR</v>
          </cell>
          <cell r="E327" t="str">
            <v>EPP</v>
          </cell>
          <cell r="F327" t="str">
            <v>CAPITAL LESTE 1</v>
          </cell>
          <cell r="G327">
            <v>103</v>
          </cell>
        </row>
        <row r="328">
          <cell r="A328" t="str">
            <v>VIBRANIHIL COM E IND DE AMORTECEDORES DE VIBRACAO LTDA</v>
          </cell>
          <cell r="B328" t="str">
            <v>50.390.301/0001-47</v>
          </cell>
          <cell r="C328">
            <v>327</v>
          </cell>
          <cell r="D328" t="str">
            <v>VIBRANIHIL</v>
          </cell>
          <cell r="E328" t="str">
            <v>EPP</v>
          </cell>
          <cell r="F328" t="str">
            <v>CAPITAL LESTE 1</v>
          </cell>
          <cell r="G328">
            <v>103</v>
          </cell>
        </row>
        <row r="329">
          <cell r="A329" t="str">
            <v>RCN INDUSTRIA E COMERCIO LTDA</v>
          </cell>
          <cell r="B329" t="str">
            <v>55.720.607/0001-38</v>
          </cell>
          <cell r="C329">
            <v>328</v>
          </cell>
          <cell r="D329" t="str">
            <v>RCN</v>
          </cell>
          <cell r="E329" t="str">
            <v>ME</v>
          </cell>
          <cell r="F329" t="str">
            <v>CAPITAL LESTE 2</v>
          </cell>
          <cell r="G329">
            <v>0</v>
          </cell>
        </row>
        <row r="330">
          <cell r="A330" t="str">
            <v>CETEC EQUIPAMENTOS PARA PINTURA LTDA</v>
          </cell>
          <cell r="B330" t="str">
            <v>72.679.665/0001-84</v>
          </cell>
          <cell r="C330">
            <v>329</v>
          </cell>
          <cell r="D330" t="str">
            <v>CETEC</v>
          </cell>
          <cell r="E330" t="str">
            <v>DEMAIS</v>
          </cell>
          <cell r="F330" t="str">
            <v>N/A</v>
          </cell>
          <cell r="G330">
            <v>0</v>
          </cell>
        </row>
        <row r="331">
          <cell r="A331" t="str">
            <v>DELTA DUCON ENGENHARIA E EQUIPAMENTOS INDUSTRIAIS LTDA</v>
          </cell>
          <cell r="B331" t="str">
            <v>02.823.203/0001-03</v>
          </cell>
          <cell r="C331">
            <v>330</v>
          </cell>
          <cell r="D331" t="str">
            <v>DELTA</v>
          </cell>
          <cell r="E331" t="str">
            <v>DEMAIS</v>
          </cell>
          <cell r="F331" t="str">
            <v>N/A</v>
          </cell>
          <cell r="G331">
            <v>0</v>
          </cell>
        </row>
        <row r="332">
          <cell r="A332" t="str">
            <v>FORTEL INDUSTRIA E COMERCIO LTDA</v>
          </cell>
          <cell r="B332" t="str">
            <v>52.274.057/0001-82</v>
          </cell>
          <cell r="C332">
            <v>331</v>
          </cell>
          <cell r="D332" t="str">
            <v>FORTEL</v>
          </cell>
          <cell r="E332" t="str">
            <v>EPP</v>
          </cell>
          <cell r="F332" t="str">
            <v>CAPITAL NORTE</v>
          </cell>
          <cell r="G332">
            <v>103</v>
          </cell>
        </row>
        <row r="333">
          <cell r="A333" t="str">
            <v>JVS EQUIPAMENTOS PARA AUTOMACAO INDUSTRIAL LTDA.</v>
          </cell>
          <cell r="B333" t="str">
            <v>68.385.277/0001-13</v>
          </cell>
          <cell r="C333">
            <v>332</v>
          </cell>
          <cell r="D333" t="str">
            <v>JVS</v>
          </cell>
          <cell r="E333" t="str">
            <v>DEMAIS</v>
          </cell>
          <cell r="F333" t="str">
            <v>N/A</v>
          </cell>
          <cell r="G333">
            <v>0</v>
          </cell>
        </row>
        <row r="334">
          <cell r="A334" t="str">
            <v>KENGEAR INDUSTRIA MECANICA LTDA</v>
          </cell>
          <cell r="B334" t="str">
            <v>03548254/0001-37</v>
          </cell>
          <cell r="C334">
            <v>333</v>
          </cell>
          <cell r="D334" t="str">
            <v>KENGEAR</v>
          </cell>
          <cell r="E334" t="str">
            <v>EPP</v>
          </cell>
          <cell r="F334" t="str">
            <v>CAPITAL NORTE</v>
          </cell>
          <cell r="G334">
            <v>0</v>
          </cell>
        </row>
        <row r="335">
          <cell r="A335" t="str">
            <v>L. FLEX INDUSTRIA E COMERCIO LTDA</v>
          </cell>
          <cell r="B335" t="str">
            <v>15.582.496/0001-26</v>
          </cell>
          <cell r="C335">
            <v>334</v>
          </cell>
          <cell r="D335" t="str">
            <v>L.FLEX</v>
          </cell>
          <cell r="E335" t="str">
            <v>ME</v>
          </cell>
          <cell r="F335" t="str">
            <v>CAPITAL LESTE 2</v>
          </cell>
          <cell r="G335">
            <v>103</v>
          </cell>
        </row>
        <row r="336">
          <cell r="A336" t="str">
            <v>UNILUK UTENSILIOS LTDA</v>
          </cell>
          <cell r="B336" t="str">
            <v>04.440.267/0001-50</v>
          </cell>
          <cell r="C336">
            <v>335</v>
          </cell>
          <cell r="D336" t="str">
            <v>UNILUK</v>
          </cell>
          <cell r="E336" t="str">
            <v>ME</v>
          </cell>
          <cell r="F336" t="str">
            <v>CAPITAL LESTE 1</v>
          </cell>
          <cell r="G336">
            <v>103</v>
          </cell>
        </row>
        <row r="337">
          <cell r="A337" t="str">
            <v>AUTOMECH INDUSTRIA E COMERCIO DE EQUIPAMENTOS AUTOMOTIVOS LTDA</v>
          </cell>
          <cell r="B337" t="str">
            <v>03.106.289/0001-16</v>
          </cell>
          <cell r="C337">
            <v>336</v>
          </cell>
          <cell r="D337" t="str">
            <v>AUTOMECH</v>
          </cell>
          <cell r="E337" t="str">
            <v>ME</v>
          </cell>
          <cell r="F337" t="str">
            <v>CAPITAL OESTE</v>
          </cell>
          <cell r="G337">
            <v>103</v>
          </cell>
        </row>
        <row r="338">
          <cell r="A338" t="str">
            <v>DOBIN INDUSTRIA E COMERCIO LTDA</v>
          </cell>
          <cell r="B338" t="str">
            <v>58.702.523/0001-60</v>
          </cell>
          <cell r="C338">
            <v>337</v>
          </cell>
          <cell r="D338" t="str">
            <v>DOBIN</v>
          </cell>
          <cell r="E338" t="str">
            <v>ME</v>
          </cell>
          <cell r="F338" t="str">
            <v>CAPITAL LESTE 2</v>
          </cell>
          <cell r="G338">
            <v>103</v>
          </cell>
        </row>
        <row r="339">
          <cell r="A339" t="str">
            <v>ITAMONT FERRAMENTAS DE CORTE LTDA</v>
          </cell>
          <cell r="B339" t="str">
            <v>01.936.489/0001-70</v>
          </cell>
          <cell r="C339">
            <v>338</v>
          </cell>
          <cell r="D339" t="str">
            <v>ITAMONT</v>
          </cell>
          <cell r="E339" t="str">
            <v>EPP</v>
          </cell>
          <cell r="F339" t="str">
            <v>CAPITAL NORTE</v>
          </cell>
          <cell r="G339">
            <v>103</v>
          </cell>
        </row>
        <row r="340">
          <cell r="A340" t="str">
            <v>PRESOL INDUSTRIA E COMERCIO DE MAQUINAS LTDA</v>
          </cell>
          <cell r="B340" t="str">
            <v>43.394.972/0001-10</v>
          </cell>
          <cell r="C340">
            <v>339</v>
          </cell>
          <cell r="D340" t="str">
            <v>PRESOL</v>
          </cell>
          <cell r="E340" t="str">
            <v>DEMAIS</v>
          </cell>
          <cell r="F340" t="str">
            <v>N/A</v>
          </cell>
          <cell r="G340">
            <v>103</v>
          </cell>
        </row>
        <row r="341">
          <cell r="A341" t="str">
            <v>CALFRAN INDUSTRIA E COMERCIO LTDA</v>
          </cell>
          <cell r="B341" t="str">
            <v>04.094.484/0001-36</v>
          </cell>
          <cell r="C341">
            <v>340</v>
          </cell>
          <cell r="D341" t="str">
            <v>CALFRAN</v>
          </cell>
          <cell r="E341" t="str">
            <v>DEMAIS</v>
          </cell>
          <cell r="F341" t="str">
            <v>N/A</v>
          </cell>
          <cell r="G341">
            <v>0</v>
          </cell>
        </row>
        <row r="342">
          <cell r="A342" t="str">
            <v>TAUNOS INDUSTRIA E COMERCIO DE MAQUINAS LTDA</v>
          </cell>
          <cell r="B342" t="str">
            <v>55.715.684/0001-08</v>
          </cell>
          <cell r="C342">
            <v>341</v>
          </cell>
          <cell r="D342" t="str">
            <v>TAUNOS</v>
          </cell>
          <cell r="E342" t="str">
            <v>DEMAIS</v>
          </cell>
          <cell r="F342" t="str">
            <v>N/A</v>
          </cell>
          <cell r="G342">
            <v>103</v>
          </cell>
        </row>
        <row r="343">
          <cell r="A343" t="str">
            <v>INOVE BR - FABRICACAO E COMERCIO DE EQUIPAMENTOS INDUSTRIAIS LTDA</v>
          </cell>
          <cell r="B343" t="str">
            <v>12.356.870/0001-87</v>
          </cell>
          <cell r="C343">
            <v>342</v>
          </cell>
          <cell r="D343" t="str">
            <v>INOVE BR</v>
          </cell>
          <cell r="E343" t="str">
            <v>ME</v>
          </cell>
          <cell r="F343" t="str">
            <v>CAPITAL LESTE 1</v>
          </cell>
          <cell r="G343">
            <v>103</v>
          </cell>
        </row>
        <row r="344">
          <cell r="A344" t="str">
            <v>J R ARAUJO INDUSTRIA E COMERCIO DE MAQUINAS LTDA</v>
          </cell>
          <cell r="B344" t="str">
            <v>60.533.494/0001-00</v>
          </cell>
          <cell r="C344">
            <v>343</v>
          </cell>
          <cell r="D344" t="str">
            <v>JR ARAU</v>
          </cell>
          <cell r="E344" t="str">
            <v>EPP</v>
          </cell>
          <cell r="F344" t="str">
            <v>CAPITAL LESTE 1</v>
          </cell>
          <cell r="G344">
            <v>103</v>
          </cell>
        </row>
        <row r="345">
          <cell r="A345" t="str">
            <v>DOUPAN</v>
          </cell>
          <cell r="B345" t="str">
            <v>05.854.612/0001-65</v>
          </cell>
          <cell r="C345">
            <v>344</v>
          </cell>
          <cell r="D345" t="str">
            <v>DOUPAN</v>
          </cell>
          <cell r="E345" t="str">
            <v>EPP</v>
          </cell>
          <cell r="F345" t="str">
            <v>CAPITAL LESTE 1</v>
          </cell>
          <cell r="G345">
            <v>0</v>
          </cell>
        </row>
        <row r="346">
          <cell r="A346" t="str">
            <v>VONIN MAQUINAS INDUSTRIA E COMERCIO LTDA</v>
          </cell>
          <cell r="B346" t="str">
            <v>19.531.749/0001-93</v>
          </cell>
          <cell r="C346">
            <v>345</v>
          </cell>
          <cell r="D346" t="str">
            <v>VONIN</v>
          </cell>
          <cell r="E346" t="str">
            <v>DEMAIS</v>
          </cell>
          <cell r="F346" t="str">
            <v>N/A</v>
          </cell>
          <cell r="G346">
            <v>103</v>
          </cell>
        </row>
        <row r="347">
          <cell r="A347" t="str">
            <v>MAQ-ARTE EQUIPAMENTOS ESPECIAIS LTDA</v>
          </cell>
          <cell r="B347" t="str">
            <v>62.338.876/0001-08</v>
          </cell>
          <cell r="C347">
            <v>346</v>
          </cell>
          <cell r="D347" t="str">
            <v>MAQ-ARTE</v>
          </cell>
          <cell r="E347" t="str">
            <v>ME</v>
          </cell>
          <cell r="F347" t="str">
            <v>CAPITAL NORTE</v>
          </cell>
          <cell r="G347" t="str">
            <v>1.02</v>
          </cell>
        </row>
        <row r="348">
          <cell r="A348" t="str">
            <v>METALURGICA TORRE INDUSTRIA E COMERCIO LTDA</v>
          </cell>
          <cell r="B348" t="str">
            <v>44.092.286/0001-58</v>
          </cell>
          <cell r="C348">
            <v>347</v>
          </cell>
          <cell r="D348" t="str">
            <v>TORRE</v>
          </cell>
          <cell r="E348" t="str">
            <v>EPP</v>
          </cell>
          <cell r="F348" t="str">
            <v>CAPITAL LESTE 1</v>
          </cell>
          <cell r="G348">
            <v>103</v>
          </cell>
        </row>
        <row r="349">
          <cell r="A349" t="str">
            <v>BEM MAIS INDUSTRIA E COMERCIO LTDA</v>
          </cell>
          <cell r="B349" t="str">
            <v>06.282.355/0001-05</v>
          </cell>
          <cell r="C349">
            <v>348</v>
          </cell>
          <cell r="D349" t="str">
            <v>BEM MAIS</v>
          </cell>
          <cell r="E349" t="str">
            <v>ME</v>
          </cell>
          <cell r="F349" t="str">
            <v>CAPITAL LESTE 2</v>
          </cell>
          <cell r="G349">
            <v>103</v>
          </cell>
        </row>
        <row r="350">
          <cell r="A350" t="str">
            <v>TERMOPRESS INDUSTRIA DE MAQUINAS LTDA</v>
          </cell>
          <cell r="B350" t="str">
            <v>48.944.367/0001-90</v>
          </cell>
          <cell r="C350">
            <v>349</v>
          </cell>
          <cell r="D350" t="str">
            <v>TERMOPRESS</v>
          </cell>
          <cell r="E350" t="str">
            <v>EPP</v>
          </cell>
          <cell r="F350" t="str">
            <v>CAPITAL LESTE 2</v>
          </cell>
          <cell r="G350">
            <v>103</v>
          </cell>
        </row>
        <row r="351">
          <cell r="A351" t="str">
            <v>TRINOX INDUSTRIA E COMERCIO DE PECAS PARA MAQUINAS DE COSTURA LTDA.</v>
          </cell>
          <cell r="B351" t="str">
            <v>56.549.736/0001-78</v>
          </cell>
          <cell r="C351">
            <v>350</v>
          </cell>
          <cell r="D351" t="str">
            <v>TRINOX</v>
          </cell>
          <cell r="E351" t="str">
            <v>ME</v>
          </cell>
          <cell r="F351" t="str">
            <v>CAPITAL LESTE 2</v>
          </cell>
          <cell r="G351">
            <v>103</v>
          </cell>
        </row>
        <row r="352">
          <cell r="A352" t="str">
            <v>ALWIS INDUSTRIA E COMERCIO DE MAQUINAS E EQUIPAMENTOS LTDA</v>
          </cell>
          <cell r="B352" t="str">
            <v>50.638.501/0001-76</v>
          </cell>
          <cell r="C352">
            <v>351</v>
          </cell>
          <cell r="D352" t="str">
            <v>ALWIS</v>
          </cell>
          <cell r="E352" t="str">
            <v>EPP</v>
          </cell>
          <cell r="F352" t="str">
            <v>CAPITAL LESTE 1</v>
          </cell>
          <cell r="G352">
            <v>103</v>
          </cell>
        </row>
        <row r="353">
          <cell r="A353" t="str">
            <v>FACIL FERRAMENTAS DIAMANTADAS ABRASIVAS COMERCIO E INDUSTRIA LTDA</v>
          </cell>
          <cell r="B353" t="str">
            <v>73.017.998/0001-00</v>
          </cell>
          <cell r="C353">
            <v>352</v>
          </cell>
          <cell r="D353" t="str">
            <v>FACIL</v>
          </cell>
          <cell r="E353" t="str">
            <v>ME</v>
          </cell>
          <cell r="F353" t="str">
            <v>CAPITAL LESTE 1</v>
          </cell>
          <cell r="G353">
            <v>103</v>
          </cell>
        </row>
        <row r="354">
          <cell r="A354" t="str">
            <v>INDUSTRIA MECANICA LEAO LTDA</v>
          </cell>
          <cell r="B354" t="str">
            <v>55.008.858/0001-94</v>
          </cell>
          <cell r="C354">
            <v>353</v>
          </cell>
          <cell r="D354" t="str">
            <v>LEAO</v>
          </cell>
          <cell r="E354" t="str">
            <v>ME</v>
          </cell>
          <cell r="F354" t="str">
            <v>CAPITAL LESTE 1</v>
          </cell>
          <cell r="G354">
            <v>103</v>
          </cell>
        </row>
        <row r="355">
          <cell r="A355" t="str">
            <v>INDUSTRIA METALURGICA LULAI LTDA</v>
          </cell>
          <cell r="B355" t="str">
            <v>51.533.891/0001-82</v>
          </cell>
          <cell r="C355">
            <v>354</v>
          </cell>
          <cell r="D355" t="str">
            <v>LULAI</v>
          </cell>
          <cell r="E355" t="str">
            <v>EPP</v>
          </cell>
          <cell r="F355" t="str">
            <v>CAPITAL LESTE 1</v>
          </cell>
          <cell r="G355">
            <v>103</v>
          </cell>
        </row>
        <row r="356">
          <cell r="A356" t="str">
            <v>MAQ FLEX INDUSTRIA DE MAQUINAS FLEXOGRAFICAS E ACESSORIOS LTDA</v>
          </cell>
          <cell r="B356" t="str">
            <v>53.202.842/0001-92</v>
          </cell>
          <cell r="C356">
            <v>355</v>
          </cell>
          <cell r="D356" t="str">
            <v>MAQ</v>
          </cell>
          <cell r="E356" t="str">
            <v>EPP</v>
          </cell>
          <cell r="F356" t="str">
            <v>CAPITAL LESTE 1</v>
          </cell>
          <cell r="G356">
            <v>164</v>
          </cell>
        </row>
        <row r="357">
          <cell r="A357" t="str">
            <v>PEMA MAQUINAS E FERRAMENTAS LTDA</v>
          </cell>
          <cell r="B357" t="str">
            <v>02.227.998/0001-97</v>
          </cell>
          <cell r="C357">
            <v>356</v>
          </cell>
          <cell r="D357" t="str">
            <v>PEMA</v>
          </cell>
          <cell r="E357" t="str">
            <v>DEMAIS</v>
          </cell>
          <cell r="F357" t="str">
            <v>N/A</v>
          </cell>
          <cell r="G357">
            <v>103</v>
          </cell>
        </row>
        <row r="358">
          <cell r="A358" t="str">
            <v>TAMPOART TECNICAS TAMPOGRAFICAS LTDA</v>
          </cell>
          <cell r="B358" t="str">
            <v>02.395.223/0001-20</v>
          </cell>
          <cell r="C358">
            <v>357</v>
          </cell>
          <cell r="D358" t="str">
            <v>TAMPOART</v>
          </cell>
          <cell r="E358" t="str">
            <v>EPP</v>
          </cell>
          <cell r="F358" t="str">
            <v>CAPITAL SUL</v>
          </cell>
          <cell r="G358">
            <v>0</v>
          </cell>
        </row>
        <row r="359">
          <cell r="A359" t="str">
            <v>TORNIFUSO INDUSTRIA MECÂNICA LTDA.</v>
          </cell>
          <cell r="B359" t="str">
            <v>56.682.719/0001-04</v>
          </cell>
          <cell r="C359">
            <v>358</v>
          </cell>
          <cell r="D359" t="str">
            <v>TORNIFU</v>
          </cell>
          <cell r="E359" t="str">
            <v>ME</v>
          </cell>
          <cell r="F359" t="str">
            <v>CAPITAL LESTE 2</v>
          </cell>
          <cell r="G359">
            <v>0</v>
          </cell>
        </row>
        <row r="360">
          <cell r="A360" t="str">
            <v>PAEM INDUSTRIA MECANOGRAFICA LTDA</v>
          </cell>
          <cell r="B360" t="str">
            <v>43.346.964/0001-07</v>
          </cell>
          <cell r="C360">
            <v>359</v>
          </cell>
          <cell r="D360" t="str">
            <v>PAEM</v>
          </cell>
          <cell r="E360" t="str">
            <v>DEMAIS</v>
          </cell>
          <cell r="F360" t="str">
            <v>CAPITAL LESTE 1</v>
          </cell>
          <cell r="G360" t="str">
            <v>103</v>
          </cell>
        </row>
        <row r="361">
          <cell r="A361" t="str">
            <v>MAZZONI INDUSTRIA DE PECAS LTDA</v>
          </cell>
          <cell r="B361" t="str">
            <v>62.946.199/0001-00</v>
          </cell>
          <cell r="C361">
            <v>360</v>
          </cell>
          <cell r="D361" t="str">
            <v>MAZZONI</v>
          </cell>
          <cell r="E361" t="str">
            <v>EPP</v>
          </cell>
          <cell r="F361" t="str">
            <v>CAPITAL LESTE 1</v>
          </cell>
          <cell r="G361" t="str">
            <v>103</v>
          </cell>
        </row>
        <row r="362">
          <cell r="A362" t="str">
            <v>HIDEALL COMERCIO LTDA</v>
          </cell>
          <cell r="B362" t="str">
            <v>08.020.152/0001-68</v>
          </cell>
          <cell r="C362">
            <v>361</v>
          </cell>
          <cell r="D362" t="str">
            <v>HIDEALL</v>
          </cell>
          <cell r="E362" t="str">
            <v>ME</v>
          </cell>
          <cell r="F362" t="str">
            <v>POÁ</v>
          </cell>
          <cell r="G362" t="str">
            <v>103</v>
          </cell>
        </row>
        <row r="363">
          <cell r="A363" t="str">
            <v>ANROI INDUSTRIA E COMERCIO LTDA</v>
          </cell>
          <cell r="B363" t="str">
            <v>61.074.266/0001-73</v>
          </cell>
          <cell r="C363">
            <v>362</v>
          </cell>
          <cell r="D363" t="str">
            <v>ANROI</v>
          </cell>
          <cell r="E363" t="str">
            <v>DEMAIS</v>
          </cell>
          <cell r="F363" t="str">
            <v>N/A</v>
          </cell>
          <cell r="G363">
            <v>103</v>
          </cell>
        </row>
        <row r="364">
          <cell r="A364" t="str">
            <v>INDECO INDUSTRIA DE EIXOS COMANDO DE VALVULAS - EIRELI</v>
          </cell>
          <cell r="B364" t="str">
            <v>44.086.734/0001-00</v>
          </cell>
          <cell r="C364">
            <v>363</v>
          </cell>
          <cell r="D364" t="str">
            <v>INDECO</v>
          </cell>
          <cell r="E364" t="str">
            <v>EPP</v>
          </cell>
          <cell r="F364" t="str">
            <v>CAPITAL LESTE 1</v>
          </cell>
          <cell r="G364">
            <v>113</v>
          </cell>
        </row>
        <row r="365">
          <cell r="A365" t="str">
            <v>LIFTGAS SISTEMAS DE GÁS PARA MOTORES A COMBUSTÃO EIRELI</v>
          </cell>
          <cell r="B365" t="str">
            <v>27.610.226/0001-60</v>
          </cell>
          <cell r="C365">
            <v>364</v>
          </cell>
          <cell r="D365" t="str">
            <v>LIFTGAS</v>
          </cell>
          <cell r="E365" t="str">
            <v>DEMAIS</v>
          </cell>
          <cell r="F365" t="str">
            <v>N/A</v>
          </cell>
          <cell r="G365">
            <v>113</v>
          </cell>
        </row>
        <row r="366">
          <cell r="A366" t="str">
            <v>METALURGICA CARTEC LTDA</v>
          </cell>
          <cell r="B366" t="str">
            <v>61.299.178/0001-70</v>
          </cell>
          <cell r="C366">
            <v>365</v>
          </cell>
          <cell r="D366" t="str">
            <v>CARTEC</v>
          </cell>
          <cell r="E366" t="str">
            <v>DEMAIS</v>
          </cell>
          <cell r="F366" t="str">
            <v>N/A</v>
          </cell>
          <cell r="G366">
            <v>113</v>
          </cell>
        </row>
        <row r="367">
          <cell r="A367" t="str">
            <v>KAYRES INDÚSTRIA E COMÉRCIO DE AUTO PEÇAS LTDA</v>
          </cell>
          <cell r="B367" t="str">
            <v>60.876.810/0001-38</v>
          </cell>
          <cell r="C367">
            <v>366</v>
          </cell>
          <cell r="D367" t="str">
            <v>KAYRES</v>
          </cell>
          <cell r="E367" t="str">
            <v>EPP</v>
          </cell>
          <cell r="F367" t="str">
            <v>CAPITAL LESTE 1</v>
          </cell>
          <cell r="G367">
            <v>113</v>
          </cell>
        </row>
        <row r="368">
          <cell r="A368" t="str">
            <v>BROKIT'S INDUSTRIA E COMERCIO DE BORRACHAS LTDA</v>
          </cell>
          <cell r="B368" t="str">
            <v>04.690.165/0001-93</v>
          </cell>
          <cell r="C368">
            <v>367</v>
          </cell>
          <cell r="D368" t="str">
            <v>BROKITS</v>
          </cell>
          <cell r="E368" t="str">
            <v>ME</v>
          </cell>
          <cell r="F368" t="str">
            <v>CAPITAL LESTE 1</v>
          </cell>
          <cell r="G368">
            <v>103</v>
          </cell>
        </row>
        <row r="369">
          <cell r="A369" t="str">
            <v>ANDREONI - HELICES - EQUIPOS NAVAIS LTDA</v>
          </cell>
          <cell r="B369" t="str">
            <v>60.583.127/0001-02</v>
          </cell>
          <cell r="C369">
            <v>368</v>
          </cell>
          <cell r="D369" t="str">
            <v>ANDREONI</v>
          </cell>
          <cell r="E369" t="str">
            <v>EPP</v>
          </cell>
          <cell r="F369" t="str">
            <v>CAPITAL LESTE 1</v>
          </cell>
          <cell r="G369">
            <v>103</v>
          </cell>
        </row>
        <row r="370">
          <cell r="A370" t="str">
            <v>AUTO PRIME REVESTIMENTO DE VOLANTE LTDA</v>
          </cell>
          <cell r="B370" t="str">
            <v>32.945.964/0001-07</v>
          </cell>
          <cell r="C370">
            <v>369</v>
          </cell>
          <cell r="D370" t="str">
            <v>AUTO PRIME</v>
          </cell>
          <cell r="E370" t="str">
            <v>ME</v>
          </cell>
          <cell r="F370" t="str">
            <v>CAPITAL LESTE 1</v>
          </cell>
          <cell r="G370">
            <v>103</v>
          </cell>
        </row>
        <row r="371">
          <cell r="A371" t="str">
            <v>LOPSA INDUSTRIA E COMERCIO DE TORNEADOS LTDA</v>
          </cell>
          <cell r="B371" t="str">
            <v>61.014.585/0001-93</v>
          </cell>
          <cell r="C371">
            <v>370</v>
          </cell>
          <cell r="D371" t="str">
            <v>LOPSA</v>
          </cell>
          <cell r="E371" t="str">
            <v>DEMAIS</v>
          </cell>
          <cell r="F371" t="str">
            <v>N/A</v>
          </cell>
          <cell r="G371">
            <v>103</v>
          </cell>
        </row>
        <row r="372">
          <cell r="A372" t="str">
            <v>MURIACO DO BRASIL LTDA</v>
          </cell>
          <cell r="B372" t="str">
            <v>00.323.232/0003-42</v>
          </cell>
          <cell r="C372">
            <v>371</v>
          </cell>
          <cell r="D372" t="str">
            <v>MURIACO</v>
          </cell>
          <cell r="E372" t="str">
            <v>DEMAIS</v>
          </cell>
          <cell r="F372" t="str">
            <v>N/A</v>
          </cell>
          <cell r="G372">
            <v>103</v>
          </cell>
        </row>
        <row r="373">
          <cell r="A373" t="str">
            <v>NOSSO TURBO INDUSTRIA E COMERCIO DE PECAS AUTOMOTIVAS ESPECIAIS LTDA</v>
          </cell>
          <cell r="B373" t="str">
            <v>19.462.436/0001-20</v>
          </cell>
          <cell r="C373">
            <v>372</v>
          </cell>
          <cell r="D373" t="str">
            <v>NOSSO TUBO</v>
          </cell>
          <cell r="E373" t="str">
            <v>ME</v>
          </cell>
          <cell r="F373" t="str">
            <v>CAPITAL LESTE 1</v>
          </cell>
          <cell r="G373">
            <v>103</v>
          </cell>
        </row>
        <row r="374">
          <cell r="A374" t="str">
            <v>AMEMIYA INDUSTRIA MECANICA LTDA</v>
          </cell>
          <cell r="B374" t="str">
            <v>57.077.026/0001-55</v>
          </cell>
          <cell r="C374">
            <v>373</v>
          </cell>
          <cell r="D374" t="str">
            <v>AMEM</v>
          </cell>
          <cell r="E374" t="str">
            <v>DEMAIS</v>
          </cell>
          <cell r="F374" t="str">
            <v>N/A</v>
          </cell>
          <cell r="G374">
            <v>113</v>
          </cell>
        </row>
        <row r="375">
          <cell r="A375" t="str">
            <v>AMTEC USINAGEM LTDA</v>
          </cell>
          <cell r="B375" t="str">
            <v>08.838.494/0001-90</v>
          </cell>
          <cell r="C375">
            <v>374</v>
          </cell>
          <cell r="D375" t="str">
            <v>AMTEC</v>
          </cell>
          <cell r="E375" t="str">
            <v>DEMAIS</v>
          </cell>
          <cell r="F375" t="str">
            <v>CAPITAL NORTE</v>
          </cell>
          <cell r="G375">
            <v>0</v>
          </cell>
        </row>
        <row r="376">
          <cell r="A376" t="str">
            <v>BOSSA 3 LTDA - EPP</v>
          </cell>
          <cell r="B376" t="str">
            <v>43.810.639/0001-45</v>
          </cell>
          <cell r="C376">
            <v>375</v>
          </cell>
          <cell r="D376" t="str">
            <v>BOSSA</v>
          </cell>
          <cell r="E376" t="str">
            <v>EPP</v>
          </cell>
          <cell r="F376" t="str">
            <v>CAPITAL CENTRO</v>
          </cell>
          <cell r="G376">
            <v>113</v>
          </cell>
        </row>
        <row r="377">
          <cell r="A377" t="str">
            <v>GRANERO LIMPADORES DE PARABRISAS LTDA</v>
          </cell>
          <cell r="B377" t="str">
            <v>60.718.707/0001-60</v>
          </cell>
          <cell r="C377">
            <v>376</v>
          </cell>
          <cell r="D377" t="str">
            <v>GRANERO</v>
          </cell>
          <cell r="E377" t="str">
            <v>DEMAIS</v>
          </cell>
          <cell r="F377" t="str">
            <v>N/A</v>
          </cell>
          <cell r="G377">
            <v>113</v>
          </cell>
        </row>
        <row r="378">
          <cell r="A378" t="str">
            <v>MEGAKART INDUSTRIA E COMERCIO LTDA</v>
          </cell>
          <cell r="B378" t="str">
            <v>01.339.168/0003-50</v>
          </cell>
          <cell r="C378">
            <v>377</v>
          </cell>
          <cell r="D378" t="str">
            <v>MEGAKART</v>
          </cell>
          <cell r="E378" t="str">
            <v>EPP</v>
          </cell>
          <cell r="F378" t="str">
            <v>CAPITAL LESTE 1</v>
          </cell>
          <cell r="G378">
            <v>103</v>
          </cell>
        </row>
        <row r="379">
          <cell r="A379" t="str">
            <v>RADIAL E FILHO RETIFICA DE CABECOTE LTDA</v>
          </cell>
          <cell r="B379" t="str">
            <v> 14.304.785/0001-09</v>
          </cell>
          <cell r="C379">
            <v>378</v>
          </cell>
          <cell r="D379" t="str">
            <v>RADIAL</v>
          </cell>
          <cell r="E379" t="str">
            <v>ME</v>
          </cell>
          <cell r="F379" t="str">
            <v>CAPITAL LESTE 1</v>
          </cell>
          <cell r="G379">
            <v>113</v>
          </cell>
        </row>
        <row r="380">
          <cell r="A380" t="str">
            <v>RETIFICA DE MOTORES FUZE LTDA</v>
          </cell>
          <cell r="B380" t="str">
            <v>31.694.699/0001-60</v>
          </cell>
          <cell r="C380">
            <v>379</v>
          </cell>
          <cell r="D380" t="str">
            <v>FUZE</v>
          </cell>
          <cell r="E380" t="str">
            <v>ME</v>
          </cell>
          <cell r="F380" t="str">
            <v>CAPITAL NORTE</v>
          </cell>
          <cell r="G380">
            <v>113</v>
          </cell>
        </row>
        <row r="381">
          <cell r="A381" t="str">
            <v>RETIFICA MOTOR VIDRO LTDA</v>
          </cell>
          <cell r="B381" t="str">
            <v>48.215.917/0001-30</v>
          </cell>
          <cell r="C381">
            <v>380</v>
          </cell>
          <cell r="D381" t="str">
            <v>VIDRO</v>
          </cell>
          <cell r="E381" t="str">
            <v>EPP</v>
          </cell>
          <cell r="F381" t="str">
            <v>CAPITAL NORTE</v>
          </cell>
          <cell r="G381">
            <v>113</v>
          </cell>
        </row>
        <row r="382">
          <cell r="A382" t="str">
            <v>SBL RETIFICA DE CABECOTES LTDA</v>
          </cell>
          <cell r="B382" t="str">
            <v>41.693.020/0001-72</v>
          </cell>
          <cell r="C382">
            <v>381</v>
          </cell>
          <cell r="D382" t="str">
            <v>SBL</v>
          </cell>
          <cell r="E382" t="str">
            <v>ME</v>
          </cell>
          <cell r="F382" t="str">
            <v>CAPITAL NORTE</v>
          </cell>
          <cell r="G382">
            <v>113</v>
          </cell>
        </row>
        <row r="383">
          <cell r="A383" t="str">
            <v>VS DISTRIBUIDORA AUTOMOTIVOS LTDA</v>
          </cell>
          <cell r="B383" t="str">
            <v>44.472.711/0001-34</v>
          </cell>
          <cell r="C383">
            <v>382</v>
          </cell>
          <cell r="D383" t="str">
            <v>VS</v>
          </cell>
          <cell r="E383" t="str">
            <v>EPP</v>
          </cell>
          <cell r="F383" t="str">
            <v>CAPITAL LESTE 1</v>
          </cell>
          <cell r="G383">
            <v>113</v>
          </cell>
        </row>
        <row r="384">
          <cell r="A384" t="str">
            <v>FIT - PRESTACAO DE SERVICOS LTDA</v>
          </cell>
          <cell r="B384" t="str">
            <v>03.524.112/0001-30</v>
          </cell>
          <cell r="C384">
            <v>383</v>
          </cell>
          <cell r="D384" t="str">
            <v>FIT-PRES</v>
          </cell>
          <cell r="E384" t="str">
            <v>ME</v>
          </cell>
          <cell r="F384" t="str">
            <v>CAPITAL CENTRO</v>
          </cell>
          <cell r="G384">
            <v>113</v>
          </cell>
        </row>
        <row r="385">
          <cell r="A385" t="str">
            <v>MASTERMETAL INDUSTRIA E COMERCIO</v>
          </cell>
          <cell r="B385" t="str">
            <v>47.307.152/0001-03</v>
          </cell>
          <cell r="C385">
            <v>384</v>
          </cell>
          <cell r="D385" t="str">
            <v>MASTER</v>
          </cell>
          <cell r="E385" t="str">
            <v>EPP</v>
          </cell>
          <cell r="F385" t="str">
            <v>CAPITAL LESTE 1</v>
          </cell>
          <cell r="G385">
            <v>103</v>
          </cell>
        </row>
        <row r="386">
          <cell r="A386" t="str">
            <v>MAGSUL INDUSTRIA MECANICA LTDA</v>
          </cell>
          <cell r="B386" t="str">
            <v>60.509.353/0001-43</v>
          </cell>
          <cell r="C386">
            <v>385</v>
          </cell>
          <cell r="D386" t="str">
            <v>MAGSULIND</v>
          </cell>
          <cell r="E386" t="str">
            <v>EPP</v>
          </cell>
          <cell r="F386" t="str">
            <v>CAPITAL LESTE 1</v>
          </cell>
          <cell r="G386" t="str">
            <v>103</v>
          </cell>
        </row>
        <row r="387">
          <cell r="A387" t="str">
            <v>ITAL BRASIL REBOCADORES LTDA</v>
          </cell>
          <cell r="B387" t="str">
            <v>60.612.546/0001-25</v>
          </cell>
          <cell r="C387">
            <v>386</v>
          </cell>
          <cell r="D387" t="str">
            <v>ITAL</v>
          </cell>
          <cell r="E387" t="str">
            <v>ME</v>
          </cell>
          <cell r="F387" t="str">
            <v>CAPITAL LESTE 1</v>
          </cell>
          <cell r="G387">
            <v>103</v>
          </cell>
        </row>
        <row r="388">
          <cell r="A388" t="str">
            <v>SCUDERIA D'ORSI INDUSTRIA E COM DE REBOQUES LTDA</v>
          </cell>
          <cell r="B388" t="str">
            <v>57.797.938/0001-00</v>
          </cell>
          <cell r="C388">
            <v>387</v>
          </cell>
          <cell r="D388" t="str">
            <v>SCUDERIA</v>
          </cell>
          <cell r="E388" t="str">
            <v>ME</v>
          </cell>
          <cell r="F388" t="str">
            <v>CAPITAL LESTE 1</v>
          </cell>
          <cell r="G388">
            <v>103</v>
          </cell>
        </row>
        <row r="389">
          <cell r="A389" t="str">
            <v>ARAUCARIA BRASIL SERVICOS DE MARCENARIA LTDA</v>
          </cell>
          <cell r="B389" t="str">
            <v>04.021.527/0001-53</v>
          </cell>
          <cell r="C389">
            <v>388</v>
          </cell>
          <cell r="D389" t="str">
            <v>ARAUCA</v>
          </cell>
          <cell r="E389" t="str">
            <v>ME</v>
          </cell>
          <cell r="F389" t="str">
            <v>CAPITAL LESTE 1</v>
          </cell>
          <cell r="G389">
            <v>103</v>
          </cell>
        </row>
        <row r="390">
          <cell r="A390" t="str">
            <v>ARTE MOBILE IND.COMERCIO E DECORACOES DE MOVEIS LTDA</v>
          </cell>
          <cell r="B390" t="str">
            <v>64.177.785/0001-55</v>
          </cell>
          <cell r="C390">
            <v>389</v>
          </cell>
          <cell r="D390" t="str">
            <v>ARTE MOB</v>
          </cell>
          <cell r="E390" t="str">
            <v>ME</v>
          </cell>
          <cell r="F390" t="str">
            <v>CAPITAL LESTE 1</v>
          </cell>
          <cell r="G390">
            <v>103</v>
          </cell>
        </row>
        <row r="391">
          <cell r="A391" t="str">
            <v>BOARD LINEA INDUSTRIA, COMERCIO, IMPORTACAO E EXPORTACAO LTDA</v>
          </cell>
          <cell r="B391" t="str">
            <v>60.332.749/0001-68</v>
          </cell>
          <cell r="C391">
            <v>390</v>
          </cell>
          <cell r="D391" t="str">
            <v>BOARD1</v>
          </cell>
          <cell r="E391" t="str">
            <v>DEMAIS</v>
          </cell>
          <cell r="F391" t="str">
            <v>N/A</v>
          </cell>
          <cell r="G391">
            <v>103</v>
          </cell>
        </row>
        <row r="392">
          <cell r="A392" t="str">
            <v>BRUNO &amp; BUTRICO LTDA</v>
          </cell>
          <cell r="B392" t="str">
            <v>61.335.881/0001-96</v>
          </cell>
          <cell r="C392">
            <v>391</v>
          </cell>
          <cell r="D392" t="str">
            <v>BUTRICO</v>
          </cell>
          <cell r="E392" t="str">
            <v>EPP</v>
          </cell>
          <cell r="F392" t="str">
            <v>CAPITAL LESTE 1</v>
          </cell>
          <cell r="G392">
            <v>103</v>
          </cell>
        </row>
        <row r="393">
          <cell r="A393" t="str">
            <v>K. WISTEFELT MOVEIS LTDA</v>
          </cell>
          <cell r="B393" t="str">
            <v>03.529.498/0001-72</v>
          </cell>
          <cell r="C393">
            <v>392</v>
          </cell>
          <cell r="D393" t="str">
            <v>K WISTEFE</v>
          </cell>
          <cell r="E393" t="str">
            <v>EPP</v>
          </cell>
          <cell r="F393" t="str">
            <v>CAPITAL LESTE 1</v>
          </cell>
          <cell r="G393">
            <v>103</v>
          </cell>
        </row>
        <row r="394">
          <cell r="A394" t="str">
            <v>LEGNO MARCENARIA LTDA</v>
          </cell>
          <cell r="B394" t="str">
            <v>01.245.688/0001-32</v>
          </cell>
          <cell r="C394">
            <v>393</v>
          </cell>
          <cell r="D394" t="str">
            <v>LEGNO</v>
          </cell>
          <cell r="E394" t="str">
            <v>EPP</v>
          </cell>
          <cell r="F394" t="str">
            <v>CAPITAL LESTE 1</v>
          </cell>
          <cell r="G394">
            <v>103</v>
          </cell>
        </row>
        <row r="395">
          <cell r="A395" t="str">
            <v>MACHADO DE ASSIS MARCENARIA LTDA</v>
          </cell>
          <cell r="B395" t="str">
            <v>39.003.488/0001-46</v>
          </cell>
          <cell r="C395">
            <v>394</v>
          </cell>
          <cell r="D395" t="str">
            <v>MACHADO</v>
          </cell>
          <cell r="E395" t="str">
            <v>ME</v>
          </cell>
          <cell r="F395" t="str">
            <v>CAPITAL LESTE 2</v>
          </cell>
          <cell r="G395">
            <v>103</v>
          </cell>
        </row>
        <row r="396">
          <cell r="A396" t="str">
            <v>MIF MOVEIS PLANEJADOS LTDA</v>
          </cell>
          <cell r="B396" t="str">
            <v>64.098.395/0001-90</v>
          </cell>
          <cell r="C396">
            <v>395</v>
          </cell>
          <cell r="D396" t="str">
            <v>MIF MO</v>
          </cell>
          <cell r="E396" t="str">
            <v>ME</v>
          </cell>
          <cell r="F396" t="str">
            <v>CAPITAL LESTE 2</v>
          </cell>
          <cell r="G396">
            <v>103</v>
          </cell>
        </row>
        <row r="397">
          <cell r="A397" t="str">
            <v>MK2 DECORACAO DE INTERIORES LTDA</v>
          </cell>
          <cell r="B397" t="str">
            <v>28.533.062/0001-88</v>
          </cell>
          <cell r="C397">
            <v>396</v>
          </cell>
          <cell r="D397" t="str">
            <v>MK2</v>
          </cell>
          <cell r="E397" t="str">
            <v>EPP</v>
          </cell>
          <cell r="F397" t="str">
            <v>CAPITAL CENTRO</v>
          </cell>
          <cell r="G397">
            <v>108</v>
          </cell>
        </row>
        <row r="398">
          <cell r="A398" t="str">
            <v>SAO FRANCISCO INDUSTRIA E COMERCIO DE MOVEIS E ARTEFATOS DE METAIS LTDA</v>
          </cell>
          <cell r="B398" t="str">
            <v>54.890.553/0001-96</v>
          </cell>
          <cell r="C398">
            <v>397</v>
          </cell>
          <cell r="D398" t="str">
            <v>SAO FRANC</v>
          </cell>
          <cell r="E398" t="str">
            <v>EPP</v>
          </cell>
          <cell r="F398" t="str">
            <v>CAPITAL LESTE 2</v>
          </cell>
          <cell r="G398">
            <v>103</v>
          </cell>
        </row>
        <row r="399">
          <cell r="A399" t="str">
            <v>SOUTO MOVEIS E DECORACOES LTDA</v>
          </cell>
          <cell r="B399" t="str">
            <v>55.857.379/0001-42</v>
          </cell>
          <cell r="C399">
            <v>398</v>
          </cell>
          <cell r="D399" t="str">
            <v>SOUTO</v>
          </cell>
          <cell r="E399" t="str">
            <v>ME</v>
          </cell>
          <cell r="F399" t="str">
            <v>CAPITAL LESTE 1</v>
          </cell>
          <cell r="G399">
            <v>103</v>
          </cell>
        </row>
        <row r="400">
          <cell r="A400" t="str">
            <v>MARCENA DESIGN E COMERCIO DE MOVEIS LTDA</v>
          </cell>
          <cell r="B400" t="str">
            <v>27.391.328/0001-32</v>
          </cell>
          <cell r="C400">
            <v>399</v>
          </cell>
          <cell r="D400" t="str">
            <v>MARCENA</v>
          </cell>
          <cell r="E400" t="str">
            <v>EPP</v>
          </cell>
          <cell r="F400" t="str">
            <v>CAPITAL CENTRO</v>
          </cell>
          <cell r="G400">
            <v>101</v>
          </cell>
        </row>
        <row r="401">
          <cell r="A401" t="str">
            <v>MESTRE GUIDO MARCENARIA, INDUSTRIA, SERVICOS E FERRAGENS LTDA</v>
          </cell>
          <cell r="B401" t="str">
            <v>54.610.894/0001-60</v>
          </cell>
          <cell r="C401">
            <v>400</v>
          </cell>
          <cell r="D401" t="str">
            <v>GUIDO</v>
          </cell>
          <cell r="E401" t="str">
            <v>ME</v>
          </cell>
          <cell r="F401" t="str">
            <v>CAPITAL OESTE</v>
          </cell>
          <cell r="G401">
            <v>0</v>
          </cell>
        </row>
        <row r="402">
          <cell r="A402" t="str">
            <v>MYFIBRAS INDUSTRIA E COMERCIO DE MOVEIS LTDA</v>
          </cell>
          <cell r="B402" t="str">
            <v>17.118.355/0001-82</v>
          </cell>
          <cell r="C402">
            <v>401</v>
          </cell>
          <cell r="D402" t="str">
            <v>MYFIBRAS</v>
          </cell>
          <cell r="E402" t="str">
            <v>EPP</v>
          </cell>
          <cell r="F402" t="str">
            <v>CAPITAL OESTE</v>
          </cell>
          <cell r="G402">
            <v>0</v>
          </cell>
        </row>
        <row r="403">
          <cell r="A403" t="str">
            <v>F E P MOVEIS E DECORACOES LTDA</v>
          </cell>
          <cell r="B403" t="str">
            <v>58.817.990/0001-35</v>
          </cell>
          <cell r="C403">
            <v>402</v>
          </cell>
          <cell r="D403" t="str">
            <v>FEP</v>
          </cell>
          <cell r="E403" t="str">
            <v>EPP</v>
          </cell>
          <cell r="F403" t="str">
            <v>CAPITAL LESTE 1</v>
          </cell>
          <cell r="G403">
            <v>0</v>
          </cell>
        </row>
        <row r="404">
          <cell r="A404" t="str">
            <v>ANTONIO FERNANDES FREITAS PRODUTOS</v>
          </cell>
          <cell r="B404" t="str">
            <v>02.001.415/0001-05</v>
          </cell>
          <cell r="C404">
            <v>403</v>
          </cell>
          <cell r="D404" t="str">
            <v>ANT FER</v>
          </cell>
          <cell r="E404" t="str">
            <v>ME</v>
          </cell>
          <cell r="F404" t="str">
            <v>CAPITAL LESTE 1</v>
          </cell>
          <cell r="G404">
            <v>103</v>
          </cell>
        </row>
        <row r="405">
          <cell r="A405" t="str">
            <v>CADEIRAS GENNARO FERRANTE LTDA</v>
          </cell>
          <cell r="B405" t="str">
            <v>60.882.552/0001-00</v>
          </cell>
          <cell r="C405">
            <v>404</v>
          </cell>
          <cell r="D405" t="str">
            <v>FERRANTE</v>
          </cell>
          <cell r="E405" t="str">
            <v>DEMAIS</v>
          </cell>
          <cell r="F405" t="str">
            <v>N/A</v>
          </cell>
          <cell r="G405">
            <v>103</v>
          </cell>
        </row>
        <row r="406">
          <cell r="A406" t="str">
            <v>CREMON INDUSTRIA E COMERCIO DE MOVEIS E TRANSPORTES LTDA</v>
          </cell>
          <cell r="B406" t="str">
            <v>08.816.130/0001-09</v>
          </cell>
          <cell r="C406">
            <v>405</v>
          </cell>
          <cell r="D406" t="str">
            <v>CREMON</v>
          </cell>
          <cell r="E406" t="str">
            <v>EPP</v>
          </cell>
          <cell r="F406" t="str">
            <v>CAPITAL LESTE 1</v>
          </cell>
          <cell r="G406">
            <v>103</v>
          </cell>
        </row>
        <row r="407">
          <cell r="A407" t="str">
            <v>INTERSEK INDUSTRIA E COMERCIO LTDA</v>
          </cell>
          <cell r="B407" t="str">
            <v>18.844.030/0001-40</v>
          </cell>
          <cell r="C407">
            <v>406</v>
          </cell>
          <cell r="D407" t="str">
            <v>INTERSEK</v>
          </cell>
          <cell r="E407" t="str">
            <v>EPP</v>
          </cell>
          <cell r="F407" t="str">
            <v>CAPITAL LESTE 1</v>
          </cell>
          <cell r="G407">
            <v>103</v>
          </cell>
        </row>
        <row r="408">
          <cell r="A408" t="str">
            <v>METALLIC MOVEIS PARA ESCRITORIO LTDA</v>
          </cell>
          <cell r="B408" t="str">
            <v>06.973.923/0001-06</v>
          </cell>
          <cell r="C408">
            <v>407</v>
          </cell>
          <cell r="D408" t="str">
            <v>METALLIC</v>
          </cell>
          <cell r="E408" t="str">
            <v>EPP</v>
          </cell>
          <cell r="F408" t="str">
            <v>CAPITAL LESTE 1</v>
          </cell>
          <cell r="G408">
            <v>103</v>
          </cell>
        </row>
        <row r="409">
          <cell r="A409" t="str">
            <v>TK INDUSTRIA E COMERCIO DE MOVEIS LTDA</v>
          </cell>
          <cell r="B409" t="str">
            <v>01.816.629/0001-77</v>
          </cell>
          <cell r="C409">
            <v>408</v>
          </cell>
          <cell r="D409" t="str">
            <v>TK IND</v>
          </cell>
          <cell r="E409" t="str">
            <v>ME</v>
          </cell>
          <cell r="F409" t="str">
            <v>CAPITAL LESTE 2</v>
          </cell>
          <cell r="G409">
            <v>103</v>
          </cell>
        </row>
        <row r="410">
          <cell r="A410" t="str">
            <v>DESIGN EXPOSITORES INDUSTRIA E COMERCIO DE ARAMADOS LTDA</v>
          </cell>
          <cell r="B410" t="str">
            <v>26.866.039/0001-80</v>
          </cell>
          <cell r="C410">
            <v>409</v>
          </cell>
          <cell r="D410" t="str">
            <v>DESIGN</v>
          </cell>
          <cell r="E410" t="str">
            <v>EPP</v>
          </cell>
          <cell r="F410" t="str">
            <v>CAPITAL LESTE 1</v>
          </cell>
          <cell r="G410">
            <v>0</v>
          </cell>
        </row>
        <row r="411">
          <cell r="A411" t="str">
            <v>RESTEEL EQUIPAMENTOS EM INOX LTDA</v>
          </cell>
          <cell r="B411" t="str">
            <v>11.242.093/0001-87</v>
          </cell>
          <cell r="C411">
            <v>410</v>
          </cell>
          <cell r="D411" t="str">
            <v>RESTEEL</v>
          </cell>
          <cell r="E411" t="str">
            <v>ME</v>
          </cell>
          <cell r="F411" t="str">
            <v>CAPITAL LESTE 2</v>
          </cell>
          <cell r="G411">
            <v>0</v>
          </cell>
        </row>
        <row r="412">
          <cell r="A412" t="str">
            <v>TABANO &amp; TABANO LTDA</v>
          </cell>
          <cell r="B412" t="str">
            <v>61.722.708/0001-40</v>
          </cell>
          <cell r="C412">
            <v>411</v>
          </cell>
          <cell r="D412" t="str">
            <v>TABANO</v>
          </cell>
          <cell r="E412" t="str">
            <v>EPP</v>
          </cell>
          <cell r="F412" t="str">
            <v>CAPITAL LESTE 1</v>
          </cell>
          <cell r="G412">
            <v>0</v>
          </cell>
        </row>
        <row r="413">
          <cell r="A413" t="str">
            <v>FABRICA DE COLCHOES E TRAVESSEIROS VICTORINO LTDA</v>
          </cell>
          <cell r="B413" t="str">
            <v>61.230.603/0001-74</v>
          </cell>
          <cell r="C413">
            <v>412</v>
          </cell>
          <cell r="D413" t="str">
            <v>VICTORINO</v>
          </cell>
          <cell r="E413" t="str">
            <v>EPP</v>
          </cell>
          <cell r="F413" t="str">
            <v>CAPITAL LESTE 1</v>
          </cell>
          <cell r="G413">
            <v>0</v>
          </cell>
        </row>
        <row r="414">
          <cell r="A414" t="str">
            <v>ARQUIPIX INDUSTRIA E COMERCIO DE MOVEIS CORPORATIVOS LTDA</v>
          </cell>
          <cell r="B414" t="str">
            <v>10.324.975/0001-29</v>
          </cell>
          <cell r="C414">
            <v>413</v>
          </cell>
          <cell r="D414" t="str">
            <v>ARQUIPIX</v>
          </cell>
          <cell r="E414" t="str">
            <v>EPP</v>
          </cell>
          <cell r="F414" t="str">
            <v>CAPITAL LESTE 1</v>
          </cell>
          <cell r="G414" t="str">
            <v>103</v>
          </cell>
        </row>
        <row r="415">
          <cell r="A415" t="str">
            <v>FOLHEADO RODRIGUES SERVICOS COMERCIAIS LTDA</v>
          </cell>
          <cell r="B415" t="str">
            <v>08.063.081/0002-61</v>
          </cell>
          <cell r="C415">
            <v>414</v>
          </cell>
          <cell r="D415" t="str">
            <v>FOLHEADO</v>
          </cell>
          <cell r="E415" t="str">
            <v>ME</v>
          </cell>
          <cell r="F415" t="str">
            <v>CAPITAL LESTE 1</v>
          </cell>
          <cell r="G415">
            <v>103</v>
          </cell>
        </row>
        <row r="416">
          <cell r="A416" t="str">
            <v>PRATARIA REBOUCAS INDUSTRIA E COMERCIO LTDA</v>
          </cell>
          <cell r="B416" t="str">
            <v>61.081.055/0001-68</v>
          </cell>
          <cell r="C416">
            <v>415</v>
          </cell>
          <cell r="D416" t="str">
            <v>PRAT REB</v>
          </cell>
          <cell r="E416" t="str">
            <v>ME</v>
          </cell>
          <cell r="F416" t="str">
            <v>CAPITAL LESTE 1</v>
          </cell>
          <cell r="G416">
            <v>103</v>
          </cell>
        </row>
        <row r="417">
          <cell r="A417" t="str">
            <v>DN BIJOUTERIAS E ACESSORIOS LTDA</v>
          </cell>
          <cell r="B417" t="str">
            <v>03.522.071/0001-42</v>
          </cell>
          <cell r="C417">
            <v>416</v>
          </cell>
          <cell r="D417" t="str">
            <v>DN</v>
          </cell>
          <cell r="E417" t="str">
            <v>EPP</v>
          </cell>
          <cell r="F417" t="str">
            <v>CAPITAL LESTE 1</v>
          </cell>
          <cell r="G417">
            <v>103</v>
          </cell>
        </row>
        <row r="418">
          <cell r="A418" t="str">
            <v>ESTILO BIJOUTERIAS E ACESSORIOS LTDA</v>
          </cell>
          <cell r="B418" t="str">
            <v>34.299.022/0001-16</v>
          </cell>
          <cell r="C418">
            <v>417</v>
          </cell>
          <cell r="D418" t="str">
            <v>ESTILO</v>
          </cell>
          <cell r="E418" t="str">
            <v>ME</v>
          </cell>
          <cell r="F418" t="str">
            <v>CAPITAL LESTE 1</v>
          </cell>
          <cell r="G418">
            <v>103</v>
          </cell>
        </row>
        <row r="419">
          <cell r="A419" t="str">
            <v>KEILA CRISTINA DA SILVA GOMES</v>
          </cell>
          <cell r="B419" t="str">
            <v>13.884.961/0001-58</v>
          </cell>
          <cell r="C419">
            <v>418</v>
          </cell>
          <cell r="D419" t="str">
            <v>KEILA CRI</v>
          </cell>
          <cell r="E419" t="str">
            <v>ME</v>
          </cell>
          <cell r="F419" t="str">
            <v>CAPITAL LESTE 1</v>
          </cell>
          <cell r="G419">
            <v>103</v>
          </cell>
        </row>
        <row r="420">
          <cell r="A420" t="str">
            <v>A C SOM INDUSTRIA E COM DE INSTRUMENTOS MUSICAIS LTDA</v>
          </cell>
          <cell r="B420" t="str">
            <v>54.804.497/0001-20</v>
          </cell>
          <cell r="C420">
            <v>419</v>
          </cell>
          <cell r="D420" t="str">
            <v>AC SOM</v>
          </cell>
          <cell r="E420" t="str">
            <v>DEMAIS</v>
          </cell>
          <cell r="F420" t="str">
            <v>N/A</v>
          </cell>
          <cell r="G420">
            <v>103</v>
          </cell>
        </row>
        <row r="421">
          <cell r="A421" t="str">
            <v>FIRE CUSTOM SHOP MUSICAL LTDA</v>
          </cell>
          <cell r="B421" t="str">
            <v>11.321.966/0001-47</v>
          </cell>
          <cell r="C421">
            <v>420</v>
          </cell>
          <cell r="D421" t="str">
            <v>FIRE</v>
          </cell>
          <cell r="E421" t="str">
            <v>ME</v>
          </cell>
          <cell r="F421" t="str">
            <v>CAPITAL LESTE 2</v>
          </cell>
          <cell r="G421">
            <v>103</v>
          </cell>
        </row>
        <row r="422">
          <cell r="A422" t="str">
            <v>QUIRINO INSTRUMENTOS MUSICAIS LTDA</v>
          </cell>
          <cell r="B422" t="str">
            <v>51.955.557/0001-17</v>
          </cell>
          <cell r="C422">
            <v>421</v>
          </cell>
          <cell r="D422" t="str">
            <v>QUIRINO</v>
          </cell>
          <cell r="E422" t="str">
            <v>EPP</v>
          </cell>
          <cell r="F422" t="str">
            <v>CAPITAL LESTE 1</v>
          </cell>
          <cell r="G422">
            <v>103</v>
          </cell>
        </row>
        <row r="423">
          <cell r="A423" t="str">
            <v>SOFT CASE CONFECCOES DE CAPAS LTDA</v>
          </cell>
          <cell r="B423" t="str">
            <v>04.924.244/0001-11</v>
          </cell>
          <cell r="C423">
            <v>422</v>
          </cell>
          <cell r="D423" t="str">
            <v>SOT CASE</v>
          </cell>
          <cell r="E423" t="str">
            <v>ME</v>
          </cell>
          <cell r="F423" t="str">
            <v>CAPITAL LESTE 1</v>
          </cell>
          <cell r="G423">
            <v>103</v>
          </cell>
        </row>
        <row r="424">
          <cell r="A424" t="str">
            <v>BARKLEY BRAZIL INDUSTRIA E COMERCIO LTDA</v>
          </cell>
          <cell r="B424" t="str">
            <v>09.509.394/0001-82</v>
          </cell>
          <cell r="C424">
            <v>423</v>
          </cell>
          <cell r="D424" t="str">
            <v>BARKLEY</v>
          </cell>
          <cell r="E424" t="str">
            <v>ME</v>
          </cell>
          <cell r="F424" t="str">
            <v>CAPITAL NORTE</v>
          </cell>
          <cell r="G424">
            <v>0</v>
          </cell>
        </row>
        <row r="425">
          <cell r="A425" t="str">
            <v>GNR FESTAS INDUSTRIA E COMERCIO DE BALOES LTDA</v>
          </cell>
          <cell r="B425" t="str">
            <v>33.022.667/0001-44</v>
          </cell>
          <cell r="C425">
            <v>424</v>
          </cell>
          <cell r="D425" t="str">
            <v>GNR</v>
          </cell>
          <cell r="E425" t="str">
            <v>ME</v>
          </cell>
          <cell r="F425" t="str">
            <v>CAPITAL LESTE 1</v>
          </cell>
          <cell r="G425">
            <v>103</v>
          </cell>
        </row>
        <row r="426">
          <cell r="A426" t="str">
            <v>MINHA FESTA INDUSTRIA E COMERCIO DE BRINQUEDOS LTDA</v>
          </cell>
          <cell r="B426" t="str">
            <v>00.760.475/0001-86</v>
          </cell>
          <cell r="C426">
            <v>425</v>
          </cell>
          <cell r="D426" t="str">
            <v>MINHA FESTA</v>
          </cell>
          <cell r="E426" t="str">
            <v>ME</v>
          </cell>
          <cell r="F426" t="str">
            <v>CAPITAL LESTE 2</v>
          </cell>
          <cell r="G426">
            <v>0</v>
          </cell>
        </row>
        <row r="427">
          <cell r="A427" t="str">
            <v>MUNDO NOVO INDUSTRIA E COMERCIO BRINQUEDOS LTDA</v>
          </cell>
          <cell r="B427" t="str">
            <v>44.060.702/0001-36</v>
          </cell>
          <cell r="C427">
            <v>426</v>
          </cell>
          <cell r="D427" t="str">
            <v>MUNDO NOVO</v>
          </cell>
          <cell r="E427" t="str">
            <v>ME</v>
          </cell>
          <cell r="F427" t="str">
            <v>CAPITAL LESTE 2</v>
          </cell>
          <cell r="G427">
            <v>0</v>
          </cell>
        </row>
        <row r="428">
          <cell r="A428" t="str">
            <v>NOVO MUNDO INDUSTRIA E COMERCIO DE BRINQUEDOS LTDA</v>
          </cell>
          <cell r="B428" t="str">
            <v>15.742.754/0001-94</v>
          </cell>
          <cell r="C428">
            <v>427</v>
          </cell>
          <cell r="D428" t="str">
            <v>NOVO MUNDO</v>
          </cell>
          <cell r="E428" t="str">
            <v>EPP</v>
          </cell>
          <cell r="F428" t="str">
            <v>CAPITAL LESTE 2</v>
          </cell>
          <cell r="G428">
            <v>0</v>
          </cell>
        </row>
        <row r="429">
          <cell r="A429" t="str">
            <v>INDUSTRIA DE ARTIGOS DE JOGOS AZ DE OURO LTDA</v>
          </cell>
          <cell r="B429" t="str">
            <v>43.189.463/0001-56</v>
          </cell>
          <cell r="C429">
            <v>428</v>
          </cell>
          <cell r="D429" t="str">
            <v>AZ DE OURO</v>
          </cell>
          <cell r="E429" t="str">
            <v>EPP</v>
          </cell>
          <cell r="F429" t="str">
            <v>CAPITAL NORTE</v>
          </cell>
          <cell r="G429">
            <v>110</v>
          </cell>
        </row>
        <row r="430">
          <cell r="A430" t="str">
            <v>ALGAZARRA INDUSTRIA E COMERCIO DE BRINQUEDOS LTDA</v>
          </cell>
          <cell r="B430" t="str">
            <v>68.060.755/0001-15</v>
          </cell>
          <cell r="C430">
            <v>429</v>
          </cell>
          <cell r="D430" t="str">
            <v>ALGAZARRA</v>
          </cell>
          <cell r="E430" t="str">
            <v>DEMAIS</v>
          </cell>
          <cell r="F430" t="str">
            <v>N/A</v>
          </cell>
          <cell r="G430">
            <v>0</v>
          </cell>
        </row>
        <row r="431">
          <cell r="A431" t="str">
            <v>RIOXI INDUSTRIA COMERCIO IMPORTACAO E EXPORTACAO DE EQUIPAMENTOS HOSPITALARES LTDA</v>
          </cell>
          <cell r="B431" t="str">
            <v>41.621.496/0001-06</v>
          </cell>
          <cell r="C431">
            <v>430</v>
          </cell>
          <cell r="D431" t="str">
            <v>RIOXI</v>
          </cell>
          <cell r="E431" t="str">
            <v>DEMAIS</v>
          </cell>
          <cell r="F431" t="str">
            <v>N/A</v>
          </cell>
          <cell r="G431">
            <v>0</v>
          </cell>
        </row>
        <row r="432">
          <cell r="A432" t="str">
            <v>IMPLACIL DE BORTOLI - MATERIAL ODONTOLOGICO S.A.</v>
          </cell>
          <cell r="B432" t="str">
            <v>05.741.680/0001-18</v>
          </cell>
          <cell r="C432">
            <v>431</v>
          </cell>
          <cell r="D432" t="str">
            <v>IMPLAC</v>
          </cell>
          <cell r="E432" t="str">
            <v>DEMAIS</v>
          </cell>
          <cell r="F432" t="str">
            <v>N/A</v>
          </cell>
          <cell r="G432">
            <v>106</v>
          </cell>
        </row>
        <row r="433">
          <cell r="A433" t="str">
            <v>BIOBELA MALHAS COMPRESSIVAS LTDA.</v>
          </cell>
          <cell r="B433" t="str">
            <v>17.830.557/0001-52</v>
          </cell>
          <cell r="C433">
            <v>432</v>
          </cell>
          <cell r="D433" t="str">
            <v>BIOBELA</v>
          </cell>
          <cell r="E433" t="str">
            <v>EPP</v>
          </cell>
          <cell r="F433" t="str">
            <v>CAPITAL LESTE 1</v>
          </cell>
          <cell r="G433">
            <v>107</v>
          </cell>
        </row>
        <row r="434">
          <cell r="A434" t="str">
            <v>DUSTER INDUSTRIA E COMERCIO DE ESPANADORES LTDA</v>
          </cell>
          <cell r="B434" t="str">
            <v>62.926.423/0001-94</v>
          </cell>
          <cell r="C434">
            <v>433</v>
          </cell>
          <cell r="D434" t="str">
            <v>DUSTER</v>
          </cell>
          <cell r="E434" t="str">
            <v>EPP</v>
          </cell>
          <cell r="F434" t="str">
            <v>CAPITAL LESTE 1</v>
          </cell>
          <cell r="G434">
            <v>103</v>
          </cell>
        </row>
        <row r="435">
          <cell r="A435" t="str">
            <v>ESCOVAS SANTA CLARA INDUSTRIA E COMERCIO LTDA</v>
          </cell>
          <cell r="B435" t="str">
            <v>04.697.677/0001-81</v>
          </cell>
          <cell r="C435">
            <v>434</v>
          </cell>
          <cell r="D435" t="str">
            <v>ESCOVAS</v>
          </cell>
          <cell r="E435" t="str">
            <v>EPP</v>
          </cell>
          <cell r="F435" t="str">
            <v>CAPITAL LESTE 1</v>
          </cell>
          <cell r="G435">
            <v>103</v>
          </cell>
        </row>
        <row r="436">
          <cell r="A436" t="str">
            <v>FIBRAFIL INDUSTRIA E COMERCIO DE ESCOVAS LTDA</v>
          </cell>
          <cell r="B436" t="str">
            <v>65.626.467/0001-97</v>
          </cell>
          <cell r="C436">
            <v>435</v>
          </cell>
          <cell r="D436" t="str">
            <v>FIBRAFIL</v>
          </cell>
          <cell r="E436" t="str">
            <v>EPP</v>
          </cell>
          <cell r="F436" t="str">
            <v>CAPITAL LESTE 1</v>
          </cell>
          <cell r="G436">
            <v>103</v>
          </cell>
        </row>
        <row r="437">
          <cell r="A437" t="str">
            <v>ROLOFLEX INDUSTRIAL E COMERCIAL SOCIEDADE UNIPESSOAL LIMITADA</v>
          </cell>
          <cell r="B437" t="str">
            <v>61.001.244/0001-83</v>
          </cell>
          <cell r="C437">
            <v>436</v>
          </cell>
          <cell r="D437" t="str">
            <v>ROLOFLEX</v>
          </cell>
          <cell r="E437" t="str">
            <v>DEMAIS</v>
          </cell>
          <cell r="F437" t="str">
            <v>N/A</v>
          </cell>
          <cell r="G437">
            <v>103</v>
          </cell>
        </row>
        <row r="438">
          <cell r="A438" t="str">
            <v>LM DE SOUSA SILVA ESCOVAS</v>
          </cell>
          <cell r="B438" t="str">
            <v>33.392.588/0001-25</v>
          </cell>
          <cell r="C438">
            <v>437</v>
          </cell>
          <cell r="D438" t="str">
            <v>LM DE SOUSA</v>
          </cell>
          <cell r="E438" t="str">
            <v>ME</v>
          </cell>
          <cell r="F438" t="str">
            <v>CAPITAL SUL</v>
          </cell>
          <cell r="G438">
            <v>0</v>
          </cell>
        </row>
        <row r="439">
          <cell r="A439" t="str">
            <v>J ASSIS COMERCIO E INDUSTRIA DE ESCOVAS LTDA</v>
          </cell>
          <cell r="B439" t="str">
            <v>55.368.798/0001-10</v>
          </cell>
          <cell r="C439">
            <v>438</v>
          </cell>
          <cell r="D439" t="str">
            <v>J ASSIS</v>
          </cell>
          <cell r="E439" t="str">
            <v>ME</v>
          </cell>
          <cell r="F439" t="str">
            <v>CAPITAL LESTE 1</v>
          </cell>
          <cell r="G439">
            <v>0</v>
          </cell>
        </row>
        <row r="440">
          <cell r="A440" t="str">
            <v>POLIFITEMA INDUSTRIA E COMERCIO LTDA</v>
          </cell>
          <cell r="B440" t="str">
            <v>69.082.121/0001-26</v>
          </cell>
          <cell r="C440">
            <v>439</v>
          </cell>
          <cell r="D440" t="str">
            <v>POLIFITEMA</v>
          </cell>
          <cell r="E440" t="str">
            <v>DEMAIS</v>
          </cell>
          <cell r="F440" t="str">
            <v>N/A</v>
          </cell>
          <cell r="G440">
            <v>0</v>
          </cell>
        </row>
        <row r="441">
          <cell r="A441" t="str">
            <v>QUALIFLEX INDUSTRIA E COMERCIO DE EQUIPAMENTOS DE PROTECAO LTDA</v>
          </cell>
          <cell r="B441" t="str">
            <v>03.745.249/0001-14</v>
          </cell>
          <cell r="C441">
            <v>440</v>
          </cell>
          <cell r="D441" t="str">
            <v>QUALIFLEX</v>
          </cell>
          <cell r="E441" t="str">
            <v>EPP</v>
          </cell>
          <cell r="F441" t="str">
            <v>CAPITAL LESTE 1</v>
          </cell>
          <cell r="G441">
            <v>103</v>
          </cell>
        </row>
        <row r="442">
          <cell r="A442" t="str">
            <v>ATHENAS CINTOS INDUSTRIA E COMERCIO DE EQUIPAMENTOS DE PROTECAO INDIVIDUAL LTDA</v>
          </cell>
          <cell r="B442" t="str">
            <v>07.330.369/0001-01</v>
          </cell>
          <cell r="C442">
            <v>441</v>
          </cell>
          <cell r="D442" t="str">
            <v>ATHENAS</v>
          </cell>
          <cell r="E442" t="str">
            <v>DEMAIS</v>
          </cell>
          <cell r="F442" t="str">
            <v>CAPITAL NORTE</v>
          </cell>
          <cell r="G442">
            <v>0</v>
          </cell>
        </row>
        <row r="443">
          <cell r="A443" t="str">
            <v>ATHENAS CINTOS INDUSTRIA E COMERCIO DE EQUIPAMENTOS DE PROTECAO INDIVIDUAL LTDA</v>
          </cell>
          <cell r="B443" t="str">
            <v>07.330.369/0001-01</v>
          </cell>
          <cell r="C443">
            <v>442</v>
          </cell>
          <cell r="D443" t="str">
            <v>ATHENAS</v>
          </cell>
          <cell r="E443" t="str">
            <v>DEMAIS</v>
          </cell>
          <cell r="F443" t="str">
            <v>N/A</v>
          </cell>
          <cell r="G443">
            <v>0</v>
          </cell>
        </row>
        <row r="444">
          <cell r="A444" t="str">
            <v>KIARTES PAINEIS E LETREIROS LTDA</v>
          </cell>
          <cell r="B444" t="str">
            <v>58.066.036/0001-58</v>
          </cell>
          <cell r="C444">
            <v>443</v>
          </cell>
          <cell r="D444" t="str">
            <v>KIARTES</v>
          </cell>
          <cell r="E444" t="str">
            <v>EPP</v>
          </cell>
          <cell r="F444" t="str">
            <v>CAPITAL LESTE 1</v>
          </cell>
          <cell r="G444">
            <v>103</v>
          </cell>
        </row>
        <row r="445">
          <cell r="A445" t="str">
            <v>BANDEIRANTES SINAIS VIARIOS LTDA</v>
          </cell>
          <cell r="B445" t="str">
            <v>10.580.583/0001-20</v>
          </cell>
          <cell r="C445">
            <v>444</v>
          </cell>
          <cell r="D445" t="str">
            <v>BANDEIRAN</v>
          </cell>
          <cell r="E445" t="str">
            <v>DEMAIS</v>
          </cell>
          <cell r="F445" t="str">
            <v>N/A</v>
          </cell>
          <cell r="G445">
            <v>103</v>
          </cell>
        </row>
        <row r="446">
          <cell r="A446" t="str">
            <v>AJM COMUNICACAO VISUAL LTDA</v>
          </cell>
          <cell r="B446" t="str">
            <v xml:space="preserve"> 08.288.444/0001-86 </v>
          </cell>
          <cell r="C446">
            <v>445</v>
          </cell>
          <cell r="D446" t="str">
            <v>AJM</v>
          </cell>
          <cell r="E446" t="str">
            <v>EPP</v>
          </cell>
          <cell r="F446" t="str">
            <v>CAPITAL OESTE</v>
          </cell>
          <cell r="G446">
            <v>0</v>
          </cell>
        </row>
        <row r="447">
          <cell r="A447" t="str">
            <v>FESTOARTE INDUSTRIA E COMERCIO DE ADORNOS LTDA</v>
          </cell>
          <cell r="B447" t="str">
            <v>58.941.626/0001-82</v>
          </cell>
          <cell r="C447">
            <v>446</v>
          </cell>
          <cell r="D447" t="str">
            <v>FESTOAR</v>
          </cell>
          <cell r="E447" t="str">
            <v>ME</v>
          </cell>
          <cell r="F447" t="str">
            <v>CAPITAL LESTE 2</v>
          </cell>
          <cell r="G447">
            <v>103</v>
          </cell>
        </row>
        <row r="448">
          <cell r="A448" t="str">
            <v>JETSAND TROFEUS LTDA</v>
          </cell>
          <cell r="B448" t="str">
            <v>09.508.340/0001-00</v>
          </cell>
          <cell r="C448">
            <v>447</v>
          </cell>
          <cell r="D448" t="str">
            <v>JETSAND</v>
          </cell>
          <cell r="E448" t="str">
            <v>EPP</v>
          </cell>
          <cell r="F448" t="str">
            <v>CAPITAL LESTE 2</v>
          </cell>
          <cell r="G448">
            <v>103</v>
          </cell>
        </row>
        <row r="449">
          <cell r="A449" t="str">
            <v>LENITA ANTONIA HYPPOLITO</v>
          </cell>
          <cell r="B449" t="str">
            <v>03.992.640/0001-13</v>
          </cell>
          <cell r="C449">
            <v>448</v>
          </cell>
          <cell r="D449" t="str">
            <v>LENITA</v>
          </cell>
          <cell r="E449" t="str">
            <v>ME</v>
          </cell>
          <cell r="F449" t="str">
            <v>CAPITAL LESTE 1</v>
          </cell>
          <cell r="G449">
            <v>103</v>
          </cell>
        </row>
        <row r="450">
          <cell r="A450" t="str">
            <v>NATUREZA ESPIRITUAL INDUSTRIA DE AROMATIZANTES LTDA</v>
          </cell>
          <cell r="B450" t="str">
            <v>06.175.537/0001-79</v>
          </cell>
          <cell r="C450">
            <v>449</v>
          </cell>
          <cell r="D450" t="str">
            <v>NATUREZA</v>
          </cell>
          <cell r="E450" t="str">
            <v>ME</v>
          </cell>
          <cell r="F450" t="str">
            <v>CAPITAL LESTE 1</v>
          </cell>
          <cell r="G450">
            <v>103</v>
          </cell>
        </row>
        <row r="451">
          <cell r="A451" t="str">
            <v>ROSANGELA MARTTINS DARIO</v>
          </cell>
          <cell r="B451" t="str">
            <v>03.442.335/0001-58</v>
          </cell>
          <cell r="C451">
            <v>450</v>
          </cell>
          <cell r="D451" t="str">
            <v>ROSANGELA</v>
          </cell>
          <cell r="E451" t="str">
            <v>ME</v>
          </cell>
          <cell r="F451" t="str">
            <v>CAPITAL LESTE 1</v>
          </cell>
          <cell r="G451">
            <v>103</v>
          </cell>
        </row>
        <row r="452">
          <cell r="A452" t="str">
            <v>VITORIA INDUSTRIA E COMERCIO LTDA</v>
          </cell>
          <cell r="B452" t="str">
            <v>00.903.739/0001-03</v>
          </cell>
          <cell r="C452">
            <v>451</v>
          </cell>
          <cell r="D452" t="str">
            <v>VITORIA IND</v>
          </cell>
          <cell r="E452" t="str">
            <v>EPP</v>
          </cell>
          <cell r="F452" t="str">
            <v>CAPITAL LESTE 1</v>
          </cell>
          <cell r="G452">
            <v>103</v>
          </cell>
        </row>
        <row r="453">
          <cell r="A453" t="str">
            <v>STALL-UP TENDAS E BARRACAS LTDA</v>
          </cell>
          <cell r="B453" t="str">
            <v>03.262.423/0001-78</v>
          </cell>
          <cell r="C453">
            <v>452</v>
          </cell>
          <cell r="D453" t="str">
            <v>STALL-UP</v>
          </cell>
          <cell r="E453" t="str">
            <v>EPP</v>
          </cell>
          <cell r="F453" t="str">
            <v>CAPITAL OESTE</v>
          </cell>
          <cell r="G453">
            <v>0</v>
          </cell>
        </row>
        <row r="454">
          <cell r="A454" t="str">
            <v>GVALLE TECNOLOGIA EM AMARRACAO DE CARGAS LTDA </v>
          </cell>
          <cell r="B454" t="str">
            <v>10.531.308/0001-17</v>
          </cell>
          <cell r="C454">
            <v>453</v>
          </cell>
          <cell r="D454" t="str">
            <v>GVALLE</v>
          </cell>
          <cell r="E454" t="str">
            <v>EPP</v>
          </cell>
          <cell r="F454" t="str">
            <v>CAPITAL CENTRO</v>
          </cell>
          <cell r="G454">
            <v>0</v>
          </cell>
        </row>
        <row r="455">
          <cell r="A455" t="str">
            <v>SPEM INSPECOES DE EQUIPAMENTOS E CALIBRACOES LTDA</v>
          </cell>
          <cell r="B455" t="str">
            <v>22.951.039/0001-27</v>
          </cell>
          <cell r="C455">
            <v>454</v>
          </cell>
          <cell r="D455" t="str">
            <v>SPEM</v>
          </cell>
          <cell r="E455" t="str">
            <v>ME</v>
          </cell>
          <cell r="F455" t="str">
            <v>CAPITAL LESTE 1</v>
          </cell>
          <cell r="G455">
            <v>103</v>
          </cell>
        </row>
        <row r="456">
          <cell r="A456" t="str">
            <v>RODRIGO OLIVEIRA FLEURI DE FREITAS</v>
          </cell>
          <cell r="B456" t="str">
            <v>08.379.392/0001-53</v>
          </cell>
          <cell r="C456">
            <v>455</v>
          </cell>
          <cell r="D456" t="str">
            <v>RODRIGO</v>
          </cell>
          <cell r="E456" t="str">
            <v>ME</v>
          </cell>
          <cell r="F456" t="str">
            <v>CAPITAL LESTE 1</v>
          </cell>
          <cell r="G456">
            <v>103</v>
          </cell>
        </row>
        <row r="457">
          <cell r="A457" t="str">
            <v>BASE PROFESSIONAL LTDA</v>
          </cell>
          <cell r="B457" t="str">
            <v>02.418.354/0001-86</v>
          </cell>
          <cell r="C457">
            <v>456</v>
          </cell>
          <cell r="D457" t="str">
            <v>BASE</v>
          </cell>
          <cell r="E457" t="str">
            <v>ME</v>
          </cell>
          <cell r="F457" t="str">
            <v>CAPITAL LESTE 1</v>
          </cell>
          <cell r="G457">
            <v>103</v>
          </cell>
        </row>
        <row r="458">
          <cell r="A458" t="str">
            <v>BUSCARIOLI COMERCIO E OFICINA DE MOTORES ELETRICOS LTDA.</v>
          </cell>
          <cell r="B458" t="str">
            <v>09.193.580/0001-55</v>
          </cell>
          <cell r="C458">
            <v>457</v>
          </cell>
          <cell r="D458" t="str">
            <v>BUSCA</v>
          </cell>
          <cell r="E458" t="str">
            <v>DEMAIS</v>
          </cell>
          <cell r="F458" t="str">
            <v>N/A</v>
          </cell>
          <cell r="G458">
            <v>103</v>
          </cell>
        </row>
        <row r="459">
          <cell r="A459" t="str">
            <v>ELETRO MECANICA SOARES</v>
          </cell>
          <cell r="B459" t="str">
            <v>58.073.586/0001-02</v>
          </cell>
          <cell r="C459">
            <v>458</v>
          </cell>
          <cell r="D459" t="str">
            <v>ELETRO MEC</v>
          </cell>
          <cell r="E459" t="str">
            <v>ME</v>
          </cell>
          <cell r="F459" t="str">
            <v>CAPITAL LESTE 1</v>
          </cell>
          <cell r="G459">
            <v>103</v>
          </cell>
        </row>
        <row r="460">
          <cell r="A460" t="str">
            <v>MANON SISTEMAS ELETRICOS LTDA</v>
          </cell>
          <cell r="B460" t="str">
            <v>58.805.474/0001-90</v>
          </cell>
          <cell r="C460">
            <v>459</v>
          </cell>
          <cell r="D460" t="str">
            <v>MANON</v>
          </cell>
          <cell r="E460" t="str">
            <v>ME</v>
          </cell>
          <cell r="F460" t="str">
            <v>CAPITAL LESTE 1</v>
          </cell>
          <cell r="G460">
            <v>103</v>
          </cell>
        </row>
        <row r="461">
          <cell r="A461" t="str">
            <v>TRANSMOTOR EQUIPAMENTOS ELETRICOS LTDA</v>
          </cell>
          <cell r="B461" t="str">
            <v>44.059.632/0001-04</v>
          </cell>
          <cell r="C461">
            <v>460</v>
          </cell>
          <cell r="D461" t="str">
            <v>TRANSMO</v>
          </cell>
          <cell r="E461" t="str">
            <v>DEMAIS</v>
          </cell>
          <cell r="F461" t="str">
            <v>N/A</v>
          </cell>
          <cell r="G461">
            <v>103</v>
          </cell>
        </row>
        <row r="462">
          <cell r="A462" t="str">
            <v>MEGA PORTOES LTDA</v>
          </cell>
          <cell r="B462" t="str">
            <v>01.171.476/0001-58</v>
          </cell>
          <cell r="C462">
            <v>461</v>
          </cell>
          <cell r="D462" t="str">
            <v>MEGA</v>
          </cell>
          <cell r="E462" t="str">
            <v>EPP</v>
          </cell>
          <cell r="F462" t="str">
            <v>CAPITAL NORTE</v>
          </cell>
          <cell r="G462">
            <v>126</v>
          </cell>
        </row>
        <row r="463">
          <cell r="A463" t="str">
            <v>MANTHERM COMERCIO E INSTALACAO HIDRAULICA E ELETRICA LTDA</v>
          </cell>
          <cell r="B463" t="str">
            <v>22.881.436/0001-70</v>
          </cell>
          <cell r="C463">
            <v>462</v>
          </cell>
          <cell r="D463" t="str">
            <v>MANTHE</v>
          </cell>
          <cell r="E463" t="str">
            <v>ME</v>
          </cell>
          <cell r="F463" t="str">
            <v>CAPITAL LESTE 1</v>
          </cell>
          <cell r="G463">
            <v>103</v>
          </cell>
        </row>
        <row r="464">
          <cell r="A464" t="str">
            <v>E. M. A. M. SOLUCOES LTDA</v>
          </cell>
          <cell r="B464" t="str">
            <v>40.591.063/0001-84</v>
          </cell>
          <cell r="C464">
            <v>463</v>
          </cell>
          <cell r="D464" t="str">
            <v>EMAM</v>
          </cell>
          <cell r="E464" t="str">
            <v>EPP</v>
          </cell>
          <cell r="F464" t="str">
            <v>CAPITAL LESTE 1</v>
          </cell>
          <cell r="G464">
            <v>103</v>
          </cell>
        </row>
        <row r="465">
          <cell r="A465" t="str">
            <v>JOAO MARIO LAURELLI FILHO</v>
          </cell>
          <cell r="B465" t="str">
            <v>26.149.339/0001-48</v>
          </cell>
          <cell r="C465">
            <v>464</v>
          </cell>
          <cell r="D465" t="str">
            <v>LAURELLI</v>
          </cell>
          <cell r="E465" t="str">
            <v>EPP</v>
          </cell>
          <cell r="F465" t="str">
            <v>CAPITAL LESTE 1</v>
          </cell>
          <cell r="G465">
            <v>103</v>
          </cell>
        </row>
        <row r="466">
          <cell r="A466" t="str">
            <v>ZE DO FRIO MANUTENCAO E INSTALACAO EM GERAL LTDA</v>
          </cell>
          <cell r="B466" t="str">
            <v>18.030.054/0001-65</v>
          </cell>
          <cell r="C466">
            <v>465</v>
          </cell>
          <cell r="D466" t="str">
            <v>ZE DO</v>
          </cell>
          <cell r="E466" t="str">
            <v>ME</v>
          </cell>
          <cell r="F466" t="str">
            <v>CAPITAL LESTE 1</v>
          </cell>
          <cell r="G466">
            <v>103</v>
          </cell>
        </row>
        <row r="467">
          <cell r="A467" t="str">
            <v>ALCALIFT EMPILHADEIRAS LTDA</v>
          </cell>
          <cell r="B467" t="str">
            <v>41.671.530/0001-49</v>
          </cell>
          <cell r="C467">
            <v>466</v>
          </cell>
          <cell r="D467" t="str">
            <v>ALCALIFT</v>
          </cell>
          <cell r="E467" t="str">
            <v>ME</v>
          </cell>
          <cell r="F467" t="str">
            <v>CAPITAL GUARULHOS</v>
          </cell>
          <cell r="G467">
            <v>0</v>
          </cell>
        </row>
        <row r="468">
          <cell r="A468" t="str">
            <v>LIX CONSTRUCOES E SERVICOS EIRELI</v>
          </cell>
          <cell r="B468" t="str">
            <v>08.409.291/0001-88</v>
          </cell>
          <cell r="C468">
            <v>467</v>
          </cell>
          <cell r="D468" t="str">
            <v>LIX</v>
          </cell>
          <cell r="E468" t="str">
            <v>ME</v>
          </cell>
          <cell r="F468" t="str">
            <v>CAPITAL LESTE 1</v>
          </cell>
          <cell r="G468">
            <v>103</v>
          </cell>
        </row>
        <row r="469">
          <cell r="A469" t="str">
            <v>WENDEL TEZOLIN</v>
          </cell>
          <cell r="B469" t="str">
            <v>13.846.280/0001-03</v>
          </cell>
          <cell r="C469">
            <v>468</v>
          </cell>
          <cell r="D469" t="str">
            <v>WENDEL</v>
          </cell>
          <cell r="E469" t="str">
            <v>ME</v>
          </cell>
          <cell r="F469" t="str">
            <v>CAPITAL LESTE 1</v>
          </cell>
          <cell r="G469">
            <v>103</v>
          </cell>
        </row>
        <row r="470">
          <cell r="A470" t="str">
            <v>GILF SERVICOS LTDA</v>
          </cell>
          <cell r="B470" t="str">
            <v>32.024.025/0001-11</v>
          </cell>
          <cell r="C470">
            <v>469</v>
          </cell>
          <cell r="D470" t="str">
            <v>GILF</v>
          </cell>
          <cell r="E470" t="str">
            <v>ME</v>
          </cell>
          <cell r="F470" t="str">
            <v>CAPITAL LESTE 1</v>
          </cell>
          <cell r="G470">
            <v>103</v>
          </cell>
        </row>
        <row r="471">
          <cell r="A471" t="str">
            <v>ADEMIR GERALDO DA SILVA</v>
          </cell>
          <cell r="B471" t="str">
            <v>67.032.771/0001-31</v>
          </cell>
          <cell r="C471">
            <v>470</v>
          </cell>
          <cell r="D471" t="str">
            <v>ADEMIR</v>
          </cell>
          <cell r="E471" t="str">
            <v>ME</v>
          </cell>
          <cell r="F471" t="str">
            <v>CAPITAL LESTE 1</v>
          </cell>
          <cell r="G471">
            <v>103</v>
          </cell>
        </row>
        <row r="472">
          <cell r="A472" t="str">
            <v>V C DE CAMPOS MANUTENCAO E REFORMA DE MAQUINAS</v>
          </cell>
          <cell r="B472" t="str">
            <v>26.400.690/0001-60</v>
          </cell>
          <cell r="C472">
            <v>471</v>
          </cell>
          <cell r="D472" t="str">
            <v>V C DE CAM</v>
          </cell>
          <cell r="E472" t="str">
            <v>ME</v>
          </cell>
          <cell r="F472" t="str">
            <v>CAPITAL LESTE 1</v>
          </cell>
          <cell r="G472">
            <v>103</v>
          </cell>
        </row>
        <row r="473">
          <cell r="A473" t="str">
            <v>EUGENIO LOURENCO DE ALMEIDA 03031771877</v>
          </cell>
          <cell r="B473" t="str">
            <v>34.083.302/0001-92</v>
          </cell>
          <cell r="C473">
            <v>472</v>
          </cell>
          <cell r="D473" t="str">
            <v>EUGENIO</v>
          </cell>
          <cell r="E473" t="str">
            <v>ME</v>
          </cell>
          <cell r="F473" t="str">
            <v>CAPITAL LESTE 1</v>
          </cell>
          <cell r="G473">
            <v>103</v>
          </cell>
        </row>
        <row r="474">
          <cell r="A474" t="str">
            <v>MICRON INDUSTRIA E COMERCIO DE PLASTICOS LIMITADA</v>
          </cell>
          <cell r="B474" t="str">
            <v>62.057.815/0001-64</v>
          </cell>
          <cell r="C474">
            <v>473</v>
          </cell>
          <cell r="D474" t="str">
            <v>MICRON</v>
          </cell>
          <cell r="E474" t="str">
            <v>EPP</v>
          </cell>
          <cell r="F474" t="str">
            <v>CAPITAL LESTE 1</v>
          </cell>
          <cell r="G474">
            <v>103</v>
          </cell>
        </row>
        <row r="475">
          <cell r="A475" t="str">
            <v>RCS INDUSTRIA E COMERCIO LTDA</v>
          </cell>
          <cell r="B475" t="str">
            <v>32.531.364/0001-94</v>
          </cell>
          <cell r="C475">
            <v>474</v>
          </cell>
          <cell r="D475" t="str">
            <v>RCS</v>
          </cell>
          <cell r="E475" t="str">
            <v>EPP</v>
          </cell>
          <cell r="F475" t="str">
            <v>CAPITAL LESTE 1</v>
          </cell>
          <cell r="G475">
            <v>103</v>
          </cell>
        </row>
        <row r="476">
          <cell r="A476" t="str">
            <v>M.A.G. FERREIRA SERVICOS</v>
          </cell>
          <cell r="B476" t="str">
            <v>35.456.058/0001-29</v>
          </cell>
          <cell r="C476">
            <v>475</v>
          </cell>
          <cell r="D476" t="str">
            <v>M A G FER</v>
          </cell>
          <cell r="E476" t="str">
            <v>ME</v>
          </cell>
          <cell r="F476" t="str">
            <v>CAPITAL LESTE 1</v>
          </cell>
          <cell r="G476">
            <v>103</v>
          </cell>
        </row>
        <row r="477">
          <cell r="A477" t="str">
            <v>SERGIO TANIGUCHI ASSISTENCIA DE MAQUINAS GRAFICAS</v>
          </cell>
          <cell r="B477" t="str">
            <v>26.722.708/0001-40</v>
          </cell>
          <cell r="C477">
            <v>476</v>
          </cell>
          <cell r="D477" t="str">
            <v>SERGIO TANI</v>
          </cell>
          <cell r="E477" t="str">
            <v>EPP</v>
          </cell>
          <cell r="F477" t="str">
            <v>CAPITAL LESTE 1</v>
          </cell>
          <cell r="G477">
            <v>103</v>
          </cell>
        </row>
        <row r="478">
          <cell r="A478" t="str">
            <v>VITAL SP MAQUINAS GRAFICAS LTDA</v>
          </cell>
          <cell r="B478" t="str">
            <v>35.581.336/0001-70</v>
          </cell>
          <cell r="C478">
            <v>477</v>
          </cell>
          <cell r="D478" t="str">
            <v>VITAL SP</v>
          </cell>
          <cell r="E478" t="str">
            <v>ME</v>
          </cell>
          <cell r="F478" t="str">
            <v>CAPITAL LESTE 1</v>
          </cell>
          <cell r="G478">
            <v>103</v>
          </cell>
        </row>
        <row r="479">
          <cell r="A479" t="str">
            <v>GMSMETALS COMÉRCIO DE EQUIPAMENTOS PARA SOLDA LTDA</v>
          </cell>
          <cell r="B479" t="str">
            <v>05.935.479/0001-71</v>
          </cell>
          <cell r="C479">
            <v>478</v>
          </cell>
          <cell r="D479" t="str">
            <v>GMSMETALS</v>
          </cell>
          <cell r="E479" t="str">
            <v>ME</v>
          </cell>
          <cell r="F479" t="str">
            <v>CAPITAL LESTE 2</v>
          </cell>
          <cell r="G479">
            <v>0</v>
          </cell>
        </row>
        <row r="480">
          <cell r="A480" t="str">
            <v>OPCAO-OFFSET MANUTENCAO DE MAQUINAS GRAFICAS LTDA</v>
          </cell>
          <cell r="B480" t="str">
            <v>50.443.585/0001-92</v>
          </cell>
          <cell r="C480">
            <v>479</v>
          </cell>
          <cell r="D480" t="str">
            <v>OPCAO</v>
          </cell>
          <cell r="E480" t="str">
            <v>EPP</v>
          </cell>
          <cell r="F480" t="str">
            <v>CAPITAL LESTE 1</v>
          </cell>
          <cell r="G480">
            <v>0</v>
          </cell>
        </row>
        <row r="481">
          <cell r="A481" t="str">
            <v> POLIRAMA SERVICOS E FABRICACAO POLIURETANO LTDA</v>
          </cell>
          <cell r="B481" t="str">
            <v>37.570.024/0001-96</v>
          </cell>
          <cell r="C481">
            <v>480</v>
          </cell>
          <cell r="D481" t="str">
            <v>POLIRAMA</v>
          </cell>
          <cell r="E481" t="str">
            <v>EPP</v>
          </cell>
          <cell r="F481" t="str">
            <v>CAPITAL CENTRO</v>
          </cell>
          <cell r="G481">
            <v>0</v>
          </cell>
        </row>
        <row r="482">
          <cell r="A482" t="str">
            <v>POLIRAMA SERVICOS E FABRICACAO POLIURETANO LTDA</v>
          </cell>
          <cell r="B482" t="str">
            <v>37.570.024/0001-96</v>
          </cell>
          <cell r="C482">
            <v>481</v>
          </cell>
          <cell r="D482" t="str">
            <v>POLIRAMA</v>
          </cell>
          <cell r="E482" t="str">
            <v>EPP</v>
          </cell>
          <cell r="F482" t="str">
            <v>CAPITAL CENTRO</v>
          </cell>
          <cell r="G482">
            <v>121</v>
          </cell>
        </row>
        <row r="483">
          <cell r="A483" t="str">
            <v>JETFERR INDUSTRIA DE ARAMADOS EIRELI</v>
          </cell>
          <cell r="B483" t="str">
            <v>14.056.652/0001-52</v>
          </cell>
          <cell r="C483">
            <v>482</v>
          </cell>
          <cell r="D483" t="str">
            <v>JETFER</v>
          </cell>
          <cell r="E483" t="str">
            <v>EPP</v>
          </cell>
          <cell r="F483" t="str">
            <v>CAPITAL LESTE 1</v>
          </cell>
          <cell r="G483">
            <v>103</v>
          </cell>
        </row>
        <row r="484">
          <cell r="A484" t="str">
            <v>LD&amp;S INFORMATICA LTDA</v>
          </cell>
          <cell r="B484" t="str">
            <v>39.404.273/0001-37</v>
          </cell>
          <cell r="C484">
            <v>483</v>
          </cell>
          <cell r="D484" t="str">
            <v>LD&amp;S</v>
          </cell>
          <cell r="E484" t="str">
            <v>ME</v>
          </cell>
          <cell r="F484" t="str">
            <v>CAPITAL LESTE 1</v>
          </cell>
          <cell r="G484">
            <v>103</v>
          </cell>
        </row>
        <row r="485">
          <cell r="A485" t="str">
            <v>TW SUPORTE EM EQUIPAMENTOS HOSPITALARES EIRELI</v>
          </cell>
          <cell r="B485" t="str">
            <v>31.456.101/0001-03</v>
          </cell>
          <cell r="C485">
            <v>484</v>
          </cell>
          <cell r="D485" t="str">
            <v>TW SUPORT</v>
          </cell>
          <cell r="E485" t="str">
            <v>ME</v>
          </cell>
          <cell r="F485" t="str">
            <v>CAPITAL LESTE 1</v>
          </cell>
          <cell r="G485">
            <v>103</v>
          </cell>
        </row>
        <row r="486">
          <cell r="A486" t="str">
            <v>ANDERSON COELHO DAVID 35527020839</v>
          </cell>
          <cell r="B486" t="str">
            <v>25.155.741/0001-72</v>
          </cell>
          <cell r="C486">
            <v>485</v>
          </cell>
          <cell r="D486" t="str">
            <v>ANDERSON COELHO</v>
          </cell>
          <cell r="E486" t="str">
            <v>ME</v>
          </cell>
          <cell r="F486" t="str">
            <v>CAPITAL LESTE 1</v>
          </cell>
          <cell r="G486">
            <v>103</v>
          </cell>
        </row>
        <row r="487">
          <cell r="A487" t="str">
            <v>E. FERREIRA MANUTENCAO E INSTALACAO INDUSTRIAL</v>
          </cell>
          <cell r="B487" t="str">
            <v>35.355.774/0001-10</v>
          </cell>
          <cell r="C487">
            <v>486</v>
          </cell>
          <cell r="D487" t="str">
            <v>E FERREIRA</v>
          </cell>
          <cell r="E487" t="str">
            <v>ME</v>
          </cell>
          <cell r="F487" t="str">
            <v>CAPITAL LESTE 1</v>
          </cell>
          <cell r="G487">
            <v>103</v>
          </cell>
        </row>
        <row r="488">
          <cell r="A488" t="str">
            <v>POPI INSTALACOES LTDA.</v>
          </cell>
          <cell r="B488" t="str">
            <v>16.670.935/0001-15</v>
          </cell>
          <cell r="C488">
            <v>487</v>
          </cell>
          <cell r="D488" t="str">
            <v>POPI</v>
          </cell>
          <cell r="E488" t="str">
            <v>EPP</v>
          </cell>
          <cell r="F488" t="str">
            <v>CAPITAL LESTE 1</v>
          </cell>
          <cell r="G488">
            <v>103</v>
          </cell>
        </row>
        <row r="489">
          <cell r="A489" t="str">
            <v>AGT INDUSTRIA E COMERCIO LTDA</v>
          </cell>
          <cell r="B489" t="str">
            <v>00.447.064/0001-35</v>
          </cell>
          <cell r="C489">
            <v>488</v>
          </cell>
          <cell r="D489" t="str">
            <v>AGT</v>
          </cell>
          <cell r="E489" t="str">
            <v>ME</v>
          </cell>
          <cell r="F489" t="str">
            <v>CAPITAL NORTE</v>
          </cell>
          <cell r="G489">
            <v>0</v>
          </cell>
        </row>
        <row r="490">
          <cell r="A490" t="str">
            <v>ATLASMAQ DO BRASIL LTDA</v>
          </cell>
          <cell r="B490" t="str">
            <v>02.963.600/0001-80</v>
          </cell>
          <cell r="C490">
            <v>489</v>
          </cell>
          <cell r="D490" t="str">
            <v>ATLASMA</v>
          </cell>
          <cell r="E490" t="str">
            <v>DEMAIS</v>
          </cell>
          <cell r="F490" t="str">
            <v>CAPITAL CENTRO</v>
          </cell>
          <cell r="G490">
            <v>0</v>
          </cell>
        </row>
        <row r="491">
          <cell r="A491" t="str">
            <v>MTH FABRICACAO DE MOVEIS E SERVICOS LTDA</v>
          </cell>
          <cell r="B491" t="str">
            <v>35.302.888/0001-00</v>
          </cell>
          <cell r="C491">
            <v>490</v>
          </cell>
          <cell r="D491" t="str">
            <v>MTH FABR</v>
          </cell>
          <cell r="E491" t="str">
            <v>EPP</v>
          </cell>
          <cell r="F491" t="str">
            <v>CAPITAL SUL</v>
          </cell>
          <cell r="G491">
            <v>103</v>
          </cell>
        </row>
        <row r="492">
          <cell r="A492" t="str">
            <v>MY BOSS GROUP INDUSTRIA E COMERCIO LTDA</v>
          </cell>
          <cell r="B492" t="str">
            <v>51.448.375/0001-50</v>
          </cell>
          <cell r="C492">
            <v>491</v>
          </cell>
          <cell r="D492" t="str">
            <v>MY BOSS GROUP</v>
          </cell>
          <cell r="E492" t="str">
            <v>ME</v>
          </cell>
          <cell r="F492" t="str">
            <v>CAPITAL LESTE 1</v>
          </cell>
          <cell r="G492">
            <v>0</v>
          </cell>
        </row>
        <row r="493">
          <cell r="A493" t="str">
            <v>UTIL, EQUIPAMENTOS, MONTAGEM E SERVICOS LTDA.</v>
          </cell>
          <cell r="B493" t="str">
            <v>00.256.930/0001-00</v>
          </cell>
          <cell r="C493">
            <v>492</v>
          </cell>
          <cell r="D493" t="str">
            <v>UTILANA</v>
          </cell>
          <cell r="E493" t="str">
            <v>ME</v>
          </cell>
          <cell r="F493" t="str">
            <v>CAPITAL LESTE 1</v>
          </cell>
          <cell r="G493" t="str">
            <v>103</v>
          </cell>
        </row>
        <row r="494">
          <cell r="A494" t="str">
            <v>SABESP</v>
          </cell>
          <cell r="B494" t="str">
            <v>43.776.517/0001-80</v>
          </cell>
          <cell r="C494">
            <v>493</v>
          </cell>
          <cell r="D494" t="str">
            <v>SABESP</v>
          </cell>
          <cell r="E494" t="str">
            <v>DEMAIS</v>
          </cell>
          <cell r="F494" t="str">
            <v>N/A</v>
          </cell>
          <cell r="G494">
            <v>101</v>
          </cell>
        </row>
        <row r="495">
          <cell r="A495" t="str">
            <v>SUVIFER INDUSTRIA E COMERCIO DE FERRO E ACO LTDA.</v>
          </cell>
          <cell r="B495" t="str">
            <v>62.088.828/0006-05</v>
          </cell>
          <cell r="C495">
            <v>494</v>
          </cell>
          <cell r="D495" t="str">
            <v>SUVIFER</v>
          </cell>
          <cell r="E495" t="str">
            <v>DEMAIS</v>
          </cell>
          <cell r="F495" t="str">
            <v>N/A</v>
          </cell>
          <cell r="G495">
            <v>103</v>
          </cell>
        </row>
        <row r="496">
          <cell r="A496" t="str">
            <v>CONENPI CONSTRUTORA E ENGENHARIA LTDA</v>
          </cell>
          <cell r="B496" t="str">
            <v>48.501.753/0001-07</v>
          </cell>
          <cell r="C496">
            <v>495</v>
          </cell>
          <cell r="D496" t="str">
            <v>CONENPI</v>
          </cell>
          <cell r="E496" t="str">
            <v>EPP</v>
          </cell>
          <cell r="F496" t="str">
            <v>CAPITAL LESTE 1</v>
          </cell>
          <cell r="G496">
            <v>103</v>
          </cell>
        </row>
        <row r="497">
          <cell r="A497" t="str">
            <v>REINALDO MONTEIRO CONSTRUCOES LTDA</v>
          </cell>
          <cell r="B497" t="str">
            <v>62419148/0001-12</v>
          </cell>
          <cell r="C497">
            <v>496</v>
          </cell>
          <cell r="D497" t="str">
            <v>R MONTEIRO</v>
          </cell>
          <cell r="E497" t="str">
            <v>ME</v>
          </cell>
          <cell r="F497" t="str">
            <v>CAPITAL NORTE</v>
          </cell>
          <cell r="G497">
            <v>103</v>
          </cell>
        </row>
        <row r="498">
          <cell r="A498" t="str">
            <v>SINALISA SEGURANCA VIARIA LTDA.</v>
          </cell>
          <cell r="B498" t="str">
            <v>42.147.421/0001-90</v>
          </cell>
          <cell r="C498">
            <v>497</v>
          </cell>
          <cell r="D498" t="str">
            <v>SINALISA</v>
          </cell>
          <cell r="E498" t="str">
            <v>DEMAIS</v>
          </cell>
          <cell r="F498" t="str">
            <v>N/A</v>
          </cell>
          <cell r="G498">
            <v>103</v>
          </cell>
        </row>
        <row r="499">
          <cell r="A499" t="str">
            <v>NAVARRO RESGATE - ALPINISMO E MANUTENCOES LTDA</v>
          </cell>
          <cell r="B499" t="str">
            <v>03.673.956/0001-42</v>
          </cell>
          <cell r="C499">
            <v>498</v>
          </cell>
          <cell r="D499" t="str">
            <v>NAVARRO</v>
          </cell>
          <cell r="E499" t="str">
            <v>ME</v>
          </cell>
          <cell r="F499" t="str">
            <v>CAPITAL NORTE</v>
          </cell>
          <cell r="G499">
            <v>103</v>
          </cell>
        </row>
        <row r="500">
          <cell r="A500" t="str">
            <v>METALTEX CONSTRUCOES LTDA</v>
          </cell>
          <cell r="B500" t="str">
            <v>54.460.153/0001-40</v>
          </cell>
          <cell r="C500">
            <v>499</v>
          </cell>
          <cell r="D500" t="str">
            <v>METALTEX</v>
          </cell>
          <cell r="E500" t="str">
            <v>EPP</v>
          </cell>
          <cell r="F500" t="str">
            <v>CAPITAL SUL</v>
          </cell>
          <cell r="G500">
            <v>112</v>
          </cell>
        </row>
        <row r="501">
          <cell r="A501" t="str">
            <v>ENGESTAC ENGENHARIA E FUNDACOES LTDA</v>
          </cell>
          <cell r="B501" t="str">
            <v>51.571.859/0001-91</v>
          </cell>
          <cell r="C501">
            <v>500</v>
          </cell>
          <cell r="D501" t="str">
            <v>ENGESTAC</v>
          </cell>
          <cell r="E501" t="str">
            <v>EPP</v>
          </cell>
          <cell r="F501" t="str">
            <v>CAPITAL SUL</v>
          </cell>
          <cell r="G501">
            <v>103</v>
          </cell>
        </row>
        <row r="502">
          <cell r="A502" t="str">
            <v>EMARK INSTALACOES ELETRICA LTDA</v>
          </cell>
          <cell r="B502" t="str">
            <v>00.240.004/0001-47</v>
          </cell>
          <cell r="C502">
            <v>501</v>
          </cell>
          <cell r="D502" t="str">
            <v>EMARK</v>
          </cell>
          <cell r="E502" t="str">
            <v>ME</v>
          </cell>
          <cell r="F502" t="str">
            <v>CAPITAL LESTE 1</v>
          </cell>
          <cell r="G502">
            <v>111</v>
          </cell>
        </row>
        <row r="503">
          <cell r="A503" t="str">
            <v>MML SISTEMAS DE AUTOMACAO LTDA.</v>
          </cell>
          <cell r="B503" t="str">
            <v>61.219.671/0001-32</v>
          </cell>
          <cell r="C503">
            <v>502</v>
          </cell>
          <cell r="D503" t="str">
            <v>MML</v>
          </cell>
          <cell r="E503" t="str">
            <v>DEMAIS</v>
          </cell>
          <cell r="F503" t="str">
            <v>N/A</v>
          </cell>
          <cell r="G503">
            <v>103</v>
          </cell>
        </row>
        <row r="504">
          <cell r="A504" t="str">
            <v>SENA ECAL EQUIPAMENTOS E INSTALACOES LTDA</v>
          </cell>
          <cell r="B504" t="str">
            <v>51.177.681/0003-60</v>
          </cell>
          <cell r="C504">
            <v>503</v>
          </cell>
          <cell r="D504" t="str">
            <v>SENA ECAL</v>
          </cell>
          <cell r="E504" t="str">
            <v>DEMAIS</v>
          </cell>
          <cell r="F504" t="str">
            <v>N/A</v>
          </cell>
          <cell r="G504">
            <v>103</v>
          </cell>
        </row>
        <row r="505">
          <cell r="A505" t="str">
            <v>CALTHERM SISTEMAS DE AQUECIEMENTO LTDA</v>
          </cell>
          <cell r="B505" t="str">
            <v>54.941.398/0001-90</v>
          </cell>
          <cell r="C505">
            <v>504</v>
          </cell>
          <cell r="D505" t="str">
            <v>CALTHER</v>
          </cell>
          <cell r="E505" t="str">
            <v>EPP</v>
          </cell>
          <cell r="F505" t="str">
            <v>CAPITAL OESTE</v>
          </cell>
          <cell r="G505">
            <v>0</v>
          </cell>
        </row>
        <row r="506">
          <cell r="A506" t="str">
            <v>MARLON CARDOSO THULER</v>
          </cell>
          <cell r="B506" t="str">
            <v>03.807.965/0001-89</v>
          </cell>
          <cell r="C506">
            <v>505</v>
          </cell>
          <cell r="D506" t="str">
            <v>MARLON</v>
          </cell>
          <cell r="E506" t="str">
            <v>ME</v>
          </cell>
          <cell r="F506" t="str">
            <v>CAPITAL LESTE 1</v>
          </cell>
          <cell r="G506">
            <v>103</v>
          </cell>
        </row>
        <row r="507">
          <cell r="A507" t="str">
            <v>SOLLO ENGENHARIA E INSTALACOES LTDA</v>
          </cell>
          <cell r="B507" t="str">
            <v>00.525.870/0001-84</v>
          </cell>
          <cell r="C507">
            <v>506</v>
          </cell>
          <cell r="D507" t="str">
            <v>SOLLO</v>
          </cell>
          <cell r="E507" t="str">
            <v>EPP</v>
          </cell>
          <cell r="F507" t="str">
            <v>CAPITAL LESTE 1</v>
          </cell>
          <cell r="G507">
            <v>103</v>
          </cell>
        </row>
        <row r="508">
          <cell r="A508" t="str">
            <v>SUMMER COOL PROJETO, INSTALACAO E MANUTENCAO DE SISTEMAS LTDA</v>
          </cell>
          <cell r="B508" t="str">
            <v>05.035.409/0001-67</v>
          </cell>
          <cell r="C508">
            <v>507</v>
          </cell>
          <cell r="D508" t="str">
            <v>SUMMER</v>
          </cell>
          <cell r="E508" t="str">
            <v>EPP</v>
          </cell>
          <cell r="F508" t="str">
            <v>CAPITAL LESTE 1</v>
          </cell>
          <cell r="G508">
            <v>103</v>
          </cell>
        </row>
        <row r="509">
          <cell r="A509" t="str">
            <v xml:space="preserve">AJ CLIMA REFRIGERAÇÃO E CLIMATIZAÇÃO </v>
          </cell>
          <cell r="B509" t="str">
            <v>12.600.406/0001-94</v>
          </cell>
          <cell r="C509">
            <v>508</v>
          </cell>
          <cell r="D509" t="str">
            <v>AJ CLIMA</v>
          </cell>
          <cell r="E509" t="str">
            <v>ME</v>
          </cell>
          <cell r="F509" t="str">
            <v>CAPITAL LESTE 2</v>
          </cell>
          <cell r="G509">
            <v>0</v>
          </cell>
        </row>
        <row r="510">
          <cell r="A510" t="str">
            <v>POLIAR ENGENHARIA DE AR CONDICIONADO LTDA</v>
          </cell>
          <cell r="B510" t="str">
            <v>62.423.272/0001-51</v>
          </cell>
          <cell r="C510">
            <v>509</v>
          </cell>
          <cell r="D510" t="str">
            <v>POLIAR</v>
          </cell>
          <cell r="E510" t="str">
            <v>DEMAIS</v>
          </cell>
          <cell r="F510" t="str">
            <v>N/A</v>
          </cell>
          <cell r="G510">
            <v>108</v>
          </cell>
        </row>
        <row r="511">
          <cell r="A511" t="str">
            <v>AMPERSYSTEMS LTDA</v>
          </cell>
          <cell r="B511" t="str">
            <v>01.424.765/0001-11</v>
          </cell>
          <cell r="C511">
            <v>510</v>
          </cell>
          <cell r="D511" t="str">
            <v>AMPERSYSTEMS</v>
          </cell>
          <cell r="E511" t="str">
            <v>EPP</v>
          </cell>
          <cell r="F511" t="str">
            <v>CAPITAL LESTE 1</v>
          </cell>
          <cell r="G511">
            <v>103</v>
          </cell>
        </row>
        <row r="512">
          <cell r="A512" t="str">
            <v>ELEPAR ELEVADORES LTDA</v>
          </cell>
          <cell r="B512" t="str">
            <v>01.524.258/0001-50</v>
          </cell>
          <cell r="C512">
            <v>511</v>
          </cell>
          <cell r="D512" t="str">
            <v>ELEPAR</v>
          </cell>
          <cell r="E512" t="str">
            <v>EPP</v>
          </cell>
          <cell r="F512" t="str">
            <v>CAPITAL LESTE 1</v>
          </cell>
          <cell r="G512">
            <v>103</v>
          </cell>
        </row>
        <row r="513">
          <cell r="A513" t="str">
            <v>ELEVADORES ORION LTDA.</v>
          </cell>
          <cell r="B513" t="str">
            <v>05.823.840/0001-78</v>
          </cell>
          <cell r="C513">
            <v>512</v>
          </cell>
          <cell r="D513" t="str">
            <v>ORION</v>
          </cell>
          <cell r="E513" t="str">
            <v>DEMAIS</v>
          </cell>
          <cell r="F513" t="str">
            <v>N/A</v>
          </cell>
          <cell r="G513">
            <v>103</v>
          </cell>
        </row>
        <row r="514">
          <cell r="A514" t="str">
            <v>ALUMITELAS INDUSTRIA E COMERCIO EIRELI</v>
          </cell>
          <cell r="B514" t="str">
            <v>01.128.075/0001-15</v>
          </cell>
          <cell r="C514">
            <v>513</v>
          </cell>
          <cell r="D514" t="str">
            <v>ALUMITELAS</v>
          </cell>
          <cell r="E514" t="str">
            <v>EPP</v>
          </cell>
          <cell r="F514" t="str">
            <v>CAPITAL LESTE 1</v>
          </cell>
          <cell r="G514">
            <v>103</v>
          </cell>
        </row>
        <row r="515">
          <cell r="A515" t="str">
            <v>TECNOCOLOR PINTURAS LTDA</v>
          </cell>
          <cell r="B515" t="str">
            <v>05.383.749/0001-89</v>
          </cell>
          <cell r="C515">
            <v>514</v>
          </cell>
          <cell r="D515" t="str">
            <v>TECNOCOLOR</v>
          </cell>
          <cell r="E515" t="str">
            <v>EPP</v>
          </cell>
          <cell r="F515" t="str">
            <v>CAPITAL LESTE 1</v>
          </cell>
          <cell r="G515">
            <v>103</v>
          </cell>
        </row>
        <row r="516">
          <cell r="A516" t="str">
            <v>FELGUEIRAS COLOCACOES DE TACOS E ASSEMEL EM GERAL LTDA</v>
          </cell>
          <cell r="B516" t="str">
            <v>50.862.291/0001-03</v>
          </cell>
          <cell r="C516">
            <v>515</v>
          </cell>
          <cell r="D516" t="str">
            <v>FELGUEIRAS</v>
          </cell>
          <cell r="E516" t="str">
            <v>ME</v>
          </cell>
          <cell r="F516" t="str">
            <v>CAPITAL OESTE</v>
          </cell>
          <cell r="G516">
            <v>103</v>
          </cell>
        </row>
        <row r="517">
          <cell r="A517" t="str">
            <v>CADANI CONSTRUCOES E REFORMAS LTDA</v>
          </cell>
          <cell r="B517" t="str">
            <v>10.423.411/0001-43</v>
          </cell>
          <cell r="C517">
            <v>516</v>
          </cell>
          <cell r="D517" t="str">
            <v>CADANI</v>
          </cell>
          <cell r="E517" t="str">
            <v>ME</v>
          </cell>
          <cell r="F517" t="str">
            <v>CAPITAL LESTE 1</v>
          </cell>
          <cell r="G517">
            <v>103</v>
          </cell>
        </row>
        <row r="518">
          <cell r="A518" t="str">
            <v>DESIGN EMPREITEIRA REFORMA E CONSTRUCAO LTDA, </v>
          </cell>
          <cell r="B518" t="str">
            <v>35.799.497/0001-34</v>
          </cell>
          <cell r="C518">
            <v>517</v>
          </cell>
          <cell r="D518" t="str">
            <v>DESIGN</v>
          </cell>
          <cell r="E518" t="str">
            <v>EPP</v>
          </cell>
          <cell r="F518" t="str">
            <v>CAPITAL LESTE 1</v>
          </cell>
          <cell r="G518">
            <v>0</v>
          </cell>
        </row>
        <row r="519">
          <cell r="A519" t="str">
            <v>AUTOSTRADA BRASIL CONSTRUCOES LTDA</v>
          </cell>
          <cell r="B519" t="str">
            <v>06.950.788/0001-83</v>
          </cell>
          <cell r="C519">
            <v>518</v>
          </cell>
          <cell r="D519" t="str">
            <v>AUTOSTTRA</v>
          </cell>
          <cell r="E519" t="str">
            <v>EPP</v>
          </cell>
          <cell r="F519" t="str">
            <v>CAPITAL LESTE 1</v>
          </cell>
          <cell r="G519">
            <v>103</v>
          </cell>
        </row>
        <row r="520">
          <cell r="A520" t="str">
            <v>SISTEMA ENGENHARIA LTDA</v>
          </cell>
          <cell r="B520" t="str">
            <v>03.211.938/0001-49</v>
          </cell>
          <cell r="C520">
            <v>519</v>
          </cell>
          <cell r="D520" t="str">
            <v>SISTEMA ENG</v>
          </cell>
          <cell r="E520" t="str">
            <v>DEMAIS</v>
          </cell>
          <cell r="F520" t="str">
            <v>N/A</v>
          </cell>
          <cell r="G520">
            <v>103</v>
          </cell>
        </row>
        <row r="521">
          <cell r="A521" t="str">
            <v>S.S. OFICINA AUTOMOTIVA E PECAS LTDA</v>
          </cell>
          <cell r="B521" t="str">
            <v>13.592.757/0001-63</v>
          </cell>
          <cell r="C521">
            <v>520</v>
          </cell>
          <cell r="D521" t="str">
            <v>SS OFICINA</v>
          </cell>
          <cell r="E521" t="str">
            <v>EPP</v>
          </cell>
          <cell r="F521" t="str">
            <v>CAPITAL NORTE</v>
          </cell>
          <cell r="G521">
            <v>113</v>
          </cell>
        </row>
        <row r="522">
          <cell r="A522" t="str">
            <v>AUTO CAR BITTAR CENTRO AUTOMOTIVO LTDA</v>
          </cell>
          <cell r="B522" t="str">
            <v>00.019.177/0001-30</v>
          </cell>
          <cell r="C522">
            <v>521</v>
          </cell>
          <cell r="D522" t="str">
            <v>BITTAR</v>
          </cell>
          <cell r="E522" t="str">
            <v>ME</v>
          </cell>
          <cell r="F522" t="str">
            <v>CAPITAL SUL</v>
          </cell>
          <cell r="G522">
            <v>113</v>
          </cell>
        </row>
        <row r="523">
          <cell r="A523" t="str">
            <v>AUTO CAR BITTAR CENTRO AUTOMOTIVO LTDA</v>
          </cell>
          <cell r="B523" t="str">
            <v>00.019.177/0001-30</v>
          </cell>
          <cell r="C523">
            <v>522</v>
          </cell>
          <cell r="D523" t="str">
            <v>BITTAR</v>
          </cell>
          <cell r="E523" t="str">
            <v>ME</v>
          </cell>
          <cell r="F523" t="str">
            <v>CAPITAL CENTRO</v>
          </cell>
          <cell r="G523">
            <v>113</v>
          </cell>
        </row>
        <row r="524">
          <cell r="A524" t="str">
            <v>AUTO MECANICA FAIO LTDA</v>
          </cell>
          <cell r="B524" t="str">
            <v>51.705.978/0001-90</v>
          </cell>
          <cell r="C524">
            <v>523</v>
          </cell>
          <cell r="D524" t="str">
            <v>FAIO</v>
          </cell>
          <cell r="E524" t="str">
            <v>ME</v>
          </cell>
          <cell r="F524" t="str">
            <v>CAPITAL LESTE 1</v>
          </cell>
          <cell r="G524">
            <v>113</v>
          </cell>
        </row>
        <row r="525">
          <cell r="A525" t="str">
            <v>AUTOCHECK-UP OFICINA MECANICA LTDA.</v>
          </cell>
          <cell r="B525" t="str">
            <v> 22.842.057/0001-70</v>
          </cell>
          <cell r="C525">
            <v>524</v>
          </cell>
          <cell r="D525" t="str">
            <v>AUTOCHECK</v>
          </cell>
          <cell r="E525" t="str">
            <v>EPP</v>
          </cell>
          <cell r="F525" t="str">
            <v>CAPITAL LESTE 1</v>
          </cell>
          <cell r="G525">
            <v>113</v>
          </cell>
        </row>
        <row r="526">
          <cell r="A526" t="str">
            <v>BORALLI TECNOLOGIA AUTOMOBILISTICA LTDA - ME</v>
          </cell>
          <cell r="B526" t="str">
            <v>07.691.434/0001-24</v>
          </cell>
          <cell r="C526">
            <v>525</v>
          </cell>
          <cell r="D526" t="str">
            <v>BORALLI</v>
          </cell>
          <cell r="E526" t="str">
            <v>ME</v>
          </cell>
          <cell r="F526" t="str">
            <v>CAPITAL SUL</v>
          </cell>
          <cell r="G526">
            <v>113</v>
          </cell>
        </row>
        <row r="527">
          <cell r="A527" t="str">
            <v>CARBUTEC SERVICO DE MANUTENCAO AUTOMOTIVA LTDA</v>
          </cell>
          <cell r="B527" t="str">
            <v>43.486.943/0001-89</v>
          </cell>
          <cell r="C527">
            <v>526</v>
          </cell>
          <cell r="D527" t="str">
            <v>CARBUTEC</v>
          </cell>
          <cell r="E527" t="str">
            <v>ME</v>
          </cell>
          <cell r="F527" t="str">
            <v>CAPITAL SUL</v>
          </cell>
          <cell r="G527">
            <v>113</v>
          </cell>
        </row>
        <row r="528">
          <cell r="A528" t="str">
            <v>CRONUS CAR SERVICE (HIGH TORQUE)</v>
          </cell>
          <cell r="B528" t="str">
            <v>28.505.117/0001-46</v>
          </cell>
          <cell r="C528">
            <v>527</v>
          </cell>
          <cell r="D528" t="str">
            <v>CRONUS</v>
          </cell>
          <cell r="E528" t="str">
            <v>ME</v>
          </cell>
          <cell r="F528" t="str">
            <v>CAPITAL SUL</v>
          </cell>
          <cell r="G528">
            <v>113</v>
          </cell>
        </row>
        <row r="529">
          <cell r="A529" t="str">
            <v>ELETRO MECANICA AQUIJOS LTDA</v>
          </cell>
          <cell r="B529" t="str">
            <v>53.690.780/0001-05</v>
          </cell>
          <cell r="C529">
            <v>528</v>
          </cell>
          <cell r="D529" t="str">
            <v>AQUIJOS</v>
          </cell>
          <cell r="E529" t="str">
            <v>ME</v>
          </cell>
          <cell r="F529" t="str">
            <v>CAPITAL LESTE 1</v>
          </cell>
          <cell r="G529">
            <v>113</v>
          </cell>
        </row>
        <row r="530">
          <cell r="A530" t="str">
            <v>GTA CENTRO AUTOMOTIVO LTDA</v>
          </cell>
          <cell r="B530" t="str">
            <v>35.742.327/0001-13</v>
          </cell>
          <cell r="C530">
            <v>529</v>
          </cell>
          <cell r="D530" t="str">
            <v>GTA</v>
          </cell>
          <cell r="E530" t="str">
            <v>ME</v>
          </cell>
          <cell r="F530" t="str">
            <v>CAPITAL LESTE 1</v>
          </cell>
          <cell r="G530">
            <v>113</v>
          </cell>
        </row>
        <row r="531">
          <cell r="A531" t="str">
            <v>INJECAR PARAÍSO AUTO ELÉTRICA E MECÂNICA LTDA</v>
          </cell>
          <cell r="B531" t="str">
            <v>04.649.343/0001-32</v>
          </cell>
          <cell r="C531">
            <v>530</v>
          </cell>
          <cell r="D531" t="str">
            <v>INJECAR</v>
          </cell>
          <cell r="E531" t="str">
            <v>ME</v>
          </cell>
          <cell r="F531" t="str">
            <v>CAPITAL CENTRO</v>
          </cell>
          <cell r="G531">
            <v>113</v>
          </cell>
        </row>
        <row r="532">
          <cell r="A532" t="str">
            <v>IVANOFF SERVICOS, PRODUTOS E EVENTOS AUTOMOBILISTICOS LTDA</v>
          </cell>
          <cell r="B532" t="str">
            <v>49.203.012/0001-02</v>
          </cell>
          <cell r="C532">
            <v>531</v>
          </cell>
          <cell r="D532" t="str">
            <v>IVANOFF</v>
          </cell>
          <cell r="E532" t="str">
            <v>EPP</v>
          </cell>
          <cell r="F532" t="str">
            <v>CAPITAL SUL</v>
          </cell>
          <cell r="G532">
            <v>113</v>
          </cell>
        </row>
        <row r="533">
          <cell r="A533" t="str">
            <v>MARTELINHO FUNILARIA ESPECIALIZADA LTDA</v>
          </cell>
          <cell r="B533" t="str">
            <v>57.124.828/0001-79</v>
          </cell>
          <cell r="C533">
            <v>532</v>
          </cell>
          <cell r="D533" t="str">
            <v>MARTELINHO</v>
          </cell>
          <cell r="E533" t="str">
            <v>ME</v>
          </cell>
          <cell r="F533" t="str">
            <v>CAPITAL SUL</v>
          </cell>
          <cell r="G533">
            <v>113</v>
          </cell>
        </row>
        <row r="534">
          <cell r="A534" t="str">
            <v>MECANICA E AUTO PECAS CIPO LTDA</v>
          </cell>
          <cell r="B534" t="str">
            <v>01.409.395/0001-43</v>
          </cell>
          <cell r="C534">
            <v>533</v>
          </cell>
          <cell r="D534" t="str">
            <v>CIPO</v>
          </cell>
          <cell r="E534" t="str">
            <v>ME</v>
          </cell>
          <cell r="F534" t="str">
            <v>CAPITAL LESTE 1</v>
          </cell>
          <cell r="G534">
            <v>113</v>
          </cell>
        </row>
        <row r="535">
          <cell r="A535" t="str">
            <v>OSCAR DA SILVA IRIKAWA</v>
          </cell>
          <cell r="B535" t="str">
            <v>24.708.636/0001-50</v>
          </cell>
          <cell r="C535">
            <v>534</v>
          </cell>
          <cell r="D535" t="str">
            <v>OSCAR</v>
          </cell>
          <cell r="E535" t="str">
            <v>ME</v>
          </cell>
          <cell r="F535" t="str">
            <v>CAPITAL NORTE</v>
          </cell>
          <cell r="G535">
            <v>113</v>
          </cell>
        </row>
        <row r="536">
          <cell r="A536" t="str">
            <v>VITORAUTO PECAS E SERVICOS LTDA</v>
          </cell>
          <cell r="B536" t="str">
            <v>96.515.218/0001-58</v>
          </cell>
          <cell r="C536">
            <v>535</v>
          </cell>
          <cell r="D536" t="str">
            <v>VITOR</v>
          </cell>
          <cell r="E536" t="str">
            <v>ME</v>
          </cell>
          <cell r="F536" t="str">
            <v>CAPITAL LESTE 1</v>
          </cell>
          <cell r="G536">
            <v>113</v>
          </cell>
        </row>
        <row r="537">
          <cell r="A537" t="str">
            <v>FABIO JUNIO MATOS SERVICOS AUTOMOTIVOS</v>
          </cell>
          <cell r="B537" t="str">
            <v>13737348/0001-08</v>
          </cell>
          <cell r="C537">
            <v>536</v>
          </cell>
          <cell r="D537" t="str">
            <v>FABIO JR</v>
          </cell>
          <cell r="E537" t="str">
            <v>ME</v>
          </cell>
          <cell r="F537" t="str">
            <v>CAPITAL NORTE</v>
          </cell>
          <cell r="G537">
            <v>113</v>
          </cell>
        </row>
        <row r="538">
          <cell r="A538" t="str">
            <v>LUNARDI &amp; FILHO LTDA.</v>
          </cell>
          <cell r="B538" t="str">
            <v>45.557.675/0001-74</v>
          </cell>
          <cell r="C538">
            <v>537</v>
          </cell>
          <cell r="D538" t="str">
            <v>LUNARDI</v>
          </cell>
          <cell r="E538" t="str">
            <v>ME</v>
          </cell>
          <cell r="F538" t="str">
            <v>CAPITAL CENTRO</v>
          </cell>
          <cell r="G538">
            <v>113</v>
          </cell>
        </row>
        <row r="539">
          <cell r="A539" t="str">
            <v>CENTRO ESTETICO AUTOMOTIVO DE LUNA &amp; TEIXEIRA LTDA</v>
          </cell>
          <cell r="B539" t="str">
            <v>13.604.375/0001-02</v>
          </cell>
          <cell r="C539">
            <v>538</v>
          </cell>
          <cell r="D539" t="str">
            <v>LUNA</v>
          </cell>
          <cell r="E539" t="str">
            <v>EPP</v>
          </cell>
          <cell r="F539" t="str">
            <v>CAPITAL LESTE 1</v>
          </cell>
          <cell r="G539">
            <v>113</v>
          </cell>
        </row>
        <row r="540">
          <cell r="A540" t="str">
            <v>WILLIAN DE FREITAS MOURA MECANICA</v>
          </cell>
          <cell r="B540" t="str">
            <v>35.834.481/0001-15</v>
          </cell>
          <cell r="C540">
            <v>539</v>
          </cell>
          <cell r="D540" t="str">
            <v>WILLIAN</v>
          </cell>
          <cell r="E540" t="str">
            <v>ME</v>
          </cell>
          <cell r="F540" t="str">
            <v>CAPITAL NORTE</v>
          </cell>
          <cell r="G540">
            <v>113</v>
          </cell>
        </row>
        <row r="541">
          <cell r="A541" t="str">
            <v>AUTO COLLISION SERVICOS AUTOMOTIVOS LTDA</v>
          </cell>
          <cell r="B541" t="str">
            <v>29.449.657/0001-12</v>
          </cell>
          <cell r="C541">
            <v>540</v>
          </cell>
          <cell r="D541" t="str">
            <v>COLLISION</v>
          </cell>
          <cell r="E541" t="str">
            <v>EPP</v>
          </cell>
          <cell r="F541" t="str">
            <v>CAPITAL LESTE 1</v>
          </cell>
          <cell r="G541">
            <v>113</v>
          </cell>
        </row>
        <row r="542">
          <cell r="A542" t="str">
            <v>AUTO MECANICA FLAMA CAR LTDA</v>
          </cell>
          <cell r="B542" t="str">
            <v>49.371.230/0001-56</v>
          </cell>
          <cell r="C542">
            <v>541</v>
          </cell>
          <cell r="D542" t="str">
            <v>FLAMA</v>
          </cell>
          <cell r="E542" t="str">
            <v>ME</v>
          </cell>
          <cell r="F542" t="str">
            <v>CAPITAL LESTE 1</v>
          </cell>
          <cell r="G542">
            <v>113</v>
          </cell>
        </row>
        <row r="543">
          <cell r="A543" t="str">
            <v>ECO CLEAN ESTETICA AUTOMOTIVA LTDA</v>
          </cell>
          <cell r="B543" t="str">
            <v>38.118.810/0001-10</v>
          </cell>
          <cell r="C543">
            <v>542</v>
          </cell>
          <cell r="D543" t="str">
            <v>ECO CLEAN</v>
          </cell>
          <cell r="E543" t="str">
            <v>ME</v>
          </cell>
          <cell r="F543" t="str">
            <v>N/A</v>
          </cell>
          <cell r="G543">
            <v>0</v>
          </cell>
        </row>
        <row r="544">
          <cell r="A544" t="str">
            <v>A-KOR PINTURA ELETROSTÁTICA EIRELI</v>
          </cell>
          <cell r="B544" t="str">
            <v>04.635.161/0001-02</v>
          </cell>
          <cell r="C544">
            <v>543</v>
          </cell>
          <cell r="D544" t="str">
            <v>A-KOR</v>
          </cell>
          <cell r="E544" t="str">
            <v>ME</v>
          </cell>
          <cell r="F544" t="str">
            <v>CAPITAL LESTE 1</v>
          </cell>
          <cell r="G544">
            <v>113</v>
          </cell>
        </row>
        <row r="545">
          <cell r="A545" t="str">
            <v>ECO CLEAN ESTETICA AUTOMOTIVA LTDA-MELIM SERVICOS</v>
          </cell>
          <cell r="B545" t="str">
            <v>42.949.828/0001-30</v>
          </cell>
          <cell r="C545">
            <v>544</v>
          </cell>
          <cell r="D545" t="str">
            <v>ECO CLEAN</v>
          </cell>
          <cell r="E545" t="str">
            <v>EPP</v>
          </cell>
          <cell r="F545" t="str">
            <v>CAPITAL NORTE</v>
          </cell>
          <cell r="G545">
            <v>113</v>
          </cell>
        </row>
        <row r="546">
          <cell r="A546" t="str">
            <v>EDIL-CAR MANUTENÇÃO ELÉTRICA LTDA.</v>
          </cell>
          <cell r="B546" t="str">
            <v>42.477.947/0001-38</v>
          </cell>
          <cell r="C546">
            <v>545</v>
          </cell>
          <cell r="D546" t="str">
            <v>EDIL-CAR</v>
          </cell>
          <cell r="E546" t="str">
            <v>DEMAIS</v>
          </cell>
          <cell r="F546" t="str">
            <v>CAPITAL OESTE</v>
          </cell>
          <cell r="G546">
            <v>113</v>
          </cell>
        </row>
        <row r="547">
          <cell r="A547" t="str">
            <v>MAX SPEED PECAS E ACESSORIOS AUTOMOTIVOS EIRELI</v>
          </cell>
          <cell r="B547" t="str">
            <v>28.520.730/0001-32</v>
          </cell>
          <cell r="C547">
            <v>546</v>
          </cell>
          <cell r="D547" t="str">
            <v>MAX SPEED</v>
          </cell>
          <cell r="E547" t="str">
            <v>ME</v>
          </cell>
          <cell r="F547" t="str">
            <v>CAPITAL SUL</v>
          </cell>
          <cell r="G547">
            <v>113</v>
          </cell>
        </row>
        <row r="548">
          <cell r="A548" t="str">
            <v>AUTO ELETRODIESEL RECUPECAS LTDA.</v>
          </cell>
          <cell r="B548" t="str">
            <v>00.351.581/0001-06</v>
          </cell>
          <cell r="C548">
            <v>547</v>
          </cell>
          <cell r="D548" t="str">
            <v>ELETRODIESEL</v>
          </cell>
          <cell r="E548" t="str">
            <v>ME</v>
          </cell>
          <cell r="F548" t="str">
            <v>CAPITAL OESTE</v>
          </cell>
          <cell r="G548">
            <v>113</v>
          </cell>
        </row>
        <row r="549">
          <cell r="A549" t="str">
            <v>REVIQ PARTS LTDA</v>
          </cell>
          <cell r="B549" t="str">
            <v>23.919.570/0001-85</v>
          </cell>
          <cell r="C549">
            <v>548</v>
          </cell>
          <cell r="D549" t="str">
            <v>REVIQ</v>
          </cell>
          <cell r="E549" t="str">
            <v>EPP</v>
          </cell>
          <cell r="F549" t="str">
            <v>CAPITAL LESTE 1</v>
          </cell>
          <cell r="G549">
            <v>0</v>
          </cell>
        </row>
        <row r="550">
          <cell r="A550" t="str">
            <v>MARCOWIL COMERCIO DE PECAS AUTOMOTIVAS LTDA</v>
          </cell>
          <cell r="B550" t="str">
            <v>62.560.008/0001-60</v>
          </cell>
          <cell r="C550">
            <v>549</v>
          </cell>
          <cell r="D550" t="str">
            <v>MARCOWIL</v>
          </cell>
          <cell r="E550" t="str">
            <v>DEMAIS</v>
          </cell>
          <cell r="F550" t="str">
            <v>N/A</v>
          </cell>
          <cell r="G550">
            <v>113</v>
          </cell>
        </row>
        <row r="551">
          <cell r="A551" t="str">
            <v>MECÂNICA DO LUCY</v>
          </cell>
          <cell r="B551" t="str">
            <v>11.719.565/0001-40</v>
          </cell>
          <cell r="C551">
            <v>550</v>
          </cell>
          <cell r="D551" t="str">
            <v>LUCY</v>
          </cell>
          <cell r="E551" t="str">
            <v>ME</v>
          </cell>
          <cell r="F551" t="str">
            <v>CAPITAL LESTE 1</v>
          </cell>
          <cell r="G551">
            <v>0</v>
          </cell>
        </row>
        <row r="552">
          <cell r="A552" t="str">
            <v>TECHNO SOUND AV E AUTOMACAO LTDA</v>
          </cell>
          <cell r="B552" t="str">
            <v>07.231.774/0001-72</v>
          </cell>
          <cell r="C552">
            <v>551</v>
          </cell>
          <cell r="D552" t="str">
            <v>TECHNOSOUND</v>
          </cell>
          <cell r="E552" t="str">
            <v>ME</v>
          </cell>
          <cell r="F552" t="str">
            <v>CAPITAL LESTE 1</v>
          </cell>
          <cell r="G552" t="str">
            <v>103</v>
          </cell>
        </row>
        <row r="553">
          <cell r="A553" t="str">
            <v>CHEVY57 AUTO PARTS LTDA</v>
          </cell>
          <cell r="B553" t="str">
            <v>20.136.060/0001-43</v>
          </cell>
          <cell r="C553">
            <v>552</v>
          </cell>
          <cell r="D553" t="str">
            <v>CHEVY</v>
          </cell>
          <cell r="E553" t="str">
            <v>EPP</v>
          </cell>
          <cell r="F553" t="str">
            <v>CAPITAL LESTE 1</v>
          </cell>
          <cell r="G553" t="str">
            <v>103</v>
          </cell>
        </row>
        <row r="554">
          <cell r="A554" t="str">
            <v>ALLTECH DO BRASIL AGROINDUSTRIAL LTDA.</v>
          </cell>
          <cell r="B554" t="str">
            <v>72.058.241/0011-74</v>
          </cell>
          <cell r="C554">
            <v>553</v>
          </cell>
          <cell r="D554" t="str">
            <v>ALLTECH</v>
          </cell>
          <cell r="E554" t="str">
            <v>DEMAIS</v>
          </cell>
          <cell r="F554" t="str">
            <v>N/A</v>
          </cell>
          <cell r="G554">
            <v>0</v>
          </cell>
        </row>
        <row r="555">
          <cell r="A555" t="str">
            <v>FRONT BEBIDAS LTDA</v>
          </cell>
          <cell r="B555" t="str">
            <v>08.614.297/0001-97</v>
          </cell>
          <cell r="C555">
            <v>554</v>
          </cell>
          <cell r="D555" t="str">
            <v>FRONT</v>
          </cell>
          <cell r="E555" t="str">
            <v>DEMAIS</v>
          </cell>
          <cell r="F555" t="str">
            <v>N/A</v>
          </cell>
          <cell r="G555">
            <v>0</v>
          </cell>
        </row>
        <row r="556">
          <cell r="A556" t="str">
            <v>REAL COMERCIAL LTDA</v>
          </cell>
          <cell r="B556" t="str">
            <v>02780640/0001-97</v>
          </cell>
          <cell r="C556">
            <v>555</v>
          </cell>
          <cell r="D556" t="str">
            <v>REAL COM</v>
          </cell>
          <cell r="E556" t="str">
            <v>DEMAIS</v>
          </cell>
          <cell r="F556" t="str">
            <v>N/A</v>
          </cell>
          <cell r="G556">
            <v>0</v>
          </cell>
        </row>
        <row r="557">
          <cell r="A557" t="str">
            <v>KOZZY ALIMENTOS LTDA</v>
          </cell>
          <cell r="B557" t="str">
            <v xml:space="preserve">01.820.028/0001-38 </v>
          </cell>
          <cell r="C557">
            <v>556</v>
          </cell>
          <cell r="D557" t="str">
            <v>KOZZY</v>
          </cell>
          <cell r="E557" t="str">
            <v>DEMAIS</v>
          </cell>
          <cell r="F557" t="str">
            <v>N/A</v>
          </cell>
          <cell r="G557">
            <v>0</v>
          </cell>
        </row>
        <row r="558">
          <cell r="A558" t="str">
            <v>N O SANTOS AVIAMENTOS E ACESSORIOS PARA CONFECCAO</v>
          </cell>
          <cell r="B558" t="str">
            <v>05.075.735/0001-06</v>
          </cell>
          <cell r="C558">
            <v>557</v>
          </cell>
          <cell r="D558" t="str">
            <v>GMIXX</v>
          </cell>
          <cell r="E558" t="str">
            <v>ME</v>
          </cell>
          <cell r="F558" t="str">
            <v>CAPITAL LESTE 1</v>
          </cell>
          <cell r="G558">
            <v>103</v>
          </cell>
        </row>
        <row r="559">
          <cell r="A559" t="str">
            <v>WORLD CENTER COMERCIO IMPORTACAO E EXPORTACAO LTDA</v>
          </cell>
          <cell r="B559" t="str">
            <v>00.211.131/0001-18</v>
          </cell>
          <cell r="C559">
            <v>558</v>
          </cell>
          <cell r="D559" t="str">
            <v>WORLD</v>
          </cell>
          <cell r="E559" t="str">
            <v>DEMAIS</v>
          </cell>
          <cell r="F559" t="str">
            <v>N/A</v>
          </cell>
          <cell r="G559">
            <v>0</v>
          </cell>
        </row>
        <row r="560">
          <cell r="A560" t="str">
            <v>OPUS SISTEMAS DE ILUMINACAO LTDA - ME</v>
          </cell>
          <cell r="B560" t="str">
            <v>13795896000194</v>
          </cell>
          <cell r="C560">
            <v>559</v>
          </cell>
          <cell r="D560" t="str">
            <v>OPUS</v>
          </cell>
          <cell r="E560" t="str">
            <v>DEMAIS</v>
          </cell>
          <cell r="F560" t="str">
            <v>CAPITAL LESTE 1</v>
          </cell>
          <cell r="G560">
            <v>0</v>
          </cell>
        </row>
        <row r="561">
          <cell r="A561" t="str">
            <v>PLANETA AZUL INDUSTRIA, COMERCIO, IMPORTACAO E EXPORTACAO DE ESPECIALIDADES QUIMICAS LTDA</v>
          </cell>
          <cell r="B561" t="str">
            <v>00.020.621/0001-37</v>
          </cell>
          <cell r="C561">
            <v>560</v>
          </cell>
          <cell r="D561" t="str">
            <v>PLANETA AZUL</v>
          </cell>
          <cell r="E561" t="str">
            <v>EPP</v>
          </cell>
          <cell r="F561" t="str">
            <v>CAPITAL LESTE 1</v>
          </cell>
          <cell r="G561">
            <v>0</v>
          </cell>
        </row>
        <row r="562">
          <cell r="A562" t="str">
            <v>KUKA PRODUTOS INFANTIS LTDA</v>
          </cell>
          <cell r="B562" t="str">
            <v>51.172.880/0004-67</v>
          </cell>
          <cell r="C562">
            <v>561</v>
          </cell>
          <cell r="D562" t="str">
            <v>KUKA</v>
          </cell>
          <cell r="E562" t="str">
            <v>DEMAIS</v>
          </cell>
          <cell r="F562" t="str">
            <v>N/A</v>
          </cell>
          <cell r="G562">
            <v>103</v>
          </cell>
        </row>
        <row r="563">
          <cell r="A563" t="str">
            <v>KRAFTBOWLS IND E COM DE EMBALAGENS DE PAPEL LTDA</v>
          </cell>
          <cell r="B563" t="str">
            <v>38.234.182/0001-38       </v>
          </cell>
          <cell r="C563">
            <v>562</v>
          </cell>
          <cell r="D563" t="str">
            <v>KRAFTBOWLS</v>
          </cell>
          <cell r="E563" t="str">
            <v>ME</v>
          </cell>
          <cell r="F563" t="str">
            <v>CAPITAL NORTE</v>
          </cell>
          <cell r="G563" t="str">
            <v>X</v>
          </cell>
        </row>
        <row r="564">
          <cell r="A564" t="str">
            <v>MEGA FLUX INDUSTRIA E COMERCIO DE EQUIPAMENTOS INDUSTRIAIS LTDA</v>
          </cell>
          <cell r="B564" t="str">
            <v>00.964.971/0001-51</v>
          </cell>
          <cell r="C564">
            <v>563</v>
          </cell>
          <cell r="D564" t="str">
            <v>MEGA FLUX</v>
          </cell>
          <cell r="E564" t="str">
            <v>DEMAIS</v>
          </cell>
          <cell r="F564" t="str">
            <v>CAPITAL SUL</v>
          </cell>
          <cell r="G564">
            <v>0</v>
          </cell>
        </row>
        <row r="565">
          <cell r="A565" t="str">
            <v>Retentores Sulbras Imp Ind e Com Ltda</v>
          </cell>
          <cell r="B565" t="str">
            <v>02.711.548/0001-75</v>
          </cell>
          <cell r="C565">
            <v>564</v>
          </cell>
          <cell r="D565" t="str">
            <v>SULBRAS</v>
          </cell>
          <cell r="E565" t="str">
            <v>EPP</v>
          </cell>
          <cell r="F565" t="str">
            <v>CAPITAL NORTE</v>
          </cell>
          <cell r="G565">
            <v>0</v>
          </cell>
        </row>
        <row r="566">
          <cell r="A566" t="str">
            <v>GALIA INDUSTRIA E COMERCIO S/A</v>
          </cell>
          <cell r="B566" t="str">
            <v>60.875.424/0001-21</v>
          </cell>
          <cell r="C566">
            <v>565</v>
          </cell>
          <cell r="D566" t="str">
            <v>GALIA</v>
          </cell>
          <cell r="E566" t="str">
            <v>DEMAIS</v>
          </cell>
          <cell r="F566" t="str">
            <v>N/A</v>
          </cell>
          <cell r="G566">
            <v>103</v>
          </cell>
        </row>
        <row r="567">
          <cell r="A567" t="str">
            <v>Previsão Presilhas</v>
          </cell>
          <cell r="B567" t="str">
            <v>11.849.243/0001-15</v>
          </cell>
          <cell r="C567">
            <v>566</v>
          </cell>
          <cell r="D567" t="str">
            <v>PRESILHAS</v>
          </cell>
          <cell r="E567" t="str">
            <v>ME</v>
          </cell>
          <cell r="F567" t="str">
            <v>CAPITAL SUL</v>
          </cell>
          <cell r="G567">
            <v>0</v>
          </cell>
        </row>
        <row r="568">
          <cell r="A568" t="str">
            <v>CONSTRUJÁ</v>
          </cell>
          <cell r="B568" t="str">
            <v>04.648.461/0001-26</v>
          </cell>
          <cell r="C568">
            <v>567</v>
          </cell>
          <cell r="D568" t="str">
            <v>CONSTTRUJA</v>
          </cell>
          <cell r="E568" t="str">
            <v>DEMAIS</v>
          </cell>
          <cell r="F568" t="str">
            <v>N/A</v>
          </cell>
          <cell r="G568">
            <v>0</v>
          </cell>
        </row>
        <row r="569">
          <cell r="A569" t="str">
            <v>SALGUEIRO INDUSTRIA E COMERCIO DE ACO EIRELI</v>
          </cell>
          <cell r="B569" t="str">
            <v>62.490.255/0001-37</v>
          </cell>
          <cell r="C569">
            <v>568</v>
          </cell>
          <cell r="D569" t="str">
            <v>SALGUEIRO</v>
          </cell>
          <cell r="E569" t="str">
            <v>DEMAIS</v>
          </cell>
          <cell r="F569" t="str">
            <v>N/A</v>
          </cell>
          <cell r="G569">
            <v>103</v>
          </cell>
        </row>
        <row r="570">
          <cell r="A570" t="str">
            <v>LAPEFER COMERCIO E INDUSTRIA DE LAMINADOS LTDA</v>
          </cell>
          <cell r="B570" t="str">
            <v>60.869.203/0001-40</v>
          </cell>
          <cell r="C570">
            <v>569</v>
          </cell>
          <cell r="D570" t="str">
            <v>LAPEFER</v>
          </cell>
          <cell r="E570" t="str">
            <v>DEMAIS</v>
          </cell>
          <cell r="F570" t="str">
            <v>N/A</v>
          </cell>
          <cell r="G570">
            <v>0</v>
          </cell>
        </row>
        <row r="571">
          <cell r="A571" t="str">
            <v>ALUMB INDUSTRIA E COMERCIO DE PRODUTOS NAO FERROSOS LTDA</v>
          </cell>
          <cell r="B571" t="str">
            <v>01.588.538/0001-21</v>
          </cell>
          <cell r="C571">
            <v>570</v>
          </cell>
          <cell r="D571" t="str">
            <v>ALUMB</v>
          </cell>
          <cell r="E571" t="str">
            <v>ME</v>
          </cell>
          <cell r="F571" t="str">
            <v>CAPITAL LESTE 1</v>
          </cell>
          <cell r="G571">
            <v>103</v>
          </cell>
        </row>
        <row r="572">
          <cell r="A572" t="str">
            <v>GRUPO BLOOM - GLOBAL QUIMICA &amp; MODA</v>
          </cell>
          <cell r="B572" t="str">
            <v>08.026.508/0001-70</v>
          </cell>
          <cell r="C572">
            <v>571</v>
          </cell>
          <cell r="D572" t="str">
            <v>BLOOM</v>
          </cell>
          <cell r="E572" t="str">
            <v>DEMAIS</v>
          </cell>
          <cell r="F572" t="str">
            <v>N/A</v>
          </cell>
          <cell r="G572">
            <v>0</v>
          </cell>
        </row>
        <row r="573">
          <cell r="A573" t="str">
            <v>SO FITAS INDUSTRIA, COMERCIO E REPRESENTACAO LTDA.</v>
          </cell>
          <cell r="B573" t="str">
            <v>44.087.625/0001-08</v>
          </cell>
          <cell r="C573">
            <v>572</v>
          </cell>
          <cell r="D573" t="str">
            <v>SOFITAS</v>
          </cell>
          <cell r="E573" t="str">
            <v>EPP</v>
          </cell>
          <cell r="F573" t="str">
            <v>CAPITAL LESTE 1</v>
          </cell>
          <cell r="G573" t="str">
            <v>103</v>
          </cell>
        </row>
        <row r="574">
          <cell r="A574" t="str">
            <v>SWEETCO ALIMENTOS BRASIL LTDA</v>
          </cell>
          <cell r="B574" t="str">
            <v>18.842.208/0001-13</v>
          </cell>
          <cell r="C574">
            <v>573</v>
          </cell>
          <cell r="D574" t="str">
            <v>SWEETCO</v>
          </cell>
          <cell r="E574" t="str">
            <v>EPP</v>
          </cell>
          <cell r="F574" t="str">
            <v>CAPITAL CENTRO</v>
          </cell>
          <cell r="G574">
            <v>0</v>
          </cell>
        </row>
        <row r="575">
          <cell r="A575" t="str">
            <v>PADARIA E CONFEITARIA MORRY'S LTDA</v>
          </cell>
          <cell r="B575" t="str">
            <v>56.003.544/0001-61</v>
          </cell>
          <cell r="C575">
            <v>574</v>
          </cell>
          <cell r="D575" t="str">
            <v>MORRY'S</v>
          </cell>
          <cell r="E575" t="str">
            <v>EPP</v>
          </cell>
          <cell r="F575" t="str">
            <v>CAPITAL LESTE 1</v>
          </cell>
          <cell r="G575">
            <v>0</v>
          </cell>
        </row>
        <row r="576">
          <cell r="A576" t="str">
            <v>DONATERRA ALIMENTACAO SAUDAVEL LTDA</v>
          </cell>
          <cell r="B576" t="str">
            <v>46.959.989/0001-66</v>
          </cell>
          <cell r="C576">
            <v>575</v>
          </cell>
          <cell r="D576" t="str">
            <v>DONATERRA</v>
          </cell>
          <cell r="E576" t="str">
            <v>DEMAIS</v>
          </cell>
          <cell r="F576" t="str">
            <v>CAPITAL OESTE</v>
          </cell>
          <cell r="G576">
            <v>0</v>
          </cell>
        </row>
        <row r="577">
          <cell r="A577" t="str">
            <v>BELTINS FRUITS PRODUTOS ALIMENTICIOS LTDA</v>
          </cell>
          <cell r="B577" t="str">
            <v>48.123.980/0001-46</v>
          </cell>
          <cell r="C577">
            <v>576</v>
          </cell>
          <cell r="D577" t="str">
            <v>BELTINS</v>
          </cell>
          <cell r="E577" t="str">
            <v>ME</v>
          </cell>
          <cell r="F577" t="str">
            <v>CAPITAL LESTE 1</v>
          </cell>
          <cell r="G577" t="str">
            <v>N/A</v>
          </cell>
        </row>
        <row r="578">
          <cell r="A578" t="str">
            <v>NOVA LEBANI INDUSTRIA E COMERCIO EIRELI</v>
          </cell>
          <cell r="B578" t="str">
            <v>03.904.369/0001-17</v>
          </cell>
          <cell r="C578">
            <v>577</v>
          </cell>
          <cell r="D578" t="str">
            <v>NOVA LEBANI</v>
          </cell>
          <cell r="E578" t="str">
            <v>EPP</v>
          </cell>
          <cell r="F578" t="str">
            <v>CAPITAL LESTE 1</v>
          </cell>
          <cell r="G578">
            <v>103</v>
          </cell>
        </row>
        <row r="579">
          <cell r="A579" t="str">
            <v>PROJET COMERCIAL ELETRICA</v>
          </cell>
          <cell r="B579" t="str">
            <v>06.203.881/0001-24</v>
          </cell>
          <cell r="C579">
            <v>578</v>
          </cell>
          <cell r="D579" t="str">
            <v>PROJET</v>
          </cell>
          <cell r="E579" t="str">
            <v>EPP</v>
          </cell>
          <cell r="F579" t="str">
            <v>CAPITAL LESTE 1</v>
          </cell>
          <cell r="G579">
            <v>0</v>
          </cell>
        </row>
        <row r="580">
          <cell r="A580" t="str">
            <v>W. E. VIDROS, PROMOTORA DE EVENTOS, LOGISTICA E MARKETING LTDA</v>
          </cell>
          <cell r="B580" t="str">
            <v>12.001.348/0001-82</v>
          </cell>
          <cell r="C580">
            <v>579</v>
          </cell>
          <cell r="D580" t="str">
            <v>W. E. VIDROS</v>
          </cell>
          <cell r="E580" t="str">
            <v>ME</v>
          </cell>
          <cell r="F580" t="str">
            <v>CAPITAL LESTE 2</v>
          </cell>
          <cell r="G580">
            <v>0</v>
          </cell>
        </row>
        <row r="581">
          <cell r="A581" t="str">
            <v>ARM ALUMINIO LTDA</v>
          </cell>
          <cell r="B581" t="str">
            <v>71.618.607/0001-88</v>
          </cell>
          <cell r="C581">
            <v>580</v>
          </cell>
          <cell r="D581" t="str">
            <v>ARM</v>
          </cell>
          <cell r="E581" t="str">
            <v>ME</v>
          </cell>
          <cell r="F581" t="str">
            <v>CAPITAL LESTE 1</v>
          </cell>
          <cell r="G581">
            <v>103</v>
          </cell>
        </row>
        <row r="582">
          <cell r="A582" t="str">
            <v>MARIO ANTONIO CAMORCI JUNIOR</v>
          </cell>
          <cell r="B582" t="str">
            <v>05.977.069/0001-93</v>
          </cell>
          <cell r="C582">
            <v>581</v>
          </cell>
          <cell r="D582" t="str">
            <v>CAMORCI</v>
          </cell>
          <cell r="E582" t="str">
            <v>ME</v>
          </cell>
          <cell r="F582" t="str">
            <v>CAPITAL LESTE 1</v>
          </cell>
          <cell r="G582">
            <v>103</v>
          </cell>
        </row>
        <row r="583">
          <cell r="A583" t="str">
            <v>ANDREACO COMERCIO DE ACO FERRO E METAIS LTDA</v>
          </cell>
          <cell r="B583" t="str">
            <v>00.027.348/0001-72</v>
          </cell>
          <cell r="C583">
            <v>582</v>
          </cell>
          <cell r="D583" t="str">
            <v>ANDREACO</v>
          </cell>
          <cell r="E583" t="str">
            <v>EPP</v>
          </cell>
          <cell r="F583" t="str">
            <v>CAPITAL NORTE</v>
          </cell>
          <cell r="G583">
            <v>0</v>
          </cell>
        </row>
        <row r="584">
          <cell r="A584" t="str">
            <v>ANTONIO JOSE DE AGUIAR</v>
          </cell>
          <cell r="B584" t="str">
            <v>10.188.474/0001-62</v>
          </cell>
          <cell r="C584">
            <v>583</v>
          </cell>
          <cell r="D584" t="str">
            <v>ANTONIO J</v>
          </cell>
          <cell r="E584" t="str">
            <v>ME</v>
          </cell>
          <cell r="F584" t="str">
            <v>CAPITAL SUL</v>
          </cell>
          <cell r="G584">
            <v>0</v>
          </cell>
        </row>
        <row r="585">
          <cell r="A585" t="str">
            <v>BFER COMERCIAL DE FERRO E ACO LTDA</v>
          </cell>
          <cell r="B585" t="str">
            <v>33.060.659/0001-92</v>
          </cell>
          <cell r="C585">
            <v>584</v>
          </cell>
          <cell r="D585" t="str">
            <v>BFER</v>
          </cell>
          <cell r="E585" t="str">
            <v>EPP</v>
          </cell>
          <cell r="F585" t="str">
            <v>CAPITAL LESTE 1</v>
          </cell>
          <cell r="G585">
            <v>103</v>
          </cell>
        </row>
        <row r="586">
          <cell r="A586" t="str">
            <v>Matuzo Ferragens Ltda</v>
          </cell>
          <cell r="B586" t="str">
            <v>00401692000180</v>
          </cell>
          <cell r="C586">
            <v>585</v>
          </cell>
          <cell r="D586" t="str">
            <v>MATUZO</v>
          </cell>
          <cell r="E586" t="str">
            <v>EPP</v>
          </cell>
          <cell r="F586" t="str">
            <v>CAPITAL LESTE 1</v>
          </cell>
          <cell r="G586">
            <v>0</v>
          </cell>
        </row>
        <row r="587">
          <cell r="A587" t="str">
            <v>CELWA COMERCIO DE FERRO E ACO LTDA</v>
          </cell>
          <cell r="B587" t="str">
            <v>60.383.460/0001-78</v>
          </cell>
          <cell r="C587">
            <v>586</v>
          </cell>
          <cell r="D587" t="str">
            <v>CELWA</v>
          </cell>
          <cell r="E587" t="str">
            <v>DEMAIS</v>
          </cell>
          <cell r="F587" t="str">
            <v>N/A</v>
          </cell>
          <cell r="G587">
            <v>0</v>
          </cell>
        </row>
        <row r="588">
          <cell r="A588" t="str">
            <v>MONTINOX INDUSTRIA E COMERCIO LTDA</v>
          </cell>
          <cell r="B588" t="str">
            <v>66.597.600/0001-97</v>
          </cell>
          <cell r="C588">
            <v>587</v>
          </cell>
          <cell r="D588" t="str">
            <v>MONTINOX</v>
          </cell>
          <cell r="E588" t="str">
            <v>EPP</v>
          </cell>
          <cell r="F588" t="str">
            <v>CAPITAL LESTE 2</v>
          </cell>
          <cell r="G588">
            <v>103</v>
          </cell>
        </row>
        <row r="589">
          <cell r="A589" t="str">
            <v>MONTEZANI - INDUSTRIA E COMERCIO LTDA</v>
          </cell>
          <cell r="B589" t="str">
            <v>08.918.197/0001-54</v>
          </cell>
          <cell r="C589">
            <v>588</v>
          </cell>
          <cell r="D589" t="str">
            <v>MONTEZANI</v>
          </cell>
          <cell r="E589" t="str">
            <v>EPP</v>
          </cell>
          <cell r="F589" t="str">
            <v>CAPITAL LESTE 2</v>
          </cell>
          <cell r="G589">
            <v>103</v>
          </cell>
        </row>
        <row r="590">
          <cell r="A590" t="str">
            <v>MONTE LIBANO INDUSTRIA E COMERCIO DE BRINQUEDOS LTDA</v>
          </cell>
          <cell r="B590" t="str">
            <v>48.925.192/0001-73</v>
          </cell>
          <cell r="C590">
            <v>589</v>
          </cell>
          <cell r="D590" t="str">
            <v>MONTE LIB</v>
          </cell>
          <cell r="E590" t="str">
            <v>DEMAIS</v>
          </cell>
          <cell r="F590" t="str">
            <v>N/A</v>
          </cell>
          <cell r="G590">
            <v>103</v>
          </cell>
        </row>
        <row r="591">
          <cell r="A591" t="str">
            <v>VIK MARCENARIA LTDA</v>
          </cell>
          <cell r="B591" t="str">
            <v>32.487.155/0001-90</v>
          </cell>
          <cell r="C591">
            <v>590</v>
          </cell>
          <cell r="D591" t="str">
            <v>VIK</v>
          </cell>
          <cell r="E591" t="str">
            <v>ME</v>
          </cell>
          <cell r="F591" t="str">
            <v>CAPITAL LESTE 1</v>
          </cell>
          <cell r="G591">
            <v>0</v>
          </cell>
        </row>
        <row r="592">
          <cell r="A592" t="str">
            <v>VENDA NOVA PETS DISTRIBUIDORA LTDA</v>
          </cell>
          <cell r="B592" t="str">
            <v>22.069.668/0001-28</v>
          </cell>
          <cell r="C592">
            <v>591</v>
          </cell>
          <cell r="D592" t="str">
            <v>PETS</v>
          </cell>
          <cell r="E592" t="str">
            <v>ME</v>
          </cell>
          <cell r="F592" t="str">
            <v>CAPITAL LESTE 2</v>
          </cell>
          <cell r="G592">
            <v>0</v>
          </cell>
        </row>
        <row r="593">
          <cell r="A593" t="str">
            <v>TOTAL EMBALAGENS COMERCIO LTDA</v>
          </cell>
          <cell r="B593" t="str">
            <v>35.852.513/0001-05</v>
          </cell>
          <cell r="C593">
            <v>592</v>
          </cell>
          <cell r="D593" t="str">
            <v>TOTAL EM</v>
          </cell>
          <cell r="E593" t="str">
            <v>ME</v>
          </cell>
          <cell r="F593" t="str">
            <v>CAPITAL LESTE 1</v>
          </cell>
          <cell r="G593">
            <v>103</v>
          </cell>
        </row>
        <row r="594">
          <cell r="A594" t="str">
            <v>FLEXMETAL COMERCIO LTDA</v>
          </cell>
          <cell r="B594" t="str">
            <v>04.722.645/0001-99</v>
          </cell>
          <cell r="C594">
            <v>593</v>
          </cell>
          <cell r="D594" t="str">
            <v>FLEXMETAL</v>
          </cell>
          <cell r="E594" t="str">
            <v>EPP</v>
          </cell>
          <cell r="F594" t="str">
            <v>CAPITAL NORTE</v>
          </cell>
          <cell r="G594">
            <v>0</v>
          </cell>
        </row>
        <row r="595">
          <cell r="A595" t="str">
            <v>COLIV CONFECÇÕES LTDA</v>
          </cell>
          <cell r="B595" t="str">
            <v> 24.333.893/0001-55</v>
          </cell>
          <cell r="C595">
            <v>594</v>
          </cell>
          <cell r="D595" t="str">
            <v>COLIV</v>
          </cell>
          <cell r="E595" t="str">
            <v>EPP</v>
          </cell>
          <cell r="F595" t="str">
            <v>CAPITAL SUL</v>
          </cell>
          <cell r="G595">
            <v>0</v>
          </cell>
        </row>
        <row r="596">
          <cell r="A596" t="str">
            <v>ELAINE NORONHA RABELO 29296545897</v>
          </cell>
          <cell r="B596">
            <v>21837330000106</v>
          </cell>
          <cell r="C596">
            <v>595</v>
          </cell>
          <cell r="D596" t="str">
            <v xml:space="preserve">ELAINE </v>
          </cell>
          <cell r="E596" t="str">
            <v>ME</v>
          </cell>
          <cell r="F596" t="str">
            <v>CAPITAL CENTRO</v>
          </cell>
          <cell r="G596">
            <v>0</v>
          </cell>
        </row>
        <row r="597">
          <cell r="A597" t="str">
            <v>ROMESA INDUSTRIA E COMERCIO DE PLASTICOS LTDA</v>
          </cell>
          <cell r="B597" t="str">
            <v>08.997.586/0001-12</v>
          </cell>
          <cell r="C597">
            <v>596</v>
          </cell>
          <cell r="D597" t="str">
            <v>ROMESA</v>
          </cell>
          <cell r="E597" t="str">
            <v>ME</v>
          </cell>
          <cell r="F597" t="str">
            <v>CAPITAL LESTE 1</v>
          </cell>
          <cell r="G597">
            <v>103</v>
          </cell>
        </row>
        <row r="598">
          <cell r="A598" t="str">
            <v>CAMILA FREITAS PATROCINIO KANAIAMA</v>
          </cell>
          <cell r="B598" t="str">
            <v>42.672.869/0001-22</v>
          </cell>
          <cell r="C598">
            <v>597</v>
          </cell>
          <cell r="D598" t="str">
            <v>CAMILA</v>
          </cell>
          <cell r="E598" t="str">
            <v>ME</v>
          </cell>
          <cell r="F598" t="str">
            <v>N/A</v>
          </cell>
          <cell r="G598">
            <v>0</v>
          </cell>
        </row>
        <row r="599">
          <cell r="A599" t="str">
            <v>TOK FINAL INDUSTRIA COMERCIO E SERVICOS DE BIJOUTERIAS LTDA</v>
          </cell>
          <cell r="B599" t="str">
            <v>15.634.607/0001-09</v>
          </cell>
          <cell r="C599">
            <v>598</v>
          </cell>
          <cell r="D599" t="str">
            <v>TOK FINAL</v>
          </cell>
          <cell r="E599" t="str">
            <v>ME</v>
          </cell>
          <cell r="F599" t="str">
            <v>CAPITAL LESTE 1</v>
          </cell>
          <cell r="G599">
            <v>103</v>
          </cell>
        </row>
        <row r="600">
          <cell r="A600" t="str">
            <v>TERMOFILTRO INDUSTRIA E COMERCIO DE EQUIPAMENTOS LTDA</v>
          </cell>
          <cell r="B600" t="str">
            <v>19.846.648/0001-01</v>
          </cell>
          <cell r="C600">
            <v>599</v>
          </cell>
          <cell r="D600" t="str">
            <v>TERMOFRIO</v>
          </cell>
          <cell r="E600" t="str">
            <v>EPP</v>
          </cell>
          <cell r="F600" t="str">
            <v>CAPITAL LESTE 1</v>
          </cell>
          <cell r="G600">
            <v>0</v>
          </cell>
        </row>
        <row r="601">
          <cell r="A601" t="str">
            <v>SBDECOR DECORACOES E DESIGN LTDA</v>
          </cell>
          <cell r="B601" t="str">
            <v>13368811000191</v>
          </cell>
          <cell r="C601">
            <v>600</v>
          </cell>
          <cell r="D601" t="str">
            <v>SBDECOR</v>
          </cell>
          <cell r="E601" t="str">
            <v>ME</v>
          </cell>
          <cell r="F601" t="str">
            <v>CAPITAL SUL</v>
          </cell>
          <cell r="G601">
            <v>0</v>
          </cell>
        </row>
        <row r="602">
          <cell r="A602" t="str">
            <v>TQUIM TRANSPORTES LTDA.</v>
          </cell>
          <cell r="B602" t="str">
            <v>44689768000190</v>
          </cell>
          <cell r="C602">
            <v>601</v>
          </cell>
          <cell r="D602" t="str">
            <v>TQUIM</v>
          </cell>
          <cell r="E602" t="str">
            <v>DEMAIS</v>
          </cell>
          <cell r="F602" t="str">
            <v>N/A</v>
          </cell>
          <cell r="G602">
            <v>0</v>
          </cell>
        </row>
        <row r="603">
          <cell r="A603" t="str">
            <v>CERAPURA INDUSTRIA E COMERCIO LTDA</v>
          </cell>
          <cell r="B603" t="str">
            <v>05.969.494/0001-30</v>
          </cell>
          <cell r="C603">
            <v>602</v>
          </cell>
          <cell r="D603" t="str">
            <v>CERAPURA</v>
          </cell>
          <cell r="E603" t="str">
            <v>ME</v>
          </cell>
          <cell r="F603" t="str">
            <v>CAPITAL SUL</v>
          </cell>
          <cell r="G603">
            <v>110</v>
          </cell>
        </row>
        <row r="604">
          <cell r="A604" t="str">
            <v>ANMAK SERVICOS POSTAIS LTDA</v>
          </cell>
          <cell r="B604" t="str">
            <v>68.152.404/0001-34</v>
          </cell>
          <cell r="C604">
            <v>603</v>
          </cell>
          <cell r="D604" t="str">
            <v>ANMAK</v>
          </cell>
          <cell r="E604" t="str">
            <v>EPP</v>
          </cell>
          <cell r="F604" t="str">
            <v>CAPITAL SUL</v>
          </cell>
          <cell r="G604">
            <v>103</v>
          </cell>
        </row>
        <row r="605">
          <cell r="A605" t="str">
            <v>BAZAR E PAPELARIA MISURA LTDA</v>
          </cell>
          <cell r="B605" t="str">
            <v>66.922.741/0001-38</v>
          </cell>
          <cell r="C605">
            <v>604</v>
          </cell>
          <cell r="D605" t="str">
            <v>MISURA</v>
          </cell>
          <cell r="E605" t="str">
            <v>EPP</v>
          </cell>
          <cell r="F605" t="str">
            <v>CAPITAL LESTE 1</v>
          </cell>
          <cell r="G605">
            <v>103</v>
          </cell>
        </row>
        <row r="606">
          <cell r="A606" t="str">
            <v>CENTURY POST COMERCIAL E SERVICOS LTDA</v>
          </cell>
          <cell r="B606" t="str">
            <v>68.456.862/0001-67</v>
          </cell>
          <cell r="C606">
            <v>605</v>
          </cell>
          <cell r="D606" t="str">
            <v>CENTURY</v>
          </cell>
          <cell r="E606" t="str">
            <v>EPP</v>
          </cell>
          <cell r="F606" t="str">
            <v>CAPITAL CENTRO</v>
          </cell>
          <cell r="G606">
            <v>103</v>
          </cell>
        </row>
        <row r="607">
          <cell r="A607" t="str">
            <v>CRUZEIRO SERVICOS POSTAIS LTDA</v>
          </cell>
          <cell r="B607" t="str">
            <v>00.700.337/0001-01</v>
          </cell>
          <cell r="C607">
            <v>606</v>
          </cell>
          <cell r="D607" t="str">
            <v>CRUZEIRO</v>
          </cell>
          <cell r="E607" t="str">
            <v>EPP</v>
          </cell>
          <cell r="F607" t="str">
            <v>CAPITAL OESTE</v>
          </cell>
          <cell r="G607">
            <v>103</v>
          </cell>
        </row>
        <row r="608">
          <cell r="A608" t="str">
            <v>ESTTRELLA POSTAL F. PRESTACAO DE SERVICOS LTDA</v>
          </cell>
          <cell r="B608" t="str">
            <v>68.233.915/0001-80</v>
          </cell>
          <cell r="C608">
            <v>607</v>
          </cell>
          <cell r="D608" t="str">
            <v>ESTRELLA</v>
          </cell>
          <cell r="E608" t="str">
            <v>EPP</v>
          </cell>
          <cell r="F608" t="str">
            <v>CAPITAL CENTRO</v>
          </cell>
          <cell r="G608">
            <v>103</v>
          </cell>
        </row>
        <row r="609">
          <cell r="A609" t="str">
            <v>GOLDEN POST PRESTACAO DE SERVICOS LTDA.</v>
          </cell>
          <cell r="B609" t="str">
            <v>48.083.356/0001-62</v>
          </cell>
          <cell r="C609">
            <v>608</v>
          </cell>
          <cell r="D609" t="str">
            <v>GOLDEN</v>
          </cell>
          <cell r="E609" t="str">
            <v>DEMAIS</v>
          </cell>
          <cell r="F609" t="str">
            <v>N/A</v>
          </cell>
          <cell r="G609">
            <v>0</v>
          </cell>
        </row>
        <row r="610">
          <cell r="A610" t="str">
            <v>PASSARELLA SERVICOS TELEMATICOS LTDA</v>
          </cell>
          <cell r="B610" t="str">
            <v>97.516.801/0001-46</v>
          </cell>
          <cell r="C610">
            <v>609</v>
          </cell>
          <cell r="D610" t="str">
            <v>PASSARELLA</v>
          </cell>
          <cell r="E610" t="str">
            <v>EPP</v>
          </cell>
          <cell r="F610" t="str">
            <v>CAPITAL LESTE 1</v>
          </cell>
          <cell r="G610">
            <v>103</v>
          </cell>
        </row>
        <row r="611">
          <cell r="A611" t="str">
            <v>N3D COMUNICACAO VISUAL LTDA</v>
          </cell>
          <cell r="B611" t="str">
            <v>40.909.096/0001-20</v>
          </cell>
          <cell r="C611">
            <v>610</v>
          </cell>
          <cell r="D611" t="str">
            <v>N3D</v>
          </cell>
          <cell r="E611" t="str">
            <v>ME</v>
          </cell>
          <cell r="F611" t="str">
            <v>CAPITAL CENTRO</v>
          </cell>
          <cell r="G611">
            <v>0</v>
          </cell>
        </row>
        <row r="612">
          <cell r="A612" t="str">
            <v>ORGANIZACAO CONTABIL PIACENTE LTDA</v>
          </cell>
          <cell r="B612" t="str">
            <v>08.291.318/0001-80</v>
          </cell>
          <cell r="C612">
            <v>611</v>
          </cell>
          <cell r="D612" t="str">
            <v>PIACENTE</v>
          </cell>
          <cell r="E612" t="str">
            <v>ME</v>
          </cell>
          <cell r="F612" t="str">
            <v>CAPITAL LESTE 1</v>
          </cell>
          <cell r="G612" t="str">
            <v>103</v>
          </cell>
        </row>
        <row r="613">
          <cell r="A613" t="str">
            <v>BETELFIX INDUSTRIA E COMERCIO DE PARAFUSOS E FERRAMENTAS LTDA</v>
          </cell>
          <cell r="B613" t="str">
            <v>00.144.494/0001-88</v>
          </cell>
          <cell r="C613">
            <v>612</v>
          </cell>
          <cell r="D613" t="str">
            <v>BETELFIX</v>
          </cell>
          <cell r="E613" t="str">
            <v>EPP</v>
          </cell>
          <cell r="F613" t="str">
            <v>CAPITAL LESTE 1</v>
          </cell>
          <cell r="G613">
            <v>103</v>
          </cell>
        </row>
        <row r="614">
          <cell r="A614" t="str">
            <v>BORRACHAS DA MOOCA LTDA</v>
          </cell>
          <cell r="B614" t="str">
            <v>48.468.979/0001-53</v>
          </cell>
          <cell r="C614">
            <v>613</v>
          </cell>
          <cell r="D614" t="str">
            <v>BOR MOOCA</v>
          </cell>
          <cell r="E614" t="str">
            <v>EPP</v>
          </cell>
          <cell r="F614" t="str">
            <v>CAPITAL LESTE 1</v>
          </cell>
          <cell r="G614">
            <v>103</v>
          </cell>
        </row>
        <row r="615">
          <cell r="A615" t="str">
            <v>DEVANT SERVICOS CONTABEIS LTDA</v>
          </cell>
          <cell r="B615" t="str">
            <v>44.943.353/0001-09</v>
          </cell>
          <cell r="C615">
            <v>614</v>
          </cell>
          <cell r="D615" t="str">
            <v>DEVANT</v>
          </cell>
          <cell r="E615" t="str">
            <v>ME</v>
          </cell>
          <cell r="F615" t="str">
            <v>CAPITAL CENTRO</v>
          </cell>
          <cell r="G615">
            <v>0</v>
          </cell>
        </row>
        <row r="616">
          <cell r="A616" t="str">
            <v>MAGSUL CONSULTORIA EMPRESARIAL LTDA.</v>
          </cell>
          <cell r="B616" t="str">
            <v xml:space="preserve"> 07.664.392/0001-32</v>
          </cell>
          <cell r="C616">
            <v>615</v>
          </cell>
          <cell r="D616" t="str">
            <v>MAGSUL</v>
          </cell>
          <cell r="E616" t="str">
            <v>ME</v>
          </cell>
          <cell r="F616" t="str">
            <v>CAPITAL LESTE 1</v>
          </cell>
          <cell r="G616">
            <v>0</v>
          </cell>
        </row>
        <row r="617">
          <cell r="A617" t="str">
            <v>CLC ENERGIAS RENOVAVEIS LTDA</v>
          </cell>
          <cell r="B617" t="str">
            <v>30.686.322/0001-05</v>
          </cell>
          <cell r="C617">
            <v>616</v>
          </cell>
          <cell r="D617" t="str">
            <v>CLC ENERGIA</v>
          </cell>
          <cell r="E617" t="str">
            <v>ME</v>
          </cell>
          <cell r="F617" t="str">
            <v>CAPITAL GUARULHOS</v>
          </cell>
          <cell r="G617">
            <v>103</v>
          </cell>
        </row>
        <row r="618">
          <cell r="A618" t="str">
            <v>INOVA CRS ENGENHARIA LTDA</v>
          </cell>
          <cell r="B618" t="str">
            <v>12.252.439/0001-90</v>
          </cell>
          <cell r="C618">
            <v>617</v>
          </cell>
          <cell r="D618" t="str">
            <v>INOVA CRS</v>
          </cell>
          <cell r="E618" t="str">
            <v>ME</v>
          </cell>
          <cell r="F618" t="str">
            <v>CAPITAL LESTE 1</v>
          </cell>
          <cell r="G618">
            <v>103</v>
          </cell>
        </row>
        <row r="619">
          <cell r="A619" t="str">
            <v>GRUPO KAMELOT ENGENHARIA E COMERCIO LTDA</v>
          </cell>
          <cell r="B619" t="str">
            <v>07.466.372/0001-57</v>
          </cell>
          <cell r="C619">
            <v>618</v>
          </cell>
          <cell r="D619" t="str">
            <v>KAMELOT</v>
          </cell>
          <cell r="E619" t="str">
            <v>ME</v>
          </cell>
          <cell r="F619" t="str">
            <v>CAPITAL LESTE 1</v>
          </cell>
          <cell r="G619">
            <v>103</v>
          </cell>
        </row>
        <row r="620">
          <cell r="A620" t="str">
            <v>28.564.394 NORA OLGA PANTOJA GENTIL</v>
          </cell>
          <cell r="B620" t="str">
            <v>28.564.394/0001-20</v>
          </cell>
          <cell r="C620">
            <v>619</v>
          </cell>
          <cell r="D620" t="str">
            <v>NORA OLGA</v>
          </cell>
          <cell r="E620" t="str">
            <v>ME</v>
          </cell>
          <cell r="F620" t="str">
            <v>CAPITAL LESTE 1</v>
          </cell>
          <cell r="G620">
            <v>103</v>
          </cell>
        </row>
        <row r="621">
          <cell r="A621" t="str">
            <v>FS LOCACOES DE BRINQUEDOS E ITENS DE MATERNIDADE LTDA</v>
          </cell>
          <cell r="B621" t="str">
            <v>28.556.257/0001-43</v>
          </cell>
          <cell r="C621">
            <v>620</v>
          </cell>
          <cell r="D621" t="str">
            <v>FS LOCAÇÕES</v>
          </cell>
          <cell r="E621" t="str">
            <v>ME</v>
          </cell>
          <cell r="F621" t="str">
            <v>CAPITAL SUL</v>
          </cell>
          <cell r="G621">
            <v>0</v>
          </cell>
        </row>
        <row r="622">
          <cell r="A622" t="str">
            <v>F T M MECANICA DE PRECISAO LTDA</v>
          </cell>
          <cell r="B622" t="str">
            <v>05.042.644/0002-47</v>
          </cell>
          <cell r="C622">
            <v>621</v>
          </cell>
          <cell r="D622" t="str">
            <v>FTM</v>
          </cell>
          <cell r="E622" t="str">
            <v>EPP</v>
          </cell>
          <cell r="F622" t="str">
            <v>CAPITAL GUARULHOS</v>
          </cell>
          <cell r="G622">
            <v>0</v>
          </cell>
        </row>
        <row r="623">
          <cell r="A623" t="str">
            <v>TALLENTY SERVIÇOS EMPRESARIAIS EIRELI EPP</v>
          </cell>
          <cell r="B623" t="str">
            <v>17.640.290/0001-30</v>
          </cell>
          <cell r="C623">
            <v>622</v>
          </cell>
          <cell r="D623" t="str">
            <v>TALLENTY</v>
          </cell>
          <cell r="E623" t="str">
            <v>EPP</v>
          </cell>
          <cell r="F623" t="str">
            <v>CAPITAL OESTE</v>
          </cell>
          <cell r="G623">
            <v>0</v>
          </cell>
        </row>
        <row r="624">
          <cell r="A624" t="str">
            <v>FORNOFLEX - FORNOS E EQUIPAMENTOS - EIRELI</v>
          </cell>
          <cell r="B624" t="str">
            <v>21.528.776/0001-59</v>
          </cell>
          <cell r="C624">
            <v>623</v>
          </cell>
          <cell r="D624" t="str">
            <v>FORNOFLEX</v>
          </cell>
          <cell r="E624" t="str">
            <v>EPP</v>
          </cell>
          <cell r="F624" t="str">
            <v>CAPITAL LESTE 1</v>
          </cell>
          <cell r="G624">
            <v>103</v>
          </cell>
        </row>
        <row r="625">
          <cell r="A625" t="str">
            <v>GET SEGURANCA ELETRONICA E TELECOMUNICACOES LTDA</v>
          </cell>
          <cell r="B625" t="str">
            <v>13.993.261/0001-00</v>
          </cell>
          <cell r="C625">
            <v>624</v>
          </cell>
          <cell r="D625" t="str">
            <v>GET SECURITY</v>
          </cell>
          <cell r="E625" t="str">
            <v>ME</v>
          </cell>
          <cell r="F625" t="str">
            <v>CAPITAL LESTE 1</v>
          </cell>
          <cell r="G625">
            <v>0</v>
          </cell>
        </row>
        <row r="626">
          <cell r="A626" t="str">
            <v>DITOY INDUSTRIA E COMERCIO LTDA</v>
          </cell>
          <cell r="B626" t="str">
            <v>03.385.780/0001-23</v>
          </cell>
          <cell r="C626">
            <v>625</v>
          </cell>
          <cell r="D626" t="str">
            <v>DITOY</v>
          </cell>
          <cell r="E626" t="str">
            <v>DEMAIS</v>
          </cell>
          <cell r="F626" t="str">
            <v>N/A</v>
          </cell>
          <cell r="G626">
            <v>103</v>
          </cell>
        </row>
        <row r="627">
          <cell r="A627" t="str">
            <v>TUPI CACAO INDUSTRIA PLASTICA LTDA</v>
          </cell>
          <cell r="B627" t="str">
            <v>35.355.186/0001-86</v>
          </cell>
          <cell r="C627">
            <v>626</v>
          </cell>
          <cell r="D627" t="str">
            <v xml:space="preserve">TUPI </v>
          </cell>
          <cell r="E627" t="str">
            <v>ME</v>
          </cell>
          <cell r="F627" t="str">
            <v>CAPITAL GUARULHOS</v>
          </cell>
          <cell r="G627">
            <v>103</v>
          </cell>
        </row>
        <row r="628">
          <cell r="A628" t="str">
            <v>UNIPAR CARBOCLORO S.A.</v>
          </cell>
          <cell r="B628" t="str">
            <v>33958695/0001-78</v>
          </cell>
          <cell r="C628">
            <v>627</v>
          </cell>
          <cell r="D628" t="str">
            <v>UNIPAR</v>
          </cell>
          <cell r="E628" t="str">
            <v>DEMAIS</v>
          </cell>
          <cell r="F628" t="str">
            <v>N/A</v>
          </cell>
          <cell r="G628">
            <v>0</v>
          </cell>
        </row>
        <row r="629">
          <cell r="A629" t="str">
            <v>MDM UTILIDADES DOMESTICAS LTDA</v>
          </cell>
          <cell r="B629" t="str">
            <v>74.257.866/0001-19</v>
          </cell>
          <cell r="C629">
            <v>628</v>
          </cell>
          <cell r="D629" t="str">
            <v>MDM</v>
          </cell>
          <cell r="E629" t="str">
            <v>ME</v>
          </cell>
          <cell r="F629" t="str">
            <v>CAPITAL LESTE 2</v>
          </cell>
          <cell r="G629">
            <v>103</v>
          </cell>
        </row>
        <row r="630">
          <cell r="A630" t="str">
            <v>LORENZETTI SA INDUSTRIAS BRASILEIRAS ELETROMETALURGICAS</v>
          </cell>
          <cell r="B630" t="str">
            <v>61.413.282/0019-72</v>
          </cell>
          <cell r="C630">
            <v>629</v>
          </cell>
          <cell r="D630" t="str">
            <v>LORENZ</v>
          </cell>
          <cell r="E630" t="str">
            <v>EPP</v>
          </cell>
          <cell r="F630" t="str">
            <v>CAPITAL LESTE 1</v>
          </cell>
          <cell r="G630" t="str">
            <v>103</v>
          </cell>
        </row>
        <row r="631">
          <cell r="A631" t="str">
            <v>N.I.R.Y INDUSTRIA E COMERCIO LTDA</v>
          </cell>
          <cell r="B631" t="str">
            <v>25.055.125/0001-40</v>
          </cell>
          <cell r="C631">
            <v>630</v>
          </cell>
          <cell r="D631" t="str">
            <v>NIRY</v>
          </cell>
          <cell r="E631" t="str">
            <v>EPP</v>
          </cell>
          <cell r="F631" t="str">
            <v>CAPITAL LESTE 1</v>
          </cell>
          <cell r="G631" t="str">
            <v>103</v>
          </cell>
        </row>
        <row r="632">
          <cell r="A632" t="str">
            <v>AJ2 COMUNICACAO VISUAL LTDA</v>
          </cell>
          <cell r="B632" t="str">
            <v>23.587.031/0001-96</v>
          </cell>
          <cell r="C632">
            <v>631</v>
          </cell>
          <cell r="D632" t="str">
            <v>AJ2</v>
          </cell>
          <cell r="E632" t="str">
            <v>EPP</v>
          </cell>
          <cell r="F632" t="str">
            <v>CAPITAL LESTE 1</v>
          </cell>
          <cell r="G632" t="str">
            <v>103</v>
          </cell>
        </row>
        <row r="633">
          <cell r="A633" t="str">
            <v>COMANDO DA AERONAUTICA</v>
          </cell>
          <cell r="B633" t="str">
            <v>00.394.429/0198-04</v>
          </cell>
          <cell r="C633">
            <v>632</v>
          </cell>
          <cell r="D633" t="str">
            <v>GAP</v>
          </cell>
          <cell r="E633" t="str">
            <v>DEMAIS</v>
          </cell>
          <cell r="F633" t="str">
            <v>N/A</v>
          </cell>
          <cell r="G633">
            <v>103</v>
          </cell>
        </row>
        <row r="634">
          <cell r="A634" t="str">
            <v>SERVICO NACIONAL DE APRENDIZAGEM INDUSTRIAL - CAMPINAS</v>
          </cell>
          <cell r="B634" t="str">
            <v>03.774.819/0001-02</v>
          </cell>
          <cell r="C634">
            <v>633</v>
          </cell>
          <cell r="D634" t="str">
            <v>SENAI CAMPINAS</v>
          </cell>
          <cell r="E634" t="str">
            <v>DEMAIS</v>
          </cell>
          <cell r="F634" t="str">
            <v>N/A</v>
          </cell>
          <cell r="G634">
            <v>0</v>
          </cell>
        </row>
        <row r="635">
          <cell r="A635" t="str">
            <v>SERVICO NACIONAL DE APRENDIZAGEM INDUSTRIAL - SÃO CAETANO DO SUL</v>
          </cell>
          <cell r="B635" t="str">
            <v>03.774.819/0088-55</v>
          </cell>
          <cell r="C635">
            <v>634</v>
          </cell>
          <cell r="D635" t="str">
            <v>SENAI SCS</v>
          </cell>
          <cell r="E635" t="str">
            <v>DEMAIS</v>
          </cell>
          <cell r="F635" t="str">
            <v>N/A</v>
          </cell>
          <cell r="G635">
            <v>0</v>
          </cell>
        </row>
        <row r="636">
          <cell r="A636" t="str">
            <v>REAL E BENEMERITA ASSOCIACAO PORTUGUESA DE BENEFICENCIA</v>
          </cell>
          <cell r="B636" t="str">
            <v>61.599.908/0001-58</v>
          </cell>
          <cell r="C636">
            <v>635</v>
          </cell>
          <cell r="D636" t="str">
            <v>BP</v>
          </cell>
          <cell r="E636" t="str">
            <v>DEMAIS</v>
          </cell>
          <cell r="F636" t="str">
            <v>N/A</v>
          </cell>
          <cell r="G636">
            <v>0</v>
          </cell>
        </row>
        <row r="637">
          <cell r="A637" t="str">
            <v>REDE D'OR SAO LUIZ S.A.</v>
          </cell>
          <cell r="B637" t="str">
            <v>06.047.087/0077-37</v>
          </cell>
          <cell r="C637">
            <v>636</v>
          </cell>
          <cell r="D637" t="str">
            <v>VILLA LOBOS</v>
          </cell>
          <cell r="E637" t="str">
            <v>DEMAIS</v>
          </cell>
          <cell r="F637" t="str">
            <v>N/A</v>
          </cell>
          <cell r="G637">
            <v>103</v>
          </cell>
        </row>
        <row r="638">
          <cell r="A638" t="str">
            <v>SOCIEDADE BENEFICENTE DE SENHORAS - HOSPITAL SIRIO LIBANES</v>
          </cell>
          <cell r="B638" t="str">
            <v>61.590.410/0001-24</v>
          </cell>
          <cell r="C638">
            <v>637</v>
          </cell>
          <cell r="D638" t="str">
            <v>SIRIO</v>
          </cell>
          <cell r="E638" t="str">
            <v>DEMAIS</v>
          </cell>
          <cell r="F638" t="str">
            <v>N/A</v>
          </cell>
          <cell r="G638">
            <v>0</v>
          </cell>
        </row>
        <row r="639">
          <cell r="A639" t="str">
            <v>CONSULTORIO ODONTOLOGICO DR SARAH CASTALDELLI LTDA</v>
          </cell>
          <cell r="B639" t="str">
            <v>54.065.101/0001-70</v>
          </cell>
          <cell r="C639">
            <v>638</v>
          </cell>
          <cell r="D639" t="str">
            <v>SARAH</v>
          </cell>
          <cell r="E639" t="str">
            <v>ME</v>
          </cell>
          <cell r="F639" t="str">
            <v>CAPITAL LESTE 1</v>
          </cell>
          <cell r="G639">
            <v>103</v>
          </cell>
        </row>
        <row r="640">
          <cell r="A640" t="str">
            <v>TELAS TECH RE EQUIPAMENTOS AUDIO VISUAIS LTDA</v>
          </cell>
          <cell r="B640" t="str">
            <v>08.832.187/0001-00</v>
          </cell>
          <cell r="C640">
            <v>639</v>
          </cell>
          <cell r="D640" t="str">
            <v>TELAS TECH</v>
          </cell>
          <cell r="E640" t="str">
            <v>EPP</v>
          </cell>
          <cell r="F640" t="str">
            <v>CAPITAL LESTE 1</v>
          </cell>
          <cell r="G640">
            <v>103</v>
          </cell>
        </row>
        <row r="641">
          <cell r="A641" t="str">
            <v>JESSICA MAYARA DE SOUSA SILVA</v>
          </cell>
          <cell r="B641" t="str">
            <v>43.380.296/0001-26</v>
          </cell>
          <cell r="C641">
            <v>640</v>
          </cell>
          <cell r="D641" t="str">
            <v>JESSICA</v>
          </cell>
          <cell r="E641" t="str">
            <v>ME</v>
          </cell>
          <cell r="F641" t="str">
            <v>CAPITAL CENTRO</v>
          </cell>
          <cell r="G641">
            <v>107</v>
          </cell>
        </row>
        <row r="642">
          <cell r="A642" t="str">
            <v>ALVAMINE QUIMICA COMERCIAL E INDUSTRIAL LTDA</v>
          </cell>
          <cell r="B642" t="str">
            <v>61.178.927/0001-00</v>
          </cell>
          <cell r="C642">
            <v>641</v>
          </cell>
          <cell r="D642" t="str">
            <v>ALVAMINE</v>
          </cell>
          <cell r="E642" t="str">
            <v>EPP</v>
          </cell>
          <cell r="F642" t="str">
            <v>CAPITAL LESTE 1</v>
          </cell>
          <cell r="G642">
            <v>103</v>
          </cell>
        </row>
        <row r="643">
          <cell r="A643" t="str">
            <v>AMANDA GOES DA FONSECA</v>
          </cell>
          <cell r="B643" t="str">
            <v>32.488.328/0001-95</v>
          </cell>
          <cell r="C643">
            <v>642</v>
          </cell>
          <cell r="D643" t="str">
            <v>AMANDA</v>
          </cell>
          <cell r="E643" t="str">
            <v>ME</v>
          </cell>
          <cell r="F643" t="str">
            <v>CAPITAL CENTRO</v>
          </cell>
          <cell r="G643">
            <v>107</v>
          </cell>
        </row>
        <row r="644">
          <cell r="A644" t="str">
            <v>AQUECE NORTE</v>
          </cell>
          <cell r="B644" t="str">
            <v>05.387.103/0001-70</v>
          </cell>
          <cell r="C644">
            <v>643</v>
          </cell>
          <cell r="D644" t="str">
            <v>AQUECE NORTE</v>
          </cell>
          <cell r="E644" t="str">
            <v>EPP</v>
          </cell>
          <cell r="F644" t="str">
            <v>CAPITAL NORTE</v>
          </cell>
          <cell r="G644">
            <v>0</v>
          </cell>
        </row>
        <row r="645">
          <cell r="A645" t="str">
            <v>ARCO IRIS BRASIL IND COM DE PRODUTOS ALIMENTICIOS LTDA</v>
          </cell>
          <cell r="B645" t="str">
            <v>52.072.238/0002-07</v>
          </cell>
          <cell r="C645">
            <v>644</v>
          </cell>
          <cell r="D645" t="str">
            <v>ARCO IRIS</v>
          </cell>
          <cell r="E645" t="str">
            <v>DEMAIS</v>
          </cell>
          <cell r="F645" t="str">
            <v>CAPITAL LESTE 2</v>
          </cell>
          <cell r="G645">
            <v>0</v>
          </cell>
        </row>
        <row r="646">
          <cell r="A646" t="str">
            <v>BELLCA INDUSTRIA E COMERCIO DE BRINQUEDOS LTDA</v>
          </cell>
          <cell r="B646" t="str">
            <v>02.438.744/0002-07</v>
          </cell>
          <cell r="C646">
            <v>645</v>
          </cell>
          <cell r="D646" t="str">
            <v>CELLCA</v>
          </cell>
          <cell r="E646" t="str">
            <v>ME</v>
          </cell>
          <cell r="F646" t="str">
            <v>CAPITAL NORTE</v>
          </cell>
          <cell r="G646">
            <v>103</v>
          </cell>
        </row>
        <row r="647">
          <cell r="A647" t="str">
            <v>CONESTEEL VALVULAS INDUSTRIAIS EIRELI</v>
          </cell>
          <cell r="B647" t="str">
            <v>55.783.427/0001-03</v>
          </cell>
          <cell r="C647">
            <v>646</v>
          </cell>
          <cell r="D647" t="str">
            <v>CONESTEEL</v>
          </cell>
          <cell r="E647" t="str">
            <v>EPP</v>
          </cell>
          <cell r="F647" t="str">
            <v>CAPITAL LESTE 1</v>
          </cell>
          <cell r="G647">
            <v>103</v>
          </cell>
        </row>
        <row r="648">
          <cell r="A648" t="str">
            <v>DANS INDUSTRIA E COMERCIO DE COMPONENTES ELETRO ELETRONICOS EIRELI</v>
          </cell>
          <cell r="B648" t="str">
            <v>06.972.560/0001-94</v>
          </cell>
          <cell r="C648">
            <v>647</v>
          </cell>
          <cell r="D648" t="str">
            <v>DANS IND</v>
          </cell>
          <cell r="E648" t="str">
            <v>EPP</v>
          </cell>
          <cell r="F648" t="str">
            <v>CAPITAL LESTE 1</v>
          </cell>
          <cell r="G648">
            <v>103</v>
          </cell>
        </row>
        <row r="649">
          <cell r="A649" t="str">
            <v>DIFORDEK - DIVISORIAS E FORROS LTDA</v>
          </cell>
          <cell r="B649" t="str">
            <v>11.975.420/0001-00</v>
          </cell>
          <cell r="C649">
            <v>648</v>
          </cell>
          <cell r="D649" t="str">
            <v>DIFORDEK</v>
          </cell>
          <cell r="E649" t="str">
            <v>ME</v>
          </cell>
          <cell r="F649" t="str">
            <v>CAPITAL LESTE 2</v>
          </cell>
          <cell r="G649">
            <v>103</v>
          </cell>
        </row>
        <row r="650">
          <cell r="A650" t="str">
            <v>F.MARCOS ACRILICOS LTDA</v>
          </cell>
          <cell r="B650" t="str">
            <v>41.793.487/0001-94</v>
          </cell>
          <cell r="C650">
            <v>649</v>
          </cell>
          <cell r="D650" t="str">
            <v>F.MARCOS</v>
          </cell>
          <cell r="E650" t="str">
            <v>ME</v>
          </cell>
          <cell r="F650" t="str">
            <v>CAPITAL LESTE 1</v>
          </cell>
          <cell r="G650">
            <v>103</v>
          </cell>
        </row>
        <row r="651">
          <cell r="A651" t="str">
            <v>FERZANI INDUSTRIA E COMERCIO DE PRODUTOS QUIMICOS LTDA</v>
          </cell>
          <cell r="B651" t="str">
            <v>57.692.493/0001-95</v>
          </cell>
          <cell r="C651">
            <v>650</v>
          </cell>
          <cell r="D651" t="str">
            <v>FERZANI</v>
          </cell>
          <cell r="E651" t="str">
            <v>EPP</v>
          </cell>
          <cell r="F651" t="str">
            <v>CAPITAL LESTE 1</v>
          </cell>
          <cell r="G651">
            <v>103</v>
          </cell>
        </row>
        <row r="652">
          <cell r="A652" t="str">
            <v>HELDON ACESSORIOS INDUSTRIAIS LTDA</v>
          </cell>
          <cell r="B652" t="str">
            <v>65.548.836/0001-70</v>
          </cell>
          <cell r="C652">
            <v>651</v>
          </cell>
          <cell r="D652" t="str">
            <v>HELDON</v>
          </cell>
          <cell r="E652" t="str">
            <v>EPP</v>
          </cell>
          <cell r="F652" t="str">
            <v>CAPITAL LESTE 1</v>
          </cell>
          <cell r="G652">
            <v>103</v>
          </cell>
        </row>
        <row r="653">
          <cell r="A653" t="str">
            <v>INDUSTRIA MECANICA FAIA LTDA</v>
          </cell>
          <cell r="B653" t="str">
            <v>60.583.853/0001-25</v>
          </cell>
          <cell r="C653">
            <v>652</v>
          </cell>
          <cell r="D653" t="str">
            <v>FAIA</v>
          </cell>
          <cell r="E653" t="str">
            <v>EPP</v>
          </cell>
          <cell r="F653" t="str">
            <v>CAPITAL LESTE 1</v>
          </cell>
          <cell r="G653">
            <v>103</v>
          </cell>
        </row>
        <row r="654">
          <cell r="A654" t="str">
            <v>INDUSTRIA MECANICA RENOL LTDA</v>
          </cell>
          <cell r="B654" t="str">
            <v>67.377.606/0001-11</v>
          </cell>
          <cell r="C654">
            <v>653</v>
          </cell>
          <cell r="D654" t="str">
            <v>RENOL</v>
          </cell>
          <cell r="E654" t="str">
            <v>ME</v>
          </cell>
          <cell r="F654" t="str">
            <v>CAPITAL LESTE 2</v>
          </cell>
          <cell r="G654">
            <v>103</v>
          </cell>
        </row>
        <row r="655">
          <cell r="A655" t="str">
            <v>LOMAF MANUTENCAO LTDA</v>
          </cell>
          <cell r="B655" t="str">
            <v>13.287.021/0001-81</v>
          </cell>
          <cell r="C655">
            <v>654</v>
          </cell>
          <cell r="D655" t="str">
            <v>LOMAF</v>
          </cell>
          <cell r="E655" t="str">
            <v>ME</v>
          </cell>
          <cell r="F655" t="str">
            <v>CAPITAL LESTE 1</v>
          </cell>
          <cell r="G655">
            <v>103</v>
          </cell>
        </row>
        <row r="656">
          <cell r="A656" t="str">
            <v>MARCENARIA OIRACAM LTDA</v>
          </cell>
          <cell r="B656" t="str">
            <v>51.986.990/0001-10</v>
          </cell>
          <cell r="C656">
            <v>655</v>
          </cell>
          <cell r="D656" t="str">
            <v>OIRACAM</v>
          </cell>
          <cell r="E656" t="str">
            <v>ME</v>
          </cell>
          <cell r="F656" t="str">
            <v>CAPITAL LESTE 1</v>
          </cell>
          <cell r="G656">
            <v>103</v>
          </cell>
        </row>
        <row r="657">
          <cell r="A657" t="str">
            <v>MIR INDUSTRIA E COMERCIO LTDA</v>
          </cell>
          <cell r="B657" t="str">
            <v>43.495.555/0001-64</v>
          </cell>
          <cell r="C657">
            <v>656</v>
          </cell>
          <cell r="D657" t="str">
            <v>MIR</v>
          </cell>
          <cell r="E657" t="str">
            <v>EPP</v>
          </cell>
          <cell r="F657" t="str">
            <v>CAPITAL LESTE 1</v>
          </cell>
          <cell r="G657">
            <v>103</v>
          </cell>
        </row>
        <row r="658">
          <cell r="A658" t="str">
            <v>MOOCA EQUIPAMENTOS CONTRA INCENDIO EIRELI</v>
          </cell>
          <cell r="B658" t="str">
            <v>19.782.371/0001-09</v>
          </cell>
          <cell r="C658">
            <v>657</v>
          </cell>
          <cell r="D658" t="str">
            <v xml:space="preserve">MOOCA </v>
          </cell>
          <cell r="E658" t="str">
            <v>ME</v>
          </cell>
          <cell r="F658" t="str">
            <v>CAPITAL LESTE 1</v>
          </cell>
          <cell r="G658">
            <v>103</v>
          </cell>
        </row>
        <row r="659">
          <cell r="A659" t="str">
            <v>ORION INDUSTRIA E COMERCIO DE ESPUMA LTDA</v>
          </cell>
          <cell r="B659" t="str">
            <v>00.140.075/0001-78</v>
          </cell>
          <cell r="C659">
            <v>658</v>
          </cell>
          <cell r="D659" t="str">
            <v>ORION</v>
          </cell>
          <cell r="E659" t="str">
            <v>ME</v>
          </cell>
          <cell r="F659" t="str">
            <v>CAPITAL LESTE 2</v>
          </cell>
          <cell r="G659">
            <v>103</v>
          </cell>
        </row>
        <row r="660">
          <cell r="A660" t="str">
            <v>OWA MANUTENCAO E REPAROS DE MAQUINAS LTDA</v>
          </cell>
          <cell r="B660" t="str">
            <v>18.857.175/0001-85</v>
          </cell>
          <cell r="C660">
            <v>659</v>
          </cell>
          <cell r="D660" t="str">
            <v>OWA</v>
          </cell>
          <cell r="E660" t="str">
            <v>ME</v>
          </cell>
          <cell r="F660" t="str">
            <v>CAPITAL LESTE 1</v>
          </cell>
          <cell r="G660">
            <v>103</v>
          </cell>
        </row>
        <row r="661">
          <cell r="A661" t="str">
            <v>R.BUSSONI SERVICOS MANUTENCAO ELETRICA</v>
          </cell>
          <cell r="B661" t="str">
            <v>26.498.277/0001-80</v>
          </cell>
          <cell r="C661">
            <v>660</v>
          </cell>
          <cell r="D661" t="str">
            <v>R. BUSSONI</v>
          </cell>
          <cell r="E661" t="str">
            <v>ME</v>
          </cell>
          <cell r="F661" t="str">
            <v>CAPITAL LESTE 1</v>
          </cell>
          <cell r="G661">
            <v>103</v>
          </cell>
        </row>
        <row r="662">
          <cell r="A662" t="str">
            <v>Radare Soluções</v>
          </cell>
          <cell r="B662" t="str">
            <v>42.858.356/0001-00</v>
          </cell>
          <cell r="C662">
            <v>661</v>
          </cell>
          <cell r="D662" t="str">
            <v>RADARE</v>
          </cell>
          <cell r="E662" t="str">
            <v>ME</v>
          </cell>
          <cell r="F662" t="str">
            <v>N/A</v>
          </cell>
          <cell r="G662" t="str">
            <v>N/A</v>
          </cell>
        </row>
        <row r="663">
          <cell r="A663" t="str">
            <v>SICTRON SISTEMAS E CONTROLES ELETR IND E COM LTDA</v>
          </cell>
          <cell r="B663" t="str">
            <v>55.565.154/0001-12</v>
          </cell>
          <cell r="C663">
            <v>662</v>
          </cell>
          <cell r="D663" t="str">
            <v>SICTRON</v>
          </cell>
          <cell r="E663" t="str">
            <v>EPP</v>
          </cell>
          <cell r="F663" t="str">
            <v>CAPITAL LESTE 1</v>
          </cell>
          <cell r="G663">
            <v>103</v>
          </cell>
        </row>
        <row r="664">
          <cell r="A664" t="str">
            <v>SOLID ESQUADRIAS ESPECIAIS LTDA</v>
          </cell>
          <cell r="B664" t="str">
            <v>51.940.363/0001-48</v>
          </cell>
          <cell r="C664">
            <v>663</v>
          </cell>
          <cell r="D664" t="str">
            <v>SOLID</v>
          </cell>
          <cell r="E664" t="str">
            <v>ME</v>
          </cell>
          <cell r="F664" t="str">
            <v>CAPITAL NORTE</v>
          </cell>
          <cell r="G664">
            <v>0</v>
          </cell>
        </row>
        <row r="665">
          <cell r="A665" t="str">
            <v>TERMOINJET INDUSTRIA TERMOPLASTICA LTDA</v>
          </cell>
          <cell r="B665" t="str">
            <v>05.779.797/0001-90</v>
          </cell>
          <cell r="C665">
            <v>664</v>
          </cell>
          <cell r="D665" t="str">
            <v>TERMOINJ</v>
          </cell>
          <cell r="E665" t="str">
            <v>EPP</v>
          </cell>
          <cell r="F665" t="str">
            <v>CAPITAL LESTE 1</v>
          </cell>
          <cell r="G665">
            <v>103</v>
          </cell>
        </row>
        <row r="666">
          <cell r="A666" t="str">
            <v>TRANSPRIMA TRANSPORTE RODOVIARIO LTDA</v>
          </cell>
          <cell r="B666" t="str">
            <v>05.207.143/0001-92</v>
          </cell>
          <cell r="C666">
            <v>665</v>
          </cell>
          <cell r="D666" t="str">
            <v>TRANSPRIMA</v>
          </cell>
          <cell r="E666" t="str">
            <v>ME</v>
          </cell>
          <cell r="F666" t="str">
            <v>N/A</v>
          </cell>
          <cell r="G666" t="str">
            <v>N/A</v>
          </cell>
        </row>
        <row r="667">
          <cell r="A667" t="str">
            <v>J. E. COMPRI DE LIMA COMERCIAL</v>
          </cell>
          <cell r="B667" t="str">
            <v>29.874.900/0001-40</v>
          </cell>
          <cell r="C667">
            <v>666</v>
          </cell>
          <cell r="D667" t="str">
            <v>COMPRI</v>
          </cell>
          <cell r="E667" t="str">
            <v>ME</v>
          </cell>
          <cell r="F667" t="str">
            <v>CAPITAL LESTE 1</v>
          </cell>
          <cell r="G667">
            <v>0</v>
          </cell>
        </row>
        <row r="668">
          <cell r="A668" t="str">
            <v>ZURC ETIQUETAS SERVICOS ADMINISTRATIVOS LTDA</v>
          </cell>
          <cell r="B668" t="str">
            <v>06.160.443/0001-26</v>
          </cell>
          <cell r="C668">
            <v>667</v>
          </cell>
          <cell r="D668" t="str">
            <v>ZURC</v>
          </cell>
          <cell r="E668" t="str">
            <v>ME</v>
          </cell>
          <cell r="F668" t="str">
            <v>CAPITAL CENTRO</v>
          </cell>
          <cell r="G668" t="str">
            <v>103</v>
          </cell>
        </row>
        <row r="669">
          <cell r="A669" t="str">
            <v>MUNDO NOVO DOS BRINQUEDOS INDUSTRIA E COMERCIO LTDA</v>
          </cell>
          <cell r="B669" t="str">
            <v>50.116.439/0001-52</v>
          </cell>
          <cell r="C669">
            <v>668</v>
          </cell>
          <cell r="D669" t="str">
            <v>MUNDOME</v>
          </cell>
          <cell r="E669" t="str">
            <v>ME</v>
          </cell>
          <cell r="F669" t="str">
            <v>CAPITAL LESTE 2</v>
          </cell>
          <cell r="G669" t="str">
            <v>NA</v>
          </cell>
        </row>
        <row r="670">
          <cell r="A670" t="str">
            <v>PLASTICOS HONORIO LTDA</v>
          </cell>
          <cell r="B670" t="str">
            <v>17.697.446/0001-10</v>
          </cell>
          <cell r="C670">
            <v>669</v>
          </cell>
          <cell r="D670" t="str">
            <v>HONORIO</v>
          </cell>
          <cell r="E670" t="str">
            <v>EPP</v>
          </cell>
          <cell r="F670" t="str">
            <v>CAPITAL LESTE 2</v>
          </cell>
          <cell r="G670">
            <v>0</v>
          </cell>
        </row>
        <row r="671">
          <cell r="A671" t="str">
            <v>TASIL INDUSTRIA E COMERCIO LTDA</v>
          </cell>
          <cell r="B671" t="str">
            <v xml:space="preserve">11.387.483/0001-45 </v>
          </cell>
          <cell r="C671">
            <v>670</v>
          </cell>
          <cell r="D671" t="str">
            <v>TASIL</v>
          </cell>
          <cell r="E671" t="str">
            <v>EPP</v>
          </cell>
          <cell r="F671" t="str">
            <v>N/A</v>
          </cell>
          <cell r="G671">
            <v>0</v>
          </cell>
        </row>
        <row r="672">
          <cell r="A672" t="str">
            <v>CONFECCOES E COMERCIO DE ROUPAS ESPORTIVAS LTDA</v>
          </cell>
          <cell r="B672" t="str">
            <v>00.199.342/0001-82</v>
          </cell>
          <cell r="C672">
            <v>671</v>
          </cell>
          <cell r="D672" t="str">
            <v>BL SPORT</v>
          </cell>
          <cell r="E672" t="str">
            <v>ME</v>
          </cell>
          <cell r="F672" t="str">
            <v>CAPITAL LESTE 1</v>
          </cell>
          <cell r="G672">
            <v>107</v>
          </cell>
        </row>
        <row r="673">
          <cell r="A673" t="str">
            <v>CAMILA VITORINO LTDA</v>
          </cell>
          <cell r="B673" t="str">
            <v>23.446.079/0001-84</v>
          </cell>
          <cell r="C673">
            <v>672</v>
          </cell>
          <cell r="D673" t="str">
            <v>CAMILA</v>
          </cell>
          <cell r="E673" t="str">
            <v>ME</v>
          </cell>
          <cell r="F673" t="str">
            <v>CAPITAL SUL</v>
          </cell>
          <cell r="G673">
            <v>107</v>
          </cell>
        </row>
        <row r="674">
          <cell r="A674" t="str">
            <v xml:space="preserve">
ATTITUDE LIFE CONFECCOES LTDA</v>
          </cell>
          <cell r="B674" t="str">
            <v>50.483.950/0001-92</v>
          </cell>
          <cell r="C674">
            <v>673</v>
          </cell>
          <cell r="D674" t="str">
            <v>ATTITUDE</v>
          </cell>
          <cell r="E674" t="str">
            <v>ME</v>
          </cell>
          <cell r="F674" t="str">
            <v>CAPITAL LESTE 2</v>
          </cell>
          <cell r="G674">
            <v>107</v>
          </cell>
        </row>
        <row r="675">
          <cell r="A675" t="str">
            <v>ABSURDO BAZAR E FANTASIAS LTDA</v>
          </cell>
          <cell r="B675" t="str">
            <v xml:space="preserve">04.537.440/0001-33 </v>
          </cell>
          <cell r="C675">
            <v>674</v>
          </cell>
          <cell r="D675" t="str">
            <v>ABSURDO</v>
          </cell>
          <cell r="E675" t="str">
            <v>ME</v>
          </cell>
          <cell r="F675" t="str">
            <v>CAPITAL SUL</v>
          </cell>
          <cell r="G675">
            <v>107</v>
          </cell>
        </row>
        <row r="676">
          <cell r="A676" t="str">
            <v>ADRIANO LUIZ CAMISARIA LTDA</v>
          </cell>
          <cell r="B676" t="str">
            <v>24.379.780/0001-90</v>
          </cell>
          <cell r="C676">
            <v>675</v>
          </cell>
          <cell r="D676" t="str">
            <v>ADIANO LUIZ</v>
          </cell>
          <cell r="E676" t="str">
            <v>ME</v>
          </cell>
          <cell r="F676" t="str">
            <v>CAPITAL LESTE 1</v>
          </cell>
          <cell r="G676">
            <v>107</v>
          </cell>
        </row>
        <row r="677">
          <cell r="A677" t="str">
            <v>ATTITUDE LIFE CONFECCOES LTDA</v>
          </cell>
          <cell r="B677" t="str">
            <v>50.483.950/0001-92</v>
          </cell>
          <cell r="C677">
            <v>676</v>
          </cell>
          <cell r="D677" t="str">
            <v>ATTITUDE LIFE</v>
          </cell>
          <cell r="E677" t="str">
            <v>ME</v>
          </cell>
          <cell r="F677" t="str">
            <v>CAPITAL LESTE 2</v>
          </cell>
          <cell r="G677">
            <v>0</v>
          </cell>
        </row>
        <row r="678">
          <cell r="A678" t="str">
            <v>HO-TEXTIL CONFECCOES LTDA</v>
          </cell>
          <cell r="B678" t="str">
            <v>17.864.241/0001-81</v>
          </cell>
          <cell r="C678">
            <v>677</v>
          </cell>
          <cell r="D678" t="str">
            <v>HO-TEXTIL</v>
          </cell>
          <cell r="E678" t="str">
            <v>ME</v>
          </cell>
          <cell r="F678" t="str">
            <v>CAPITAL LESTE 1</v>
          </cell>
          <cell r="G678">
            <v>107</v>
          </cell>
        </row>
        <row r="679">
          <cell r="A679" t="str">
            <v>IMPERIO KIDS LTDA</v>
          </cell>
          <cell r="B679" t="str">
            <v>43.477.442/0001-36</v>
          </cell>
          <cell r="C679">
            <v>678</v>
          </cell>
          <cell r="D679" t="str">
            <v>IMPERIO</v>
          </cell>
          <cell r="E679" t="str">
            <v>ME</v>
          </cell>
          <cell r="F679" t="str">
            <v>CAPITAL SUL</v>
          </cell>
          <cell r="G679">
            <v>107</v>
          </cell>
        </row>
        <row r="680">
          <cell r="A680" t="str">
            <v>IU COMERCIO E CONFECCAO DE ROUPAS LTDA.</v>
          </cell>
          <cell r="B680" t="str">
            <v>33.603.089/0001-30</v>
          </cell>
          <cell r="C680">
            <v>679</v>
          </cell>
          <cell r="D680" t="str">
            <v>IU COMERCIO</v>
          </cell>
          <cell r="E680" t="str">
            <v>ME</v>
          </cell>
          <cell r="F680" t="str">
            <v>CAPITAL LESTE 2</v>
          </cell>
          <cell r="G680">
            <v>107</v>
          </cell>
        </row>
        <row r="681">
          <cell r="A681" t="str">
            <v>M &amp; G PASSADORIA LTDA</v>
          </cell>
          <cell r="B681" t="str">
            <v>11.332.982/0001-35</v>
          </cell>
          <cell r="C681">
            <v>680</v>
          </cell>
          <cell r="D681" t="str">
            <v>M &amp; G</v>
          </cell>
          <cell r="E681" t="str">
            <v>ME</v>
          </cell>
          <cell r="F681" t="str">
            <v>CAPITAL LESTE 1</v>
          </cell>
          <cell r="G681">
            <v>107</v>
          </cell>
        </row>
        <row r="682">
          <cell r="A682" t="str">
            <v>M A DA NOBREGA CONFECCAO</v>
          </cell>
          <cell r="B682" t="str">
            <v>11.239.461/0001-38</v>
          </cell>
          <cell r="C682">
            <v>681</v>
          </cell>
          <cell r="D682" t="str">
            <v>MA DA</v>
          </cell>
          <cell r="E682" t="str">
            <v>ME</v>
          </cell>
          <cell r="F682" t="str">
            <v>CAPITAL LESTE 2</v>
          </cell>
          <cell r="G682">
            <v>107</v>
          </cell>
        </row>
        <row r="683">
          <cell r="A683" t="str">
            <v>MW UNIFORMES E CONFECCOES LTDA</v>
          </cell>
          <cell r="B683" t="str">
            <v>39.298.668/0001-00</v>
          </cell>
          <cell r="C683">
            <v>682</v>
          </cell>
          <cell r="D683" t="str">
            <v>MW UNIFORMES</v>
          </cell>
          <cell r="E683" t="str">
            <v>EPP</v>
          </cell>
          <cell r="F683" t="str">
            <v>CAPITAL NORTE</v>
          </cell>
          <cell r="G683">
            <v>107</v>
          </cell>
        </row>
        <row r="684">
          <cell r="A684" t="str">
            <v>XAMPOOL NEW LTDA</v>
          </cell>
          <cell r="B684" t="str">
            <v>05.506.490/0001-16</v>
          </cell>
          <cell r="C684">
            <v>683</v>
          </cell>
          <cell r="D684" t="str">
            <v>XAMPOOL</v>
          </cell>
          <cell r="E684" t="str">
            <v>ME</v>
          </cell>
          <cell r="F684" t="str">
            <v>CAPITAL LESTE 1</v>
          </cell>
          <cell r="G684">
            <v>107</v>
          </cell>
        </row>
        <row r="685">
          <cell r="A685" t="str">
            <v>YOUNIVERSE CONFECCAO LTDA</v>
          </cell>
          <cell r="B685" t="str">
            <v>18.370.575/0001-61</v>
          </cell>
          <cell r="C685">
            <v>684</v>
          </cell>
          <cell r="D685" t="str">
            <v>OUNIVERSE</v>
          </cell>
          <cell r="E685" t="str">
            <v>ME</v>
          </cell>
          <cell r="F685" t="str">
            <v>CAPITAL NORTE</v>
          </cell>
          <cell r="G685">
            <v>107</v>
          </cell>
        </row>
        <row r="686">
          <cell r="A686" t="str">
            <v>ETHNYE CONFECCAO DE UNIFORMES PROFISSIONAIS LTDA</v>
          </cell>
          <cell r="B686" t="str">
            <v>31.798.519/0001-90</v>
          </cell>
          <cell r="C686">
            <v>685</v>
          </cell>
          <cell r="D686" t="str">
            <v>ETHNYE</v>
          </cell>
          <cell r="E686" t="str">
            <v>ME</v>
          </cell>
          <cell r="F686" t="str">
            <v>CAPITAL SUL</v>
          </cell>
          <cell r="G686">
            <v>107</v>
          </cell>
        </row>
        <row r="687">
          <cell r="A687" t="str">
            <v>CONFECCOES GISLAL LIMITADA</v>
          </cell>
          <cell r="B687" t="str">
            <v>48.791.743/0001-53</v>
          </cell>
          <cell r="C687">
            <v>686</v>
          </cell>
          <cell r="D687" t="str">
            <v>GISLAL</v>
          </cell>
          <cell r="E687" t="str">
            <v>EPP</v>
          </cell>
          <cell r="F687" t="str">
            <v>CAPITAL CENTRO</v>
          </cell>
          <cell r="G687">
            <v>107</v>
          </cell>
        </row>
        <row r="688">
          <cell r="A688" t="str">
            <v>ESSENZA UNIFORMES LTDA</v>
          </cell>
          <cell r="B688" t="str">
            <v>02.528.734/0001-73</v>
          </cell>
          <cell r="C688">
            <v>687</v>
          </cell>
          <cell r="D688" t="str">
            <v>ESSENZA</v>
          </cell>
          <cell r="E688" t="str">
            <v>ME</v>
          </cell>
          <cell r="F688" t="str">
            <v>CAPITAL SUL</v>
          </cell>
          <cell r="G688">
            <v>107</v>
          </cell>
        </row>
        <row r="689">
          <cell r="A689" t="str">
            <v>BORGES PEREIRA CONFECCOES E COMERCIO LTDA</v>
          </cell>
          <cell r="B689" t="str">
            <v>08.665.506/0001-21</v>
          </cell>
          <cell r="C689">
            <v>688</v>
          </cell>
          <cell r="D689" t="str">
            <v>BORGES E PEREIRA</v>
          </cell>
          <cell r="E689" t="str">
            <v>ME</v>
          </cell>
          <cell r="F689" t="str">
            <v>CAPITAL NORTE</v>
          </cell>
          <cell r="G689">
            <v>107</v>
          </cell>
        </row>
        <row r="690">
          <cell r="A690" t="str">
            <v>M. K. TECIDOS LTDA</v>
          </cell>
          <cell r="B690" t="str">
            <v>74.425.034/0001-64</v>
          </cell>
          <cell r="C690">
            <v>689</v>
          </cell>
          <cell r="D690" t="str">
            <v>M K TECIDOS</v>
          </cell>
          <cell r="E690" t="str">
            <v>DEMAIS</v>
          </cell>
          <cell r="F690" t="str">
            <v>N/A</v>
          </cell>
          <cell r="G690">
            <v>103</v>
          </cell>
        </row>
        <row r="691">
          <cell r="A691" t="str">
            <v>ANDREIA A.P. DA SILVA CONFECCOES</v>
          </cell>
          <cell r="B691" t="str">
            <v>18.136.247/0001-03</v>
          </cell>
          <cell r="C691">
            <v>690</v>
          </cell>
          <cell r="D691" t="str">
            <v>ANDREIA AP</v>
          </cell>
          <cell r="E691" t="str">
            <v>ME</v>
          </cell>
          <cell r="F691" t="str">
            <v>CAPITAL LESTE 2</v>
          </cell>
          <cell r="G691">
            <v>107</v>
          </cell>
        </row>
        <row r="692">
          <cell r="A692" t="str">
            <v>E P FREIRE DE QUEIROZ LTDA</v>
          </cell>
          <cell r="B692" t="str">
            <v>27.459.232/0001-69</v>
          </cell>
          <cell r="C692">
            <v>691</v>
          </cell>
          <cell r="D692" t="str">
            <v>E P FREIRE</v>
          </cell>
          <cell r="E692" t="str">
            <v>ME</v>
          </cell>
          <cell r="F692" t="str">
            <v>CAPITAL CENTRO</v>
          </cell>
          <cell r="G692">
            <v>107</v>
          </cell>
        </row>
        <row r="693">
          <cell r="A693" t="str">
            <v>BLINDADOS CONFECCAO LTDA</v>
          </cell>
          <cell r="B693" t="str">
            <v>40.450.792/0001-10</v>
          </cell>
          <cell r="C693">
            <v>692</v>
          </cell>
          <cell r="D693" t="str">
            <v>BLINDADOS</v>
          </cell>
          <cell r="E693" t="str">
            <v>ME</v>
          </cell>
          <cell r="F693" t="str">
            <v>CAPITAL LESTE 2</v>
          </cell>
          <cell r="G693">
            <v>107</v>
          </cell>
        </row>
        <row r="694">
          <cell r="A694" t="str">
            <v>ANDREA CRISTINA FISCHER CONFECCOES</v>
          </cell>
          <cell r="B694" t="str">
            <v>10.882.690/0001-03</v>
          </cell>
          <cell r="C694">
            <v>693</v>
          </cell>
          <cell r="D694" t="str">
            <v>ANDRE CRISTINA</v>
          </cell>
          <cell r="E694" t="str">
            <v>ME</v>
          </cell>
          <cell r="F694" t="str">
            <v>CAPITAL LESTE 2</v>
          </cell>
          <cell r="G694">
            <v>107</v>
          </cell>
        </row>
        <row r="695">
          <cell r="A695" t="str">
            <v>SERRALHERIA BELMONTE LTDA</v>
          </cell>
          <cell r="B695" t="str">
            <v>55.295.620/0001-97</v>
          </cell>
          <cell r="C695">
            <v>694</v>
          </cell>
          <cell r="D695" t="str">
            <v>BELMONTE</v>
          </cell>
          <cell r="E695" t="str">
            <v>ME</v>
          </cell>
          <cell r="F695" t="str">
            <v>CAPITAL NORTE</v>
          </cell>
          <cell r="G695">
            <v>0</v>
          </cell>
        </row>
        <row r="696">
          <cell r="A696" t="str">
            <v>MEDICOM INDUSTRIA E COMERCIO DE CONFECCOES LTDA</v>
          </cell>
          <cell r="B696" t="str">
            <v>67.213.090/0001-70</v>
          </cell>
          <cell r="C696">
            <v>695</v>
          </cell>
          <cell r="D696" t="str">
            <v>MEDICOM</v>
          </cell>
          <cell r="E696" t="str">
            <v>ME</v>
          </cell>
          <cell r="F696" t="str">
            <v>CAPITAL LESTE 2</v>
          </cell>
          <cell r="G696">
            <v>107</v>
          </cell>
        </row>
        <row r="697">
          <cell r="A697" t="str">
            <v>FORT EPOXI COLAS E ADESIVOS LTDA</v>
          </cell>
          <cell r="B697" t="str">
            <v>04.915.996/0001-16</v>
          </cell>
          <cell r="C697">
            <v>696</v>
          </cell>
          <cell r="D697" t="str">
            <v>FORTEPOX</v>
          </cell>
          <cell r="E697" t="str">
            <v>EPP</v>
          </cell>
          <cell r="F697" t="str">
            <v>CAPITAL SUL</v>
          </cell>
          <cell r="G697">
            <v>110</v>
          </cell>
        </row>
        <row r="698">
          <cell r="A698" t="str">
            <v>DILETA INDUSTRIA E COMERCIO DE PRODUTOS QUIMICOS LTDA</v>
          </cell>
          <cell r="B698" t="str">
            <v>61.425.237/0001-09</v>
          </cell>
          <cell r="C698">
            <v>697</v>
          </cell>
          <cell r="D698" t="str">
            <v>DILETA</v>
          </cell>
          <cell r="E698" t="str">
            <v>DEMAIS</v>
          </cell>
          <cell r="F698" t="str">
            <v>N/A</v>
          </cell>
          <cell r="G698">
            <v>103</v>
          </cell>
        </row>
        <row r="699">
          <cell r="A699" t="str">
            <v>DAYLER INSTRUMENTACAO E CONTROLE INDUSTRIAL LTDA</v>
          </cell>
          <cell r="B699" t="str">
            <v>12.419.133/0001-86</v>
          </cell>
          <cell r="C699">
            <v>698</v>
          </cell>
          <cell r="D699" t="str">
            <v>DAYLER INSTRU</v>
          </cell>
          <cell r="E699" t="str">
            <v>ME</v>
          </cell>
          <cell r="F699" t="str">
            <v>CAPITAL SUL</v>
          </cell>
          <cell r="G699">
            <v>103</v>
          </cell>
        </row>
        <row r="700">
          <cell r="A700" t="str">
            <v>TECGLASS LABORATORIOS E INSTRUMENTACAO TECNICO CIENTIFICA LTDA</v>
          </cell>
          <cell r="B700" t="str">
            <v>48.115.706/0001-25</v>
          </cell>
          <cell r="C700">
            <v>699</v>
          </cell>
          <cell r="D700" t="str">
            <v>TECGLASS</v>
          </cell>
          <cell r="E700" t="str">
            <v>EPP</v>
          </cell>
          <cell r="F700" t="str">
            <v>CAPITAL LESTE 1</v>
          </cell>
          <cell r="G700">
            <v>109</v>
          </cell>
        </row>
        <row r="701">
          <cell r="A701" t="str">
            <v>ANHEMBI INDUSTRIA E COMERCIO DE BORRACHA LTDA</v>
          </cell>
          <cell r="B701" t="str">
            <v>63.086.227/0001-11</v>
          </cell>
          <cell r="C701">
            <v>700</v>
          </cell>
          <cell r="D701" t="str">
            <v>ANHEMBI</v>
          </cell>
          <cell r="E701" t="str">
            <v>EPP</v>
          </cell>
          <cell r="F701" t="str">
            <v>CAPITAL LESTE 1</v>
          </cell>
          <cell r="G701">
            <v>103</v>
          </cell>
        </row>
        <row r="702">
          <cell r="A702" t="str">
            <v>BORRACHAS DAUD LTDA</v>
          </cell>
          <cell r="B702" t="str">
            <v>55.845.549/0001-79</v>
          </cell>
          <cell r="C702">
            <v>701</v>
          </cell>
          <cell r="D702" t="str">
            <v>DAUD</v>
          </cell>
          <cell r="E702" t="str">
            <v>DEMAIS</v>
          </cell>
          <cell r="F702" t="str">
            <v>N/A</v>
          </cell>
          <cell r="G702">
            <v>103</v>
          </cell>
        </row>
        <row r="703">
          <cell r="A703" t="str">
            <v>CARIMBOS LIDER INDUSTRIA E COMERCIO LTDA</v>
          </cell>
          <cell r="B703" t="str">
            <v>62.074.356/0001-27</v>
          </cell>
          <cell r="C703">
            <v>702</v>
          </cell>
          <cell r="D703" t="str">
            <v>CAR LIDER</v>
          </cell>
          <cell r="E703" t="str">
            <v>ME</v>
          </cell>
          <cell r="F703" t="str">
            <v>CAPITAL LESTE 1</v>
          </cell>
          <cell r="G703">
            <v>103</v>
          </cell>
        </row>
        <row r="704">
          <cell r="A704" t="str">
            <v>COMANG COMERCIO E INDUSTRIA DE MANGUEIRAS LTDA</v>
          </cell>
          <cell r="B704" t="str">
            <v>49.817.059/0001-66</v>
          </cell>
          <cell r="C704">
            <v>703</v>
          </cell>
          <cell r="D704" t="str">
            <v>COMANG</v>
          </cell>
          <cell r="E704" t="str">
            <v>ME</v>
          </cell>
          <cell r="F704" t="str">
            <v>CAPITAL LESTE 1</v>
          </cell>
          <cell r="G704">
            <v>103</v>
          </cell>
        </row>
        <row r="705">
          <cell r="A705" t="str">
            <v>DINABOR ARTEFATOS DE BORRACHA LTDA</v>
          </cell>
          <cell r="B705" t="str">
            <v>68.926.245/0001-88</v>
          </cell>
          <cell r="C705">
            <v>704</v>
          </cell>
          <cell r="D705" t="str">
            <v>DINABOR</v>
          </cell>
          <cell r="E705" t="str">
            <v>EPP</v>
          </cell>
          <cell r="F705" t="str">
            <v>CAPITAL LESTE 1</v>
          </cell>
          <cell r="G705">
            <v>103</v>
          </cell>
        </row>
        <row r="706">
          <cell r="A706" t="str">
            <v>DNA VEDACOES TECNICAS LTDA</v>
          </cell>
          <cell r="B706" t="str">
            <v>08.840.652/0001-46</v>
          </cell>
          <cell r="C706">
            <v>705</v>
          </cell>
          <cell r="D706" t="str">
            <v>DNA</v>
          </cell>
          <cell r="E706" t="str">
            <v>EPP</v>
          </cell>
          <cell r="F706" t="str">
            <v>CAPITAL NORTE</v>
          </cell>
          <cell r="G706">
            <v>103</v>
          </cell>
        </row>
        <row r="707">
          <cell r="A707" t="str">
            <v>GALK INDUSTRIA E COMERCIO LTDA</v>
          </cell>
          <cell r="B707" t="str">
            <v>04.565.881/0001-49</v>
          </cell>
          <cell r="C707">
            <v>706</v>
          </cell>
          <cell r="D707" t="str">
            <v>GALK</v>
          </cell>
          <cell r="E707" t="str">
            <v>EPP</v>
          </cell>
          <cell r="F707" t="str">
            <v>CAPITAL NORTE</v>
          </cell>
          <cell r="G707">
            <v>103</v>
          </cell>
        </row>
        <row r="708">
          <cell r="A708" t="str">
            <v>INDUSTRIA DE ARTEFATOS DE BORRACHA BENFLEX LTDA</v>
          </cell>
          <cell r="B708" t="str">
            <v>61.546.479/0001-50</v>
          </cell>
          <cell r="C708">
            <v>707</v>
          </cell>
          <cell r="D708" t="str">
            <v>BENFLEX</v>
          </cell>
          <cell r="E708" t="str">
            <v>DEMAIS</v>
          </cell>
          <cell r="F708" t="str">
            <v>N/A</v>
          </cell>
          <cell r="G708">
            <v>103</v>
          </cell>
        </row>
        <row r="709">
          <cell r="A709" t="str">
            <v>ITALFLEX INDUSTRIA E COMERCIO DE ARTEFATOS DE BORRACHA E PLASTICO LTDA</v>
          </cell>
          <cell r="B709" t="str">
            <v>12.012.640/0001-09</v>
          </cell>
          <cell r="C709">
            <v>708</v>
          </cell>
          <cell r="D709" t="str">
            <v>ITALFLEX</v>
          </cell>
          <cell r="E709" t="str">
            <v>EPP</v>
          </cell>
          <cell r="F709" t="str">
            <v>CAPITAL LESTE 2</v>
          </cell>
          <cell r="G709">
            <v>103</v>
          </cell>
        </row>
        <row r="710">
          <cell r="A710" t="str">
            <v>JUNTABOR IND COM ARTEFATOS BORRACHA E PLASTICO LTDA</v>
          </cell>
          <cell r="B710" t="str">
            <v>00.815.986/0001-58</v>
          </cell>
          <cell r="C710">
            <v>709</v>
          </cell>
          <cell r="D710" t="str">
            <v>JUNTABOR</v>
          </cell>
          <cell r="E710" t="str">
            <v>ME</v>
          </cell>
          <cell r="F710" t="str">
            <v>CAPITAL LESTE 1</v>
          </cell>
          <cell r="G710">
            <v>103</v>
          </cell>
        </row>
        <row r="711">
          <cell r="A711" t="str">
            <v>MUDRAS COMERCIAL E INDUSTRIAL LTDA</v>
          </cell>
          <cell r="B711" t="str">
            <v>67.762.906/0001-14</v>
          </cell>
          <cell r="C711">
            <v>710</v>
          </cell>
          <cell r="D711" t="str">
            <v>MUDRAS</v>
          </cell>
          <cell r="E711" t="str">
            <v>EPP</v>
          </cell>
          <cell r="F711" t="str">
            <v>CAPITAL LESTE 1</v>
          </cell>
          <cell r="G711">
            <v>103</v>
          </cell>
        </row>
        <row r="712">
          <cell r="A712" t="str">
            <v>NEOPAN DO BRASIL LTDA</v>
          </cell>
          <cell r="B712" t="str">
            <v>60.399.888/0001-09</v>
          </cell>
          <cell r="C712">
            <v>711</v>
          </cell>
          <cell r="D712" t="str">
            <v>NEOPAN</v>
          </cell>
          <cell r="E712" t="str">
            <v>DEMAIS</v>
          </cell>
          <cell r="F712" t="str">
            <v>N/A</v>
          </cell>
          <cell r="G712">
            <v>103</v>
          </cell>
        </row>
        <row r="713">
          <cell r="A713" t="str">
            <v>PRODUSUPER INDUSTRIA E COMERCIO LIMITADA</v>
          </cell>
          <cell r="B713" t="str">
            <v>68.985.175/0001-39</v>
          </cell>
          <cell r="C713">
            <v>712</v>
          </cell>
          <cell r="D713" t="str">
            <v>PRODUSUPER</v>
          </cell>
          <cell r="E713" t="str">
            <v>EPP</v>
          </cell>
          <cell r="F713" t="str">
            <v>CAPITAL LESTE 2</v>
          </cell>
          <cell r="G713">
            <v>103</v>
          </cell>
        </row>
        <row r="714">
          <cell r="A714" t="str">
            <v>VETHERM INDUSTRIA E COMERCIO DE VEDACOES EIRELI</v>
          </cell>
          <cell r="B714" t="str">
            <v>07.339.738/0001-27</v>
          </cell>
          <cell r="C714">
            <v>713</v>
          </cell>
          <cell r="D714" t="str">
            <v>VETHERM</v>
          </cell>
          <cell r="E714" t="str">
            <v>EPP</v>
          </cell>
          <cell r="F714" t="str">
            <v>CAPITAL LESTE 2</v>
          </cell>
          <cell r="G714">
            <v>103</v>
          </cell>
        </row>
        <row r="715">
          <cell r="A715" t="str">
            <v>WCA DO BRASIL - INDUSTRIA E COMERCIO DE ARTEFATOS DE BORRACHA E PLASTICOS LTDA</v>
          </cell>
          <cell r="B715" t="str">
            <v>05.606.848/0001-82</v>
          </cell>
          <cell r="C715">
            <v>714</v>
          </cell>
          <cell r="D715" t="str">
            <v>WCA</v>
          </cell>
          <cell r="E715" t="str">
            <v>EPP</v>
          </cell>
          <cell r="F715" t="str">
            <v>CAPITAL LESTE 1</v>
          </cell>
          <cell r="G715">
            <v>103</v>
          </cell>
        </row>
        <row r="716">
          <cell r="A716" t="str">
            <v>BORVEDA INDUSTRIA E COMERCIO DE PRODUTOS DE BORRACHA E PLASTICO LTDA</v>
          </cell>
          <cell r="B716" t="str">
            <v>65.637.043/0001-28</v>
          </cell>
          <cell r="C716">
            <v>715</v>
          </cell>
          <cell r="D716" t="str">
            <v>BORVEDA</v>
          </cell>
          <cell r="E716" t="str">
            <v>EPP</v>
          </cell>
          <cell r="F716" t="str">
            <v>CAPITAL LESTE 1</v>
          </cell>
          <cell r="G716">
            <v>0</v>
          </cell>
        </row>
        <row r="717">
          <cell r="A717" t="str">
            <v>RETEC VEDACOES INDUSTRIAIS LTDA</v>
          </cell>
          <cell r="B717" t="str">
            <v>16.720.860/0001-30</v>
          </cell>
          <cell r="C717">
            <v>716</v>
          </cell>
          <cell r="D717" t="str">
            <v>RTETEC</v>
          </cell>
          <cell r="E717" t="str">
            <v>ME</v>
          </cell>
          <cell r="F717" t="str">
            <v>CAPITAL NORTE</v>
          </cell>
          <cell r="G717">
            <v>0</v>
          </cell>
        </row>
        <row r="718">
          <cell r="A718" t="str">
            <v>PROVEDA INDUSTRIAL E COMERCIAL LTDA</v>
          </cell>
          <cell r="B718" t="str">
            <v>01.842.526/0001-81</v>
          </cell>
          <cell r="C718">
            <v>717</v>
          </cell>
          <cell r="D718" t="str">
            <v>PROVEDA</v>
          </cell>
          <cell r="E718" t="str">
            <v>EPP</v>
          </cell>
          <cell r="F718" t="str">
            <v>CAPITAL LESTE 1</v>
          </cell>
          <cell r="G718">
            <v>103</v>
          </cell>
        </row>
        <row r="719">
          <cell r="A719" t="str">
            <v>FERREIRA ALVES E SILVEIRA PRODUTOS DE BORRACHA LTDA</v>
          </cell>
          <cell r="B719" t="str">
            <v>57.120.636/0001-94</v>
          </cell>
          <cell r="C719">
            <v>718</v>
          </cell>
          <cell r="D719" t="str">
            <v>FERREIRA</v>
          </cell>
          <cell r="E719" t="str">
            <v>ME</v>
          </cell>
          <cell r="F719" t="str">
            <v>CAPITAL SUL</v>
          </cell>
          <cell r="G719">
            <v>0</v>
          </cell>
        </row>
        <row r="720">
          <cell r="A720" t="str">
            <v>AUTO POSTAL INDUSTRIA E COMERCIO DE PECAS E FERRAMENTARIA LTDA</v>
          </cell>
          <cell r="B720" t="str">
            <v>02.209.482/0001-10</v>
          </cell>
          <cell r="C720">
            <v>719</v>
          </cell>
          <cell r="D720" t="str">
            <v>AUTO POST</v>
          </cell>
          <cell r="E720" t="str">
            <v>EPP</v>
          </cell>
          <cell r="F720" t="str">
            <v>CAPITAL LESTE 1</v>
          </cell>
          <cell r="G720">
            <v>103</v>
          </cell>
        </row>
        <row r="721">
          <cell r="A721" t="str">
            <v>INDUSTRIA E COMERCIO DE PERSIANAS NEW YORK LTDA</v>
          </cell>
          <cell r="B721" t="str">
            <v>65.633.315/0001-11</v>
          </cell>
          <cell r="C721">
            <v>720</v>
          </cell>
          <cell r="D721" t="str">
            <v>NEW YORK</v>
          </cell>
          <cell r="E721" t="str">
            <v>EPP</v>
          </cell>
          <cell r="F721" t="str">
            <v>CAPITAL LESTE 2</v>
          </cell>
          <cell r="G721">
            <v>103</v>
          </cell>
        </row>
        <row r="722">
          <cell r="A722" t="str">
            <v>ECOBOLHA INDUSTRIA E COMERCIO DE PLASTICOS LTDA</v>
          </cell>
          <cell r="B722" t="str">
            <v>12.134.331/0001-01</v>
          </cell>
          <cell r="C722">
            <v>721</v>
          </cell>
          <cell r="D722" t="str">
            <v>ECOBOLHA</v>
          </cell>
          <cell r="E722" t="str">
            <v>DEMAIS</v>
          </cell>
          <cell r="F722" t="str">
            <v>N/A</v>
          </cell>
          <cell r="G722">
            <v>103</v>
          </cell>
        </row>
        <row r="723">
          <cell r="A723" t="str">
            <v>ADY INDUSTRIA PLASTICA LIMITADA</v>
          </cell>
          <cell r="B723" t="str">
            <v>12.308.126/0001-07</v>
          </cell>
          <cell r="C723">
            <v>722</v>
          </cell>
          <cell r="D723" t="str">
            <v>ADY</v>
          </cell>
          <cell r="E723" t="str">
            <v>EPP</v>
          </cell>
          <cell r="F723" t="str">
            <v>CAPITAL LESTE 1</v>
          </cell>
          <cell r="G723">
            <v>103</v>
          </cell>
        </row>
        <row r="724">
          <cell r="A724" t="str">
            <v>ART SHOW BRINDES INDUSTRIA E COMERCIO LTDA</v>
          </cell>
          <cell r="B724" t="str">
            <v>02.005.399/0001-29</v>
          </cell>
          <cell r="C724">
            <v>723</v>
          </cell>
          <cell r="D724" t="str">
            <v>ART SHOW</v>
          </cell>
          <cell r="E724" t="str">
            <v>EPP</v>
          </cell>
          <cell r="F724" t="str">
            <v>CAPITAL LESTE 2</v>
          </cell>
          <cell r="G724">
            <v>103</v>
          </cell>
        </row>
        <row r="725">
          <cell r="A725" t="str">
            <v>CARBRINK INDUSTRIA E COMERCIO DE CARIMBOS E BRINQUEDOS LTDA</v>
          </cell>
          <cell r="B725" t="str">
            <v>47.741.285/0001-85</v>
          </cell>
          <cell r="C725">
            <v>724</v>
          </cell>
          <cell r="D725" t="str">
            <v>CARBRIMK</v>
          </cell>
          <cell r="E725" t="str">
            <v>EPP</v>
          </cell>
          <cell r="F725" t="str">
            <v>CAPITAL LESTE 2</v>
          </cell>
          <cell r="G725">
            <v>103</v>
          </cell>
        </row>
        <row r="726">
          <cell r="A726" t="str">
            <v>CONTROLES VISUAIS LTDA</v>
          </cell>
          <cell r="B726" t="str">
            <v>61.216.719/0001-59</v>
          </cell>
          <cell r="C726">
            <v>725</v>
          </cell>
          <cell r="D726" t="str">
            <v>CONSTROLES</v>
          </cell>
          <cell r="E726" t="str">
            <v>EPP</v>
          </cell>
          <cell r="F726" t="str">
            <v>CAPITAL NORTE</v>
          </cell>
          <cell r="G726">
            <v>110</v>
          </cell>
        </row>
        <row r="727">
          <cell r="A727" t="str">
            <v>DANDIE INDUSTRIA E COMERCIO DE BIJOUTERIAS LTDA</v>
          </cell>
          <cell r="B727" t="str">
            <v>56.838.568/0001-30</v>
          </cell>
          <cell r="C727">
            <v>726</v>
          </cell>
          <cell r="D727" t="str">
            <v>DANDIE</v>
          </cell>
          <cell r="E727" t="str">
            <v>ME</v>
          </cell>
          <cell r="F727" t="str">
            <v>CAPITAL LESTE 1</v>
          </cell>
          <cell r="G727">
            <v>103</v>
          </cell>
        </row>
        <row r="728">
          <cell r="A728" t="str">
            <v>ACAO ECOLOGIA INDUSTRIA E COMERCIO LTDA</v>
          </cell>
          <cell r="B728" t="str">
            <v>43.331.469/0001-16</v>
          </cell>
          <cell r="C728">
            <v>727</v>
          </cell>
          <cell r="D728" t="str">
            <v>AÇÃO</v>
          </cell>
          <cell r="E728" t="str">
            <v>ME</v>
          </cell>
          <cell r="F728" t="str">
            <v>CAPITAL LESTE 1</v>
          </cell>
          <cell r="G728">
            <v>0</v>
          </cell>
        </row>
        <row r="729">
          <cell r="A729" t="str">
            <v>ELETROPLAST FERRAMENTARIA E ARTEFATOS PLASTICOS LTDA</v>
          </cell>
          <cell r="B729" t="str">
            <v>62.145.925/0001-88</v>
          </cell>
          <cell r="C729">
            <v>728</v>
          </cell>
          <cell r="D729" t="str">
            <v>ELETROPAST</v>
          </cell>
          <cell r="E729" t="str">
            <v>EPP</v>
          </cell>
          <cell r="F729" t="str">
            <v>CAPITAL LESTE 1</v>
          </cell>
          <cell r="G729">
            <v>103</v>
          </cell>
        </row>
        <row r="730">
          <cell r="A730" t="str">
            <v>ELETROPOLIMEROS DO BRASIL LTDA.</v>
          </cell>
          <cell r="B730" t="str">
            <v>52.833.282/0001-01</v>
          </cell>
          <cell r="C730">
            <v>729</v>
          </cell>
          <cell r="D730" t="str">
            <v>ELETROPOL</v>
          </cell>
          <cell r="E730" t="str">
            <v>EPP</v>
          </cell>
          <cell r="F730" t="str">
            <v>CAPITAL OESTE</v>
          </cell>
          <cell r="G730">
            <v>103</v>
          </cell>
        </row>
        <row r="731">
          <cell r="A731" t="str">
            <v>ENGIPLAST COMERCIO DE MOLDES LTDA</v>
          </cell>
          <cell r="B731" t="str">
            <v>03.990.047/0001-38</v>
          </cell>
          <cell r="C731">
            <v>730</v>
          </cell>
          <cell r="D731" t="str">
            <v>ENGIPLAST</v>
          </cell>
          <cell r="E731" t="str">
            <v>ME</v>
          </cell>
          <cell r="F731" t="str">
            <v>CAPITAL LESTE 2</v>
          </cell>
          <cell r="G731">
            <v>103</v>
          </cell>
        </row>
        <row r="732">
          <cell r="A732" t="str">
            <v>FORCON INDUSTRIA E COMERCIO DE PLASTICOS LTDA</v>
          </cell>
          <cell r="B732" t="str">
            <v>52.528.502/0001-93</v>
          </cell>
          <cell r="C732">
            <v>731</v>
          </cell>
          <cell r="D732" t="str">
            <v>FORCON</v>
          </cell>
          <cell r="E732" t="str">
            <v>DEMAIS</v>
          </cell>
          <cell r="F732" t="str">
            <v>N/A</v>
          </cell>
          <cell r="G732">
            <v>103</v>
          </cell>
        </row>
        <row r="733">
          <cell r="A733" t="str">
            <v>FORMALESTE INDUSTRIA E COMERCIO DE FORMAS PARA CALCADOS LTDA</v>
          </cell>
          <cell r="B733" t="str">
            <v>01.863.925/0001-29</v>
          </cell>
          <cell r="C733">
            <v>732</v>
          </cell>
          <cell r="D733" t="str">
            <v>FORMALESTE</v>
          </cell>
          <cell r="E733" t="str">
            <v>ME</v>
          </cell>
          <cell r="F733" t="str">
            <v>CAPITAL LESTE 1</v>
          </cell>
          <cell r="G733">
            <v>103</v>
          </cell>
        </row>
        <row r="734">
          <cell r="A734" t="str">
            <v>GLOBO INDUSTRIA E COMERCIO DE BRINDES LTDA</v>
          </cell>
          <cell r="B734" t="str">
            <v>07.109.163/0001-56</v>
          </cell>
          <cell r="C734">
            <v>733</v>
          </cell>
          <cell r="D734" t="str">
            <v>GLOBO</v>
          </cell>
          <cell r="E734" t="str">
            <v>EPP</v>
          </cell>
          <cell r="F734" t="str">
            <v>CAPITAL LESTE 2</v>
          </cell>
          <cell r="G734">
            <v>103</v>
          </cell>
        </row>
        <row r="735">
          <cell r="A735" t="str">
            <v>IDEAL PLAST INDUSTRIA E COMERCIO DE PLASTICOS LTDA.</v>
          </cell>
          <cell r="B735" t="str">
            <v>03.013.203/0001-00</v>
          </cell>
          <cell r="C735">
            <v>734</v>
          </cell>
          <cell r="D735" t="str">
            <v>IDEALPLAST</v>
          </cell>
          <cell r="E735" t="str">
            <v>EPP</v>
          </cell>
          <cell r="F735" t="str">
            <v>CAPITAL LESTE 2</v>
          </cell>
          <cell r="G735">
            <v>103</v>
          </cell>
        </row>
        <row r="736">
          <cell r="A736" t="str">
            <v>IMPERIO PERSIANAS, INDUSTRIA, COMERCIO, IMPORTACAO E EXPORTACAO LTDA</v>
          </cell>
          <cell r="B736" t="str">
            <v>22.478.189/0001-65</v>
          </cell>
          <cell r="C736">
            <v>735</v>
          </cell>
          <cell r="D736" t="str">
            <v>IMPERIO</v>
          </cell>
          <cell r="E736" t="str">
            <v>EPP</v>
          </cell>
          <cell r="F736" t="str">
            <v>CAPITAL LESTE 1</v>
          </cell>
          <cell r="G736">
            <v>103</v>
          </cell>
        </row>
        <row r="737">
          <cell r="A737" t="str">
            <v>INBORPLAS COMERCIAL LTDA</v>
          </cell>
          <cell r="B737" t="str">
            <v>62.618.483/0001-40</v>
          </cell>
          <cell r="C737">
            <v>736</v>
          </cell>
          <cell r="D737" t="str">
            <v>IBORBLAS</v>
          </cell>
          <cell r="E737" t="str">
            <v>DEMAIS</v>
          </cell>
          <cell r="F737" t="str">
            <v>N/A</v>
          </cell>
          <cell r="G737">
            <v>103</v>
          </cell>
        </row>
        <row r="738">
          <cell r="A738" t="str">
            <v>INDUSTRIA DE PLASTICOS M F LTDA</v>
          </cell>
          <cell r="B738" t="str">
            <v>46.510.061/0001-08</v>
          </cell>
          <cell r="C738">
            <v>737</v>
          </cell>
          <cell r="D738" t="str">
            <v>PLAS MF</v>
          </cell>
          <cell r="E738" t="str">
            <v>EPP</v>
          </cell>
          <cell r="F738" t="str">
            <v>CAPITAL LESTE 2</v>
          </cell>
          <cell r="G738">
            <v>103</v>
          </cell>
        </row>
        <row r="739">
          <cell r="A739" t="str">
            <v>INJETROM INDUSTRIA E COMERCIO LTDA</v>
          </cell>
          <cell r="B739" t="str">
            <v>54.108.006/0001-06</v>
          </cell>
          <cell r="C739">
            <v>738</v>
          </cell>
          <cell r="D739" t="str">
            <v>INJETROM</v>
          </cell>
          <cell r="E739" t="str">
            <v>EPP</v>
          </cell>
          <cell r="F739" t="str">
            <v>CAPITAL LESTE 1</v>
          </cell>
          <cell r="G739">
            <v>103</v>
          </cell>
        </row>
        <row r="740">
          <cell r="A740" t="str">
            <v>LASER SIGNALS COMUNICACAO LTDA</v>
          </cell>
          <cell r="B740" t="str">
            <v>07.473.974/0001-31</v>
          </cell>
          <cell r="C740">
            <v>739</v>
          </cell>
          <cell r="D740" t="str">
            <v>LASER</v>
          </cell>
          <cell r="E740" t="str">
            <v>ME</v>
          </cell>
          <cell r="F740" t="str">
            <v>CAPITAL LESTE 1</v>
          </cell>
          <cell r="G740">
            <v>103</v>
          </cell>
        </row>
        <row r="741">
          <cell r="A741" t="str">
            <v>MAGNUM INDUSTRIAL LTDA</v>
          </cell>
          <cell r="B741" t="str">
            <v>53.758.900/0001-69</v>
          </cell>
          <cell r="C741">
            <v>740</v>
          </cell>
          <cell r="D741" t="str">
            <v>MAGNUM</v>
          </cell>
          <cell r="E741" t="str">
            <v>EPP</v>
          </cell>
          <cell r="F741" t="str">
            <v>CAPITAL LESTE 1</v>
          </cell>
          <cell r="G741">
            <v>103</v>
          </cell>
        </row>
        <row r="742">
          <cell r="A742" t="str">
            <v>MAMY PRODUTOS INFANTIS LTDA</v>
          </cell>
          <cell r="B742" t="str">
            <v>56.147.879/0001-53</v>
          </cell>
          <cell r="C742">
            <v>741</v>
          </cell>
          <cell r="D742" t="str">
            <v>MAMY</v>
          </cell>
          <cell r="E742" t="str">
            <v>ME</v>
          </cell>
          <cell r="F742" t="str">
            <v>CAPITAL LESTE 1</v>
          </cell>
          <cell r="G742">
            <v>103</v>
          </cell>
        </row>
        <row r="743">
          <cell r="A743" t="str">
            <v>MARPLAS INDUSTRIA E COMERCIO DE SUPRIMENTOS PLASTICOS LTDA</v>
          </cell>
          <cell r="B743" t="str">
            <v>09.360.808/0001-54</v>
          </cell>
          <cell r="C743">
            <v>742</v>
          </cell>
          <cell r="D743" t="str">
            <v>MARPLAS</v>
          </cell>
          <cell r="E743" t="str">
            <v>ME</v>
          </cell>
          <cell r="F743" t="str">
            <v>CAPITAL NORTE</v>
          </cell>
          <cell r="G743">
            <v>103</v>
          </cell>
        </row>
        <row r="744">
          <cell r="A744" t="str">
            <v>MARVIPLAST INDUSTRIA E COMERCIO LTDA</v>
          </cell>
          <cell r="B744" t="str">
            <v>01.753.865/0001-91</v>
          </cell>
          <cell r="C744">
            <v>743</v>
          </cell>
          <cell r="D744" t="str">
            <v>MARVIPLA</v>
          </cell>
          <cell r="E744" t="str">
            <v>ME</v>
          </cell>
          <cell r="F744" t="str">
            <v>CAPITAL LESTE 2</v>
          </cell>
          <cell r="G744">
            <v>103</v>
          </cell>
        </row>
        <row r="745">
          <cell r="A745" t="str">
            <v>MAYORKA BIJOUTERIAS INDUSTRIA E COMERCIO LTDA</v>
          </cell>
          <cell r="B745" t="str">
            <v>54.262.092/0001-07</v>
          </cell>
          <cell r="C745">
            <v>744</v>
          </cell>
          <cell r="D745" t="str">
            <v>MAYORKA</v>
          </cell>
          <cell r="E745" t="str">
            <v>ME</v>
          </cell>
          <cell r="F745" t="str">
            <v>CAPITAL LESTE 1</v>
          </cell>
          <cell r="G745">
            <v>103</v>
          </cell>
        </row>
        <row r="746">
          <cell r="A746" t="str">
            <v>MOAL INDUSTRIA E COMERCIO DE ARTEFATOS PLASTICOS LTDA</v>
          </cell>
          <cell r="B746" t="str">
            <v>72.898.711/0001-36</v>
          </cell>
          <cell r="C746">
            <v>745</v>
          </cell>
          <cell r="D746" t="str">
            <v>MOAL</v>
          </cell>
          <cell r="E746" t="str">
            <v>ME</v>
          </cell>
          <cell r="F746" t="str">
            <v>CAPITAL LESTE 1</v>
          </cell>
          <cell r="G746">
            <v>103</v>
          </cell>
        </row>
        <row r="747">
          <cell r="A747" t="str">
            <v>NEW LACRE INDUSTRIA E COMERCIO DE LACRES E ABRACADEIRAS LTDA</v>
          </cell>
          <cell r="B747" t="str">
            <v>11.307.876/0001-00</v>
          </cell>
          <cell r="C747">
            <v>746</v>
          </cell>
          <cell r="D747" t="str">
            <v>NEW LACRE</v>
          </cell>
          <cell r="E747" t="str">
            <v>EPP</v>
          </cell>
          <cell r="F747" t="str">
            <v>CAPITAL LESTE 1</v>
          </cell>
          <cell r="G747">
            <v>103</v>
          </cell>
        </row>
        <row r="748">
          <cell r="A748" t="str">
            <v xml:space="preserve">OPA INDUSTRIA DE ARTIGOS DE PAPELARIA LTDA </v>
          </cell>
          <cell r="B748" t="str">
            <v>19.822.755/0001-08</v>
          </cell>
          <cell r="C748">
            <v>747</v>
          </cell>
          <cell r="D748" t="str">
            <v>OPA</v>
          </cell>
          <cell r="E748" t="str">
            <v>EPP</v>
          </cell>
          <cell r="F748" t="str">
            <v>CAPITAL NORTE</v>
          </cell>
          <cell r="G748">
            <v>110</v>
          </cell>
        </row>
        <row r="749">
          <cell r="A749" t="str">
            <v>PLASTCLEAN INDUSTRIA E COMERCIO DE PLASTICOS LTDA</v>
          </cell>
          <cell r="B749" t="str">
            <v>03.874.487/0001-20</v>
          </cell>
          <cell r="C749">
            <v>748</v>
          </cell>
          <cell r="D749" t="str">
            <v>PLASTCLEAN</v>
          </cell>
          <cell r="E749" t="str">
            <v>EPP</v>
          </cell>
          <cell r="F749" t="str">
            <v>CAPITAL LESTE 1</v>
          </cell>
          <cell r="G749">
            <v>103</v>
          </cell>
        </row>
        <row r="750">
          <cell r="A750" t="str">
            <v>PLAYBALL INDUSTRIA PLASTICA E TAPECARIA LTDA</v>
          </cell>
          <cell r="B750" t="str">
            <v>06.078.980/0001-21</v>
          </cell>
          <cell r="C750">
            <v>749</v>
          </cell>
          <cell r="D750" t="str">
            <v>PLAYBALL</v>
          </cell>
          <cell r="E750" t="str">
            <v>ME</v>
          </cell>
          <cell r="F750" t="str">
            <v>CAPITAL CENTRO</v>
          </cell>
          <cell r="G750">
            <v>103</v>
          </cell>
        </row>
        <row r="751">
          <cell r="A751" t="str">
            <v>REBRAN INDUSTRIA E COMERCIO LTDA</v>
          </cell>
          <cell r="B751" t="str">
            <v>56.036.825/0001-10</v>
          </cell>
          <cell r="C751">
            <v>750</v>
          </cell>
          <cell r="D751" t="str">
            <v>REBRAN</v>
          </cell>
          <cell r="E751" t="str">
            <v>EPP</v>
          </cell>
          <cell r="F751" t="str">
            <v>CAPITAL LESTE 1</v>
          </cell>
          <cell r="G751">
            <v>103</v>
          </cell>
        </row>
        <row r="752">
          <cell r="A752" t="str">
            <v>REGAPLAN INDUSTRIA E COMERCIO DE REGADORES LTDA</v>
          </cell>
          <cell r="B752" t="str">
            <v>46.216.420/0001-00</v>
          </cell>
          <cell r="C752">
            <v>751</v>
          </cell>
          <cell r="D752" t="str">
            <v>REGAPLAN</v>
          </cell>
          <cell r="E752" t="str">
            <v>ME</v>
          </cell>
          <cell r="F752" t="str">
            <v>CAPITAL LESTE 1</v>
          </cell>
          <cell r="G752">
            <v>103</v>
          </cell>
        </row>
        <row r="753">
          <cell r="A753" t="str">
            <v>ROMEPLAST INDUSTRIA E COMERCIO LTDA</v>
          </cell>
          <cell r="B753" t="str">
            <v>67.563.577/0001-82</v>
          </cell>
          <cell r="C753">
            <v>752</v>
          </cell>
          <cell r="D753" t="str">
            <v>ROMEPLAST</v>
          </cell>
          <cell r="E753" t="str">
            <v>ME</v>
          </cell>
          <cell r="F753" t="str">
            <v>CAPITAL LESTE 2</v>
          </cell>
          <cell r="G753">
            <v>103</v>
          </cell>
        </row>
        <row r="754">
          <cell r="A754" t="str">
            <v>SAND INDUSTRIA E COMERCIO LTDA</v>
          </cell>
          <cell r="B754" t="str">
            <v>52.745.940/0001-03</v>
          </cell>
          <cell r="C754">
            <v>753</v>
          </cell>
          <cell r="D754" t="str">
            <v>SAND</v>
          </cell>
          <cell r="E754" t="str">
            <v>ME</v>
          </cell>
          <cell r="F754" t="str">
            <v>CAPITAL LESTE 1</v>
          </cell>
          <cell r="G754">
            <v>103</v>
          </cell>
        </row>
        <row r="755">
          <cell r="A755" t="str">
            <v>FORTYVINIL INDUSTRIA E COMERCIO DE PRODUTOS PARA PISCINAS LTDA</v>
          </cell>
          <cell r="B755" t="str">
            <v xml:space="preserve">
28.402.957/0001-83</v>
          </cell>
          <cell r="C755">
            <v>754</v>
          </cell>
          <cell r="D755" t="str">
            <v>FORTYVINIL</v>
          </cell>
          <cell r="E755" t="str">
            <v>ME</v>
          </cell>
          <cell r="F755" t="str">
            <v>CAPITAL LESTE 1</v>
          </cell>
          <cell r="G755">
            <v>0</v>
          </cell>
        </row>
        <row r="756">
          <cell r="A756" t="str">
            <v>LUMAFLEX INDUSTRIA E COMERCIO DE PLASTICOS LTDA</v>
          </cell>
          <cell r="B756" t="str">
            <v>09.407.109/0001-12</v>
          </cell>
          <cell r="C756">
            <v>755</v>
          </cell>
          <cell r="D756" t="str">
            <v>LUMAFLEX</v>
          </cell>
          <cell r="E756" t="str">
            <v>ME</v>
          </cell>
          <cell r="F756" t="str">
            <v>CAPITAL CENTRO</v>
          </cell>
          <cell r="G756">
            <v>0</v>
          </cell>
        </row>
        <row r="757">
          <cell r="A757" t="str">
            <v>RETAINERS INDÚSTRIA</v>
          </cell>
          <cell r="B757" t="str">
            <v>03.032.128/0001-25</v>
          </cell>
          <cell r="C757">
            <v>756</v>
          </cell>
          <cell r="D757" t="str">
            <v xml:space="preserve">RETAINERS </v>
          </cell>
          <cell r="E757" t="str">
            <v>EPP</v>
          </cell>
          <cell r="F757" t="str">
            <v>CAPITAL OESTE</v>
          </cell>
          <cell r="G757">
            <v>0</v>
          </cell>
        </row>
        <row r="758">
          <cell r="A758" t="str">
            <v>RETAINERS INDÚSTRIA E COMÉRCIO LTDA </v>
          </cell>
          <cell r="B758" t="str">
            <v>03.032.128/0001-25</v>
          </cell>
          <cell r="C758">
            <v>757</v>
          </cell>
          <cell r="D758" t="str">
            <v xml:space="preserve">RETAINERS </v>
          </cell>
          <cell r="E758" t="str">
            <v>EPP</v>
          </cell>
          <cell r="F758" t="str">
            <v>CAPITAL OESTE</v>
          </cell>
          <cell r="G758">
            <v>0</v>
          </cell>
        </row>
        <row r="759">
          <cell r="A759" t="str">
            <v>PERSIANAS TECH EQUIPAMENTOS AUDIOS VISUAIS LTDA</v>
          </cell>
          <cell r="B759" t="str">
            <v>38.349.359/0001-41</v>
          </cell>
          <cell r="C759">
            <v>758</v>
          </cell>
          <cell r="D759" t="str">
            <v>PERTECH</v>
          </cell>
          <cell r="E759" t="str">
            <v>ME</v>
          </cell>
          <cell r="F759" t="str">
            <v>CAPITAL LESTE 1</v>
          </cell>
          <cell r="G759">
            <v>0</v>
          </cell>
        </row>
        <row r="760">
          <cell r="A760" t="str">
            <v>EDSON DOS SANTOS LOPES</v>
          </cell>
          <cell r="B760" t="str">
            <v>01.688.523/0001-35</v>
          </cell>
          <cell r="C760">
            <v>759</v>
          </cell>
          <cell r="D760" t="str">
            <v>EDSON</v>
          </cell>
          <cell r="E760" t="str">
            <v>ME</v>
          </cell>
          <cell r="F760" t="str">
            <v>CAPITAL LESTE 1</v>
          </cell>
          <cell r="G760">
            <v>102</v>
          </cell>
        </row>
        <row r="761">
          <cell r="A761" t="str">
            <v>PERSIANAS VENICE LTDA</v>
          </cell>
          <cell r="B761" t="str">
            <v>04.219.905/0001-08</v>
          </cell>
          <cell r="C761">
            <v>760</v>
          </cell>
          <cell r="D761" t="str">
            <v>VENICE</v>
          </cell>
          <cell r="E761" t="str">
            <v>ME</v>
          </cell>
          <cell r="F761" t="str">
            <v>CAPITAL LESTE 1</v>
          </cell>
          <cell r="G761">
            <v>101</v>
          </cell>
        </row>
        <row r="762">
          <cell r="A762" t="str">
            <v>BCF PLASTICOS LTDA</v>
          </cell>
          <cell r="B762" t="str">
            <v>63.002.976/0001-13</v>
          </cell>
          <cell r="C762">
            <v>761</v>
          </cell>
          <cell r="D762" t="str">
            <v>BCF</v>
          </cell>
          <cell r="E762" t="str">
            <v>DEMAIS</v>
          </cell>
          <cell r="F762" t="str">
            <v>N/A</v>
          </cell>
          <cell r="G762">
            <v>103</v>
          </cell>
        </row>
        <row r="763">
          <cell r="A763" t="str">
            <v>INDUSTRIA E COMERCIO VALECK LTDA</v>
          </cell>
          <cell r="B763" t="str">
            <v>50.239.052/0001-93</v>
          </cell>
          <cell r="C763">
            <v>762</v>
          </cell>
          <cell r="D763" t="str">
            <v>VALECK</v>
          </cell>
          <cell r="E763" t="str">
            <v>ME</v>
          </cell>
          <cell r="F763" t="str">
            <v>CAPITAL LESTE 2</v>
          </cell>
          <cell r="G763">
            <v>103</v>
          </cell>
        </row>
        <row r="764">
          <cell r="A764" t="str">
            <v>ACIBEL - FERRAMENTARIA E INDUSTRIA DE ARTEFATOS DE PLASTICOS LTDA-ME</v>
          </cell>
          <cell r="B764" t="str">
            <v>00.484.272/0001-04</v>
          </cell>
          <cell r="C764">
            <v>763</v>
          </cell>
          <cell r="D764" t="str">
            <v>ACIBEL</v>
          </cell>
          <cell r="E764" t="str">
            <v>EPP</v>
          </cell>
          <cell r="F764" t="str">
            <v>CAPITAL LESTE 1</v>
          </cell>
          <cell r="G764">
            <v>103</v>
          </cell>
        </row>
        <row r="765">
          <cell r="A765" t="str">
            <v>ACRILON INDUSTRIA E COMERCIO ACRILICOS LTDA</v>
          </cell>
          <cell r="B765" t="str">
            <v>00.614.400/0001-97</v>
          </cell>
          <cell r="C765">
            <v>764</v>
          </cell>
          <cell r="D765" t="str">
            <v>ACRILON</v>
          </cell>
          <cell r="E765" t="str">
            <v>ME</v>
          </cell>
          <cell r="F765" t="str">
            <v>CAPITAL LESTE 2</v>
          </cell>
          <cell r="G765">
            <v>103</v>
          </cell>
        </row>
        <row r="766">
          <cell r="A766" t="str">
            <v>AVELAR PLASTIC INDUSTRIA E COMERCIO LTDA</v>
          </cell>
          <cell r="B766" t="str">
            <v>26.735.334/0001-05</v>
          </cell>
          <cell r="C766">
            <v>765</v>
          </cell>
          <cell r="D766" t="str">
            <v>AVELAR</v>
          </cell>
          <cell r="E766" t="str">
            <v>EPP</v>
          </cell>
          <cell r="F766" t="str">
            <v>CAPITAL LESTE 2</v>
          </cell>
          <cell r="G766">
            <v>103</v>
          </cell>
        </row>
        <row r="767">
          <cell r="A767" t="str">
            <v>BIG PLAST INDUSTRIA E COMERCIO DE PRODUTOS PLASTICOS LTDA</v>
          </cell>
          <cell r="B767" t="str">
            <v>02.259.841/0001-43</v>
          </cell>
          <cell r="C767">
            <v>766</v>
          </cell>
          <cell r="D767" t="str">
            <v>BIG PLAST</v>
          </cell>
          <cell r="E767" t="str">
            <v>EPP</v>
          </cell>
          <cell r="F767" t="str">
            <v>CAPITAL LESTE 1</v>
          </cell>
          <cell r="G767">
            <v>103</v>
          </cell>
        </row>
        <row r="768">
          <cell r="A768" t="str">
            <v>CHRISTINO INDUSTRIA DE PLASTICOS LTDA</v>
          </cell>
          <cell r="B768" t="str">
            <v>61.349.262/0001-50</v>
          </cell>
          <cell r="C768">
            <v>767</v>
          </cell>
          <cell r="D768" t="str">
            <v>CHRISTINO</v>
          </cell>
          <cell r="E768" t="str">
            <v>EPP</v>
          </cell>
          <cell r="F768" t="str">
            <v>CAPITAL LESTE 1</v>
          </cell>
          <cell r="G768">
            <v>103</v>
          </cell>
        </row>
        <row r="769">
          <cell r="A769" t="str">
            <v>FABRIPLAST INDUSTRIA E COMERCIO DE PLASTICOS LTDA</v>
          </cell>
          <cell r="B769" t="str">
            <v>65.414.823/0001-09</v>
          </cell>
          <cell r="C769">
            <v>768</v>
          </cell>
          <cell r="D769" t="str">
            <v>FABRI</v>
          </cell>
          <cell r="E769" t="str">
            <v>EPP</v>
          </cell>
          <cell r="F769" t="str">
            <v>CAPITAL LESTE 1</v>
          </cell>
          <cell r="G769">
            <v>103</v>
          </cell>
        </row>
        <row r="770">
          <cell r="A770" t="str">
            <v>FAMAPLAS INDUSTRIA E COMERCIO DE PECAS PLASTICAS E METAL LTDA</v>
          </cell>
          <cell r="B770" t="str">
            <v>10.210.129/0001-88</v>
          </cell>
          <cell r="C770">
            <v>769</v>
          </cell>
          <cell r="D770" t="str">
            <v>FAMAPLAS</v>
          </cell>
          <cell r="E770" t="str">
            <v>ME</v>
          </cell>
          <cell r="F770" t="str">
            <v>CAPITAL LESTE 1</v>
          </cell>
          <cell r="G770">
            <v>103</v>
          </cell>
        </row>
        <row r="771">
          <cell r="A771" t="str">
            <v>INDUSTRIA E COMERCIO DE UTILIDADES DOMESTICAS INJETEMP LTDA</v>
          </cell>
          <cell r="B771" t="str">
            <v>45.626.140/0001-08</v>
          </cell>
          <cell r="C771">
            <v>770</v>
          </cell>
          <cell r="D771" t="str">
            <v>INJETEMP</v>
          </cell>
          <cell r="E771" t="str">
            <v>DEMAIS</v>
          </cell>
          <cell r="F771" t="str">
            <v>N/A</v>
          </cell>
          <cell r="G771">
            <v>103</v>
          </cell>
        </row>
        <row r="772">
          <cell r="A772" t="str">
            <v>INJETO PLASTIC INDUSTRIA E COMERCIO LTDA</v>
          </cell>
          <cell r="B772" t="str">
            <v>58.515.644/0001-00</v>
          </cell>
          <cell r="C772">
            <v>771</v>
          </cell>
          <cell r="D772" t="str">
            <v>INJETO</v>
          </cell>
          <cell r="E772" t="str">
            <v>ME</v>
          </cell>
          <cell r="F772" t="str">
            <v>CAPITAL LESTE 2</v>
          </cell>
          <cell r="G772">
            <v>103</v>
          </cell>
        </row>
        <row r="773">
          <cell r="A773" t="str">
            <v>ITAPLAST INDUSTRIA E COMERCIO LTDA</v>
          </cell>
          <cell r="B773" t="str">
            <v>16.457.302/0001-23</v>
          </cell>
          <cell r="C773">
            <v>772</v>
          </cell>
          <cell r="D773" t="str">
            <v>ITAPLAST</v>
          </cell>
          <cell r="E773" t="str">
            <v>ME</v>
          </cell>
          <cell r="F773" t="str">
            <v>CAPITAL LESTE 1</v>
          </cell>
          <cell r="G773">
            <v>103</v>
          </cell>
        </row>
        <row r="774">
          <cell r="A774" t="str">
            <v>KUKA PRODUTOS INFANTIS LTDA</v>
          </cell>
          <cell r="B774" t="str">
            <v>51.172.880/0001-14</v>
          </cell>
          <cell r="C774">
            <v>773</v>
          </cell>
          <cell r="D774" t="str">
            <v>KUKA</v>
          </cell>
          <cell r="E774" t="str">
            <v>DEMAIS</v>
          </cell>
          <cell r="F774" t="str">
            <v>N/A</v>
          </cell>
          <cell r="G774">
            <v>103</v>
          </cell>
        </row>
        <row r="775">
          <cell r="A775" t="str">
            <v>R D PLAS INDUSTRIA E COMERCIO DE PLASTICOS E FERRAMENTAS LTDA</v>
          </cell>
          <cell r="B775" t="str">
            <v>10.493.586/0001-27</v>
          </cell>
          <cell r="C775">
            <v>774</v>
          </cell>
          <cell r="D775" t="str">
            <v>R D PLAS</v>
          </cell>
          <cell r="E775" t="str">
            <v>ME</v>
          </cell>
          <cell r="F775" t="str">
            <v>CAPITAL NORTE</v>
          </cell>
          <cell r="G775">
            <v>103</v>
          </cell>
        </row>
        <row r="776">
          <cell r="A776" t="str">
            <v>RIMAT INDUSTRIA E COMERCIO DE PLASTICOS LTDA</v>
          </cell>
          <cell r="B776" t="str">
            <v>58.763.442/0001-70</v>
          </cell>
          <cell r="C776">
            <v>775</v>
          </cell>
          <cell r="D776" t="str">
            <v>RIMAT</v>
          </cell>
          <cell r="E776" t="str">
            <v>EPP</v>
          </cell>
          <cell r="F776" t="str">
            <v>CAPITAL LESTE 1</v>
          </cell>
          <cell r="G776">
            <v>103</v>
          </cell>
        </row>
        <row r="777">
          <cell r="A777" t="str">
            <v>ROMAFILM IND E COM DE PLASTICOS LTDA</v>
          </cell>
          <cell r="B777" t="str">
            <v>01.133.282/0001-68</v>
          </cell>
          <cell r="C777">
            <v>776</v>
          </cell>
          <cell r="D777" t="str">
            <v>ROMAFIL</v>
          </cell>
          <cell r="E777" t="str">
            <v>DEMAIS</v>
          </cell>
          <cell r="F777" t="str">
            <v>N/A</v>
          </cell>
          <cell r="G777">
            <v>103</v>
          </cell>
        </row>
        <row r="778">
          <cell r="A778" t="str">
            <v>MAXIPOL INDUSTRIA E COMERCIO DE PLASTICOS LTDA</v>
          </cell>
          <cell r="B778" t="str">
            <v>09.345.750/0001-70</v>
          </cell>
          <cell r="C778">
            <v>777</v>
          </cell>
          <cell r="D778" t="str">
            <v>MAXIPOL</v>
          </cell>
          <cell r="E778" t="str">
            <v>EPP</v>
          </cell>
          <cell r="F778" t="str">
            <v>CAPITAL LESTE 1</v>
          </cell>
          <cell r="G778">
            <v>0</v>
          </cell>
        </row>
        <row r="779">
          <cell r="A779" t="str">
            <v>REPLASTIC INJECAO PLASTICA LTDA</v>
          </cell>
          <cell r="B779" t="str">
            <v>05.957.989/0001-40</v>
          </cell>
          <cell r="C779">
            <v>778</v>
          </cell>
          <cell r="D779" t="str">
            <v>REPLASTIC</v>
          </cell>
          <cell r="E779" t="str">
            <v>ME</v>
          </cell>
          <cell r="F779" t="str">
            <v>CAPITAL NORTE</v>
          </cell>
          <cell r="G779">
            <v>113</v>
          </cell>
        </row>
        <row r="780">
          <cell r="A780" t="str">
            <v>STRATUS COMERCIAL E SERVICOS LTDA</v>
          </cell>
          <cell r="B780" t="str">
            <v>03.593.967/0001-12</v>
          </cell>
          <cell r="C780">
            <v>779</v>
          </cell>
          <cell r="D780" t="str">
            <v>STRATUS</v>
          </cell>
          <cell r="E780" t="str">
            <v>ME</v>
          </cell>
          <cell r="F780" t="str">
            <v>CAPITAL LESTE 1</v>
          </cell>
          <cell r="G780">
            <v>103</v>
          </cell>
        </row>
        <row r="781">
          <cell r="A781" t="str">
            <v>HIDRAUFLEX INDUSTRIA E COMERCIO LTDA</v>
          </cell>
          <cell r="B781" t="str">
            <v>47.078.901/0001-60</v>
          </cell>
          <cell r="C781">
            <v>780</v>
          </cell>
          <cell r="D781" t="str">
            <v>HIDRAUFLEX</v>
          </cell>
          <cell r="E781" t="str">
            <v>ME</v>
          </cell>
          <cell r="F781" t="str">
            <v>CAPITAL LESTE 1</v>
          </cell>
          <cell r="G781">
            <v>0</v>
          </cell>
        </row>
        <row r="782">
          <cell r="A782" t="str">
            <v>AL-CA PLASTICOS LTDA</v>
          </cell>
          <cell r="B782" t="str">
            <v>62.833.470/0001-93</v>
          </cell>
          <cell r="C782">
            <v>781</v>
          </cell>
          <cell r="D782" t="str">
            <v>AL-CA</v>
          </cell>
          <cell r="E782" t="str">
            <v>EPP</v>
          </cell>
          <cell r="F782" t="str">
            <v>CAPITAL LESTE 1</v>
          </cell>
          <cell r="G782">
            <v>103</v>
          </cell>
        </row>
        <row r="783">
          <cell r="A783" t="str">
            <v>ALTINJECT INDUSTRIA E COMERCIO DE PLASTICO LTDA</v>
          </cell>
          <cell r="B783" t="str">
            <v>02.505.252/0001-06</v>
          </cell>
          <cell r="C783">
            <v>782</v>
          </cell>
          <cell r="D783" t="str">
            <v>ALTINJECT</v>
          </cell>
          <cell r="E783" t="str">
            <v>EPP</v>
          </cell>
          <cell r="F783" t="str">
            <v>CAPITAL LESTE 1</v>
          </cell>
          <cell r="G783">
            <v>103</v>
          </cell>
        </row>
        <row r="784">
          <cell r="A784" t="str">
            <v>BOL-PLAST INDUSTRIA E COMERCIO DE PLASTICOS ESPECIAIS LTDA</v>
          </cell>
          <cell r="B784" t="str">
            <v>02.142.286/0001-75</v>
          </cell>
          <cell r="C784">
            <v>783</v>
          </cell>
          <cell r="D784" t="str">
            <v>BOLD-PLAS</v>
          </cell>
          <cell r="E784" t="str">
            <v>EPP</v>
          </cell>
          <cell r="F784" t="str">
            <v>CAPITAL LESTE 1</v>
          </cell>
          <cell r="G784">
            <v>103</v>
          </cell>
        </row>
        <row r="785">
          <cell r="A785" t="str">
            <v>CHANOT &amp; FILHOS INDUSTRIA E COMERCIO LTDA</v>
          </cell>
          <cell r="B785" t="str">
            <v>03.354.900/0001-25</v>
          </cell>
          <cell r="C785">
            <v>784</v>
          </cell>
          <cell r="D785" t="str">
            <v>CHANOT</v>
          </cell>
          <cell r="E785" t="str">
            <v>EPP</v>
          </cell>
          <cell r="F785" t="str">
            <v>CAPITAL LESTE 1</v>
          </cell>
          <cell r="G785">
            <v>103</v>
          </cell>
        </row>
        <row r="786">
          <cell r="A786" t="str">
            <v>ECOINJET-INDUSTRIA E COMERCIO DE MATERIAIS ELETRICOS, HIDRAULICOS E FERRAMENTAS LTDA</v>
          </cell>
          <cell r="B786" t="str">
            <v>11.360.190/0001-74</v>
          </cell>
          <cell r="C786">
            <v>785</v>
          </cell>
          <cell r="D786" t="str">
            <v>ECOINJET</v>
          </cell>
          <cell r="E786" t="str">
            <v>EPP</v>
          </cell>
          <cell r="F786" t="str">
            <v>CAPITAL LESTE 1</v>
          </cell>
          <cell r="G786">
            <v>103</v>
          </cell>
        </row>
        <row r="787">
          <cell r="A787" t="str">
            <v>LUMAPLAST INDUSTRIA E COMERCIO DE PLASTICOS LTDA</v>
          </cell>
          <cell r="B787" t="str">
            <v>03.990.396/0001-50</v>
          </cell>
          <cell r="C787">
            <v>786</v>
          </cell>
          <cell r="D787" t="str">
            <v>LUMAPLAS</v>
          </cell>
          <cell r="E787" t="str">
            <v>EPP</v>
          </cell>
          <cell r="F787" t="str">
            <v>CAPITAL LESTE 2</v>
          </cell>
          <cell r="G787">
            <v>103</v>
          </cell>
        </row>
        <row r="788">
          <cell r="A788" t="str">
            <v>MARPLAST INDUSTRIAL COMERCIAL E SERVICOS EM PLASTICOS LTDA</v>
          </cell>
          <cell r="B788" t="str">
            <v>04.346.297/0001-00</v>
          </cell>
          <cell r="C788">
            <v>787</v>
          </cell>
          <cell r="D788" t="str">
            <v>MARPLAS</v>
          </cell>
          <cell r="E788" t="str">
            <v>EPP</v>
          </cell>
          <cell r="F788" t="str">
            <v>CAPITAL LESTE 1</v>
          </cell>
          <cell r="G788">
            <v>103</v>
          </cell>
        </row>
        <row r="789">
          <cell r="A789" t="str">
            <v>MULTIANGULARI CONEXOS SOLVENTLESS LTDA</v>
          </cell>
          <cell r="B789" t="str">
            <v>05.867.110/0001-79</v>
          </cell>
          <cell r="C789">
            <v>788</v>
          </cell>
          <cell r="D789" t="str">
            <v>MULTIANG</v>
          </cell>
          <cell r="E789" t="str">
            <v>EPP</v>
          </cell>
          <cell r="F789" t="str">
            <v>CAPITAL LESTE 1</v>
          </cell>
          <cell r="G789">
            <v>103</v>
          </cell>
        </row>
        <row r="790">
          <cell r="A790" t="str">
            <v>OLDANIPLAST INDUSTRIA E COMERCIO DE PLASTICOS LTDA.</v>
          </cell>
          <cell r="B790" t="str">
            <v>10.351.326/0001-17</v>
          </cell>
          <cell r="C790">
            <v>789</v>
          </cell>
          <cell r="D790" t="str">
            <v>OLDANI</v>
          </cell>
          <cell r="E790" t="str">
            <v>EPP</v>
          </cell>
          <cell r="F790" t="str">
            <v>CAPITAL LESTE 2</v>
          </cell>
          <cell r="G790">
            <v>103</v>
          </cell>
        </row>
        <row r="791">
          <cell r="A791" t="str">
            <v>WR - STEEL INDUSTRIA E COMERCIO EIRELI</v>
          </cell>
          <cell r="B791" t="str">
            <v>03.173.854/0001-68</v>
          </cell>
          <cell r="C791">
            <v>790</v>
          </cell>
          <cell r="D791" t="str">
            <v>WR</v>
          </cell>
          <cell r="E791" t="str">
            <v>EPP</v>
          </cell>
          <cell r="F791" t="str">
            <v>CAPITAL LESTE 1</v>
          </cell>
          <cell r="G791">
            <v>103</v>
          </cell>
        </row>
        <row r="792">
          <cell r="A792" t="str">
            <v>PETROMASTER INDUSTRIA E COMERCIO DE PLASTICOS LTDA</v>
          </cell>
          <cell r="B792" t="str">
            <v>05.162.360/0001-03</v>
          </cell>
          <cell r="C792">
            <v>791</v>
          </cell>
          <cell r="D792" t="str">
            <v>PROMASTER</v>
          </cell>
          <cell r="E792" t="str">
            <v>EPP</v>
          </cell>
          <cell r="F792" t="str">
            <v>CAPITAL LESTE 1</v>
          </cell>
          <cell r="G792">
            <v>0</v>
          </cell>
        </row>
        <row r="793">
          <cell r="A793" t="str">
            <v>PLASTICOS BAHI LTDA</v>
          </cell>
          <cell r="B793" t="str">
            <v>61.331.310/0001-83</v>
          </cell>
          <cell r="C793">
            <v>792</v>
          </cell>
          <cell r="D793" t="str">
            <v>BAHI</v>
          </cell>
          <cell r="E793" t="str">
            <v>DEMAIS</v>
          </cell>
          <cell r="F793" t="str">
            <v>N/A</v>
          </cell>
          <cell r="G793">
            <v>0</v>
          </cell>
        </row>
        <row r="794">
          <cell r="A794" t="str">
            <v>PRO-LAV INDUSTRIA E COMERCIO DE PEÇAS PLÁSTICAS LTDA</v>
          </cell>
          <cell r="B794" t="str">
            <v>05.989.886/0001-61</v>
          </cell>
          <cell r="C794">
            <v>793</v>
          </cell>
          <cell r="D794" t="str">
            <v>PRO-LAV</v>
          </cell>
          <cell r="E794" t="str">
            <v>ME</v>
          </cell>
          <cell r="F794" t="str">
            <v>CAPITAL LESTE 1</v>
          </cell>
          <cell r="G794">
            <v>0</v>
          </cell>
        </row>
        <row r="795">
          <cell r="A795" t="str">
            <v>RRA PALLETS E EMBALAGENS DE MADEIRA LTDA</v>
          </cell>
          <cell r="B795" t="str">
            <v>04.678.495/0001-63</v>
          </cell>
          <cell r="C795">
            <v>794</v>
          </cell>
          <cell r="D795" t="str">
            <v>RRA PALETS</v>
          </cell>
          <cell r="E795" t="str">
            <v>EPP</v>
          </cell>
          <cell r="F795" t="str">
            <v>CAPITAL LESTE 2</v>
          </cell>
          <cell r="G795">
            <v>103</v>
          </cell>
        </row>
        <row r="796">
          <cell r="A796" t="str">
            <v>DECORALLE TAPETES E CARPETES LTDA</v>
          </cell>
          <cell r="B796" t="str">
            <v>05.377.768/0001-00</v>
          </cell>
          <cell r="C796">
            <v>795</v>
          </cell>
          <cell r="D796" t="str">
            <v>DECORALLE</v>
          </cell>
          <cell r="E796" t="str">
            <v>EPP</v>
          </cell>
          <cell r="F796" t="str">
            <v>CAPITAL LESTE 1</v>
          </cell>
          <cell r="G796">
            <v>0</v>
          </cell>
        </row>
        <row r="797">
          <cell r="A797" t="str">
            <v>ARTESANATOS PLASTIBOM INDUSTRIA E COMERCIO LTDA</v>
          </cell>
          <cell r="B797" t="str">
            <v>49.699.747/0001-79</v>
          </cell>
          <cell r="C797">
            <v>796</v>
          </cell>
          <cell r="D797" t="str">
            <v>PLASTIBOM</v>
          </cell>
          <cell r="E797" t="str">
            <v>ME</v>
          </cell>
          <cell r="F797" t="str">
            <v>CAPITAL LESTE 1</v>
          </cell>
          <cell r="G797">
            <v>103</v>
          </cell>
        </row>
        <row r="798">
          <cell r="A798" t="str">
            <v>FISIONIL EQUIPAMENTOS FISIOTERAPICOS LTDA</v>
          </cell>
          <cell r="B798" t="str">
            <v>06.028.983/0001-50</v>
          </cell>
          <cell r="C798">
            <v>797</v>
          </cell>
          <cell r="D798" t="str">
            <v>FISIONIL</v>
          </cell>
          <cell r="E798" t="str">
            <v>ME</v>
          </cell>
          <cell r="F798" t="str">
            <v>CAPITAL LESTE 2</v>
          </cell>
          <cell r="G798">
            <v>103</v>
          </cell>
        </row>
        <row r="799">
          <cell r="A799" t="str">
            <v>REUTER' S CONFECCOES LTDA</v>
          </cell>
          <cell r="B799" t="str">
            <v>57.409.500/0001-07</v>
          </cell>
          <cell r="C799">
            <v>798</v>
          </cell>
          <cell r="D799" t="str">
            <v>REUTER'S</v>
          </cell>
          <cell r="E799" t="str">
            <v>ME</v>
          </cell>
          <cell r="F799" t="str">
            <v>CAPITAL LESTE 1</v>
          </cell>
          <cell r="G799">
            <v>107</v>
          </cell>
        </row>
        <row r="800">
          <cell r="A800" t="str">
            <v>CRIARI - JOIAS DE MONTAGEM EIRELI</v>
          </cell>
          <cell r="B800" t="str">
            <v>16.786.375/0001-69</v>
          </cell>
          <cell r="C800">
            <v>799</v>
          </cell>
          <cell r="D800" t="str">
            <v>CRIARI</v>
          </cell>
          <cell r="E800" t="str">
            <v>EPP</v>
          </cell>
          <cell r="F800" t="str">
            <v>CAPITAL LESTE 1</v>
          </cell>
          <cell r="G800">
            <v>103</v>
          </cell>
        </row>
        <row r="801">
          <cell r="A801" t="str">
            <v>KONDZ INDUSTRIA E COMERCIO DE ACESSORIOS PARA VEICULOS AUTOMOTORES LTDA</v>
          </cell>
          <cell r="B801" t="str">
            <v>11.914.060/0001-36</v>
          </cell>
          <cell r="C801">
            <v>800</v>
          </cell>
          <cell r="D801" t="str">
            <v>KONDZ</v>
          </cell>
          <cell r="E801" t="str">
            <v>EPP</v>
          </cell>
          <cell r="F801" t="str">
            <v>CAPITAL NORTE</v>
          </cell>
          <cell r="G801">
            <v>0</v>
          </cell>
        </row>
        <row r="802">
          <cell r="A802" t="str">
            <v>REIS DAS CASAS PRE FABRICADAS LTDA</v>
          </cell>
          <cell r="B802" t="str">
            <v>00.211.932/0001-83</v>
          </cell>
          <cell r="C802">
            <v>801</v>
          </cell>
          <cell r="D802" t="str">
            <v>REIS DAS</v>
          </cell>
          <cell r="E802" t="str">
            <v>ME</v>
          </cell>
          <cell r="F802" t="str">
            <v>CAPITAL LESTE 2</v>
          </cell>
          <cell r="G802">
            <v>103</v>
          </cell>
        </row>
        <row r="803">
          <cell r="A803" t="str">
            <v>AGABÊ TECNOLOGIA INDUSTRIA E COMERCIO LTDA</v>
          </cell>
          <cell r="B803" t="str">
            <v>03.932.641/0001-72</v>
          </cell>
          <cell r="C803">
            <v>802</v>
          </cell>
          <cell r="D803" t="str">
            <v>AGABE</v>
          </cell>
          <cell r="E803" t="str">
            <v>DEMAIS</v>
          </cell>
          <cell r="F803" t="str">
            <v>N/A</v>
          </cell>
          <cell r="G803">
            <v>110</v>
          </cell>
        </row>
        <row r="804">
          <cell r="A804" t="str">
            <v>ARTEFASA COSMETICOS LTDA</v>
          </cell>
          <cell r="B804" t="str">
            <v>55.371.769/0001-08</v>
          </cell>
          <cell r="C804">
            <v>803</v>
          </cell>
          <cell r="D804" t="str">
            <v>ARTEFASA</v>
          </cell>
          <cell r="E804" t="str">
            <v>EPP</v>
          </cell>
          <cell r="F804" t="str">
            <v>CAPITAL SUL</v>
          </cell>
          <cell r="G804">
            <v>110</v>
          </cell>
        </row>
        <row r="805">
          <cell r="A805" t="str">
            <v>C &amp; R INDUSTRIA E COMERCIO DE COSMETICOS LTDA</v>
          </cell>
          <cell r="B805" t="str">
            <v>00.700.191/0001-02</v>
          </cell>
          <cell r="C805">
            <v>804</v>
          </cell>
          <cell r="D805" t="str">
            <v>C&amp;R</v>
          </cell>
          <cell r="E805" t="str">
            <v>EPP</v>
          </cell>
          <cell r="F805" t="str">
            <v>CAPITAL SUL</v>
          </cell>
          <cell r="G805">
            <v>110</v>
          </cell>
        </row>
        <row r="806">
          <cell r="A806" t="str">
            <v>LABORATORIO FARMAERVAS LTDA</v>
          </cell>
          <cell r="B806" t="str">
            <v>60.565.520/0001-73</v>
          </cell>
          <cell r="C806">
            <v>805</v>
          </cell>
          <cell r="D806" t="str">
            <v>FARMAER</v>
          </cell>
          <cell r="E806" t="str">
            <v>DEMAIS</v>
          </cell>
          <cell r="F806" t="str">
            <v>N/A</v>
          </cell>
          <cell r="G806">
            <v>103</v>
          </cell>
        </row>
        <row r="807">
          <cell r="A807" t="str">
            <v>NATURAL PET IND. QUIMICA EXPORTACAO E IMPORTACAO LTDA</v>
          </cell>
          <cell r="B807" t="str">
            <v>04.065.484/0001-08</v>
          </cell>
          <cell r="C807">
            <v>806</v>
          </cell>
          <cell r="D807" t="str">
            <v>NATURAL</v>
          </cell>
          <cell r="E807" t="str">
            <v>EPP</v>
          </cell>
          <cell r="F807" t="str">
            <v>CAPITAL CENTRO</v>
          </cell>
          <cell r="G807">
            <v>110</v>
          </cell>
        </row>
        <row r="808">
          <cell r="A808" t="str">
            <v>PONTO 9 COSMETICOS INDUSTRIA E COMERCIO LTDA</v>
          </cell>
          <cell r="B808" t="str">
            <v>02.270.713/0001-09</v>
          </cell>
          <cell r="C808">
            <v>807</v>
          </cell>
          <cell r="D808" t="str">
            <v>PONTO 9</v>
          </cell>
          <cell r="E808" t="str">
            <v>EPP</v>
          </cell>
          <cell r="F808" t="str">
            <v>CAPITAL SUL</v>
          </cell>
          <cell r="G808">
            <v>110</v>
          </cell>
        </row>
        <row r="809">
          <cell r="A809" t="str">
            <v>EVORA INDUSTRIA E COMERCIO LTDA</v>
          </cell>
          <cell r="B809" t="str">
            <v>05.035.395/0001-81</v>
          </cell>
          <cell r="C809">
            <v>808</v>
          </cell>
          <cell r="D809" t="str">
            <v>EVORA</v>
          </cell>
          <cell r="E809" t="str">
            <v>EPP</v>
          </cell>
          <cell r="F809" t="str">
            <v>CAPITAL NORTE</v>
          </cell>
          <cell r="G809">
            <v>110</v>
          </cell>
        </row>
        <row r="810">
          <cell r="A810" t="str">
            <v>INDUSTRIA E COM.ZAMBON BERNARDI LTDA.</v>
          </cell>
          <cell r="B810" t="str">
            <v>61553947/0001-14</v>
          </cell>
          <cell r="C810">
            <v>809</v>
          </cell>
          <cell r="D810" t="str">
            <v>ZAMBOM</v>
          </cell>
          <cell r="E810" t="str">
            <v>DEMAIS</v>
          </cell>
          <cell r="F810" t="str">
            <v>N/A</v>
          </cell>
          <cell r="G810">
            <v>110</v>
          </cell>
        </row>
        <row r="811">
          <cell r="A811" t="str">
            <v>EMBATEK TECNOLOGIA EM COSMETICOS LTDA</v>
          </cell>
          <cell r="B811" t="str">
            <v>05.444.482/0001-92</v>
          </cell>
          <cell r="C811">
            <v>810</v>
          </cell>
          <cell r="D811" t="str">
            <v>EMBATEK</v>
          </cell>
          <cell r="E811" t="str">
            <v>DEMAIS</v>
          </cell>
          <cell r="F811" t="str">
            <v>CAPITAL OESTE</v>
          </cell>
          <cell r="G811">
            <v>0</v>
          </cell>
        </row>
        <row r="812">
          <cell r="A812" t="str">
            <v>R BEZERRA COSTA EMBALAGENS</v>
          </cell>
          <cell r="B812" t="str">
            <v>35.726.986/0001-66</v>
          </cell>
          <cell r="C812">
            <v>811</v>
          </cell>
          <cell r="D812" t="str">
            <v>R BEZERRA</v>
          </cell>
          <cell r="E812" t="str">
            <v>ME</v>
          </cell>
          <cell r="F812" t="str">
            <v>CAPITAL LESTE 2</v>
          </cell>
          <cell r="G812">
            <v>103</v>
          </cell>
        </row>
        <row r="813">
          <cell r="A813" t="str">
            <v>A FARINHEIRA GASTRONOMIA E EVENTOS LTDA</v>
          </cell>
          <cell r="B813" t="str">
            <v>26.193.002/0001-38</v>
          </cell>
          <cell r="C813">
            <v>812</v>
          </cell>
          <cell r="D813" t="str">
            <v>FARINH</v>
          </cell>
          <cell r="E813" t="str">
            <v>EPP</v>
          </cell>
          <cell r="F813" t="str">
            <v>CAPITAL LESTE 1</v>
          </cell>
          <cell r="G813" t="str">
            <v>103</v>
          </cell>
        </row>
        <row r="814">
          <cell r="A814" t="str">
            <v>ANTUNES &amp; BALDASSIM INDUSTRIA E COMERCIO DE PLASTICOS DESCARTAVEIS LTDA</v>
          </cell>
          <cell r="B814" t="str">
            <v>03.418.632/0001-68</v>
          </cell>
          <cell r="C814">
            <v>813</v>
          </cell>
          <cell r="D814" t="str">
            <v>ANTUNES</v>
          </cell>
          <cell r="E814" t="str">
            <v>ME</v>
          </cell>
          <cell r="F814" t="str">
            <v>CAPITAL LESTE 1</v>
          </cell>
          <cell r="G814">
            <v>103</v>
          </cell>
        </row>
        <row r="815">
          <cell r="A815" t="str">
            <v>BK INDUSTRIA E COMERCIO DE EMBALAGENS PLASTICAS LTDA</v>
          </cell>
          <cell r="B815" t="str">
            <v>22.731.751/0001-10</v>
          </cell>
          <cell r="C815">
            <v>814</v>
          </cell>
          <cell r="D815" t="str">
            <v>BK IND</v>
          </cell>
          <cell r="E815" t="str">
            <v>ME</v>
          </cell>
          <cell r="F815" t="str">
            <v>CAPITAL LESTE 1</v>
          </cell>
          <cell r="G815">
            <v>103</v>
          </cell>
        </row>
        <row r="816">
          <cell r="A816" t="str">
            <v>C.GASTARDELLI EMBALAGENS LTDA</v>
          </cell>
          <cell r="B816" t="str">
            <v>04.518.975/0001-67</v>
          </cell>
          <cell r="C816">
            <v>815</v>
          </cell>
          <cell r="D816" t="str">
            <v>C.GASTAR</v>
          </cell>
          <cell r="E816" t="str">
            <v>ME</v>
          </cell>
          <cell r="F816" t="str">
            <v>CAPITAL LESTE 1</v>
          </cell>
          <cell r="G816">
            <v>103</v>
          </cell>
        </row>
        <row r="817">
          <cell r="A817" t="str">
            <v>CIMAPLA COM E IND DE MAQ E ARTEFATOS PLASTICOS LTDA</v>
          </cell>
          <cell r="B817" t="str">
            <v>47.733.985/0001-28</v>
          </cell>
          <cell r="C817">
            <v>816</v>
          </cell>
          <cell r="D817" t="str">
            <v>CIMAPLA</v>
          </cell>
          <cell r="E817" t="str">
            <v>EPP</v>
          </cell>
          <cell r="F817" t="str">
            <v>CAPITAL LESTE 2</v>
          </cell>
          <cell r="G817">
            <v>103</v>
          </cell>
        </row>
        <row r="818">
          <cell r="A818" t="str">
            <v>EMBALPAC COM. E SERVICOS LTDA</v>
          </cell>
          <cell r="B818" t="str">
            <v>02.199.951/0001-67</v>
          </cell>
          <cell r="C818">
            <v>817</v>
          </cell>
          <cell r="D818" t="str">
            <v>EMBALPAC</v>
          </cell>
          <cell r="E818" t="str">
            <v>EPP</v>
          </cell>
          <cell r="F818" t="str">
            <v>CAPITAL LESTE 1</v>
          </cell>
          <cell r="G818">
            <v>103</v>
          </cell>
        </row>
        <row r="819">
          <cell r="A819" t="str">
            <v>FRASCOLEX INDUSTRIA E COMERCIO LTDA</v>
          </cell>
          <cell r="B819" t="str">
            <v>47.321.187/0001-99</v>
          </cell>
          <cell r="C819">
            <v>818</v>
          </cell>
          <cell r="D819" t="str">
            <v>FRASCOLEX</v>
          </cell>
          <cell r="E819" t="str">
            <v>EPP</v>
          </cell>
          <cell r="F819" t="str">
            <v>CAPITAL LESTE 1</v>
          </cell>
          <cell r="G819">
            <v>103</v>
          </cell>
        </row>
        <row r="820">
          <cell r="A820" t="str">
            <v>ICAPS INDUSTRIA E COMERCIO DE PLASTICOS LTDA</v>
          </cell>
          <cell r="B820" t="str">
            <v>48.047.369/0001-86</v>
          </cell>
          <cell r="C820">
            <v>819</v>
          </cell>
          <cell r="D820" t="str">
            <v>ICAPS</v>
          </cell>
          <cell r="E820" t="str">
            <v>EPP</v>
          </cell>
          <cell r="F820" t="str">
            <v>CAPITAL LESTE 1</v>
          </cell>
          <cell r="G820">
            <v>103</v>
          </cell>
        </row>
        <row r="821">
          <cell r="A821" t="str">
            <v>INDUSTRIA E COMERCIO DE PLASTICOS SAO PAULO LTDA</v>
          </cell>
          <cell r="B821" t="str">
            <v>57.255.580/0001-85</v>
          </cell>
          <cell r="C821">
            <v>820</v>
          </cell>
          <cell r="D821" t="str">
            <v>PLAS SP</v>
          </cell>
          <cell r="E821" t="str">
            <v>ME</v>
          </cell>
          <cell r="F821" t="str">
            <v>CAPITAL LESTE 2</v>
          </cell>
          <cell r="G821">
            <v>103</v>
          </cell>
        </row>
        <row r="822">
          <cell r="A822" t="str">
            <v>LARA G DOS SANTOS</v>
          </cell>
          <cell r="B822" t="str">
            <v>10.898.216/0001-70</v>
          </cell>
          <cell r="C822">
            <v>821</v>
          </cell>
          <cell r="D822" t="str">
            <v>LARA</v>
          </cell>
          <cell r="E822" t="str">
            <v>EPP</v>
          </cell>
          <cell r="F822" t="str">
            <v>CAPITAL LESTE 1</v>
          </cell>
          <cell r="G822">
            <v>103</v>
          </cell>
        </row>
        <row r="823">
          <cell r="A823" t="str">
            <v>MAM EMBALAGENS INDUSTRIA E COMERCIO LTDA</v>
          </cell>
          <cell r="B823" t="str">
            <v>37.657.225/0001-25</v>
          </cell>
          <cell r="C823">
            <v>822</v>
          </cell>
          <cell r="D823" t="str">
            <v>MAM</v>
          </cell>
          <cell r="E823" t="str">
            <v>ME</v>
          </cell>
          <cell r="F823" t="str">
            <v>CAPITAL LESTE 1</v>
          </cell>
          <cell r="G823">
            <v>103</v>
          </cell>
        </row>
        <row r="824">
          <cell r="A824" t="str">
            <v>NOVOPLAST INDUSTRIA E COMERCIO DE EMBALAGENS LTDA</v>
          </cell>
          <cell r="B824" t="str">
            <v>03.828.459/0001-76</v>
          </cell>
          <cell r="C824">
            <v>823</v>
          </cell>
          <cell r="D824" t="str">
            <v>NOVOPLAST</v>
          </cell>
          <cell r="E824" t="str">
            <v>ME</v>
          </cell>
          <cell r="F824" t="str">
            <v>CAPITAL LESTE 2</v>
          </cell>
          <cell r="G824">
            <v>103</v>
          </cell>
        </row>
        <row r="825">
          <cell r="A825" t="str">
            <v>PANDORA INDUSTRIA, COMERCIO E SERVICOS LTDA</v>
          </cell>
          <cell r="B825" t="str">
            <v>07.299.729/0001-50</v>
          </cell>
          <cell r="C825">
            <v>824</v>
          </cell>
          <cell r="D825" t="str">
            <v>PANDORA</v>
          </cell>
          <cell r="E825" t="str">
            <v>EPP</v>
          </cell>
          <cell r="F825" t="str">
            <v>CAPITAL NORTE</v>
          </cell>
          <cell r="G825">
            <v>103</v>
          </cell>
        </row>
        <row r="826">
          <cell r="A826" t="str">
            <v>TECHNOCAP INDUSTRIA E COMERCIO DE TAMPAS LTDA</v>
          </cell>
          <cell r="B826" t="str">
            <v>09.090.038/0001-77</v>
          </cell>
          <cell r="C826">
            <v>825</v>
          </cell>
          <cell r="D826" t="str">
            <v>TECHNOCAP</v>
          </cell>
          <cell r="E826" t="str">
            <v>EPP</v>
          </cell>
          <cell r="F826" t="str">
            <v>CAPITAL LESTE 1</v>
          </cell>
          <cell r="G826">
            <v>103</v>
          </cell>
        </row>
        <row r="827">
          <cell r="A827" t="str">
            <v>TECHNOVEDA TAMPAS E MOLDES LTDA</v>
          </cell>
          <cell r="B827" t="str">
            <v>65.837.247/0001-02</v>
          </cell>
          <cell r="C827">
            <v>826</v>
          </cell>
          <cell r="D827" t="str">
            <v>TECHNOVEDA</v>
          </cell>
          <cell r="E827" t="str">
            <v>EPP</v>
          </cell>
          <cell r="F827" t="str">
            <v>CAPITAL LESTE 2</v>
          </cell>
          <cell r="G827">
            <v>103</v>
          </cell>
        </row>
        <row r="828">
          <cell r="A828" t="str">
            <v>TOTAL EMBALAGENS E PAPELARIA LTDA</v>
          </cell>
          <cell r="B828" t="str">
            <v>28.520.452/0001-13</v>
          </cell>
          <cell r="C828">
            <v>827</v>
          </cell>
          <cell r="D828" t="str">
            <v>TOTAL EM</v>
          </cell>
          <cell r="E828" t="str">
            <v>ME</v>
          </cell>
          <cell r="F828" t="str">
            <v>CAPITAL LESTE 1</v>
          </cell>
          <cell r="G828">
            <v>103</v>
          </cell>
        </row>
        <row r="829">
          <cell r="A829" t="str">
            <v>WPA PLASTICOS ECONOMICOS LTDA</v>
          </cell>
          <cell r="B829" t="str">
            <v>42.769.206/0001-20</v>
          </cell>
          <cell r="C829">
            <v>828</v>
          </cell>
          <cell r="D829" t="str">
            <v>WPA</v>
          </cell>
          <cell r="E829" t="str">
            <v>EPP</v>
          </cell>
          <cell r="F829" t="str">
            <v>CAPITAL LESTE 1</v>
          </cell>
          <cell r="G829">
            <v>103</v>
          </cell>
        </row>
        <row r="830">
          <cell r="A830" t="str">
            <v>WT INDUSTRIA E COMERCIO DE EMBALAGENS LTDA</v>
          </cell>
          <cell r="B830" t="str">
            <v>05.925.314/0001-19</v>
          </cell>
          <cell r="C830">
            <v>829</v>
          </cell>
          <cell r="D830" t="str">
            <v>WT</v>
          </cell>
          <cell r="E830" t="str">
            <v>EPP</v>
          </cell>
          <cell r="F830" t="str">
            <v>CAPITAL LESTE 2</v>
          </cell>
          <cell r="G830">
            <v>103</v>
          </cell>
        </row>
        <row r="831">
          <cell r="A831" t="str">
            <v>CRUDO PLAST INDUSTRIA E COMERCIO LTDA</v>
          </cell>
          <cell r="B831" t="str">
            <v>64.505.308/0001-71</v>
          </cell>
          <cell r="C831">
            <v>830</v>
          </cell>
          <cell r="D831" t="str">
            <v>CRUDO</v>
          </cell>
          <cell r="E831" t="str">
            <v>EPP</v>
          </cell>
          <cell r="F831" t="str">
            <v>CAPITAL LESTE 1</v>
          </cell>
          <cell r="G831" t="str">
            <v>NB</v>
          </cell>
        </row>
        <row r="832">
          <cell r="A832" t="str">
            <v>PLASTICOS PREMIUM PACK INDUSTRIA E COMERCIO DE EMBALAGENS FLEXIVEIS LTDA</v>
          </cell>
          <cell r="B832" t="str">
            <v>13.620.731/0001-81</v>
          </cell>
          <cell r="C832">
            <v>831</v>
          </cell>
          <cell r="D832" t="str">
            <v>PREMIUM</v>
          </cell>
          <cell r="E832" t="str">
            <v>DEMAIS</v>
          </cell>
          <cell r="F832" t="str">
            <v>N/A</v>
          </cell>
          <cell r="G832">
            <v>0</v>
          </cell>
        </row>
        <row r="833">
          <cell r="A833" t="str">
            <v>YINPACK INDUSTRIA E COMERCIO DE EMBALAGENS LTDA</v>
          </cell>
          <cell r="B833" t="str">
            <v>49.243.106/0001-05</v>
          </cell>
          <cell r="C833">
            <v>832</v>
          </cell>
          <cell r="D833" t="str">
            <v>YINPACK</v>
          </cell>
          <cell r="E833" t="str">
            <v>EPP</v>
          </cell>
          <cell r="F833" t="str">
            <v>CAPITAL LESTE 1</v>
          </cell>
          <cell r="G833">
            <v>0</v>
          </cell>
        </row>
        <row r="834">
          <cell r="A834" t="str">
            <v>MAXI EMBALAGENS LTDA</v>
          </cell>
          <cell r="B834" t="str">
            <v>01.948.130/0001-13</v>
          </cell>
          <cell r="C834">
            <v>833</v>
          </cell>
          <cell r="D834" t="str">
            <v>MAXI</v>
          </cell>
          <cell r="E834" t="str">
            <v>EPP</v>
          </cell>
          <cell r="F834" t="str">
            <v>CAPITAL LESTE 1</v>
          </cell>
          <cell r="G834">
            <v>0</v>
          </cell>
        </row>
        <row r="835">
          <cell r="A835" t="str">
            <v>POWER PLASTIC INDUSTRIA E COMERCIO DE EMBALAGENS LTDA</v>
          </cell>
          <cell r="B835" t="str">
            <v>09.592.612/0001-95</v>
          </cell>
          <cell r="C835">
            <v>834</v>
          </cell>
          <cell r="D835" t="str">
            <v>POWER PLAS</v>
          </cell>
          <cell r="E835" t="str">
            <v>ME</v>
          </cell>
          <cell r="F835" t="str">
            <v>CAPITAL OESTE</v>
          </cell>
          <cell r="G835">
            <v>0</v>
          </cell>
        </row>
        <row r="836">
          <cell r="A836" t="str">
            <v>DELTABAG EMBALAGENS FLEXIVEIS LTDA</v>
          </cell>
          <cell r="B836" t="str">
            <v>04.225.747/0001-07</v>
          </cell>
          <cell r="C836">
            <v>835</v>
          </cell>
          <cell r="D836" t="str">
            <v>DELTABAG</v>
          </cell>
          <cell r="E836" t="str">
            <v>EPP</v>
          </cell>
          <cell r="F836" t="str">
            <v>CAPITAL NORTE</v>
          </cell>
          <cell r="G836">
            <v>0</v>
          </cell>
        </row>
        <row r="837">
          <cell r="A837" t="str">
            <v>INDUSTRIA DE CARTONAGEM ALVORADA LTDA</v>
          </cell>
          <cell r="B837" t="str">
            <v>43.172.139/0001-25</v>
          </cell>
          <cell r="C837">
            <v>836</v>
          </cell>
          <cell r="D837" t="str">
            <v>ALVORADA</v>
          </cell>
          <cell r="E837" t="str">
            <v>ME</v>
          </cell>
          <cell r="F837" t="str">
            <v>CAPITAL LESTE 1</v>
          </cell>
          <cell r="G837">
            <v>103</v>
          </cell>
        </row>
        <row r="838">
          <cell r="A838" t="str">
            <v>NORT PEL INDUSTRIA E COMERCIO DE MATERIAIS DE EMBALAGENS LTDA</v>
          </cell>
          <cell r="B838" t="str">
            <v>00.555.368/0001-16</v>
          </cell>
          <cell r="C838">
            <v>837</v>
          </cell>
          <cell r="D838" t="str">
            <v>NORT PEL</v>
          </cell>
          <cell r="E838" t="str">
            <v>EPP</v>
          </cell>
          <cell r="F838" t="str">
            <v>CAPITAL NORTE</v>
          </cell>
          <cell r="G838">
            <v>103</v>
          </cell>
        </row>
        <row r="839">
          <cell r="A839" t="str">
            <v>SK PRINT EMBALAGENS LTDA</v>
          </cell>
          <cell r="B839" t="str">
            <v>03.311.334/0001-74</v>
          </cell>
          <cell r="C839">
            <v>838</v>
          </cell>
          <cell r="D839" t="str">
            <v>SK PRINT</v>
          </cell>
          <cell r="E839" t="str">
            <v>EPP</v>
          </cell>
          <cell r="F839" t="str">
            <v>CAPITAL NORTE</v>
          </cell>
          <cell r="G839">
            <v>0</v>
          </cell>
        </row>
        <row r="840">
          <cell r="A840" t="str">
            <v>ATENUA SOM INDUSTRIA E COMERCIO LTDA</v>
          </cell>
          <cell r="B840" t="str">
            <v>68.928.498/0001-90</v>
          </cell>
          <cell r="C840">
            <v>839</v>
          </cell>
          <cell r="D840" t="str">
            <v>ATENUA</v>
          </cell>
          <cell r="E840" t="str">
            <v>EPP</v>
          </cell>
          <cell r="F840" t="str">
            <v>CAPITAL CENTRO</v>
          </cell>
          <cell r="G840">
            <v>0</v>
          </cell>
        </row>
        <row r="841">
          <cell r="A841" t="str">
            <v>VEDACIT (OTTO BAUMGART)</v>
          </cell>
          <cell r="B841" t="str">
            <v>60.642.774/0001-48</v>
          </cell>
          <cell r="C841">
            <v>840</v>
          </cell>
          <cell r="D841" t="str">
            <v>VEDACIT</v>
          </cell>
          <cell r="E841" t="str">
            <v>DEMAIS</v>
          </cell>
          <cell r="F841" t="str">
            <v>N/A</v>
          </cell>
          <cell r="G841">
            <v>101</v>
          </cell>
        </row>
        <row r="842">
          <cell r="A842" t="str">
            <v>PLAST LEO LIMITADA</v>
          </cell>
          <cell r="B842" t="str">
            <v>53.785.291/0001-37</v>
          </cell>
          <cell r="C842">
            <v>841</v>
          </cell>
          <cell r="D842" t="str">
            <v>PLAST LEO</v>
          </cell>
          <cell r="E842" t="str">
            <v>DEMAIS</v>
          </cell>
          <cell r="F842" t="str">
            <v>N/A</v>
          </cell>
          <cell r="G842">
            <v>103</v>
          </cell>
        </row>
        <row r="843">
          <cell r="A843" t="str">
            <v>PLASTIFLUOR INDUSTRIA E COMERCIO DE VEDACOES LTDA</v>
          </cell>
          <cell r="B843" t="str">
            <v>61.890.109/0001-36</v>
          </cell>
          <cell r="C843">
            <v>842</v>
          </cell>
          <cell r="D843" t="str">
            <v>PLASTIFLUOR</v>
          </cell>
          <cell r="E843" t="str">
            <v>DEMAIS</v>
          </cell>
          <cell r="F843" t="str">
            <v>CAPITAL GUARULHOS</v>
          </cell>
          <cell r="G843">
            <v>122</v>
          </cell>
        </row>
        <row r="844">
          <cell r="A844" t="str">
            <v>CBC FLEX INDUSTRIA E COMERCIO DE ADESIVOS LTDA.</v>
          </cell>
          <cell r="B844" t="str">
            <v>12.838.333/0001-73</v>
          </cell>
          <cell r="C844">
            <v>843</v>
          </cell>
          <cell r="D844" t="str">
            <v>CBC FLEX</v>
          </cell>
          <cell r="E844" t="str">
            <v>EPP</v>
          </cell>
          <cell r="F844" t="str">
            <v>CAPITAL LESTE 1</v>
          </cell>
          <cell r="G844">
            <v>103</v>
          </cell>
        </row>
        <row r="845">
          <cell r="A845" t="str">
            <v>SP ACRILICOS INDUSTRIA E COMERCIO LTDA</v>
          </cell>
          <cell r="B845" t="str">
            <v>12.706.546/0001-41</v>
          </cell>
          <cell r="C845">
            <v>844</v>
          </cell>
          <cell r="D845" t="str">
            <v>SP ACRILICOS</v>
          </cell>
          <cell r="E845" t="str">
            <v>EPP</v>
          </cell>
          <cell r="F845" t="str">
            <v>CAPITAL NORTE</v>
          </cell>
          <cell r="G845">
            <v>0</v>
          </cell>
        </row>
        <row r="846">
          <cell r="A846" t="str">
            <v>LISTONE INDUSTRIA E COMERCIO DE MADEIRAS LTDA</v>
          </cell>
          <cell r="B846" t="str">
            <v>39.973.405/0001-41</v>
          </cell>
          <cell r="C846">
            <v>845</v>
          </cell>
          <cell r="D846" t="str">
            <v>LISTONE</v>
          </cell>
          <cell r="E846" t="str">
            <v>EPP</v>
          </cell>
          <cell r="F846" t="str">
            <v>CAPITAL CENTRO</v>
          </cell>
          <cell r="G846">
            <v>0</v>
          </cell>
        </row>
        <row r="847">
          <cell r="A847" t="str">
            <v>MG IND E COM DE EQUIPAMENTOS PARA EMBALAGENS LTDA</v>
          </cell>
          <cell r="B847" t="str">
            <v>50.022.367/0001-84</v>
          </cell>
          <cell r="C847">
            <v>846</v>
          </cell>
          <cell r="D847" t="str">
            <v>MG IND</v>
          </cell>
          <cell r="E847" t="str">
            <v>EPP</v>
          </cell>
          <cell r="F847" t="str">
            <v>CAPITAL LESTE 1</v>
          </cell>
          <cell r="G847">
            <v>0</v>
          </cell>
        </row>
        <row r="848">
          <cell r="A848" t="str">
            <v>MARCENARIA SAINT CLAIRE LTDA</v>
          </cell>
          <cell r="B848" t="str">
            <v>55.573.182/0001-81</v>
          </cell>
          <cell r="C848">
            <v>847</v>
          </cell>
          <cell r="D848" t="str">
            <v>SAINT CLAIRE</v>
          </cell>
          <cell r="E848" t="str">
            <v>ME</v>
          </cell>
          <cell r="F848" t="str">
            <v>CAPITAL LESTE 1</v>
          </cell>
          <cell r="G848">
            <v>103</v>
          </cell>
        </row>
        <row r="849">
          <cell r="A849" t="str">
            <v>BEZAFER INDUSTRIA, COMERCIO E SERVICOS LTDA</v>
          </cell>
          <cell r="B849" t="str">
            <v>45.002.953/0001-27</v>
          </cell>
          <cell r="C849">
            <v>848</v>
          </cell>
          <cell r="D849" t="str">
            <v>BEZAFER</v>
          </cell>
          <cell r="E849" t="str">
            <v>EPP</v>
          </cell>
          <cell r="F849" t="str">
            <v>CAPITAL NORTE</v>
          </cell>
          <cell r="G849">
            <v>110</v>
          </cell>
        </row>
        <row r="850">
          <cell r="A850" t="str">
            <v>INALFA AMERICA DO SUL LTDA</v>
          </cell>
          <cell r="B850" t="str">
            <v>02.609.193/0001-08</v>
          </cell>
          <cell r="C850">
            <v>849</v>
          </cell>
          <cell r="D850" t="str">
            <v>INALFA</v>
          </cell>
          <cell r="E850" t="str">
            <v>DEMAIS</v>
          </cell>
          <cell r="F850" t="str">
            <v>N/A</v>
          </cell>
          <cell r="G850">
            <v>113</v>
          </cell>
        </row>
        <row r="851">
          <cell r="A851" t="str">
            <v>CAMPOS &amp; BEZUTTE IMPORTACAO E EXPORTACAO LTDA</v>
          </cell>
          <cell r="B851" t="str">
            <v>34.076.548/0001-37</v>
          </cell>
          <cell r="C851">
            <v>850</v>
          </cell>
          <cell r="D851" t="str">
            <v>BEZUTTE</v>
          </cell>
          <cell r="E851" t="str">
            <v>EPP</v>
          </cell>
          <cell r="F851" t="str">
            <v>CAPITAL NORTE</v>
          </cell>
          <cell r="G851">
            <v>110</v>
          </cell>
        </row>
        <row r="852">
          <cell r="A852" t="str">
            <v>DIGOMAX INDUSTRIA DE LUBRIFICANTES LTDA</v>
          </cell>
          <cell r="B852" t="str">
            <v>46.913.984/0001-00</v>
          </cell>
          <cell r="C852">
            <v>851</v>
          </cell>
          <cell r="D852" t="str">
            <v>DIGOMAX</v>
          </cell>
          <cell r="E852" t="str">
            <v>EPP</v>
          </cell>
          <cell r="F852" t="str">
            <v>CAPITAL LESTE 1</v>
          </cell>
          <cell r="G852">
            <v>110</v>
          </cell>
        </row>
        <row r="853">
          <cell r="A853" t="str">
            <v>ELTECH COMERCIAL LTDA</v>
          </cell>
          <cell r="B853" t="str">
            <v>23.857.384/0001-69</v>
          </cell>
          <cell r="C853">
            <v>852</v>
          </cell>
          <cell r="D853" t="str">
            <v>ELTECH</v>
          </cell>
          <cell r="E853" t="str">
            <v>EPP</v>
          </cell>
          <cell r="F853" t="str">
            <v>N/A</v>
          </cell>
          <cell r="G853">
            <v>0</v>
          </cell>
        </row>
        <row r="854">
          <cell r="A854" t="str">
            <v>MEGH INDUSTRIA E COMERCIO LTDA</v>
          </cell>
          <cell r="B854" t="str">
            <v>57.109.241/0001-90</v>
          </cell>
          <cell r="C854">
            <v>853</v>
          </cell>
          <cell r="D854" t="str">
            <v>MEGH</v>
          </cell>
          <cell r="E854" t="str">
            <v>DEMAIS</v>
          </cell>
          <cell r="F854" t="str">
            <v>N/A</v>
          </cell>
          <cell r="G854">
            <v>103</v>
          </cell>
        </row>
        <row r="855">
          <cell r="A855" t="str">
            <v>MPT QUIMICA LTDA</v>
          </cell>
          <cell r="B855" t="str">
            <v>58.007.709/0001-07</v>
          </cell>
          <cell r="C855">
            <v>854</v>
          </cell>
          <cell r="D855" t="str">
            <v>MPT QUIMICA</v>
          </cell>
          <cell r="E855" t="str">
            <v>EPP</v>
          </cell>
          <cell r="F855" t="str">
            <v>CAPITAL SUL</v>
          </cell>
          <cell r="G855">
            <v>110</v>
          </cell>
        </row>
        <row r="856">
          <cell r="A856" t="str">
            <v>ELTECH COMERCIAL LTDA</v>
          </cell>
          <cell r="B856" t="str">
            <v>23.857.384/0001-69</v>
          </cell>
          <cell r="C856">
            <v>855</v>
          </cell>
          <cell r="D856" t="str">
            <v>ELTECH</v>
          </cell>
          <cell r="E856" t="str">
            <v>DEMAIS</v>
          </cell>
          <cell r="F856" t="str">
            <v>N/A</v>
          </cell>
          <cell r="G856">
            <v>0</v>
          </cell>
        </row>
        <row r="857">
          <cell r="A857" t="str">
            <v>A GHENERIS QUIMICA LTDA </v>
          </cell>
          <cell r="B857" t="str">
            <v>04.642.814/0001-80</v>
          </cell>
          <cell r="C857">
            <v>856</v>
          </cell>
          <cell r="D857" t="str">
            <v>GHENERIS</v>
          </cell>
          <cell r="E857" t="str">
            <v>ME</v>
          </cell>
          <cell r="F857" t="str">
            <v>CAPITAL LESTE 2</v>
          </cell>
          <cell r="G857" t="str">
            <v>NB</v>
          </cell>
        </row>
        <row r="858">
          <cell r="A858" t="str">
            <v>RISCOFER TINTAS E VERNIZES LTDA</v>
          </cell>
          <cell r="B858" t="str">
            <v>48.922.769/0001-93</v>
          </cell>
          <cell r="C858">
            <v>857</v>
          </cell>
          <cell r="D858" t="str">
            <v>RISCOFER</v>
          </cell>
          <cell r="E858" t="str">
            <v>EPP</v>
          </cell>
          <cell r="F858" t="str">
            <v>CAPITAL CENTRO</v>
          </cell>
          <cell r="G858">
            <v>110</v>
          </cell>
        </row>
        <row r="859">
          <cell r="A859" t="str">
            <v>ENVOLVE SOLUCOES SUSTENTAVEIS LTDA</v>
          </cell>
          <cell r="B859" t="str">
            <v>32.223.693/0001-78</v>
          </cell>
          <cell r="C859">
            <v>858</v>
          </cell>
          <cell r="D859" t="str">
            <v>ENVOLVE</v>
          </cell>
          <cell r="E859" t="str">
            <v>ME</v>
          </cell>
          <cell r="F859" t="str">
            <v>CAPITAL OESTE</v>
          </cell>
          <cell r="G859">
            <v>107</v>
          </cell>
        </row>
        <row r="860">
          <cell r="A860" t="str">
            <v>KEYBORDER BORDADOS INDUSTRIAIS LTDA</v>
          </cell>
          <cell r="B860" t="str">
            <v>00.409.793/0001-05</v>
          </cell>
          <cell r="C860">
            <v>859</v>
          </cell>
          <cell r="D860" t="str">
            <v>KEYBORDER</v>
          </cell>
          <cell r="E860" t="str">
            <v>EPP</v>
          </cell>
          <cell r="F860" t="str">
            <v>CAPITAL SUL</v>
          </cell>
          <cell r="G860">
            <v>0</v>
          </cell>
        </row>
        <row r="861">
          <cell r="A861" t="str">
            <v>GARDINOTEC INDUSTRIA E COMERCIO DE AUTO PECAS LTDA</v>
          </cell>
          <cell r="B861" t="str">
            <v>51.731.339/0001-07</v>
          </cell>
          <cell r="C861">
            <v>860</v>
          </cell>
          <cell r="D861" t="str">
            <v>GARDINOTEC</v>
          </cell>
          <cell r="E861" t="str">
            <v>DEMAIS</v>
          </cell>
          <cell r="F861" t="str">
            <v>CAPITAL LESTE 1</v>
          </cell>
          <cell r="G861">
            <v>113</v>
          </cell>
        </row>
        <row r="862">
          <cell r="A862" t="str">
            <v>TITAN PNEUS DO BRASIL LTDA</v>
          </cell>
          <cell r="B862" t="str">
            <v>11.385.941/0001-07</v>
          </cell>
          <cell r="C862">
            <v>861</v>
          </cell>
          <cell r="D862" t="str">
            <v>TITAN</v>
          </cell>
          <cell r="E862" t="str">
            <v>DEMAIS</v>
          </cell>
          <cell r="F862" t="str">
            <v>N/A</v>
          </cell>
          <cell r="G862">
            <v>113</v>
          </cell>
        </row>
        <row r="863">
          <cell r="A863" t="str">
            <v>IDEL INDUSTRIA E COMERCIO DE PRODUTOS DE LIMPEZA LTDA</v>
          </cell>
          <cell r="B863" t="str">
            <v>56.939.333/0001-35</v>
          </cell>
          <cell r="C863">
            <v>862</v>
          </cell>
          <cell r="D863" t="str">
            <v>IDEL</v>
          </cell>
          <cell r="E863" t="str">
            <v>EPP</v>
          </cell>
          <cell r="F863" t="str">
            <v>CAPITAL NORTE</v>
          </cell>
          <cell r="G863">
            <v>103</v>
          </cell>
        </row>
        <row r="864">
          <cell r="A864" t="str">
            <v>POCKET CLEAN INDUSTRIA E COMERCIO DE PRODUTOS DE LIMPEZA LTDA</v>
          </cell>
          <cell r="B864" t="str">
            <v>32.706.606/0001-33</v>
          </cell>
          <cell r="C864">
            <v>863</v>
          </cell>
          <cell r="D864" t="str">
            <v>POCKET</v>
          </cell>
          <cell r="E864" t="str">
            <v>EPP</v>
          </cell>
          <cell r="F864" t="str">
            <v>CAPITAL LESTE 1</v>
          </cell>
          <cell r="G864">
            <v>0</v>
          </cell>
        </row>
        <row r="865">
          <cell r="A865" t="str">
            <v>POLYMAT PRODUTOS PARA POLIMENTO LTDA</v>
          </cell>
          <cell r="B865" t="str">
            <v>68.360.569/0001-00</v>
          </cell>
          <cell r="C865">
            <v>864</v>
          </cell>
          <cell r="D865" t="str">
            <v>POLYMAT</v>
          </cell>
          <cell r="E865" t="str">
            <v>EPP</v>
          </cell>
          <cell r="F865" t="str">
            <v>CAPITAL LESTE 1</v>
          </cell>
          <cell r="G865">
            <v>103</v>
          </cell>
        </row>
        <row r="866">
          <cell r="A866" t="str">
            <v>PROTELIM INDUSTRIA QUIMICA DE PRODUTOS DE HIGIENE E LIMPEZA EXPORTACAO E IMPORTACAO LTDA</v>
          </cell>
          <cell r="B866" t="str">
            <v>01.178.126/0001-13</v>
          </cell>
          <cell r="C866">
            <v>865</v>
          </cell>
          <cell r="D866" t="str">
            <v>PROTELIM</v>
          </cell>
          <cell r="E866" t="str">
            <v>ME</v>
          </cell>
          <cell r="F866" t="str">
            <v>CAPITAL LESTE 1</v>
          </cell>
          <cell r="G866">
            <v>103</v>
          </cell>
        </row>
        <row r="867">
          <cell r="A867" t="str">
            <v>R.P.D. - PRODUTOS DE LIMPEZA E COSMETICOS LTDA</v>
          </cell>
          <cell r="B867" t="str">
            <v>01.097.621/0001-06</v>
          </cell>
          <cell r="C867">
            <v>866</v>
          </cell>
          <cell r="D867" t="str">
            <v>RPD</v>
          </cell>
          <cell r="E867" t="str">
            <v>ME</v>
          </cell>
          <cell r="F867" t="str">
            <v>CAPITAL LESTE 1</v>
          </cell>
          <cell r="G867">
            <v>103</v>
          </cell>
        </row>
        <row r="868">
          <cell r="A868" t="str">
            <v>RICEL PRODUTOS DE LIMPEZA LTDA</v>
          </cell>
          <cell r="B868" t="str">
            <v>02.549.960/0001-30</v>
          </cell>
          <cell r="C868">
            <v>867</v>
          </cell>
          <cell r="D868" t="str">
            <v>RICEL</v>
          </cell>
          <cell r="E868" t="str">
            <v>EPP</v>
          </cell>
          <cell r="F868" t="str">
            <v>CAPITAL LESTE 1</v>
          </cell>
          <cell r="G868">
            <v>103</v>
          </cell>
        </row>
        <row r="869">
          <cell r="A869" t="str">
            <v>JH INDUSTRIA E COMERCIO DE PRODUTOS DE LIMPEZA LTDA</v>
          </cell>
          <cell r="B869" t="str">
            <v>40.791.952/0001-95</v>
          </cell>
          <cell r="C869">
            <v>868</v>
          </cell>
          <cell r="D869" t="str">
            <v>JH</v>
          </cell>
          <cell r="E869" t="str">
            <v>EPP</v>
          </cell>
          <cell r="F869" t="str">
            <v>CAPITAL LESTE 1</v>
          </cell>
          <cell r="G869">
            <v>103</v>
          </cell>
        </row>
        <row r="870">
          <cell r="A870" t="str">
            <v>CORTE FACIL PRODUTOS ADESIVOS LTDA</v>
          </cell>
          <cell r="B870" t="str">
            <v>08.030.994/0001-09</v>
          </cell>
          <cell r="C870">
            <v>869</v>
          </cell>
          <cell r="D870" t="str">
            <v>CORTE FAC</v>
          </cell>
          <cell r="E870" t="str">
            <v>EPP</v>
          </cell>
          <cell r="F870" t="str">
            <v>CAPITAL LESTE 1</v>
          </cell>
          <cell r="G870">
            <v>0</v>
          </cell>
        </row>
        <row r="871">
          <cell r="A871" t="str">
            <v>OPAÇAO ETIQUETAS IND E COM LTDA</v>
          </cell>
          <cell r="B871" t="str">
            <v>07.062.501/0001-41</v>
          </cell>
          <cell r="C871">
            <v>870</v>
          </cell>
          <cell r="D871" t="str">
            <v>OPAÇÃO</v>
          </cell>
          <cell r="E871" t="str">
            <v>EPP</v>
          </cell>
          <cell r="F871" t="str">
            <v>CAPITAL LESTE 1</v>
          </cell>
          <cell r="G871">
            <v>0</v>
          </cell>
        </row>
        <row r="872">
          <cell r="A872" t="str">
            <v>PAGINA BRASIL INDUSTRIA E COMERCIO DE ARTIGOS DE PAPELARIA LTDA</v>
          </cell>
          <cell r="B872" t="str">
            <v>20.336.658/0001-86</v>
          </cell>
          <cell r="C872">
            <v>871</v>
          </cell>
          <cell r="D872" t="str">
            <v>PAGINA BR</v>
          </cell>
          <cell r="E872" t="str">
            <v>EPP</v>
          </cell>
          <cell r="F872" t="str">
            <v>CAPITAL LESTE 2</v>
          </cell>
          <cell r="G872">
            <v>0</v>
          </cell>
        </row>
        <row r="873">
          <cell r="A873" t="str">
            <v>BRASILFUSO INDUSTRIA E COMERCIO DE PARAFUSOS E FERRAMENTAS LTDA</v>
          </cell>
          <cell r="B873" t="str">
            <v> 32.230.113/0001-70</v>
          </cell>
          <cell r="C873">
            <v>872</v>
          </cell>
          <cell r="D873" t="str">
            <v>BRASILFUSO</v>
          </cell>
          <cell r="E873" t="str">
            <v>DEMAIS</v>
          </cell>
          <cell r="F873" t="str">
            <v>N/A</v>
          </cell>
          <cell r="G873">
            <v>103</v>
          </cell>
        </row>
        <row r="874">
          <cell r="A874" t="str">
            <v>LUMAZIL INDUSTRIA E COMERCIO LTDA</v>
          </cell>
          <cell r="B874" t="str">
            <v>68.960.673/0001-27</v>
          </cell>
          <cell r="C874">
            <v>873</v>
          </cell>
          <cell r="D874" t="str">
            <v>LUMAZIL</v>
          </cell>
          <cell r="E874" t="str">
            <v>EPP</v>
          </cell>
          <cell r="F874" t="str">
            <v>CAPITAL NORTE</v>
          </cell>
          <cell r="G874">
            <v>103</v>
          </cell>
        </row>
        <row r="875">
          <cell r="A875" t="str">
            <v>GRECYANE DE SOUZA</v>
          </cell>
          <cell r="B875" t="str">
            <v>20.303.330/0001-63</v>
          </cell>
          <cell r="C875">
            <v>874</v>
          </cell>
          <cell r="D875" t="str">
            <v>GRECYANE</v>
          </cell>
          <cell r="E875" t="str">
            <v>ME</v>
          </cell>
          <cell r="F875" t="str">
            <v>CAPITAL LESTE 2</v>
          </cell>
          <cell r="G875">
            <v>0</v>
          </cell>
        </row>
        <row r="876">
          <cell r="A876" t="str">
            <v>MARLES INDUSTRIA TEXTIL E COMERCIO LTDA</v>
          </cell>
          <cell r="B876" t="str">
            <v xml:space="preserve">43.156.819/0001-55
</v>
          </cell>
          <cell r="C876">
            <v>875</v>
          </cell>
          <cell r="D876" t="str">
            <v>MARLES</v>
          </cell>
          <cell r="E876" t="str">
            <v>DEMAIS</v>
          </cell>
          <cell r="F876" t="str">
            <v>N/A</v>
          </cell>
          <cell r="G876">
            <v>0</v>
          </cell>
        </row>
        <row r="877">
          <cell r="A877" t="str">
            <v>CABFIL INDUSTRIA E COMERCIO DE PECAS E FILTROS LTDA.</v>
          </cell>
          <cell r="B877" t="str">
            <v>13.394.361/0001-01</v>
          </cell>
          <cell r="C877">
            <v>876</v>
          </cell>
          <cell r="D877" t="str">
            <v>CABFIL</v>
          </cell>
          <cell r="E877" t="str">
            <v>EPP</v>
          </cell>
          <cell r="F877" t="str">
            <v>CAPITAL SUL</v>
          </cell>
          <cell r="G877">
            <v>0</v>
          </cell>
        </row>
        <row r="878">
          <cell r="A878" t="str">
            <v>GOBER INDUSTRIA E COMERCIO LTDA</v>
          </cell>
          <cell r="B878" t="str">
            <v>53.554.226/0001-09</v>
          </cell>
          <cell r="C878">
            <v>877</v>
          </cell>
          <cell r="D878" t="str">
            <v>GOBER</v>
          </cell>
          <cell r="E878" t="str">
            <v>EPP</v>
          </cell>
          <cell r="F878" t="str">
            <v>CAPITAL NORTE</v>
          </cell>
          <cell r="G878">
            <v>110</v>
          </cell>
        </row>
        <row r="879">
          <cell r="A879" t="str">
            <v>ALX FITNESS CONFECCAO E COMERCIO LTDA</v>
          </cell>
          <cell r="B879" t="str">
            <v>17.376.376/0001-06</v>
          </cell>
          <cell r="C879">
            <v>878</v>
          </cell>
          <cell r="D879" t="str">
            <v>ALX FITNESS</v>
          </cell>
          <cell r="E879" t="str">
            <v>ME</v>
          </cell>
          <cell r="F879" t="str">
            <v>CAPITAL LESTE 1</v>
          </cell>
          <cell r="G879">
            <v>107</v>
          </cell>
        </row>
        <row r="880">
          <cell r="A880" t="str">
            <v>LB INDUSTRIA E COMERCIO LTDA</v>
          </cell>
          <cell r="B880" t="str">
            <v>48.871.666/0001-41</v>
          </cell>
          <cell r="C880">
            <v>879</v>
          </cell>
          <cell r="D880" t="str">
            <v>LB IND</v>
          </cell>
          <cell r="E880" t="str">
            <v>ME</v>
          </cell>
          <cell r="F880" t="str">
            <v>CAPITAL CENTRO</v>
          </cell>
          <cell r="G880">
            <v>107</v>
          </cell>
        </row>
        <row r="881">
          <cell r="A881" t="str">
            <v>MAIA &amp; LIMA - INDUSTRIA E COMERCIO DE BRINDES LTDA.</v>
          </cell>
          <cell r="B881" t="str">
            <v>10.786.748/0001-15</v>
          </cell>
          <cell r="C881">
            <v>880</v>
          </cell>
          <cell r="D881" t="str">
            <v>MAIA</v>
          </cell>
          <cell r="E881" t="str">
            <v>ME</v>
          </cell>
          <cell r="F881" t="str">
            <v>CAPITAL LESTE 1</v>
          </cell>
          <cell r="G881">
            <v>103</v>
          </cell>
        </row>
        <row r="882">
          <cell r="A882" t="str">
            <v>BOTO INDUSTRIA E COMERCIO LTDA</v>
          </cell>
          <cell r="B882" t="str">
            <v>57.144.230/0001-41</v>
          </cell>
          <cell r="C882">
            <v>881</v>
          </cell>
          <cell r="D882" t="str">
            <v>BOTO</v>
          </cell>
          <cell r="E882" t="str">
            <v>DEMAIS</v>
          </cell>
          <cell r="F882" t="str">
            <v>N/A</v>
          </cell>
          <cell r="G882">
            <v>103</v>
          </cell>
        </row>
        <row r="883">
          <cell r="A883" t="str">
            <v>VALDIZINO SILVA SANTOS</v>
          </cell>
          <cell r="B883" t="str">
            <v>16.515.878/0001-08</v>
          </cell>
          <cell r="C883">
            <v>882</v>
          </cell>
          <cell r="D883" t="str">
            <v>VALDIZINO</v>
          </cell>
          <cell r="E883" t="str">
            <v>ME</v>
          </cell>
          <cell r="F883" t="str">
            <v>CAPITAL LESTE 1</v>
          </cell>
          <cell r="G883">
            <v>103</v>
          </cell>
        </row>
        <row r="884">
          <cell r="A884" t="str">
            <v>M E GERADORES DE ENERGIA EIRELI</v>
          </cell>
          <cell r="B884" t="str">
            <v>15.597.335/0001-06</v>
          </cell>
          <cell r="C884">
            <v>883</v>
          </cell>
          <cell r="D884" t="str">
            <v>ME GER</v>
          </cell>
          <cell r="E884" t="str">
            <v>EPP</v>
          </cell>
          <cell r="F884" t="str">
            <v>CAPITAL LESTE 1</v>
          </cell>
          <cell r="G884">
            <v>103</v>
          </cell>
        </row>
        <row r="885">
          <cell r="A885" t="str">
            <v>UTILANA INDL E COML LTDA</v>
          </cell>
          <cell r="B885" t="str">
            <v>72.799.984/0001-23</v>
          </cell>
          <cell r="C885">
            <v>884</v>
          </cell>
          <cell r="D885" t="str">
            <v>UTIL</v>
          </cell>
          <cell r="E885" t="str">
            <v>ME</v>
          </cell>
          <cell r="F885" t="str">
            <v>CAPITAL LESTE 1</v>
          </cell>
          <cell r="G885">
            <v>103</v>
          </cell>
        </row>
        <row r="886">
          <cell r="A886" t="str">
            <v>FERRARESI INDUSTRIA E COMERCIO DE MAQUINAS LTDA</v>
          </cell>
          <cell r="B886" t="str">
            <v>49.480.874/0001-82</v>
          </cell>
          <cell r="C886">
            <v>885</v>
          </cell>
          <cell r="D886" t="str">
            <v>FERRARESI</v>
          </cell>
          <cell r="E886" t="str">
            <v>ME</v>
          </cell>
          <cell r="F886" t="str">
            <v>CAPITAL LESTE 1</v>
          </cell>
          <cell r="G886">
            <v>103</v>
          </cell>
        </row>
        <row r="887">
          <cell r="A887" t="str">
            <v>CASE INDUSTRIA METALURGICA LTDA</v>
          </cell>
          <cell r="B887" t="str">
            <v>62.040.084/0001-44</v>
          </cell>
          <cell r="C887">
            <v>886</v>
          </cell>
          <cell r="D887" t="str">
            <v>CASE</v>
          </cell>
          <cell r="E887" t="str">
            <v>DEMAIS</v>
          </cell>
          <cell r="F887" t="str">
            <v>N/A</v>
          </cell>
          <cell r="G887">
            <v>103</v>
          </cell>
        </row>
        <row r="888">
          <cell r="A888" t="str">
            <v>METAX INDUSTRIA E COMERCIO AUTOMOTIVO LTDA</v>
          </cell>
          <cell r="B888" t="str">
            <v>18.044.276/0001-37</v>
          </cell>
          <cell r="C888">
            <v>887</v>
          </cell>
          <cell r="D888" t="str">
            <v>METAX</v>
          </cell>
          <cell r="E888" t="str">
            <v>EPP</v>
          </cell>
          <cell r="F888" t="str">
            <v>CAPITAL LESTE 1</v>
          </cell>
          <cell r="G888">
            <v>103</v>
          </cell>
        </row>
        <row r="889">
          <cell r="A889" t="str">
            <v>ODONTO PLAY MOVEIS ODONTOLOGICOS LTDA</v>
          </cell>
          <cell r="B889" t="str">
            <v>01.181.950/0001-22</v>
          </cell>
          <cell r="C889">
            <v>888</v>
          </cell>
          <cell r="D889" t="str">
            <v>ODONTO</v>
          </cell>
          <cell r="E889" t="str">
            <v>ME</v>
          </cell>
          <cell r="F889" t="str">
            <v>CAPITAL CENTRO</v>
          </cell>
          <cell r="G889">
            <v>103</v>
          </cell>
        </row>
        <row r="890">
          <cell r="A890" t="str">
            <v>DAGMAR AURORA BISCASSE</v>
          </cell>
          <cell r="B890" t="str">
            <v>65.591.349/0001-90</v>
          </cell>
          <cell r="C890">
            <v>889</v>
          </cell>
          <cell r="D890" t="str">
            <v>DAGMAR</v>
          </cell>
          <cell r="E890" t="str">
            <v>ME</v>
          </cell>
          <cell r="F890" t="str">
            <v>CAPITAL LESTE 1</v>
          </cell>
          <cell r="G890">
            <v>103</v>
          </cell>
        </row>
        <row r="891">
          <cell r="A891" t="str">
            <v>SOLAR VITA GESTAO EM ENERGIA RENOVAVEL LTDA</v>
          </cell>
          <cell r="B891" t="str">
            <v>29.202.552/0001-64</v>
          </cell>
          <cell r="C891">
            <v>890</v>
          </cell>
          <cell r="D891" t="str">
            <v>SOLAR</v>
          </cell>
          <cell r="E891" t="str">
            <v>ME</v>
          </cell>
          <cell r="F891" t="str">
            <v>CAPITAL LESTE 1</v>
          </cell>
          <cell r="G891">
            <v>103</v>
          </cell>
        </row>
        <row r="892">
          <cell r="A892" t="str">
            <v>MUNDO MAGICO LEMBRANCINHAS LTDA</v>
          </cell>
          <cell r="B892" t="str">
            <v>09.265.811/0001-99</v>
          </cell>
          <cell r="C892">
            <v>891</v>
          </cell>
          <cell r="D892" t="str">
            <v>MUNDO MAG</v>
          </cell>
          <cell r="E892" t="str">
            <v>EPP</v>
          </cell>
          <cell r="F892" t="str">
            <v>CAPITAL SUL</v>
          </cell>
          <cell r="G892">
            <v>103</v>
          </cell>
        </row>
        <row r="893">
          <cell r="A893" t="str">
            <v>GMSMETALS COMERCIO DE EQUIPAMENTOS PARA SOLDA LTDA</v>
          </cell>
          <cell r="B893" t="str">
            <v>05.935.479/0001-71</v>
          </cell>
          <cell r="C893">
            <v>892</v>
          </cell>
          <cell r="D893" t="str">
            <v>GMS</v>
          </cell>
          <cell r="E893" t="str">
            <v>ME</v>
          </cell>
          <cell r="F893" t="str">
            <v>CAPITAL LESTE 1</v>
          </cell>
          <cell r="G893">
            <v>101</v>
          </cell>
        </row>
        <row r="894">
          <cell r="A894" t="str">
            <v>GALPÃO ZL</v>
          </cell>
          <cell r="B894" t="str">
            <v>Não possui</v>
          </cell>
          <cell r="C894">
            <v>893</v>
          </cell>
          <cell r="D894" t="str">
            <v>GALPÃO ZL</v>
          </cell>
          <cell r="E894" t="str">
            <v>N/A</v>
          </cell>
          <cell r="F894" t="str">
            <v>CAPITAL LESTE 1</v>
          </cell>
          <cell r="G894">
            <v>0</v>
          </cell>
        </row>
        <row r="895">
          <cell r="A895" t="str">
            <v>BTL BORDADOS LTDA</v>
          </cell>
          <cell r="B895" t="str">
            <v>14.994.262/0001-23</v>
          </cell>
          <cell r="C895">
            <v>894</v>
          </cell>
          <cell r="D895" t="str">
            <v>BTL</v>
          </cell>
          <cell r="E895" t="str">
            <v>ME</v>
          </cell>
          <cell r="F895" t="str">
            <v>CAPITAL SUL</v>
          </cell>
          <cell r="G895">
            <v>107</v>
          </cell>
        </row>
        <row r="896">
          <cell r="A896" t="str">
            <v>BORDE E COSTURE BORDADOS COMPUTADORIZADOS LTDA</v>
          </cell>
          <cell r="B896" t="str">
            <v>10.241.861/0001-15</v>
          </cell>
          <cell r="C896">
            <v>895</v>
          </cell>
          <cell r="D896" t="str">
            <v>BORDE</v>
          </cell>
          <cell r="E896" t="str">
            <v>ME</v>
          </cell>
          <cell r="F896" t="str">
            <v>CAPITAL NORTE</v>
          </cell>
          <cell r="G896">
            <v>107</v>
          </cell>
        </row>
        <row r="897">
          <cell r="A897" t="str">
            <v>KOJIMA LASER FABRICACAO DE ARTEFATOS LTDA</v>
          </cell>
          <cell r="B897" t="str">
            <v>21.477.101/0001-28</v>
          </cell>
          <cell r="C897">
            <v>896</v>
          </cell>
          <cell r="D897" t="str">
            <v>KOJIMA</v>
          </cell>
          <cell r="E897" t="str">
            <v>EPP</v>
          </cell>
          <cell r="F897" t="str">
            <v>CAPITAL NORTE</v>
          </cell>
          <cell r="G897">
            <v>110</v>
          </cell>
        </row>
        <row r="898">
          <cell r="A898" t="str">
            <v>RECAUCHUTADORA PIRAMIDE LTDA</v>
          </cell>
          <cell r="B898" t="str">
            <v>57.656.969/0001-32</v>
          </cell>
          <cell r="C898">
            <v>897</v>
          </cell>
          <cell r="D898" t="str">
            <v>PIRAMIDE</v>
          </cell>
          <cell r="E898" t="str">
            <v>ME</v>
          </cell>
          <cell r="F898" t="str">
            <v>CAPITAL LESTE 1</v>
          </cell>
          <cell r="G898">
            <v>0</v>
          </cell>
        </row>
        <row r="899">
          <cell r="A899" t="str">
            <v>J.ANDRADE MANUTENCAO E TECNOLOGIA LTDA</v>
          </cell>
          <cell r="B899" t="str">
            <v>26.728.708/0001-57</v>
          </cell>
          <cell r="C899">
            <v>898</v>
          </cell>
          <cell r="D899" t="str">
            <v>JANDRADE</v>
          </cell>
          <cell r="E899" t="str">
            <v>EPP</v>
          </cell>
          <cell r="F899" t="str">
            <v>CAPITAL LESTE 2</v>
          </cell>
          <cell r="G899">
            <v>0</v>
          </cell>
        </row>
        <row r="900">
          <cell r="A900" t="str">
            <v>DA FORLI INDUSTRIA E COMERCIO LTDA</v>
          </cell>
          <cell r="B900" t="str">
            <v>60.553.146/0001-96</v>
          </cell>
          <cell r="C900">
            <v>899</v>
          </cell>
          <cell r="D900" t="str">
            <v>DAFORLI</v>
          </cell>
          <cell r="E900" t="str">
            <v>EPP</v>
          </cell>
          <cell r="F900" t="str">
            <v>CAPITAL CENTRO</v>
          </cell>
        </row>
        <row r="901">
          <cell r="A901" t="str">
            <v>ASSK EMBALAGENS LTDA.</v>
          </cell>
          <cell r="B901" t="str">
            <v>11.482.058/0001-35</v>
          </cell>
          <cell r="C901">
            <v>900</v>
          </cell>
          <cell r="D901" t="str">
            <v>ASSK</v>
          </cell>
          <cell r="E901" t="str">
            <v>EPP</v>
          </cell>
          <cell r="F901" t="str">
            <v>CAPITAL LESTE 1</v>
          </cell>
        </row>
        <row r="902">
          <cell r="A902" t="str">
            <v>ARTES GRAFICAS CALUNGA LTDA</v>
          </cell>
          <cell r="B902" t="str">
            <v>55.207.112/0001-00</v>
          </cell>
          <cell r="C902">
            <v>901</v>
          </cell>
          <cell r="D902" t="str">
            <v>CALUNGA</v>
          </cell>
          <cell r="E902" t="str">
            <v>EPP</v>
          </cell>
          <cell r="F902" t="str">
            <v>CAPITAL NORTE</v>
          </cell>
        </row>
        <row r="903">
          <cell r="A903" t="str">
            <v>AROMAS E SACHE LTDA.</v>
          </cell>
          <cell r="B903" t="str">
            <v>05.125.873/0001-44</v>
          </cell>
          <cell r="C903">
            <v>902</v>
          </cell>
          <cell r="D903" t="str">
            <v>AROMA</v>
          </cell>
          <cell r="E903" t="str">
            <v>DEMAIS</v>
          </cell>
          <cell r="F903" t="str">
            <v>CAPITAL SUL</v>
          </cell>
        </row>
        <row r="904">
          <cell r="A904" t="str">
            <v>BRASIL AROMATICOS PRODUTOS NATURAIS LTDA</v>
          </cell>
          <cell r="B904" t="str">
            <v>05.378.994/0001-06</v>
          </cell>
          <cell r="C904">
            <v>903</v>
          </cell>
          <cell r="D904" t="str">
            <v>BRASIL</v>
          </cell>
          <cell r="E904" t="str">
            <v>EPP</v>
          </cell>
          <cell r="F904" t="str">
            <v>CAPITAL LESTE 2</v>
          </cell>
        </row>
        <row r="905">
          <cell r="A905" t="str">
            <v>CONFORTO INDUSTRIA E COMERCIO DE COSMETICOS LTDA</v>
          </cell>
          <cell r="B905" t="str">
            <v>01.167.687/0001-17</v>
          </cell>
          <cell r="C905">
            <v>904</v>
          </cell>
          <cell r="D905" t="str">
            <v>CONFORTO</v>
          </cell>
          <cell r="E905" t="str">
            <v>EPP</v>
          </cell>
          <cell r="F905" t="str">
            <v>CAPITAL OESTE</v>
          </cell>
        </row>
        <row r="906">
          <cell r="A906" t="str">
            <v>DEGRADEE INDUSTRIA E COMERCIO DE COSMETICOS LTDA</v>
          </cell>
          <cell r="B906" t="str">
            <v>03.915.114/0001-50</v>
          </cell>
          <cell r="C906">
            <v>905</v>
          </cell>
          <cell r="D906" t="str">
            <v>DEGRADEE</v>
          </cell>
          <cell r="E906" t="str">
            <v>EPP</v>
          </cell>
          <cell r="F906" t="str">
            <v>CAPITAL CENTRO</v>
          </cell>
        </row>
        <row r="907">
          <cell r="A907" t="str">
            <v>BR QUIMICA LTDA</v>
          </cell>
          <cell r="B907" t="str">
            <v>05.382.065/0001-62</v>
          </cell>
          <cell r="C907">
            <v>906</v>
          </cell>
          <cell r="D907" t="str">
            <v>BR QUIM</v>
          </cell>
          <cell r="E907" t="str">
            <v>EPP</v>
          </cell>
          <cell r="F907" t="str">
            <v>CAPITAL LESTE 1</v>
          </cell>
        </row>
        <row r="908">
          <cell r="A908" t="str">
            <v>DICAWA CILINDROS DE IMPRESSAO LTDA</v>
          </cell>
          <cell r="B908" t="str">
            <v>59.088.286/0001-51</v>
          </cell>
          <cell r="C908">
            <v>907</v>
          </cell>
          <cell r="D908" t="str">
            <v>DICAWA </v>
          </cell>
          <cell r="E908" t="str">
            <v>EPP</v>
          </cell>
          <cell r="F908" t="str">
            <v>CAPITAL LESTE 2</v>
          </cell>
        </row>
        <row r="909">
          <cell r="A909" t="str">
            <v>ARTES INDUSTRIA E COMERCIO DE EMBALAGENS LTDA</v>
          </cell>
          <cell r="B909" t="str">
            <v>05.213.644/0001-81</v>
          </cell>
          <cell r="C909">
            <v>908</v>
          </cell>
          <cell r="D909" t="str">
            <v>ARTES</v>
          </cell>
          <cell r="E909" t="str">
            <v>EPP</v>
          </cell>
          <cell r="F909" t="str">
            <v>CAPITAL OESTE</v>
          </cell>
        </row>
        <row r="910">
          <cell r="A910" t="str">
            <v>DECORPLAC MOLDAGEM PLASTICA LTDA</v>
          </cell>
          <cell r="B910" t="str">
            <v>45.865.599/0001-64</v>
          </cell>
          <cell r="C910">
            <v>909</v>
          </cell>
          <cell r="D910" t="str">
            <v>DECORPLAC</v>
          </cell>
          <cell r="E910" t="str">
            <v>EPP</v>
          </cell>
          <cell r="F910" t="str">
            <v>CAPITAL LESTE 2</v>
          </cell>
        </row>
        <row r="911">
          <cell r="A911" t="str">
            <v>CORSELLE TORRES INDUSTRIA E COMERCIO DE ACESSORIOS TUBULARES LTDA</v>
          </cell>
          <cell r="B911" t="str">
            <v>01.379.995/0001-06</v>
          </cell>
          <cell r="C911">
            <v>910</v>
          </cell>
          <cell r="D911" t="str">
            <v>CORSELLE</v>
          </cell>
          <cell r="E911" t="str">
            <v>ME</v>
          </cell>
          <cell r="F911" t="str">
            <v>CAPITAL LESTE 1</v>
          </cell>
        </row>
        <row r="912">
          <cell r="A912" t="str">
            <v>ARRUELAS PRIMU'S INDUSTRIA E COMERCIO LTDA</v>
          </cell>
          <cell r="B912" t="str">
            <v>07.036.800/0001-01</v>
          </cell>
          <cell r="C912">
            <v>911</v>
          </cell>
          <cell r="D912" t="str">
            <v>PRIMUS</v>
          </cell>
          <cell r="E912" t="str">
            <v>ME</v>
          </cell>
          <cell r="F912" t="str">
            <v>CAPITAL LESTE 2</v>
          </cell>
        </row>
        <row r="913">
          <cell r="A913" t="str">
            <v>BBS - COMPONENTES ELETRONICOS E ELETROMEDICOS LTDA</v>
          </cell>
          <cell r="B913" t="str">
            <v>03.895.150/0001-07</v>
          </cell>
          <cell r="C913">
            <v>912</v>
          </cell>
          <cell r="D913" t="str">
            <v>BBS</v>
          </cell>
          <cell r="E913" t="str">
            <v>ME</v>
          </cell>
          <cell r="F913" t="str">
            <v>CAPITAL LESTE 1</v>
          </cell>
        </row>
        <row r="914">
          <cell r="A914" t="str">
            <v>ALPHA FACTOR INDUSTRIA E COMERCIO LIMITADA</v>
          </cell>
          <cell r="B914" t="str">
            <v>06302367000146</v>
          </cell>
          <cell r="C914">
            <v>913</v>
          </cell>
          <cell r="D914" t="str">
            <v>ALPHAF</v>
          </cell>
          <cell r="E914" t="str">
            <v>ME</v>
          </cell>
          <cell r="F914" t="str">
            <v>CAPITAL LESTE 2</v>
          </cell>
        </row>
        <row r="915">
          <cell r="A915" t="str">
            <v>BRUMAPLASTIC INDUSTRIA DE MATERIAL ELETRICO DISTRIBUIDORA IMPORTACAO EXPORTACAO COMERCIO VAREJISTA E ATACADISTA DE ARTIGOS E EQUIPAMENTOS DOMEST</v>
          </cell>
          <cell r="B915" t="str">
            <v>11.608.300/0001-74</v>
          </cell>
          <cell r="C915">
            <v>914</v>
          </cell>
          <cell r="D915" t="str">
            <v>BRUMPLAST</v>
          </cell>
          <cell r="E915" t="str">
            <v>EPP</v>
          </cell>
          <cell r="F915" t="str">
            <v>CAPITAL SUL</v>
          </cell>
        </row>
        <row r="916">
          <cell r="A916" t="str">
            <v>CATEL CONDUTORES ELETRICOS LTDA</v>
          </cell>
          <cell r="B916" t="str">
            <v>05.673.832/0001-92</v>
          </cell>
          <cell r="C916">
            <v>915</v>
          </cell>
          <cell r="D916" t="str">
            <v>CATEL</v>
          </cell>
          <cell r="E916" t="str">
            <v>EPP</v>
          </cell>
          <cell r="F916" t="str">
            <v>CAPITAL LESTE 1</v>
          </cell>
        </row>
        <row r="917">
          <cell r="A917" t="str">
            <v>CB ILUMINACAO LTDA</v>
          </cell>
          <cell r="B917" t="str">
            <v>03.821.201/0001-48</v>
          </cell>
          <cell r="C917">
            <v>916</v>
          </cell>
          <cell r="D917" t="str">
            <v>CB</v>
          </cell>
          <cell r="E917" t="str">
            <v>DEMAIS</v>
          </cell>
          <cell r="F917" t="str">
            <v>CAPITAL OESTE</v>
          </cell>
        </row>
        <row r="918">
          <cell r="A918" t="str">
            <v>CARBOVAZ INDUSTRIA E COMERCIO LTDA</v>
          </cell>
          <cell r="B918" t="str">
            <v>55.565.931/0001-29</v>
          </cell>
          <cell r="C918">
            <v>917</v>
          </cell>
          <cell r="D918" t="str">
            <v>CARBOVAZ</v>
          </cell>
          <cell r="E918" t="str">
            <v>EPP</v>
          </cell>
          <cell r="F918" t="str">
            <v>CAPITAL LESTE 1</v>
          </cell>
        </row>
        <row r="919">
          <cell r="A919" t="str">
            <v>COMTEX INDUSTRIA E COMERCIO LTDA</v>
          </cell>
          <cell r="B919" t="str">
            <v>04.118.292/0001-12</v>
          </cell>
          <cell r="C919">
            <v>918</v>
          </cell>
          <cell r="D919" t="str">
            <v>COMTEX</v>
          </cell>
          <cell r="E919" t="str">
            <v>EPP</v>
          </cell>
          <cell r="F919" t="str">
            <v>CAPITAL SUL</v>
          </cell>
        </row>
        <row r="920">
          <cell r="A920" t="str">
            <v>CLLOVI INDUSTRIA E COMERCIO DE EQUIPAMENTOS PARA ELEVADORES LTDA</v>
          </cell>
          <cell r="B920" t="str">
            <v>55.116.495/0001-00</v>
          </cell>
          <cell r="C920">
            <v>919</v>
          </cell>
          <cell r="D920" t="str">
            <v>CCLOVI</v>
          </cell>
          <cell r="E920" t="str">
            <v>ME</v>
          </cell>
          <cell r="F920" t="str">
            <v>CAPITAL LESTE 2</v>
          </cell>
        </row>
        <row r="921">
          <cell r="A921" t="str">
            <v>DETROIT - EQUIPAMENTOS HIDRAULICOS LTDA</v>
          </cell>
          <cell r="B921" t="str">
            <v>20.704.729/0001-56</v>
          </cell>
          <cell r="C921">
            <v>920</v>
          </cell>
          <cell r="D921" t="str">
            <v>DETROIT</v>
          </cell>
          <cell r="E921" t="str">
            <v>EPP</v>
          </cell>
          <cell r="F921" t="str">
            <v>CAPITAL LESTE 2</v>
          </cell>
        </row>
        <row r="922">
          <cell r="A922" t="str">
            <v>CODATEC SISTEMAS LTDA</v>
          </cell>
          <cell r="B922" t="str">
            <v>05.414.616/0001-22</v>
          </cell>
          <cell r="C922">
            <v>921</v>
          </cell>
          <cell r="D922" t="str">
            <v>CODATEC</v>
          </cell>
          <cell r="E922" t="str">
            <v>EPP</v>
          </cell>
          <cell r="F922" t="str">
            <v>CAPITAL NORTE</v>
          </cell>
        </row>
        <row r="923">
          <cell r="A923" t="str">
            <v>CLAUDIO JOSE DE SOUZA</v>
          </cell>
          <cell r="B923" t="str">
            <v>07.590.255/0001-09</v>
          </cell>
          <cell r="C923">
            <v>922</v>
          </cell>
          <cell r="D923" t="str">
            <v>CLAUDIO</v>
          </cell>
          <cell r="E923" t="str">
            <v>ME</v>
          </cell>
          <cell r="F923" t="str">
            <v>CAPITAL LESTE 2</v>
          </cell>
        </row>
        <row r="924">
          <cell r="A924" t="str">
            <v>AVANTI INDUSTRIA E COMERCIO DE AUTO PECAS LTDA</v>
          </cell>
          <cell r="B924" t="str">
            <v>21.771.419/0001-17</v>
          </cell>
          <cell r="C924">
            <v>923</v>
          </cell>
          <cell r="D924" t="str">
            <v>AVANTI</v>
          </cell>
          <cell r="E924" t="str">
            <v>EPP</v>
          </cell>
          <cell r="F924" t="str">
            <v>CAPITAL NORTE</v>
          </cell>
        </row>
        <row r="925">
          <cell r="A925" t="str">
            <v>CARDANS TENCAR LTDA</v>
          </cell>
          <cell r="B925" t="str">
            <v>00.197.837/0001-72</v>
          </cell>
          <cell r="C925">
            <v>924</v>
          </cell>
          <cell r="D925" t="str">
            <v>CARDANS</v>
          </cell>
          <cell r="E925" t="str">
            <v>EPP</v>
          </cell>
          <cell r="F925" t="str">
            <v>CAPITAL OESTE</v>
          </cell>
        </row>
        <row r="926">
          <cell r="A926" t="str">
            <v>DIASMAR DISTRIBUIDORA DE AUTO PECAS LTDA</v>
          </cell>
          <cell r="B926" t="str">
            <v>61.649.273/0001-56</v>
          </cell>
          <cell r="C926">
            <v>925</v>
          </cell>
          <cell r="D926" t="str">
            <v>DIASMAR</v>
          </cell>
          <cell r="E926" t="str">
            <v>EPP</v>
          </cell>
          <cell r="F926" t="str">
            <v>CAPITAL CENTRO</v>
          </cell>
        </row>
        <row r="927">
          <cell r="A927" t="str">
            <v>ANDRE PANINI ALBISSU</v>
          </cell>
          <cell r="B927" t="str">
            <v>08.885.380/0001-09</v>
          </cell>
          <cell r="C927">
            <v>926</v>
          </cell>
          <cell r="D927" t="str">
            <v>ANDRE</v>
          </cell>
          <cell r="E927" t="str">
            <v>EPP</v>
          </cell>
          <cell r="F927" t="str">
            <v>CAPITAL LESTE 1</v>
          </cell>
        </row>
        <row r="928">
          <cell r="A928" t="str">
            <v>CATTO METAIS INDUSTRIA LTDA</v>
          </cell>
          <cell r="B928" t="str">
            <v>05.565.183/0001-06</v>
          </cell>
          <cell r="C928">
            <v>927</v>
          </cell>
          <cell r="D928" t="str">
            <v>CATTO</v>
          </cell>
          <cell r="E928" t="str">
            <v>EPP</v>
          </cell>
          <cell r="F928" t="str">
            <v>CAPITAL CENTRO</v>
          </cell>
        </row>
        <row r="929">
          <cell r="A929" t="str">
            <v>BONITO MALHAS DE COMPRESSAO LTDA</v>
          </cell>
          <cell r="B929" t="str">
            <v>01.010.006/0001-02</v>
          </cell>
          <cell r="C929">
            <v>928</v>
          </cell>
          <cell r="D929" t="str">
            <v>BONITO</v>
          </cell>
          <cell r="E929" t="str">
            <v>EPP</v>
          </cell>
          <cell r="F929" t="str">
            <v>CAPITAL SUL</v>
          </cell>
        </row>
        <row r="930">
          <cell r="A930" t="str">
            <v>ALTERNATIVA ESCOVAS INDUSTRIAIS LTDA</v>
          </cell>
          <cell r="B930" t="str">
            <v>00.454.459/0001-65</v>
          </cell>
          <cell r="C930">
            <v>929</v>
          </cell>
          <cell r="D930" t="str">
            <v>ALTERNAT</v>
          </cell>
          <cell r="E930" t="str">
            <v>EPP</v>
          </cell>
          <cell r="F930" t="str">
            <v>CAPITAL SUL</v>
          </cell>
        </row>
        <row r="931">
          <cell r="A931" t="str">
            <v>COMERCIAL CAMPESTRE DA SERRA LTDA</v>
          </cell>
          <cell r="B931" t="str">
            <v>00.017.614/0001-86</v>
          </cell>
          <cell r="C931">
            <v>930</v>
          </cell>
          <cell r="D931" t="str">
            <v>CAMPESTRE</v>
          </cell>
          <cell r="E931" t="str">
            <v>EPP</v>
          </cell>
          <cell r="F931" t="str">
            <v>CAPITAL NORTE</v>
          </cell>
        </row>
        <row r="932">
          <cell r="A932" t="str">
            <v>ALLPROT MATERIAIS DE SEGURANCA LTDA</v>
          </cell>
          <cell r="B932" t="str">
            <v>03.506.208/0001-75</v>
          </cell>
          <cell r="C932">
            <v>931</v>
          </cell>
          <cell r="D932" t="str">
            <v>ALLPROT</v>
          </cell>
          <cell r="E932" t="str">
            <v>EPP</v>
          </cell>
          <cell r="F932" t="str">
            <v>CAPITAL LESTE 1</v>
          </cell>
        </row>
        <row r="933">
          <cell r="A933" t="str">
            <v>ENDRESS + HAUSER CONTROLE E AUTOMACAO LTDA</v>
          </cell>
          <cell r="B933" t="str">
            <v>49.423.619/0001-06</v>
          </cell>
          <cell r="C933">
            <v>932</v>
          </cell>
          <cell r="D933" t="str">
            <v>ENDRESS</v>
          </cell>
          <cell r="E933" t="str">
            <v>GRANDE</v>
          </cell>
          <cell r="F933" t="str">
            <v>CAPITAL SUL</v>
          </cell>
        </row>
        <row r="934">
          <cell r="A934" t="str">
            <v>NOGUEIRA BRINQUEDOS</v>
          </cell>
          <cell r="C934">
            <v>933</v>
          </cell>
        </row>
        <row r="935">
          <cell r="A935" t="str">
            <v>VLADOS INDUSTRIA DE VALVULAS LTDA</v>
          </cell>
          <cell r="B935" t="str">
            <v>61.162.137/0001-37</v>
          </cell>
          <cell r="C935">
            <v>934</v>
          </cell>
          <cell r="D935" t="str">
            <v>VLADO</v>
          </cell>
          <cell r="E935" t="str">
            <v>DEMAIS</v>
          </cell>
          <cell r="F935" t="str">
            <v>N/A</v>
          </cell>
          <cell r="G935">
            <v>108</v>
          </cell>
        </row>
        <row r="936">
          <cell r="A936" t="str">
            <v>KENGEAR INDUSTRIA MECANICA LTDA_FILIAL</v>
          </cell>
          <cell r="B936" t="str">
            <v>35.482.540/002-18</v>
          </cell>
          <cell r="C936">
            <v>935</v>
          </cell>
          <cell r="D936" t="str">
            <v>KENGEAR_FL</v>
          </cell>
          <cell r="E936" t="str">
            <v>EPP</v>
          </cell>
          <cell r="F936" t="str">
            <v>CAPITAL NORTE</v>
          </cell>
        </row>
        <row r="937">
          <cell r="A937" t="str">
            <v>Mar Val Indústria, Comércio e Representação LTDA</v>
          </cell>
          <cell r="B937" t="str">
            <v>67.745.570/0001-81</v>
          </cell>
          <cell r="C937">
            <v>936</v>
          </cell>
          <cell r="D937" t="str">
            <v>MARVAL</v>
          </cell>
          <cell r="E937" t="str">
            <v>DEMAIS</v>
          </cell>
          <cell r="G937" t="str">
            <v>N/A</v>
          </cell>
        </row>
        <row r="938">
          <cell r="A938" t="str">
            <v>CARRERA INDUSTRIA COMERCIO DE MOVEIS E PRESTACAO DE SERVICO LTDA</v>
          </cell>
          <cell r="B938" t="str">
            <v>05.364.695/0001-04</v>
          </cell>
          <cell r="C938">
            <v>937</v>
          </cell>
          <cell r="D938" t="str">
            <v>CARRERA</v>
          </cell>
          <cell r="E938" t="str">
            <v>DEMAIS</v>
          </cell>
          <cell r="F938" t="str">
            <v>N/A</v>
          </cell>
        </row>
        <row r="939">
          <cell r="A939" t="str">
            <v>BELMONTE SERRALHERIA LTDA</v>
          </cell>
          <cell r="B939" t="str">
            <v>46.183.544/0001-37</v>
          </cell>
          <cell r="C939">
            <v>938</v>
          </cell>
          <cell r="D939" t="str">
            <v>BELMONTE</v>
          </cell>
          <cell r="E939" t="str">
            <v>EPP</v>
          </cell>
          <cell r="F939" t="str">
            <v>CAPITAL NORTE</v>
          </cell>
        </row>
        <row r="940">
          <cell r="A940" t="str">
            <v>YKZ CONFECCOES LTDA</v>
          </cell>
          <cell r="B940" t="str">
            <v>65.912.123/0003-06</v>
          </cell>
          <cell r="C940">
            <v>939</v>
          </cell>
          <cell r="D940" t="str">
            <v>YKZ</v>
          </cell>
          <cell r="E940" t="str">
            <v>DEMAIS</v>
          </cell>
          <cell r="F940" t="str">
            <v>N/A</v>
          </cell>
          <cell r="G940">
            <v>107</v>
          </cell>
        </row>
        <row r="941">
          <cell r="A941" t="str">
            <v>STUDIO 40 INDUSTRIA E COMERCIO DE VESTUARIO LTD</v>
          </cell>
          <cell r="B941" t="str">
            <v>12.630.359/0004-74</v>
          </cell>
          <cell r="C941">
            <v>940</v>
          </cell>
          <cell r="D941" t="str">
            <v>STUDIO 40</v>
          </cell>
          <cell r="E941" t="str">
            <v>DEMAIS</v>
          </cell>
          <cell r="F941" t="str">
            <v>N/A</v>
          </cell>
          <cell r="G941">
            <v>107</v>
          </cell>
        </row>
        <row r="942">
          <cell r="A942" t="str">
            <v>NOVA MOLDURA LTDA</v>
          </cell>
          <cell r="B942" t="str">
            <v>25.029.155/0001-81</v>
          </cell>
          <cell r="C942">
            <v>941</v>
          </cell>
          <cell r="E942" t="str">
            <v>Micro</v>
          </cell>
          <cell r="G942">
            <v>163</v>
          </cell>
        </row>
        <row r="943">
          <cell r="A943" t="str">
            <v>ALPHA FACTOR INDUSTRIA E COMERCIO LIMITADA</v>
          </cell>
          <cell r="B943" t="str">
            <v>06.302.367/0001-46</v>
          </cell>
          <cell r="C943">
            <v>942</v>
          </cell>
          <cell r="E943" t="str">
            <v>Micro</v>
          </cell>
          <cell r="G943">
            <v>163</v>
          </cell>
        </row>
        <row r="944">
          <cell r="A944" t="str">
            <v>ALTAMIRA INDUSTRIA METALURGICA LTDA</v>
          </cell>
          <cell r="B944" t="str">
            <v>43.799.295/0001-10</v>
          </cell>
          <cell r="C944">
            <v>943</v>
          </cell>
          <cell r="E944" t="str">
            <v>Demais</v>
          </cell>
          <cell r="G944">
            <v>163</v>
          </cell>
        </row>
        <row r="945">
          <cell r="A945" t="str">
            <v>REPUXACAO MARTINS LTDA</v>
          </cell>
          <cell r="B945" t="str">
            <v>00.512.406/0001-53</v>
          </cell>
          <cell r="C945">
            <v>944</v>
          </cell>
          <cell r="E945" t="str">
            <v>Pequena</v>
          </cell>
          <cell r="G945">
            <v>163</v>
          </cell>
        </row>
        <row r="946">
          <cell r="A946" t="str">
            <v>INDUSTRIA DE ARTEFATOS DE BAQUELITE CABFORT LTDA</v>
          </cell>
          <cell r="B946" t="str">
            <v>45.045.408/0001-18</v>
          </cell>
          <cell r="C946">
            <v>945</v>
          </cell>
          <cell r="E946" t="str">
            <v>Pequena</v>
          </cell>
          <cell r="G946">
            <v>163</v>
          </cell>
        </row>
        <row r="947">
          <cell r="A947" t="str">
            <v>BRAZIL ILUMINACAO LTDA</v>
          </cell>
          <cell r="B947" t="str">
            <v>26.517.622/0001-85</v>
          </cell>
          <cell r="C947">
            <v>946</v>
          </cell>
          <cell r="E947" t="str">
            <v>Pequena</v>
          </cell>
          <cell r="G947">
            <v>163</v>
          </cell>
        </row>
        <row r="948">
          <cell r="A948" t="str">
            <v>HLF CONSTRUCAO E MONTAGEM LTDA</v>
          </cell>
          <cell r="B948" t="str">
            <v>18.545.839/0001-70</v>
          </cell>
          <cell r="C948">
            <v>947</v>
          </cell>
          <cell r="E948" t="str">
            <v>Pequena</v>
          </cell>
          <cell r="G948">
            <v>163</v>
          </cell>
        </row>
        <row r="949">
          <cell r="A949" t="str">
            <v>SAO JOAO ENERGIA AMBIENTAL S/A</v>
          </cell>
          <cell r="B949" t="str">
            <v>06.215.456/0001-55</v>
          </cell>
          <cell r="C949">
            <v>948</v>
          </cell>
          <cell r="E949" t="str">
            <v>Demais</v>
          </cell>
          <cell r="G949">
            <v>163</v>
          </cell>
        </row>
        <row r="950">
          <cell r="A950" t="str">
            <v>FIXOVOLT EQUIPAMENTOS ELETRICOS LTDA</v>
          </cell>
          <cell r="B950" t="str">
            <v>60.862.976/0001-03</v>
          </cell>
          <cell r="C950">
            <v>949</v>
          </cell>
          <cell r="E950" t="str">
            <v>Pequena</v>
          </cell>
          <cell r="G950">
            <v>163</v>
          </cell>
        </row>
        <row r="951">
          <cell r="A951" t="str">
            <v>ROSSI FERRAMENTAS DIAMANTADAS LTDA</v>
          </cell>
          <cell r="B951" t="str">
            <v>43.794.940/0001-02</v>
          </cell>
          <cell r="C951">
            <v>950</v>
          </cell>
          <cell r="E951" t="str">
            <v>Pequena</v>
          </cell>
          <cell r="G951">
            <v>163</v>
          </cell>
        </row>
        <row r="952">
          <cell r="A952" t="str">
            <v>PEDRO HENRIQUE PANDOLFO PEREIRA LTDA</v>
          </cell>
          <cell r="B952" t="str">
            <v>06.995.527/0001-80</v>
          </cell>
          <cell r="C952">
            <v>951</v>
          </cell>
          <cell r="E952" t="str">
            <v>Pequena</v>
          </cell>
          <cell r="G952">
            <v>163</v>
          </cell>
        </row>
        <row r="953">
          <cell r="A953" t="str">
            <v>RCY COMERCIAL LTDA</v>
          </cell>
          <cell r="B953" t="str">
            <v>10.157.934/0001-95</v>
          </cell>
          <cell r="C953">
            <v>952</v>
          </cell>
          <cell r="E953" t="str">
            <v>Micro</v>
          </cell>
          <cell r="G953">
            <v>163</v>
          </cell>
        </row>
        <row r="954">
          <cell r="A954" t="str">
            <v>CHERFEN INDUSTRIA E COMERCIO ELETRONICO LTDA</v>
          </cell>
          <cell r="B954" t="str">
            <v>20.537.584/0001-46</v>
          </cell>
          <cell r="C954">
            <v>953</v>
          </cell>
          <cell r="E954" t="str">
            <v>Pequena</v>
          </cell>
          <cell r="G954">
            <v>163</v>
          </cell>
        </row>
        <row r="955">
          <cell r="A955" t="str">
            <v>SUPORTEL INDUSTRIA E COMERCIO DE ARTEFATOS METALICOS LTDA</v>
          </cell>
          <cell r="B955" t="str">
            <v>65.068.512/0001-35</v>
          </cell>
          <cell r="C955">
            <v>954</v>
          </cell>
          <cell r="E955" t="str">
            <v>Pequena</v>
          </cell>
          <cell r="G955">
            <v>163</v>
          </cell>
        </row>
        <row r="956">
          <cell r="A956" t="str">
            <v>REAL VIDA COMERCIAL E INDUSTRIAL LTDA.</v>
          </cell>
          <cell r="B956" t="str">
            <v>54.646.955/0001-40</v>
          </cell>
          <cell r="C956">
            <v>955</v>
          </cell>
          <cell r="E956" t="str">
            <v>Micro</v>
          </cell>
          <cell r="G956">
            <v>163</v>
          </cell>
        </row>
        <row r="957">
          <cell r="A957" t="str">
            <v>PAULO MC PORT - INDUSTRIA E COMERCIO DE TRANSFORMADORES E PRODUTOS ELETRONICOS LTDA</v>
          </cell>
          <cell r="B957" t="str">
            <v>09.610.342/0001-06</v>
          </cell>
          <cell r="C957">
            <v>956</v>
          </cell>
          <cell r="E957" t="str">
            <v>Pequena</v>
          </cell>
          <cell r="G957">
            <v>163</v>
          </cell>
        </row>
        <row r="958">
          <cell r="A958" t="str">
            <v>CEMIELETRICAS INSTALACOES ELETRICAS LTDA</v>
          </cell>
          <cell r="B958" t="str">
            <v>61.406.807/0001-13</v>
          </cell>
          <cell r="C958">
            <v>957</v>
          </cell>
          <cell r="E958" t="str">
            <v>Pequena</v>
          </cell>
          <cell r="G958">
            <v>163</v>
          </cell>
        </row>
        <row r="959">
          <cell r="A959" t="str">
            <v>ELETROSIL INDUSTRIA METALURGICA LTDA</v>
          </cell>
          <cell r="B959" t="str">
            <v>60.848.058/0001-11</v>
          </cell>
          <cell r="C959">
            <v>958</v>
          </cell>
          <cell r="E959" t="str">
            <v>Demais</v>
          </cell>
          <cell r="G959">
            <v>163</v>
          </cell>
        </row>
        <row r="960">
          <cell r="A960" t="str">
            <v>TOBU EQUIPAMENTOS INDUSTRIAIS LTDA</v>
          </cell>
          <cell r="B960" t="str">
            <v>45.092.855/0001-28</v>
          </cell>
          <cell r="C960">
            <v>959</v>
          </cell>
          <cell r="E960" t="str">
            <v>Pequena</v>
          </cell>
          <cell r="G960">
            <v>163</v>
          </cell>
        </row>
        <row r="961">
          <cell r="A961" t="str">
            <v>PRISMATEC FABRICACAO DE EXTENSOES ELETRICAS LTDA</v>
          </cell>
          <cell r="B961" t="str">
            <v>13.375.192/0001-62</v>
          </cell>
          <cell r="C961">
            <v>960</v>
          </cell>
          <cell r="E961" t="str">
            <v>Pequena</v>
          </cell>
          <cell r="G961">
            <v>163</v>
          </cell>
        </row>
        <row r="962">
          <cell r="A962" t="str">
            <v>BEZELUX INDUSTRIA E COMERCIO DE LUMINARIAS LTDA</v>
          </cell>
          <cell r="B962" t="str">
            <v>26.849.769/0001-72</v>
          </cell>
          <cell r="C962">
            <v>961</v>
          </cell>
          <cell r="E962" t="str">
            <v>Micro</v>
          </cell>
          <cell r="G962">
            <v>163</v>
          </cell>
        </row>
        <row r="963">
          <cell r="A963" t="str">
            <v>G.H. INDUSTRIA METALURGICA LTDA</v>
          </cell>
          <cell r="B963" t="str">
            <v>44.027.167/0001-11</v>
          </cell>
          <cell r="C963">
            <v>962</v>
          </cell>
          <cell r="E963" t="str">
            <v>Pequena</v>
          </cell>
          <cell r="G963">
            <v>163</v>
          </cell>
        </row>
        <row r="964">
          <cell r="A964" t="str">
            <v>EXTRALUZ INDUSTRIA E COMERCIO DE MATERIAIS ELETRICOS LTDA</v>
          </cell>
          <cell r="B964" t="str">
            <v>11.862.847/0001-00</v>
          </cell>
          <cell r="C964">
            <v>963</v>
          </cell>
          <cell r="E964" t="str">
            <v>Pequena</v>
          </cell>
          <cell r="G964">
            <v>163</v>
          </cell>
        </row>
        <row r="965">
          <cell r="A965" t="str">
            <v>PNEUMATIC CO EQUIPAMENTOS INDUSTRIAIS LIMITADA</v>
          </cell>
          <cell r="B965" t="str">
            <v>43.820.265/0001-49</v>
          </cell>
          <cell r="C965">
            <v>964</v>
          </cell>
          <cell r="E965" t="str">
            <v>Pequena</v>
          </cell>
          <cell r="G965">
            <v>163</v>
          </cell>
        </row>
        <row r="966">
          <cell r="A966" t="str">
            <v>VERTEL ELETRONICA LTDA</v>
          </cell>
          <cell r="B966" t="str">
            <v>04.131.365/0001-06</v>
          </cell>
          <cell r="C966">
            <v>965</v>
          </cell>
          <cell r="E966" t="str">
            <v>Micro</v>
          </cell>
          <cell r="G966">
            <v>163</v>
          </cell>
        </row>
        <row r="967">
          <cell r="A967" t="str">
            <v>PADARIA PAIS &amp; FILHOS LTDA</v>
          </cell>
          <cell r="B967" t="str">
            <v>07.118.990/0001-06</v>
          </cell>
          <cell r="C967">
            <v>966</v>
          </cell>
          <cell r="E967" t="str">
            <v>Micro</v>
          </cell>
          <cell r="G967">
            <v>163</v>
          </cell>
        </row>
        <row r="968">
          <cell r="A968" t="str">
            <v>PERMATEC INDUSTRIA E COMERCIO DE TERMINAIS LTDA</v>
          </cell>
          <cell r="B968" t="str">
            <v>39.453.821/0001-19</v>
          </cell>
          <cell r="C968">
            <v>967</v>
          </cell>
          <cell r="E968" t="str">
            <v>Pequena</v>
          </cell>
          <cell r="G968">
            <v>163</v>
          </cell>
        </row>
        <row r="969">
          <cell r="A969" t="str">
            <v>DEP PAINEIS LTDA</v>
          </cell>
          <cell r="B969" t="str">
            <v>43.821.040/0001-07</v>
          </cell>
          <cell r="C969">
            <v>968</v>
          </cell>
          <cell r="E969" t="str">
            <v>Pequena</v>
          </cell>
          <cell r="G969">
            <v>163</v>
          </cell>
        </row>
        <row r="970">
          <cell r="A970" t="str">
            <v>WALMAK INDUSTRIA DE MAQUINAS LTDA</v>
          </cell>
          <cell r="B970" t="str">
            <v>44.046.829/0001-09</v>
          </cell>
          <cell r="C970">
            <v>969</v>
          </cell>
          <cell r="E970" t="str">
            <v>Pequena</v>
          </cell>
          <cell r="G970">
            <v>163</v>
          </cell>
        </row>
        <row r="971">
          <cell r="A971" t="str">
            <v>ACLM MARCHETTI SISTEMAS ANTI-FURTO</v>
          </cell>
          <cell r="B971" t="str">
            <v>17.323.840/0001-98</v>
          </cell>
          <cell r="C971">
            <v>970</v>
          </cell>
          <cell r="E971" t="str">
            <v>Micro</v>
          </cell>
          <cell r="G971">
            <v>163</v>
          </cell>
        </row>
        <row r="972">
          <cell r="A972" t="str">
            <v>ATS INDUSTRIA E COMERCIO DE MATERIAIS ELETRICOS LTDA</v>
          </cell>
          <cell r="B972" t="str">
            <v>15.240.774/0001-67</v>
          </cell>
          <cell r="C972">
            <v>971</v>
          </cell>
          <cell r="E972" t="str">
            <v>Pequena</v>
          </cell>
          <cell r="G972">
            <v>163</v>
          </cell>
        </row>
        <row r="973">
          <cell r="A973" t="str">
            <v>DJD INSTRUMENTOS MECANICOS LTDA</v>
          </cell>
          <cell r="B973" t="str">
            <v>28.019.007/0001-74</v>
          </cell>
          <cell r="C973">
            <v>972</v>
          </cell>
          <cell r="E973" t="str">
            <v>Micro</v>
          </cell>
          <cell r="G973">
            <v>163</v>
          </cell>
        </row>
        <row r="974">
          <cell r="A974" t="str">
            <v>RADIAL COMERCIO , FABRICACAO E MONTAGEM DE APARELHOS ELETRICOS LTDA</v>
          </cell>
          <cell r="B974" t="str">
            <v>20.912.616/0001-46</v>
          </cell>
          <cell r="C974">
            <v>973</v>
          </cell>
          <cell r="E974" t="str">
            <v>Pequena</v>
          </cell>
          <cell r="G974">
            <v>163</v>
          </cell>
        </row>
        <row r="975">
          <cell r="A975" t="str">
            <v>SP BRASIL BORRACHAS INDUSTRIA E COMERCIO LTDA</v>
          </cell>
          <cell r="B975" t="str">
            <v>22.911.468/0001-70</v>
          </cell>
          <cell r="C975">
            <v>974</v>
          </cell>
          <cell r="E975" t="str">
            <v>Pequena</v>
          </cell>
          <cell r="G975">
            <v>163</v>
          </cell>
        </row>
        <row r="976">
          <cell r="A976" t="str">
            <v>GROTHEC ELECTRONICS INDUSTRIA E COMERCIO LTDA</v>
          </cell>
          <cell r="B976" t="str">
            <v>04.972.308/0001-50</v>
          </cell>
          <cell r="C976">
            <v>975</v>
          </cell>
          <cell r="E976" t="str">
            <v>Pequena</v>
          </cell>
          <cell r="G976">
            <v>163</v>
          </cell>
        </row>
        <row r="977">
          <cell r="A977" t="str">
            <v>DUE LUCI INDUSTRIA E COMERCIO DE ARTIGOS PARA ILUMINACAO LTDA</v>
          </cell>
          <cell r="B977" t="str">
            <v>18.598.176/0001-52</v>
          </cell>
          <cell r="C977">
            <v>976</v>
          </cell>
          <cell r="E977" t="str">
            <v>Pequena</v>
          </cell>
          <cell r="G977">
            <v>163</v>
          </cell>
        </row>
        <row r="978">
          <cell r="A978" t="str">
            <v>UNIAO NACIONAL MATERIAIS ELETRICOS LTDA</v>
          </cell>
          <cell r="B978" t="str">
            <v>58.437.609/0001-02</v>
          </cell>
          <cell r="C978">
            <v>977</v>
          </cell>
          <cell r="E978" t="str">
            <v>Micro</v>
          </cell>
          <cell r="G978">
            <v>163</v>
          </cell>
        </row>
        <row r="979">
          <cell r="A979" t="str">
            <v>ACC INDUSTRIA E COMERCIO DE MATERIAIS ELETRICOS E ARTIGOS PLASTICOS LTDA</v>
          </cell>
          <cell r="B979" t="str">
            <v>63.065.015/0001-58</v>
          </cell>
          <cell r="C979">
            <v>978</v>
          </cell>
          <cell r="E979" t="str">
            <v>Micro</v>
          </cell>
          <cell r="G979">
            <v>163</v>
          </cell>
        </row>
        <row r="980">
          <cell r="A980" t="str">
            <v>MILLE LUCE INDUSTRIA E COMERCIO DE LUMINARIAS LTDA</v>
          </cell>
          <cell r="B980" t="str">
            <v>11.506.745/0001-43</v>
          </cell>
          <cell r="C980">
            <v>979</v>
          </cell>
          <cell r="E980" t="str">
            <v>Pequena</v>
          </cell>
          <cell r="G980">
            <v>163</v>
          </cell>
        </row>
        <row r="981">
          <cell r="A981" t="str">
            <v>EKO DESIGN INDUSTRIA E COMERCIO LTDA</v>
          </cell>
          <cell r="B981" t="str">
            <v>39.303.536/0001-11</v>
          </cell>
          <cell r="C981">
            <v>980</v>
          </cell>
          <cell r="E981" t="str">
            <v>Micro</v>
          </cell>
          <cell r="G981">
            <v>163</v>
          </cell>
        </row>
        <row r="982">
          <cell r="A982" t="str">
            <v>R I J INDUSTRIA E COMERCIO DE QUADROS ELETRICOS LTDA</v>
          </cell>
          <cell r="B982" t="str">
            <v>12.432.717/0001-91</v>
          </cell>
          <cell r="C982">
            <v>981</v>
          </cell>
          <cell r="E982" t="str">
            <v>Pequena</v>
          </cell>
          <cell r="G982">
            <v>163</v>
          </cell>
        </row>
        <row r="983">
          <cell r="A983" t="str">
            <v>ADETECH PRODUTOS ELETROMECANICOS LTDA</v>
          </cell>
          <cell r="B983" t="str">
            <v>62.879.051/0001-92</v>
          </cell>
          <cell r="C983">
            <v>982</v>
          </cell>
          <cell r="E983" t="str">
            <v>Pequena</v>
          </cell>
          <cell r="G983">
            <v>163</v>
          </cell>
        </row>
        <row r="984">
          <cell r="A984" t="str">
            <v>ALEXANDRE MICHELIN</v>
          </cell>
          <cell r="B984" t="str">
            <v>14.168.414/0001-39</v>
          </cell>
          <cell r="C984">
            <v>983</v>
          </cell>
          <cell r="E984" t="str">
            <v>Pequena</v>
          </cell>
          <cell r="G984">
            <v>163</v>
          </cell>
        </row>
        <row r="985">
          <cell r="A985" t="str">
            <v>STARLUZ IN D E COM DE ELETRO ELETRONICOS</v>
          </cell>
          <cell r="B985" t="str">
            <v>00.912.447/0001-37</v>
          </cell>
          <cell r="C985">
            <v>984</v>
          </cell>
          <cell r="E985" t="str">
            <v>Micro</v>
          </cell>
          <cell r="G985">
            <v>163</v>
          </cell>
        </row>
        <row r="986">
          <cell r="A986" t="str">
            <v>FERRUM COMERCIAL LTDA</v>
          </cell>
          <cell r="B986" t="str">
            <v>61.151.817/0001-55</v>
          </cell>
          <cell r="C986">
            <v>985</v>
          </cell>
          <cell r="E986" t="str">
            <v>Micro</v>
          </cell>
          <cell r="G986">
            <v>163</v>
          </cell>
        </row>
        <row r="987">
          <cell r="A987" t="str">
            <v>HELO FOX INDUSTRIA E COMERCIO DE FIOS E CABOS ESPECIAIS LTDA</v>
          </cell>
          <cell r="B987" t="str">
            <v>42.532.178/0001-23</v>
          </cell>
          <cell r="C987">
            <v>986</v>
          </cell>
          <cell r="E987" t="str">
            <v>Pequena</v>
          </cell>
          <cell r="G987">
            <v>163</v>
          </cell>
        </row>
        <row r="988">
          <cell r="A988" t="str">
            <v>JAGUAR POWER LTDA</v>
          </cell>
          <cell r="B988" t="str">
            <v>42.297.858/0001-00</v>
          </cell>
          <cell r="C988">
            <v>987</v>
          </cell>
          <cell r="E988" t="str">
            <v>Micro</v>
          </cell>
          <cell r="G988">
            <v>163</v>
          </cell>
        </row>
        <row r="989">
          <cell r="A989" t="str">
            <v>JANAINA DE LIMA S. M. L. MICHELIN</v>
          </cell>
          <cell r="B989" t="str">
            <v>27.234.005/0001-35</v>
          </cell>
          <cell r="C989">
            <v>988</v>
          </cell>
          <cell r="E989" t="str">
            <v>Pequena</v>
          </cell>
          <cell r="G989">
            <v>163</v>
          </cell>
        </row>
        <row r="990">
          <cell r="A990" t="str">
            <v>LUANA SANTOS DA SILVA 41635775809</v>
          </cell>
          <cell r="B990" t="str">
            <v>37.973.546/0001-39</v>
          </cell>
          <cell r="C990">
            <v>989</v>
          </cell>
          <cell r="E990" t="str">
            <v>Micro</v>
          </cell>
          <cell r="G990">
            <v>163</v>
          </cell>
        </row>
        <row r="991">
          <cell r="A991" t="str">
            <v>MAYKELS INDUSTRIA E COMERCIO LTDA</v>
          </cell>
          <cell r="B991" t="str">
            <v>03.921.683/0001-08</v>
          </cell>
          <cell r="C991">
            <v>990</v>
          </cell>
          <cell r="E991" t="str">
            <v>Micro</v>
          </cell>
          <cell r="G991">
            <v>163</v>
          </cell>
        </row>
        <row r="992">
          <cell r="A992" t="str">
            <v>N.V FACHADAS E REVESTIMENTOS LTDA</v>
          </cell>
          <cell r="B992" t="str">
            <v>18.332.085/0001-70</v>
          </cell>
          <cell r="C992">
            <v>991</v>
          </cell>
          <cell r="E992" t="str">
            <v>Micro</v>
          </cell>
          <cell r="G992">
            <v>163</v>
          </cell>
        </row>
        <row r="993">
          <cell r="A993" t="str">
            <v>OCTAGRAM COMERCIO E SERVICOS DE ASSESSORIA TECNICA LTDA</v>
          </cell>
          <cell r="B993" t="str">
            <v>33.243.751/0001-98</v>
          </cell>
          <cell r="C993">
            <v>992</v>
          </cell>
          <cell r="E993" t="str">
            <v>Micro</v>
          </cell>
          <cell r="G993">
            <v>163</v>
          </cell>
        </row>
        <row r="994">
          <cell r="A994" t="str">
            <v>ORANGE SIGNS COMUNICACAO VISUAL LTDA</v>
          </cell>
          <cell r="B994" t="str">
            <v>30.507.365/0001-78</v>
          </cell>
          <cell r="C994">
            <v>993</v>
          </cell>
          <cell r="E994" t="str">
            <v>Micro</v>
          </cell>
          <cell r="G994">
            <v>163</v>
          </cell>
        </row>
        <row r="995">
          <cell r="A995" t="str">
            <v>RICARDO SALES CAPOVILLA</v>
          </cell>
          <cell r="B995" t="str">
            <v>07.742.176/0001-68</v>
          </cell>
          <cell r="C995">
            <v>994</v>
          </cell>
          <cell r="E995" t="str">
            <v>Micro</v>
          </cell>
          <cell r="G995">
            <v>163</v>
          </cell>
        </row>
        <row r="996">
          <cell r="A996" t="str">
            <v>RP2 INDUSTRIA E COMERCIO LTDA</v>
          </cell>
          <cell r="B996" t="str">
            <v>23.823.199/0001-53</v>
          </cell>
          <cell r="C996">
            <v>995</v>
          </cell>
          <cell r="E996" t="str">
            <v>Micro</v>
          </cell>
          <cell r="G996">
            <v>163</v>
          </cell>
        </row>
        <row r="997">
          <cell r="A997" t="str">
            <v>SUPORTE COMERCIO E PRESTACAO DE SERVICO LTDA</v>
          </cell>
          <cell r="B997" t="str">
            <v>18.085.248/0001-68</v>
          </cell>
          <cell r="C997">
            <v>996</v>
          </cell>
          <cell r="E997" t="str">
            <v>Micro</v>
          </cell>
          <cell r="G997">
            <v>163</v>
          </cell>
        </row>
        <row r="998">
          <cell r="A998" t="str">
            <v>CARLSONS PRODUTOS INDUSTRIAIS LTDA.</v>
          </cell>
          <cell r="B998" t="str">
            <v>62.954.987/0001-30</v>
          </cell>
          <cell r="C998">
            <v>997</v>
          </cell>
          <cell r="D998" t="str">
            <v>CARLSONS</v>
          </cell>
          <cell r="E998" t="str">
            <v>DEMAIS</v>
          </cell>
          <cell r="F998" t="str">
            <v>N/A</v>
          </cell>
          <cell r="G998" t="str">
            <v>N/A</v>
          </cell>
        </row>
        <row r="999">
          <cell r="A999" t="str">
            <v>100 POR CENTO LOCAÇÃO DE MÓVEIS E MONTAGENS LTDA</v>
          </cell>
          <cell r="B999" t="str">
            <v>11.179.783/0001-39</v>
          </cell>
          <cell r="C999">
            <v>998</v>
          </cell>
          <cell r="D999" t="str">
            <v>100PORCENTO</v>
          </cell>
          <cell r="E999" t="str">
            <v>DEMAIS</v>
          </cell>
          <cell r="F999" t="str">
            <v>N/A</v>
          </cell>
          <cell r="G999" t="str">
            <v>N/A</v>
          </cell>
        </row>
        <row r="1000">
          <cell r="A1000" t="str">
            <v>ELETHERM IND E COM DE RESISTENCIAS LTDA</v>
          </cell>
          <cell r="B1000" t="str">
            <v>49.272.467/0001-80</v>
          </cell>
          <cell r="C1000">
            <v>999</v>
          </cell>
          <cell r="D1000" t="str">
            <v>ELETHERM</v>
          </cell>
          <cell r="E1000" t="str">
            <v>ME</v>
          </cell>
          <cell r="F1000" t="str">
            <v>CAPITAL LESTE 1</v>
          </cell>
        </row>
        <row r="1001">
          <cell r="A1001" t="str">
            <v>TECTUBOS - TECNOLOGIA EM TUBOS INDUSTRIA E COMERCIO LTDA.</v>
          </cell>
          <cell r="B1001" t="str">
            <v>04.951.466/0001-23</v>
          </cell>
          <cell r="C1001">
            <v>1000</v>
          </cell>
          <cell r="D1001" t="str">
            <v>TECTUBOS</v>
          </cell>
          <cell r="E1001" t="str">
            <v>DEMAIS</v>
          </cell>
          <cell r="F1001" t="str">
            <v>N/A</v>
          </cell>
          <cell r="G1001">
            <v>113</v>
          </cell>
        </row>
        <row r="1002">
          <cell r="A1002" t="str">
            <v>MUNDO NOVO DOS BRINQUEDOS INDUSTRIA E COMERCIO LTDA</v>
          </cell>
          <cell r="B1002" t="str">
            <v>50.116.439/0001-52</v>
          </cell>
          <cell r="C1002">
            <v>1001</v>
          </cell>
          <cell r="D1002" t="str">
            <v>MUNDO NOVO2</v>
          </cell>
          <cell r="E1002" t="str">
            <v>ME</v>
          </cell>
          <cell r="F1002" t="str">
            <v>CAPITAL LESTE 2</v>
          </cell>
          <cell r="G1002">
            <v>103</v>
          </cell>
        </row>
        <row r="1003">
          <cell r="A1003" t="str">
            <v xml:space="preserve">D. ALVES SERRALHERIA LTDA    </v>
          </cell>
          <cell r="B1003" t="str">
            <v xml:space="preserve">51.958.253/0001-03 </v>
          </cell>
          <cell r="C1003">
            <v>1002</v>
          </cell>
          <cell r="D1003" t="str">
            <v>D. ALVES</v>
          </cell>
          <cell r="E1003" t="str">
            <v>EPP</v>
          </cell>
          <cell r="F1003" t="str">
            <v>CAPITAL NORTE</v>
          </cell>
        </row>
        <row r="1004">
          <cell r="A1004" t="str">
            <v>RC INDUSTRIA E COMERCIO LTDA</v>
          </cell>
          <cell r="C1004">
            <v>1003</v>
          </cell>
          <cell r="D1004" t="str">
            <v>RCIND</v>
          </cell>
          <cell r="E1004" t="str">
            <v>ME</v>
          </cell>
          <cell r="F1004" t="str">
            <v>CAPITAL LESTE 1</v>
          </cell>
          <cell r="G1004" t="str">
            <v>?</v>
          </cell>
        </row>
        <row r="1005">
          <cell r="A1005" t="str">
            <v>PAEM INDUSTRIA MECANOGRAFICA LTDA</v>
          </cell>
          <cell r="B1005" t="str">
            <v>43.346.964/0001-07</v>
          </cell>
          <cell r="C1005">
            <v>1004</v>
          </cell>
          <cell r="D1005" t="str">
            <v>PAEM</v>
          </cell>
          <cell r="E1005" t="str">
            <v>EPP</v>
          </cell>
          <cell r="F1005" t="str">
            <v>CAPITAL LESTE 1</v>
          </cell>
          <cell r="G1005">
            <v>103</v>
          </cell>
        </row>
        <row r="1006">
          <cell r="A1006" t="str">
            <v>RECOVERY INDUSTRIA E COMERCIO DE PECAS LTDA</v>
          </cell>
          <cell r="B1006" t="str">
            <v>21.627.653/0001-75</v>
          </cell>
          <cell r="C1006">
            <v>1005</v>
          </cell>
          <cell r="D1006" t="str">
            <v>RECOVERY</v>
          </cell>
          <cell r="E1006" t="str">
            <v>ME</v>
          </cell>
          <cell r="F1006" t="str">
            <v>CAPITAL NORTE</v>
          </cell>
        </row>
        <row r="1007">
          <cell r="A1007" t="str">
            <v>TOYSTER BRINQUEDOS LTDA</v>
          </cell>
          <cell r="B1007" t="str">
            <v>58.338.690/0001-73</v>
          </cell>
          <cell r="C1007">
            <v>1006</v>
          </cell>
          <cell r="D1007" t="str">
            <v>TOYSTER </v>
          </cell>
          <cell r="E1007" t="str">
            <v>DEMAIS</v>
          </cell>
          <cell r="F1007" t="str">
            <v>N/A</v>
          </cell>
          <cell r="G1007" t="str">
            <v>?</v>
          </cell>
        </row>
        <row r="1008">
          <cell r="A1008" t="str">
            <v>GRAM PAR INDUSTRIA E COMERCIO DE SUPORTES E REQUALIFICACAO DE CILINDROS LTDA</v>
          </cell>
          <cell r="B1008" t="str">
            <v>04.797.295/0001-20</v>
          </cell>
          <cell r="C1008">
            <v>1007</v>
          </cell>
          <cell r="D1008" t="str">
            <v>GRAM PAR</v>
          </cell>
        </row>
        <row r="1009">
          <cell r="A1009" t="str">
            <v>GRAM PAR INDUSTRIA E COMERCIO DE SUPORTES E REQUALIFICACAO DE CILINDROS LTDA</v>
          </cell>
          <cell r="B1009" t="str">
            <v>61.120.119/0001-92</v>
          </cell>
          <cell r="C1009">
            <v>1008</v>
          </cell>
        </row>
        <row r="1010">
          <cell r="A1010" t="str">
            <v>MAD MAIS MADEIRAS E FERRAGENS LTDA</v>
          </cell>
          <cell r="B1010" t="str">
            <v>27.637.670/0001-70</v>
          </cell>
          <cell r="C1010">
            <v>1009</v>
          </cell>
          <cell r="D1010" t="str">
            <v>MAD MAIS</v>
          </cell>
          <cell r="E1010" t="str">
            <v>ME</v>
          </cell>
          <cell r="F1010" t="str">
            <v>CAPITAL NORTE</v>
          </cell>
          <cell r="G1010">
            <v>109</v>
          </cell>
        </row>
        <row r="1011">
          <cell r="A1011" t="str">
            <v>EXPO CENTER NORTE S.A.</v>
          </cell>
          <cell r="B1011" t="str">
            <v>56.025.154/0001-92</v>
          </cell>
          <cell r="C1011">
            <v>1010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5aoHidVw6U6d3vKGaCunDcNUxfuP8v9Gr_oacGO6z2s0FDAY3WgKT4NxvJ_JZ06_" itemId="017QIYW6NAZHIWRFKHBRF22ZGT3W2BKPVT">
      <xxl21:absoluteUrl r:id="rId2"/>
    </xxl21:alternateUrls>
    <sheetNames>
      <sheetName val="ADILSON"/>
      <sheetName val="MARTA"/>
      <sheetName val="ADILSON (2)"/>
      <sheetName val="Planilha2"/>
      <sheetName val="Planilha3"/>
      <sheetName val="Planilha3 (2)"/>
    </sheetNames>
    <sheetDataSet>
      <sheetData sheetId="0"/>
      <sheetData sheetId="1"/>
      <sheetData sheetId="2"/>
      <sheetData sheetId="3"/>
      <sheetData sheetId="4">
        <row r="1">
          <cell r="A1" t="str">
            <v>E-MAILS QUE VOLTARAM</v>
          </cell>
        </row>
        <row r="2">
          <cell r="A2" t="str">
            <v>aburaya@techtoldos.com.br</v>
          </cell>
        </row>
        <row r="3">
          <cell r="A3" t="str">
            <v>acrinel@acrinel.com.br</v>
          </cell>
        </row>
        <row r="4">
          <cell r="A4" t="str">
            <v>ademar.rb@uol.com.br</v>
          </cell>
        </row>
        <row r="5">
          <cell r="A5" t="str">
            <v>ademar.rb@uol.com.br</v>
          </cell>
        </row>
        <row r="6">
          <cell r="A6" t="str">
            <v>aldo.luca@uol.com.br</v>
          </cell>
        </row>
        <row r="7">
          <cell r="A7" t="str">
            <v>adrianaferreirasantana@hotmail.com</v>
          </cell>
        </row>
        <row r="8">
          <cell r="A8" t="str">
            <v>adrianodutra@a3.comunicacao.com.br</v>
          </cell>
        </row>
        <row r="9">
          <cell r="A9" t="str">
            <v>airton.mouta@gmail.com</v>
          </cell>
        </row>
        <row r="10">
          <cell r="A10" t="str">
            <v>akaflex@akaflex.com.br</v>
          </cell>
        </row>
        <row r="11">
          <cell r="A11" t="str">
            <v>aldo.luca@uol.com.br</v>
          </cell>
        </row>
        <row r="12">
          <cell r="A12" t="str">
            <v>ALEX@CLYPECOLOR.COM.BR</v>
          </cell>
        </row>
        <row r="13">
          <cell r="A13" t="str">
            <v>aline@novadatum.com.br</v>
          </cell>
        </row>
        <row r="14">
          <cell r="A14" t="str">
            <v>aluwest@globo.com</v>
          </cell>
        </row>
        <row r="15">
          <cell r="A15" t="str">
            <v>alvamine@uol.com.br</v>
          </cell>
        </row>
        <row r="16">
          <cell r="A16" t="str">
            <v>andreia.cavalcante@tallentyservicos.com.br</v>
          </cell>
        </row>
        <row r="17">
          <cell r="A17" t="str">
            <v>antonio.lopes@sicap.ind.br</v>
          </cell>
        </row>
        <row r="18">
          <cell r="A18" t="str">
            <v>aparecida.maciel@optiview.com.br</v>
          </cell>
        </row>
        <row r="19">
          <cell r="A19" t="str">
            <v>ariovaldo@gruporeisam.com.br</v>
          </cell>
        </row>
        <row r="20">
          <cell r="A20" t="str">
            <v>artshowbrindes@uol.com</v>
          </cell>
        </row>
        <row r="21">
          <cell r="A21" t="str">
            <v>atendimento@premat.com.br</v>
          </cell>
        </row>
        <row r="22">
          <cell r="A22" t="str">
            <v>atendimento@valeck.com.br</v>
          </cell>
        </row>
        <row r="23">
          <cell r="A23" t="str">
            <v>auribranco@yahoo.com.br</v>
          </cell>
        </row>
        <row r="24">
          <cell r="A24" t="str">
            <v>benflex@cepa.com.br</v>
          </cell>
        </row>
        <row r="25">
          <cell r="A25" t="str">
            <v>biafer@biafer.com.br</v>
          </cell>
        </row>
        <row r="26">
          <cell r="A26" t="str">
            <v>brasformer@braspel.com</v>
          </cell>
        </row>
        <row r="27">
          <cell r="A27" t="str">
            <v>brilhant@dialdata.com.br</v>
          </cell>
        </row>
        <row r="28">
          <cell r="A28" t="str">
            <v>carolina.lantazio@conveybelts.com</v>
          </cell>
        </row>
        <row r="29">
          <cell r="A29" t="str">
            <v>catch-all@solfacil.com.br</v>
          </cell>
        </row>
        <row r="30">
          <cell r="A30" t="str">
            <v>comang@comang.com.br</v>
          </cell>
        </row>
        <row r="31">
          <cell r="A31" t="str">
            <v>comercial@hitechtelas.com.b</v>
          </cell>
        </row>
        <row r="32">
          <cell r="A32" t="str">
            <v>comercial@hitechtelas.com.br</v>
          </cell>
        </row>
        <row r="33">
          <cell r="A33" t="str">
            <v>comercial@metalchamorro.com.br</v>
          </cell>
        </row>
        <row r="34">
          <cell r="A34" t="str">
            <v>comercial@plastclean.com.br</v>
          </cell>
        </row>
        <row r="35">
          <cell r="A35" t="str">
            <v>compras@glorimar.com.br</v>
          </cell>
        </row>
        <row r="36">
          <cell r="A36" t="str">
            <v>compras@metalchamorro.com.br</v>
          </cell>
        </row>
        <row r="37">
          <cell r="A37" t="str">
            <v>compras@permaq.com.br</v>
          </cell>
        </row>
        <row r="38">
          <cell r="A38" t="str">
            <v>contabilidade@mpserv.com.br</v>
          </cell>
        </row>
        <row r="39">
          <cell r="A39" t="str">
            <v>contaexpoente@sol.com.br</v>
          </cell>
        </row>
        <row r="40">
          <cell r="A40" t="str">
            <v>contato@autocollision.com.br</v>
          </cell>
        </row>
        <row r="41">
          <cell r="A41" t="str">
            <v>CONTATO@CUTBRAS.COM</v>
          </cell>
        </row>
        <row r="42">
          <cell r="A42" t="str">
            <v>contato@italflex.ind.br</v>
          </cell>
        </row>
        <row r="43">
          <cell r="A43" t="str">
            <v>contato@langone.com.br</v>
          </cell>
        </row>
        <row r="44">
          <cell r="A44" t="str">
            <v>contato@metaljet.net</v>
          </cell>
        </row>
        <row r="45">
          <cell r="A45" t="str">
            <v>contato@moldmetal.com.br</v>
          </cell>
        </row>
        <row r="46">
          <cell r="A46" t="str">
            <v>contato@n3dprojetos.com.br</v>
          </cell>
        </row>
        <row r="47">
          <cell r="A47" t="str">
            <v>CONTATO@REALIZECONTABILIDADE.COM.BR</v>
          </cell>
        </row>
        <row r="48">
          <cell r="A48" t="str">
            <v>contato@romeplast.com.br</v>
          </cell>
        </row>
        <row r="49">
          <cell r="A49" t="str">
            <v>contbook@uol.com.br</v>
          </cell>
        </row>
        <row r="50">
          <cell r="A50" t="str">
            <v>cristiane@acrinel.com.bracrinel.com.br</v>
          </cell>
        </row>
        <row r="51">
          <cell r="A51" t="str">
            <v>cscontabil@ig.com.br</v>
          </cell>
        </row>
        <row r="52">
          <cell r="A52" t="str">
            <v>cscontabil@ig.com.br.</v>
          </cell>
        </row>
        <row r="53">
          <cell r="A53" t="str">
            <v>danielacopen3@gmail.com</v>
          </cell>
        </row>
        <row r="54">
          <cell r="A54" t="str">
            <v>diretoria@conspem.com.br</v>
          </cell>
        </row>
        <row r="55">
          <cell r="A55" t="str">
            <v>dismax.com.br</v>
          </cell>
        </row>
        <row r="56">
          <cell r="A56" t="str">
            <v>dossantos@icomontecnologia.com.br</v>
          </cell>
        </row>
        <row r="57">
          <cell r="A57" t="str">
            <v>edicley.machado@omron.com.br</v>
          </cell>
        </row>
        <row r="58">
          <cell r="A58" t="str">
            <v>eduardo@mercopan.com</v>
          </cell>
        </row>
        <row r="59">
          <cell r="A59" t="str">
            <v>elaine.fereti@dixietoga.com.br</v>
          </cell>
        </row>
        <row r="60">
          <cell r="A60" t="str">
            <v>eliandro.correia@comtec.com.br</v>
          </cell>
        </row>
        <row r="61">
          <cell r="A61" t="str">
            <v>eliandro@fortflex.com</v>
          </cell>
        </row>
        <row r="62">
          <cell r="A62" t="str">
            <v>eliane@galeazimetais.com.br</v>
          </cell>
        </row>
        <row r="63">
          <cell r="A63" t="str">
            <v>elisabete.lagares@tury.com.br</v>
          </cell>
        </row>
        <row r="64">
          <cell r="A64" t="str">
            <v>elton@agabe.com</v>
          </cell>
        </row>
        <row r="65">
          <cell r="A65" t="str">
            <v>emilly.souza@rosni.com.br</v>
          </cell>
        </row>
        <row r="66">
          <cell r="A66" t="str">
            <v>ena@absolutmobile.com.br</v>
          </cell>
        </row>
        <row r="67">
          <cell r="A67" t="str">
            <v>engenhariabelcook@uol.com.br</v>
          </cell>
        </row>
        <row r="68">
          <cell r="A68" t="str">
            <v>engenhariadeproducao@arqtec.net</v>
          </cell>
        </row>
        <row r="69">
          <cell r="A69" t="str">
            <v>eraldo.bigplast@gmial.com</v>
          </cell>
        </row>
        <row r="70">
          <cell r="A70" t="str">
            <v>erddive@hotmail.com</v>
          </cell>
        </row>
        <row r="71">
          <cell r="A71" t="str">
            <v>escritorio@cremondesign.com.br</v>
          </cell>
        </row>
        <row r="72">
          <cell r="A72" t="str">
            <v>ESIOCARVALHO@suzano.com.br</v>
          </cell>
        </row>
        <row r="73">
          <cell r="A73" t="str">
            <v>eugeniol.almeida@gmail.com</v>
          </cell>
        </row>
        <row r="74">
          <cell r="A74" t="str">
            <v>eugeniol.almeida@gmail.om</v>
          </cell>
        </row>
        <row r="75">
          <cell r="A75" t="str">
            <v>eva@inconelinox.com.br</v>
          </cell>
        </row>
        <row r="76">
          <cell r="A76" t="str">
            <v>evsondutra@sptf.com.br</v>
          </cell>
        </row>
        <row r="77">
          <cell r="A77" t="str">
            <v>exceed@exceeed-ass.com.br</v>
          </cell>
        </row>
        <row r="78">
          <cell r="A78" t="str">
            <v>fabiana.santana@autoneum.com</v>
          </cell>
        </row>
        <row r="79">
          <cell r="A79" t="str">
            <v>fabiano@brokits.com.bt</v>
          </cell>
        </row>
        <row r="80">
          <cell r="A80" t="str">
            <v>fabio.augusto@hydro.com</v>
          </cell>
        </row>
        <row r="81">
          <cell r="A81" t="str">
            <v>fabio.mincarelli@henkel.com</v>
          </cell>
        </row>
        <row r="82">
          <cell r="A82" t="str">
            <v>fabiola@prensasmahnke.com.br</v>
          </cell>
        </row>
        <row r="83">
          <cell r="A83" t="str">
            <v>fabrica@protelim.com.br</v>
          </cell>
        </row>
        <row r="84">
          <cell r="A84" t="str">
            <v>faturamento@samfix.com.br</v>
          </cell>
        </row>
        <row r="85">
          <cell r="A85" t="str">
            <v>fbm@fbm.ind.br</v>
          </cell>
        </row>
        <row r="86">
          <cell r="A86" t="str">
            <v>feernando@itapeti.com.br</v>
          </cell>
        </row>
        <row r="87">
          <cell r="A87" t="str">
            <v>felipe.leoncio@address.com.br</v>
          </cell>
        </row>
        <row r="88">
          <cell r="A88" t="str">
            <v>fernanda.cavalcante@arcolor.com.br</v>
          </cell>
        </row>
        <row r="89">
          <cell r="A89" t="str">
            <v>fernanda@aquecenorte.com.br</v>
          </cell>
        </row>
        <row r="90">
          <cell r="A90" t="str">
            <v>fernando.g.oliveira@sandvik.com</v>
          </cell>
        </row>
        <row r="91">
          <cell r="A91" t="str">
            <v>ferramentariaata@ig.com.br</v>
          </cell>
        </row>
        <row r="92">
          <cell r="A92" t="str">
            <v>finaceiro@conemaxdobrasil.com.br</v>
          </cell>
        </row>
        <row r="93">
          <cell r="A93" t="str">
            <v>finaceiro@resiqualy.com.br.</v>
          </cell>
        </row>
        <row r="94">
          <cell r="A94" t="str">
            <v>financeiro.elioflex@hotmail.com</v>
          </cell>
        </row>
        <row r="95">
          <cell r="A95" t="str">
            <v>financeiro@conspem.com.br</v>
          </cell>
        </row>
        <row r="96">
          <cell r="A96" t="str">
            <v>financeiro@metalchamorro.com.br</v>
          </cell>
        </row>
        <row r="97">
          <cell r="A97" t="str">
            <v>financeiro@orionespumas.com.br</v>
          </cell>
        </row>
        <row r="98">
          <cell r="A98" t="str">
            <v>financeiro@permaq.com.br</v>
          </cell>
        </row>
        <row r="99">
          <cell r="A99" t="str">
            <v>FINANCEIRO@SDUBO.COM.BR</v>
          </cell>
        </row>
        <row r="100">
          <cell r="A100" t="str">
            <v>fisionilequipamentos@hotmail.com</v>
          </cell>
        </row>
        <row r="101">
          <cell r="A101" t="str">
            <v>flavia@sinteck.com</v>
          </cell>
        </row>
        <row r="102">
          <cell r="A102" t="str">
            <v>fnanceiro@jomer.com.br</v>
          </cell>
        </row>
        <row r="103">
          <cell r="A103" t="str">
            <v>francisco.calmon@indusoft.com.br</v>
          </cell>
        </row>
        <row r="104">
          <cell r="A104" t="str">
            <v>francisco.martinez@alfatest.com.br</v>
          </cell>
        </row>
        <row r="105">
          <cell r="A105" t="str">
            <v>frangrandino2@yahoo.com.br</v>
          </cell>
        </row>
        <row r="106">
          <cell r="A106" t="str">
            <v>g.barbosa@schmolz-bickenbach.com.br</v>
          </cell>
        </row>
        <row r="107">
          <cell r="A107" t="str">
            <v>gabriel@nta-asfaltos.com.br</v>
          </cell>
        </row>
        <row r="108">
          <cell r="A108" t="str">
            <v>GENESECONTABIL@SUPERIG.COM.BR</v>
          </cell>
        </row>
        <row r="109">
          <cell r="A109" t="str">
            <v>ger.sp@telog.com</v>
          </cell>
        </row>
        <row r="110">
          <cell r="A110" t="str">
            <v>giane@fazerarquitetura.com.br</v>
          </cell>
        </row>
        <row r="111">
          <cell r="A111" t="str">
            <v>gilseliu@gmail.com</v>
          </cell>
        </row>
        <row r="112">
          <cell r="A112" t="str">
            <v>gsteel@lgsteel.com.br.</v>
          </cell>
        </row>
        <row r="113">
          <cell r="A113" t="str">
            <v>halisson_santos.leite@daimlertruck.com</v>
          </cell>
        </row>
        <row r="114">
          <cell r="A114" t="str">
            <v>helder.lotto@scania.com</v>
          </cell>
        </row>
        <row r="115">
          <cell r="A115" t="str">
            <v>heldon@sti.com.br</v>
          </cell>
        </row>
        <row r="116">
          <cell r="A116" t="str">
            <v>hiro.delgado@dhl.com</v>
          </cell>
        </row>
        <row r="117">
          <cell r="A117" t="str">
            <v>hyppolito_junior@uol.com.br</v>
          </cell>
        </row>
        <row r="118">
          <cell r="A118" t="str">
            <v>ibedal@ibedalusinagem.com.br</v>
          </cell>
        </row>
        <row r="119">
          <cell r="A119" t="str">
            <v>iguatmi.fat@gmail.com</v>
          </cell>
        </row>
        <row r="120">
          <cell r="A120" t="str">
            <v>imafix@imafixusinagem.com.br</v>
          </cell>
        </row>
        <row r="121">
          <cell r="A121" t="str">
            <v>imake-kns@imake.com.br</v>
          </cell>
        </row>
        <row r="122">
          <cell r="A122" t="str">
            <v>incolon@uol.com.br</v>
          </cell>
        </row>
        <row r="123">
          <cell r="A123" t="str">
            <v>indalo@indalo.com.br</v>
          </cell>
        </row>
        <row r="124">
          <cell r="A124" t="str">
            <v>instrumentos@generalcontrols.com.br</v>
          </cell>
        </row>
        <row r="125">
          <cell r="A125" t="str">
            <v>iris@dinapparafusos.com.br</v>
          </cell>
        </row>
        <row r="126">
          <cell r="A126" t="str">
            <v>isabellagobbi@mmlsistemas.com.br</v>
          </cell>
        </row>
        <row r="127">
          <cell r="A127" t="str">
            <v>ivanildo@frontbebidas.com.br</v>
          </cell>
        </row>
        <row r="128">
          <cell r="A128" t="str">
            <v>JAIME.MELO@SCANIA.COM</v>
          </cell>
        </row>
        <row r="129">
          <cell r="A129" t="str">
            <v>Jair.citron@arcelor.com.br</v>
          </cell>
        </row>
        <row r="130">
          <cell r="A130" t="str">
            <v>JAIRO.SOUZA@SCANIA.COM</v>
          </cell>
        </row>
        <row r="131">
          <cell r="A131" t="str">
            <v>janaina@embrapol.com.br</v>
          </cell>
        </row>
        <row r="132">
          <cell r="A132" t="str">
            <v>jane@lavittacosmetica.com.br</v>
          </cell>
        </row>
        <row r="133">
          <cell r="A133" t="str">
            <v>janos.szego@mecalor.com</v>
          </cell>
        </row>
        <row r="134">
          <cell r="A134" t="str">
            <v>jcd@cepinstalacoes.com.br</v>
          </cell>
        </row>
        <row r="135">
          <cell r="A135" t="str">
            <v>jcguiherme@ig.com.br REISDASCASAS@IG.COM.B</v>
          </cell>
        </row>
        <row r="136">
          <cell r="A136" t="str">
            <v>jcguiherme@ig.com.br REISDASCASAS@IG.COM.BR</v>
          </cell>
        </row>
        <row r="137">
          <cell r="A137" t="str">
            <v>jeniffer@muriaco.com.br jfreitas@muriaco.com.br</v>
          </cell>
        </row>
        <row r="138">
          <cell r="A138" t="str">
            <v>jg@jg.com.br</v>
          </cell>
        </row>
        <row r="139">
          <cell r="A139" t="str">
            <v>joice@repgel.com.br</v>
          </cell>
        </row>
        <row r="140">
          <cell r="A140" t="str">
            <v>jorge@vedaqualiy.com.br</v>
          </cell>
        </row>
        <row r="141">
          <cell r="A141" t="str">
            <v>jose.melo@sherwin-auto.com.br</v>
          </cell>
        </row>
        <row r="142">
          <cell r="A142" t="str">
            <v>jose.rogerio@saojoao-ambiental.com.br</v>
          </cell>
        </row>
        <row r="143">
          <cell r="A143" t="str">
            <v>josecarlos@taulux.com.br</v>
          </cell>
        </row>
        <row r="144">
          <cell r="A144" t="str">
            <v>josemanuel@grupokaer.com.br</v>
          </cell>
        </row>
        <row r="145">
          <cell r="A145" t="str">
            <v>jrs@mobilitentale.com</v>
          </cell>
        </row>
        <row r="146">
          <cell r="A146" t="str">
            <v>juliana.queiroz@steck.com.br</v>
          </cell>
        </row>
        <row r="147">
          <cell r="A147" t="str">
            <v>juliana.torres@dixietoga.com.br</v>
          </cell>
        </row>
        <row r="148">
          <cell r="A148" t="str">
            <v>julianac@ajlab.com.br</v>
          </cell>
        </row>
        <row r="149">
          <cell r="A149" t="str">
            <v>kalves@vitopel.com</v>
          </cell>
        </row>
        <row r="150">
          <cell r="A150" t="str">
            <v>KARLA@DESENVOLVIMENTODESITE.EMP.BR</v>
          </cell>
        </row>
        <row r="151">
          <cell r="A151" t="str">
            <v>kathryn.cavalcante@gerdau.com.br</v>
          </cell>
        </row>
        <row r="152">
          <cell r="A152" t="str">
            <v>l.oliveira@solucoesusiminas.com</v>
          </cell>
        </row>
        <row r="153">
          <cell r="A153" t="str">
            <v>lara.modesto@multivarejogpa.com.br</v>
          </cell>
        </row>
        <row r="154">
          <cell r="A154" t="str">
            <v>larissa.bezerra@dismax.com.br</v>
          </cell>
        </row>
        <row r="155">
          <cell r="A155" t="str">
            <v>larissa@absolutmobile.com.br</v>
          </cell>
        </row>
        <row r="156">
          <cell r="A156" t="str">
            <v>lasermir@lasermir.com.br</v>
          </cell>
        </row>
        <row r="157">
          <cell r="A157" t="str">
            <v>laura@acostorres.com.br</v>
          </cell>
        </row>
        <row r="158">
          <cell r="A158" t="str">
            <v>LEGAL@MECACONT.COM.BR</v>
          </cell>
        </row>
        <row r="159">
          <cell r="A159" t="str">
            <v>lenadro@metalurgicacartec.com.br</v>
          </cell>
        </row>
        <row r="160">
          <cell r="A160" t="str">
            <v>Leticiah@kozzy.com.br</v>
          </cell>
        </row>
        <row r="161">
          <cell r="A161" t="str">
            <v>liftgas@liftgas.com.b</v>
          </cell>
        </row>
        <row r="162">
          <cell r="A162" t="str">
            <v>linaldo@addterm.com.br</v>
          </cell>
        </row>
        <row r="163">
          <cell r="A163" t="str">
            <v>livenza@livenza.com</v>
          </cell>
        </row>
        <row r="164">
          <cell r="A164" t="str">
            <v>lockwell@locwell.com.br</v>
          </cell>
        </row>
        <row r="165">
          <cell r="A165" t="str">
            <v>logistica@villabelle.ind.br</v>
          </cell>
        </row>
        <row r="166">
          <cell r="A166" t="str">
            <v>lucarbon.com.br</v>
          </cell>
        </row>
        <row r="167">
          <cell r="A167" t="str">
            <v>lucas.fonseca@henkel.com</v>
          </cell>
        </row>
        <row r="168">
          <cell r="A168" t="str">
            <v>lucia.garcia@cba.com.br</v>
          </cell>
        </row>
        <row r="169">
          <cell r="A169" t="str">
            <v>luciana@acibel.com.br</v>
          </cell>
        </row>
        <row r="170">
          <cell r="A170" t="str">
            <v>lucianeurioste@grupoaragon.com.br</v>
          </cell>
        </row>
        <row r="171">
          <cell r="A171" t="str">
            <v>luis@loopsmol.com.br</v>
          </cell>
        </row>
        <row r="172">
          <cell r="A172" t="str">
            <v>luis@premat.com.br</v>
          </cell>
        </row>
        <row r="173">
          <cell r="A173" t="str">
            <v>luisbenedito@mevisametal.com.br</v>
          </cell>
        </row>
        <row r="174">
          <cell r="A174" t="str">
            <v>luiz.soncini@kingroup.com</v>
          </cell>
        </row>
        <row r="175">
          <cell r="A175" t="str">
            <v>luizalmeida@ftsaes.com.br</v>
          </cell>
        </row>
        <row r="176">
          <cell r="A176" t="str">
            <v>mabru@mabru.ind.br</v>
          </cell>
        </row>
        <row r="177">
          <cell r="A177" t="str">
            <v>mackross.sueli@mackross.com.br</v>
          </cell>
        </row>
        <row r="178">
          <cell r="A178" t="str">
            <v>madrielymetaissanitarios@gmail.com</v>
          </cell>
        </row>
        <row r="179">
          <cell r="A179" t="str">
            <v>maiara@itw.com.br</v>
          </cell>
        </row>
        <row r="180">
          <cell r="A180" t="str">
            <v>mamyltda@globo.com</v>
          </cell>
        </row>
        <row r="181">
          <cell r="A181" t="str">
            <v>mara.macedo@comtec.com.br.</v>
          </cell>
        </row>
        <row r="182">
          <cell r="A182" t="str">
            <v>mara@abr.ind.br</v>
          </cell>
        </row>
        <row r="183">
          <cell r="A183" t="str">
            <v>marcelo@anroi.com.br</v>
          </cell>
        </row>
        <row r="184">
          <cell r="A184" t="str">
            <v>marcelo@gqm.com.br</v>
          </cell>
        </row>
        <row r="185">
          <cell r="A185" t="str">
            <v>marcia.aldana@scania.com</v>
          </cell>
        </row>
        <row r="186">
          <cell r="A186" t="str">
            <v>marciasimoes@imprensaoficial.com.br</v>
          </cell>
        </row>
        <row r="187">
          <cell r="A187" t="str">
            <v>marcio.cabral@bemis.com</v>
          </cell>
        </row>
        <row r="188">
          <cell r="A188" t="str">
            <v>marcius@crispeldistribuidora.com.br</v>
          </cell>
        </row>
        <row r="189">
          <cell r="A189" t="str">
            <v>marcowill@terra.com.br</v>
          </cell>
        </row>
        <row r="190">
          <cell r="A190" t="str">
            <v>marcusalmeida134@gmail.com</v>
          </cell>
        </row>
        <row r="191">
          <cell r="A191" t="str">
            <v>mariana.gueiros@beraca.com</v>
          </cell>
        </row>
        <row r="192">
          <cell r="A192" t="str">
            <v>marisa@transmotor.com.br</v>
          </cell>
        </row>
        <row r="193">
          <cell r="A193" t="str">
            <v>massaru.maeseki@scania.com</v>
          </cell>
        </row>
        <row r="194">
          <cell r="A194" t="str">
            <v>matheus.gates@dmcpomo.com.br</v>
          </cell>
        </row>
        <row r="195">
          <cell r="A195" t="str">
            <v>matheus.marplas@gmail.com</v>
          </cell>
        </row>
        <row r="196">
          <cell r="A196" t="str">
            <v>mauricio.antunes@aetefasa.com.br</v>
          </cell>
        </row>
        <row r="197">
          <cell r="A197" t="str">
            <v>mauricio.reis@implaicl.com.br</v>
          </cell>
        </row>
        <row r="198">
          <cell r="A198" t="str">
            <v>mauricio@hagane.com.br</v>
          </cell>
        </row>
        <row r="199">
          <cell r="A199" t="str">
            <v>mauro.Gallo@agc.com</v>
          </cell>
        </row>
        <row r="200">
          <cell r="A200" t="str">
            <v>max@imafixusinagem.com.br</v>
          </cell>
        </row>
        <row r="201">
          <cell r="A201" t="str">
            <v>mayara@zasolucoes.com.br</v>
          </cell>
        </row>
        <row r="202">
          <cell r="A202" t="str">
            <v>mcgianti@globo.com</v>
          </cell>
        </row>
        <row r="203">
          <cell r="A203" t="str">
            <v>melissakosloski@linus.com.br</v>
          </cell>
        </row>
        <row r="204">
          <cell r="A204" t="str">
            <v>metalconflex@uol.com.br</v>
          </cell>
        </row>
        <row r="205">
          <cell r="A205" t="str">
            <v>mft@mftsolucoesindustriais.com.br</v>
          </cell>
        </row>
        <row r="206">
          <cell r="A206" t="str">
            <v>mgrcomponentes@mgrcomponentes.com.br</v>
          </cell>
        </row>
        <row r="207">
          <cell r="A207" t="str">
            <v>michel.henrique@rud.com.br</v>
          </cell>
        </row>
        <row r="208">
          <cell r="A208" t="str">
            <v>michel@buidmontagens.com.br</v>
          </cell>
        </row>
        <row r="209">
          <cell r="A209" t="str">
            <v>michele@elevesign.com.br</v>
          </cell>
        </row>
        <row r="210">
          <cell r="A210" t="str">
            <v>michele@mundovem.com.br</v>
          </cell>
        </row>
        <row r="211">
          <cell r="A211" t="str">
            <v>micohonner@fmlogistic.com.br</v>
          </cell>
        </row>
        <row r="212">
          <cell r="A212" t="str">
            <v>milena@aquecenorte.com.br</v>
          </cell>
        </row>
        <row r="213">
          <cell r="A213" t="str">
            <v>minoro@microsink.com.br</v>
          </cell>
        </row>
        <row r="214">
          <cell r="A214" t="str">
            <v>mirian.rinaldi@olistpax.com</v>
          </cell>
        </row>
        <row r="215">
          <cell r="A215" t="str">
            <v>mmelo@fmlogistic.com</v>
          </cell>
        </row>
        <row r="216">
          <cell r="A216" t="str">
            <v>MOACIR.VINCENTIN@ALPFILM.COM.BR</v>
          </cell>
        </row>
        <row r="217">
          <cell r="A217" t="str">
            <v>moino@bcf.com.br</v>
          </cell>
        </row>
        <row r="218">
          <cell r="A218" t="str">
            <v>moises.santos@2n.com</v>
          </cell>
        </row>
        <row r="219">
          <cell r="A219" t="str">
            <v>monica.silva@contuflex.com.br</v>
          </cell>
        </row>
        <row r="220">
          <cell r="A220" t="str">
            <v>monica.tempone@ciamix.com.br</v>
          </cell>
        </row>
        <row r="221">
          <cell r="A221" t="str">
            <v>montezaniportas@montezani.com.br</v>
          </cell>
        </row>
        <row r="222">
          <cell r="A222" t="str">
            <v>mzanetti@parker.com.br</v>
          </cell>
        </row>
        <row r="223">
          <cell r="A223" t="str">
            <v>Nellyauditoria@nelmetais.com.br</v>
          </cell>
        </row>
        <row r="224">
          <cell r="A224" t="str">
            <v>nelsonaubert@audert.com.br</v>
          </cell>
        </row>
        <row r="225">
          <cell r="A225" t="str">
            <v>neuberger.com.br@neuberger.com.br</v>
          </cell>
        </row>
        <row r="226">
          <cell r="A226" t="str">
            <v>novalebani@novalebani.com.br</v>
          </cell>
        </row>
        <row r="227">
          <cell r="A227" t="str">
            <v>novaluz@novaluz.com.br</v>
          </cell>
        </row>
        <row r="228">
          <cell r="A228" t="str">
            <v>oberto.borges@serac.com.br</v>
          </cell>
        </row>
        <row r="229">
          <cell r="A229" t="str">
            <v>orcamento@agfprojetos.com.br</v>
          </cell>
        </row>
        <row r="230">
          <cell r="A230" t="str">
            <v>orcamento02@difordek.com.br</v>
          </cell>
        </row>
        <row r="231">
          <cell r="A231" t="str">
            <v>oriindustrial@uol.com.br</v>
          </cell>
        </row>
        <row r="232">
          <cell r="A232" t="str">
            <v xml:space="preserve">oriindustrial@uol.com.br </v>
          </cell>
        </row>
        <row r="233">
          <cell r="A233" t="str">
            <v>OSCAR.ISAYAMA@FESTO.COM</v>
          </cell>
        </row>
        <row r="234">
          <cell r="A234" t="str">
            <v>osvaldo.consentino@metaljet.net</v>
          </cell>
        </row>
        <row r="235">
          <cell r="A235" t="str">
            <v>osvaldo.cosentino@metaljet.nt</v>
          </cell>
        </row>
        <row r="236">
          <cell r="A236" t="str">
            <v>osvaldofilizzola@gmail.com.br</v>
          </cell>
        </row>
        <row r="237">
          <cell r="A237" t="str">
            <v>pamela.silva@udlog.com.br</v>
          </cell>
        </row>
        <row r="238">
          <cell r="A238" t="str">
            <v>patricia.ribeiro@biogas-ambiental.com.br</v>
          </cell>
        </row>
        <row r="239">
          <cell r="A239" t="str">
            <v>paulo@edfran.com.br</v>
          </cell>
        </row>
        <row r="240">
          <cell r="A240" t="str">
            <v>paulo@fbm.ind.br</v>
          </cell>
        </row>
        <row r="241">
          <cell r="A241" t="str">
            <v>pcastro@flahsglobal.com</v>
          </cell>
        </row>
        <row r="242">
          <cell r="A242" t="str">
            <v>pedidos@olimar.com.br</v>
          </cell>
        </row>
        <row r="243">
          <cell r="A243" t="str">
            <v>pedro.funcke@navistar.com.br</v>
          </cell>
        </row>
        <row r="244">
          <cell r="A244" t="str">
            <v>pedro.komatsu@power.alstom.com</v>
          </cell>
        </row>
        <row r="245">
          <cell r="A245" t="str">
            <v>pedro@recompress.com.br</v>
          </cell>
        </row>
        <row r="246">
          <cell r="A246" t="str">
            <v>priscila.costa@lapastina.com</v>
          </cell>
        </row>
        <row r="247">
          <cell r="A247" t="str">
            <v>priscila.maia@cuprh.com.br</v>
          </cell>
        </row>
        <row r="248">
          <cell r="A248" t="str">
            <v>producao@dwyler.com.br</v>
          </cell>
        </row>
        <row r="249">
          <cell r="A249" t="str">
            <v>projetos10@fazerarquitetura.com.br</v>
          </cell>
        </row>
        <row r="250">
          <cell r="A250" t="str">
            <v>prp@jessicadinetti.com.br</v>
          </cell>
        </row>
        <row r="251">
          <cell r="A251" t="str">
            <v>qualidade@conesteel.com.br</v>
          </cell>
        </row>
        <row r="252">
          <cell r="A252" t="str">
            <v>qualidade@wrsteel.ind.com.br</v>
          </cell>
        </row>
        <row r="253">
          <cell r="A253" t="str">
            <v>qualidade1@ferrole.com.br</v>
          </cell>
        </row>
        <row r="254">
          <cell r="A254" t="str">
            <v>queiroz@nadir.com.br</v>
          </cell>
        </row>
        <row r="255">
          <cell r="A255" t="str">
            <v>quimiserv@quimiserv.com.br</v>
          </cell>
        </row>
        <row r="256">
          <cell r="A256" t="str">
            <v>rafael.domingos@deltaducon.com.br</v>
          </cell>
        </row>
        <row r="257">
          <cell r="A257" t="str">
            <v>rafael.domingos@powder.com.br</v>
          </cell>
        </row>
        <row r="258">
          <cell r="A258" t="str">
            <v>raiana.paiva@drywash.com.br</v>
          </cell>
        </row>
        <row r="259">
          <cell r="A259" t="str">
            <v>raiandrade2009@hotmail.com.br</v>
          </cell>
        </row>
        <row r="260">
          <cell r="A260" t="str">
            <v>rangel-edinho@hotmail.com</v>
          </cell>
        </row>
        <row r="261">
          <cell r="A261" t="str">
            <v>raquel.lima@br.festo.com</v>
          </cell>
        </row>
        <row r="262">
          <cell r="A262" t="str">
            <v>raquel@feiticosaromaticos.com.br</v>
          </cell>
        </row>
        <row r="263">
          <cell r="A263" t="str">
            <v>reginaldosouza@brasforma.com.b</v>
          </cell>
        </row>
        <row r="264">
          <cell r="A264" t="str">
            <v>reidascasas@reidascasas.com.br</v>
          </cell>
        </row>
        <row r="265">
          <cell r="A265" t="str">
            <v>reinaldo.fcosta@hsl.org.br</v>
          </cell>
        </row>
        <row r="266">
          <cell r="A266" t="str">
            <v>renan@cartec.ind.br</v>
          </cell>
        </row>
        <row r="267">
          <cell r="A267" t="str">
            <v>renata.dias@vitalambiental.com.br</v>
          </cell>
        </row>
        <row r="268">
          <cell r="A268" t="str">
            <v>renato.silva@muriel.com.br</v>
          </cell>
        </row>
        <row r="269">
          <cell r="A269" t="str">
            <v>renato@utrapower.com.br</v>
          </cell>
        </row>
        <row r="270">
          <cell r="A270" t="str">
            <v>renol@renol.com.br</v>
          </cell>
        </row>
        <row r="271">
          <cell r="A271" t="str">
            <v>repemaquinas@gmail.com</v>
          </cell>
        </row>
        <row r="272">
          <cell r="A272" t="str">
            <v>rfaria@hdlao.com</v>
          </cell>
        </row>
        <row r="273">
          <cell r="A273" t="str">
            <v>RH.empresas@stilosplast.com.br</v>
          </cell>
        </row>
        <row r="274">
          <cell r="A274" t="str">
            <v>rh.vagas@tquim.com.br</v>
          </cell>
        </row>
        <row r="275">
          <cell r="A275" t="str">
            <v>rh@alge.metalurgica.com.br</v>
          </cell>
        </row>
        <row r="276">
          <cell r="A276" t="str">
            <v>rh@conesteel.com.br</v>
          </cell>
        </row>
        <row r="277">
          <cell r="A277" t="str">
            <v>rh@conspem.com.br</v>
          </cell>
        </row>
        <row r="278">
          <cell r="A278" t="str">
            <v>rh@dynafer.com.br</v>
          </cell>
        </row>
        <row r="279">
          <cell r="A279" t="str">
            <v>rh@estamaparialima.com.br</v>
          </cell>
        </row>
        <row r="280">
          <cell r="A280" t="str">
            <v>rh@fani.com.br</v>
          </cell>
        </row>
        <row r="281">
          <cell r="A281" t="str">
            <v>rh@flexaseal.com.br</v>
          </cell>
        </row>
        <row r="282">
          <cell r="A282" t="str">
            <v>rh@gdwrmetais.com.br</v>
          </cell>
        </row>
        <row r="283">
          <cell r="A283" t="str">
            <v>rh@matrix.com.br</v>
          </cell>
        </row>
        <row r="284">
          <cell r="A284" t="str">
            <v>rh@motron.com</v>
          </cell>
        </row>
        <row r="285">
          <cell r="A285" t="str">
            <v>rh@orinlift.com.br</v>
          </cell>
        </row>
        <row r="286">
          <cell r="A286" t="str">
            <v>rh@rn-lanternas.com.br</v>
          </cell>
        </row>
        <row r="287">
          <cell r="A287" t="str">
            <v>rh@terra.com.br</v>
          </cell>
        </row>
        <row r="288">
          <cell r="A288" t="str">
            <v>rh@valvubras.com.br</v>
          </cell>
        </row>
        <row r="289">
          <cell r="A289" t="str">
            <v>rh01@cyberglass.com.br</v>
          </cell>
        </row>
        <row r="290">
          <cell r="A290" t="str">
            <v>rh2@imafixusinagem.com.br</v>
          </cell>
        </row>
        <row r="291">
          <cell r="A291" t="str">
            <v>RH2@ZGTECMETAIS.COM.BR</v>
          </cell>
        </row>
        <row r="292">
          <cell r="A292" t="str">
            <v>rh6@forcelie.com.br</v>
          </cell>
        </row>
        <row r="293">
          <cell r="A293" t="str">
            <v>rhcajamar@leroymerlin.com.br</v>
          </cell>
        </row>
        <row r="294">
          <cell r="A294" t="str">
            <v>risplas@risplas.com.br</v>
          </cell>
        </row>
        <row r="295">
          <cell r="A295" t="str">
            <v>rita.ligeiro@drywash.com.br</v>
          </cell>
        </row>
        <row r="296">
          <cell r="A296" t="str">
            <v>rita@lucarbon.com.br</v>
          </cell>
        </row>
        <row r="297">
          <cell r="A297" t="str">
            <v>roberta.azevedo@festo.com</v>
          </cell>
        </row>
        <row r="298">
          <cell r="A298" t="str">
            <v>roberto.belcook@uol.com.br</v>
          </cell>
        </row>
        <row r="299">
          <cell r="A299" t="str">
            <v>roberto.carvalho@navistar.com.br</v>
          </cell>
        </row>
        <row r="300">
          <cell r="A300" t="str">
            <v>roberto.virginio@abr.ind.br</v>
          </cell>
        </row>
        <row r="301">
          <cell r="A301" t="str">
            <v>robertofvasques@uol.com.br</v>
          </cell>
        </row>
        <row r="302">
          <cell r="A302" t="str">
            <v>rodrigovieira@ftsaes.com.br</v>
          </cell>
        </row>
        <row r="303">
          <cell r="A303" t="str">
            <v>roffer@globo.com</v>
          </cell>
        </row>
        <row r="304">
          <cell r="A304" t="str">
            <v>rogerio.albuquerque@siemens.com</v>
          </cell>
        </row>
        <row r="305">
          <cell r="A305" t="str">
            <v>rogerio.rezende@scania.com</v>
          </cell>
        </row>
        <row r="306">
          <cell r="A306" t="str">
            <v>RONALDO@TECWAY.COM.BR</v>
          </cell>
        </row>
        <row r="307">
          <cell r="A307" t="str">
            <v>ronchesi@arjcompany.com.br</v>
          </cell>
        </row>
        <row r="308">
          <cell r="A308" t="str">
            <v>rosa@decorlex.com.br</v>
          </cell>
        </row>
        <row r="309">
          <cell r="A309" t="str">
            <v>rosana@nadir.com.br</v>
          </cell>
        </row>
        <row r="310">
          <cell r="A310" t="str">
            <v>rosangela@protelim.com.br</v>
          </cell>
        </row>
        <row r="311">
          <cell r="A311" t="str">
            <v>roseli@agulhasflox.com.br</v>
          </cell>
        </row>
        <row r="312">
          <cell r="A312" t="str">
            <v>RRBUSSONI@GMAIL.COM</v>
          </cell>
        </row>
        <row r="313">
          <cell r="A313" t="str">
            <v>rvarlese@lear.com.</v>
          </cell>
        </row>
        <row r="314">
          <cell r="A314" t="str">
            <v>sabrina.almeida@mecalor.com</v>
          </cell>
        </row>
        <row r="315">
          <cell r="A315" t="str">
            <v>sac@algolix.com.br</v>
          </cell>
        </row>
        <row r="316">
          <cell r="A316" t="str">
            <v>sac@indusfacas.com.br.</v>
          </cell>
        </row>
        <row r="317">
          <cell r="A317" t="str">
            <v>sandovalfigueiredo@brasforma.com.br</v>
          </cell>
        </row>
        <row r="318">
          <cell r="A318" t="str">
            <v>sandra@scmestampariademetais.com.br</v>
          </cell>
        </row>
        <row r="319">
          <cell r="A319" t="str">
            <v>scopo@pop.com.br</v>
          </cell>
        </row>
        <row r="320">
          <cell r="A320" t="str">
            <v>scorreia@toyota.com.br</v>
          </cell>
        </row>
        <row r="321">
          <cell r="A321" t="str">
            <v>segunca@eritran.com.br</v>
          </cell>
        </row>
        <row r="322">
          <cell r="A322" t="str">
            <v>selma@flape.com.br</v>
          </cell>
        </row>
        <row r="323">
          <cell r="A323" t="str">
            <v>sergio.cerzera@navarro.com.br</v>
          </cell>
        </row>
        <row r="324">
          <cell r="A324" t="str">
            <v>sergio@acosvic.com.br.</v>
          </cell>
        </row>
        <row r="325">
          <cell r="A325" t="str">
            <v>shwartz@afigraf.com.br</v>
          </cell>
        </row>
        <row r="326">
          <cell r="A326" t="str">
            <v>silenoco@terra.com.br</v>
          </cell>
        </row>
        <row r="327">
          <cell r="A327" t="str">
            <v>SILVACARDINSILVA@GMAIL.COM</v>
          </cell>
        </row>
        <row r="328">
          <cell r="A328" t="str">
            <v>silvana.dias@ebdgrupo.com.br</v>
          </cell>
        </row>
        <row r="329">
          <cell r="A329" t="str">
            <v>silvio@orionespumas.com.br</v>
          </cell>
        </row>
        <row r="330">
          <cell r="A330" t="str">
            <v>simadon@parcus.com.br</v>
          </cell>
        </row>
        <row r="331">
          <cell r="A331" t="str">
            <v>site@lumaplast.com.br</v>
          </cell>
        </row>
        <row r="332">
          <cell r="A332" t="str">
            <v>societario@opics.com.br</v>
          </cell>
        </row>
        <row r="333">
          <cell r="A333" t="str">
            <v>sousaefilho@itelefonica.com.br</v>
          </cell>
        </row>
        <row r="334">
          <cell r="A334" t="str">
            <v>spraytec@flowcenter.com.br</v>
          </cell>
        </row>
        <row r="335">
          <cell r="A335" t="str">
            <v>stampart@globo.com.br</v>
          </cell>
        </row>
        <row r="336">
          <cell r="A336" t="str">
            <v>stanfermetalurgica@stanfermetalurgica.com.br</v>
          </cell>
        </row>
        <row r="337">
          <cell r="A337" t="str">
            <v>stella@indbandeirante.com.br</v>
          </cell>
        </row>
        <row r="338">
          <cell r="A338" t="str">
            <v>suprimentos@magnum.com.br</v>
          </cell>
        </row>
        <row r="339">
          <cell r="A339" t="str">
            <v>tamires.sousa@arcelormittal.com.br</v>
          </cell>
        </row>
        <row r="340">
          <cell r="A340" t="str">
            <v>tania@promat.com.br.</v>
          </cell>
        </row>
        <row r="341">
          <cell r="A341" t="str">
            <v>taniadp@ethernaprodutos.com</v>
          </cell>
        </row>
        <row r="342">
          <cell r="A342" t="str">
            <v>tatiana.damasio@realum.com.br</v>
          </cell>
        </row>
        <row r="343">
          <cell r="A343" t="str">
            <v>tatiana@aztlan.ef</v>
          </cell>
        </row>
        <row r="344">
          <cell r="A344" t="str">
            <v>tatiane.braz@mmlsistemas.com.br</v>
          </cell>
        </row>
        <row r="345">
          <cell r="A345" t="str">
            <v>tax_compliance@nextel.com.br</v>
          </cell>
        </row>
        <row r="346">
          <cell r="A346" t="str">
            <v>terrrametal@uol.com.br</v>
          </cell>
        </row>
        <row r="347">
          <cell r="A347" t="str">
            <v>thais@kozzy.com.br</v>
          </cell>
        </row>
        <row r="348">
          <cell r="A348" t="str">
            <v>toketeclas@ajato.com.br</v>
          </cell>
        </row>
        <row r="349">
          <cell r="A349" t="str">
            <v>Total Geral</v>
          </cell>
        </row>
        <row r="350">
          <cell r="A350" t="str">
            <v>treinamento@dnavedacoes.com.br</v>
          </cell>
        </row>
        <row r="351">
          <cell r="A351" t="str">
            <v>tropper@terra.com.br</v>
          </cell>
        </row>
        <row r="352">
          <cell r="A352" t="str">
            <v>tupi@tupi.com.br</v>
          </cell>
        </row>
        <row r="353">
          <cell r="A353" t="str">
            <v>turimperformance@turimperformance.com</v>
          </cell>
        </row>
        <row r="354">
          <cell r="A354" t="str">
            <v>uniluk@uol.com.br</v>
          </cell>
        </row>
        <row r="355">
          <cell r="A355" t="str">
            <v>uninjet@uninjet.com.br</v>
          </cell>
        </row>
        <row r="356">
          <cell r="A356" t="str">
            <v>utrapower@utrapower.com.br</v>
          </cell>
        </row>
        <row r="357">
          <cell r="A357" t="str">
            <v>valeria@ccondutti.com</v>
          </cell>
        </row>
        <row r="358">
          <cell r="A358" t="str">
            <v>vendas@cgpack.com.br</v>
          </cell>
        </row>
        <row r="359">
          <cell r="A359" t="str">
            <v>vendas@conduvolt.com.br</v>
          </cell>
        </row>
        <row r="360">
          <cell r="A360" t="str">
            <v>vendas@conesteel.com.br</v>
          </cell>
        </row>
        <row r="361">
          <cell r="A361" t="str">
            <v>vendas@cortefacil.combr</v>
          </cell>
        </row>
        <row r="362">
          <cell r="A362" t="str">
            <v>vendas@engrenagensipojuca.com.br</v>
          </cell>
        </row>
        <row r="363">
          <cell r="A363" t="str">
            <v>vendas@flexaseal.com.br</v>
          </cell>
        </row>
        <row r="364">
          <cell r="A364" t="str">
            <v>vendas@kanadatasaki.com.br</v>
          </cell>
        </row>
        <row r="365">
          <cell r="A365" t="str">
            <v>vendas@mercopan.com.br</v>
          </cell>
        </row>
        <row r="366">
          <cell r="A366" t="str">
            <v>vendas@metalurgicavera.com.br</v>
          </cell>
        </row>
        <row r="367">
          <cell r="A367" t="str">
            <v>vendas@mpserv.com.br</v>
          </cell>
        </row>
        <row r="368">
          <cell r="A368" t="str">
            <v>vendas@qualiterefratarios.com.br</v>
          </cell>
        </row>
        <row r="369">
          <cell r="A369" t="str">
            <v>vendas@retificavsmotores.com.br</v>
          </cell>
        </row>
        <row r="370">
          <cell r="A370" t="str">
            <v>vendas@rocktec.com.br</v>
          </cell>
        </row>
        <row r="371">
          <cell r="A371" t="str">
            <v>vendas@silverautomacao.com.br</v>
          </cell>
        </row>
        <row r="372">
          <cell r="A372" t="str">
            <v>vendas@stampek.com.br</v>
          </cell>
        </row>
        <row r="373">
          <cell r="A373" t="str">
            <v>vendas@trofeusreboucas.com.br</v>
          </cell>
        </row>
        <row r="374">
          <cell r="A374" t="str">
            <v>vendas03@abccartuchos.com.br</v>
          </cell>
        </row>
        <row r="375">
          <cell r="A375" t="str">
            <v>vendas7@msmindustria.com.br</v>
          </cell>
        </row>
        <row r="376">
          <cell r="A376" t="str">
            <v>vendasmariotti@gmail.com.br</v>
          </cell>
        </row>
        <row r="377">
          <cell r="A377" t="str">
            <v>Victor.chagas@festo.com</v>
          </cell>
        </row>
        <row r="378">
          <cell r="A378" t="str">
            <v>victor.teles@festo.com</v>
          </cell>
        </row>
        <row r="379">
          <cell r="A379" t="str">
            <v>visionindustria@terra.com.br</v>
          </cell>
        </row>
        <row r="380">
          <cell r="A380" t="str">
            <v>vitor.tancredo@californiabrasil.com.br</v>
          </cell>
        </row>
        <row r="381">
          <cell r="A381" t="str">
            <v>vladmir.stancati@br.festo.com</v>
          </cell>
        </row>
        <row r="382">
          <cell r="A382" t="str">
            <v>vvilma@tecnovolt.com.br.</v>
          </cell>
        </row>
        <row r="383">
          <cell r="A383" t="str">
            <v>wagner@philzen.com.b</v>
          </cell>
        </row>
        <row r="384">
          <cell r="A384" t="str">
            <v>wagner@philzen.com.br</v>
          </cell>
        </row>
        <row r="385">
          <cell r="A385" t="str">
            <v>wagner@tubopecas.com.br</v>
          </cell>
        </row>
        <row r="386">
          <cell r="A386" t="str">
            <v>walter.gomes@sicap.ind.br</v>
          </cell>
        </row>
        <row r="387">
          <cell r="A387" t="str">
            <v>weslei@reveslam.com.br</v>
          </cell>
        </row>
        <row r="388">
          <cell r="A388" t="str">
            <v>william.mattos@awrs.com.br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DABF1-026D-4D1B-BFA5-EAB5A98064A5}" name="CONTATOS" displayName="CONTATOS" ref="B1:Q3004" totalsRowShown="0" headerRowDxfId="22" dataDxfId="21">
  <autoFilter ref="B1:Q3004" xr:uid="{C28CDC5B-165F-4344-93FF-1DA9F27337FB}">
    <filterColumn colId="3">
      <filters>
        <filter val="EPP"/>
        <filter val="ME"/>
        <filter val="Micro"/>
        <filter val="Pequena"/>
      </filters>
    </filterColumn>
    <filterColumn colId="4">
      <filters>
        <filter val="CAPITAL LESTE 1"/>
        <filter val="CAPITAL LESTE 2"/>
      </filters>
    </filterColumn>
  </autoFilter>
  <tableColumns count="16">
    <tableColumn id="1" xr3:uid="{824501E1-EF65-4BCA-B217-45003B482C60}" name="EMPRESA" dataDxfId="19" totalsRowDxfId="20"/>
    <tableColumn id="17" xr3:uid="{EE66A4F9-1E5F-4BF6-BB68-003B133148C2}" name="CNPJ" dataDxfId="17" totalsRowDxfId="18">
      <calculatedColumnFormula>VLOOKUP(B2,'[1]Dados Cadastrais'!A:B,2,0)</calculatedColumnFormula>
    </tableColumn>
    <tableColumn id="19" xr3:uid="{125F28F1-49F2-4668-A561-854E6CFF4252}" name="CARTEIRA" dataDxfId="15" totalsRowDxfId="16">
      <calculatedColumnFormula>VLOOKUP(B2,'[1]Dados Cadastrais'!A:G,7,0)</calculatedColumnFormula>
    </tableColumn>
    <tableColumn id="15" xr3:uid="{84CFFC84-4EA9-4BBB-BEE7-50C3F670D03B}" name="PORTE" dataDxfId="13" totalsRowDxfId="14">
      <calculatedColumnFormula>VLOOKUP(CONTATOS[[#This Row],[EMPRESA]],'[1]Dados Cadastrais'!A:F,5,0)</calculatedColumnFormula>
    </tableColumn>
    <tableColumn id="16" xr3:uid="{C1A7E19E-2AD4-453C-87DE-C074D8E998F4}" name="ER" dataDxfId="11" totalsRowDxfId="12">
      <calculatedColumnFormula>VLOOKUP(CONTATOS[[#This Row],[EMPRESA]],'[1]Dados Cadastrais'!A:F,6,0)</calculatedColumnFormula>
    </tableColumn>
    <tableColumn id="3" xr3:uid="{C4100D47-4B9F-439B-832F-854044C50345}" name="CONTATO" dataDxfId="10"/>
    <tableColumn id="12" xr3:uid="{B1F6969E-C6C8-406E-8301-1B32D5920EFB}" name="PONTO FOCAL" dataDxfId="9"/>
    <tableColumn id="4" xr3:uid="{EF75F04B-FC33-4C6B-8F09-CFD405D50CAC}" name="CARGO" dataDxfId="8"/>
    <tableColumn id="9" xr3:uid="{446D12C3-1E95-451B-B48B-873345361437}" name="PROPRIETÁRIO / SÓCIO" dataDxfId="7"/>
    <tableColumn id="5" xr3:uid="{2B01F4A0-64C5-45DC-A896-208C8E1855B7}" name="TELEFONE FIXO" dataDxfId="6"/>
    <tableColumn id="6" xr3:uid="{7CE912DD-18DD-4FAF-8036-641FFA81D43E}" name="CELULAR" dataDxfId="5"/>
    <tableColumn id="2" xr3:uid="{161026D5-17CF-4505-AD57-67414DD1B981}" name="CELULAR2" dataDxfId="4">
      <calculatedColumnFormula array="1">IFERROR(IF(ISTEXT(L1),IF(ISBLANK(L1),"","'"&amp;"55"&amp;IF(AND(ISNUMBER(LEFT(SOMENTE.NÚMEROS(L1),2))),LEFT(SOMENTE.NÚMEROS(L1),2),"11")&amp;RIGHT(SOMENTE.NÚMEROS(L1),8)),""),"")</calculatedColumnFormula>
    </tableColumn>
    <tableColumn id="7" xr3:uid="{03D2EB4D-5435-4819-AC5A-64D2A8C490FF}" name="EMAIL" dataDxfId="3"/>
    <tableColumn id="14" xr3:uid="{2351B565-370A-4654-9698-A9FAADE661CC}" name="E-MAILS VOLTARAM" dataDxfId="2"/>
    <tableColumn id="8" xr3:uid="{1E257316-0C1C-4FFD-A7A1-431758AF8D7D}" name="OBS" dataDxfId="1"/>
    <tableColumn id="10" xr3:uid="{D2D7A000-7FC2-4512-8978-68F56477CC2C}" name="ATUALIZ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INANCEIRO@BRASPELEMBALAGENS.COM.BR" TargetMode="External"/><Relationship Id="rId21" Type="http://schemas.openxmlformats.org/officeDocument/2006/relationships/hyperlink" Target="mailto:sac@domycryl.com.br" TargetMode="External"/><Relationship Id="rId42" Type="http://schemas.openxmlformats.org/officeDocument/2006/relationships/hyperlink" Target="mailto:jmoino@bcf.com.br" TargetMode="External"/><Relationship Id="rId47" Type="http://schemas.openxmlformats.org/officeDocument/2006/relationships/hyperlink" Target="mailto:ccella@cardal.com.br" TargetMode="External"/><Relationship Id="rId63" Type="http://schemas.openxmlformats.org/officeDocument/2006/relationships/hyperlink" Target="mailto:nubia.almeida@carlsons.com.br" TargetMode="External"/><Relationship Id="rId68" Type="http://schemas.openxmlformats.org/officeDocument/2006/relationships/hyperlink" Target="mailto:diretoria@stampstar.com.br" TargetMode="External"/><Relationship Id="rId84" Type="http://schemas.openxmlformats.org/officeDocument/2006/relationships/hyperlink" Target="mailto:adm@rvb.com.br" TargetMode="External"/><Relationship Id="rId89" Type="http://schemas.openxmlformats.org/officeDocument/2006/relationships/hyperlink" Target="mailto:comercial@recoveryrolamentos.com.br" TargetMode="External"/><Relationship Id="rId16" Type="http://schemas.openxmlformats.org/officeDocument/2006/relationships/hyperlink" Target="mailto:acjacob@embalagensalvorada.com.br" TargetMode="External"/><Relationship Id="rId11" Type="http://schemas.openxmlformats.org/officeDocument/2006/relationships/hyperlink" Target="mailto:gerencia@degradeecosmeticos.com.br" TargetMode="External"/><Relationship Id="rId32" Type="http://schemas.openxmlformats.org/officeDocument/2006/relationships/hyperlink" Target="mailto:gilberto@fjales.com.br" TargetMode="External"/><Relationship Id="rId37" Type="http://schemas.openxmlformats.org/officeDocument/2006/relationships/hyperlink" Target="mailto:RENATO@TELASTECH.COM.BR" TargetMode="External"/><Relationship Id="rId53" Type="http://schemas.openxmlformats.org/officeDocument/2006/relationships/hyperlink" Target="mailto:denise@retenrol.com.br" TargetMode="External"/><Relationship Id="rId58" Type="http://schemas.openxmlformats.org/officeDocument/2006/relationships/hyperlink" Target="mailto:toketeclas@ajato.com.br" TargetMode="External"/><Relationship Id="rId74" Type="http://schemas.openxmlformats.org/officeDocument/2006/relationships/hyperlink" Target="mailto:bharoldo@lorenzetti.com.br" TargetMode="External"/><Relationship Id="rId79" Type="http://schemas.openxmlformats.org/officeDocument/2006/relationships/hyperlink" Target="mailto:marcelo@ftas.org.br" TargetMode="External"/><Relationship Id="rId102" Type="http://schemas.openxmlformats.org/officeDocument/2006/relationships/hyperlink" Target="mailto:marcelo.moura@sp.senai.br" TargetMode="External"/><Relationship Id="rId5" Type="http://schemas.openxmlformats.org/officeDocument/2006/relationships/hyperlink" Target="http://www.moldmetal.com.br/" TargetMode="External"/><Relationship Id="rId90" Type="http://schemas.openxmlformats.org/officeDocument/2006/relationships/hyperlink" Target="mailto:rolamentos@recoverrolamentos.com.br" TargetMode="External"/><Relationship Id="rId95" Type="http://schemas.openxmlformats.org/officeDocument/2006/relationships/hyperlink" Target="mailto:ferramentaria@ferramentariahonorio.com.br" TargetMode="External"/><Relationship Id="rId22" Type="http://schemas.openxmlformats.org/officeDocument/2006/relationships/hyperlink" Target="mailto:compras@laborline.com.br" TargetMode="External"/><Relationship Id="rId27" Type="http://schemas.openxmlformats.org/officeDocument/2006/relationships/hyperlink" Target="mailto:tabtab@terra.com.br" TargetMode="External"/><Relationship Id="rId43" Type="http://schemas.openxmlformats.org/officeDocument/2006/relationships/hyperlink" Target="mailto:eccomarmi@eccomarmi.com.br" TargetMode="External"/><Relationship Id="rId48" Type="http://schemas.openxmlformats.org/officeDocument/2006/relationships/hyperlink" Target="mailto:contato@acriloncr.com.br" TargetMode="External"/><Relationship Id="rId64" Type="http://schemas.openxmlformats.org/officeDocument/2006/relationships/hyperlink" Target="mailto:entregas@carlsons.com.br" TargetMode="External"/><Relationship Id="rId69" Type="http://schemas.openxmlformats.org/officeDocument/2006/relationships/hyperlink" Target="mailto:rh@cemporcentoeventos.com.br" TargetMode="External"/><Relationship Id="rId80" Type="http://schemas.openxmlformats.org/officeDocument/2006/relationships/hyperlink" Target="mailto:rh@inconelinox.com.br" TargetMode="External"/><Relationship Id="rId85" Type="http://schemas.openxmlformats.org/officeDocument/2006/relationships/hyperlink" Target="mailto:rh@rvb.com.br" TargetMode="External"/><Relationship Id="rId12" Type="http://schemas.openxmlformats.org/officeDocument/2006/relationships/hyperlink" Target="mailto:vendas@flexmedia.com.br" TargetMode="External"/><Relationship Id="rId17" Type="http://schemas.openxmlformats.org/officeDocument/2006/relationships/hyperlink" Target="mailto:allprot@allprot.com.br" TargetMode="External"/><Relationship Id="rId25" Type="http://schemas.openxmlformats.org/officeDocument/2006/relationships/hyperlink" Target="mailto:remafercomercial@gmail.com" TargetMode="External"/><Relationship Id="rId33" Type="http://schemas.openxmlformats.org/officeDocument/2006/relationships/hyperlink" Target="mailto:cicero@fjales.com.brjales@fjales.com.br" TargetMode="External"/><Relationship Id="rId38" Type="http://schemas.openxmlformats.org/officeDocument/2006/relationships/hyperlink" Target="mailto:gerente.vendas@cardenas.com.br" TargetMode="External"/><Relationship Id="rId46" Type="http://schemas.openxmlformats.org/officeDocument/2006/relationships/hyperlink" Target="mailto:producao@mgembalagem.com.br" TargetMode="External"/><Relationship Id="rId59" Type="http://schemas.openxmlformats.org/officeDocument/2006/relationships/hyperlink" Target="mailto:anderson@formmacomponentes.com.br" TargetMode="External"/><Relationship Id="rId67" Type="http://schemas.openxmlformats.org/officeDocument/2006/relationships/hyperlink" Target="mailto:francosocci2@gmail.co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financeiro@conemaxdobrasil.com.br" TargetMode="External"/><Relationship Id="rId41" Type="http://schemas.openxmlformats.org/officeDocument/2006/relationships/hyperlink" Target="mailto:marco@bcf.com.br" TargetMode="External"/><Relationship Id="rId54" Type="http://schemas.openxmlformats.org/officeDocument/2006/relationships/hyperlink" Target="mailto:site@lumaplast.com.br" TargetMode="External"/><Relationship Id="rId62" Type="http://schemas.openxmlformats.org/officeDocument/2006/relationships/hyperlink" Target="mailto:serralheriabelmonte@yahoo.com.br" TargetMode="External"/><Relationship Id="rId70" Type="http://schemas.openxmlformats.org/officeDocument/2006/relationships/hyperlink" Target="mailto:rh1@cemporcentoeventos.com.br" TargetMode="External"/><Relationship Id="rId75" Type="http://schemas.openxmlformats.org/officeDocument/2006/relationships/hyperlink" Target="mailto:mconceicao@lorenzetti.com.br" TargetMode="External"/><Relationship Id="rId83" Type="http://schemas.openxmlformats.org/officeDocument/2006/relationships/hyperlink" Target="mailto:ricardo@retec.com.br" TargetMode="External"/><Relationship Id="rId88" Type="http://schemas.openxmlformats.org/officeDocument/2006/relationships/hyperlink" Target="mailto:gabriel@paem.com.br" TargetMode="External"/><Relationship Id="rId91" Type="http://schemas.openxmlformats.org/officeDocument/2006/relationships/hyperlink" Target="mailto:financeiro@recoverrolamentos.com.br" TargetMode="External"/><Relationship Id="rId96" Type="http://schemas.openxmlformats.org/officeDocument/2006/relationships/hyperlink" Target="mailto:rodrigo.valentin@centernorte.com.br" TargetMode="External"/><Relationship Id="rId1" Type="http://schemas.openxmlformats.org/officeDocument/2006/relationships/hyperlink" Target="mailto:sacola-cia@uol.com.br" TargetMode="External"/><Relationship Id="rId6" Type="http://schemas.openxmlformats.org/officeDocument/2006/relationships/hyperlink" Target="http://www.moldmetal.com.br/" TargetMode="External"/><Relationship Id="rId15" Type="http://schemas.openxmlformats.org/officeDocument/2006/relationships/hyperlink" Target="mailto:acjacob@embalagensalvorada.com.br" TargetMode="External"/><Relationship Id="rId23" Type="http://schemas.openxmlformats.org/officeDocument/2006/relationships/hyperlink" Target="mailto:rh@ifelaser.com.br" TargetMode="External"/><Relationship Id="rId28" Type="http://schemas.openxmlformats.org/officeDocument/2006/relationships/hyperlink" Target="mailto:compras@ultratubos.com" TargetMode="External"/><Relationship Id="rId36" Type="http://schemas.openxmlformats.org/officeDocument/2006/relationships/hyperlink" Target="mailto:ELISABETE@TELASTECH.COM.BR" TargetMode="External"/><Relationship Id="rId49" Type="http://schemas.openxmlformats.org/officeDocument/2006/relationships/hyperlink" Target="mailto:aramfactor@aramfactor.com.br" TargetMode="External"/><Relationship Id="rId57" Type="http://schemas.openxmlformats.org/officeDocument/2006/relationships/hyperlink" Target="mailto:jose@vlados.com.br" TargetMode="External"/><Relationship Id="rId10" Type="http://schemas.openxmlformats.org/officeDocument/2006/relationships/hyperlink" Target="mailto:financeiro.kw@kwmoveis.com.br" TargetMode="External"/><Relationship Id="rId31" Type="http://schemas.openxmlformats.org/officeDocument/2006/relationships/hyperlink" Target="mailto:vanderlei@acrinel.com.br" TargetMode="External"/><Relationship Id="rId44" Type="http://schemas.openxmlformats.org/officeDocument/2006/relationships/hyperlink" Target="mailto:oliveira@trejor.com.br" TargetMode="External"/><Relationship Id="rId52" Type="http://schemas.openxmlformats.org/officeDocument/2006/relationships/hyperlink" Target="mailto:contato@metaljet.net" TargetMode="External"/><Relationship Id="rId60" Type="http://schemas.openxmlformats.org/officeDocument/2006/relationships/hyperlink" Target="mailto:rh.caf@californiabrasil.com.br" TargetMode="External"/><Relationship Id="rId65" Type="http://schemas.openxmlformats.org/officeDocument/2006/relationships/hyperlink" Target="mailto:rh@cempor.com" TargetMode="External"/><Relationship Id="rId73" Type="http://schemas.openxmlformats.org/officeDocument/2006/relationships/hyperlink" Target="mailto:jamleto@lorenzetti.com.br" TargetMode="External"/><Relationship Id="rId78" Type="http://schemas.openxmlformats.org/officeDocument/2006/relationships/hyperlink" Target="mailto:inox@mestreguido.com.br" TargetMode="External"/><Relationship Id="rId81" Type="http://schemas.openxmlformats.org/officeDocument/2006/relationships/hyperlink" Target="mailto:rh@inconelinox.com.br" TargetMode="External"/><Relationship Id="rId86" Type="http://schemas.openxmlformats.org/officeDocument/2006/relationships/hyperlink" Target="mailto:luis@rvb.com.br" TargetMode="External"/><Relationship Id="rId94" Type="http://schemas.openxmlformats.org/officeDocument/2006/relationships/hyperlink" Target="mailto:elisangela.braga@ykz.com.br" TargetMode="External"/><Relationship Id="rId99" Type="http://schemas.openxmlformats.org/officeDocument/2006/relationships/hyperlink" Target="mailto:ricardo.barbosa@exponeon.com.br" TargetMode="External"/><Relationship Id="rId101" Type="http://schemas.openxmlformats.org/officeDocument/2006/relationships/hyperlink" Target="mailto:henrique.nogueira@sp.senai.br" TargetMode="External"/><Relationship Id="rId4" Type="http://schemas.openxmlformats.org/officeDocument/2006/relationships/hyperlink" Target="mailto:w.lima@spotpromo.com.br" TargetMode="External"/><Relationship Id="rId9" Type="http://schemas.openxmlformats.org/officeDocument/2006/relationships/hyperlink" Target="mailto:kliger@@kwmoveis.com.br" TargetMode="External"/><Relationship Id="rId13" Type="http://schemas.openxmlformats.org/officeDocument/2006/relationships/hyperlink" Target="https://nam02.safelinks.protection.outlook.com/?url=http%3A%2F%2Fwww.caltherm.com.br%2F&amp;data=05%7C01%7Celiane.lucchesi%40sp.senai.br%7C9a227feebf2649a3b42c08db6eb018ed%7C4148a6de0dd14d04a4c578e374e4f6d6%7C0%7C0%7C638225474907466761%7CUnknown%7CTWFpbGZsb3d8eyJWIjoiMC4wLjAwMDAiLCJQIjoiV2luMzIiLCJBTiI6Ik1haWwiLCJXVCI6Mn0%3D%7C3000%7C%7C%7C&amp;sdata=oTQzEaUM72i8vXrBoZRMz3n5VEQRhJnHdd6cBR9PHDc%3D&amp;reserved=0" TargetMode="External"/><Relationship Id="rId18" Type="http://schemas.openxmlformats.org/officeDocument/2006/relationships/hyperlink" Target="mailto:marcelo.oliveira@karbovaz.com.br" TargetMode="External"/><Relationship Id="rId39" Type="http://schemas.openxmlformats.org/officeDocument/2006/relationships/hyperlink" Target="mailto:matheus@cardenas.com.br" TargetMode="External"/><Relationship Id="rId34" Type="http://schemas.openxmlformats.org/officeDocument/2006/relationships/hyperlink" Target="mailto:administracao@mgembalagem.com.br" TargetMode="External"/><Relationship Id="rId50" Type="http://schemas.openxmlformats.org/officeDocument/2006/relationships/hyperlink" Target="mailto:engenhariadeproducao@arqtec.net" TargetMode="External"/><Relationship Id="rId55" Type="http://schemas.openxmlformats.org/officeDocument/2006/relationships/hyperlink" Target="mailto:alexandre@nogueirabrinquedos.com.br" TargetMode="External"/><Relationship Id="rId76" Type="http://schemas.openxmlformats.org/officeDocument/2006/relationships/hyperlink" Target="mailto:henrique.azevedo@sabara.com.br" TargetMode="External"/><Relationship Id="rId97" Type="http://schemas.openxmlformats.org/officeDocument/2006/relationships/hyperlink" Target="mailto:projetos@expocenternorte.com.br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://www.moldmetal.com.br/" TargetMode="External"/><Relationship Id="rId71" Type="http://schemas.openxmlformats.org/officeDocument/2006/relationships/hyperlink" Target="mailto:jessica@higiasaude.com" TargetMode="External"/><Relationship Id="rId92" Type="http://schemas.openxmlformats.org/officeDocument/2006/relationships/hyperlink" Target="mailto:andre@toyster.com.br" TargetMode="External"/><Relationship Id="rId2" Type="http://schemas.openxmlformats.org/officeDocument/2006/relationships/hyperlink" Target="mailto:joaopaulo.rds@uol.com.br" TargetMode="External"/><Relationship Id="rId29" Type="http://schemas.openxmlformats.org/officeDocument/2006/relationships/hyperlink" Target="mailto:comercial@wsresistencias.com.br" TargetMode="External"/><Relationship Id="rId24" Type="http://schemas.openxmlformats.org/officeDocument/2006/relationships/hyperlink" Target="mailto:claudio.remafer@hotmail.com" TargetMode="External"/><Relationship Id="rId40" Type="http://schemas.openxmlformats.org/officeDocument/2006/relationships/hyperlink" Target="mailto:magda@todavialivros.com.br" TargetMode="External"/><Relationship Id="rId45" Type="http://schemas.openxmlformats.org/officeDocument/2006/relationships/hyperlink" Target="mailto:michele@arqtec.net" TargetMode="External"/><Relationship Id="rId66" Type="http://schemas.openxmlformats.org/officeDocument/2006/relationships/hyperlink" Target="mailto:chanot@chanot.com.br" TargetMode="External"/><Relationship Id="rId87" Type="http://schemas.openxmlformats.org/officeDocument/2006/relationships/hyperlink" Target="mailto:armandoj@paem.com.br" TargetMode="External"/><Relationship Id="rId61" Type="http://schemas.openxmlformats.org/officeDocument/2006/relationships/hyperlink" Target="mailto:ricardo@powerplastic.com.br" TargetMode="External"/><Relationship Id="rId82" Type="http://schemas.openxmlformats.org/officeDocument/2006/relationships/hyperlink" Target="mailto:raquel.pereira@vedacit.com.bo" TargetMode="External"/><Relationship Id="rId19" Type="http://schemas.openxmlformats.org/officeDocument/2006/relationships/hyperlink" Target="mailto:anacarolina@coisasdobrasil.com.br" TargetMode="External"/><Relationship Id="rId14" Type="http://schemas.openxmlformats.org/officeDocument/2006/relationships/hyperlink" Target="https://nam02.safelinks.protection.outlook.com/?url=http%3A%2F%2Fwww.caltherm.com.br%2F&amp;data=05%7C01%7Celiane.lucchesi%40sp.senai.br%7C9a227feebf2649a3b42c08db6eb018ed%7C4148a6de0dd14d04a4c578e374e4f6d6%7C0%7C0%7C638225474907466761%7CUnknown%7CTWFpbGZsb3d8eyJWIjoiMC4wLjAwMDAiLCJQIjoiV2luMzIiLCJBTiI6Ik1haWwiLCJXVCI6Mn0%3D%7C3000%7C%7C%7C&amp;sdata=oTQzEaUM72i8vXrBoZRMz3n5VEQRhJnHdd6cBR9PHDc%3D&amp;reserved=0" TargetMode="External"/><Relationship Id="rId30" Type="http://schemas.openxmlformats.org/officeDocument/2006/relationships/hyperlink" Target="mailto:vanderlei@acrinel.com.br" TargetMode="External"/><Relationship Id="rId35" Type="http://schemas.openxmlformats.org/officeDocument/2006/relationships/hyperlink" Target="mailto:carlags@weg.net" TargetMode="External"/><Relationship Id="rId56" Type="http://schemas.openxmlformats.org/officeDocument/2006/relationships/hyperlink" Target="mailto:sandra@belmonteserralheria.com.br" TargetMode="External"/><Relationship Id="rId77" Type="http://schemas.openxmlformats.org/officeDocument/2006/relationships/hyperlink" Target="mailto:bdasilvamarcenaria@gmail.com" TargetMode="External"/><Relationship Id="rId100" Type="http://schemas.openxmlformats.org/officeDocument/2006/relationships/hyperlink" Target="mailto:welton.castelo@centernorte.com.br" TargetMode="External"/><Relationship Id="rId8" Type="http://schemas.openxmlformats.org/officeDocument/2006/relationships/hyperlink" Target="http://www.moldmetal.com.br/" TargetMode="External"/><Relationship Id="rId51" Type="http://schemas.openxmlformats.org/officeDocument/2006/relationships/hyperlink" Target="mailto:jeferson@saintclaire.com.br" TargetMode="External"/><Relationship Id="rId72" Type="http://schemas.openxmlformats.org/officeDocument/2006/relationships/hyperlink" Target="mailto:mochiatti@icloud.com" TargetMode="External"/><Relationship Id="rId93" Type="http://schemas.openxmlformats.org/officeDocument/2006/relationships/hyperlink" Target="mailto:ADMINISTRATIVO@ANROI.COM.BR" TargetMode="External"/><Relationship Id="rId98" Type="http://schemas.openxmlformats.org/officeDocument/2006/relationships/hyperlink" Target="mailto:wellington.fagundes@centernorte.com.br" TargetMode="External"/><Relationship Id="rId3" Type="http://schemas.openxmlformats.org/officeDocument/2006/relationships/hyperlink" Target="mailto:leonardo@villabelle.ind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21CD-0F06-4D75-BF8C-F99CED57E247}">
  <sheetPr>
    <tabColor theme="1"/>
  </sheetPr>
  <dimension ref="B1:Q3004"/>
  <sheetViews>
    <sheetView showGridLines="0" tabSelected="1" topLeftCell="A28" zoomScale="110" zoomScaleNormal="110" workbookViewId="0">
      <pane xSplit="3" topLeftCell="L1" activePane="topRight" state="frozen"/>
      <selection pane="topRight" activeCell="Q28" sqref="Q28"/>
    </sheetView>
  </sheetViews>
  <sheetFormatPr defaultColWidth="15.81640625" defaultRowHeight="15" customHeight="1" x14ac:dyDescent="0.35"/>
  <cols>
    <col min="1" max="1" width="2.54296875" style="24" customWidth="1"/>
    <col min="2" max="2" width="22.26953125" style="12" customWidth="1"/>
    <col min="3" max="3" width="15.7265625" style="12" bestFit="1" customWidth="1"/>
    <col min="4" max="4" width="8.453125" style="94" customWidth="1"/>
    <col min="5" max="5" width="10.81640625" style="94" customWidth="1"/>
    <col min="6" max="6" width="8.81640625" style="24" customWidth="1"/>
    <col min="7" max="7" width="19.453125" style="24" customWidth="1"/>
    <col min="8" max="10" width="6" style="24" customWidth="1"/>
    <col min="11" max="11" width="19.54296875" style="107" customWidth="1"/>
    <col min="12" max="12" width="18.1796875" style="39" customWidth="1"/>
    <col min="13" max="13" width="19.7265625" style="24" customWidth="1"/>
    <col min="14" max="14" width="27.1796875" style="94" customWidth="1"/>
    <col min="15" max="15" width="12.81640625" style="94" hidden="1" customWidth="1"/>
    <col min="16" max="16" width="15.54296875" style="12" customWidth="1"/>
    <col min="17" max="17" width="14.26953125" style="106" customWidth="1"/>
    <col min="18" max="16384" width="15.81640625" style="24"/>
  </cols>
  <sheetData>
    <row r="1" spans="2:17" s="9" customFormat="1" ht="27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1" t="s">
        <v>14</v>
      </c>
      <c r="Q1" s="8" t="s">
        <v>15</v>
      </c>
    </row>
    <row r="2" spans="2:17" s="12" customFormat="1" ht="15" customHeight="1" x14ac:dyDescent="0.25">
      <c r="B2" s="10" t="s">
        <v>16</v>
      </c>
      <c r="C2" s="10" t="s">
        <v>17</v>
      </c>
      <c r="D2" s="11">
        <f>VLOOKUP(B2,'[1]Dados Cadastrais'!A:G,7,0)</f>
        <v>107</v>
      </c>
      <c r="E2" s="11" t="str">
        <f>VLOOKUP(CONTATOS[[#This Row],[EMPRESA]],'[1]Dados Cadastrais'!A:F,5,0)</f>
        <v>ME</v>
      </c>
      <c r="F2" s="10" t="str">
        <f>VLOOKUP(CONTATOS[[#This Row],[EMPRESA]],'[1]Dados Cadastrais'!A:F,6,0)</f>
        <v>CAPITAL LESTE 2</v>
      </c>
      <c r="G2" s="10" t="s">
        <v>18</v>
      </c>
      <c r="H2" s="10"/>
      <c r="I2" s="10" t="s">
        <v>19</v>
      </c>
      <c r="J2" s="10" t="s">
        <v>20</v>
      </c>
      <c r="L2" s="13" t="s">
        <v>21</v>
      </c>
      <c r="M2" s="10" t="s">
        <v>21</v>
      </c>
      <c r="N2" s="14" t="s">
        <v>22</v>
      </c>
      <c r="O2" s="11"/>
      <c r="P2" s="10"/>
      <c r="Q2" s="15">
        <v>45324</v>
      </c>
    </row>
    <row r="3" spans="2:17" s="12" customFormat="1" ht="15" hidden="1" customHeight="1" x14ac:dyDescent="0.35">
      <c r="B3" s="16" t="s">
        <v>23</v>
      </c>
      <c r="C3" s="17" t="str">
        <f>VLOOKUP(B3,'[1]Dados Cadastrais'!A:B,2,0)</f>
        <v>43.562.859/0001-05</v>
      </c>
      <c r="D3" s="18">
        <f>VLOOKUP(B3,'[1]Dados Cadastrais'!A:G,7,0)</f>
        <v>0</v>
      </c>
      <c r="E3" s="18" t="str">
        <f>VLOOKUP(CONTATOS[[#This Row],[EMPRESA]],'[1]Dados Cadastrais'!A:F,5,0)</f>
        <v>DEMAIS</v>
      </c>
      <c r="F3" s="17" t="str">
        <f>VLOOKUP(CONTATOS[[#This Row],[EMPRESA]],'[1]Dados Cadastrais'!A:F,6,0)</f>
        <v>N/A</v>
      </c>
      <c r="G3" s="17" t="s">
        <v>24</v>
      </c>
      <c r="H3" s="17" t="s">
        <v>25</v>
      </c>
      <c r="I3" s="17" t="s">
        <v>26</v>
      </c>
      <c r="J3" s="17"/>
      <c r="K3" s="19" t="s">
        <v>27</v>
      </c>
      <c r="L3" s="13"/>
      <c r="M3" s="20" t="s">
        <v>28</v>
      </c>
      <c r="N3" s="21" t="s">
        <v>29</v>
      </c>
      <c r="O3" s="22" t="e">
        <f>VLOOKUP(CONTATOS[[#This Row],[EMAIL]],[2]Planilha3!$A:$A,1,0)</f>
        <v>#N/A</v>
      </c>
      <c r="P3" s="17"/>
      <c r="Q3" s="15"/>
    </row>
    <row r="4" spans="2:17" s="12" customFormat="1" ht="15" hidden="1" customHeight="1" x14ac:dyDescent="0.35">
      <c r="B4" s="16" t="s">
        <v>30</v>
      </c>
      <c r="C4" s="17" t="s">
        <v>31</v>
      </c>
      <c r="D4" s="18" t="e">
        <f>VLOOKUP(B4,'[1]Dados Cadastrais'!A:G,7,0)</f>
        <v>#N/A</v>
      </c>
      <c r="E4" s="18" t="e">
        <f>VLOOKUP(CONTATOS[[#This Row],[EMPRESA]],'[1]Dados Cadastrais'!A:F,5,0)</f>
        <v>#N/A</v>
      </c>
      <c r="F4" s="17" t="e">
        <f>VLOOKUP(CONTATOS[[#This Row],[EMPRESA]],'[1]Dados Cadastrais'!A:F,6,0)</f>
        <v>#N/A</v>
      </c>
      <c r="G4" s="17" t="s">
        <v>32</v>
      </c>
      <c r="H4" s="17" t="s">
        <v>20</v>
      </c>
      <c r="I4" s="17"/>
      <c r="J4" s="17" t="s">
        <v>20</v>
      </c>
      <c r="K4" s="19"/>
      <c r="L4" s="16">
        <v>11995202174</v>
      </c>
      <c r="M4" s="17" t="str" cm="1">
        <f t="array" ref="M4">IFERROR(IF(ISTEXT(L3),IF(ISBLANK(L3),"","'"&amp;"55"&amp;IF(AND(ISNUMBER(LEFT(SOMENTE.NÚMEROS(L3),2))),LEFT(SOMENTE.NÚMEROS(L3),2),"11")&amp;RIGHT(SOMENTE.NÚMEROS(L3),8)),""),"")</f>
        <v/>
      </c>
      <c r="N4" s="16" t="s">
        <v>33</v>
      </c>
      <c r="O4" s="11"/>
      <c r="P4" s="10"/>
      <c r="Q4" s="15">
        <v>45845</v>
      </c>
    </row>
    <row r="5" spans="2:17" s="12" customFormat="1" ht="15" hidden="1" customHeight="1" x14ac:dyDescent="0.35">
      <c r="B5" s="16" t="s">
        <v>30</v>
      </c>
      <c r="C5" s="17" t="e">
        <f>VLOOKUP(B5,'[1]Dados Cadastrais'!A:B,2,0)</f>
        <v>#N/A</v>
      </c>
      <c r="D5" s="18" t="e">
        <f>VLOOKUP(B5,'[1]Dados Cadastrais'!A:G,7,0)</f>
        <v>#N/A</v>
      </c>
      <c r="E5" s="18" t="e">
        <f>VLOOKUP(CONTATOS[[#This Row],[EMPRESA]],'[1]Dados Cadastrais'!A:F,5,0)</f>
        <v>#N/A</v>
      </c>
      <c r="F5" s="17" t="e">
        <f>VLOOKUP(CONTATOS[[#This Row],[EMPRESA]],'[1]Dados Cadastrais'!A:F,6,0)</f>
        <v>#N/A</v>
      </c>
      <c r="G5" s="17" t="s">
        <v>34</v>
      </c>
      <c r="H5" s="17"/>
      <c r="I5" s="17"/>
      <c r="J5" s="17"/>
      <c r="K5" s="19"/>
      <c r="L5" s="16"/>
      <c r="M5" s="17" t="str" cm="1">
        <f t="array" ref="M5">IFERROR(IF(ISTEXT(L4),IF(ISBLANK(L4),"","'"&amp;"55"&amp;IF(AND(ISNUMBER(LEFT(SOMENTE.NÚMEROS(L4),2))),LEFT(SOMENTE.NÚMEROS(L4),2),"11")&amp;RIGHT(SOMENTE.NÚMEROS(L4),8)),""),"")</f>
        <v/>
      </c>
      <c r="N5" s="16" t="s">
        <v>35</v>
      </c>
      <c r="O5" s="11"/>
      <c r="P5" s="10"/>
      <c r="Q5" s="15">
        <v>45845</v>
      </c>
    </row>
    <row r="6" spans="2:17" s="12" customFormat="1" ht="15" hidden="1" customHeight="1" x14ac:dyDescent="0.35">
      <c r="B6" s="16" t="s">
        <v>36</v>
      </c>
      <c r="C6" s="17" t="s">
        <v>37</v>
      </c>
      <c r="D6" s="18" t="e">
        <f>VLOOKUP(B6,'[1]Dados Cadastrais'!A:G,7,0)</f>
        <v>#N/A</v>
      </c>
      <c r="E6" s="18" t="e">
        <f>VLOOKUP(CONTATOS[[#This Row],[EMPRESA]],'[1]Dados Cadastrais'!A:F,5,0)</f>
        <v>#N/A</v>
      </c>
      <c r="F6" s="17" t="e">
        <f>VLOOKUP(CONTATOS[[#This Row],[EMPRESA]],'[1]Dados Cadastrais'!A:F,6,0)</f>
        <v>#N/A</v>
      </c>
      <c r="G6" s="17" t="s">
        <v>38</v>
      </c>
      <c r="H6" s="17"/>
      <c r="I6" s="17" t="s">
        <v>39</v>
      </c>
      <c r="J6" s="17"/>
      <c r="K6" s="19" t="s">
        <v>40</v>
      </c>
      <c r="L6" s="16"/>
      <c r="M6" s="17" t="s">
        <v>41</v>
      </c>
      <c r="N6" s="16" t="s">
        <v>42</v>
      </c>
      <c r="O6" s="11"/>
      <c r="P6" s="10"/>
      <c r="Q6" s="15">
        <v>45845</v>
      </c>
    </row>
    <row r="7" spans="2:17" s="12" customFormat="1" ht="15" hidden="1" customHeight="1" x14ac:dyDescent="0.35">
      <c r="B7" s="16" t="s">
        <v>36</v>
      </c>
      <c r="C7" s="17" t="s">
        <v>37</v>
      </c>
      <c r="D7" s="18" t="e">
        <f>VLOOKUP(B7,'[1]Dados Cadastrais'!A:G,7,0)</f>
        <v>#N/A</v>
      </c>
      <c r="E7" s="18" t="e">
        <f>VLOOKUP(CONTATOS[[#This Row],[EMPRESA]],'[1]Dados Cadastrais'!A:F,5,0)</f>
        <v>#N/A</v>
      </c>
      <c r="F7" s="17" t="e">
        <f>VLOOKUP(CONTATOS[[#This Row],[EMPRESA]],'[1]Dados Cadastrais'!A:F,6,0)</f>
        <v>#N/A</v>
      </c>
      <c r="G7" s="17" t="s">
        <v>43</v>
      </c>
      <c r="H7" s="17"/>
      <c r="I7" s="17" t="s">
        <v>44</v>
      </c>
      <c r="J7" s="17"/>
      <c r="K7" s="19"/>
      <c r="L7" s="16"/>
      <c r="M7" s="17" t="str" cm="1">
        <f t="array" ref="M7">IFERROR(IF(ISTEXT(L6),IF(ISBLANK(L6),"","'"&amp;"55"&amp;IF(AND(ISNUMBER(LEFT(SOMENTE.NÚMEROS(L6),2))),LEFT(SOMENTE.NÚMEROS(L6),2),"11")&amp;RIGHT(SOMENTE.NÚMEROS(L6),8)),""),"")</f>
        <v/>
      </c>
      <c r="N7" s="16" t="s">
        <v>45</v>
      </c>
      <c r="O7" s="11"/>
      <c r="P7" s="10"/>
      <c r="Q7" s="15">
        <v>45845</v>
      </c>
    </row>
    <row r="8" spans="2:17" s="12" customFormat="1" ht="15" hidden="1" customHeight="1" x14ac:dyDescent="0.35">
      <c r="B8" s="16" t="s">
        <v>46</v>
      </c>
      <c r="C8" s="17" t="str">
        <f>VLOOKUP(B8,'[1]Dados Cadastrais'!A:B,2,0)</f>
        <v>11.179.783/0001-39</v>
      </c>
      <c r="D8" s="18" t="str">
        <f>VLOOKUP(B8,'[1]Dados Cadastrais'!A:G,7,0)</f>
        <v>N/A</v>
      </c>
      <c r="E8" s="18" t="str">
        <f>VLOOKUP(CONTATOS[[#This Row],[EMPRESA]],'[1]Dados Cadastrais'!A:F,5,0)</f>
        <v>DEMAIS</v>
      </c>
      <c r="F8" s="17" t="str">
        <f>VLOOKUP(CONTATOS[[#This Row],[EMPRESA]],'[1]Dados Cadastrais'!A:F,6,0)</f>
        <v>N/A</v>
      </c>
      <c r="G8" s="17" t="s">
        <v>47</v>
      </c>
      <c r="H8" s="17" t="s">
        <v>25</v>
      </c>
      <c r="I8" s="17"/>
      <c r="J8" s="17"/>
      <c r="K8" s="19"/>
      <c r="L8" s="16"/>
      <c r="M8" s="17" t="s">
        <v>48</v>
      </c>
      <c r="N8" s="16" t="s">
        <v>49</v>
      </c>
      <c r="O8" s="22"/>
      <c r="P8" s="22"/>
      <c r="Q8" s="15"/>
    </row>
    <row r="9" spans="2:17" s="12" customFormat="1" ht="15" customHeight="1" x14ac:dyDescent="0.35">
      <c r="B9" s="16" t="s">
        <v>50</v>
      </c>
      <c r="C9" s="17" t="s">
        <v>51</v>
      </c>
      <c r="D9" s="18">
        <f>VLOOKUP(B9,'[1]Dados Cadastrais'!A:G,7,0)</f>
        <v>103</v>
      </c>
      <c r="E9" s="18" t="str">
        <f>VLOOKUP(CONTATOS[[#This Row],[EMPRESA]],'[1]Dados Cadastrais'!A:F,5,0)</f>
        <v>ME</v>
      </c>
      <c r="F9" s="17" t="str">
        <f>VLOOKUP(CONTATOS[[#This Row],[EMPRESA]],'[1]Dados Cadastrais'!A:F,6,0)</f>
        <v>CAPITAL LESTE 1</v>
      </c>
      <c r="G9" s="17" t="s">
        <v>52</v>
      </c>
      <c r="H9" s="17"/>
      <c r="I9" s="17"/>
      <c r="J9" s="17"/>
      <c r="K9" s="19"/>
      <c r="L9" s="16"/>
      <c r="M9" s="17"/>
      <c r="N9" s="16" t="s">
        <v>53</v>
      </c>
      <c r="O9" s="11"/>
      <c r="P9" s="10"/>
      <c r="Q9" s="15">
        <v>45558</v>
      </c>
    </row>
    <row r="10" spans="2:17" s="12" customFormat="1" ht="15" hidden="1" customHeight="1" x14ac:dyDescent="0.35">
      <c r="B10" s="16" t="s">
        <v>54</v>
      </c>
      <c r="C10" s="17" t="s">
        <v>55</v>
      </c>
      <c r="D10" s="18" t="e">
        <f>VLOOKUP(B10,'[1]Dados Cadastrais'!A:G,7,0)</f>
        <v>#N/A</v>
      </c>
      <c r="E10" s="18" t="e">
        <f>VLOOKUP(CONTATOS[[#This Row],[EMPRESA]],'[1]Dados Cadastrais'!A:F,5,0)</f>
        <v>#N/A</v>
      </c>
      <c r="F10" s="17" t="e">
        <f>VLOOKUP(CONTATOS[[#This Row],[EMPRESA]],'[1]Dados Cadastrais'!A:F,6,0)</f>
        <v>#N/A</v>
      </c>
      <c r="G10" s="17"/>
      <c r="H10" s="17"/>
      <c r="I10" s="17"/>
      <c r="J10" s="17"/>
      <c r="K10" s="19"/>
      <c r="L10" s="16"/>
      <c r="M10" s="17"/>
      <c r="N10" s="16" t="s">
        <v>56</v>
      </c>
      <c r="O10" s="11"/>
      <c r="P10" s="10"/>
      <c r="Q10" s="15">
        <v>45764</v>
      </c>
    </row>
    <row r="11" spans="2:17" s="12" customFormat="1" ht="15" hidden="1" customHeight="1" x14ac:dyDescent="0.35">
      <c r="B11" s="16" t="s">
        <v>57</v>
      </c>
      <c r="C11" s="17" t="s">
        <v>58</v>
      </c>
      <c r="D11" s="18">
        <f>VLOOKUP(B11,'[1]Dados Cadastrais'!A:G,7,0)</f>
        <v>103</v>
      </c>
      <c r="E11" s="18" t="str">
        <f>VLOOKUP(CONTATOS[[#This Row],[EMPRESA]],'[1]Dados Cadastrais'!A:F,5,0)</f>
        <v>DEMAIS</v>
      </c>
      <c r="F11" s="17" t="str">
        <f>VLOOKUP(CONTATOS[[#This Row],[EMPRESA]],'[1]Dados Cadastrais'!A:F,6,0)</f>
        <v>N/A</v>
      </c>
      <c r="G11" s="17" t="s">
        <v>59</v>
      </c>
      <c r="H11" s="17"/>
      <c r="I11" s="17" t="s">
        <v>60</v>
      </c>
      <c r="J11" s="17"/>
      <c r="K11" s="19">
        <v>551133406022</v>
      </c>
      <c r="L11" s="16"/>
      <c r="M11" s="17"/>
      <c r="N11" s="16" t="s">
        <v>61</v>
      </c>
      <c r="O11" s="11"/>
      <c r="P11" s="10"/>
      <c r="Q11" s="15"/>
    </row>
    <row r="12" spans="2:17" s="12" customFormat="1" ht="15" hidden="1" customHeight="1" x14ac:dyDescent="0.35">
      <c r="B12" s="16" t="s">
        <v>57</v>
      </c>
      <c r="C12" s="17" t="s">
        <v>58</v>
      </c>
      <c r="D12" s="18">
        <f>VLOOKUP(B12,'[1]Dados Cadastrais'!A:G,7,0)</f>
        <v>103</v>
      </c>
      <c r="E12" s="18" t="str">
        <f>VLOOKUP(CONTATOS[[#This Row],[EMPRESA]],'[1]Dados Cadastrais'!A:F,5,0)</f>
        <v>DEMAIS</v>
      </c>
      <c r="F12" s="17" t="str">
        <f>VLOOKUP(CONTATOS[[#This Row],[EMPRESA]],'[1]Dados Cadastrais'!A:F,6,0)</f>
        <v>N/A</v>
      </c>
      <c r="G12" s="17" t="s">
        <v>62</v>
      </c>
      <c r="H12" s="17" t="s">
        <v>20</v>
      </c>
      <c r="I12" s="17" t="s">
        <v>63</v>
      </c>
      <c r="J12" s="17" t="s">
        <v>20</v>
      </c>
      <c r="K12" s="19">
        <v>551133406022</v>
      </c>
      <c r="L12" s="16" t="s">
        <v>64</v>
      </c>
      <c r="M12" s="17" t="s">
        <v>64</v>
      </c>
      <c r="N12" s="16" t="s">
        <v>65</v>
      </c>
      <c r="O12" s="11"/>
      <c r="P12" s="10"/>
      <c r="Q12" s="15"/>
    </row>
    <row r="13" spans="2:17" s="12" customFormat="1" ht="15" customHeight="1" x14ac:dyDescent="0.35">
      <c r="B13" s="16" t="s">
        <v>66</v>
      </c>
      <c r="C13" s="17" t="s">
        <v>67</v>
      </c>
      <c r="D13" s="18">
        <v>103</v>
      </c>
      <c r="E13" s="18" t="s">
        <v>68</v>
      </c>
      <c r="F13" s="17" t="str">
        <f>VLOOKUP(CONTATOS[[#This Row],[EMPRESA]],'[1]Dados Cadastrais'!A:F,6,0)</f>
        <v>CAPITAL LESTE 1</v>
      </c>
      <c r="G13" s="17" t="s">
        <v>69</v>
      </c>
      <c r="H13" s="17"/>
      <c r="I13" s="17" t="s">
        <v>70</v>
      </c>
      <c r="J13" s="17" t="s">
        <v>20</v>
      </c>
      <c r="K13" s="19"/>
      <c r="L13" s="16" t="s">
        <v>71</v>
      </c>
      <c r="M13" s="17" t="s">
        <v>72</v>
      </c>
      <c r="N13" s="16" t="s">
        <v>73</v>
      </c>
      <c r="O13" s="11"/>
      <c r="P13" s="10"/>
      <c r="Q13" s="15">
        <v>45772</v>
      </c>
    </row>
    <row r="14" spans="2:17" s="12" customFormat="1" ht="15" hidden="1" customHeight="1" x14ac:dyDescent="0.35">
      <c r="B14" s="16" t="s">
        <v>74</v>
      </c>
      <c r="C14" s="17" t="s">
        <v>55</v>
      </c>
      <c r="D14" s="18" t="e">
        <f>VLOOKUP(B14,'[1]Dados Cadastrais'!A:G,7,0)</f>
        <v>#N/A</v>
      </c>
      <c r="E14" s="18" t="e">
        <f>VLOOKUP(CONTATOS[[#This Row],[EMPRESA]],'[1]Dados Cadastrais'!A:F,5,0)</f>
        <v>#N/A</v>
      </c>
      <c r="F14" s="17" t="e">
        <f>VLOOKUP(CONTATOS[[#This Row],[EMPRESA]],'[1]Dados Cadastrais'!A:F,6,0)</f>
        <v>#N/A</v>
      </c>
      <c r="G14" s="17" t="s">
        <v>75</v>
      </c>
      <c r="H14" s="17"/>
      <c r="I14" s="17"/>
      <c r="J14" s="17"/>
      <c r="K14" s="19">
        <v>551137770122</v>
      </c>
      <c r="L14" s="16"/>
      <c r="M14" s="17"/>
      <c r="N14" s="16" t="s">
        <v>76</v>
      </c>
      <c r="O14" s="11"/>
      <c r="P14" s="10"/>
      <c r="Q14" s="15">
        <v>45772</v>
      </c>
    </row>
    <row r="15" spans="2:17" s="12" customFormat="1" ht="15" hidden="1" customHeight="1" x14ac:dyDescent="0.35">
      <c r="B15" s="16" t="s">
        <v>77</v>
      </c>
      <c r="C15" s="17" t="s">
        <v>55</v>
      </c>
      <c r="D15" s="18" t="e">
        <f>VLOOKUP(B15,'[1]Dados Cadastrais'!A:G,7,0)</f>
        <v>#N/A</v>
      </c>
      <c r="E15" s="18" t="e">
        <f>VLOOKUP(CONTATOS[[#This Row],[EMPRESA]],'[1]Dados Cadastrais'!A:F,5,0)</f>
        <v>#N/A</v>
      </c>
      <c r="F15" s="17" t="e">
        <f>VLOOKUP(CONTATOS[[#This Row],[EMPRESA]],'[1]Dados Cadastrais'!A:F,6,0)</f>
        <v>#N/A</v>
      </c>
      <c r="G15" s="17"/>
      <c r="H15" s="17"/>
      <c r="I15" s="17" t="s">
        <v>26</v>
      </c>
      <c r="J15" s="17"/>
      <c r="K15" s="19">
        <v>551127261546</v>
      </c>
      <c r="L15" s="16"/>
      <c r="M15" s="17"/>
      <c r="N15" s="16" t="s">
        <v>78</v>
      </c>
      <c r="O15" s="11"/>
      <c r="P15" s="10"/>
      <c r="Q15" s="15">
        <v>45772</v>
      </c>
    </row>
    <row r="16" spans="2:17" s="12" customFormat="1" ht="15" hidden="1" customHeight="1" x14ac:dyDescent="0.35">
      <c r="B16" s="16" t="s">
        <v>77</v>
      </c>
      <c r="C16" s="17" t="s">
        <v>55</v>
      </c>
      <c r="D16" s="18" t="e">
        <f>VLOOKUP(B16,'[1]Dados Cadastrais'!A:G,7,0)</f>
        <v>#N/A</v>
      </c>
      <c r="E16" s="18" t="e">
        <f>VLOOKUP(CONTATOS[[#This Row],[EMPRESA]],'[1]Dados Cadastrais'!A:F,5,0)</f>
        <v>#N/A</v>
      </c>
      <c r="F16" s="17" t="e">
        <f>VLOOKUP(CONTATOS[[#This Row],[EMPRESA]],'[1]Dados Cadastrais'!A:F,6,0)</f>
        <v>#N/A</v>
      </c>
      <c r="G16" s="17" t="s">
        <v>79</v>
      </c>
      <c r="H16" s="17"/>
      <c r="I16" s="17"/>
      <c r="J16" s="17"/>
      <c r="K16" s="19">
        <v>551127261546</v>
      </c>
      <c r="L16" s="16"/>
      <c r="M16" s="17"/>
      <c r="N16" s="16" t="s">
        <v>80</v>
      </c>
      <c r="O16" s="11"/>
      <c r="P16" s="10"/>
      <c r="Q16" s="15">
        <v>45772</v>
      </c>
    </row>
    <row r="17" spans="2:17" s="12" customFormat="1" ht="15" hidden="1" customHeight="1" x14ac:dyDescent="0.35">
      <c r="B17" s="16" t="s">
        <v>77</v>
      </c>
      <c r="C17" s="17" t="s">
        <v>55</v>
      </c>
      <c r="D17" s="18" t="e">
        <f>VLOOKUP(B17,'[1]Dados Cadastrais'!A:G,7,0)</f>
        <v>#N/A</v>
      </c>
      <c r="E17" s="18" t="e">
        <f>VLOOKUP(CONTATOS[[#This Row],[EMPRESA]],'[1]Dados Cadastrais'!A:F,5,0)</f>
        <v>#N/A</v>
      </c>
      <c r="F17" s="17" t="e">
        <f>VLOOKUP(CONTATOS[[#This Row],[EMPRESA]],'[1]Dados Cadastrais'!A:F,6,0)</f>
        <v>#N/A</v>
      </c>
      <c r="G17" s="17"/>
      <c r="H17" s="17"/>
      <c r="I17" s="17" t="s">
        <v>26</v>
      </c>
      <c r="J17" s="17"/>
      <c r="K17" s="19">
        <v>551127261546</v>
      </c>
      <c r="L17" s="16"/>
      <c r="M17" s="17"/>
      <c r="N17" s="16" t="s">
        <v>81</v>
      </c>
      <c r="O17" s="11"/>
      <c r="P17" s="10"/>
      <c r="Q17" s="15">
        <v>45772</v>
      </c>
    </row>
    <row r="18" spans="2:17" s="12" customFormat="1" ht="15" hidden="1" customHeight="1" x14ac:dyDescent="0.35">
      <c r="B18" s="16" t="s">
        <v>82</v>
      </c>
      <c r="C18" s="17" t="s">
        <v>83</v>
      </c>
      <c r="D18" s="18">
        <v>106</v>
      </c>
      <c r="E18" s="18" t="s">
        <v>68</v>
      </c>
      <c r="F18" s="17" t="e">
        <f>VLOOKUP(CONTATOS[[#This Row],[EMPRESA]],'[1]Dados Cadastrais'!A:F,6,0)</f>
        <v>#N/A</v>
      </c>
      <c r="G18" s="17" t="s">
        <v>84</v>
      </c>
      <c r="H18" s="17"/>
      <c r="I18" s="17"/>
      <c r="J18" s="17"/>
      <c r="K18" s="19" t="s">
        <v>85</v>
      </c>
      <c r="L18" s="16"/>
      <c r="M18" s="17"/>
      <c r="N18" s="16" t="s">
        <v>86</v>
      </c>
      <c r="O18" s="11"/>
      <c r="P18" s="10"/>
      <c r="Q18" s="15">
        <v>45772</v>
      </c>
    </row>
    <row r="19" spans="2:17" s="12" customFormat="1" ht="15" hidden="1" customHeight="1" x14ac:dyDescent="0.35">
      <c r="B19" s="16" t="s">
        <v>87</v>
      </c>
      <c r="C19" s="17" t="s">
        <v>55</v>
      </c>
      <c r="D19" s="18" t="e">
        <f>VLOOKUP(B19,'[1]Dados Cadastrais'!A:G,7,0)</f>
        <v>#N/A</v>
      </c>
      <c r="E19" s="18" t="e">
        <f>VLOOKUP(CONTATOS[[#This Row],[EMPRESA]],'[1]Dados Cadastrais'!A:F,5,0)</f>
        <v>#N/A</v>
      </c>
      <c r="F19" s="17" t="e">
        <f>VLOOKUP(CONTATOS[[#This Row],[EMPRESA]],'[1]Dados Cadastrais'!A:F,6,0)</f>
        <v>#N/A</v>
      </c>
      <c r="G19" s="17" t="s">
        <v>88</v>
      </c>
      <c r="H19" s="17"/>
      <c r="I19" s="17" t="s">
        <v>89</v>
      </c>
      <c r="J19" s="17"/>
      <c r="K19" s="19" t="s">
        <v>90</v>
      </c>
      <c r="L19" s="13"/>
      <c r="M19" s="20"/>
      <c r="N19" s="16" t="s">
        <v>91</v>
      </c>
      <c r="O19" s="11"/>
      <c r="P19" s="10"/>
      <c r="Q19" s="15">
        <v>45772</v>
      </c>
    </row>
    <row r="20" spans="2:17" s="12" customFormat="1" ht="15" hidden="1" customHeight="1" x14ac:dyDescent="0.35">
      <c r="B20" s="16" t="s">
        <v>92</v>
      </c>
      <c r="C20" s="17" t="s">
        <v>93</v>
      </c>
      <c r="D20" s="18">
        <f>VLOOKUP(B20,'[1]Dados Cadastrais'!A:G,7,0)</f>
        <v>103</v>
      </c>
      <c r="E20" s="18" t="str">
        <f>VLOOKUP(CONTATOS[[#This Row],[EMPRESA]],'[1]Dados Cadastrais'!A:F,5,0)</f>
        <v>DEMAIS</v>
      </c>
      <c r="F20" s="17" t="str">
        <f>VLOOKUP(CONTATOS[[#This Row],[EMPRESA]],'[1]Dados Cadastrais'!A:F,6,0)</f>
        <v>N/A</v>
      </c>
      <c r="G20" s="17" t="s">
        <v>94</v>
      </c>
      <c r="H20" s="17"/>
      <c r="I20" s="17" t="s">
        <v>19</v>
      </c>
      <c r="J20" s="17" t="s">
        <v>20</v>
      </c>
      <c r="K20" s="19">
        <v>551120660535</v>
      </c>
      <c r="L20" s="13" t="s">
        <v>95</v>
      </c>
      <c r="M20" s="20" t="s">
        <v>95</v>
      </c>
      <c r="N20" s="16" t="s">
        <v>96</v>
      </c>
      <c r="O20" s="11"/>
      <c r="P20" s="10"/>
      <c r="Q20" s="15">
        <v>44994</v>
      </c>
    </row>
    <row r="21" spans="2:17" s="12" customFormat="1" ht="15" hidden="1" customHeight="1" x14ac:dyDescent="0.35">
      <c r="B21" s="16" t="s">
        <v>92</v>
      </c>
      <c r="C21" s="17" t="s">
        <v>93</v>
      </c>
      <c r="D21" s="18">
        <f>VLOOKUP(B21,'[1]Dados Cadastrais'!A:G,7,0)</f>
        <v>103</v>
      </c>
      <c r="E21" s="18" t="str">
        <f>VLOOKUP(CONTATOS[[#This Row],[EMPRESA]],'[1]Dados Cadastrais'!A:F,5,0)</f>
        <v>DEMAIS</v>
      </c>
      <c r="F21" s="17" t="str">
        <f>VLOOKUP(CONTATOS[[#This Row],[EMPRESA]],'[1]Dados Cadastrais'!A:F,6,0)</f>
        <v>N/A</v>
      </c>
      <c r="G21" s="17" t="s">
        <v>97</v>
      </c>
      <c r="H21" s="17"/>
      <c r="I21" s="17"/>
      <c r="J21" s="17"/>
      <c r="K21" s="19">
        <v>551129140535</v>
      </c>
      <c r="L21" s="13"/>
      <c r="M21" s="20"/>
      <c r="N21" s="16" t="s">
        <v>98</v>
      </c>
      <c r="O21" s="11"/>
      <c r="P21" s="10"/>
      <c r="Q21" s="15">
        <v>45309</v>
      </c>
    </row>
    <row r="22" spans="2:17" s="12" customFormat="1" ht="15" hidden="1" customHeight="1" x14ac:dyDescent="0.35">
      <c r="B22" s="16" t="s">
        <v>92</v>
      </c>
      <c r="C22" s="17" t="s">
        <v>93</v>
      </c>
      <c r="D22" s="18">
        <f>VLOOKUP(B22,'[1]Dados Cadastrais'!A:G,7,0)</f>
        <v>103</v>
      </c>
      <c r="E22" s="18" t="str">
        <f>VLOOKUP(CONTATOS[[#This Row],[EMPRESA]],'[1]Dados Cadastrais'!A:F,5,0)</f>
        <v>DEMAIS</v>
      </c>
      <c r="F22" s="17" t="str">
        <f>VLOOKUP(CONTATOS[[#This Row],[EMPRESA]],'[1]Dados Cadastrais'!A:F,6,0)</f>
        <v>N/A</v>
      </c>
      <c r="G22" s="17" t="s">
        <v>99</v>
      </c>
      <c r="H22" s="17"/>
      <c r="I22" s="17"/>
      <c r="J22" s="17"/>
      <c r="K22" s="19">
        <v>551129140535</v>
      </c>
      <c r="L22" s="13"/>
      <c r="M22" s="20"/>
      <c r="N22" s="16" t="s">
        <v>100</v>
      </c>
      <c r="O22" s="11"/>
      <c r="P22" s="10"/>
      <c r="Q22" s="15">
        <v>45309</v>
      </c>
    </row>
    <row r="23" spans="2:17" s="12" customFormat="1" ht="15" hidden="1" customHeight="1" x14ac:dyDescent="0.35">
      <c r="B23" s="16" t="s">
        <v>92</v>
      </c>
      <c r="C23" s="17" t="s">
        <v>93</v>
      </c>
      <c r="D23" s="18">
        <f>VLOOKUP(B23,'[1]Dados Cadastrais'!A:G,7,0)</f>
        <v>103</v>
      </c>
      <c r="E23" s="18" t="str">
        <f>VLOOKUP(CONTATOS[[#This Row],[EMPRESA]],'[1]Dados Cadastrais'!A:F,5,0)</f>
        <v>DEMAIS</v>
      </c>
      <c r="F23" s="17" t="str">
        <f>VLOOKUP(CONTATOS[[#This Row],[EMPRESA]],'[1]Dados Cadastrais'!A:F,6,0)</f>
        <v>N/A</v>
      </c>
      <c r="G23" s="17" t="s">
        <v>101</v>
      </c>
      <c r="H23" s="17" t="s">
        <v>20</v>
      </c>
      <c r="I23" s="17" t="s">
        <v>19</v>
      </c>
      <c r="J23" s="17" t="s">
        <v>20</v>
      </c>
      <c r="K23" s="19">
        <v>551129140535</v>
      </c>
      <c r="L23" s="13" t="s">
        <v>102</v>
      </c>
      <c r="M23" s="20" t="s">
        <v>102</v>
      </c>
      <c r="N23" s="16" t="s">
        <v>103</v>
      </c>
      <c r="O23" s="11"/>
      <c r="P23" s="10"/>
      <c r="Q23" s="15">
        <v>44994</v>
      </c>
    </row>
    <row r="24" spans="2:17" s="12" customFormat="1" ht="15" hidden="1" customHeight="1" x14ac:dyDescent="0.35">
      <c r="B24" s="16" t="s">
        <v>92</v>
      </c>
      <c r="C24" s="17" t="s">
        <v>93</v>
      </c>
      <c r="D24" s="18">
        <f>VLOOKUP(B24,'[1]Dados Cadastrais'!A:G,7,0)</f>
        <v>103</v>
      </c>
      <c r="E24" s="18" t="str">
        <f>VLOOKUP(CONTATOS[[#This Row],[EMPRESA]],'[1]Dados Cadastrais'!A:F,5,0)</f>
        <v>DEMAIS</v>
      </c>
      <c r="F24" s="17" t="str">
        <f>VLOOKUP(CONTATOS[[#This Row],[EMPRESA]],'[1]Dados Cadastrais'!A:F,6,0)</f>
        <v>N/A</v>
      </c>
      <c r="G24" s="17" t="s">
        <v>104</v>
      </c>
      <c r="H24" s="17"/>
      <c r="I24" s="17" t="s">
        <v>89</v>
      </c>
      <c r="J24" s="17"/>
      <c r="K24" s="19">
        <v>551129140535</v>
      </c>
      <c r="L24" s="13"/>
      <c r="M24" s="20"/>
      <c r="N24" s="16"/>
      <c r="O24" s="11"/>
      <c r="P24" s="10"/>
      <c r="Q24" s="15">
        <v>44994</v>
      </c>
    </row>
    <row r="25" spans="2:17" s="12" customFormat="1" ht="15" hidden="1" customHeight="1" x14ac:dyDescent="0.35">
      <c r="B25" s="16" t="s">
        <v>105</v>
      </c>
      <c r="C25" s="17" t="s">
        <v>55</v>
      </c>
      <c r="D25" s="18" t="e">
        <f>VLOOKUP(B25,'[1]Dados Cadastrais'!A:G,7,0)</f>
        <v>#N/A</v>
      </c>
      <c r="E25" s="18" t="e">
        <f>VLOOKUP(CONTATOS[[#This Row],[EMPRESA]],'[1]Dados Cadastrais'!A:F,5,0)</f>
        <v>#N/A</v>
      </c>
      <c r="F25" s="17" t="e">
        <f>VLOOKUP(CONTATOS[[#This Row],[EMPRESA]],'[1]Dados Cadastrais'!A:F,6,0)</f>
        <v>#N/A</v>
      </c>
      <c r="G25" s="17"/>
      <c r="H25" s="17"/>
      <c r="I25" s="17"/>
      <c r="J25" s="17"/>
      <c r="K25" s="19"/>
      <c r="L25" s="13" t="s">
        <v>106</v>
      </c>
      <c r="M25" s="20" t="s">
        <v>107</v>
      </c>
      <c r="N25" s="16"/>
      <c r="O25" s="11"/>
      <c r="P25" s="10"/>
      <c r="Q25" s="15">
        <v>45772</v>
      </c>
    </row>
    <row r="26" spans="2:17" s="12" customFormat="1" ht="15" hidden="1" customHeight="1" x14ac:dyDescent="0.35">
      <c r="B26" s="16" t="s">
        <v>108</v>
      </c>
      <c r="C26" s="17" t="s">
        <v>109</v>
      </c>
      <c r="D26" s="18">
        <v>112</v>
      </c>
      <c r="E26" s="18" t="s">
        <v>68</v>
      </c>
      <c r="F26" s="17" t="e">
        <f>VLOOKUP(CONTATOS[[#This Row],[EMPRESA]],'[1]Dados Cadastrais'!A:F,6,0)</f>
        <v>#N/A</v>
      </c>
      <c r="G26" s="17"/>
      <c r="H26" s="17"/>
      <c r="I26" s="17"/>
      <c r="J26" s="17"/>
      <c r="K26" s="19" t="s">
        <v>110</v>
      </c>
      <c r="L26" s="13"/>
      <c r="M26" s="20"/>
      <c r="N26" s="16"/>
      <c r="O26" s="11"/>
      <c r="P26" s="10"/>
      <c r="Q26" s="15">
        <v>45772</v>
      </c>
    </row>
    <row r="27" spans="2:17" s="12" customFormat="1" ht="15" hidden="1" customHeight="1" x14ac:dyDescent="0.35">
      <c r="B27" s="16" t="s">
        <v>111</v>
      </c>
      <c r="C27" s="17" t="s">
        <v>55</v>
      </c>
      <c r="D27" s="18" t="e">
        <f>VLOOKUP(B27,'[1]Dados Cadastrais'!A:G,7,0)</f>
        <v>#N/A</v>
      </c>
      <c r="E27" s="18" t="e">
        <f>VLOOKUP(CONTATOS[[#This Row],[EMPRESA]],'[1]Dados Cadastrais'!A:F,5,0)</f>
        <v>#N/A</v>
      </c>
      <c r="F27" s="17" t="e">
        <f>VLOOKUP(CONTATOS[[#This Row],[EMPRESA]],'[1]Dados Cadastrais'!A:F,6,0)</f>
        <v>#N/A</v>
      </c>
      <c r="G27" s="17"/>
      <c r="H27" s="17"/>
      <c r="I27" s="17"/>
      <c r="J27" s="17"/>
      <c r="K27" s="19" t="s">
        <v>112</v>
      </c>
      <c r="L27" s="13"/>
      <c r="M27" s="20"/>
      <c r="N27" s="16"/>
      <c r="O27" s="11"/>
      <c r="P27" s="10"/>
      <c r="Q27" s="15">
        <v>45772</v>
      </c>
    </row>
    <row r="28" spans="2:17" s="12" customFormat="1" ht="15" customHeight="1" x14ac:dyDescent="0.35">
      <c r="B28" s="16" t="s">
        <v>113</v>
      </c>
      <c r="C28" s="17" t="s">
        <v>114</v>
      </c>
      <c r="D28" s="18">
        <f>VLOOKUP(B28,'[1]Dados Cadastrais'!A:G,7,0)</f>
        <v>113</v>
      </c>
      <c r="E28" s="18" t="str">
        <f>VLOOKUP(CONTATOS[[#This Row],[EMPRESA]],'[1]Dados Cadastrais'!A:F,5,0)</f>
        <v>EPP</v>
      </c>
      <c r="F28" s="17" t="str">
        <f>VLOOKUP(CONTATOS[[#This Row],[EMPRESA]],'[1]Dados Cadastrais'!A:F,6,0)</f>
        <v>CAPITAL LESTE 1</v>
      </c>
      <c r="G28" s="17" t="s">
        <v>115</v>
      </c>
      <c r="H28" s="17"/>
      <c r="I28" s="17"/>
      <c r="J28" s="17"/>
      <c r="K28" s="19">
        <v>551122720179</v>
      </c>
      <c r="L28" s="13"/>
      <c r="M28" s="20"/>
      <c r="N28" s="16" t="s">
        <v>116</v>
      </c>
      <c r="O28" s="11"/>
      <c r="P28" s="10"/>
      <c r="Q28" s="15" t="s">
        <v>8621</v>
      </c>
    </row>
    <row r="29" spans="2:17" s="12" customFormat="1" ht="15" customHeight="1" x14ac:dyDescent="0.35">
      <c r="B29" s="16" t="s">
        <v>113</v>
      </c>
      <c r="C29" s="17" t="s">
        <v>114</v>
      </c>
      <c r="D29" s="18">
        <f>VLOOKUP(B29,'[1]Dados Cadastrais'!A:G,7,0)</f>
        <v>113</v>
      </c>
      <c r="E29" s="18" t="str">
        <f>VLOOKUP(CONTATOS[[#This Row],[EMPRESA]],'[1]Dados Cadastrais'!A:F,5,0)</f>
        <v>EPP</v>
      </c>
      <c r="F29" s="17" t="str">
        <f>VLOOKUP(CONTATOS[[#This Row],[EMPRESA]],'[1]Dados Cadastrais'!A:F,6,0)</f>
        <v>CAPITAL LESTE 1</v>
      </c>
      <c r="G29" s="17" t="s">
        <v>117</v>
      </c>
      <c r="H29" s="17"/>
      <c r="I29" s="17"/>
      <c r="J29" s="17"/>
      <c r="K29" s="19">
        <v>551122720179</v>
      </c>
      <c r="L29" s="13"/>
      <c r="M29" s="20"/>
      <c r="N29" s="16" t="s">
        <v>118</v>
      </c>
      <c r="O29" s="11"/>
      <c r="P29" s="10"/>
      <c r="Q29" s="15">
        <v>45307</v>
      </c>
    </row>
    <row r="30" spans="2:17" s="12" customFormat="1" ht="15" customHeight="1" x14ac:dyDescent="0.35">
      <c r="B30" s="16" t="s">
        <v>113</v>
      </c>
      <c r="C30" s="17" t="s">
        <v>114</v>
      </c>
      <c r="D30" s="18">
        <f>VLOOKUP(B30,'[1]Dados Cadastrais'!A:G,7,0)</f>
        <v>113</v>
      </c>
      <c r="E30" s="18" t="str">
        <f>VLOOKUP(CONTATOS[[#This Row],[EMPRESA]],'[1]Dados Cadastrais'!A:F,5,0)</f>
        <v>EPP</v>
      </c>
      <c r="F30" s="17" t="str">
        <f>VLOOKUP(CONTATOS[[#This Row],[EMPRESA]],'[1]Dados Cadastrais'!A:F,6,0)</f>
        <v>CAPITAL LESTE 1</v>
      </c>
      <c r="G30" s="17" t="s">
        <v>119</v>
      </c>
      <c r="H30" s="17"/>
      <c r="I30" s="17"/>
      <c r="J30" s="17"/>
      <c r="K30" s="19">
        <v>551122720179</v>
      </c>
      <c r="L30" s="13"/>
      <c r="M30" s="20"/>
      <c r="N30" s="16"/>
      <c r="O30" s="11"/>
      <c r="P30" s="10"/>
      <c r="Q30" s="15"/>
    </row>
    <row r="31" spans="2:17" s="12" customFormat="1" ht="15" customHeight="1" x14ac:dyDescent="0.35">
      <c r="B31" s="16" t="s">
        <v>120</v>
      </c>
      <c r="C31" s="17" t="s">
        <v>121</v>
      </c>
      <c r="D31" s="18">
        <f>VLOOKUP(B31,'[1]Dados Cadastrais'!A:G,7,0)</f>
        <v>103</v>
      </c>
      <c r="E31" s="18" t="str">
        <f>VLOOKUP(CONTATOS[[#This Row],[EMPRESA]],'[1]Dados Cadastrais'!A:F,5,0)</f>
        <v>EPP</v>
      </c>
      <c r="F31" s="17" t="str">
        <f>VLOOKUP(CONTATOS[[#This Row],[EMPRESA]],'[1]Dados Cadastrais'!A:F,6,0)</f>
        <v>CAPITAL LESTE 1</v>
      </c>
      <c r="G31" s="17" t="s">
        <v>122</v>
      </c>
      <c r="H31" s="17" t="s">
        <v>123</v>
      </c>
      <c r="I31" s="17" t="s">
        <v>19</v>
      </c>
      <c r="J31" s="17" t="s">
        <v>20</v>
      </c>
      <c r="K31" s="19">
        <v>551126183987</v>
      </c>
      <c r="L31" s="13" t="s">
        <v>124</v>
      </c>
      <c r="M31" s="20" t="s">
        <v>124</v>
      </c>
      <c r="N31" s="16" t="s">
        <v>125</v>
      </c>
      <c r="O31" s="11"/>
      <c r="P31" s="10"/>
      <c r="Q31" s="15">
        <v>45008</v>
      </c>
    </row>
    <row r="32" spans="2:17" s="12" customFormat="1" ht="15" customHeight="1" x14ac:dyDescent="0.35">
      <c r="B32" s="16" t="s">
        <v>120</v>
      </c>
      <c r="C32" s="17" t="s">
        <v>121</v>
      </c>
      <c r="D32" s="18">
        <f>VLOOKUP(B32,'[1]Dados Cadastrais'!A:G,7,0)</f>
        <v>103</v>
      </c>
      <c r="E32" s="18" t="str">
        <f>VLOOKUP(CONTATOS[[#This Row],[EMPRESA]],'[1]Dados Cadastrais'!A:F,5,0)</f>
        <v>EPP</v>
      </c>
      <c r="F32" s="17" t="str">
        <f>VLOOKUP(CONTATOS[[#This Row],[EMPRESA]],'[1]Dados Cadastrais'!A:F,6,0)</f>
        <v>CAPITAL LESTE 1</v>
      </c>
      <c r="G32" s="17" t="s">
        <v>126</v>
      </c>
      <c r="H32" s="17" t="s">
        <v>20</v>
      </c>
      <c r="I32" s="17" t="s">
        <v>19</v>
      </c>
      <c r="J32" s="17" t="s">
        <v>20</v>
      </c>
      <c r="K32" s="19">
        <v>551126183987</v>
      </c>
      <c r="L32" s="13"/>
      <c r="M32" s="20"/>
      <c r="N32" s="16"/>
      <c r="O32" s="11"/>
      <c r="P32" s="10"/>
      <c r="Q32" s="15">
        <v>45184</v>
      </c>
    </row>
    <row r="33" spans="2:17" s="12" customFormat="1" ht="15" customHeight="1" x14ac:dyDescent="0.35">
      <c r="B33" s="16" t="s">
        <v>120</v>
      </c>
      <c r="C33" s="17" t="s">
        <v>121</v>
      </c>
      <c r="D33" s="18">
        <f>VLOOKUP(B33,'[1]Dados Cadastrais'!A:G,7,0)</f>
        <v>103</v>
      </c>
      <c r="E33" s="18" t="str">
        <f>VLOOKUP(CONTATOS[[#This Row],[EMPRESA]],'[1]Dados Cadastrais'!A:F,5,0)</f>
        <v>EPP</v>
      </c>
      <c r="F33" s="17" t="str">
        <f>VLOOKUP(CONTATOS[[#This Row],[EMPRESA]],'[1]Dados Cadastrais'!A:F,6,0)</f>
        <v>CAPITAL LESTE 1</v>
      </c>
      <c r="G33" s="17" t="s">
        <v>127</v>
      </c>
      <c r="H33" s="17"/>
      <c r="I33" s="17"/>
      <c r="J33" s="17"/>
      <c r="K33" s="19" t="s">
        <v>128</v>
      </c>
      <c r="L33" s="13" t="s">
        <v>129</v>
      </c>
      <c r="M33" s="20" t="s">
        <v>129</v>
      </c>
      <c r="N33" s="16"/>
      <c r="O33" s="11"/>
      <c r="P33" s="10"/>
      <c r="Q33" s="15"/>
    </row>
    <row r="34" spans="2:17" s="12" customFormat="1" ht="15" customHeight="1" x14ac:dyDescent="0.35">
      <c r="B34" s="16" t="s">
        <v>120</v>
      </c>
      <c r="C34" s="17" t="s">
        <v>121</v>
      </c>
      <c r="D34" s="18">
        <f>VLOOKUP(B34,'[1]Dados Cadastrais'!A:G,7,0)</f>
        <v>103</v>
      </c>
      <c r="E34" s="18" t="str">
        <f>VLOOKUP(CONTATOS[[#This Row],[EMPRESA]],'[1]Dados Cadastrais'!A:F,5,0)</f>
        <v>EPP</v>
      </c>
      <c r="F34" s="17" t="str">
        <f>VLOOKUP(CONTATOS[[#This Row],[EMPRESA]],'[1]Dados Cadastrais'!A:F,6,0)</f>
        <v>CAPITAL LESTE 1</v>
      </c>
      <c r="G34" s="17" t="s">
        <v>130</v>
      </c>
      <c r="H34" s="17"/>
      <c r="I34" s="17"/>
      <c r="J34" s="17"/>
      <c r="K34" s="19"/>
      <c r="L34" s="13" t="s">
        <v>131</v>
      </c>
      <c r="M34" s="20" t="s">
        <v>131</v>
      </c>
      <c r="N34" s="16" t="s">
        <v>132</v>
      </c>
      <c r="O34" s="11"/>
      <c r="P34" s="10"/>
      <c r="Q34" s="15"/>
    </row>
    <row r="35" spans="2:17" s="12" customFormat="1" ht="15" customHeight="1" x14ac:dyDescent="0.35">
      <c r="B35" s="16" t="s">
        <v>120</v>
      </c>
      <c r="C35" s="17" t="s">
        <v>121</v>
      </c>
      <c r="D35" s="18">
        <f>VLOOKUP(B35,'[1]Dados Cadastrais'!A:G,7,0)</f>
        <v>103</v>
      </c>
      <c r="E35" s="18" t="str">
        <f>VLOOKUP(CONTATOS[[#This Row],[EMPRESA]],'[1]Dados Cadastrais'!A:F,5,0)</f>
        <v>EPP</v>
      </c>
      <c r="F35" s="17" t="str">
        <f>VLOOKUP(CONTATOS[[#This Row],[EMPRESA]],'[1]Dados Cadastrais'!A:F,6,0)</f>
        <v>CAPITAL LESTE 1</v>
      </c>
      <c r="G35" s="17" t="s">
        <v>133</v>
      </c>
      <c r="H35" s="17"/>
      <c r="I35" s="17" t="s">
        <v>134</v>
      </c>
      <c r="J35" s="17"/>
      <c r="K35" s="19"/>
      <c r="L35" s="13"/>
      <c r="M35" s="20"/>
      <c r="N35" s="16"/>
      <c r="O35" s="11"/>
      <c r="P35" s="10"/>
      <c r="Q35" s="15"/>
    </row>
    <row r="36" spans="2:17" s="12" customFormat="1" ht="15" hidden="1" customHeight="1" x14ac:dyDescent="0.35">
      <c r="B36" s="16" t="s">
        <v>135</v>
      </c>
      <c r="C36" s="17" t="s">
        <v>136</v>
      </c>
      <c r="D36" s="18">
        <v>109</v>
      </c>
      <c r="E36" s="18" t="s">
        <v>137</v>
      </c>
      <c r="F36" s="17" t="e">
        <f>VLOOKUP(CONTATOS[[#This Row],[EMPRESA]],'[1]Dados Cadastrais'!A:F,6,0)</f>
        <v>#N/A</v>
      </c>
      <c r="G36" s="17"/>
      <c r="H36" s="17"/>
      <c r="I36" s="17"/>
      <c r="J36" s="17"/>
      <c r="K36" s="19" t="s">
        <v>138</v>
      </c>
      <c r="L36" s="13" t="s">
        <v>139</v>
      </c>
      <c r="M36" s="20" t="s">
        <v>140</v>
      </c>
      <c r="N36" s="16" t="s">
        <v>141</v>
      </c>
      <c r="O36" s="11"/>
      <c r="P36" s="10"/>
      <c r="Q36" s="15">
        <v>45772</v>
      </c>
    </row>
    <row r="37" spans="2:17" s="12" customFormat="1" ht="15" hidden="1" customHeight="1" x14ac:dyDescent="0.35">
      <c r="B37" s="16" t="s">
        <v>142</v>
      </c>
      <c r="C37" s="17" t="s">
        <v>143</v>
      </c>
      <c r="D37" s="18">
        <f>VLOOKUP(B37,'[1]Dados Cadastrais'!A:G,7,0)</f>
        <v>107</v>
      </c>
      <c r="E37" s="18" t="str">
        <f>VLOOKUP(CONTATOS[[#This Row],[EMPRESA]],'[1]Dados Cadastrais'!A:F,5,0)</f>
        <v>ME</v>
      </c>
      <c r="F37" s="17" t="str">
        <f>VLOOKUP(CONTATOS[[#This Row],[EMPRESA]],'[1]Dados Cadastrais'!A:F,6,0)</f>
        <v>CAPITAL SUL</v>
      </c>
      <c r="G37" s="17" t="s">
        <v>144</v>
      </c>
      <c r="H37" s="17"/>
      <c r="I37" s="17" t="s">
        <v>70</v>
      </c>
      <c r="J37" s="17" t="s">
        <v>20</v>
      </c>
      <c r="K37" s="19"/>
      <c r="L37" s="13" t="s">
        <v>145</v>
      </c>
      <c r="M37" s="20" t="s">
        <v>145</v>
      </c>
      <c r="N37" s="16" t="s">
        <v>146</v>
      </c>
      <c r="O37" s="11"/>
      <c r="P37" s="10" t="s">
        <v>147</v>
      </c>
      <c r="Q37" s="15">
        <v>45272</v>
      </c>
    </row>
    <row r="38" spans="2:17" s="12" customFormat="1" ht="15" customHeight="1" x14ac:dyDescent="0.35">
      <c r="B38" s="16" t="s">
        <v>148</v>
      </c>
      <c r="C38" s="17" t="s">
        <v>149</v>
      </c>
      <c r="D38" s="18">
        <f>VLOOKUP(B38,'[1]Dados Cadastrais'!A:G,7,0)</f>
        <v>0</v>
      </c>
      <c r="E38" s="18" t="str">
        <f>VLOOKUP(CONTATOS[[#This Row],[EMPRESA]],'[1]Dados Cadastrais'!A:F,5,0)</f>
        <v>ME</v>
      </c>
      <c r="F38" s="17" t="str">
        <f>VLOOKUP(CONTATOS[[#This Row],[EMPRESA]],'[1]Dados Cadastrais'!A:F,6,0)</f>
        <v>CAPITAL LESTE 1</v>
      </c>
      <c r="G38" s="17" t="s">
        <v>150</v>
      </c>
      <c r="H38" s="17"/>
      <c r="I38" s="17" t="s">
        <v>70</v>
      </c>
      <c r="J38" s="17" t="s">
        <v>20</v>
      </c>
      <c r="K38" s="19" t="s">
        <v>151</v>
      </c>
      <c r="L38" s="13" t="s">
        <v>152</v>
      </c>
      <c r="M38" s="20" t="s">
        <v>152</v>
      </c>
      <c r="N38" s="16" t="s">
        <v>153</v>
      </c>
      <c r="O38" s="11"/>
      <c r="P38" s="10"/>
      <c r="Q38" s="15"/>
    </row>
    <row r="39" spans="2:17" s="12" customFormat="1" ht="15" customHeight="1" x14ac:dyDescent="0.35">
      <c r="B39" s="16" t="s">
        <v>148</v>
      </c>
      <c r="C39" s="17" t="s">
        <v>149</v>
      </c>
      <c r="D39" s="18">
        <f>VLOOKUP(B39,'[1]Dados Cadastrais'!A:G,7,0)</f>
        <v>0</v>
      </c>
      <c r="E39" s="18" t="str">
        <f>VLOOKUP(CONTATOS[[#This Row],[EMPRESA]],'[1]Dados Cadastrais'!A:F,5,0)</f>
        <v>ME</v>
      </c>
      <c r="F39" s="17" t="str">
        <f>VLOOKUP(CONTATOS[[#This Row],[EMPRESA]],'[1]Dados Cadastrais'!A:F,6,0)</f>
        <v>CAPITAL LESTE 1</v>
      </c>
      <c r="G39" s="17" t="s">
        <v>154</v>
      </c>
      <c r="H39" s="17"/>
      <c r="I39" s="17" t="s">
        <v>19</v>
      </c>
      <c r="J39" s="17" t="s">
        <v>20</v>
      </c>
      <c r="K39" s="19" t="s">
        <v>151</v>
      </c>
      <c r="L39" s="13"/>
      <c r="M39" s="20"/>
      <c r="N39" s="16" t="s">
        <v>153</v>
      </c>
      <c r="O39" s="11"/>
      <c r="P39" s="10"/>
      <c r="Q39" s="15">
        <v>45387</v>
      </c>
    </row>
    <row r="40" spans="2:17" s="12" customFormat="1" ht="15" customHeight="1" x14ac:dyDescent="0.35">
      <c r="B40" s="16" t="s">
        <v>148</v>
      </c>
      <c r="C40" s="17" t="s">
        <v>149</v>
      </c>
      <c r="D40" s="18">
        <f>VLOOKUP(B40,'[1]Dados Cadastrais'!A:G,7,0)</f>
        <v>0</v>
      </c>
      <c r="E40" s="18" t="str">
        <f>VLOOKUP(CONTATOS[[#This Row],[EMPRESA]],'[1]Dados Cadastrais'!A:F,5,0)</f>
        <v>ME</v>
      </c>
      <c r="F40" s="17" t="str">
        <f>VLOOKUP(CONTATOS[[#This Row],[EMPRESA]],'[1]Dados Cadastrais'!A:F,6,0)</f>
        <v>CAPITAL LESTE 1</v>
      </c>
      <c r="G40" s="17" t="s">
        <v>155</v>
      </c>
      <c r="H40" s="17"/>
      <c r="I40" s="17" t="s">
        <v>19</v>
      </c>
      <c r="J40" s="17" t="s">
        <v>20</v>
      </c>
      <c r="K40" s="19" t="s">
        <v>151</v>
      </c>
      <c r="L40" s="13" t="s">
        <v>152</v>
      </c>
      <c r="M40" s="20" t="s">
        <v>152</v>
      </c>
      <c r="N40" s="16" t="s">
        <v>156</v>
      </c>
      <c r="O40" s="11"/>
      <c r="P40" s="10"/>
      <c r="Q40" s="15">
        <v>45019</v>
      </c>
    </row>
    <row r="41" spans="2:17" s="12" customFormat="1" ht="15" hidden="1" customHeight="1" x14ac:dyDescent="0.35">
      <c r="B41" s="16" t="s">
        <v>157</v>
      </c>
      <c r="C41" s="17" t="str">
        <f>VLOOKUP(B41,'[1]Dados Cadastrais'!A:B,2,0)</f>
        <v>63.065.015/0001-58</v>
      </c>
      <c r="D41" s="18">
        <f>VLOOKUP(B41,'[1]Dados Cadastrais'!A:G,7,0)</f>
        <v>163</v>
      </c>
      <c r="E41" s="18" t="str">
        <f>VLOOKUP(CONTATOS[[#This Row],[EMPRESA]],'[1]Dados Cadastrais'!A:F,5,0)</f>
        <v>Micro</v>
      </c>
      <c r="F41" s="17">
        <f>VLOOKUP(CONTATOS[[#This Row],[EMPRESA]],'[1]Dados Cadastrais'!A:F,6,0)</f>
        <v>0</v>
      </c>
      <c r="G41" s="17">
        <v>0</v>
      </c>
      <c r="H41" s="17"/>
      <c r="I41" s="17"/>
      <c r="J41" s="17"/>
      <c r="K41" s="19"/>
      <c r="L41" s="13" t="s">
        <v>158</v>
      </c>
      <c r="M41" s="20" t="str" cm="1">
        <f t="array" aca="1" ref="M41" ca="1">IFERROR(IF(ISTEXT(L40),IF(ISBLANK(L40),"","'"&amp;"55"&amp;IF(AND(ISNUMBER(LEFT(SOMENTE.NÚMEROS(L40),2))),LEFT(SOMENTE.NÚMEROS(L40),2),"11")&amp;RIGHT(SOMENTE.NÚMEROS(L40),8)),""),"")</f>
        <v/>
      </c>
      <c r="N41" s="16" t="s">
        <v>159</v>
      </c>
      <c r="O41" s="23"/>
      <c r="P41" s="23"/>
      <c r="Q41" s="15">
        <v>45903</v>
      </c>
    </row>
    <row r="42" spans="2:17" s="12" customFormat="1" ht="15" customHeight="1" x14ac:dyDescent="0.35">
      <c r="B42" s="16" t="s">
        <v>160</v>
      </c>
      <c r="C42" s="17" t="s">
        <v>161</v>
      </c>
      <c r="D42" s="18">
        <f>VLOOKUP(B42,'[1]Dados Cadastrais'!A:G,7,0)</f>
        <v>103</v>
      </c>
      <c r="E42" s="18" t="str">
        <f>VLOOKUP(CONTATOS[[#This Row],[EMPRESA]],'[1]Dados Cadastrais'!A:F,5,0)</f>
        <v>EPP</v>
      </c>
      <c r="F42" s="17" t="str">
        <f>VLOOKUP(CONTATOS[[#This Row],[EMPRESA]],'[1]Dados Cadastrais'!A:F,6,0)</f>
        <v>CAPITAL LESTE 1</v>
      </c>
      <c r="G42" s="17" t="s">
        <v>162</v>
      </c>
      <c r="H42" s="17"/>
      <c r="I42" s="17" t="s">
        <v>163</v>
      </c>
      <c r="J42" s="17" t="s">
        <v>20</v>
      </c>
      <c r="K42" s="19" t="s">
        <v>164</v>
      </c>
      <c r="L42" s="13" t="s">
        <v>165</v>
      </c>
      <c r="M42" s="20" t="s">
        <v>166</v>
      </c>
      <c r="N42" s="16" t="s">
        <v>167</v>
      </c>
      <c r="O42" s="11" t="s">
        <v>25</v>
      </c>
      <c r="P42" s="10"/>
      <c r="Q42" s="15"/>
    </row>
    <row r="43" spans="2:17" s="12" customFormat="1" ht="15" hidden="1" customHeight="1" x14ac:dyDescent="0.35">
      <c r="B43" s="16" t="s">
        <v>168</v>
      </c>
      <c r="C43" s="17" t="s">
        <v>55</v>
      </c>
      <c r="D43" s="18" t="e">
        <f>VLOOKUP(B43,'[1]Dados Cadastrais'!A:G,7,0)</f>
        <v>#N/A</v>
      </c>
      <c r="E43" s="18" t="e">
        <f>VLOOKUP(CONTATOS[[#This Row],[EMPRESA]],'[1]Dados Cadastrais'!A:F,5,0)</f>
        <v>#N/A</v>
      </c>
      <c r="F43" s="17" t="e">
        <f>VLOOKUP(CONTATOS[[#This Row],[EMPRESA]],'[1]Dados Cadastrais'!A:F,6,0)</f>
        <v>#N/A</v>
      </c>
      <c r="G43" s="17" t="s">
        <v>169</v>
      </c>
      <c r="H43" s="17"/>
      <c r="I43" s="17" t="s">
        <v>89</v>
      </c>
      <c r="J43" s="17"/>
      <c r="K43" s="19" t="s">
        <v>170</v>
      </c>
      <c r="L43" s="13" t="s">
        <v>171</v>
      </c>
      <c r="M43" s="20" t="s">
        <v>172</v>
      </c>
      <c r="N43" s="16" t="s">
        <v>173</v>
      </c>
      <c r="O43" s="11"/>
      <c r="P43" s="10"/>
      <c r="Q43" s="15">
        <v>45772</v>
      </c>
    </row>
    <row r="44" spans="2:17" s="12" customFormat="1" ht="15" hidden="1" customHeight="1" x14ac:dyDescent="0.35">
      <c r="B44" s="16" t="s">
        <v>174</v>
      </c>
      <c r="C44" s="17" t="str">
        <f>VLOOKUP(B44,'[1]Dados Cadastrais'!A:B,2,0)</f>
        <v>17.323.840/0001-98</v>
      </c>
      <c r="D44" s="18">
        <f>VLOOKUP(B44,'[1]Dados Cadastrais'!A:G,7,0)</f>
        <v>163</v>
      </c>
      <c r="E44" s="18" t="str">
        <f>VLOOKUP(CONTATOS[[#This Row],[EMPRESA]],'[1]Dados Cadastrais'!A:F,5,0)</f>
        <v>Micro</v>
      </c>
      <c r="F44" s="17">
        <f>VLOOKUP(CONTATOS[[#This Row],[EMPRESA]],'[1]Dados Cadastrais'!A:F,6,0)</f>
        <v>0</v>
      </c>
      <c r="G44" s="17">
        <v>0</v>
      </c>
      <c r="H44" s="17"/>
      <c r="I44" s="17"/>
      <c r="J44" s="17"/>
      <c r="K44" s="19" t="s">
        <v>175</v>
      </c>
      <c r="L44" s="13" t="s">
        <v>176</v>
      </c>
      <c r="M44" s="20" t="str" cm="1">
        <f t="array" aca="1" ref="M44" ca="1">IFERROR(IF(ISTEXT(L43),IF(ISBLANK(L43),"","'"&amp;"55"&amp;IF(AND(ISNUMBER(LEFT(SOMENTE.NÚMEROS(L43),2))),LEFT(SOMENTE.NÚMEROS(L43),2),"11")&amp;RIGHT(SOMENTE.NÚMEROS(L43),8)),""),"")</f>
        <v/>
      </c>
      <c r="N44" s="16" t="s">
        <v>177</v>
      </c>
      <c r="O44" s="23"/>
      <c r="P44" s="23"/>
      <c r="Q44" s="15">
        <v>45903</v>
      </c>
    </row>
    <row r="45" spans="2:17" s="12" customFormat="1" ht="15" hidden="1" customHeight="1" x14ac:dyDescent="0.35">
      <c r="B45" s="16" t="s">
        <v>178</v>
      </c>
      <c r="C45" s="17" t="s">
        <v>179</v>
      </c>
      <c r="D45" s="18">
        <v>106</v>
      </c>
      <c r="E45" s="18" t="s">
        <v>68</v>
      </c>
      <c r="F45" s="17" t="e">
        <f>VLOOKUP(CONTATOS[[#This Row],[EMPRESA]],'[1]Dados Cadastrais'!A:F,6,0)</f>
        <v>#N/A</v>
      </c>
      <c r="G45" s="17"/>
      <c r="H45" s="17"/>
      <c r="I45" s="17"/>
      <c r="J45" s="17"/>
      <c r="K45" s="19" t="s">
        <v>180</v>
      </c>
      <c r="L45" s="13"/>
      <c r="M45" s="20"/>
      <c r="N45" s="16"/>
      <c r="O45" s="11"/>
      <c r="P45" s="10"/>
      <c r="Q45" s="15">
        <v>45772</v>
      </c>
    </row>
    <row r="46" spans="2:17" s="12" customFormat="1" ht="15" hidden="1" customHeight="1" x14ac:dyDescent="0.35">
      <c r="B46" s="16" t="s">
        <v>181</v>
      </c>
      <c r="C46" s="17" t="s">
        <v>55</v>
      </c>
      <c r="D46" s="18" t="e">
        <f>VLOOKUP(B46,'[1]Dados Cadastrais'!A:G,7,0)</f>
        <v>#N/A</v>
      </c>
      <c r="E46" s="18" t="e">
        <f>VLOOKUP(CONTATOS[[#This Row],[EMPRESA]],'[1]Dados Cadastrais'!A:F,5,0)</f>
        <v>#N/A</v>
      </c>
      <c r="F46" s="17" t="e">
        <f>VLOOKUP(CONTATOS[[#This Row],[EMPRESA]],'[1]Dados Cadastrais'!A:F,6,0)</f>
        <v>#N/A</v>
      </c>
      <c r="G46" s="17"/>
      <c r="H46" s="17"/>
      <c r="I46" s="17"/>
      <c r="J46" s="17"/>
      <c r="K46" s="19" t="s">
        <v>182</v>
      </c>
      <c r="L46" s="13"/>
      <c r="M46" s="20"/>
      <c r="N46" s="16" t="s">
        <v>183</v>
      </c>
      <c r="O46" s="11"/>
      <c r="P46" s="10"/>
      <c r="Q46" s="15">
        <v>45772</v>
      </c>
    </row>
    <row r="47" spans="2:17" s="12" customFormat="1" ht="15" customHeight="1" x14ac:dyDescent="0.35">
      <c r="B47" s="16" t="s">
        <v>184</v>
      </c>
      <c r="C47" s="17" t="s">
        <v>185</v>
      </c>
      <c r="D47" s="18">
        <f>VLOOKUP(B47,'[1]Dados Cadastrais'!A:G,7,0)</f>
        <v>103</v>
      </c>
      <c r="E47" s="18" t="str">
        <f>VLOOKUP(CONTATOS[[#This Row],[EMPRESA]],'[1]Dados Cadastrais'!A:F,5,0)</f>
        <v>ME</v>
      </c>
      <c r="F47" s="17" t="str">
        <f>VLOOKUP(CONTATOS[[#This Row],[EMPRESA]],'[1]Dados Cadastrais'!A:F,6,0)</f>
        <v>CAPITAL LESTE 1</v>
      </c>
      <c r="G47" s="17" t="s">
        <v>186</v>
      </c>
      <c r="H47" s="17"/>
      <c r="I47" s="17"/>
      <c r="J47" s="17" t="s">
        <v>20</v>
      </c>
      <c r="K47" s="19">
        <v>551132770439</v>
      </c>
      <c r="L47" s="13" t="s">
        <v>187</v>
      </c>
      <c r="M47" s="20" t="s">
        <v>187</v>
      </c>
      <c r="N47" s="16" t="s">
        <v>188</v>
      </c>
      <c r="O47" s="11"/>
      <c r="P47" s="10"/>
      <c r="Q47" s="15"/>
    </row>
    <row r="48" spans="2:17" s="12" customFormat="1" ht="15" customHeight="1" x14ac:dyDescent="0.35">
      <c r="B48" s="16" t="s">
        <v>189</v>
      </c>
      <c r="C48" s="17" t="s">
        <v>190</v>
      </c>
      <c r="D48" s="18">
        <f>VLOOKUP(B48,'[1]Dados Cadastrais'!A:G,7,0)</f>
        <v>103</v>
      </c>
      <c r="E48" s="18" t="str">
        <f>VLOOKUP(CONTATOS[[#This Row],[EMPRESA]],'[1]Dados Cadastrais'!A:F,5,0)</f>
        <v>ME</v>
      </c>
      <c r="F48" s="17" t="str">
        <f>VLOOKUP(CONTATOS[[#This Row],[EMPRESA]],'[1]Dados Cadastrais'!A:F,6,0)</f>
        <v>CAPITAL LESTE 2</v>
      </c>
      <c r="G48" s="17" t="s">
        <v>191</v>
      </c>
      <c r="H48" s="17"/>
      <c r="I48" s="17" t="s">
        <v>63</v>
      </c>
      <c r="J48" s="17"/>
      <c r="K48" s="19">
        <v>551129562864</v>
      </c>
      <c r="L48" s="13" t="s">
        <v>192</v>
      </c>
      <c r="M48" s="20" t="s">
        <v>192</v>
      </c>
      <c r="N48" s="16" t="s">
        <v>193</v>
      </c>
      <c r="O48" s="11"/>
      <c r="P48" s="10"/>
      <c r="Q48" s="15">
        <v>45135</v>
      </c>
    </row>
    <row r="49" spans="2:17" s="12" customFormat="1" ht="15" customHeight="1" x14ac:dyDescent="0.35">
      <c r="B49" s="16" t="s">
        <v>189</v>
      </c>
      <c r="C49" s="17" t="s">
        <v>190</v>
      </c>
      <c r="D49" s="18">
        <f>VLOOKUP(B49,'[1]Dados Cadastrais'!A:G,7,0)</f>
        <v>103</v>
      </c>
      <c r="E49" s="18" t="str">
        <f>VLOOKUP(CONTATOS[[#This Row],[EMPRESA]],'[1]Dados Cadastrais'!A:F,5,0)</f>
        <v>ME</v>
      </c>
      <c r="F49" s="17" t="str">
        <f>VLOOKUP(CONTATOS[[#This Row],[EMPRESA]],'[1]Dados Cadastrais'!A:F,6,0)</f>
        <v>CAPITAL LESTE 2</v>
      </c>
      <c r="G49" s="17" t="s">
        <v>194</v>
      </c>
      <c r="H49" s="17"/>
      <c r="I49" s="17" t="s">
        <v>195</v>
      </c>
      <c r="J49" s="17"/>
      <c r="K49" s="19" t="s">
        <v>196</v>
      </c>
      <c r="L49" s="13"/>
      <c r="M49" s="20"/>
      <c r="N49" s="16" t="s">
        <v>197</v>
      </c>
      <c r="O49" s="11"/>
      <c r="P49" s="10"/>
      <c r="Q49" s="15"/>
    </row>
    <row r="50" spans="2:17" s="12" customFormat="1" ht="15" customHeight="1" x14ac:dyDescent="0.35">
      <c r="B50" s="16" t="s">
        <v>189</v>
      </c>
      <c r="C50" s="17" t="s">
        <v>190</v>
      </c>
      <c r="D50" s="18">
        <f>VLOOKUP(B50,'[1]Dados Cadastrais'!A:G,7,0)</f>
        <v>103</v>
      </c>
      <c r="E50" s="18" t="str">
        <f>VLOOKUP(CONTATOS[[#This Row],[EMPRESA]],'[1]Dados Cadastrais'!A:F,5,0)</f>
        <v>ME</v>
      </c>
      <c r="F50" s="17" t="str">
        <f>VLOOKUP(CONTATOS[[#This Row],[EMPRESA]],'[1]Dados Cadastrais'!A:F,6,0)</f>
        <v>CAPITAL LESTE 2</v>
      </c>
      <c r="G50" s="17" t="s">
        <v>198</v>
      </c>
      <c r="H50" s="17"/>
      <c r="I50" s="17" t="s">
        <v>195</v>
      </c>
      <c r="J50" s="17"/>
      <c r="K50" s="19" t="s">
        <v>196</v>
      </c>
      <c r="L50" s="13"/>
      <c r="M50" s="20"/>
      <c r="N50" s="16"/>
      <c r="O50" s="11"/>
      <c r="P50" s="10"/>
      <c r="Q50" s="15"/>
    </row>
    <row r="51" spans="2:17" s="12" customFormat="1" ht="15" hidden="1" customHeight="1" x14ac:dyDescent="0.35">
      <c r="B51" s="16" t="s">
        <v>199</v>
      </c>
      <c r="C51" s="17" t="e">
        <v>#N/A</v>
      </c>
      <c r="D51" s="18" t="e">
        <f>VLOOKUP(B51,'[1]Dados Cadastrais'!A:G,7,0)</f>
        <v>#N/A</v>
      </c>
      <c r="E51" s="18" t="e">
        <f>VLOOKUP(CONTATOS[[#This Row],[EMPRESA]],'[1]Dados Cadastrais'!A:F,5,0)</f>
        <v>#N/A</v>
      </c>
      <c r="F51" s="17" t="e">
        <f>VLOOKUP(CONTATOS[[#This Row],[EMPRESA]],'[1]Dados Cadastrais'!A:F,6,0)</f>
        <v>#N/A</v>
      </c>
      <c r="G51" s="17"/>
      <c r="H51" s="17"/>
      <c r="I51" s="17"/>
      <c r="J51" s="17"/>
      <c r="K51" s="19" t="s">
        <v>200</v>
      </c>
      <c r="L51" s="13" t="s">
        <v>201</v>
      </c>
      <c r="M51" s="20" t="s">
        <v>201</v>
      </c>
      <c r="N51" s="16" t="s">
        <v>202</v>
      </c>
      <c r="O51" s="11"/>
      <c r="P51" s="10"/>
      <c r="Q51" s="15"/>
    </row>
    <row r="52" spans="2:17" s="12" customFormat="1" ht="15" hidden="1" customHeight="1" x14ac:dyDescent="0.35">
      <c r="B52" s="16" t="s">
        <v>203</v>
      </c>
      <c r="C52" s="17" t="e">
        <v>#N/A</v>
      </c>
      <c r="D52" s="18" t="e">
        <f>VLOOKUP(B52,'[1]Dados Cadastrais'!A:G,7,0)</f>
        <v>#N/A</v>
      </c>
      <c r="E52" s="18" t="e">
        <f>VLOOKUP(CONTATOS[[#This Row],[EMPRESA]],'[1]Dados Cadastrais'!A:F,5,0)</f>
        <v>#N/A</v>
      </c>
      <c r="F52" s="17" t="e">
        <f>VLOOKUP(CONTATOS[[#This Row],[EMPRESA]],'[1]Dados Cadastrais'!A:F,6,0)</f>
        <v>#N/A</v>
      </c>
      <c r="G52" s="17"/>
      <c r="H52" s="17"/>
      <c r="I52" s="17"/>
      <c r="J52" s="17"/>
      <c r="K52" s="19" t="s">
        <v>204</v>
      </c>
      <c r="L52" s="13"/>
      <c r="M52" s="20"/>
      <c r="N52" s="16"/>
      <c r="O52" s="11"/>
      <c r="P52" s="10"/>
      <c r="Q52" s="15"/>
    </row>
    <row r="53" spans="2:17" s="12" customFormat="1" ht="15" hidden="1" customHeight="1" x14ac:dyDescent="0.35">
      <c r="B53" s="16" t="s">
        <v>205</v>
      </c>
      <c r="C53" s="17" t="s">
        <v>206</v>
      </c>
      <c r="D53" s="18">
        <f>VLOOKUP(B53,'[1]Dados Cadastrais'!A:G,7,0)</f>
        <v>103</v>
      </c>
      <c r="E53" s="18" t="str">
        <f>VLOOKUP(CONTATOS[[#This Row],[EMPRESA]],'[1]Dados Cadastrais'!A:F,5,0)</f>
        <v>DEMAIS</v>
      </c>
      <c r="F53" s="17" t="str">
        <f>VLOOKUP(CONTATOS[[#This Row],[EMPRESA]],'[1]Dados Cadastrais'!A:F,6,0)</f>
        <v>N/A</v>
      </c>
      <c r="G53" s="17" t="s">
        <v>207</v>
      </c>
      <c r="H53" s="17"/>
      <c r="I53" s="17" t="s">
        <v>19</v>
      </c>
      <c r="J53" s="17" t="s">
        <v>20</v>
      </c>
      <c r="K53" s="19">
        <v>551128939670</v>
      </c>
      <c r="L53" s="13" t="s">
        <v>208</v>
      </c>
      <c r="M53" s="20" t="s">
        <v>208</v>
      </c>
      <c r="N53" s="16" t="s">
        <v>209</v>
      </c>
      <c r="O53" s="11"/>
      <c r="P53" s="10"/>
      <c r="Q53" s="15"/>
    </row>
    <row r="54" spans="2:17" s="12" customFormat="1" ht="15" hidden="1" customHeight="1" x14ac:dyDescent="0.35">
      <c r="B54" s="16" t="s">
        <v>205</v>
      </c>
      <c r="C54" s="17" t="s">
        <v>206</v>
      </c>
      <c r="D54" s="18">
        <f>VLOOKUP(B54,'[1]Dados Cadastrais'!A:G,7,0)</f>
        <v>103</v>
      </c>
      <c r="E54" s="18" t="str">
        <f>VLOOKUP(CONTATOS[[#This Row],[EMPRESA]],'[1]Dados Cadastrais'!A:F,5,0)</f>
        <v>DEMAIS</v>
      </c>
      <c r="F54" s="17" t="str">
        <f>VLOOKUP(CONTATOS[[#This Row],[EMPRESA]],'[1]Dados Cadastrais'!A:F,6,0)</f>
        <v>N/A</v>
      </c>
      <c r="G54" s="17" t="s">
        <v>210</v>
      </c>
      <c r="H54" s="17"/>
      <c r="I54" s="17" t="s">
        <v>211</v>
      </c>
      <c r="J54" s="17"/>
      <c r="K54" s="19">
        <v>551128939670</v>
      </c>
      <c r="L54" s="13" t="s">
        <v>212</v>
      </c>
      <c r="M54" s="20" t="s">
        <v>212</v>
      </c>
      <c r="N54" s="16" t="s">
        <v>213</v>
      </c>
      <c r="O54" s="11"/>
      <c r="P54" s="10"/>
      <c r="Q54" s="15">
        <v>44999</v>
      </c>
    </row>
    <row r="55" spans="2:17" s="12" customFormat="1" ht="15" hidden="1" customHeight="1" x14ac:dyDescent="0.35">
      <c r="B55" s="16" t="s">
        <v>205</v>
      </c>
      <c r="C55" s="17" t="s">
        <v>206</v>
      </c>
      <c r="D55" s="18">
        <f>VLOOKUP(B55,'[1]Dados Cadastrais'!A:G,7,0)</f>
        <v>103</v>
      </c>
      <c r="E55" s="18" t="str">
        <f>VLOOKUP(CONTATOS[[#This Row],[EMPRESA]],'[1]Dados Cadastrais'!A:F,5,0)</f>
        <v>DEMAIS</v>
      </c>
      <c r="F55" s="17" t="str">
        <f>VLOOKUP(CONTATOS[[#This Row],[EMPRESA]],'[1]Dados Cadastrais'!A:F,6,0)</f>
        <v>N/A</v>
      </c>
      <c r="G55" s="17" t="s">
        <v>214</v>
      </c>
      <c r="H55" s="17"/>
      <c r="I55" s="17" t="s">
        <v>215</v>
      </c>
      <c r="J55" s="17"/>
      <c r="K55" s="19">
        <v>551128939670</v>
      </c>
      <c r="L55" s="13"/>
      <c r="M55" s="20"/>
      <c r="N55" s="16" t="s">
        <v>216</v>
      </c>
      <c r="O55" s="11"/>
      <c r="P55" s="10"/>
      <c r="Q55" s="15">
        <v>44999</v>
      </c>
    </row>
    <row r="56" spans="2:17" s="12" customFormat="1" ht="15" hidden="1" customHeight="1" x14ac:dyDescent="0.35">
      <c r="B56" s="16" t="s">
        <v>205</v>
      </c>
      <c r="C56" s="17" t="s">
        <v>206</v>
      </c>
      <c r="D56" s="18">
        <f>VLOOKUP(B56,'[1]Dados Cadastrais'!A:G,7,0)</f>
        <v>103</v>
      </c>
      <c r="E56" s="18" t="str">
        <f>VLOOKUP(CONTATOS[[#This Row],[EMPRESA]],'[1]Dados Cadastrais'!A:F,5,0)</f>
        <v>DEMAIS</v>
      </c>
      <c r="F56" s="17" t="str">
        <f>VLOOKUP(CONTATOS[[#This Row],[EMPRESA]],'[1]Dados Cadastrais'!A:F,6,0)</f>
        <v>N/A</v>
      </c>
      <c r="G56" s="17" t="s">
        <v>217</v>
      </c>
      <c r="H56" s="17"/>
      <c r="I56" s="17" t="s">
        <v>218</v>
      </c>
      <c r="J56" s="17"/>
      <c r="K56" s="19" t="s">
        <v>219</v>
      </c>
      <c r="L56" s="13" t="s">
        <v>212</v>
      </c>
      <c r="M56" s="20" t="s">
        <v>212</v>
      </c>
      <c r="N56" s="16" t="s">
        <v>220</v>
      </c>
      <c r="O56" s="11"/>
      <c r="P56" s="10"/>
      <c r="Q56" s="15">
        <v>44999</v>
      </c>
    </row>
    <row r="57" spans="2:17" s="12" customFormat="1" ht="15" hidden="1" customHeight="1" x14ac:dyDescent="0.35">
      <c r="B57" s="16" t="s">
        <v>221</v>
      </c>
      <c r="C57" s="17" t="e">
        <v>#N/A</v>
      </c>
      <c r="D57" s="18" t="e">
        <f>VLOOKUP(B57,'[1]Dados Cadastrais'!A:G,7,0)</f>
        <v>#N/A</v>
      </c>
      <c r="E57" s="18" t="e">
        <f>VLOOKUP(CONTATOS[[#This Row],[EMPRESA]],'[1]Dados Cadastrais'!A:F,5,0)</f>
        <v>#N/A</v>
      </c>
      <c r="F57" s="17" t="e">
        <f>VLOOKUP(CONTATOS[[#This Row],[EMPRESA]],'[1]Dados Cadastrais'!A:F,6,0)</f>
        <v>#N/A</v>
      </c>
      <c r="G57" s="17" t="s">
        <v>222</v>
      </c>
      <c r="H57" s="17"/>
      <c r="I57" s="17"/>
      <c r="J57" s="17"/>
      <c r="K57" s="19" t="s">
        <v>223</v>
      </c>
      <c r="L57" s="13"/>
      <c r="M57" s="20"/>
      <c r="N57" s="16" t="s">
        <v>224</v>
      </c>
      <c r="O57" s="11"/>
      <c r="P57" s="10"/>
      <c r="Q57" s="15"/>
    </row>
    <row r="58" spans="2:17" s="12" customFormat="1" ht="15" customHeight="1" x14ac:dyDescent="0.35">
      <c r="B58" s="16" t="s">
        <v>225</v>
      </c>
      <c r="C58" s="17" t="s">
        <v>226</v>
      </c>
      <c r="D58" s="18">
        <v>102</v>
      </c>
      <c r="E58" s="18" t="str">
        <f>VLOOKUP(CONTATOS[[#This Row],[EMPRESA]],'[1]Dados Cadastrais'!A:F,5,0)</f>
        <v>ME</v>
      </c>
      <c r="F58" s="17" t="str">
        <f>VLOOKUP(CONTATOS[[#This Row],[EMPRESA]],'[1]Dados Cadastrais'!A:F,6,0)</f>
        <v>CAPITAL LESTE 1</v>
      </c>
      <c r="G58" s="17" t="s">
        <v>227</v>
      </c>
      <c r="H58" s="17" t="s">
        <v>60</v>
      </c>
      <c r="I58" s="17"/>
      <c r="J58" s="17"/>
      <c r="K58" s="19" t="s">
        <v>228</v>
      </c>
      <c r="L58" s="13"/>
      <c r="M58" s="20" t="s">
        <v>229</v>
      </c>
      <c r="N58" s="16" t="s">
        <v>230</v>
      </c>
      <c r="O58" s="11"/>
      <c r="P58" s="10"/>
      <c r="Q58" s="15"/>
    </row>
    <row r="59" spans="2:17" s="12" customFormat="1" ht="15" customHeight="1" x14ac:dyDescent="0.35">
      <c r="B59" s="16" t="s">
        <v>225</v>
      </c>
      <c r="C59" s="17" t="s">
        <v>226</v>
      </c>
      <c r="D59" s="18">
        <v>102</v>
      </c>
      <c r="E59" s="18" t="str">
        <f>VLOOKUP(CONTATOS[[#This Row],[EMPRESA]],'[1]Dados Cadastrais'!A:F,5,0)</f>
        <v>ME</v>
      </c>
      <c r="F59" s="17" t="str">
        <f>VLOOKUP(CONTATOS[[#This Row],[EMPRESA]],'[1]Dados Cadastrais'!A:F,6,0)</f>
        <v>CAPITAL LESTE 1</v>
      </c>
      <c r="G59" s="17" t="s">
        <v>231</v>
      </c>
      <c r="H59" s="17"/>
      <c r="I59" s="17"/>
      <c r="J59" s="17"/>
      <c r="K59" s="19" t="s">
        <v>228</v>
      </c>
      <c r="L59" s="13"/>
      <c r="M59" s="20"/>
      <c r="N59" s="16" t="s">
        <v>232</v>
      </c>
      <c r="O59" s="11"/>
      <c r="P59" s="10"/>
      <c r="Q59" s="15"/>
    </row>
    <row r="60" spans="2:17" s="12" customFormat="1" ht="15" customHeight="1" x14ac:dyDescent="0.35">
      <c r="B60" s="16" t="s">
        <v>233</v>
      </c>
      <c r="C60" s="17" t="s">
        <v>234</v>
      </c>
      <c r="D60" s="18">
        <f>VLOOKUP(B60,'[1]Dados Cadastrais'!A:G,7,0)</f>
        <v>103</v>
      </c>
      <c r="E60" s="18" t="str">
        <f>VLOOKUP(CONTATOS[[#This Row],[EMPRESA]],'[1]Dados Cadastrais'!A:F,5,0)</f>
        <v>ME</v>
      </c>
      <c r="F60" s="17" t="str">
        <f>VLOOKUP(CONTATOS[[#This Row],[EMPRESA]],'[1]Dados Cadastrais'!A:F,6,0)</f>
        <v>CAPITAL LESTE 1</v>
      </c>
      <c r="G60" s="17" t="s">
        <v>235</v>
      </c>
      <c r="H60" s="17"/>
      <c r="I60" s="17" t="s">
        <v>19</v>
      </c>
      <c r="J60" s="17" t="s">
        <v>20</v>
      </c>
      <c r="K60" s="19"/>
      <c r="L60" s="13" t="s">
        <v>195</v>
      </c>
      <c r="M60" s="20"/>
      <c r="N60" s="16" t="s">
        <v>236</v>
      </c>
      <c r="O60" s="11"/>
      <c r="P60" s="10"/>
      <c r="Q60" s="15"/>
    </row>
    <row r="61" spans="2:17" s="12" customFormat="1" ht="15" customHeight="1" x14ac:dyDescent="0.35">
      <c r="B61" s="16" t="s">
        <v>233</v>
      </c>
      <c r="C61" s="17" t="s">
        <v>234</v>
      </c>
      <c r="D61" s="18" t="s">
        <v>237</v>
      </c>
      <c r="E61" s="18" t="s">
        <v>68</v>
      </c>
      <c r="F61" s="17" t="str">
        <f>VLOOKUP(CONTATOS[[#This Row],[EMPRESA]],'[1]Dados Cadastrais'!A:F,6,0)</f>
        <v>CAPITAL LESTE 1</v>
      </c>
      <c r="G61" s="17"/>
      <c r="H61" s="17"/>
      <c r="I61" s="17"/>
      <c r="J61" s="17"/>
      <c r="K61" s="19"/>
      <c r="L61" s="13"/>
      <c r="M61" s="20" t="str" cm="1">
        <f t="array" aca="1" ref="M61" ca="1">IFERROR(IF(ISTEXT(L60),IF(ISBLANK(L60),"","'"&amp;"55"&amp;IF(AND(ISNUMBER(LEFT(SOMENTE.NÚMEROS(L60),2))),LEFT(SOMENTE.NÚMEROS(L60),2),"11")&amp;RIGHT(SOMENTE.NÚMEROS(L60),8)),""),"")</f>
        <v/>
      </c>
      <c r="N61" s="16"/>
      <c r="O61" s="22"/>
      <c r="P61" s="22"/>
      <c r="Q61" s="15"/>
    </row>
    <row r="62" spans="2:17" s="12" customFormat="1" ht="15" hidden="1" customHeight="1" x14ac:dyDescent="0.35">
      <c r="B62" s="16" t="s">
        <v>238</v>
      </c>
      <c r="C62" s="17" t="str">
        <f>VLOOKUP(B62,'[1]Dados Cadastrais'!A:B,2,0)</f>
        <v>62.879.051/0001-92</v>
      </c>
      <c r="D62" s="18">
        <f>VLOOKUP(B62,'[1]Dados Cadastrais'!A:G,7,0)</f>
        <v>163</v>
      </c>
      <c r="E62" s="18" t="str">
        <f>VLOOKUP(CONTATOS[[#This Row],[EMPRESA]],'[1]Dados Cadastrais'!A:F,5,0)</f>
        <v>Pequena</v>
      </c>
      <c r="F62" s="17">
        <f>VLOOKUP(CONTATOS[[#This Row],[EMPRESA]],'[1]Dados Cadastrais'!A:F,6,0)</f>
        <v>0</v>
      </c>
      <c r="G62" s="17">
        <v>0</v>
      </c>
      <c r="H62" s="17"/>
      <c r="I62" s="17"/>
      <c r="J62" s="17"/>
      <c r="K62" s="19" t="s">
        <v>239</v>
      </c>
      <c r="L62" s="13" t="s">
        <v>240</v>
      </c>
      <c r="M62" s="20" t="str" cm="1">
        <f t="array" ref="M62">IFERROR(IF(ISTEXT(L61),IF(ISBLANK(L61),"","'"&amp;"55"&amp;IF(AND(ISNUMBER(LEFT(SOMENTE.NÚMEROS(L61),2))),LEFT(SOMENTE.NÚMEROS(L61),2),"11")&amp;RIGHT(SOMENTE.NÚMEROS(L61),8)),""),"")</f>
        <v/>
      </c>
      <c r="N62" s="16" t="s">
        <v>241</v>
      </c>
      <c r="O62" s="23"/>
      <c r="P62" s="23"/>
      <c r="Q62" s="15">
        <v>45903</v>
      </c>
    </row>
    <row r="63" spans="2:17" s="12" customFormat="1" ht="15" hidden="1" customHeight="1" x14ac:dyDescent="0.35">
      <c r="B63" s="16" t="s">
        <v>242</v>
      </c>
      <c r="C63" s="17" t="e">
        <v>#N/A</v>
      </c>
      <c r="D63" s="18" t="e">
        <f>VLOOKUP(B63,'[1]Dados Cadastrais'!A:G,7,0)</f>
        <v>#N/A</v>
      </c>
      <c r="E63" s="18" t="e">
        <f>VLOOKUP(CONTATOS[[#This Row],[EMPRESA]],'[1]Dados Cadastrais'!A:F,5,0)</f>
        <v>#N/A</v>
      </c>
      <c r="F63" s="17" t="e">
        <f>VLOOKUP(CONTATOS[[#This Row],[EMPRESA]],'[1]Dados Cadastrais'!A:F,6,0)</f>
        <v>#N/A</v>
      </c>
      <c r="G63" s="17" t="s">
        <v>243</v>
      </c>
      <c r="H63" s="17"/>
      <c r="I63" s="17"/>
      <c r="J63" s="17"/>
      <c r="K63" s="19"/>
      <c r="L63" s="13"/>
      <c r="M63" s="20"/>
      <c r="N63" s="16" t="s">
        <v>244</v>
      </c>
      <c r="O63" s="11"/>
      <c r="P63" s="10"/>
      <c r="Q63" s="15"/>
    </row>
    <row r="64" spans="2:17" s="12" customFormat="1" ht="15" hidden="1" customHeight="1" x14ac:dyDescent="0.35">
      <c r="B64" s="16" t="s">
        <v>242</v>
      </c>
      <c r="C64" s="17" t="e">
        <v>#N/A</v>
      </c>
      <c r="D64" s="18" t="e">
        <f>VLOOKUP(B64,'[1]Dados Cadastrais'!A:G,7,0)</f>
        <v>#N/A</v>
      </c>
      <c r="E64" s="18" t="e">
        <f>VLOOKUP(CONTATOS[[#This Row],[EMPRESA]],'[1]Dados Cadastrais'!A:F,5,0)</f>
        <v>#N/A</v>
      </c>
      <c r="F64" s="17" t="e">
        <f>VLOOKUP(CONTATOS[[#This Row],[EMPRESA]],'[1]Dados Cadastrais'!A:F,6,0)</f>
        <v>#N/A</v>
      </c>
      <c r="G64" s="17" t="s">
        <v>245</v>
      </c>
      <c r="H64" s="17"/>
      <c r="I64" s="17"/>
      <c r="J64" s="17"/>
      <c r="K64" s="19"/>
      <c r="L64" s="13"/>
      <c r="M64" s="20"/>
      <c r="N64" s="16" t="s">
        <v>246</v>
      </c>
      <c r="O64" s="11"/>
      <c r="P64" s="10"/>
      <c r="Q64" s="15"/>
    </row>
    <row r="65" spans="2:17" s="12" customFormat="1" ht="15" hidden="1" customHeight="1" x14ac:dyDescent="0.35">
      <c r="B65" s="16" t="s">
        <v>242</v>
      </c>
      <c r="C65" s="17" t="e">
        <v>#N/A</v>
      </c>
      <c r="D65" s="18" t="e">
        <f>VLOOKUP(B65,'[1]Dados Cadastrais'!A:G,7,0)</f>
        <v>#N/A</v>
      </c>
      <c r="E65" s="18" t="e">
        <f>VLOOKUP(CONTATOS[[#This Row],[EMPRESA]],'[1]Dados Cadastrais'!A:F,5,0)</f>
        <v>#N/A</v>
      </c>
      <c r="F65" s="17" t="e">
        <f>VLOOKUP(CONTATOS[[#This Row],[EMPRESA]],'[1]Dados Cadastrais'!A:F,6,0)</f>
        <v>#N/A</v>
      </c>
      <c r="G65" s="17" t="s">
        <v>247</v>
      </c>
      <c r="H65" s="17"/>
      <c r="I65" s="17"/>
      <c r="J65" s="17"/>
      <c r="K65" s="19"/>
      <c r="L65" s="13"/>
      <c r="M65" s="20"/>
      <c r="N65" s="16"/>
      <c r="O65" s="11"/>
      <c r="P65" s="10"/>
      <c r="Q65" s="15"/>
    </row>
    <row r="66" spans="2:17" s="12" customFormat="1" ht="15" customHeight="1" x14ac:dyDescent="0.35">
      <c r="B66" s="16" t="s">
        <v>248</v>
      </c>
      <c r="C66" s="17" t="s">
        <v>249</v>
      </c>
      <c r="D66" s="18">
        <f>VLOOKUP(B66,'[1]Dados Cadastrais'!A:G,7,0)</f>
        <v>107</v>
      </c>
      <c r="E66" s="18" t="str">
        <f>VLOOKUP(CONTATOS[[#This Row],[EMPRESA]],'[1]Dados Cadastrais'!A:F,5,0)</f>
        <v>ME</v>
      </c>
      <c r="F66" s="17" t="str">
        <f>VLOOKUP(CONTATOS[[#This Row],[EMPRESA]],'[1]Dados Cadastrais'!A:F,6,0)</f>
        <v>CAPITAL LESTE 1</v>
      </c>
      <c r="G66" s="17" t="s">
        <v>250</v>
      </c>
      <c r="H66" s="17"/>
      <c r="I66" s="17"/>
      <c r="J66" s="17"/>
      <c r="K66" s="19"/>
      <c r="L66" s="13" t="s">
        <v>251</v>
      </c>
      <c r="M66" s="20" t="s">
        <v>251</v>
      </c>
      <c r="N66" s="16" t="s">
        <v>252</v>
      </c>
      <c r="O66" s="11"/>
      <c r="P66" s="10" t="s">
        <v>147</v>
      </c>
      <c r="Q66" s="15">
        <v>45272</v>
      </c>
    </row>
    <row r="67" spans="2:17" s="12" customFormat="1" ht="15" customHeight="1" x14ac:dyDescent="0.35">
      <c r="B67" s="16" t="s">
        <v>253</v>
      </c>
      <c r="C67" s="17" t="s">
        <v>254</v>
      </c>
      <c r="D67" s="18">
        <f>VLOOKUP(B67,'[1]Dados Cadastrais'!A:G,7,0)</f>
        <v>103</v>
      </c>
      <c r="E67" s="18" t="str">
        <f>VLOOKUP(CONTATOS[[#This Row],[EMPRESA]],'[1]Dados Cadastrais'!A:F,5,0)</f>
        <v>EPP</v>
      </c>
      <c r="F67" s="17" t="str">
        <f>VLOOKUP(CONTATOS[[#This Row],[EMPRESA]],'[1]Dados Cadastrais'!A:F,6,0)</f>
        <v>CAPITAL LESTE 1</v>
      </c>
      <c r="G67" s="17" t="s">
        <v>255</v>
      </c>
      <c r="H67" s="17"/>
      <c r="I67" s="17"/>
      <c r="J67" s="17"/>
      <c r="K67" s="19">
        <v>551127216504</v>
      </c>
      <c r="L67" s="13" t="s">
        <v>256</v>
      </c>
      <c r="M67" s="20" t="s">
        <v>256</v>
      </c>
      <c r="N67" s="16" t="s">
        <v>257</v>
      </c>
      <c r="O67" s="11"/>
      <c r="P67" s="10"/>
      <c r="Q67" s="15"/>
    </row>
    <row r="68" spans="2:17" s="12" customFormat="1" ht="15" customHeight="1" x14ac:dyDescent="0.35">
      <c r="B68" s="16" t="s">
        <v>253</v>
      </c>
      <c r="C68" s="17" t="s">
        <v>254</v>
      </c>
      <c r="D68" s="18">
        <f>VLOOKUP(B68,'[1]Dados Cadastrais'!A:G,7,0)</f>
        <v>103</v>
      </c>
      <c r="E68" s="18" t="str">
        <f>VLOOKUP(CONTATOS[[#This Row],[EMPRESA]],'[1]Dados Cadastrais'!A:F,5,0)</f>
        <v>EPP</v>
      </c>
      <c r="F68" s="17" t="str">
        <f>VLOOKUP(CONTATOS[[#This Row],[EMPRESA]],'[1]Dados Cadastrais'!A:F,6,0)</f>
        <v>CAPITAL LESTE 1</v>
      </c>
      <c r="G68" s="17" t="s">
        <v>258</v>
      </c>
      <c r="H68" s="17"/>
      <c r="I68" s="17"/>
      <c r="J68" s="17"/>
      <c r="K68" s="19">
        <v>551127216504</v>
      </c>
      <c r="L68" s="13" t="s">
        <v>256</v>
      </c>
      <c r="M68" s="20" t="s">
        <v>256</v>
      </c>
      <c r="N68" s="16" t="s">
        <v>259</v>
      </c>
      <c r="O68" s="11"/>
      <c r="P68" s="10" t="s">
        <v>260</v>
      </c>
      <c r="Q68" s="15"/>
    </row>
    <row r="69" spans="2:17" s="12" customFormat="1" ht="15" customHeight="1" x14ac:dyDescent="0.35">
      <c r="B69" s="16" t="s">
        <v>253</v>
      </c>
      <c r="C69" s="17" t="s">
        <v>254</v>
      </c>
      <c r="D69" s="18">
        <f>VLOOKUP(B69,'[1]Dados Cadastrais'!A:G,7,0)</f>
        <v>103</v>
      </c>
      <c r="E69" s="18" t="str">
        <f>VLOOKUP(CONTATOS[[#This Row],[EMPRESA]],'[1]Dados Cadastrais'!A:F,5,0)</f>
        <v>EPP</v>
      </c>
      <c r="F69" s="17" t="str">
        <f>VLOOKUP(CONTATOS[[#This Row],[EMPRESA]],'[1]Dados Cadastrais'!A:F,6,0)</f>
        <v>CAPITAL LESTE 1</v>
      </c>
      <c r="G69" s="17" t="s">
        <v>261</v>
      </c>
      <c r="H69" s="17"/>
      <c r="I69" s="17" t="s">
        <v>195</v>
      </c>
      <c r="J69" s="17"/>
      <c r="K69" s="19" t="s">
        <v>262</v>
      </c>
      <c r="L69" s="13" t="s">
        <v>195</v>
      </c>
      <c r="M69" s="20"/>
      <c r="N69" s="16" t="s">
        <v>263</v>
      </c>
      <c r="O69" s="11"/>
      <c r="P69" s="10"/>
      <c r="Q69" s="15"/>
    </row>
    <row r="70" spans="2:17" s="12" customFormat="1" ht="15" hidden="1" customHeight="1" x14ac:dyDescent="0.35">
      <c r="B70" s="16" t="s">
        <v>264</v>
      </c>
      <c r="C70" s="17" t="s">
        <v>265</v>
      </c>
      <c r="D70" s="18">
        <v>126</v>
      </c>
      <c r="E70" s="18" t="s">
        <v>137</v>
      </c>
      <c r="F70" s="17" t="e">
        <f>VLOOKUP(CONTATOS[[#This Row],[EMPRESA]],'[1]Dados Cadastrais'!A:F,6,0)</f>
        <v>#N/A</v>
      </c>
      <c r="G70" s="17"/>
      <c r="H70" s="17"/>
      <c r="I70" s="17"/>
      <c r="J70" s="17"/>
      <c r="K70" s="19" t="s">
        <v>266</v>
      </c>
      <c r="L70" s="13"/>
      <c r="M70" s="20"/>
      <c r="N70" s="16" t="s">
        <v>267</v>
      </c>
      <c r="O70" s="11"/>
      <c r="P70" s="10"/>
      <c r="Q70" s="15"/>
    </row>
    <row r="71" spans="2:17" s="12" customFormat="1" ht="15" hidden="1" customHeight="1" x14ac:dyDescent="0.35">
      <c r="B71" s="16" t="s">
        <v>264</v>
      </c>
      <c r="C71" s="17" t="s">
        <v>265</v>
      </c>
      <c r="D71" s="18">
        <v>126</v>
      </c>
      <c r="E71" s="18" t="s">
        <v>137</v>
      </c>
      <c r="F71" s="17" t="e">
        <f>VLOOKUP(CONTATOS[[#This Row],[EMPRESA]],'[1]Dados Cadastrais'!A:F,6,0)</f>
        <v>#N/A</v>
      </c>
      <c r="G71" s="17"/>
      <c r="H71" s="17"/>
      <c r="I71" s="17"/>
      <c r="J71" s="17"/>
      <c r="K71" s="19" t="s">
        <v>266</v>
      </c>
      <c r="L71" s="13"/>
      <c r="M71" s="20"/>
      <c r="N71" s="16" t="s">
        <v>268</v>
      </c>
      <c r="O71" s="11"/>
      <c r="P71" s="10"/>
      <c r="Q71" s="15"/>
    </row>
    <row r="72" spans="2:17" s="12" customFormat="1" ht="15" hidden="1" customHeight="1" x14ac:dyDescent="0.35">
      <c r="B72" s="16" t="s">
        <v>269</v>
      </c>
      <c r="C72" s="17" t="s">
        <v>270</v>
      </c>
      <c r="D72" s="18">
        <f>VLOOKUP(B72,'[1]Dados Cadastrais'!A:G,7,0)</f>
        <v>110</v>
      </c>
      <c r="E72" s="18" t="str">
        <f>VLOOKUP(CONTATOS[[#This Row],[EMPRESA]],'[1]Dados Cadastrais'!A:F,5,0)</f>
        <v>DEMAIS</v>
      </c>
      <c r="F72" s="17" t="str">
        <f>VLOOKUP(CONTATOS[[#This Row],[EMPRESA]],'[1]Dados Cadastrais'!A:F,6,0)</f>
        <v>N/A</v>
      </c>
      <c r="G72" s="17" t="s">
        <v>271</v>
      </c>
      <c r="H72" s="17"/>
      <c r="I72" s="17"/>
      <c r="J72" s="17"/>
      <c r="K72" s="19">
        <v>551128134600</v>
      </c>
      <c r="L72" s="13"/>
      <c r="M72" s="20" t="str" cm="1">
        <f t="array" ref="M72">IFERROR(IF(ISTEXT(L71),IF(ISBLANK(L71),"","'"&amp;"55"&amp;IF(AND(ISNUMBER(LEFT(SOMENTE.NÚMEROS(L71),2))),LEFT(SOMENTE.NÚMEROS(L71),2),"11")&amp;RIGHT(SOMENTE.NÚMEROS(L71),8)),""),"")</f>
        <v/>
      </c>
      <c r="N72" s="16" t="s">
        <v>272</v>
      </c>
      <c r="O72" s="11"/>
      <c r="P72" s="10"/>
      <c r="Q72" s="15">
        <v>45794</v>
      </c>
    </row>
    <row r="73" spans="2:17" s="12" customFormat="1" ht="15" hidden="1" customHeight="1" x14ac:dyDescent="0.35">
      <c r="B73" s="16" t="s">
        <v>269</v>
      </c>
      <c r="C73" s="17" t="s">
        <v>270</v>
      </c>
      <c r="D73" s="18">
        <f>VLOOKUP(B73,'[1]Dados Cadastrais'!A:G,7,0)</f>
        <v>110</v>
      </c>
      <c r="E73" s="18" t="str">
        <f>VLOOKUP(CONTATOS[[#This Row],[EMPRESA]],'[1]Dados Cadastrais'!A:F,5,0)</f>
        <v>DEMAIS</v>
      </c>
      <c r="F73" s="17" t="str">
        <f>VLOOKUP(CONTATOS[[#This Row],[EMPRESA]],'[1]Dados Cadastrais'!A:F,6,0)</f>
        <v>N/A</v>
      </c>
      <c r="G73" s="17" t="s">
        <v>273</v>
      </c>
      <c r="H73" s="17"/>
      <c r="I73" s="17"/>
      <c r="J73" s="17"/>
      <c r="K73" s="19">
        <v>551128134600</v>
      </c>
      <c r="L73" s="13"/>
      <c r="M73" s="20" t="s">
        <v>274</v>
      </c>
      <c r="N73" s="16" t="s">
        <v>275</v>
      </c>
      <c r="O73" s="11"/>
      <c r="P73" s="10"/>
      <c r="Q73" s="15"/>
    </row>
    <row r="74" spans="2:17" s="12" customFormat="1" ht="15" hidden="1" customHeight="1" x14ac:dyDescent="0.35">
      <c r="B74" s="16" t="s">
        <v>269</v>
      </c>
      <c r="C74" s="17" t="s">
        <v>270</v>
      </c>
      <c r="D74" s="18">
        <f>VLOOKUP(B74,'[1]Dados Cadastrais'!A:G,7,0)</f>
        <v>110</v>
      </c>
      <c r="E74" s="18" t="str">
        <f>VLOOKUP(CONTATOS[[#This Row],[EMPRESA]],'[1]Dados Cadastrais'!A:F,5,0)</f>
        <v>DEMAIS</v>
      </c>
      <c r="F74" s="17" t="str">
        <f>VLOOKUP(CONTATOS[[#This Row],[EMPRESA]],'[1]Dados Cadastrais'!A:F,6,0)</f>
        <v>N/A</v>
      </c>
      <c r="G74" s="17" t="s">
        <v>276</v>
      </c>
      <c r="H74" s="17" t="s">
        <v>20</v>
      </c>
      <c r="I74" s="17" t="s">
        <v>60</v>
      </c>
      <c r="J74" s="17"/>
      <c r="K74" s="19">
        <v>551128134600</v>
      </c>
      <c r="L74" s="13"/>
      <c r="M74" s="20"/>
      <c r="N74" s="16" t="s">
        <v>277</v>
      </c>
      <c r="O74" s="11"/>
      <c r="P74" s="10"/>
      <c r="Q74" s="15">
        <v>45099</v>
      </c>
    </row>
    <row r="75" spans="2:17" s="12" customFormat="1" ht="15" hidden="1" customHeight="1" x14ac:dyDescent="0.35">
      <c r="B75" s="16" t="s">
        <v>269</v>
      </c>
      <c r="C75" s="17" t="s">
        <v>270</v>
      </c>
      <c r="D75" s="18">
        <f>VLOOKUP(B75,'[1]Dados Cadastrais'!A:G,7,0)</f>
        <v>110</v>
      </c>
      <c r="E75" s="18" t="str">
        <f>VLOOKUP(CONTATOS[[#This Row],[EMPRESA]],'[1]Dados Cadastrais'!A:F,5,0)</f>
        <v>DEMAIS</v>
      </c>
      <c r="F75" s="17" t="str">
        <f>VLOOKUP(CONTATOS[[#This Row],[EMPRESA]],'[1]Dados Cadastrais'!A:F,6,0)</f>
        <v>N/A</v>
      </c>
      <c r="G75" s="17" t="s">
        <v>278</v>
      </c>
      <c r="H75" s="17"/>
      <c r="I75" s="17"/>
      <c r="J75" s="17"/>
      <c r="K75" s="19">
        <v>551128134600</v>
      </c>
      <c r="L75" s="13"/>
      <c r="M75" s="20"/>
      <c r="N75" s="16" t="s">
        <v>279</v>
      </c>
      <c r="O75" s="11"/>
      <c r="P75" s="10" t="s">
        <v>280</v>
      </c>
      <c r="Q75" s="15">
        <v>45794</v>
      </c>
    </row>
    <row r="76" spans="2:17" s="12" customFormat="1" ht="15" hidden="1" customHeight="1" x14ac:dyDescent="0.35">
      <c r="B76" s="16" t="s">
        <v>269</v>
      </c>
      <c r="C76" s="17" t="s">
        <v>270</v>
      </c>
      <c r="D76" s="18">
        <f>VLOOKUP(B76,'[1]Dados Cadastrais'!A:G,7,0)</f>
        <v>110</v>
      </c>
      <c r="E76" s="18" t="str">
        <f>VLOOKUP(CONTATOS[[#This Row],[EMPRESA]],'[1]Dados Cadastrais'!A:F,5,0)</f>
        <v>DEMAIS</v>
      </c>
      <c r="F76" s="17" t="str">
        <f>VLOOKUP(CONTATOS[[#This Row],[EMPRESA]],'[1]Dados Cadastrais'!A:F,6,0)</f>
        <v>N/A</v>
      </c>
      <c r="G76" s="17" t="s">
        <v>281</v>
      </c>
      <c r="H76" s="17"/>
      <c r="I76" s="17" t="s">
        <v>60</v>
      </c>
      <c r="J76" s="17"/>
      <c r="K76" s="19">
        <v>551128134602</v>
      </c>
      <c r="L76" s="13"/>
      <c r="M76" s="20"/>
      <c r="N76" s="16" t="s">
        <v>282</v>
      </c>
      <c r="O76" s="11"/>
      <c r="P76" s="10"/>
      <c r="Q76" s="15">
        <v>45099</v>
      </c>
    </row>
    <row r="77" spans="2:17" s="12" customFormat="1" ht="15" hidden="1" customHeight="1" x14ac:dyDescent="0.35">
      <c r="B77" s="16" t="s">
        <v>283</v>
      </c>
      <c r="C77" s="17" t="e">
        <v>#N/A</v>
      </c>
      <c r="D77" s="18" t="e">
        <f>VLOOKUP(B77,'[1]Dados Cadastrais'!A:G,7,0)</f>
        <v>#N/A</v>
      </c>
      <c r="E77" s="18" t="e">
        <f>VLOOKUP(CONTATOS[[#This Row],[EMPRESA]],'[1]Dados Cadastrais'!A:F,5,0)</f>
        <v>#N/A</v>
      </c>
      <c r="F77" s="17" t="e">
        <f>VLOOKUP(CONTATOS[[#This Row],[EMPRESA]],'[1]Dados Cadastrais'!A:F,6,0)</f>
        <v>#N/A</v>
      </c>
      <c r="G77" s="17"/>
      <c r="H77" s="17"/>
      <c r="I77" s="17"/>
      <c r="J77" s="17"/>
      <c r="K77" s="19" t="s">
        <v>284</v>
      </c>
      <c r="L77" s="13"/>
      <c r="M77" s="20"/>
      <c r="N77" s="16"/>
      <c r="O77" s="11"/>
      <c r="P77" s="10"/>
      <c r="Q77" s="15"/>
    </row>
    <row r="78" spans="2:17" s="12" customFormat="1" ht="15" customHeight="1" x14ac:dyDescent="0.35">
      <c r="B78" s="16" t="s">
        <v>285</v>
      </c>
      <c r="C78" s="17" t="s">
        <v>286</v>
      </c>
      <c r="D78" s="18">
        <f>VLOOKUP(B78,'[1]Dados Cadastrais'!A:G,7,0)</f>
        <v>103</v>
      </c>
      <c r="E78" s="18" t="str">
        <f>VLOOKUP(CONTATOS[[#This Row],[EMPRESA]],'[1]Dados Cadastrais'!A:F,5,0)</f>
        <v>EPP</v>
      </c>
      <c r="F78" s="17" t="str">
        <f>VLOOKUP(CONTATOS[[#This Row],[EMPRESA]],'[1]Dados Cadastrais'!A:F,6,0)</f>
        <v>CAPITAL LESTE 1</v>
      </c>
      <c r="G78" s="17"/>
      <c r="H78" s="17"/>
      <c r="I78" s="17"/>
      <c r="J78" s="17"/>
      <c r="K78" s="19">
        <v>551126928011</v>
      </c>
      <c r="L78" s="13"/>
      <c r="M78" s="20"/>
      <c r="N78" s="16" t="s">
        <v>287</v>
      </c>
      <c r="O78" s="11"/>
      <c r="P78" s="10"/>
      <c r="Q78" s="15"/>
    </row>
    <row r="79" spans="2:17" s="12" customFormat="1" ht="15" customHeight="1" x14ac:dyDescent="0.35">
      <c r="B79" s="16" t="s">
        <v>285</v>
      </c>
      <c r="C79" s="17" t="s">
        <v>286</v>
      </c>
      <c r="D79" s="18">
        <f>VLOOKUP(B79,'[1]Dados Cadastrais'!A:G,7,0)</f>
        <v>103</v>
      </c>
      <c r="E79" s="18" t="str">
        <f>VLOOKUP(CONTATOS[[#This Row],[EMPRESA]],'[1]Dados Cadastrais'!A:F,5,0)</f>
        <v>EPP</v>
      </c>
      <c r="F79" s="17" t="str">
        <f>VLOOKUP(CONTATOS[[#This Row],[EMPRESA]],'[1]Dados Cadastrais'!A:F,6,0)</f>
        <v>CAPITAL LESTE 1</v>
      </c>
      <c r="G79" s="17" t="s">
        <v>288</v>
      </c>
      <c r="H79" s="17"/>
      <c r="I79" s="17" t="s">
        <v>19</v>
      </c>
      <c r="J79" s="17" t="s">
        <v>20</v>
      </c>
      <c r="K79" s="19">
        <v>551134593700</v>
      </c>
      <c r="L79" s="13" t="s">
        <v>289</v>
      </c>
      <c r="M79" s="20" t="s">
        <v>289</v>
      </c>
      <c r="N79" s="16" t="s">
        <v>290</v>
      </c>
      <c r="O79" s="11"/>
      <c r="P79" s="10"/>
      <c r="Q79" s="15"/>
    </row>
    <row r="80" spans="2:17" s="12" customFormat="1" ht="15" customHeight="1" x14ac:dyDescent="0.35">
      <c r="B80" s="16" t="s">
        <v>285</v>
      </c>
      <c r="C80" s="17" t="s">
        <v>286</v>
      </c>
      <c r="D80" s="18">
        <f>VLOOKUP(B80,'[1]Dados Cadastrais'!A:G,7,0)</f>
        <v>103</v>
      </c>
      <c r="E80" s="18" t="str">
        <f>VLOOKUP(CONTATOS[[#This Row],[EMPRESA]],'[1]Dados Cadastrais'!A:F,5,0)</f>
        <v>EPP</v>
      </c>
      <c r="F80" s="17" t="str">
        <f>VLOOKUP(CONTATOS[[#This Row],[EMPRESA]],'[1]Dados Cadastrais'!A:F,6,0)</f>
        <v>CAPITAL LESTE 1</v>
      </c>
      <c r="G80" s="17" t="s">
        <v>288</v>
      </c>
      <c r="H80" s="17"/>
      <c r="I80" s="17" t="s">
        <v>19</v>
      </c>
      <c r="J80" s="17" t="s">
        <v>20</v>
      </c>
      <c r="K80" s="19">
        <v>551134593700</v>
      </c>
      <c r="L80" s="13" t="s">
        <v>289</v>
      </c>
      <c r="M80" s="20" t="s">
        <v>289</v>
      </c>
      <c r="N80" s="16" t="s">
        <v>291</v>
      </c>
      <c r="O80" s="11"/>
      <c r="P80" s="10"/>
      <c r="Q80" s="15"/>
    </row>
    <row r="81" spans="2:17" s="12" customFormat="1" ht="15" hidden="1" customHeight="1" x14ac:dyDescent="0.35">
      <c r="B81" s="16" t="s">
        <v>292</v>
      </c>
      <c r="C81" s="17" t="s">
        <v>293</v>
      </c>
      <c r="D81" s="18">
        <v>126</v>
      </c>
      <c r="E81" s="18" t="s">
        <v>137</v>
      </c>
      <c r="F81" s="17" t="e">
        <f>VLOOKUP(CONTATOS[[#This Row],[EMPRESA]],'[1]Dados Cadastrais'!A:F,6,0)</f>
        <v>#N/A</v>
      </c>
      <c r="G81" s="17" t="s">
        <v>294</v>
      </c>
      <c r="H81" s="17"/>
      <c r="I81" s="17" t="s">
        <v>295</v>
      </c>
      <c r="J81" s="17"/>
      <c r="K81" s="19" t="s">
        <v>296</v>
      </c>
      <c r="L81" s="13" t="s">
        <v>297</v>
      </c>
      <c r="M81" s="20" t="s">
        <v>298</v>
      </c>
      <c r="N81" s="16" t="s">
        <v>299</v>
      </c>
      <c r="O81" s="11"/>
      <c r="P81" s="10"/>
      <c r="Q81" s="15"/>
    </row>
    <row r="82" spans="2:17" s="12" customFormat="1" ht="15" hidden="1" customHeight="1" x14ac:dyDescent="0.35">
      <c r="B82" s="16" t="s">
        <v>300</v>
      </c>
      <c r="C82" s="17" t="s">
        <v>301</v>
      </c>
      <c r="D82" s="18">
        <f>VLOOKUP(B82,'[1]Dados Cadastrais'!A:G,7,0)</f>
        <v>0</v>
      </c>
      <c r="E82" s="18" t="str">
        <f>VLOOKUP(CONTATOS[[#This Row],[EMPRESA]],'[1]Dados Cadastrais'!A:F,5,0)</f>
        <v>ME</v>
      </c>
      <c r="F82" s="17" t="str">
        <f>VLOOKUP(CONTATOS[[#This Row],[EMPRESA]],'[1]Dados Cadastrais'!A:F,6,0)</f>
        <v>CAPITAL NORTE</v>
      </c>
      <c r="G82" s="17" t="s">
        <v>302</v>
      </c>
      <c r="H82" s="17"/>
      <c r="I82" s="17"/>
      <c r="J82" s="17"/>
      <c r="K82" s="19" t="s">
        <v>303</v>
      </c>
      <c r="L82" s="13" t="s">
        <v>304</v>
      </c>
      <c r="M82" s="20" t="s">
        <v>305</v>
      </c>
      <c r="N82" s="16" t="s">
        <v>306</v>
      </c>
      <c r="O82" s="11"/>
      <c r="P82" s="10"/>
      <c r="Q82" s="15"/>
    </row>
    <row r="83" spans="2:17" s="12" customFormat="1" ht="15" customHeight="1" x14ac:dyDescent="0.35">
      <c r="B83" s="16" t="s">
        <v>307</v>
      </c>
      <c r="C83" s="17" t="s">
        <v>308</v>
      </c>
      <c r="D83" s="18">
        <v>102</v>
      </c>
      <c r="E83" s="18" t="str">
        <f>VLOOKUP(CONTATOS[[#This Row],[EMPRESA]],'[1]Dados Cadastrais'!A:F,5,0)</f>
        <v>ME</v>
      </c>
      <c r="F83" s="17" t="str">
        <f>VLOOKUP(CONTATOS[[#This Row],[EMPRESA]],'[1]Dados Cadastrais'!A:F,6,0)</f>
        <v>CAPITAL LESTE 2</v>
      </c>
      <c r="G83" s="17"/>
      <c r="H83" s="17"/>
      <c r="I83" s="17"/>
      <c r="J83" s="17"/>
      <c r="K83" s="19">
        <v>551122530804</v>
      </c>
      <c r="L83" s="13"/>
      <c r="M83" s="20"/>
      <c r="N83" s="16" t="s">
        <v>309</v>
      </c>
      <c r="O83" s="11"/>
      <c r="P83" s="10"/>
      <c r="Q83" s="15">
        <v>45204</v>
      </c>
    </row>
    <row r="84" spans="2:17" s="12" customFormat="1" ht="15" hidden="1" customHeight="1" x14ac:dyDescent="0.35">
      <c r="B84" s="16" t="s">
        <v>310</v>
      </c>
      <c r="C84" s="17" t="e">
        <v>#N/A</v>
      </c>
      <c r="D84" s="18" t="e">
        <f>VLOOKUP(B84,'[1]Dados Cadastrais'!A:G,7,0)</f>
        <v>#N/A</v>
      </c>
      <c r="E84" s="18" t="e">
        <f>VLOOKUP(CONTATOS[[#This Row],[EMPRESA]],'[1]Dados Cadastrais'!A:F,5,0)</f>
        <v>#N/A</v>
      </c>
      <c r="F84" s="17" t="e">
        <f>VLOOKUP(CONTATOS[[#This Row],[EMPRESA]],'[1]Dados Cadastrais'!A:F,6,0)</f>
        <v>#N/A</v>
      </c>
      <c r="G84" s="17"/>
      <c r="H84" s="17"/>
      <c r="I84" s="17"/>
      <c r="J84" s="17"/>
      <c r="K84" s="19"/>
      <c r="L84" s="13"/>
      <c r="M84" s="20">
        <v>5511969258534</v>
      </c>
      <c r="N84" s="16"/>
      <c r="O84" s="11"/>
      <c r="P84" s="10"/>
      <c r="Q84" s="15"/>
    </row>
    <row r="85" spans="2:17" ht="15" hidden="1" customHeight="1" x14ac:dyDescent="0.35">
      <c r="B85" s="16" t="s">
        <v>311</v>
      </c>
      <c r="C85" s="17" t="s">
        <v>312</v>
      </c>
      <c r="D85" s="18">
        <v>106</v>
      </c>
      <c r="E85" s="18" t="str">
        <f>VLOOKUP(CONTATOS[[#This Row],[EMPRESA]],'[1]Dados Cadastrais'!A:F,5,0)</f>
        <v>EPP</v>
      </c>
      <c r="F85" s="17" t="str">
        <f>VLOOKUP(CONTATOS[[#This Row],[EMPRESA]],'[1]Dados Cadastrais'!A:F,6,0)</f>
        <v>CAPITAL OESTE</v>
      </c>
      <c r="G85" s="17" t="s">
        <v>313</v>
      </c>
      <c r="H85" s="17"/>
      <c r="I85" s="17"/>
      <c r="J85" s="17"/>
      <c r="K85" s="19" t="s">
        <v>314</v>
      </c>
      <c r="L85" s="13"/>
      <c r="M85" s="20"/>
      <c r="N85" s="16" t="s">
        <v>315</v>
      </c>
      <c r="O85" s="11"/>
      <c r="P85" s="10"/>
      <c r="Q85" s="15"/>
    </row>
    <row r="86" spans="2:17" ht="15" customHeight="1" x14ac:dyDescent="0.35">
      <c r="B86" s="16" t="s">
        <v>316</v>
      </c>
      <c r="C86" s="17" t="s">
        <v>317</v>
      </c>
      <c r="D86" s="18">
        <f>VLOOKUP(B86,'[1]Dados Cadastrais'!A:G,7,0)</f>
        <v>113</v>
      </c>
      <c r="E86" s="18" t="str">
        <f>VLOOKUP(CONTATOS[[#This Row],[EMPRESA]],'[1]Dados Cadastrais'!A:F,5,0)</f>
        <v>ME</v>
      </c>
      <c r="F86" s="17" t="str">
        <f>VLOOKUP(CONTATOS[[#This Row],[EMPRESA]],'[1]Dados Cadastrais'!A:F,6,0)</f>
        <v>CAPITAL LESTE 1</v>
      </c>
      <c r="G86" s="17" t="s">
        <v>318</v>
      </c>
      <c r="H86" s="17"/>
      <c r="I86" s="17"/>
      <c r="J86" s="17"/>
      <c r="K86" s="19" t="s">
        <v>319</v>
      </c>
      <c r="L86" s="13"/>
      <c r="M86" s="20"/>
      <c r="N86" s="16" t="s">
        <v>320</v>
      </c>
      <c r="O86" s="11"/>
      <c r="P86" s="10"/>
      <c r="Q86" s="15">
        <v>45764</v>
      </c>
    </row>
    <row r="87" spans="2:17" ht="15" hidden="1" customHeight="1" x14ac:dyDescent="0.35">
      <c r="B87" s="16" t="s">
        <v>321</v>
      </c>
      <c r="C87" s="17" t="s">
        <v>322</v>
      </c>
      <c r="D87" s="18">
        <v>102</v>
      </c>
      <c r="E87" s="18" t="s">
        <v>137</v>
      </c>
      <c r="F87" s="17" t="e">
        <f>VLOOKUP(CONTATOS[[#This Row],[EMPRESA]],'[1]Dados Cadastrais'!A:F,6,0)</f>
        <v>#N/A</v>
      </c>
      <c r="G87" s="17" t="s">
        <v>323</v>
      </c>
      <c r="H87" s="17"/>
      <c r="I87" s="17" t="s">
        <v>324</v>
      </c>
      <c r="J87" s="17"/>
      <c r="K87" s="19" t="s">
        <v>325</v>
      </c>
      <c r="L87" s="13"/>
      <c r="M87" s="20"/>
      <c r="N87" s="16" t="s">
        <v>326</v>
      </c>
      <c r="O87" s="11"/>
      <c r="P87" s="10"/>
      <c r="Q87" s="15"/>
    </row>
    <row r="88" spans="2:17" ht="15" hidden="1" customHeight="1" x14ac:dyDescent="0.35">
      <c r="B88" s="16" t="s">
        <v>327</v>
      </c>
      <c r="C88" s="17" t="s">
        <v>55</v>
      </c>
      <c r="D88" s="18" t="e">
        <f>VLOOKUP(B88,'[1]Dados Cadastrais'!A:G,7,0)</f>
        <v>#N/A</v>
      </c>
      <c r="E88" s="18" t="e">
        <f>VLOOKUP(CONTATOS[[#This Row],[EMPRESA]],'[1]Dados Cadastrais'!A:F,5,0)</f>
        <v>#N/A</v>
      </c>
      <c r="F88" s="17" t="e">
        <f>VLOOKUP(CONTATOS[[#This Row],[EMPRESA]],'[1]Dados Cadastrais'!A:F,6,0)</f>
        <v>#N/A</v>
      </c>
      <c r="G88" s="17" t="s">
        <v>328</v>
      </c>
      <c r="H88" s="17"/>
      <c r="I88" s="17"/>
      <c r="J88" s="17"/>
      <c r="K88" s="19"/>
      <c r="L88" s="13"/>
      <c r="M88" s="20"/>
      <c r="N88" s="16" t="s">
        <v>329</v>
      </c>
      <c r="O88" s="11"/>
      <c r="P88" s="10"/>
      <c r="Q88" s="15">
        <v>45764</v>
      </c>
    </row>
    <row r="89" spans="2:17" ht="15" customHeight="1" x14ac:dyDescent="0.35">
      <c r="B89" s="16" t="s">
        <v>330</v>
      </c>
      <c r="C89" s="17" t="s">
        <v>331</v>
      </c>
      <c r="D89" s="18">
        <f>VLOOKUP(B89,'[1]Dados Cadastrais'!A:G,7,0)</f>
        <v>103</v>
      </c>
      <c r="E89" s="18" t="str">
        <f>VLOOKUP(CONTATOS[[#This Row],[EMPRESA]],'[1]Dados Cadastrais'!A:F,5,0)</f>
        <v>EPP</v>
      </c>
      <c r="F89" s="17" t="str">
        <f>VLOOKUP(CONTATOS[[#This Row],[EMPRESA]],'[1]Dados Cadastrais'!A:F,6,0)</f>
        <v>CAPITAL LESTE 1</v>
      </c>
      <c r="G89" s="17" t="s">
        <v>332</v>
      </c>
      <c r="H89" s="17"/>
      <c r="I89" s="17" t="s">
        <v>19</v>
      </c>
      <c r="J89" s="17" t="s">
        <v>20</v>
      </c>
      <c r="K89" s="19" t="s">
        <v>333</v>
      </c>
      <c r="L89" s="13" t="s">
        <v>334</v>
      </c>
      <c r="M89" s="20"/>
      <c r="N89" s="16" t="s">
        <v>335</v>
      </c>
      <c r="O89" s="11"/>
      <c r="P89" s="10"/>
      <c r="Q89" s="15"/>
    </row>
    <row r="90" spans="2:17" ht="15" hidden="1" customHeight="1" x14ac:dyDescent="0.35">
      <c r="B90" s="16" t="s">
        <v>336</v>
      </c>
      <c r="C90" s="17" t="s">
        <v>337</v>
      </c>
      <c r="D90" s="18">
        <f>VLOOKUP(B90,'[1]Dados Cadastrais'!A:G,7,0)</f>
        <v>0</v>
      </c>
      <c r="E90" s="18" t="str">
        <f>VLOOKUP(CONTATOS[[#This Row],[EMPRESA]],'[1]Dados Cadastrais'!A:F,5,0)</f>
        <v>ME</v>
      </c>
      <c r="F90" s="17" t="str">
        <f>VLOOKUP(CONTATOS[[#This Row],[EMPRESA]],'[1]Dados Cadastrais'!A:F,6,0)</f>
        <v>CAPITAL GUARULHOS</v>
      </c>
      <c r="G90" s="17" t="s">
        <v>338</v>
      </c>
      <c r="H90" s="17"/>
      <c r="I90" s="17"/>
      <c r="J90" s="17"/>
      <c r="K90" s="19"/>
      <c r="L90" s="13" t="s">
        <v>339</v>
      </c>
      <c r="M90" s="20" t="s">
        <v>339</v>
      </c>
      <c r="N90" s="16" t="s">
        <v>340</v>
      </c>
      <c r="O90" s="11"/>
      <c r="P90" s="10"/>
      <c r="Q90" s="15" t="s">
        <v>341</v>
      </c>
    </row>
    <row r="91" spans="2:17" ht="15" hidden="1" customHeight="1" x14ac:dyDescent="0.35">
      <c r="B91" s="16" t="s">
        <v>336</v>
      </c>
      <c r="C91" s="17" t="s">
        <v>337</v>
      </c>
      <c r="D91" s="18">
        <f>VLOOKUP(B91,'[1]Dados Cadastrais'!A:G,7,0)</f>
        <v>0</v>
      </c>
      <c r="E91" s="18" t="str">
        <f>VLOOKUP(CONTATOS[[#This Row],[EMPRESA]],'[1]Dados Cadastrais'!A:F,5,0)</f>
        <v>ME</v>
      </c>
      <c r="F91" s="17" t="str">
        <f>VLOOKUP(CONTATOS[[#This Row],[EMPRESA]],'[1]Dados Cadastrais'!A:F,6,0)</f>
        <v>CAPITAL GUARULHOS</v>
      </c>
      <c r="G91" s="17" t="s">
        <v>342</v>
      </c>
      <c r="H91" s="17"/>
      <c r="I91" s="17"/>
      <c r="J91" s="17"/>
      <c r="K91" s="19"/>
      <c r="L91" s="13"/>
      <c r="M91" s="20"/>
      <c r="N91" s="16" t="s">
        <v>343</v>
      </c>
      <c r="O91" s="11"/>
      <c r="P91" s="10"/>
      <c r="Q91" s="15" t="s">
        <v>341</v>
      </c>
    </row>
    <row r="92" spans="2:17" ht="15" hidden="1" customHeight="1" x14ac:dyDescent="0.35">
      <c r="B92" s="16" t="s">
        <v>344</v>
      </c>
      <c r="C92" s="17" t="s">
        <v>345</v>
      </c>
      <c r="D92" s="18">
        <v>124</v>
      </c>
      <c r="E92" s="18" t="str">
        <f>VLOOKUP(CONTATOS[[#This Row],[EMPRESA]],'[1]Dados Cadastrais'!A:F,5,0)</f>
        <v>DEMAIS</v>
      </c>
      <c r="F92" s="17" t="str">
        <f>VLOOKUP(CONTATOS[[#This Row],[EMPRESA]],'[1]Dados Cadastrais'!A:F,6,0)</f>
        <v>N/A</v>
      </c>
      <c r="G92" s="17" t="s">
        <v>346</v>
      </c>
      <c r="H92" s="17"/>
      <c r="I92" s="17"/>
      <c r="J92" s="17"/>
      <c r="K92" s="19"/>
      <c r="L92" s="13"/>
      <c r="M92" s="20"/>
      <c r="N92" s="16" t="s">
        <v>347</v>
      </c>
      <c r="O92" s="11"/>
      <c r="P92" s="10"/>
      <c r="Q92" s="15"/>
    </row>
    <row r="93" spans="2:17" ht="15" hidden="1" customHeight="1" x14ac:dyDescent="0.35">
      <c r="B93" s="16" t="s">
        <v>344</v>
      </c>
      <c r="C93" s="17" t="s">
        <v>345</v>
      </c>
      <c r="D93" s="18">
        <v>124</v>
      </c>
      <c r="E93" s="18" t="str">
        <f>VLOOKUP(CONTATOS[[#This Row],[EMPRESA]],'[1]Dados Cadastrais'!A:F,5,0)</f>
        <v>DEMAIS</v>
      </c>
      <c r="F93" s="17" t="str">
        <f>VLOOKUP(CONTATOS[[#This Row],[EMPRESA]],'[1]Dados Cadastrais'!A:F,6,0)</f>
        <v>N/A</v>
      </c>
      <c r="G93" s="17"/>
      <c r="H93" s="17"/>
      <c r="I93" s="17"/>
      <c r="J93" s="17"/>
      <c r="K93" s="19"/>
      <c r="L93" s="13"/>
      <c r="M93" s="20"/>
      <c r="N93" s="16" t="s">
        <v>348</v>
      </c>
      <c r="O93" s="11"/>
      <c r="P93" s="10"/>
      <c r="Q93" s="15"/>
    </row>
    <row r="94" spans="2:17" ht="15" hidden="1" customHeight="1" x14ac:dyDescent="0.35">
      <c r="B94" s="16" t="s">
        <v>344</v>
      </c>
      <c r="C94" s="17" t="s">
        <v>345</v>
      </c>
      <c r="D94" s="18">
        <v>124</v>
      </c>
      <c r="E94" s="18" t="str">
        <f>VLOOKUP(CONTATOS[[#This Row],[EMPRESA]],'[1]Dados Cadastrais'!A:F,5,0)</f>
        <v>DEMAIS</v>
      </c>
      <c r="F94" s="17" t="str">
        <f>VLOOKUP(CONTATOS[[#This Row],[EMPRESA]],'[1]Dados Cadastrais'!A:F,6,0)</f>
        <v>N/A</v>
      </c>
      <c r="G94" s="17"/>
      <c r="H94" s="17"/>
      <c r="I94" s="17"/>
      <c r="J94" s="17"/>
      <c r="K94" s="19"/>
      <c r="L94" s="13"/>
      <c r="M94" s="20"/>
      <c r="N94" s="16" t="s">
        <v>349</v>
      </c>
      <c r="O94" s="11"/>
      <c r="P94" s="10"/>
      <c r="Q94" s="15"/>
    </row>
    <row r="95" spans="2:17" ht="15" hidden="1" customHeight="1" x14ac:dyDescent="0.35">
      <c r="B95" s="16" t="s">
        <v>350</v>
      </c>
      <c r="C95" s="17" t="str">
        <f>VLOOKUP(B95,'[1]Dados Cadastrais'!A:B,2,0)</f>
        <v>14.168.414/0001-39</v>
      </c>
      <c r="D95" s="18">
        <f>VLOOKUP(B95,'[1]Dados Cadastrais'!A:G,7,0)</f>
        <v>163</v>
      </c>
      <c r="E95" s="18" t="str">
        <f>VLOOKUP(CONTATOS[[#This Row],[EMPRESA]],'[1]Dados Cadastrais'!A:F,5,0)</f>
        <v>Pequena</v>
      </c>
      <c r="F95" s="17">
        <f>VLOOKUP(CONTATOS[[#This Row],[EMPRESA]],'[1]Dados Cadastrais'!A:F,6,0)</f>
        <v>0</v>
      </c>
      <c r="G95" s="17">
        <v>0</v>
      </c>
      <c r="H95" s="17"/>
      <c r="I95" s="17"/>
      <c r="J95" s="17"/>
      <c r="K95" s="19" t="s">
        <v>351</v>
      </c>
      <c r="L95" s="13" t="s">
        <v>351</v>
      </c>
      <c r="M95" s="20" t="str" cm="1">
        <f t="array" ref="M95">IFERROR(IF(ISTEXT(L94),IF(ISBLANK(L94),"","'"&amp;"55"&amp;IF(AND(ISNUMBER(LEFT(SOMENTE.NÚMEROS(L94),2))),LEFT(SOMENTE.NÚMEROS(L94),2),"11")&amp;RIGHT(SOMENTE.NÚMEROS(L94),8)),""),"")</f>
        <v/>
      </c>
      <c r="N95" s="16" t="s">
        <v>352</v>
      </c>
      <c r="O95" s="23"/>
      <c r="P95" s="23"/>
      <c r="Q95" s="15">
        <v>45903</v>
      </c>
    </row>
    <row r="96" spans="2:17" ht="15" hidden="1" customHeight="1" x14ac:dyDescent="0.35">
      <c r="B96" s="16" t="s">
        <v>353</v>
      </c>
      <c r="C96" s="17" t="s">
        <v>354</v>
      </c>
      <c r="D96" s="18">
        <v>109</v>
      </c>
      <c r="E96" s="18" t="s">
        <v>137</v>
      </c>
      <c r="F96" s="17" t="e">
        <f>VLOOKUP(CONTATOS[[#This Row],[EMPRESA]],'[1]Dados Cadastrais'!A:F,6,0)</f>
        <v>#N/A</v>
      </c>
      <c r="G96" s="17"/>
      <c r="H96" s="17"/>
      <c r="I96" s="17"/>
      <c r="J96" s="17"/>
      <c r="K96" s="19" t="s">
        <v>355</v>
      </c>
      <c r="L96" s="13"/>
      <c r="M96" s="20"/>
      <c r="N96" s="16"/>
      <c r="O96" s="11"/>
      <c r="P96" s="10"/>
      <c r="Q96" s="15"/>
    </row>
    <row r="97" spans="2:17" ht="15" hidden="1" customHeight="1" x14ac:dyDescent="0.35">
      <c r="B97" s="16" t="s">
        <v>356</v>
      </c>
      <c r="C97" s="17" t="s">
        <v>357</v>
      </c>
      <c r="D97" s="18">
        <v>107</v>
      </c>
      <c r="E97" s="18" t="s">
        <v>137</v>
      </c>
      <c r="F97" s="17" t="e">
        <f>VLOOKUP(CONTATOS[[#This Row],[EMPRESA]],'[1]Dados Cadastrais'!A:F,6,0)</f>
        <v>#N/A</v>
      </c>
      <c r="G97" s="17"/>
      <c r="H97" s="17"/>
      <c r="I97" s="17"/>
      <c r="J97" s="17"/>
      <c r="K97" s="19" t="s">
        <v>358</v>
      </c>
      <c r="L97" s="13"/>
      <c r="M97" s="20"/>
      <c r="N97" s="16" t="s">
        <v>359</v>
      </c>
      <c r="O97" s="11"/>
      <c r="P97" s="10"/>
      <c r="Q97" s="15"/>
    </row>
    <row r="98" spans="2:17" ht="15" hidden="1" customHeight="1" x14ac:dyDescent="0.35">
      <c r="B98" s="16" t="s">
        <v>360</v>
      </c>
      <c r="C98" s="17" t="s">
        <v>361</v>
      </c>
      <c r="D98" s="18">
        <v>103</v>
      </c>
      <c r="E98" s="18" t="s">
        <v>137</v>
      </c>
      <c r="F98" s="17" t="e">
        <f>VLOOKUP(CONTATOS[[#This Row],[EMPRESA]],'[1]Dados Cadastrais'!A:F,6,0)</f>
        <v>#N/A</v>
      </c>
      <c r="G98" s="17"/>
      <c r="H98" s="17"/>
      <c r="I98" s="17"/>
      <c r="J98" s="17"/>
      <c r="K98" s="19" t="s">
        <v>362</v>
      </c>
      <c r="L98" s="13"/>
      <c r="M98" s="20"/>
      <c r="N98" s="16" t="s">
        <v>363</v>
      </c>
      <c r="O98" s="11"/>
      <c r="P98" s="10"/>
      <c r="Q98" s="15"/>
    </row>
    <row r="99" spans="2:17" ht="15" customHeight="1" x14ac:dyDescent="0.35">
      <c r="B99" s="16" t="s">
        <v>364</v>
      </c>
      <c r="C99" s="17" t="s">
        <v>365</v>
      </c>
      <c r="D99" s="18">
        <v>107</v>
      </c>
      <c r="E99" s="18" t="s">
        <v>137</v>
      </c>
      <c r="F99" s="17" t="str">
        <f>VLOOKUP(CONTATOS[[#This Row],[EMPRESA]],'[1]Dados Cadastrais'!A:F,6,0)</f>
        <v>CAPITAL LESTE 1</v>
      </c>
      <c r="G99" s="17" t="s">
        <v>366</v>
      </c>
      <c r="H99" s="17"/>
      <c r="I99" s="17" t="s">
        <v>367</v>
      </c>
      <c r="J99" s="17"/>
      <c r="K99" s="19" t="s">
        <v>368</v>
      </c>
      <c r="L99" s="13"/>
      <c r="M99" s="20"/>
      <c r="N99" s="16" t="s">
        <v>369</v>
      </c>
      <c r="O99" s="11"/>
      <c r="P99" s="10"/>
      <c r="Q99" s="15"/>
    </row>
    <row r="100" spans="2:17" ht="15" customHeight="1" x14ac:dyDescent="0.35">
      <c r="B100" s="16" t="s">
        <v>364</v>
      </c>
      <c r="C100" s="17" t="s">
        <v>365</v>
      </c>
      <c r="D100" s="18">
        <v>107</v>
      </c>
      <c r="E100" s="18" t="s">
        <v>137</v>
      </c>
      <c r="F100" s="17" t="str">
        <f>VLOOKUP(CONTATOS[[#This Row],[EMPRESA]],'[1]Dados Cadastrais'!A:F,6,0)</f>
        <v>CAPITAL LESTE 1</v>
      </c>
      <c r="G100" s="17" t="s">
        <v>370</v>
      </c>
      <c r="H100" s="17"/>
      <c r="I100" s="17"/>
      <c r="J100" s="17"/>
      <c r="K100" s="19" t="s">
        <v>371</v>
      </c>
      <c r="L100" s="13"/>
      <c r="M100" s="20"/>
      <c r="N100" s="16" t="s">
        <v>372</v>
      </c>
      <c r="O100" s="11"/>
      <c r="P100" s="10"/>
      <c r="Q100" s="15"/>
    </row>
    <row r="101" spans="2:17" ht="15" hidden="1" customHeight="1" x14ac:dyDescent="0.35">
      <c r="B101" s="16" t="s">
        <v>373</v>
      </c>
      <c r="C101" s="17" t="s">
        <v>374</v>
      </c>
      <c r="D101" s="18">
        <f>VLOOKUP(B101,'[1]Dados Cadastrais'!A:G,7,0)</f>
        <v>0</v>
      </c>
      <c r="E101" s="18" t="str">
        <f>VLOOKUP(CONTATOS[[#This Row],[EMPRESA]],'[1]Dados Cadastrais'!A:F,5,0)</f>
        <v>DEMAIS</v>
      </c>
      <c r="F101" s="17" t="str">
        <f>VLOOKUP(CONTATOS[[#This Row],[EMPRESA]],'[1]Dados Cadastrais'!A:F,6,0)</f>
        <v>N/A</v>
      </c>
      <c r="G101" s="17" t="s">
        <v>375</v>
      </c>
      <c r="H101" s="17"/>
      <c r="I101" s="17"/>
      <c r="J101" s="17"/>
      <c r="K101" s="19"/>
      <c r="L101" s="13"/>
      <c r="M101" s="20"/>
      <c r="N101" s="16" t="s">
        <v>376</v>
      </c>
      <c r="O101" s="11"/>
      <c r="P101" s="10" t="s">
        <v>377</v>
      </c>
      <c r="Q101" s="15">
        <v>45764</v>
      </c>
    </row>
    <row r="102" spans="2:17" ht="15" customHeight="1" x14ac:dyDescent="0.35">
      <c r="B102" s="16" t="s">
        <v>378</v>
      </c>
      <c r="C102" s="17" t="s">
        <v>379</v>
      </c>
      <c r="D102" s="18">
        <f>VLOOKUP(B102,'[1]Dados Cadastrais'!A:G,7,0)</f>
        <v>0</v>
      </c>
      <c r="E102" s="18" t="str">
        <f>VLOOKUP(CONTATOS[[#This Row],[EMPRESA]],'[1]Dados Cadastrais'!A:F,5,0)</f>
        <v>ME</v>
      </c>
      <c r="F102" s="17" t="str">
        <f>VLOOKUP(CONTATOS[[#This Row],[EMPRESA]],'[1]Dados Cadastrais'!A:F,6,0)</f>
        <v>CAPITAL LESTE 1</v>
      </c>
      <c r="G102" s="17"/>
      <c r="H102" s="17"/>
      <c r="I102" s="17"/>
      <c r="J102" s="17"/>
      <c r="K102" s="19" t="s">
        <v>380</v>
      </c>
      <c r="L102" s="13" t="s">
        <v>381</v>
      </c>
      <c r="M102" s="20" t="s">
        <v>382</v>
      </c>
      <c r="N102" s="16" t="s">
        <v>383</v>
      </c>
      <c r="O102" s="11"/>
      <c r="P102" s="10"/>
      <c r="Q102" s="15"/>
    </row>
    <row r="103" spans="2:17" ht="15" customHeight="1" x14ac:dyDescent="0.35">
      <c r="B103" s="16" t="s">
        <v>384</v>
      </c>
      <c r="C103" s="17" t="str">
        <f>VLOOKUP(B103,'[1]Dados Cadastrais'!A:B,2,0)</f>
        <v>06302367000146</v>
      </c>
      <c r="D103" s="18">
        <f>VLOOKUP(B103,'[1]Dados Cadastrais'!A:G,7,0)</f>
        <v>0</v>
      </c>
      <c r="E103" s="18" t="str">
        <f>VLOOKUP(CONTATOS[[#This Row],[EMPRESA]],'[1]Dados Cadastrais'!A:F,5,0)</f>
        <v>ME</v>
      </c>
      <c r="F103" s="17" t="str">
        <f>VLOOKUP(CONTATOS[[#This Row],[EMPRESA]],'[1]Dados Cadastrais'!A:F,6,0)</f>
        <v>CAPITAL LESTE 2</v>
      </c>
      <c r="G103" s="17" t="s">
        <v>385</v>
      </c>
      <c r="H103" s="17"/>
      <c r="I103" s="17" t="s">
        <v>386</v>
      </c>
      <c r="J103" s="17"/>
      <c r="K103" s="19" t="s">
        <v>387</v>
      </c>
      <c r="L103" s="13" t="s">
        <v>388</v>
      </c>
      <c r="M103" s="20" t="str" cm="1">
        <f t="array" aca="1" ref="M103" ca="1">IFERROR(IF(ISTEXT(L102),IF(ISBLANK(L102),"","'"&amp;"55"&amp;IF(AND(ISNUMBER(LEFT(SOMENTE.NÚMEROS(L102),2))),LEFT(SOMENTE.NÚMEROS(L102),2),"11")&amp;RIGHT(SOMENTE.NÚMEROS(L102),8)),""),"")</f>
        <v/>
      </c>
      <c r="N103" s="16" t="s">
        <v>389</v>
      </c>
      <c r="O103" s="23"/>
      <c r="P103" s="23"/>
      <c r="Q103" s="15">
        <v>45903</v>
      </c>
    </row>
    <row r="104" spans="2:17" ht="15" hidden="1" customHeight="1" x14ac:dyDescent="0.35">
      <c r="B104" s="16" t="s">
        <v>390</v>
      </c>
      <c r="C104" s="17" t="e">
        <v>#N/A</v>
      </c>
      <c r="D104" s="18" t="e">
        <f>VLOOKUP(B104,'[1]Dados Cadastrais'!A:G,7,0)</f>
        <v>#N/A</v>
      </c>
      <c r="E104" s="18" t="e">
        <f>VLOOKUP(CONTATOS[[#This Row],[EMPRESA]],'[1]Dados Cadastrais'!A:F,5,0)</f>
        <v>#N/A</v>
      </c>
      <c r="F104" s="17" t="e">
        <f>VLOOKUP(CONTATOS[[#This Row],[EMPRESA]],'[1]Dados Cadastrais'!A:F,6,0)</f>
        <v>#N/A</v>
      </c>
      <c r="G104" s="17" t="s">
        <v>391</v>
      </c>
      <c r="H104" s="17"/>
      <c r="I104" s="17" t="s">
        <v>295</v>
      </c>
      <c r="J104" s="17"/>
      <c r="K104" s="19" t="s">
        <v>392</v>
      </c>
      <c r="L104" s="13"/>
      <c r="M104" s="20"/>
      <c r="N104" s="16" t="s">
        <v>393</v>
      </c>
      <c r="O104" s="11"/>
      <c r="P104" s="10"/>
      <c r="Q104" s="15"/>
    </row>
    <row r="105" spans="2:17" ht="15" hidden="1" customHeight="1" x14ac:dyDescent="0.35">
      <c r="B105" s="16" t="s">
        <v>394</v>
      </c>
      <c r="C105" s="17" t="s">
        <v>395</v>
      </c>
      <c r="D105" s="18">
        <v>163</v>
      </c>
      <c r="E105" s="18" t="str">
        <f>VLOOKUP(CONTATOS[[#This Row],[EMPRESA]],'[1]Dados Cadastrais'!A:F,5,0)</f>
        <v>DEMAIS</v>
      </c>
      <c r="F105" s="17" t="str">
        <f>VLOOKUP(CONTATOS[[#This Row],[EMPRESA]],'[1]Dados Cadastrais'!A:F,6,0)</f>
        <v>CAPITAL LESTE 1</v>
      </c>
      <c r="G105" s="17" t="s">
        <v>396</v>
      </c>
      <c r="H105" s="17"/>
      <c r="I105" s="17" t="s">
        <v>60</v>
      </c>
      <c r="J105" s="17"/>
      <c r="K105" s="19">
        <v>551120959825</v>
      </c>
      <c r="L105" s="13" t="s">
        <v>397</v>
      </c>
      <c r="M105" s="20" t="s">
        <v>397</v>
      </c>
      <c r="N105" s="16" t="s">
        <v>398</v>
      </c>
      <c r="O105" s="11"/>
      <c r="P105" s="10"/>
      <c r="Q105" s="15">
        <v>45764</v>
      </c>
    </row>
    <row r="106" spans="2:17" ht="15" hidden="1" customHeight="1" x14ac:dyDescent="0.35">
      <c r="B106" s="16" t="s">
        <v>394</v>
      </c>
      <c r="C106" s="17" t="str">
        <f>VLOOKUP(B106,'[1]Dados Cadastrais'!A:B,2,0)</f>
        <v>43.799.295/0001-10</v>
      </c>
      <c r="D106" s="18">
        <f>VLOOKUP(B106,'[1]Dados Cadastrais'!A:G,7,0)</f>
        <v>0</v>
      </c>
      <c r="E106" s="18" t="str">
        <f>VLOOKUP(CONTATOS[[#This Row],[EMPRESA]],'[1]Dados Cadastrais'!A:F,5,0)</f>
        <v>DEMAIS</v>
      </c>
      <c r="F106" s="17" t="str">
        <f>VLOOKUP(CONTATOS[[#This Row],[EMPRESA]],'[1]Dados Cadastrais'!A:F,6,0)</f>
        <v>CAPITAL LESTE 1</v>
      </c>
      <c r="G106" s="17" t="s">
        <v>399</v>
      </c>
      <c r="H106" s="17" t="s">
        <v>20</v>
      </c>
      <c r="I106" s="17" t="s">
        <v>367</v>
      </c>
      <c r="J106" s="17"/>
      <c r="K106" s="19" t="s">
        <v>400</v>
      </c>
      <c r="L106" s="13" t="s">
        <v>400</v>
      </c>
      <c r="M106" s="20" t="str" cm="1">
        <f t="array" aca="1" ref="M106" ca="1">IFERROR(IF(ISTEXT(L105),IF(ISBLANK(L105),"","'"&amp;"55"&amp;IF(AND(ISNUMBER(LEFT(SOMENTE.NÚMEROS(L105),2))),LEFT(SOMENTE.NÚMEROS(L105),2),"11")&amp;RIGHT(SOMENTE.NÚMEROS(L105),8)),""),"")</f>
        <v/>
      </c>
      <c r="N106" s="16" t="s">
        <v>401</v>
      </c>
      <c r="O106" s="23"/>
      <c r="P106" s="23"/>
      <c r="Q106" s="15">
        <v>45903</v>
      </c>
    </row>
    <row r="107" spans="2:17" ht="15" hidden="1" customHeight="1" x14ac:dyDescent="0.35">
      <c r="B107" s="16" t="s">
        <v>402</v>
      </c>
      <c r="C107" s="17" t="s">
        <v>403</v>
      </c>
      <c r="D107" s="18">
        <v>112</v>
      </c>
      <c r="E107" s="18" t="s">
        <v>137</v>
      </c>
      <c r="F107" s="17" t="str">
        <f>VLOOKUP(CONTATOS[[#This Row],[EMPRESA]],'[1]Dados Cadastrais'!A:F,6,0)</f>
        <v>CAPITAL SUL</v>
      </c>
      <c r="G107" s="17"/>
      <c r="H107" s="17"/>
      <c r="I107" s="17"/>
      <c r="J107" s="17"/>
      <c r="K107" s="19" t="s">
        <v>404</v>
      </c>
      <c r="L107" s="13" t="s">
        <v>405</v>
      </c>
      <c r="M107" s="20" t="s">
        <v>405</v>
      </c>
      <c r="N107" s="16" t="s">
        <v>406</v>
      </c>
      <c r="O107" s="11"/>
      <c r="P107" s="10"/>
      <c r="Q107" s="15"/>
    </row>
    <row r="108" spans="2:17" ht="15" customHeight="1" x14ac:dyDescent="0.35">
      <c r="B108" s="16" t="s">
        <v>407</v>
      </c>
      <c r="C108" s="17" t="s">
        <v>408</v>
      </c>
      <c r="D108" s="18">
        <f>VLOOKUP(B108,'[1]Dados Cadastrais'!A:G,7,0)</f>
        <v>103</v>
      </c>
      <c r="E108" s="18" t="str">
        <f>VLOOKUP(CONTATOS[[#This Row],[EMPRESA]],'[1]Dados Cadastrais'!A:F,5,0)</f>
        <v>EPP</v>
      </c>
      <c r="F108" s="17" t="str">
        <f>VLOOKUP(CONTATOS[[#This Row],[EMPRESA]],'[1]Dados Cadastrais'!A:F,6,0)</f>
        <v>CAPITAL LESTE 1</v>
      </c>
      <c r="G108" s="17" t="s">
        <v>409</v>
      </c>
      <c r="H108" s="17"/>
      <c r="I108" s="17" t="s">
        <v>19</v>
      </c>
      <c r="J108" s="17" t="s">
        <v>20</v>
      </c>
      <c r="K108" s="19" t="s">
        <v>410</v>
      </c>
      <c r="L108" s="13"/>
      <c r="M108" s="20"/>
      <c r="N108" s="16" t="s">
        <v>411</v>
      </c>
      <c r="O108" s="11"/>
      <c r="P108" s="10"/>
      <c r="Q108" s="15">
        <v>45027</v>
      </c>
    </row>
    <row r="109" spans="2:17" ht="15" customHeight="1" x14ac:dyDescent="0.35">
      <c r="B109" s="16" t="s">
        <v>407</v>
      </c>
      <c r="C109" s="17" t="s">
        <v>408</v>
      </c>
      <c r="D109" s="18">
        <f>VLOOKUP(B109,'[1]Dados Cadastrais'!A:G,7,0)</f>
        <v>103</v>
      </c>
      <c r="E109" s="18" t="str">
        <f>VLOOKUP(CONTATOS[[#This Row],[EMPRESA]],'[1]Dados Cadastrais'!A:F,5,0)</f>
        <v>EPP</v>
      </c>
      <c r="F109" s="17" t="str">
        <f>VLOOKUP(CONTATOS[[#This Row],[EMPRESA]],'[1]Dados Cadastrais'!A:F,6,0)</f>
        <v>CAPITAL LESTE 1</v>
      </c>
      <c r="G109" s="17" t="s">
        <v>412</v>
      </c>
      <c r="H109" s="17"/>
      <c r="I109" s="17" t="s">
        <v>63</v>
      </c>
      <c r="J109" s="17"/>
      <c r="K109" s="19" t="s">
        <v>410</v>
      </c>
      <c r="L109" s="13"/>
      <c r="M109" s="20"/>
      <c r="N109" s="16" t="s">
        <v>413</v>
      </c>
      <c r="O109" s="11"/>
      <c r="P109" s="10"/>
      <c r="Q109" s="15">
        <v>45027</v>
      </c>
    </row>
    <row r="110" spans="2:17" ht="15" customHeight="1" x14ac:dyDescent="0.35">
      <c r="B110" s="16" t="s">
        <v>407</v>
      </c>
      <c r="C110" s="17" t="s">
        <v>408</v>
      </c>
      <c r="D110" s="18">
        <f>VLOOKUP(B110,'[1]Dados Cadastrais'!A:G,7,0)</f>
        <v>103</v>
      </c>
      <c r="E110" s="18" t="str">
        <f>VLOOKUP(CONTATOS[[#This Row],[EMPRESA]],'[1]Dados Cadastrais'!A:F,5,0)</f>
        <v>EPP</v>
      </c>
      <c r="F110" s="17" t="str">
        <f>VLOOKUP(CONTATOS[[#This Row],[EMPRESA]],'[1]Dados Cadastrais'!A:F,6,0)</f>
        <v>CAPITAL LESTE 1</v>
      </c>
      <c r="G110" s="17" t="s">
        <v>127</v>
      </c>
      <c r="H110" s="17"/>
      <c r="I110" s="17" t="s">
        <v>60</v>
      </c>
      <c r="J110" s="17"/>
      <c r="K110" s="19" t="s">
        <v>410</v>
      </c>
      <c r="L110" s="13"/>
      <c r="M110" s="20"/>
      <c r="N110" s="16" t="s">
        <v>414</v>
      </c>
      <c r="O110" s="11"/>
      <c r="P110" s="10"/>
      <c r="Q110" s="15">
        <v>45027</v>
      </c>
    </row>
    <row r="111" spans="2:17" ht="15" hidden="1" customHeight="1" x14ac:dyDescent="0.35">
      <c r="B111" s="16" t="s">
        <v>415</v>
      </c>
      <c r="C111" s="17" t="e">
        <v>#N/A</v>
      </c>
      <c r="D111" s="18" t="e">
        <f>VLOOKUP(B111,'[1]Dados Cadastrais'!A:G,7,0)</f>
        <v>#N/A</v>
      </c>
      <c r="E111" s="18" t="e">
        <f>VLOOKUP(CONTATOS[[#This Row],[EMPRESA]],'[1]Dados Cadastrais'!A:F,5,0)</f>
        <v>#N/A</v>
      </c>
      <c r="F111" s="17" t="e">
        <f>VLOOKUP(CONTATOS[[#This Row],[EMPRESA]],'[1]Dados Cadastrais'!A:F,6,0)</f>
        <v>#N/A</v>
      </c>
      <c r="G111" s="17"/>
      <c r="H111" s="17"/>
      <c r="I111" s="17"/>
      <c r="J111" s="17"/>
      <c r="K111" s="19" t="s">
        <v>416</v>
      </c>
      <c r="L111" s="13"/>
      <c r="M111" s="20"/>
      <c r="N111" s="16" t="s">
        <v>417</v>
      </c>
      <c r="O111" s="11"/>
      <c r="P111" s="10"/>
      <c r="Q111" s="15"/>
    </row>
    <row r="112" spans="2:17" ht="15" customHeight="1" x14ac:dyDescent="0.35">
      <c r="B112" s="16" t="s">
        <v>418</v>
      </c>
      <c r="C112" s="17" t="s">
        <v>419</v>
      </c>
      <c r="D112" s="18">
        <f>VLOOKUP(B112,'[1]Dados Cadastrais'!A:G,7,0)</f>
        <v>103</v>
      </c>
      <c r="E112" s="18" t="str">
        <f>VLOOKUP(CONTATOS[[#This Row],[EMPRESA]],'[1]Dados Cadastrais'!A:F,5,0)</f>
        <v>ME</v>
      </c>
      <c r="F112" s="17" t="str">
        <f>VLOOKUP(CONTATOS[[#This Row],[EMPRESA]],'[1]Dados Cadastrais'!A:F,6,0)</f>
        <v>CAPITAL LESTE 1</v>
      </c>
      <c r="G112" s="17" t="s">
        <v>420</v>
      </c>
      <c r="H112" s="17" t="s">
        <v>20</v>
      </c>
      <c r="I112" s="17"/>
      <c r="J112" s="17" t="s">
        <v>20</v>
      </c>
      <c r="K112" s="19">
        <v>551120125080</v>
      </c>
      <c r="L112" s="13" t="s">
        <v>421</v>
      </c>
      <c r="M112" s="20" t="s">
        <v>422</v>
      </c>
      <c r="N112" s="16" t="s">
        <v>423</v>
      </c>
      <c r="O112" s="11"/>
      <c r="P112" s="10"/>
      <c r="Q112" s="15">
        <v>45133</v>
      </c>
    </row>
    <row r="113" spans="2:17" ht="15" customHeight="1" x14ac:dyDescent="0.35">
      <c r="B113" s="16" t="s">
        <v>418</v>
      </c>
      <c r="C113" s="17" t="s">
        <v>419</v>
      </c>
      <c r="D113" s="18">
        <f>VLOOKUP(B113,'[1]Dados Cadastrais'!A:G,7,0)</f>
        <v>103</v>
      </c>
      <c r="E113" s="18" t="str">
        <f>VLOOKUP(CONTATOS[[#This Row],[EMPRESA]],'[1]Dados Cadastrais'!A:F,5,0)</f>
        <v>ME</v>
      </c>
      <c r="F113" s="17" t="str">
        <f>VLOOKUP(CONTATOS[[#This Row],[EMPRESA]],'[1]Dados Cadastrais'!A:F,6,0)</f>
        <v>CAPITAL LESTE 1</v>
      </c>
      <c r="G113" s="17" t="s">
        <v>424</v>
      </c>
      <c r="H113" s="17"/>
      <c r="I113" s="17" t="s">
        <v>60</v>
      </c>
      <c r="J113" s="17"/>
      <c r="K113" s="19">
        <v>551120125080</v>
      </c>
      <c r="L113" s="13"/>
      <c r="M113" s="20"/>
      <c r="N113" s="16" t="s">
        <v>423</v>
      </c>
      <c r="O113" s="11"/>
      <c r="P113" s="10"/>
      <c r="Q113" s="15"/>
    </row>
    <row r="114" spans="2:17" ht="15" customHeight="1" x14ac:dyDescent="0.35">
      <c r="B114" s="16" t="s">
        <v>418</v>
      </c>
      <c r="C114" s="17" t="s">
        <v>419</v>
      </c>
      <c r="D114" s="18">
        <f>VLOOKUP(B114,'[1]Dados Cadastrais'!A:G,7,0)</f>
        <v>103</v>
      </c>
      <c r="E114" s="18" t="str">
        <f>VLOOKUP(CONTATOS[[#This Row],[EMPRESA]],'[1]Dados Cadastrais'!A:F,5,0)</f>
        <v>ME</v>
      </c>
      <c r="F114" s="17" t="str">
        <f>VLOOKUP(CONTATOS[[#This Row],[EMPRESA]],'[1]Dados Cadastrais'!A:F,6,0)</f>
        <v>CAPITAL LESTE 1</v>
      </c>
      <c r="G114" s="17" t="s">
        <v>425</v>
      </c>
      <c r="H114" s="17"/>
      <c r="I114" s="17" t="s">
        <v>19</v>
      </c>
      <c r="J114" s="17" t="s">
        <v>20</v>
      </c>
      <c r="K114" s="19">
        <v>551120125080</v>
      </c>
      <c r="L114" s="13" t="s">
        <v>426</v>
      </c>
      <c r="M114" s="20" t="s">
        <v>426</v>
      </c>
      <c r="N114" s="16" t="s">
        <v>427</v>
      </c>
      <c r="O114" s="11"/>
      <c r="P114" s="10"/>
      <c r="Q114" s="15">
        <v>45014</v>
      </c>
    </row>
    <row r="115" spans="2:17" ht="15" customHeight="1" x14ac:dyDescent="0.35">
      <c r="B115" s="16" t="s">
        <v>428</v>
      </c>
      <c r="C115" s="17" t="s">
        <v>429</v>
      </c>
      <c r="D115" s="18">
        <f>VLOOKUP(B115,'[1]Dados Cadastrais'!A:G,7,0)</f>
        <v>103</v>
      </c>
      <c r="E115" s="18" t="str">
        <f>VLOOKUP(CONTATOS[[#This Row],[EMPRESA]],'[1]Dados Cadastrais'!A:F,5,0)</f>
        <v>ME</v>
      </c>
      <c r="F115" s="17" t="str">
        <f>VLOOKUP(CONTATOS[[#This Row],[EMPRESA]],'[1]Dados Cadastrais'!A:F,6,0)</f>
        <v>CAPITAL LESTE 1</v>
      </c>
      <c r="G115" s="17" t="s">
        <v>430</v>
      </c>
      <c r="H115" s="17"/>
      <c r="I115" s="17" t="s">
        <v>19</v>
      </c>
      <c r="J115" s="17" t="s">
        <v>20</v>
      </c>
      <c r="K115" s="19">
        <v>551126416756</v>
      </c>
      <c r="L115" s="13" t="s">
        <v>431</v>
      </c>
      <c r="M115" s="20" t="s">
        <v>431</v>
      </c>
      <c r="N115" s="16" t="s">
        <v>432</v>
      </c>
      <c r="O115" s="11"/>
      <c r="P115" s="10"/>
      <c r="Q115" s="15">
        <v>45369</v>
      </c>
    </row>
    <row r="116" spans="2:17" ht="15" customHeight="1" x14ac:dyDescent="0.35">
      <c r="B116" s="16" t="s">
        <v>428</v>
      </c>
      <c r="C116" s="17" t="s">
        <v>429</v>
      </c>
      <c r="D116" s="18">
        <f>VLOOKUP(B116,'[1]Dados Cadastrais'!A:G,7,0)</f>
        <v>103</v>
      </c>
      <c r="E116" s="18" t="str">
        <f>VLOOKUP(CONTATOS[[#This Row],[EMPRESA]],'[1]Dados Cadastrais'!A:F,5,0)</f>
        <v>ME</v>
      </c>
      <c r="F116" s="17" t="str">
        <f>VLOOKUP(CONTATOS[[#This Row],[EMPRESA]],'[1]Dados Cadastrais'!A:F,6,0)</f>
        <v>CAPITAL LESTE 1</v>
      </c>
      <c r="G116" s="17" t="s">
        <v>433</v>
      </c>
      <c r="H116" s="17"/>
      <c r="I116" s="17"/>
      <c r="J116" s="17"/>
      <c r="K116" s="19"/>
      <c r="L116" s="13" t="s">
        <v>434</v>
      </c>
      <c r="M116" s="20" t="s">
        <v>434</v>
      </c>
      <c r="N116" s="16" t="s">
        <v>432</v>
      </c>
      <c r="O116" s="11"/>
      <c r="P116" s="10"/>
      <c r="Q116" s="15"/>
    </row>
    <row r="117" spans="2:17" ht="15" customHeight="1" x14ac:dyDescent="0.35">
      <c r="B117" s="16" t="s">
        <v>428</v>
      </c>
      <c r="C117" s="17" t="s">
        <v>429</v>
      </c>
      <c r="D117" s="18">
        <f>VLOOKUP(B117,'[1]Dados Cadastrais'!A:G,7,0)</f>
        <v>103</v>
      </c>
      <c r="E117" s="18" t="str">
        <f>VLOOKUP(CONTATOS[[#This Row],[EMPRESA]],'[1]Dados Cadastrais'!A:F,5,0)</f>
        <v>ME</v>
      </c>
      <c r="F117" s="17" t="str">
        <f>VLOOKUP(CONTATOS[[#This Row],[EMPRESA]],'[1]Dados Cadastrais'!A:F,6,0)</f>
        <v>CAPITAL LESTE 1</v>
      </c>
      <c r="G117" s="17" t="s">
        <v>435</v>
      </c>
      <c r="H117" s="17"/>
      <c r="I117" s="17" t="s">
        <v>195</v>
      </c>
      <c r="J117" s="17"/>
      <c r="K117" s="19"/>
      <c r="L117" s="13" t="s">
        <v>195</v>
      </c>
      <c r="M117" s="20"/>
      <c r="N117" s="16" t="s">
        <v>432</v>
      </c>
      <c r="O117" s="11"/>
      <c r="P117" s="10"/>
      <c r="Q117" s="15"/>
    </row>
    <row r="118" spans="2:17" ht="15" customHeight="1" x14ac:dyDescent="0.35">
      <c r="B118" s="16" t="s">
        <v>436</v>
      </c>
      <c r="C118" s="17" t="s">
        <v>437</v>
      </c>
      <c r="D118" s="18">
        <f>VLOOKUP(B118,'[1]Dados Cadastrais'!A:G,7,0)</f>
        <v>103</v>
      </c>
      <c r="E118" s="18" t="str">
        <f>VLOOKUP(CONTATOS[[#This Row],[EMPRESA]],'[1]Dados Cadastrais'!A:F,5,0)</f>
        <v>EPP</v>
      </c>
      <c r="F118" s="17" t="str">
        <f>VLOOKUP(CONTATOS[[#This Row],[EMPRESA]],'[1]Dados Cadastrais'!A:F,6,0)</f>
        <v>CAPITAL LESTE 1</v>
      </c>
      <c r="G118" s="17" t="s">
        <v>438</v>
      </c>
      <c r="H118" s="17"/>
      <c r="I118" s="17" t="s">
        <v>19</v>
      </c>
      <c r="J118" s="17" t="s">
        <v>20</v>
      </c>
      <c r="K118" s="19">
        <v>51129666455</v>
      </c>
      <c r="L118" s="13"/>
      <c r="M118" s="20"/>
      <c r="N118" s="16" t="s">
        <v>439</v>
      </c>
      <c r="O118" s="11" t="s">
        <v>25</v>
      </c>
      <c r="P118" s="10"/>
      <c r="Q118" s="15">
        <v>45022</v>
      </c>
    </row>
    <row r="119" spans="2:17" ht="15" customHeight="1" x14ac:dyDescent="0.35">
      <c r="B119" s="16" t="s">
        <v>436</v>
      </c>
      <c r="C119" s="17" t="s">
        <v>437</v>
      </c>
      <c r="D119" s="18">
        <f>VLOOKUP(B119,'[1]Dados Cadastrais'!A:G,7,0)</f>
        <v>103</v>
      </c>
      <c r="E119" s="18" t="str">
        <f>VLOOKUP(CONTATOS[[#This Row],[EMPRESA]],'[1]Dados Cadastrais'!A:F,5,0)</f>
        <v>EPP</v>
      </c>
      <c r="F119" s="17" t="str">
        <f>VLOOKUP(CONTATOS[[#This Row],[EMPRESA]],'[1]Dados Cadastrais'!A:F,6,0)</f>
        <v>CAPITAL LESTE 1</v>
      </c>
      <c r="G119" s="17" t="s">
        <v>440</v>
      </c>
      <c r="H119" s="17"/>
      <c r="I119" s="17" t="s">
        <v>367</v>
      </c>
      <c r="J119" s="17"/>
      <c r="K119" s="19" t="s">
        <v>441</v>
      </c>
      <c r="L119" s="13" t="s">
        <v>442</v>
      </c>
      <c r="M119" s="20" t="s">
        <v>442</v>
      </c>
      <c r="N119" s="16"/>
      <c r="O119" s="11"/>
      <c r="P119" s="10"/>
      <c r="Q119" s="15"/>
    </row>
    <row r="120" spans="2:17" ht="15" hidden="1" customHeight="1" x14ac:dyDescent="0.35">
      <c r="B120" s="16" t="s">
        <v>443</v>
      </c>
      <c r="C120" s="17" t="s">
        <v>444</v>
      </c>
      <c r="D120" s="18">
        <f>VLOOKUP(B120,'[1]Dados Cadastrais'!A:G,7,0)</f>
        <v>103</v>
      </c>
      <c r="E120" s="18" t="str">
        <f>VLOOKUP(CONTATOS[[#This Row],[EMPRESA]],'[1]Dados Cadastrais'!A:F,5,0)</f>
        <v>DEMAIS</v>
      </c>
      <c r="F120" s="17" t="str">
        <f>VLOOKUP(CONTATOS[[#This Row],[EMPRESA]],'[1]Dados Cadastrais'!A:F,6,0)</f>
        <v>N/A</v>
      </c>
      <c r="G120" s="17" t="s">
        <v>445</v>
      </c>
      <c r="H120" s="17"/>
      <c r="I120" s="17" t="s">
        <v>19</v>
      </c>
      <c r="J120" s="17" t="s">
        <v>20</v>
      </c>
      <c r="K120" s="19">
        <v>551121546057</v>
      </c>
      <c r="L120" s="13" t="s">
        <v>446</v>
      </c>
      <c r="M120" s="20" t="s">
        <v>446</v>
      </c>
      <c r="N120" s="16" t="s">
        <v>447</v>
      </c>
      <c r="O120" s="11"/>
      <c r="P120" s="10"/>
      <c r="Q120" s="15"/>
    </row>
    <row r="121" spans="2:17" ht="15" hidden="1" customHeight="1" x14ac:dyDescent="0.35">
      <c r="B121" s="16" t="s">
        <v>443</v>
      </c>
      <c r="C121" s="17" t="s">
        <v>444</v>
      </c>
      <c r="D121" s="18">
        <f>VLOOKUP(B121,'[1]Dados Cadastrais'!A:G,7,0)</f>
        <v>103</v>
      </c>
      <c r="E121" s="18" t="str">
        <f>VLOOKUP(CONTATOS[[#This Row],[EMPRESA]],'[1]Dados Cadastrais'!A:F,5,0)</f>
        <v>DEMAIS</v>
      </c>
      <c r="F121" s="17" t="str">
        <f>VLOOKUP(CONTATOS[[#This Row],[EMPRESA]],'[1]Dados Cadastrais'!A:F,6,0)</f>
        <v>N/A</v>
      </c>
      <c r="G121" s="17" t="s">
        <v>448</v>
      </c>
      <c r="H121" s="17"/>
      <c r="I121" s="17" t="s">
        <v>19</v>
      </c>
      <c r="J121" s="17" t="s">
        <v>20</v>
      </c>
      <c r="K121" s="19">
        <v>551126944365</v>
      </c>
      <c r="L121" s="13"/>
      <c r="M121" s="20"/>
      <c r="N121" s="16"/>
      <c r="O121" s="11"/>
      <c r="P121" s="10"/>
      <c r="Q121" s="15"/>
    </row>
    <row r="122" spans="2:17" ht="15" hidden="1" customHeight="1" x14ac:dyDescent="0.35">
      <c r="B122" s="16" t="s">
        <v>443</v>
      </c>
      <c r="C122" s="17" t="s">
        <v>444</v>
      </c>
      <c r="D122" s="18">
        <f>VLOOKUP(B122,'[1]Dados Cadastrais'!A:G,7,0)</f>
        <v>103</v>
      </c>
      <c r="E122" s="18" t="str">
        <f>VLOOKUP(CONTATOS[[#This Row],[EMPRESA]],'[1]Dados Cadastrais'!A:F,5,0)</f>
        <v>DEMAIS</v>
      </c>
      <c r="F122" s="17" t="str">
        <f>VLOOKUP(CONTATOS[[#This Row],[EMPRESA]],'[1]Dados Cadastrais'!A:F,6,0)</f>
        <v>N/A</v>
      </c>
      <c r="G122" s="17" t="s">
        <v>449</v>
      </c>
      <c r="H122" s="17"/>
      <c r="I122" s="17" t="s">
        <v>19</v>
      </c>
      <c r="J122" s="17" t="s">
        <v>20</v>
      </c>
      <c r="K122" s="19">
        <v>11962923540</v>
      </c>
      <c r="L122" s="13" t="s">
        <v>450</v>
      </c>
      <c r="M122" s="20" t="s">
        <v>450</v>
      </c>
      <c r="N122" s="16" t="s">
        <v>451</v>
      </c>
      <c r="O122" s="11" t="s">
        <v>25</v>
      </c>
      <c r="P122" s="10"/>
      <c r="Q122" s="15">
        <v>45244</v>
      </c>
    </row>
    <row r="123" spans="2:17" ht="15" hidden="1" customHeight="1" x14ac:dyDescent="0.35">
      <c r="B123" s="16" t="s">
        <v>443</v>
      </c>
      <c r="C123" s="17" t="s">
        <v>444</v>
      </c>
      <c r="D123" s="18">
        <f>VLOOKUP(B123,'[1]Dados Cadastrais'!A:G,7,0)</f>
        <v>103</v>
      </c>
      <c r="E123" s="18" t="str">
        <f>VLOOKUP(CONTATOS[[#This Row],[EMPRESA]],'[1]Dados Cadastrais'!A:F,5,0)</f>
        <v>DEMAIS</v>
      </c>
      <c r="F123" s="17" t="str">
        <f>VLOOKUP(CONTATOS[[#This Row],[EMPRESA]],'[1]Dados Cadastrais'!A:F,6,0)</f>
        <v>N/A</v>
      </c>
      <c r="G123" s="17" t="s">
        <v>452</v>
      </c>
      <c r="H123" s="17"/>
      <c r="I123" s="17"/>
      <c r="J123" s="17"/>
      <c r="K123" s="19" t="s">
        <v>453</v>
      </c>
      <c r="L123" s="13"/>
      <c r="M123" s="20"/>
      <c r="N123" s="16" t="s">
        <v>447</v>
      </c>
      <c r="O123" s="11"/>
      <c r="P123" s="10"/>
      <c r="Q123" s="15"/>
    </row>
    <row r="124" spans="2:17" ht="15" hidden="1" customHeight="1" x14ac:dyDescent="0.35">
      <c r="B124" s="16" t="s">
        <v>443</v>
      </c>
      <c r="C124" s="17" t="s">
        <v>444</v>
      </c>
      <c r="D124" s="18">
        <f>VLOOKUP(B124,'[1]Dados Cadastrais'!A:G,7,0)</f>
        <v>103</v>
      </c>
      <c r="E124" s="18" t="str">
        <f>VLOOKUP(CONTATOS[[#This Row],[EMPRESA]],'[1]Dados Cadastrais'!A:F,5,0)</f>
        <v>DEMAIS</v>
      </c>
      <c r="F124" s="17" t="str">
        <f>VLOOKUP(CONTATOS[[#This Row],[EMPRESA]],'[1]Dados Cadastrais'!A:F,6,0)</f>
        <v>N/A</v>
      </c>
      <c r="G124" s="17" t="s">
        <v>454</v>
      </c>
      <c r="H124" s="17"/>
      <c r="I124" s="17"/>
      <c r="J124" s="17"/>
      <c r="K124" s="19" t="s">
        <v>453</v>
      </c>
      <c r="L124" s="13"/>
      <c r="M124" s="20"/>
      <c r="N124" s="16" t="s">
        <v>455</v>
      </c>
      <c r="O124" s="11"/>
      <c r="P124" s="10"/>
      <c r="Q124" s="15"/>
    </row>
    <row r="125" spans="2:17" ht="15" hidden="1" customHeight="1" x14ac:dyDescent="0.35">
      <c r="B125" s="16" t="s">
        <v>443</v>
      </c>
      <c r="C125" s="17" t="s">
        <v>444</v>
      </c>
      <c r="D125" s="18">
        <f>VLOOKUP(B125,'[1]Dados Cadastrais'!A:G,7,0)</f>
        <v>103</v>
      </c>
      <c r="E125" s="18" t="str">
        <f>VLOOKUP(CONTATOS[[#This Row],[EMPRESA]],'[1]Dados Cadastrais'!A:F,5,0)</f>
        <v>DEMAIS</v>
      </c>
      <c r="F125" s="17" t="str">
        <f>VLOOKUP(CONTATOS[[#This Row],[EMPRESA]],'[1]Dados Cadastrais'!A:F,6,0)</f>
        <v>N/A</v>
      </c>
      <c r="G125" s="17" t="s">
        <v>454</v>
      </c>
      <c r="H125" s="17"/>
      <c r="I125" s="17"/>
      <c r="J125" s="17"/>
      <c r="K125" s="19" t="s">
        <v>453</v>
      </c>
      <c r="L125" s="13"/>
      <c r="M125" s="20"/>
      <c r="N125" s="16" t="s">
        <v>456</v>
      </c>
      <c r="O125" s="11"/>
      <c r="P125" s="10"/>
      <c r="Q125" s="15"/>
    </row>
    <row r="126" spans="2:17" ht="15" hidden="1" customHeight="1" x14ac:dyDescent="0.35">
      <c r="B126" s="16" t="s">
        <v>443</v>
      </c>
      <c r="C126" s="17" t="s">
        <v>444</v>
      </c>
      <c r="D126" s="18">
        <f>VLOOKUP(B126,'[1]Dados Cadastrais'!A:G,7,0)</f>
        <v>103</v>
      </c>
      <c r="E126" s="18" t="str">
        <f>VLOOKUP(CONTATOS[[#This Row],[EMPRESA]],'[1]Dados Cadastrais'!A:F,5,0)</f>
        <v>DEMAIS</v>
      </c>
      <c r="F126" s="17" t="str">
        <f>VLOOKUP(CONTATOS[[#This Row],[EMPRESA]],'[1]Dados Cadastrais'!A:F,6,0)</f>
        <v>N/A</v>
      </c>
      <c r="G126" s="17" t="s">
        <v>457</v>
      </c>
      <c r="H126" s="17"/>
      <c r="I126" s="17"/>
      <c r="J126" s="17"/>
      <c r="K126" s="19"/>
      <c r="L126" s="13"/>
      <c r="M126" s="20"/>
      <c r="N126" s="16" t="s">
        <v>456</v>
      </c>
      <c r="O126" s="11"/>
      <c r="P126" s="10"/>
      <c r="Q126" s="15"/>
    </row>
    <row r="127" spans="2:17" ht="15" hidden="1" customHeight="1" x14ac:dyDescent="0.35">
      <c r="B127" s="16" t="s">
        <v>458</v>
      </c>
      <c r="C127" s="17" t="s">
        <v>459</v>
      </c>
      <c r="D127" s="18" t="e">
        <f>VLOOKUP(B127,'[1]Dados Cadastrais'!A:G,7,0)</f>
        <v>#N/A</v>
      </c>
      <c r="E127" s="18" t="e">
        <f>VLOOKUP(CONTATOS[[#This Row],[EMPRESA]],'[1]Dados Cadastrais'!A:F,5,0)</f>
        <v>#N/A</v>
      </c>
      <c r="F127" s="17" t="e">
        <f>VLOOKUP(CONTATOS[[#This Row],[EMPRESA]],'[1]Dados Cadastrais'!A:F,6,0)</f>
        <v>#N/A</v>
      </c>
      <c r="G127" s="17" t="s">
        <v>460</v>
      </c>
      <c r="H127" s="17"/>
      <c r="I127" s="17" t="s">
        <v>461</v>
      </c>
      <c r="J127" s="17"/>
      <c r="K127" s="19" t="s">
        <v>462</v>
      </c>
      <c r="L127" s="13" t="s">
        <v>463</v>
      </c>
      <c r="M127" s="20" t="s">
        <v>464</v>
      </c>
      <c r="N127" s="16" t="s">
        <v>465</v>
      </c>
      <c r="O127" s="11"/>
      <c r="P127" s="10"/>
      <c r="Q127" s="15"/>
    </row>
    <row r="128" spans="2:17" ht="15" customHeight="1" x14ac:dyDescent="0.35">
      <c r="B128" s="16" t="s">
        <v>466</v>
      </c>
      <c r="C128" s="17" t="s">
        <v>467</v>
      </c>
      <c r="D128" s="18">
        <f>VLOOKUP(B128,'[1]Dados Cadastrais'!A:G,7,0)</f>
        <v>0</v>
      </c>
      <c r="E128" s="18" t="str">
        <f>VLOOKUP(CONTATOS[[#This Row],[EMPRESA]],'[1]Dados Cadastrais'!A:F,5,0)</f>
        <v>ME</v>
      </c>
      <c r="F128" s="17" t="str">
        <f>VLOOKUP(CONTATOS[[#This Row],[EMPRESA]],'[1]Dados Cadastrais'!A:F,6,0)</f>
        <v>CAPITAL LESTE 1</v>
      </c>
      <c r="G128" s="17"/>
      <c r="H128" s="17"/>
      <c r="I128" s="17"/>
      <c r="J128" s="17"/>
      <c r="K128" s="19"/>
      <c r="L128" s="13" t="s">
        <v>468</v>
      </c>
      <c r="M128" s="20" t="s">
        <v>468</v>
      </c>
      <c r="N128" s="16" t="s">
        <v>469</v>
      </c>
      <c r="O128" s="11"/>
      <c r="P128" s="10"/>
      <c r="Q128" s="15">
        <v>45204</v>
      </c>
    </row>
    <row r="129" spans="2:17" ht="15" hidden="1" customHeight="1" x14ac:dyDescent="0.35">
      <c r="B129" s="16" t="s">
        <v>470</v>
      </c>
      <c r="C129" s="17" t="s">
        <v>471</v>
      </c>
      <c r="D129" s="18" t="s">
        <v>237</v>
      </c>
      <c r="E129" s="18" t="s">
        <v>137</v>
      </c>
      <c r="F129" s="17" t="e">
        <f>VLOOKUP(CONTATOS[[#This Row],[EMPRESA]],'[1]Dados Cadastrais'!A:F,6,0)</f>
        <v>#N/A</v>
      </c>
      <c r="G129" s="17"/>
      <c r="H129" s="17"/>
      <c r="I129" s="17"/>
      <c r="J129" s="17"/>
      <c r="K129" s="19"/>
      <c r="L129" s="13"/>
      <c r="M129" s="20" t="str" cm="1">
        <f t="array" aca="1" ref="M129" ca="1">IFERROR(IF(ISTEXT(L128),IF(ISBLANK(L128),"","'"&amp;"55"&amp;IF(AND(ISNUMBER(LEFT(SOMENTE.NÚMEROS(L128),2))),LEFT(SOMENTE.NÚMEROS(L128),2),"11")&amp;RIGHT(SOMENTE.NÚMEROS(L128),8)),""),"")</f>
        <v/>
      </c>
      <c r="N129" s="16"/>
      <c r="O129" s="22"/>
      <c r="P129" s="22"/>
      <c r="Q129" s="15"/>
    </row>
    <row r="130" spans="2:17" ht="15" customHeight="1" x14ac:dyDescent="0.35">
      <c r="B130" s="16" t="s">
        <v>472</v>
      </c>
      <c r="C130" s="17" t="s">
        <v>473</v>
      </c>
      <c r="D130" s="18">
        <f>VLOOKUP(B130,'[1]Dados Cadastrais'!A:G,7,0)</f>
        <v>103</v>
      </c>
      <c r="E130" s="18" t="str">
        <f>VLOOKUP(CONTATOS[[#This Row],[EMPRESA]],'[1]Dados Cadastrais'!A:F,5,0)</f>
        <v>EPP</v>
      </c>
      <c r="F130" s="17" t="str">
        <f>VLOOKUP(CONTATOS[[#This Row],[EMPRESA]],'[1]Dados Cadastrais'!A:F,6,0)</f>
        <v>CAPITAL LESTE 1</v>
      </c>
      <c r="G130" s="17" t="s">
        <v>474</v>
      </c>
      <c r="H130" s="17"/>
      <c r="I130" s="17" t="s">
        <v>26</v>
      </c>
      <c r="J130" s="17"/>
      <c r="K130" s="19">
        <v>551129180331</v>
      </c>
      <c r="L130" s="13"/>
      <c r="M130" s="20"/>
      <c r="N130" s="16" t="s">
        <v>475</v>
      </c>
      <c r="O130" s="11"/>
      <c r="P130" s="10"/>
      <c r="Q130" s="15"/>
    </row>
    <row r="131" spans="2:17" ht="15" customHeight="1" x14ac:dyDescent="0.35">
      <c r="B131" s="16" t="s">
        <v>472</v>
      </c>
      <c r="C131" s="17" t="s">
        <v>473</v>
      </c>
      <c r="D131" s="18">
        <f>VLOOKUP(B131,'[1]Dados Cadastrais'!A:G,7,0)</f>
        <v>103</v>
      </c>
      <c r="E131" s="18" t="str">
        <f>VLOOKUP(CONTATOS[[#This Row],[EMPRESA]],'[1]Dados Cadastrais'!A:F,5,0)</f>
        <v>EPP</v>
      </c>
      <c r="F131" s="17" t="str">
        <f>VLOOKUP(CONTATOS[[#This Row],[EMPRESA]],'[1]Dados Cadastrais'!A:F,6,0)</f>
        <v>CAPITAL LESTE 1</v>
      </c>
      <c r="G131" s="17" t="s">
        <v>476</v>
      </c>
      <c r="H131" s="17"/>
      <c r="I131" s="17"/>
      <c r="J131" s="17"/>
      <c r="K131" s="19">
        <v>551129180331</v>
      </c>
      <c r="L131" s="13"/>
      <c r="M131" s="20"/>
      <c r="N131" s="16"/>
      <c r="O131" s="11"/>
      <c r="P131" s="10"/>
      <c r="Q131" s="15"/>
    </row>
    <row r="132" spans="2:17" ht="15" customHeight="1" x14ac:dyDescent="0.35">
      <c r="B132" s="16" t="s">
        <v>472</v>
      </c>
      <c r="C132" s="17" t="s">
        <v>473</v>
      </c>
      <c r="D132" s="18">
        <f>VLOOKUP(B132,'[1]Dados Cadastrais'!A:G,7,0)</f>
        <v>103</v>
      </c>
      <c r="E132" s="18" t="str">
        <f>VLOOKUP(CONTATOS[[#This Row],[EMPRESA]],'[1]Dados Cadastrais'!A:F,5,0)</f>
        <v>EPP</v>
      </c>
      <c r="F132" s="17" t="str">
        <f>VLOOKUP(CONTATOS[[#This Row],[EMPRESA]],'[1]Dados Cadastrais'!A:F,6,0)</f>
        <v>CAPITAL LESTE 1</v>
      </c>
      <c r="G132" s="17" t="s">
        <v>477</v>
      </c>
      <c r="H132" s="17"/>
      <c r="I132" s="17" t="s">
        <v>386</v>
      </c>
      <c r="J132" s="17"/>
      <c r="K132" s="19">
        <v>551129180331</v>
      </c>
      <c r="L132" s="13"/>
      <c r="M132" s="20"/>
      <c r="N132" s="16"/>
      <c r="O132" s="11"/>
      <c r="P132" s="10"/>
      <c r="Q132" s="15"/>
    </row>
    <row r="133" spans="2:17" ht="15" customHeight="1" x14ac:dyDescent="0.35">
      <c r="B133" s="16" t="s">
        <v>472</v>
      </c>
      <c r="C133" s="17" t="s">
        <v>473</v>
      </c>
      <c r="D133" s="18">
        <f>VLOOKUP(B133,'[1]Dados Cadastrais'!A:G,7,0)</f>
        <v>103</v>
      </c>
      <c r="E133" s="18" t="str">
        <f>VLOOKUP(CONTATOS[[#This Row],[EMPRESA]],'[1]Dados Cadastrais'!A:F,5,0)</f>
        <v>EPP</v>
      </c>
      <c r="F133" s="17" t="str">
        <f>VLOOKUP(CONTATOS[[#This Row],[EMPRESA]],'[1]Dados Cadastrais'!A:F,6,0)</f>
        <v>CAPITAL LESTE 1</v>
      </c>
      <c r="G133" s="17" t="s">
        <v>258</v>
      </c>
      <c r="H133" s="17"/>
      <c r="I133" s="17"/>
      <c r="J133" s="17"/>
      <c r="K133" s="19">
        <v>551129180331</v>
      </c>
      <c r="L133" s="13"/>
      <c r="M133" s="20"/>
      <c r="N133" s="16"/>
      <c r="O133" s="11"/>
      <c r="P133" s="10"/>
      <c r="Q133" s="15"/>
    </row>
    <row r="134" spans="2:17" ht="15" customHeight="1" x14ac:dyDescent="0.35">
      <c r="B134" s="16" t="s">
        <v>472</v>
      </c>
      <c r="C134" s="17" t="s">
        <v>473</v>
      </c>
      <c r="D134" s="18" t="s">
        <v>237</v>
      </c>
      <c r="E134" s="18" t="s">
        <v>137</v>
      </c>
      <c r="F134" s="17" t="str">
        <f>VLOOKUP(CONTATOS[[#This Row],[EMPRESA]],'[1]Dados Cadastrais'!A:F,6,0)</f>
        <v>CAPITAL LESTE 1</v>
      </c>
      <c r="G134" s="17"/>
      <c r="H134" s="17"/>
      <c r="I134" s="17"/>
      <c r="J134" s="17"/>
      <c r="K134" s="19"/>
      <c r="L134" s="13"/>
      <c r="M134" s="20" t="str" cm="1">
        <f t="array" ref="M134">IFERROR(IF(ISTEXT(L133),IF(ISBLANK(L133),"","'"&amp;"55"&amp;IF(AND(ISNUMBER(LEFT(SOMENTE.NÚMEROS(L133),2))),LEFT(SOMENTE.NÚMEROS(L133),2),"11")&amp;RIGHT(SOMENTE.NÚMEROS(L133),8)),""),"")</f>
        <v/>
      </c>
      <c r="N134" s="16"/>
      <c r="O134" s="22"/>
      <c r="P134" s="22"/>
      <c r="Q134" s="15"/>
    </row>
    <row r="135" spans="2:17" ht="15" customHeight="1" x14ac:dyDescent="0.35">
      <c r="B135" s="16" t="s">
        <v>478</v>
      </c>
      <c r="C135" s="17" t="s">
        <v>479</v>
      </c>
      <c r="D135" s="18">
        <f>VLOOKUP(B135,'[1]Dados Cadastrais'!A:G,7,0)</f>
        <v>103</v>
      </c>
      <c r="E135" s="18" t="str">
        <f>VLOOKUP(CONTATOS[[#This Row],[EMPRESA]],'[1]Dados Cadastrais'!A:F,5,0)</f>
        <v>EPP</v>
      </c>
      <c r="F135" s="17" t="str">
        <f>VLOOKUP(CONTATOS[[#This Row],[EMPRESA]],'[1]Dados Cadastrais'!A:F,6,0)</f>
        <v>CAPITAL LESTE 1</v>
      </c>
      <c r="G135" s="17" t="s">
        <v>480</v>
      </c>
      <c r="H135" s="17"/>
      <c r="I135" s="17" t="s">
        <v>60</v>
      </c>
      <c r="J135" s="17"/>
      <c r="K135" s="19">
        <v>551122912816</v>
      </c>
      <c r="L135" s="13"/>
      <c r="M135" s="20"/>
      <c r="N135" s="16" t="s">
        <v>481</v>
      </c>
      <c r="O135" s="11"/>
      <c r="P135" s="10"/>
      <c r="Q135" s="15"/>
    </row>
    <row r="136" spans="2:17" ht="15" customHeight="1" x14ac:dyDescent="0.35">
      <c r="B136" s="16" t="s">
        <v>478</v>
      </c>
      <c r="C136" s="17" t="s">
        <v>479</v>
      </c>
      <c r="D136" s="18">
        <f>VLOOKUP(B136,'[1]Dados Cadastrais'!A:G,7,0)</f>
        <v>103</v>
      </c>
      <c r="E136" s="18" t="str">
        <f>VLOOKUP(CONTATOS[[#This Row],[EMPRESA]],'[1]Dados Cadastrais'!A:F,5,0)</f>
        <v>EPP</v>
      </c>
      <c r="F136" s="17" t="str">
        <f>VLOOKUP(CONTATOS[[#This Row],[EMPRESA]],'[1]Dados Cadastrais'!A:F,6,0)</f>
        <v>CAPITAL LESTE 1</v>
      </c>
      <c r="G136" s="17" t="s">
        <v>482</v>
      </c>
      <c r="H136" s="17"/>
      <c r="I136" s="17" t="s">
        <v>19</v>
      </c>
      <c r="J136" s="17" t="s">
        <v>20</v>
      </c>
      <c r="K136" s="19">
        <v>551122912816</v>
      </c>
      <c r="L136" s="13"/>
      <c r="M136" s="20"/>
      <c r="N136" s="16" t="s">
        <v>481</v>
      </c>
      <c r="O136" s="11"/>
      <c r="P136" s="10"/>
      <c r="Q136" s="15"/>
    </row>
    <row r="137" spans="2:17" ht="15" customHeight="1" x14ac:dyDescent="0.35">
      <c r="B137" s="16" t="s">
        <v>478</v>
      </c>
      <c r="C137" s="17" t="s">
        <v>479</v>
      </c>
      <c r="D137" s="18">
        <f>VLOOKUP(B137,'[1]Dados Cadastrais'!A:G,7,0)</f>
        <v>103</v>
      </c>
      <c r="E137" s="18" t="str">
        <f>VLOOKUP(CONTATOS[[#This Row],[EMPRESA]],'[1]Dados Cadastrais'!A:F,5,0)</f>
        <v>EPP</v>
      </c>
      <c r="F137" s="17" t="str">
        <f>VLOOKUP(CONTATOS[[#This Row],[EMPRESA]],'[1]Dados Cadastrais'!A:F,6,0)</f>
        <v>CAPITAL LESTE 1</v>
      </c>
      <c r="G137" s="17" t="s">
        <v>483</v>
      </c>
      <c r="H137" s="17"/>
      <c r="I137" s="17" t="s">
        <v>484</v>
      </c>
      <c r="J137" s="17"/>
      <c r="K137" s="19">
        <v>551122912816</v>
      </c>
      <c r="L137" s="13" t="s">
        <v>485</v>
      </c>
      <c r="M137" s="20" t="s">
        <v>485</v>
      </c>
      <c r="N137" s="16" t="s">
        <v>486</v>
      </c>
      <c r="O137" s="11"/>
      <c r="P137" s="10"/>
      <c r="Q137" s="15">
        <v>45216</v>
      </c>
    </row>
    <row r="138" spans="2:17" ht="15" customHeight="1" x14ac:dyDescent="0.35">
      <c r="B138" s="16" t="s">
        <v>487</v>
      </c>
      <c r="C138" s="17" t="s">
        <v>488</v>
      </c>
      <c r="D138" s="18">
        <f>VLOOKUP(B138,'[1]Dados Cadastrais'!A:G,7,0)</f>
        <v>107</v>
      </c>
      <c r="E138" s="18" t="str">
        <f>VLOOKUP(CONTATOS[[#This Row],[EMPRESA]],'[1]Dados Cadastrais'!A:F,5,0)</f>
        <v>ME</v>
      </c>
      <c r="F138" s="17" t="str">
        <f>VLOOKUP(CONTATOS[[#This Row],[EMPRESA]],'[1]Dados Cadastrais'!A:F,6,0)</f>
        <v>CAPITAL LESTE 1</v>
      </c>
      <c r="G138" s="17"/>
      <c r="H138" s="17"/>
      <c r="I138" s="17"/>
      <c r="J138" s="17"/>
      <c r="K138" s="19"/>
      <c r="L138" s="13" t="s">
        <v>489</v>
      </c>
      <c r="M138" s="20" t="s">
        <v>490</v>
      </c>
      <c r="N138" s="16"/>
      <c r="O138" s="11"/>
      <c r="P138" s="10"/>
      <c r="Q138" s="15"/>
    </row>
    <row r="139" spans="2:17" ht="15" hidden="1" customHeight="1" x14ac:dyDescent="0.35">
      <c r="B139" s="16" t="s">
        <v>491</v>
      </c>
      <c r="C139" s="17" t="s">
        <v>492</v>
      </c>
      <c r="D139" s="18">
        <f>VLOOKUP(B139,'[1]Dados Cadastrais'!A:G,7,0)</f>
        <v>113</v>
      </c>
      <c r="E139" s="18" t="str">
        <f>VLOOKUP(CONTATOS[[#This Row],[EMPRESA]],'[1]Dados Cadastrais'!A:F,5,0)</f>
        <v>DEMAIS</v>
      </c>
      <c r="F139" s="17" t="str">
        <f>VLOOKUP(CONTATOS[[#This Row],[EMPRESA]],'[1]Dados Cadastrais'!A:F,6,0)</f>
        <v>N/A</v>
      </c>
      <c r="G139" s="17" t="s">
        <v>493</v>
      </c>
      <c r="H139" s="17"/>
      <c r="I139" s="17" t="s">
        <v>494</v>
      </c>
      <c r="J139" s="17"/>
      <c r="K139" s="19">
        <v>551120103333</v>
      </c>
      <c r="L139" s="13"/>
      <c r="M139" s="20"/>
      <c r="N139" s="16" t="s">
        <v>495</v>
      </c>
      <c r="O139" s="11"/>
      <c r="P139" s="10"/>
      <c r="Q139" s="15">
        <v>45433</v>
      </c>
    </row>
    <row r="140" spans="2:17" ht="15" hidden="1" customHeight="1" x14ac:dyDescent="0.35">
      <c r="B140" s="16" t="s">
        <v>491</v>
      </c>
      <c r="C140" s="17" t="s">
        <v>492</v>
      </c>
      <c r="D140" s="18">
        <f>VLOOKUP(B140,'[1]Dados Cadastrais'!A:G,7,0)</f>
        <v>113</v>
      </c>
      <c r="E140" s="18" t="str">
        <f>VLOOKUP(CONTATOS[[#This Row],[EMPRESA]],'[1]Dados Cadastrais'!A:F,5,0)</f>
        <v>DEMAIS</v>
      </c>
      <c r="F140" s="17" t="str">
        <f>VLOOKUP(CONTATOS[[#This Row],[EMPRESA]],'[1]Dados Cadastrais'!A:F,6,0)</f>
        <v>N/A</v>
      </c>
      <c r="G140" s="17" t="s">
        <v>496</v>
      </c>
      <c r="H140" s="17"/>
      <c r="I140" s="17" t="s">
        <v>497</v>
      </c>
      <c r="J140" s="17"/>
      <c r="K140" s="19">
        <v>551120103333</v>
      </c>
      <c r="L140" s="13" t="s">
        <v>498</v>
      </c>
      <c r="M140" s="20" t="s">
        <v>498</v>
      </c>
      <c r="N140" s="16" t="s">
        <v>499</v>
      </c>
      <c r="O140" s="11"/>
      <c r="P140" s="10"/>
      <c r="Q140" s="15">
        <v>45302</v>
      </c>
    </row>
    <row r="141" spans="2:17" ht="15" hidden="1" customHeight="1" x14ac:dyDescent="0.35">
      <c r="B141" s="16" t="s">
        <v>491</v>
      </c>
      <c r="C141" s="17" t="s">
        <v>492</v>
      </c>
      <c r="D141" s="18">
        <f>VLOOKUP(B141,'[1]Dados Cadastrais'!A:G,7,0)</f>
        <v>113</v>
      </c>
      <c r="E141" s="18" t="str">
        <f>VLOOKUP(CONTATOS[[#This Row],[EMPRESA]],'[1]Dados Cadastrais'!A:F,5,0)</f>
        <v>DEMAIS</v>
      </c>
      <c r="F141" s="17" t="str">
        <f>VLOOKUP(CONTATOS[[#This Row],[EMPRESA]],'[1]Dados Cadastrais'!A:F,6,0)</f>
        <v>N/A</v>
      </c>
      <c r="G141" s="17" t="s">
        <v>500</v>
      </c>
      <c r="H141" s="17"/>
      <c r="I141" s="17" t="s">
        <v>501</v>
      </c>
      <c r="J141" s="17"/>
      <c r="K141" s="19">
        <v>551120103333</v>
      </c>
      <c r="L141" s="13"/>
      <c r="M141" s="20"/>
      <c r="N141" s="16" t="s">
        <v>502</v>
      </c>
      <c r="O141" s="11"/>
      <c r="P141" s="10"/>
      <c r="Q141" s="15">
        <v>45433</v>
      </c>
    </row>
    <row r="142" spans="2:17" ht="15" hidden="1" customHeight="1" x14ac:dyDescent="0.35">
      <c r="B142" s="16" t="s">
        <v>491</v>
      </c>
      <c r="C142" s="17" t="s">
        <v>492</v>
      </c>
      <c r="D142" s="18">
        <f>VLOOKUP(B142,'[1]Dados Cadastrais'!A:G,7,0)</f>
        <v>113</v>
      </c>
      <c r="E142" s="18" t="str">
        <f>VLOOKUP(CONTATOS[[#This Row],[EMPRESA]],'[1]Dados Cadastrais'!A:F,5,0)</f>
        <v>DEMAIS</v>
      </c>
      <c r="F142" s="17" t="str">
        <f>VLOOKUP(CONTATOS[[#This Row],[EMPRESA]],'[1]Dados Cadastrais'!A:F,6,0)</f>
        <v>N/A</v>
      </c>
      <c r="G142" s="17"/>
      <c r="H142" s="17"/>
      <c r="I142" s="17"/>
      <c r="J142" s="17"/>
      <c r="K142" s="19">
        <v>551120103333</v>
      </c>
      <c r="L142" s="13"/>
      <c r="M142" s="20"/>
      <c r="N142" s="16" t="s">
        <v>503</v>
      </c>
      <c r="O142" s="11"/>
      <c r="P142" s="10"/>
      <c r="Q142" s="15">
        <v>45433</v>
      </c>
    </row>
    <row r="143" spans="2:17" ht="15" hidden="1" customHeight="1" x14ac:dyDescent="0.35">
      <c r="B143" s="16" t="s">
        <v>491</v>
      </c>
      <c r="C143" s="17" t="s">
        <v>492</v>
      </c>
      <c r="D143" s="18">
        <f>VLOOKUP(B143,'[1]Dados Cadastrais'!A:G,7,0)</f>
        <v>113</v>
      </c>
      <c r="E143" s="18" t="str">
        <f>VLOOKUP(CONTATOS[[#This Row],[EMPRESA]],'[1]Dados Cadastrais'!A:F,5,0)</f>
        <v>DEMAIS</v>
      </c>
      <c r="F143" s="17" t="str">
        <f>VLOOKUP(CONTATOS[[#This Row],[EMPRESA]],'[1]Dados Cadastrais'!A:F,6,0)</f>
        <v>N/A</v>
      </c>
      <c r="G143" s="17" t="s">
        <v>504</v>
      </c>
      <c r="H143" s="17"/>
      <c r="I143" s="17" t="s">
        <v>505</v>
      </c>
      <c r="J143" s="17"/>
      <c r="K143" s="19">
        <v>551120103333</v>
      </c>
      <c r="L143" s="13"/>
      <c r="M143" s="20"/>
      <c r="N143" s="16" t="s">
        <v>506</v>
      </c>
      <c r="O143" s="11"/>
      <c r="P143" s="10"/>
      <c r="Q143" s="15">
        <v>45433</v>
      </c>
    </row>
    <row r="144" spans="2:17" ht="15" hidden="1" customHeight="1" x14ac:dyDescent="0.35">
      <c r="B144" s="16" t="s">
        <v>491</v>
      </c>
      <c r="C144" s="17" t="s">
        <v>492</v>
      </c>
      <c r="D144" s="18">
        <f>VLOOKUP(B144,'[1]Dados Cadastrais'!A:G,7,0)</f>
        <v>113</v>
      </c>
      <c r="E144" s="18" t="str">
        <f>VLOOKUP(CONTATOS[[#This Row],[EMPRESA]],'[1]Dados Cadastrais'!A:F,5,0)</f>
        <v>DEMAIS</v>
      </c>
      <c r="F144" s="17" t="str">
        <f>VLOOKUP(CONTATOS[[#This Row],[EMPRESA]],'[1]Dados Cadastrais'!A:F,6,0)</f>
        <v>N/A</v>
      </c>
      <c r="G144" s="17" t="s">
        <v>507</v>
      </c>
      <c r="H144" s="17" t="s">
        <v>508</v>
      </c>
      <c r="I144" s="17"/>
      <c r="J144" s="17"/>
      <c r="K144" s="19">
        <v>551120103333</v>
      </c>
      <c r="L144" s="13"/>
      <c r="M144" s="20"/>
      <c r="N144" s="16" t="s">
        <v>509</v>
      </c>
      <c r="O144" s="11"/>
      <c r="P144" s="10"/>
      <c r="Q144" s="15">
        <v>45372</v>
      </c>
    </row>
    <row r="145" spans="2:17" ht="15" hidden="1" customHeight="1" x14ac:dyDescent="0.35">
      <c r="B145" s="16" t="s">
        <v>491</v>
      </c>
      <c r="C145" s="17" t="s">
        <v>492</v>
      </c>
      <c r="D145" s="18">
        <f>VLOOKUP(B145,'[1]Dados Cadastrais'!A:G,7,0)</f>
        <v>113</v>
      </c>
      <c r="E145" s="18" t="str">
        <f>VLOOKUP(CONTATOS[[#This Row],[EMPRESA]],'[1]Dados Cadastrais'!A:F,5,0)</f>
        <v>DEMAIS</v>
      </c>
      <c r="F145" s="17" t="str">
        <f>VLOOKUP(CONTATOS[[#This Row],[EMPRESA]],'[1]Dados Cadastrais'!A:F,6,0)</f>
        <v>N/A</v>
      </c>
      <c r="G145" s="17" t="s">
        <v>496</v>
      </c>
      <c r="H145" s="17"/>
      <c r="I145" s="17" t="s">
        <v>497</v>
      </c>
      <c r="J145" s="17"/>
      <c r="K145" s="19">
        <v>551120103333</v>
      </c>
      <c r="L145" s="13" t="s">
        <v>498</v>
      </c>
      <c r="M145" s="20" t="s">
        <v>498</v>
      </c>
      <c r="N145" s="16" t="s">
        <v>510</v>
      </c>
      <c r="O145" s="11"/>
      <c r="P145" s="10"/>
      <c r="Q145" s="15">
        <v>45302</v>
      </c>
    </row>
    <row r="146" spans="2:17" ht="15" hidden="1" customHeight="1" x14ac:dyDescent="0.35">
      <c r="B146" s="16" t="s">
        <v>491</v>
      </c>
      <c r="C146" s="17" t="s">
        <v>492</v>
      </c>
      <c r="D146" s="18">
        <f>VLOOKUP(B146,'[1]Dados Cadastrais'!A:G,7,0)</f>
        <v>113</v>
      </c>
      <c r="E146" s="18" t="str">
        <f>VLOOKUP(CONTATOS[[#This Row],[EMPRESA]],'[1]Dados Cadastrais'!A:F,5,0)</f>
        <v>DEMAIS</v>
      </c>
      <c r="F146" s="17" t="str">
        <f>VLOOKUP(CONTATOS[[#This Row],[EMPRESA]],'[1]Dados Cadastrais'!A:F,6,0)</f>
        <v>N/A</v>
      </c>
      <c r="G146" s="17" t="s">
        <v>511</v>
      </c>
      <c r="H146" s="17"/>
      <c r="I146" s="17" t="s">
        <v>512</v>
      </c>
      <c r="J146" s="17"/>
      <c r="K146" s="19">
        <v>551120103333</v>
      </c>
      <c r="L146" s="13"/>
      <c r="M146" s="20"/>
      <c r="N146" s="16"/>
      <c r="O146" s="11"/>
      <c r="P146" s="10"/>
      <c r="Q146" s="15"/>
    </row>
    <row r="147" spans="2:17" ht="15" hidden="1" customHeight="1" x14ac:dyDescent="0.35">
      <c r="B147" s="16" t="s">
        <v>491</v>
      </c>
      <c r="C147" s="17" t="s">
        <v>492</v>
      </c>
      <c r="D147" s="18">
        <f>VLOOKUP(B147,'[1]Dados Cadastrais'!A:G,7,0)</f>
        <v>113</v>
      </c>
      <c r="E147" s="18" t="str">
        <f>VLOOKUP(CONTATOS[[#This Row],[EMPRESA]],'[1]Dados Cadastrais'!A:F,5,0)</f>
        <v>DEMAIS</v>
      </c>
      <c r="F147" s="17" t="str">
        <f>VLOOKUP(CONTATOS[[#This Row],[EMPRESA]],'[1]Dados Cadastrais'!A:F,6,0)</f>
        <v>N/A</v>
      </c>
      <c r="G147" s="17" t="s">
        <v>513</v>
      </c>
      <c r="H147" s="17"/>
      <c r="I147" s="17" t="s">
        <v>514</v>
      </c>
      <c r="J147" s="17"/>
      <c r="K147" s="19">
        <v>551120103333</v>
      </c>
      <c r="L147" s="13"/>
      <c r="M147" s="20"/>
      <c r="N147" s="16"/>
      <c r="O147" s="11"/>
      <c r="P147" s="10"/>
      <c r="Q147" s="15"/>
    </row>
    <row r="148" spans="2:17" ht="15" hidden="1" customHeight="1" x14ac:dyDescent="0.35">
      <c r="B148" s="16" t="s">
        <v>515</v>
      </c>
      <c r="C148" s="17" t="s">
        <v>516</v>
      </c>
      <c r="D148" s="18">
        <v>110</v>
      </c>
      <c r="E148" s="18" t="s">
        <v>137</v>
      </c>
      <c r="F148" s="17" t="e">
        <f>VLOOKUP(CONTATOS[[#This Row],[EMPRESA]],'[1]Dados Cadastrais'!A:F,6,0)</f>
        <v>#N/A</v>
      </c>
      <c r="G148" s="17"/>
      <c r="H148" s="17"/>
      <c r="I148" s="17"/>
      <c r="J148" s="17"/>
      <c r="K148" s="19" t="s">
        <v>517</v>
      </c>
      <c r="L148" s="13"/>
      <c r="M148" s="20"/>
      <c r="N148" s="16" t="s">
        <v>518</v>
      </c>
      <c r="O148" s="11"/>
      <c r="P148" s="10"/>
      <c r="Q148" s="15"/>
    </row>
    <row r="149" spans="2:17" ht="15" customHeight="1" x14ac:dyDescent="0.35">
      <c r="B149" s="16" t="s">
        <v>519</v>
      </c>
      <c r="C149" s="17" t="s">
        <v>520</v>
      </c>
      <c r="D149" s="18" t="s">
        <v>237</v>
      </c>
      <c r="E149" s="18" t="s">
        <v>137</v>
      </c>
      <c r="F149" s="17" t="str">
        <f>VLOOKUP(CONTATOS[[#This Row],[EMPRESA]],'[1]Dados Cadastrais'!A:F,6,0)</f>
        <v>CAPITAL LESTE 1</v>
      </c>
      <c r="G149" s="17"/>
      <c r="H149" s="17"/>
      <c r="I149" s="17"/>
      <c r="J149" s="17"/>
      <c r="K149" s="19"/>
      <c r="L149" s="13"/>
      <c r="M149" s="20" t="str" cm="1">
        <f t="array" ref="M149">IFERROR(IF(ISTEXT(L148),IF(ISBLANK(L148),"","'"&amp;"55"&amp;IF(AND(ISNUMBER(LEFT(SOMENTE.NÚMEROS(L148),2))),LEFT(SOMENTE.NÚMEROS(L148),2),"11")&amp;RIGHT(SOMENTE.NÚMEROS(L148),8)),""),"")</f>
        <v/>
      </c>
      <c r="N149" s="16"/>
      <c r="O149" s="22"/>
      <c r="P149" s="22"/>
      <c r="Q149" s="15"/>
    </row>
    <row r="150" spans="2:17" ht="15" hidden="1" customHeight="1" x14ac:dyDescent="0.35">
      <c r="B150" s="16" t="s">
        <v>521</v>
      </c>
      <c r="C150" s="17" t="s">
        <v>522</v>
      </c>
      <c r="D150" s="18">
        <v>126</v>
      </c>
      <c r="E150" s="18" t="s">
        <v>137</v>
      </c>
      <c r="F150" s="17" t="e">
        <f>VLOOKUP(CONTATOS[[#This Row],[EMPRESA]],'[1]Dados Cadastrais'!A:F,6,0)</f>
        <v>#N/A</v>
      </c>
      <c r="G150" s="17" t="s">
        <v>523</v>
      </c>
      <c r="H150" s="17"/>
      <c r="I150" s="17"/>
      <c r="J150" s="17"/>
      <c r="K150" s="19" t="s">
        <v>524</v>
      </c>
      <c r="L150" s="13"/>
      <c r="M150" s="20"/>
      <c r="N150" s="16"/>
      <c r="O150" s="11"/>
      <c r="P150" s="10"/>
      <c r="Q150" s="15"/>
    </row>
    <row r="151" spans="2:17" ht="15" customHeight="1" x14ac:dyDescent="0.35">
      <c r="B151" s="16" t="s">
        <v>525</v>
      </c>
      <c r="C151" s="17" t="s">
        <v>526</v>
      </c>
      <c r="D151" s="18" t="s">
        <v>237</v>
      </c>
      <c r="E151" s="18" t="s">
        <v>68</v>
      </c>
      <c r="F151" s="17" t="str">
        <f>VLOOKUP(CONTATOS[[#This Row],[EMPRESA]],'[1]Dados Cadastrais'!A:F,6,0)</f>
        <v>CAPITAL LESTE 1</v>
      </c>
      <c r="G151" s="17"/>
      <c r="H151" s="17"/>
      <c r="I151" s="17"/>
      <c r="J151" s="17"/>
      <c r="K151" s="19"/>
      <c r="L151" s="13"/>
      <c r="M151" s="20" t="str" cm="1">
        <f t="array" ref="M151">IFERROR(IF(ISTEXT(L150),IF(ISBLANK(L150),"","'"&amp;"55"&amp;IF(AND(ISNUMBER(LEFT(SOMENTE.NÚMEROS(L150),2))),LEFT(SOMENTE.NÚMEROS(L150),2),"11")&amp;RIGHT(SOMENTE.NÚMEROS(L150),8)),""),"")</f>
        <v/>
      </c>
      <c r="N151" s="16"/>
      <c r="O151" s="22"/>
      <c r="P151" s="22"/>
      <c r="Q151" s="15"/>
    </row>
    <row r="152" spans="2:17" ht="15" hidden="1" customHeight="1" x14ac:dyDescent="0.35">
      <c r="B152" s="16" t="s">
        <v>527</v>
      </c>
      <c r="C152" s="17" t="e">
        <v>#N/A</v>
      </c>
      <c r="D152" s="18" t="e">
        <f>VLOOKUP(B152,'[1]Dados Cadastrais'!A:G,7,0)</f>
        <v>#N/A</v>
      </c>
      <c r="E152" s="18" t="e">
        <f>VLOOKUP(CONTATOS[[#This Row],[EMPRESA]],'[1]Dados Cadastrais'!A:F,5,0)</f>
        <v>#N/A</v>
      </c>
      <c r="F152" s="17" t="e">
        <f>VLOOKUP(CONTATOS[[#This Row],[EMPRESA]],'[1]Dados Cadastrais'!A:F,6,0)</f>
        <v>#N/A</v>
      </c>
      <c r="G152" s="17"/>
      <c r="H152" s="17"/>
      <c r="I152" s="17"/>
      <c r="J152" s="17"/>
      <c r="K152" s="19" t="s">
        <v>528</v>
      </c>
      <c r="L152" s="13"/>
      <c r="M152" s="20"/>
      <c r="N152" s="16" t="s">
        <v>529</v>
      </c>
      <c r="O152" s="11"/>
      <c r="P152" s="10"/>
      <c r="Q152" s="15"/>
    </row>
    <row r="153" spans="2:17" ht="15" customHeight="1" x14ac:dyDescent="0.35">
      <c r="B153" s="16" t="s">
        <v>530</v>
      </c>
      <c r="C153" s="17" t="e">
        <v>#N/A</v>
      </c>
      <c r="D153" s="18">
        <f>VLOOKUP(B153,'[1]Dados Cadastrais'!A:G,7,0)</f>
        <v>0</v>
      </c>
      <c r="E153" s="18" t="str">
        <f>VLOOKUP(CONTATOS[[#This Row],[EMPRESA]],'[1]Dados Cadastrais'!A:F,5,0)</f>
        <v>EPP</v>
      </c>
      <c r="F153" s="17" t="str">
        <f>VLOOKUP(CONTATOS[[#This Row],[EMPRESA]],'[1]Dados Cadastrais'!A:F,6,0)</f>
        <v>CAPITAL LESTE 1</v>
      </c>
      <c r="G153" s="17" t="s">
        <v>531</v>
      </c>
      <c r="H153" s="17"/>
      <c r="I153" s="17"/>
      <c r="J153" s="17"/>
      <c r="K153" s="19" t="s">
        <v>532</v>
      </c>
      <c r="L153" s="13"/>
      <c r="M153" s="20"/>
      <c r="N153" s="16" t="s">
        <v>533</v>
      </c>
      <c r="O153" s="11"/>
      <c r="P153" s="10"/>
      <c r="Q153" s="15"/>
    </row>
    <row r="154" spans="2:17" ht="15" customHeight="1" x14ac:dyDescent="0.35">
      <c r="B154" s="16" t="s">
        <v>534</v>
      </c>
      <c r="C154" s="17" t="s">
        <v>535</v>
      </c>
      <c r="D154" s="18">
        <f>VLOOKUP(B154,'[1]Dados Cadastrais'!A:G,7,0)</f>
        <v>107</v>
      </c>
      <c r="E154" s="18" t="str">
        <f>VLOOKUP(CONTATOS[[#This Row],[EMPRESA]],'[1]Dados Cadastrais'!A:F,5,0)</f>
        <v>ME</v>
      </c>
      <c r="F154" s="17" t="str">
        <f>VLOOKUP(CONTATOS[[#This Row],[EMPRESA]],'[1]Dados Cadastrais'!A:F,6,0)</f>
        <v>CAPITAL LESTE 2</v>
      </c>
      <c r="G154" s="17" t="s">
        <v>536</v>
      </c>
      <c r="H154" s="17"/>
      <c r="I154" s="17" t="s">
        <v>70</v>
      </c>
      <c r="J154" s="17" t="s">
        <v>20</v>
      </c>
      <c r="K154" s="19"/>
      <c r="L154" s="13" t="s">
        <v>537</v>
      </c>
      <c r="M154" s="20" t="s">
        <v>538</v>
      </c>
      <c r="N154" s="16"/>
      <c r="O154" s="11"/>
      <c r="P154" s="10"/>
      <c r="Q154" s="15"/>
    </row>
    <row r="155" spans="2:17" ht="15" customHeight="1" x14ac:dyDescent="0.35">
      <c r="B155" s="16" t="s">
        <v>539</v>
      </c>
      <c r="C155" s="17" t="s">
        <v>540</v>
      </c>
      <c r="D155" s="18">
        <f>VLOOKUP(B155,'[1]Dados Cadastrais'!A:G,7,0)</f>
        <v>107</v>
      </c>
      <c r="E155" s="18" t="str">
        <f>VLOOKUP(CONTATOS[[#This Row],[EMPRESA]],'[1]Dados Cadastrais'!A:F,5,0)</f>
        <v>ME</v>
      </c>
      <c r="F155" s="17" t="str">
        <f>VLOOKUP(CONTATOS[[#This Row],[EMPRESA]],'[1]Dados Cadastrais'!A:F,6,0)</f>
        <v>CAPITAL LESTE 2</v>
      </c>
      <c r="G155" s="17" t="s">
        <v>536</v>
      </c>
      <c r="H155" s="17"/>
      <c r="I155" s="17"/>
      <c r="J155" s="17"/>
      <c r="K155" s="19"/>
      <c r="L155" s="13" t="s">
        <v>541</v>
      </c>
      <c r="M155" s="20" t="s">
        <v>541</v>
      </c>
      <c r="N155" s="16" t="s">
        <v>542</v>
      </c>
      <c r="O155" s="22"/>
      <c r="P155" s="10"/>
      <c r="Q155" s="15">
        <v>45764</v>
      </c>
    </row>
    <row r="156" spans="2:17" ht="15" hidden="1" customHeight="1" x14ac:dyDescent="0.35">
      <c r="B156" s="16" t="s">
        <v>543</v>
      </c>
      <c r="C156" s="17" t="s">
        <v>544</v>
      </c>
      <c r="D156" s="18" t="e">
        <f>VLOOKUP(B156,'[1]Dados Cadastrais'!A:G,7,0)</f>
        <v>#N/A</v>
      </c>
      <c r="E156" s="18" t="e">
        <f>VLOOKUP(CONTATOS[[#This Row],[EMPRESA]],'[1]Dados Cadastrais'!A:F,5,0)</f>
        <v>#N/A</v>
      </c>
      <c r="F156" s="17" t="e">
        <f>VLOOKUP(CONTATOS[[#This Row],[EMPRESA]],'[1]Dados Cadastrais'!A:F,6,0)</f>
        <v>#N/A</v>
      </c>
      <c r="G156" s="17" t="s">
        <v>545</v>
      </c>
      <c r="H156" s="17"/>
      <c r="I156" s="17" t="s">
        <v>19</v>
      </c>
      <c r="J156" s="17" t="s">
        <v>20</v>
      </c>
      <c r="K156" s="19" t="s">
        <v>546</v>
      </c>
      <c r="L156" s="13"/>
      <c r="M156" s="20"/>
      <c r="N156" s="16" t="s">
        <v>547</v>
      </c>
      <c r="O156" s="11"/>
      <c r="P156" s="10"/>
      <c r="Q156" s="15">
        <v>45764</v>
      </c>
    </row>
    <row r="157" spans="2:17" ht="15" hidden="1" customHeight="1" x14ac:dyDescent="0.35">
      <c r="B157" s="16" t="s">
        <v>543</v>
      </c>
      <c r="C157" s="17" t="s">
        <v>544</v>
      </c>
      <c r="D157" s="18" t="e">
        <f>VLOOKUP(B157,'[1]Dados Cadastrais'!A:G,7,0)</f>
        <v>#N/A</v>
      </c>
      <c r="E157" s="18" t="e">
        <f>VLOOKUP(CONTATOS[[#This Row],[EMPRESA]],'[1]Dados Cadastrais'!A:F,5,0)</f>
        <v>#N/A</v>
      </c>
      <c r="F157" s="17" t="e">
        <f>VLOOKUP(CONTATOS[[#This Row],[EMPRESA]],'[1]Dados Cadastrais'!A:F,6,0)</f>
        <v>#N/A</v>
      </c>
      <c r="G157" s="17"/>
      <c r="H157" s="17"/>
      <c r="I157" s="17" t="s">
        <v>195</v>
      </c>
      <c r="J157" s="17"/>
      <c r="K157" s="19" t="s">
        <v>548</v>
      </c>
      <c r="L157" s="13"/>
      <c r="M157" s="20"/>
      <c r="N157" s="16"/>
      <c r="O157" s="11"/>
      <c r="P157" s="10"/>
      <c r="Q157" s="15"/>
    </row>
    <row r="158" spans="2:17" ht="15" hidden="1" customHeight="1" x14ac:dyDescent="0.35">
      <c r="B158" s="16" t="s">
        <v>543</v>
      </c>
      <c r="C158" s="17" t="s">
        <v>544</v>
      </c>
      <c r="D158" s="18" t="e">
        <f>VLOOKUP(B158,'[1]Dados Cadastrais'!A:G,7,0)</f>
        <v>#N/A</v>
      </c>
      <c r="E158" s="18" t="e">
        <f>VLOOKUP(CONTATOS[[#This Row],[EMPRESA]],'[1]Dados Cadastrais'!A:F,5,0)</f>
        <v>#N/A</v>
      </c>
      <c r="F158" s="17" t="e">
        <f>VLOOKUP(CONTATOS[[#This Row],[EMPRESA]],'[1]Dados Cadastrais'!A:F,6,0)</f>
        <v>#N/A</v>
      </c>
      <c r="G158" s="17" t="s">
        <v>549</v>
      </c>
      <c r="H158" s="17"/>
      <c r="I158" s="17" t="s">
        <v>550</v>
      </c>
      <c r="J158" s="17"/>
      <c r="K158" s="19"/>
      <c r="L158" s="13"/>
      <c r="M158" s="20"/>
      <c r="N158" s="16" t="s">
        <v>551</v>
      </c>
      <c r="O158" s="11"/>
      <c r="P158" s="10"/>
      <c r="Q158" s="15">
        <v>45764</v>
      </c>
    </row>
    <row r="159" spans="2:17" ht="15" hidden="1" customHeight="1" x14ac:dyDescent="0.35">
      <c r="B159" s="16" t="s">
        <v>543</v>
      </c>
      <c r="C159" s="17" t="s">
        <v>544</v>
      </c>
      <c r="D159" s="18" t="e">
        <f>VLOOKUP(B159,'[1]Dados Cadastrais'!A:G,7,0)</f>
        <v>#N/A</v>
      </c>
      <c r="E159" s="18" t="e">
        <f>VLOOKUP(CONTATOS[[#This Row],[EMPRESA]],'[1]Dados Cadastrais'!A:F,5,0)</f>
        <v>#N/A</v>
      </c>
      <c r="F159" s="17" t="e">
        <f>VLOOKUP(CONTATOS[[#This Row],[EMPRESA]],'[1]Dados Cadastrais'!A:F,6,0)</f>
        <v>#N/A</v>
      </c>
      <c r="G159" s="17" t="s">
        <v>545</v>
      </c>
      <c r="H159" s="17"/>
      <c r="I159" s="17"/>
      <c r="J159" s="17"/>
      <c r="K159" s="19"/>
      <c r="L159" s="13" t="s">
        <v>552</v>
      </c>
      <c r="M159" s="20" t="s">
        <v>553</v>
      </c>
      <c r="N159" s="16"/>
      <c r="O159" s="11"/>
      <c r="P159" s="10"/>
      <c r="Q159" s="15"/>
    </row>
    <row r="160" spans="2:17" ht="15" hidden="1" customHeight="1" x14ac:dyDescent="0.35">
      <c r="B160" s="16" t="s">
        <v>543</v>
      </c>
      <c r="C160" s="17" t="s">
        <v>544</v>
      </c>
      <c r="D160" s="18" t="e">
        <f>VLOOKUP(B160,'[1]Dados Cadastrais'!A:G,7,0)</f>
        <v>#N/A</v>
      </c>
      <c r="E160" s="18" t="e">
        <f>VLOOKUP(CONTATOS[[#This Row],[EMPRESA]],'[1]Dados Cadastrais'!A:F,5,0)</f>
        <v>#N/A</v>
      </c>
      <c r="F160" s="17" t="e">
        <f>VLOOKUP(CONTATOS[[#This Row],[EMPRESA]],'[1]Dados Cadastrais'!A:F,6,0)</f>
        <v>#N/A</v>
      </c>
      <c r="G160" s="17" t="s">
        <v>549</v>
      </c>
      <c r="H160" s="17"/>
      <c r="I160" s="17" t="s">
        <v>195</v>
      </c>
      <c r="J160" s="17"/>
      <c r="K160" s="19"/>
      <c r="L160" s="13" t="s">
        <v>554</v>
      </c>
      <c r="M160" s="20" t="s">
        <v>555</v>
      </c>
      <c r="N160" s="16"/>
      <c r="O160" s="11"/>
      <c r="P160" s="10"/>
      <c r="Q160" s="15"/>
    </row>
    <row r="161" spans="2:17" ht="15" hidden="1" customHeight="1" x14ac:dyDescent="0.35">
      <c r="B161" s="16" t="s">
        <v>543</v>
      </c>
      <c r="C161" s="17" t="s">
        <v>544</v>
      </c>
      <c r="D161" s="18" t="e">
        <f>VLOOKUP(B161,'[1]Dados Cadastrais'!A:G,7,0)</f>
        <v>#N/A</v>
      </c>
      <c r="E161" s="18" t="e">
        <f>VLOOKUP(CONTATOS[[#This Row],[EMPRESA]],'[1]Dados Cadastrais'!A:F,5,0)</f>
        <v>#N/A</v>
      </c>
      <c r="F161" s="17" t="e">
        <f>VLOOKUP(CONTATOS[[#This Row],[EMPRESA]],'[1]Dados Cadastrais'!A:F,6,0)</f>
        <v>#N/A</v>
      </c>
      <c r="G161" s="17" t="s">
        <v>556</v>
      </c>
      <c r="H161" s="17"/>
      <c r="I161" s="17" t="s">
        <v>557</v>
      </c>
      <c r="J161" s="17"/>
      <c r="K161" s="19"/>
      <c r="L161" s="13"/>
      <c r="M161" s="20"/>
      <c r="N161" s="16"/>
      <c r="O161" s="11"/>
      <c r="P161" s="10"/>
      <c r="Q161" s="15"/>
    </row>
    <row r="162" spans="2:17" ht="15" customHeight="1" x14ac:dyDescent="0.35">
      <c r="B162" s="16" t="s">
        <v>558</v>
      </c>
      <c r="C162" s="17" t="s">
        <v>559</v>
      </c>
      <c r="D162" s="18" t="s">
        <v>237</v>
      </c>
      <c r="E162" s="18" t="s">
        <v>137</v>
      </c>
      <c r="F162" s="17" t="str">
        <f>VLOOKUP(CONTATOS[[#This Row],[EMPRESA]],'[1]Dados Cadastrais'!A:F,6,0)</f>
        <v>CAPITAL LESTE 1</v>
      </c>
      <c r="G162" s="17"/>
      <c r="H162" s="17"/>
      <c r="I162" s="17"/>
      <c r="J162" s="17"/>
      <c r="K162" s="19"/>
      <c r="L162" s="13"/>
      <c r="M162" s="20" t="str" cm="1">
        <f t="array" ref="M162">IFERROR(IF(ISTEXT(L161),IF(ISBLANK(L161),"","'"&amp;"55"&amp;IF(AND(ISNUMBER(LEFT(SOMENTE.NÚMEROS(L161),2))),LEFT(SOMENTE.NÚMEROS(L161),2),"11")&amp;RIGHT(SOMENTE.NÚMEROS(L161),8)),""),"")</f>
        <v/>
      </c>
      <c r="N162" s="16"/>
      <c r="O162" s="22"/>
      <c r="P162" s="22"/>
      <c r="Q162" s="15"/>
    </row>
    <row r="163" spans="2:17" ht="15" hidden="1" customHeight="1" x14ac:dyDescent="0.35">
      <c r="B163" s="16" t="s">
        <v>560</v>
      </c>
      <c r="C163" s="17" t="s">
        <v>561</v>
      </c>
      <c r="D163" s="18" t="e">
        <f>VLOOKUP(B163,'[1]Dados Cadastrais'!A:G,7,0)</f>
        <v>#N/A</v>
      </c>
      <c r="E163" s="18" t="e">
        <f>VLOOKUP(CONTATOS[[#This Row],[EMPRESA]],'[1]Dados Cadastrais'!A:F,5,0)</f>
        <v>#N/A</v>
      </c>
      <c r="F163" s="17" t="e">
        <f>VLOOKUP(CONTATOS[[#This Row],[EMPRESA]],'[1]Dados Cadastrais'!A:F,6,0)</f>
        <v>#N/A</v>
      </c>
      <c r="G163" s="17" t="s">
        <v>562</v>
      </c>
      <c r="H163" s="17"/>
      <c r="I163" s="17" t="s">
        <v>19</v>
      </c>
      <c r="J163" s="17" t="s">
        <v>20</v>
      </c>
      <c r="K163" s="19">
        <v>27831084</v>
      </c>
      <c r="L163" s="13" t="s">
        <v>563</v>
      </c>
      <c r="M163" s="20" t="s">
        <v>563</v>
      </c>
      <c r="N163" s="16" t="s">
        <v>564</v>
      </c>
      <c r="O163" s="11"/>
      <c r="P163" s="10"/>
      <c r="Q163" s="15"/>
    </row>
    <row r="164" spans="2:17" ht="15" hidden="1" customHeight="1" x14ac:dyDescent="0.35">
      <c r="B164" s="16" t="s">
        <v>560</v>
      </c>
      <c r="C164" s="17" t="s">
        <v>561</v>
      </c>
      <c r="D164" s="18" t="e">
        <f>VLOOKUP(B164,'[1]Dados Cadastrais'!A:G,7,0)</f>
        <v>#N/A</v>
      </c>
      <c r="E164" s="18" t="e">
        <f>VLOOKUP(CONTATOS[[#This Row],[EMPRESA]],'[1]Dados Cadastrais'!A:F,5,0)</f>
        <v>#N/A</v>
      </c>
      <c r="F164" s="17" t="e">
        <f>VLOOKUP(CONTATOS[[#This Row],[EMPRESA]],'[1]Dados Cadastrais'!A:F,6,0)</f>
        <v>#N/A</v>
      </c>
      <c r="G164" s="17" t="s">
        <v>565</v>
      </c>
      <c r="H164" s="17"/>
      <c r="I164" s="17" t="s">
        <v>19</v>
      </c>
      <c r="J164" s="17" t="s">
        <v>20</v>
      </c>
      <c r="K164" s="19"/>
      <c r="L164" s="13" t="s">
        <v>566</v>
      </c>
      <c r="M164" s="20" t="s">
        <v>566</v>
      </c>
      <c r="N164" s="16"/>
      <c r="O164" s="11"/>
      <c r="P164" s="10"/>
      <c r="Q164" s="15"/>
    </row>
    <row r="165" spans="2:17" ht="15" hidden="1" customHeight="1" x14ac:dyDescent="0.35">
      <c r="B165" s="16" t="s">
        <v>560</v>
      </c>
      <c r="C165" s="17" t="s">
        <v>561</v>
      </c>
      <c r="D165" s="18" t="e">
        <f>VLOOKUP(B165,'[1]Dados Cadastrais'!A:G,7,0)</f>
        <v>#N/A</v>
      </c>
      <c r="E165" s="18" t="e">
        <f>VLOOKUP(CONTATOS[[#This Row],[EMPRESA]],'[1]Dados Cadastrais'!A:F,5,0)</f>
        <v>#N/A</v>
      </c>
      <c r="F165" s="17" t="e">
        <f>VLOOKUP(CONTATOS[[#This Row],[EMPRESA]],'[1]Dados Cadastrais'!A:F,6,0)</f>
        <v>#N/A</v>
      </c>
      <c r="G165" s="17" t="s">
        <v>567</v>
      </c>
      <c r="H165" s="17"/>
      <c r="I165" s="17" t="s">
        <v>568</v>
      </c>
      <c r="J165" s="17" t="s">
        <v>569</v>
      </c>
      <c r="K165" s="19"/>
      <c r="L165" s="13" t="s">
        <v>570</v>
      </c>
      <c r="M165" s="20" t="s">
        <v>570</v>
      </c>
      <c r="N165" s="16"/>
      <c r="O165" s="11"/>
      <c r="P165" s="10"/>
      <c r="Q165" s="15"/>
    </row>
    <row r="166" spans="2:17" ht="15" hidden="1" customHeight="1" x14ac:dyDescent="0.35">
      <c r="B166" s="16" t="s">
        <v>571</v>
      </c>
      <c r="C166" s="17" t="e">
        <v>#N/A</v>
      </c>
      <c r="D166" s="18" t="e">
        <f>VLOOKUP(B166,'[1]Dados Cadastrais'!A:G,7,0)</f>
        <v>#N/A</v>
      </c>
      <c r="E166" s="18" t="e">
        <f>VLOOKUP(CONTATOS[[#This Row],[EMPRESA]],'[1]Dados Cadastrais'!A:F,5,0)</f>
        <v>#N/A</v>
      </c>
      <c r="F166" s="17" t="e">
        <f>VLOOKUP(CONTATOS[[#This Row],[EMPRESA]],'[1]Dados Cadastrais'!A:F,6,0)</f>
        <v>#N/A</v>
      </c>
      <c r="G166" s="17"/>
      <c r="H166" s="17"/>
      <c r="I166" s="17"/>
      <c r="J166" s="17"/>
      <c r="K166" s="19" t="s">
        <v>572</v>
      </c>
      <c r="L166" s="13"/>
      <c r="M166" s="20"/>
      <c r="N166" s="16" t="s">
        <v>573</v>
      </c>
      <c r="O166" s="11"/>
      <c r="P166" s="10"/>
      <c r="Q166" s="15"/>
    </row>
    <row r="167" spans="2:17" ht="15" hidden="1" customHeight="1" x14ac:dyDescent="0.35">
      <c r="B167" s="16" t="s">
        <v>574</v>
      </c>
      <c r="C167" s="17" t="s">
        <v>575</v>
      </c>
      <c r="D167" s="18">
        <v>113</v>
      </c>
      <c r="E167" s="18" t="s">
        <v>137</v>
      </c>
      <c r="F167" s="17" t="e">
        <f>VLOOKUP(CONTATOS[[#This Row],[EMPRESA]],'[1]Dados Cadastrais'!A:F,6,0)</f>
        <v>#N/A</v>
      </c>
      <c r="G167" s="17"/>
      <c r="H167" s="17"/>
      <c r="I167" s="17"/>
      <c r="J167" s="17"/>
      <c r="K167" s="19" t="s">
        <v>576</v>
      </c>
      <c r="L167" s="13" t="s">
        <v>577</v>
      </c>
      <c r="M167" s="20" t="s">
        <v>578</v>
      </c>
      <c r="N167" s="16" t="s">
        <v>579</v>
      </c>
      <c r="O167" s="11"/>
      <c r="P167" s="10"/>
      <c r="Q167" s="15"/>
    </row>
    <row r="168" spans="2:17" ht="15" customHeight="1" x14ac:dyDescent="0.35">
      <c r="B168" s="16" t="s">
        <v>580</v>
      </c>
      <c r="C168" s="17" t="s">
        <v>581</v>
      </c>
      <c r="D168" s="18" t="s">
        <v>237</v>
      </c>
      <c r="E168" s="18" t="s">
        <v>137</v>
      </c>
      <c r="F168" s="17" t="str">
        <f>VLOOKUP(CONTATOS[[#This Row],[EMPRESA]],'[1]Dados Cadastrais'!A:F,6,0)</f>
        <v>CAPITAL LESTE 1</v>
      </c>
      <c r="G168" s="17"/>
      <c r="H168" s="17"/>
      <c r="I168" s="17"/>
      <c r="J168" s="17"/>
      <c r="K168" s="19"/>
      <c r="L168" s="13"/>
      <c r="M168" s="20" t="str" cm="1">
        <f t="array" aca="1" ref="M168" ca="1">IFERROR(IF(ISTEXT(L167),IF(ISBLANK(L167),"","'"&amp;"55"&amp;IF(AND(ISNUMBER(LEFT(SOMENTE.NÚMEROS(L167),2))),LEFT(SOMENTE.NÚMEROS(L167),2),"11")&amp;RIGHT(SOMENTE.NÚMEROS(L167),8)),""),"")</f>
        <v/>
      </c>
      <c r="N168" s="16"/>
      <c r="O168" s="22"/>
      <c r="P168" s="22"/>
      <c r="Q168" s="15"/>
    </row>
    <row r="169" spans="2:17" ht="15" hidden="1" customHeight="1" x14ac:dyDescent="0.35">
      <c r="B169" s="16" t="s">
        <v>582</v>
      </c>
      <c r="C169" s="17" t="s">
        <v>583</v>
      </c>
      <c r="D169" s="18">
        <f>VLOOKUP(B169,'[1]Dados Cadastrais'!A:G,7,0)</f>
        <v>103</v>
      </c>
      <c r="E169" s="18" t="str">
        <f>VLOOKUP(CONTATOS[[#This Row],[EMPRESA]],'[1]Dados Cadastrais'!A:F,5,0)</f>
        <v>EPP</v>
      </c>
      <c r="F169" s="17" t="str">
        <f>VLOOKUP(CONTATOS[[#This Row],[EMPRESA]],'[1]Dados Cadastrais'!A:F,6,0)</f>
        <v>CAPITAL SUL</v>
      </c>
      <c r="G169" s="17" t="s">
        <v>584</v>
      </c>
      <c r="H169" s="17"/>
      <c r="I169" s="17" t="s">
        <v>70</v>
      </c>
      <c r="J169" s="17" t="s">
        <v>20</v>
      </c>
      <c r="K169" s="19" t="s">
        <v>585</v>
      </c>
      <c r="L169" s="13"/>
      <c r="M169" s="20"/>
      <c r="N169" s="16" t="s">
        <v>586</v>
      </c>
      <c r="O169" s="11"/>
      <c r="P169" s="10"/>
      <c r="Q169" s="15"/>
    </row>
    <row r="170" spans="2:17" ht="15" hidden="1" customHeight="1" x14ac:dyDescent="0.35">
      <c r="B170" s="16" t="s">
        <v>582</v>
      </c>
      <c r="C170" s="17" t="s">
        <v>583</v>
      </c>
      <c r="D170" s="18">
        <f>VLOOKUP(B170,'[1]Dados Cadastrais'!A:G,7,0)</f>
        <v>103</v>
      </c>
      <c r="E170" s="18" t="str">
        <f>VLOOKUP(CONTATOS[[#This Row],[EMPRESA]],'[1]Dados Cadastrais'!A:F,5,0)</f>
        <v>EPP</v>
      </c>
      <c r="F170" s="17" t="str">
        <f>VLOOKUP(CONTATOS[[#This Row],[EMPRESA]],'[1]Dados Cadastrais'!A:F,6,0)</f>
        <v>CAPITAL SUL</v>
      </c>
      <c r="G170" s="17" t="s">
        <v>587</v>
      </c>
      <c r="H170" s="17"/>
      <c r="I170" s="17" t="s">
        <v>588</v>
      </c>
      <c r="J170" s="17"/>
      <c r="K170" s="19"/>
      <c r="L170" s="13"/>
      <c r="M170" s="20"/>
      <c r="N170" s="16"/>
      <c r="O170" s="11"/>
      <c r="P170" s="10"/>
      <c r="Q170" s="15"/>
    </row>
    <row r="171" spans="2:17" ht="15" hidden="1" customHeight="1" x14ac:dyDescent="0.35">
      <c r="B171" s="16" t="s">
        <v>589</v>
      </c>
      <c r="C171" s="17" t="s">
        <v>590</v>
      </c>
      <c r="D171" s="18">
        <f>VLOOKUP(B171,'[1]Dados Cadastrais'!A:G,7,0)</f>
        <v>103</v>
      </c>
      <c r="E171" s="18" t="str">
        <f>VLOOKUP(CONTATOS[[#This Row],[EMPRESA]],'[1]Dados Cadastrais'!A:F,5,0)</f>
        <v>DEMAIS</v>
      </c>
      <c r="F171" s="17" t="str">
        <f>VLOOKUP(CONTATOS[[#This Row],[EMPRESA]],'[1]Dados Cadastrais'!A:F,6,0)</f>
        <v>N/A</v>
      </c>
      <c r="G171" s="17" t="s">
        <v>591</v>
      </c>
      <c r="H171" s="17"/>
      <c r="I171" s="17"/>
      <c r="J171" s="17"/>
      <c r="K171" s="19">
        <v>551125035070</v>
      </c>
      <c r="L171" s="13" t="s">
        <v>592</v>
      </c>
      <c r="M171" s="20" t="s">
        <v>592</v>
      </c>
      <c r="N171" s="16" t="s">
        <v>593</v>
      </c>
      <c r="O171" s="11"/>
      <c r="P171" s="10"/>
      <c r="Q171" s="15"/>
    </row>
    <row r="172" spans="2:17" ht="15" hidden="1" customHeight="1" x14ac:dyDescent="0.35">
      <c r="B172" s="16" t="s">
        <v>589</v>
      </c>
      <c r="C172" s="17" t="s">
        <v>590</v>
      </c>
      <c r="D172" s="18">
        <f>VLOOKUP(B172,'[1]Dados Cadastrais'!A:G,7,0)</f>
        <v>103</v>
      </c>
      <c r="E172" s="18" t="str">
        <f>VLOOKUP(CONTATOS[[#This Row],[EMPRESA]],'[1]Dados Cadastrais'!A:F,5,0)</f>
        <v>DEMAIS</v>
      </c>
      <c r="F172" s="17" t="str">
        <f>VLOOKUP(CONTATOS[[#This Row],[EMPRESA]],'[1]Dados Cadastrais'!A:F,6,0)</f>
        <v>N/A</v>
      </c>
      <c r="G172" s="17" t="s">
        <v>594</v>
      </c>
      <c r="H172" s="17"/>
      <c r="I172" s="17"/>
      <c r="J172" s="17"/>
      <c r="K172" s="19">
        <v>551125035070</v>
      </c>
      <c r="L172" s="13" t="s">
        <v>595</v>
      </c>
      <c r="M172" s="20" t="s">
        <v>595</v>
      </c>
      <c r="N172" s="16" t="s">
        <v>596</v>
      </c>
      <c r="O172" s="11"/>
      <c r="P172" s="10"/>
      <c r="Q172" s="15"/>
    </row>
    <row r="173" spans="2:17" ht="15" hidden="1" customHeight="1" x14ac:dyDescent="0.35">
      <c r="B173" s="16" t="s">
        <v>589</v>
      </c>
      <c r="C173" s="17" t="s">
        <v>590</v>
      </c>
      <c r="D173" s="18">
        <f>VLOOKUP(B173,'[1]Dados Cadastrais'!A:G,7,0)</f>
        <v>103</v>
      </c>
      <c r="E173" s="18" t="str">
        <f>VLOOKUP(CONTATOS[[#This Row],[EMPRESA]],'[1]Dados Cadastrais'!A:F,5,0)</f>
        <v>DEMAIS</v>
      </c>
      <c r="F173" s="17" t="str">
        <f>VLOOKUP(CONTATOS[[#This Row],[EMPRESA]],'[1]Dados Cadastrais'!A:F,6,0)</f>
        <v>N/A</v>
      </c>
      <c r="G173" s="17" t="s">
        <v>597</v>
      </c>
      <c r="H173" s="17"/>
      <c r="I173" s="17"/>
      <c r="J173" s="17"/>
      <c r="K173" s="19">
        <v>551125035070</v>
      </c>
      <c r="L173" s="13" t="s">
        <v>595</v>
      </c>
      <c r="M173" s="20" t="s">
        <v>595</v>
      </c>
      <c r="N173" s="16"/>
      <c r="O173" s="11"/>
      <c r="P173" s="10"/>
      <c r="Q173" s="15"/>
    </row>
    <row r="174" spans="2:17" ht="15" hidden="1" customHeight="1" x14ac:dyDescent="0.35">
      <c r="B174" s="16" t="s">
        <v>589</v>
      </c>
      <c r="C174" s="17" t="s">
        <v>590</v>
      </c>
      <c r="D174" s="18">
        <f>VLOOKUP(B174,'[1]Dados Cadastrais'!A:G,7,0)</f>
        <v>103</v>
      </c>
      <c r="E174" s="18" t="str">
        <f>VLOOKUP(CONTATOS[[#This Row],[EMPRESA]],'[1]Dados Cadastrais'!A:F,5,0)</f>
        <v>DEMAIS</v>
      </c>
      <c r="F174" s="17" t="str">
        <f>VLOOKUP(CONTATOS[[#This Row],[EMPRESA]],'[1]Dados Cadastrais'!A:F,6,0)</f>
        <v>N/A</v>
      </c>
      <c r="G174" s="17" t="s">
        <v>598</v>
      </c>
      <c r="H174" s="17"/>
      <c r="I174" s="17" t="s">
        <v>19</v>
      </c>
      <c r="J174" s="17" t="s">
        <v>20</v>
      </c>
      <c r="K174" s="19">
        <v>551125035070</v>
      </c>
      <c r="L174" s="13" t="s">
        <v>595</v>
      </c>
      <c r="M174" s="20" t="s">
        <v>595</v>
      </c>
      <c r="N174" s="16"/>
      <c r="O174" s="11"/>
      <c r="P174" s="10"/>
      <c r="Q174" s="15"/>
    </row>
    <row r="175" spans="2:17" ht="15" hidden="1" customHeight="1" x14ac:dyDescent="0.35">
      <c r="B175" s="16" t="s">
        <v>589</v>
      </c>
      <c r="C175" s="17" t="s">
        <v>590</v>
      </c>
      <c r="D175" s="18">
        <f>VLOOKUP(B175,'[1]Dados Cadastrais'!A:G,7,0)</f>
        <v>103</v>
      </c>
      <c r="E175" s="18" t="str">
        <f>VLOOKUP(CONTATOS[[#This Row],[EMPRESA]],'[1]Dados Cadastrais'!A:F,5,0)</f>
        <v>DEMAIS</v>
      </c>
      <c r="F175" s="17" t="str">
        <f>VLOOKUP(CONTATOS[[#This Row],[EMPRESA]],'[1]Dados Cadastrais'!A:F,6,0)</f>
        <v>N/A</v>
      </c>
      <c r="G175" s="17" t="s">
        <v>599</v>
      </c>
      <c r="H175" s="17"/>
      <c r="I175" s="17" t="s">
        <v>600</v>
      </c>
      <c r="J175" s="17" t="s">
        <v>20</v>
      </c>
      <c r="K175" s="19">
        <v>551125035070</v>
      </c>
      <c r="L175" s="13" t="s">
        <v>601</v>
      </c>
      <c r="M175" s="20" t="s">
        <v>601</v>
      </c>
      <c r="N175" s="16"/>
      <c r="O175" s="11"/>
      <c r="P175" s="10"/>
      <c r="Q175" s="15"/>
    </row>
    <row r="176" spans="2:17" ht="15" hidden="1" customHeight="1" x14ac:dyDescent="0.35">
      <c r="B176" s="16" t="s">
        <v>589</v>
      </c>
      <c r="C176" s="17" t="s">
        <v>590</v>
      </c>
      <c r="D176" s="18">
        <f>VLOOKUP(B176,'[1]Dados Cadastrais'!A:G,7,0)</f>
        <v>103</v>
      </c>
      <c r="E176" s="18" t="str">
        <f>VLOOKUP(CONTATOS[[#This Row],[EMPRESA]],'[1]Dados Cadastrais'!A:F,5,0)</f>
        <v>DEMAIS</v>
      </c>
      <c r="F176" s="17" t="str">
        <f>VLOOKUP(CONTATOS[[#This Row],[EMPRESA]],'[1]Dados Cadastrais'!A:F,6,0)</f>
        <v>N/A</v>
      </c>
      <c r="G176" s="17" t="s">
        <v>258</v>
      </c>
      <c r="H176" s="17"/>
      <c r="I176" s="17" t="s">
        <v>63</v>
      </c>
      <c r="J176" s="17" t="s">
        <v>20</v>
      </c>
      <c r="K176" s="19">
        <v>551134657419</v>
      </c>
      <c r="L176" s="13" t="s">
        <v>602</v>
      </c>
      <c r="M176" s="20" t="s">
        <v>602</v>
      </c>
      <c r="N176" s="16" t="s">
        <v>603</v>
      </c>
      <c r="O176" s="11"/>
      <c r="P176" s="10"/>
      <c r="Q176" s="15"/>
    </row>
    <row r="177" spans="2:17" ht="15" hidden="1" customHeight="1" x14ac:dyDescent="0.35">
      <c r="B177" s="16" t="s">
        <v>589</v>
      </c>
      <c r="C177" s="17" t="s">
        <v>590</v>
      </c>
      <c r="D177" s="18">
        <f>VLOOKUP(B177,'[1]Dados Cadastrais'!A:G,7,0)</f>
        <v>103</v>
      </c>
      <c r="E177" s="18" t="str">
        <f>VLOOKUP(CONTATOS[[#This Row],[EMPRESA]],'[1]Dados Cadastrais'!A:F,5,0)</f>
        <v>DEMAIS</v>
      </c>
      <c r="F177" s="17" t="str">
        <f>VLOOKUP(CONTATOS[[#This Row],[EMPRESA]],'[1]Dados Cadastrais'!A:F,6,0)</f>
        <v>N/A</v>
      </c>
      <c r="G177" s="17" t="s">
        <v>604</v>
      </c>
      <c r="H177" s="17"/>
      <c r="I177" s="17"/>
      <c r="J177" s="17"/>
      <c r="K177" s="19" t="s">
        <v>605</v>
      </c>
      <c r="L177" s="13" t="s">
        <v>606</v>
      </c>
      <c r="M177" s="20"/>
      <c r="N177" s="16"/>
      <c r="O177" s="11"/>
      <c r="P177" s="10"/>
      <c r="Q177" s="15"/>
    </row>
    <row r="178" spans="2:17" ht="15" hidden="1" customHeight="1" x14ac:dyDescent="0.35">
      <c r="B178" s="16" t="s">
        <v>589</v>
      </c>
      <c r="C178" s="17" t="s">
        <v>590</v>
      </c>
      <c r="D178" s="18">
        <f>VLOOKUP(B178,'[1]Dados Cadastrais'!A:G,7,0)</f>
        <v>103</v>
      </c>
      <c r="E178" s="18" t="str">
        <f>VLOOKUP(CONTATOS[[#This Row],[EMPRESA]],'[1]Dados Cadastrais'!A:F,5,0)</f>
        <v>DEMAIS</v>
      </c>
      <c r="F178" s="17" t="str">
        <f>VLOOKUP(CONTATOS[[#This Row],[EMPRESA]],'[1]Dados Cadastrais'!A:F,6,0)</f>
        <v>N/A</v>
      </c>
      <c r="G178" s="17" t="s">
        <v>607</v>
      </c>
      <c r="H178" s="17"/>
      <c r="I178" s="17"/>
      <c r="J178" s="17"/>
      <c r="K178" s="19" t="s">
        <v>606</v>
      </c>
      <c r="L178" s="13"/>
      <c r="M178" s="20"/>
      <c r="N178" s="16"/>
      <c r="O178" s="11"/>
      <c r="P178" s="10"/>
      <c r="Q178" s="15"/>
    </row>
    <row r="179" spans="2:17" ht="15" hidden="1" customHeight="1" x14ac:dyDescent="0.35">
      <c r="B179" s="16" t="s">
        <v>608</v>
      </c>
      <c r="C179" s="17" t="s">
        <v>55</v>
      </c>
      <c r="D179" s="18" t="e">
        <f>VLOOKUP(B179,'[1]Dados Cadastrais'!A:G,7,0)</f>
        <v>#N/A</v>
      </c>
      <c r="E179" s="18" t="e">
        <f>VLOOKUP(CONTATOS[[#This Row],[EMPRESA]],'[1]Dados Cadastrais'!A:F,5,0)</f>
        <v>#N/A</v>
      </c>
      <c r="F179" s="17" t="e">
        <f>VLOOKUP(CONTATOS[[#This Row],[EMPRESA]],'[1]Dados Cadastrais'!A:F,6,0)</f>
        <v>#N/A</v>
      </c>
      <c r="G179" s="17" t="s">
        <v>609</v>
      </c>
      <c r="H179" s="17"/>
      <c r="I179" s="17" t="s">
        <v>610</v>
      </c>
      <c r="J179" s="17"/>
      <c r="K179" s="19"/>
      <c r="L179" s="13" t="s">
        <v>611</v>
      </c>
      <c r="M179" s="20" t="s">
        <v>611</v>
      </c>
      <c r="N179" s="16" t="s">
        <v>612</v>
      </c>
      <c r="O179" s="11"/>
      <c r="P179" s="10"/>
      <c r="Q179" s="15">
        <v>45764</v>
      </c>
    </row>
    <row r="180" spans="2:17" ht="15" hidden="1" customHeight="1" x14ac:dyDescent="0.35">
      <c r="B180" s="16" t="s">
        <v>613</v>
      </c>
      <c r="C180" s="17" t="e">
        <v>#N/A</v>
      </c>
      <c r="D180" s="18" t="e">
        <f>VLOOKUP(B180,'[1]Dados Cadastrais'!A:G,7,0)</f>
        <v>#N/A</v>
      </c>
      <c r="E180" s="18" t="e">
        <f>VLOOKUP(CONTATOS[[#This Row],[EMPRESA]],'[1]Dados Cadastrais'!A:F,5,0)</f>
        <v>#N/A</v>
      </c>
      <c r="F180" s="17" t="e">
        <f>VLOOKUP(CONTATOS[[#This Row],[EMPRESA]],'[1]Dados Cadastrais'!A:F,6,0)</f>
        <v>#N/A</v>
      </c>
      <c r="G180" s="17"/>
      <c r="H180" s="17"/>
      <c r="I180" s="17"/>
      <c r="J180" s="17"/>
      <c r="K180" s="19" t="s">
        <v>614</v>
      </c>
      <c r="L180" s="13"/>
      <c r="M180" s="20"/>
      <c r="N180" s="16" t="s">
        <v>615</v>
      </c>
      <c r="O180" s="11"/>
      <c r="P180" s="10"/>
      <c r="Q180" s="15"/>
    </row>
    <row r="181" spans="2:17" ht="15" customHeight="1" x14ac:dyDescent="0.35">
      <c r="B181" s="16" t="s">
        <v>616</v>
      </c>
      <c r="C181" s="17" t="s">
        <v>617</v>
      </c>
      <c r="D181" s="18">
        <f>VLOOKUP(B181,'[1]Dados Cadastrais'!A:G,7,0)</f>
        <v>103</v>
      </c>
      <c r="E181" s="18" t="str">
        <f>VLOOKUP(CONTATOS[[#This Row],[EMPRESA]],'[1]Dados Cadastrais'!A:F,5,0)</f>
        <v>ME</v>
      </c>
      <c r="F181" s="17" t="str">
        <f>VLOOKUP(CONTATOS[[#This Row],[EMPRESA]],'[1]Dados Cadastrais'!A:F,6,0)</f>
        <v>CAPITAL LESTE 1</v>
      </c>
      <c r="G181" s="17" t="s">
        <v>618</v>
      </c>
      <c r="H181" s="17"/>
      <c r="I181" s="17" t="s">
        <v>619</v>
      </c>
      <c r="J181" s="17"/>
      <c r="K181" s="19" t="s">
        <v>620</v>
      </c>
      <c r="L181" s="13"/>
      <c r="M181" s="20"/>
      <c r="N181" s="16" t="s">
        <v>621</v>
      </c>
      <c r="O181" s="11"/>
      <c r="P181" s="10"/>
      <c r="Q181" s="15"/>
    </row>
    <row r="182" spans="2:17" ht="15" customHeight="1" x14ac:dyDescent="0.35">
      <c r="B182" s="16" t="s">
        <v>616</v>
      </c>
      <c r="C182" s="17" t="s">
        <v>617</v>
      </c>
      <c r="D182" s="18">
        <f>VLOOKUP(B182,'[1]Dados Cadastrais'!A:G,7,0)</f>
        <v>103</v>
      </c>
      <c r="E182" s="18" t="str">
        <f>VLOOKUP(CONTATOS[[#This Row],[EMPRESA]],'[1]Dados Cadastrais'!A:F,5,0)</f>
        <v>ME</v>
      </c>
      <c r="F182" s="17" t="str">
        <f>VLOOKUP(CONTATOS[[#This Row],[EMPRESA]],'[1]Dados Cadastrais'!A:F,6,0)</f>
        <v>CAPITAL LESTE 1</v>
      </c>
      <c r="G182" s="17" t="s">
        <v>622</v>
      </c>
      <c r="H182" s="17"/>
      <c r="I182" s="17" t="s">
        <v>623</v>
      </c>
      <c r="J182" s="17"/>
      <c r="K182" s="19" t="s">
        <v>624</v>
      </c>
      <c r="L182" s="13" t="s">
        <v>625</v>
      </c>
      <c r="M182" s="20" t="s">
        <v>626</v>
      </c>
      <c r="N182" s="16" t="s">
        <v>627</v>
      </c>
      <c r="O182" s="11"/>
      <c r="P182" s="10"/>
      <c r="Q182" s="15"/>
    </row>
    <row r="183" spans="2:17" ht="15" customHeight="1" x14ac:dyDescent="0.35">
      <c r="B183" s="16" t="s">
        <v>616</v>
      </c>
      <c r="C183" s="17" t="s">
        <v>617</v>
      </c>
      <c r="D183" s="18">
        <f>VLOOKUP(B183,'[1]Dados Cadastrais'!A:G,7,0)</f>
        <v>103</v>
      </c>
      <c r="E183" s="18" t="str">
        <f>VLOOKUP(CONTATOS[[#This Row],[EMPRESA]],'[1]Dados Cadastrais'!A:F,5,0)</f>
        <v>ME</v>
      </c>
      <c r="F183" s="17" t="str">
        <f>VLOOKUP(CONTATOS[[#This Row],[EMPRESA]],'[1]Dados Cadastrais'!A:F,6,0)</f>
        <v>CAPITAL LESTE 1</v>
      </c>
      <c r="G183" s="17" t="s">
        <v>618</v>
      </c>
      <c r="H183" s="17"/>
      <c r="I183" s="17" t="s">
        <v>195</v>
      </c>
      <c r="J183" s="17"/>
      <c r="K183" s="19" t="s">
        <v>624</v>
      </c>
      <c r="L183" s="13"/>
      <c r="M183" s="20"/>
      <c r="N183" s="16"/>
      <c r="O183" s="11"/>
      <c r="P183" s="10"/>
      <c r="Q183" s="15"/>
    </row>
    <row r="184" spans="2:17" ht="15" customHeight="1" x14ac:dyDescent="0.35">
      <c r="B184" s="16" t="s">
        <v>616</v>
      </c>
      <c r="C184" s="17" t="s">
        <v>617</v>
      </c>
      <c r="D184" s="18">
        <f>VLOOKUP(B184,'[1]Dados Cadastrais'!A:G,7,0)</f>
        <v>103</v>
      </c>
      <c r="E184" s="18" t="str">
        <f>VLOOKUP(CONTATOS[[#This Row],[EMPRESA]],'[1]Dados Cadastrais'!A:F,5,0)</f>
        <v>ME</v>
      </c>
      <c r="F184" s="17" t="str">
        <f>VLOOKUP(CONTATOS[[#This Row],[EMPRESA]],'[1]Dados Cadastrais'!A:F,6,0)</f>
        <v>CAPITAL LESTE 1</v>
      </c>
      <c r="G184" s="17" t="s">
        <v>628</v>
      </c>
      <c r="H184" s="17"/>
      <c r="I184" s="17" t="s">
        <v>19</v>
      </c>
      <c r="J184" s="17" t="s">
        <v>20</v>
      </c>
      <c r="K184" s="19"/>
      <c r="L184" s="13" t="s">
        <v>629</v>
      </c>
      <c r="M184" s="20" t="s">
        <v>629</v>
      </c>
      <c r="N184" s="16" t="s">
        <v>621</v>
      </c>
      <c r="O184" s="11"/>
      <c r="P184" s="10"/>
      <c r="Q184" s="15"/>
    </row>
    <row r="185" spans="2:17" ht="15" customHeight="1" x14ac:dyDescent="0.35">
      <c r="B185" s="16" t="s">
        <v>616</v>
      </c>
      <c r="C185" s="17" t="s">
        <v>617</v>
      </c>
      <c r="D185" s="18">
        <f>VLOOKUP(B185,'[1]Dados Cadastrais'!A:G,7,0)</f>
        <v>103</v>
      </c>
      <c r="E185" s="18" t="str">
        <f>VLOOKUP(CONTATOS[[#This Row],[EMPRESA]],'[1]Dados Cadastrais'!A:F,5,0)</f>
        <v>ME</v>
      </c>
      <c r="F185" s="17" t="str">
        <f>VLOOKUP(CONTATOS[[#This Row],[EMPRESA]],'[1]Dados Cadastrais'!A:F,6,0)</f>
        <v>CAPITAL LESTE 1</v>
      </c>
      <c r="G185" s="17" t="s">
        <v>622</v>
      </c>
      <c r="H185" s="17"/>
      <c r="I185" s="17" t="s">
        <v>623</v>
      </c>
      <c r="J185" s="17"/>
      <c r="K185" s="19"/>
      <c r="L185" s="13"/>
      <c r="M185" s="20"/>
      <c r="N185" s="16"/>
      <c r="O185" s="11"/>
      <c r="P185" s="10"/>
      <c r="Q185" s="15"/>
    </row>
    <row r="186" spans="2:17" ht="15" hidden="1" customHeight="1" x14ac:dyDescent="0.35">
      <c r="B186" s="16" t="s">
        <v>630</v>
      </c>
      <c r="C186" s="17" t="s">
        <v>631</v>
      </c>
      <c r="D186" s="18">
        <f>VLOOKUP(B186,'[1]Dados Cadastrais'!A:G,7,0)</f>
        <v>0</v>
      </c>
      <c r="E186" s="18" t="str">
        <f>VLOOKUP(CONTATOS[[#This Row],[EMPRESA]],'[1]Dados Cadastrais'!A:F,5,0)</f>
        <v>ME</v>
      </c>
      <c r="F186" s="17" t="str">
        <f>VLOOKUP(CONTATOS[[#This Row],[EMPRESA]],'[1]Dados Cadastrais'!A:F,6,0)</f>
        <v>CAPITAL SUL</v>
      </c>
      <c r="G186" s="17"/>
      <c r="H186" s="17"/>
      <c r="I186" s="17"/>
      <c r="J186" s="17"/>
      <c r="K186" s="19">
        <v>551120614885</v>
      </c>
      <c r="L186" s="13"/>
      <c r="M186" s="20"/>
      <c r="N186" s="16" t="s">
        <v>632</v>
      </c>
      <c r="O186" s="11"/>
      <c r="P186" s="10"/>
      <c r="Q186" s="15">
        <v>45764</v>
      </c>
    </row>
    <row r="187" spans="2:17" ht="15" customHeight="1" x14ac:dyDescent="0.35">
      <c r="B187" s="16" t="s">
        <v>633</v>
      </c>
      <c r="C187" s="17" t="s">
        <v>634</v>
      </c>
      <c r="D187" s="18" t="s">
        <v>237</v>
      </c>
      <c r="E187" s="18" t="s">
        <v>68</v>
      </c>
      <c r="F187" s="17" t="str">
        <f>VLOOKUP(CONTATOS[[#This Row],[EMPRESA]],'[1]Dados Cadastrais'!A:F,6,0)</f>
        <v>CAPITAL LESTE 1</v>
      </c>
      <c r="G187" s="17"/>
      <c r="H187" s="17"/>
      <c r="I187" s="17"/>
      <c r="J187" s="17"/>
      <c r="K187" s="19"/>
      <c r="L187" s="13"/>
      <c r="M187" s="20" t="str" cm="1">
        <f t="array" ref="M187">IFERROR(IF(ISTEXT(L186),IF(ISBLANK(L186),"","'"&amp;"55"&amp;IF(AND(ISNUMBER(LEFT(SOMENTE.NÚMEROS(L186),2))),LEFT(SOMENTE.NÚMEROS(L186),2),"11")&amp;RIGHT(SOMENTE.NÚMEROS(L186),8)),""),"")</f>
        <v/>
      </c>
      <c r="N187" s="16"/>
      <c r="O187" s="22"/>
      <c r="P187" s="22"/>
      <c r="Q187" s="15"/>
    </row>
    <row r="188" spans="2:17" ht="15" hidden="1" customHeight="1" x14ac:dyDescent="0.35">
      <c r="B188" s="16" t="s">
        <v>635</v>
      </c>
      <c r="C188" s="17" t="s">
        <v>636</v>
      </c>
      <c r="D188" s="18">
        <v>126</v>
      </c>
      <c r="E188" s="18" t="s">
        <v>68</v>
      </c>
      <c r="F188" s="17" t="e">
        <f>VLOOKUP(CONTATOS[[#This Row],[EMPRESA]],'[1]Dados Cadastrais'!A:F,6,0)</f>
        <v>#N/A</v>
      </c>
      <c r="G188" s="17"/>
      <c r="H188" s="17"/>
      <c r="I188" s="17"/>
      <c r="J188" s="17"/>
      <c r="K188" s="19" t="s">
        <v>637</v>
      </c>
      <c r="L188" s="13"/>
      <c r="M188" s="20"/>
      <c r="N188" s="16" t="s">
        <v>638</v>
      </c>
      <c r="O188" s="11"/>
      <c r="P188" s="10"/>
      <c r="Q188" s="15"/>
    </row>
    <row r="189" spans="2:17" ht="15" customHeight="1" x14ac:dyDescent="0.35">
      <c r="B189" s="16" t="s">
        <v>639</v>
      </c>
      <c r="C189" s="17" t="s">
        <v>640</v>
      </c>
      <c r="D189" s="18">
        <f>VLOOKUP(B189,'[1]Dados Cadastrais'!A:G,7,0)</f>
        <v>103</v>
      </c>
      <c r="E189" s="18" t="str">
        <f>VLOOKUP(CONTATOS[[#This Row],[EMPRESA]],'[1]Dados Cadastrais'!A:F,5,0)</f>
        <v>EPP</v>
      </c>
      <c r="F189" s="17" t="str">
        <f>VLOOKUP(CONTATOS[[#This Row],[EMPRESA]],'[1]Dados Cadastrais'!A:F,6,0)</f>
        <v>CAPITAL LESTE 1</v>
      </c>
      <c r="G189" s="17" t="s">
        <v>641</v>
      </c>
      <c r="H189" s="17"/>
      <c r="I189" s="17" t="s">
        <v>19</v>
      </c>
      <c r="J189" s="17" t="s">
        <v>20</v>
      </c>
      <c r="K189" s="19">
        <v>551121546057</v>
      </c>
      <c r="L189" s="13" t="s">
        <v>446</v>
      </c>
      <c r="M189" s="20" t="s">
        <v>446</v>
      </c>
      <c r="N189" s="16" t="s">
        <v>447</v>
      </c>
      <c r="O189" s="11"/>
      <c r="P189" s="10"/>
      <c r="Q189" s="15"/>
    </row>
    <row r="190" spans="2:17" ht="15" customHeight="1" x14ac:dyDescent="0.35">
      <c r="B190" s="16" t="s">
        <v>639</v>
      </c>
      <c r="C190" s="17" t="s">
        <v>640</v>
      </c>
      <c r="D190" s="18">
        <f>VLOOKUP(B190,'[1]Dados Cadastrais'!A:G,7,0)</f>
        <v>103</v>
      </c>
      <c r="E190" s="18" t="str">
        <f>VLOOKUP(CONTATOS[[#This Row],[EMPRESA]],'[1]Dados Cadastrais'!A:F,5,0)</f>
        <v>EPP</v>
      </c>
      <c r="F190" s="17" t="str">
        <f>VLOOKUP(CONTATOS[[#This Row],[EMPRESA]],'[1]Dados Cadastrais'!A:F,6,0)</f>
        <v>CAPITAL LESTE 1</v>
      </c>
      <c r="G190" s="17" t="s">
        <v>642</v>
      </c>
      <c r="H190" s="17"/>
      <c r="I190" s="17" t="s">
        <v>19</v>
      </c>
      <c r="J190" s="17" t="s">
        <v>20</v>
      </c>
      <c r="K190" s="19">
        <v>551121546057</v>
      </c>
      <c r="L190" s="13" t="s">
        <v>446</v>
      </c>
      <c r="M190" s="20" t="s">
        <v>446</v>
      </c>
      <c r="N190" s="16" t="s">
        <v>447</v>
      </c>
      <c r="O190" s="11"/>
      <c r="P190" s="10"/>
      <c r="Q190" s="15"/>
    </row>
    <row r="191" spans="2:17" ht="15" hidden="1" customHeight="1" x14ac:dyDescent="0.35">
      <c r="B191" s="16" t="s">
        <v>643</v>
      </c>
      <c r="C191" s="17" t="s">
        <v>644</v>
      </c>
      <c r="D191" s="18">
        <f>VLOOKUP(B191,'[1]Dados Cadastrais'!A:G,7,0)</f>
        <v>0</v>
      </c>
      <c r="E191" s="18" t="str">
        <f>VLOOKUP(CONTATOS[[#This Row],[EMPRESA]],'[1]Dados Cadastrais'!A:F,5,0)</f>
        <v>EPP</v>
      </c>
      <c r="F191" s="17" t="str">
        <f>VLOOKUP(CONTATOS[[#This Row],[EMPRESA]],'[1]Dados Cadastrais'!A:F,6,0)</f>
        <v>CAPITAL NORTE</v>
      </c>
      <c r="G191" s="17" t="s">
        <v>645</v>
      </c>
      <c r="H191" s="17"/>
      <c r="I191" s="17"/>
      <c r="J191" s="17"/>
      <c r="K191" s="19">
        <v>551122629000</v>
      </c>
      <c r="L191" s="13" t="s">
        <v>646</v>
      </c>
      <c r="M191" s="20" t="s">
        <v>646</v>
      </c>
      <c r="N191" s="16" t="s">
        <v>647</v>
      </c>
      <c r="O191" s="11" t="s">
        <v>25</v>
      </c>
      <c r="P191" s="10"/>
      <c r="Q191" s="15"/>
    </row>
    <row r="192" spans="2:17" ht="15" hidden="1" customHeight="1" x14ac:dyDescent="0.35">
      <c r="B192" s="16" t="s">
        <v>648</v>
      </c>
      <c r="C192" s="17" t="s">
        <v>649</v>
      </c>
      <c r="D192" s="18">
        <f>VLOOKUP(B192,'[1]Dados Cadastrais'!A:G,7,0)</f>
        <v>103</v>
      </c>
      <c r="E192" s="18" t="str">
        <f>VLOOKUP(CONTATOS[[#This Row],[EMPRESA]],'[1]Dados Cadastrais'!A:F,5,0)</f>
        <v>ME</v>
      </c>
      <c r="F192" s="17" t="str">
        <f>VLOOKUP(CONTATOS[[#This Row],[EMPRESA]],'[1]Dados Cadastrais'!A:F,6,0)</f>
        <v>CAPITAL CENTRO</v>
      </c>
      <c r="G192" s="17" t="s">
        <v>650</v>
      </c>
      <c r="H192" s="17"/>
      <c r="I192" s="17"/>
      <c r="J192" s="17"/>
      <c r="K192" s="19">
        <v>551132249666</v>
      </c>
      <c r="L192" s="13" t="s">
        <v>651</v>
      </c>
      <c r="M192" s="20" t="s">
        <v>651</v>
      </c>
      <c r="N192" s="16" t="s">
        <v>652</v>
      </c>
      <c r="O192" s="11"/>
      <c r="P192" s="10"/>
      <c r="Q192" s="15">
        <v>45022</v>
      </c>
    </row>
    <row r="193" spans="2:17" ht="15" hidden="1" customHeight="1" x14ac:dyDescent="0.35">
      <c r="B193" s="16" t="s">
        <v>648</v>
      </c>
      <c r="C193" s="17" t="s">
        <v>649</v>
      </c>
      <c r="D193" s="18">
        <f>VLOOKUP(B193,'[1]Dados Cadastrais'!A:G,7,0)</f>
        <v>103</v>
      </c>
      <c r="E193" s="18" t="str">
        <f>VLOOKUP(CONTATOS[[#This Row],[EMPRESA]],'[1]Dados Cadastrais'!A:F,5,0)</f>
        <v>ME</v>
      </c>
      <c r="F193" s="17" t="str">
        <f>VLOOKUP(CONTATOS[[#This Row],[EMPRESA]],'[1]Dados Cadastrais'!A:F,6,0)</f>
        <v>CAPITAL CENTRO</v>
      </c>
      <c r="G193" s="17" t="s">
        <v>653</v>
      </c>
      <c r="H193" s="17"/>
      <c r="I193" s="17"/>
      <c r="J193" s="17"/>
      <c r="K193" s="19">
        <v>551132249666</v>
      </c>
      <c r="L193" s="13" t="s">
        <v>651</v>
      </c>
      <c r="M193" s="20" t="s">
        <v>651</v>
      </c>
      <c r="N193" s="16"/>
      <c r="O193" s="11"/>
      <c r="P193" s="10"/>
      <c r="Q193" s="15">
        <v>45022</v>
      </c>
    </row>
    <row r="194" spans="2:17" ht="15" hidden="1" customHeight="1" x14ac:dyDescent="0.35">
      <c r="B194" s="16" t="s">
        <v>654</v>
      </c>
      <c r="C194" s="17" t="s">
        <v>655</v>
      </c>
      <c r="D194" s="18" t="e">
        <f>VLOOKUP(B194,'[1]Dados Cadastrais'!A:G,7,0)</f>
        <v>#N/A</v>
      </c>
      <c r="E194" s="18" t="e">
        <f>VLOOKUP(CONTATOS[[#This Row],[EMPRESA]],'[1]Dados Cadastrais'!A:F,5,0)</f>
        <v>#N/A</v>
      </c>
      <c r="F194" s="17" t="e">
        <f>VLOOKUP(CONTATOS[[#This Row],[EMPRESA]],'[1]Dados Cadastrais'!A:F,6,0)</f>
        <v>#N/A</v>
      </c>
      <c r="G194" s="17" t="s">
        <v>656</v>
      </c>
      <c r="H194" s="17"/>
      <c r="I194" s="17"/>
      <c r="J194" s="17" t="s">
        <v>20</v>
      </c>
      <c r="K194" s="19">
        <v>551126062222</v>
      </c>
      <c r="L194" s="13"/>
      <c r="M194" s="20"/>
      <c r="N194" s="16" t="s">
        <v>657</v>
      </c>
      <c r="O194" s="11"/>
      <c r="P194" s="10"/>
      <c r="Q194" s="15">
        <v>45216</v>
      </c>
    </row>
    <row r="195" spans="2:17" ht="15" hidden="1" customHeight="1" x14ac:dyDescent="0.35">
      <c r="B195" s="16" t="s">
        <v>654</v>
      </c>
      <c r="C195" s="17" t="s">
        <v>655</v>
      </c>
      <c r="D195" s="18" t="e">
        <f>VLOOKUP(B195,'[1]Dados Cadastrais'!A:G,7,0)</f>
        <v>#N/A</v>
      </c>
      <c r="E195" s="18" t="e">
        <f>VLOOKUP(CONTATOS[[#This Row],[EMPRESA]],'[1]Dados Cadastrais'!A:F,5,0)</f>
        <v>#N/A</v>
      </c>
      <c r="F195" s="17" t="e">
        <f>VLOOKUP(CONTATOS[[#This Row],[EMPRESA]],'[1]Dados Cadastrais'!A:F,6,0)</f>
        <v>#N/A</v>
      </c>
      <c r="G195" s="17"/>
      <c r="H195" s="17"/>
      <c r="I195" s="17"/>
      <c r="J195" s="17"/>
      <c r="K195" s="19">
        <v>551126062222</v>
      </c>
      <c r="L195" s="13"/>
      <c r="M195" s="20"/>
      <c r="N195" s="16" t="s">
        <v>658</v>
      </c>
      <c r="O195" s="11"/>
      <c r="P195" s="10"/>
      <c r="Q195" s="15"/>
    </row>
    <row r="196" spans="2:17" ht="15" hidden="1" customHeight="1" x14ac:dyDescent="0.35">
      <c r="B196" s="16" t="s">
        <v>654</v>
      </c>
      <c r="C196" s="17" t="s">
        <v>655</v>
      </c>
      <c r="D196" s="18" t="e">
        <f>VLOOKUP(B196,'[1]Dados Cadastrais'!A:G,7,0)</f>
        <v>#N/A</v>
      </c>
      <c r="E196" s="18" t="e">
        <f>VLOOKUP(CONTATOS[[#This Row],[EMPRESA]],'[1]Dados Cadastrais'!A:F,5,0)</f>
        <v>#N/A</v>
      </c>
      <c r="F196" s="17" t="e">
        <f>VLOOKUP(CONTATOS[[#This Row],[EMPRESA]],'[1]Dados Cadastrais'!A:F,6,0)</f>
        <v>#N/A</v>
      </c>
      <c r="G196" s="17" t="s">
        <v>659</v>
      </c>
      <c r="H196" s="17"/>
      <c r="I196" s="17"/>
      <c r="J196" s="17"/>
      <c r="K196" s="19">
        <v>551126062222</v>
      </c>
      <c r="L196" s="13"/>
      <c r="M196" s="20"/>
      <c r="N196" s="16" t="s">
        <v>660</v>
      </c>
      <c r="O196" s="11"/>
      <c r="P196" s="10"/>
      <c r="Q196" s="15"/>
    </row>
    <row r="197" spans="2:17" ht="15" hidden="1" customHeight="1" x14ac:dyDescent="0.35">
      <c r="B197" s="16" t="s">
        <v>654</v>
      </c>
      <c r="C197" s="17" t="s">
        <v>655</v>
      </c>
      <c r="D197" s="18" t="e">
        <f>VLOOKUP(B197,'[1]Dados Cadastrais'!A:G,7,0)</f>
        <v>#N/A</v>
      </c>
      <c r="E197" s="18" t="e">
        <f>VLOOKUP(CONTATOS[[#This Row],[EMPRESA]],'[1]Dados Cadastrais'!A:F,5,0)</f>
        <v>#N/A</v>
      </c>
      <c r="F197" s="17" t="e">
        <f>VLOOKUP(CONTATOS[[#This Row],[EMPRESA]],'[1]Dados Cadastrais'!A:F,6,0)</f>
        <v>#N/A</v>
      </c>
      <c r="G197" s="17"/>
      <c r="H197" s="17"/>
      <c r="I197" s="17"/>
      <c r="J197" s="17"/>
      <c r="K197" s="19">
        <v>551126062222</v>
      </c>
      <c r="L197" s="13"/>
      <c r="M197" s="20"/>
      <c r="N197" s="16" t="s">
        <v>661</v>
      </c>
      <c r="O197" s="11"/>
      <c r="P197" s="10"/>
      <c r="Q197" s="15"/>
    </row>
    <row r="198" spans="2:17" ht="15" hidden="1" customHeight="1" x14ac:dyDescent="0.35">
      <c r="B198" s="16" t="s">
        <v>654</v>
      </c>
      <c r="C198" s="17" t="s">
        <v>655</v>
      </c>
      <c r="D198" s="18" t="e">
        <f>VLOOKUP(B198,'[1]Dados Cadastrais'!A:G,7,0)</f>
        <v>#N/A</v>
      </c>
      <c r="E198" s="18" t="e">
        <f>VLOOKUP(CONTATOS[[#This Row],[EMPRESA]],'[1]Dados Cadastrais'!A:F,5,0)</f>
        <v>#N/A</v>
      </c>
      <c r="F198" s="17" t="e">
        <f>VLOOKUP(CONTATOS[[#This Row],[EMPRESA]],'[1]Dados Cadastrais'!A:F,6,0)</f>
        <v>#N/A</v>
      </c>
      <c r="G198" s="17" t="s">
        <v>659</v>
      </c>
      <c r="H198" s="17"/>
      <c r="I198" s="17" t="s">
        <v>334</v>
      </c>
      <c r="J198" s="17"/>
      <c r="K198" s="19" t="s">
        <v>662</v>
      </c>
      <c r="L198" s="13" t="s">
        <v>334</v>
      </c>
      <c r="M198" s="20"/>
      <c r="N198" s="16" t="s">
        <v>663</v>
      </c>
      <c r="O198" s="11"/>
      <c r="P198" s="10"/>
      <c r="Q198" s="15"/>
    </row>
    <row r="199" spans="2:17" ht="15" customHeight="1" x14ac:dyDescent="0.35">
      <c r="B199" s="16" t="s">
        <v>664</v>
      </c>
      <c r="C199" s="17" t="s">
        <v>665</v>
      </c>
      <c r="D199" s="18" t="s">
        <v>237</v>
      </c>
      <c r="E199" s="18" t="s">
        <v>137</v>
      </c>
      <c r="F199" s="17" t="str">
        <f>VLOOKUP(CONTATOS[[#This Row],[EMPRESA]],'[1]Dados Cadastrais'!A:F,6,0)</f>
        <v>CAPITAL LESTE 1</v>
      </c>
      <c r="G199" s="17" t="s">
        <v>666</v>
      </c>
      <c r="H199" s="17"/>
      <c r="I199" s="17"/>
      <c r="J199" s="17"/>
      <c r="K199" s="19"/>
      <c r="L199" s="13"/>
      <c r="M199" s="20" t="str" cm="1">
        <f t="array" aca="1" ref="M199" ca="1">IFERROR(IF(ISTEXT(L198),IF(ISBLANK(L198),"","'"&amp;"55"&amp;IF(AND(ISNUMBER(LEFT(SOMENTE.NÚMEROS(L198),2))),LEFT(SOMENTE.NÚMEROS(L198),2),"11")&amp;RIGHT(SOMENTE.NÚMEROS(L198),8)),""),"")</f>
        <v/>
      </c>
      <c r="N199" s="16" t="s">
        <v>667</v>
      </c>
      <c r="O199" s="22"/>
      <c r="P199" s="22"/>
      <c r="Q199" s="15"/>
    </row>
    <row r="200" spans="2:17" ht="15" customHeight="1" x14ac:dyDescent="0.35">
      <c r="B200" s="16" t="s">
        <v>668</v>
      </c>
      <c r="C200" s="17" t="s">
        <v>669</v>
      </c>
      <c r="D200" s="18">
        <f>VLOOKUP(B200,'[1]Dados Cadastrais'!A:G,7,0)</f>
        <v>103</v>
      </c>
      <c r="E200" s="18" t="str">
        <f>VLOOKUP(CONTATOS[[#This Row],[EMPRESA]],'[1]Dados Cadastrais'!A:F,5,0)</f>
        <v>ME</v>
      </c>
      <c r="F200" s="17" t="str">
        <f>VLOOKUP(CONTATOS[[#This Row],[EMPRESA]],'[1]Dados Cadastrais'!A:F,6,0)</f>
        <v>CAPITAL LESTE 1</v>
      </c>
      <c r="G200" s="17" t="s">
        <v>618</v>
      </c>
      <c r="H200" s="17"/>
      <c r="I200" s="17" t="s">
        <v>70</v>
      </c>
      <c r="J200" s="17" t="s">
        <v>20</v>
      </c>
      <c r="K200" s="19" t="s">
        <v>670</v>
      </c>
      <c r="L200" s="13"/>
      <c r="M200" s="20"/>
      <c r="N200" s="16" t="s">
        <v>671</v>
      </c>
      <c r="O200" s="11"/>
      <c r="P200" s="10"/>
      <c r="Q200" s="15"/>
    </row>
    <row r="201" spans="2:17" ht="15" customHeight="1" x14ac:dyDescent="0.35">
      <c r="B201" s="16" t="s">
        <v>668</v>
      </c>
      <c r="C201" s="17" t="s">
        <v>669</v>
      </c>
      <c r="D201" s="18">
        <f>VLOOKUP(B201,'[1]Dados Cadastrais'!A:G,7,0)</f>
        <v>103</v>
      </c>
      <c r="E201" s="18" t="str">
        <f>VLOOKUP(CONTATOS[[#This Row],[EMPRESA]],'[1]Dados Cadastrais'!A:F,5,0)</f>
        <v>ME</v>
      </c>
      <c r="F201" s="17" t="str">
        <f>VLOOKUP(CONTATOS[[#This Row],[EMPRESA]],'[1]Dados Cadastrais'!A:F,6,0)</f>
        <v>CAPITAL LESTE 1</v>
      </c>
      <c r="G201" s="17" t="s">
        <v>618</v>
      </c>
      <c r="H201" s="17"/>
      <c r="I201" s="17" t="s">
        <v>70</v>
      </c>
      <c r="J201" s="17" t="s">
        <v>20</v>
      </c>
      <c r="K201" s="19" t="s">
        <v>670</v>
      </c>
      <c r="L201" s="13" t="s">
        <v>334</v>
      </c>
      <c r="M201" s="20"/>
      <c r="N201" s="16" t="s">
        <v>672</v>
      </c>
      <c r="O201" s="11"/>
      <c r="P201" s="10"/>
      <c r="Q201" s="15"/>
    </row>
    <row r="202" spans="2:17" ht="15" customHeight="1" x14ac:dyDescent="0.35">
      <c r="B202" s="16" t="s">
        <v>668</v>
      </c>
      <c r="C202" s="17" t="s">
        <v>669</v>
      </c>
      <c r="D202" s="18">
        <f>VLOOKUP(B202,'[1]Dados Cadastrais'!A:G,7,0)</f>
        <v>103</v>
      </c>
      <c r="E202" s="18" t="str">
        <f>VLOOKUP(CONTATOS[[#This Row],[EMPRESA]],'[1]Dados Cadastrais'!A:F,5,0)</f>
        <v>ME</v>
      </c>
      <c r="F202" s="17" t="str">
        <f>VLOOKUP(CONTATOS[[#This Row],[EMPRESA]],'[1]Dados Cadastrais'!A:F,6,0)</f>
        <v>CAPITAL LESTE 1</v>
      </c>
      <c r="G202" s="17" t="s">
        <v>673</v>
      </c>
      <c r="H202" s="17"/>
      <c r="I202" s="17"/>
      <c r="J202" s="17"/>
      <c r="K202" s="19"/>
      <c r="L202" s="13"/>
      <c r="M202" s="20"/>
      <c r="N202" s="16"/>
      <c r="O202" s="11"/>
      <c r="P202" s="10"/>
      <c r="Q202" s="15"/>
    </row>
    <row r="203" spans="2:17" ht="15" customHeight="1" x14ac:dyDescent="0.35">
      <c r="B203" s="16" t="s">
        <v>668</v>
      </c>
      <c r="C203" s="17" t="s">
        <v>669</v>
      </c>
      <c r="D203" s="18" t="s">
        <v>237</v>
      </c>
      <c r="E203" s="18" t="s">
        <v>68</v>
      </c>
      <c r="F203" s="17" t="str">
        <f>VLOOKUP(CONTATOS[[#This Row],[EMPRESA]],'[1]Dados Cadastrais'!A:F,6,0)</f>
        <v>CAPITAL LESTE 1</v>
      </c>
      <c r="G203" s="17"/>
      <c r="H203" s="17"/>
      <c r="I203" s="17"/>
      <c r="J203" s="17"/>
      <c r="K203" s="19"/>
      <c r="L203" s="13"/>
      <c r="M203" s="20" t="str" cm="1">
        <f t="array" ref="M203">IFERROR(IF(ISTEXT(L202),IF(ISBLANK(L202),"","'"&amp;"55"&amp;IF(AND(ISNUMBER(LEFT(SOMENTE.NÚMEROS(L202),2))),LEFT(SOMENTE.NÚMEROS(L202),2),"11")&amp;RIGHT(SOMENTE.NÚMEROS(L202),8)),""),"")</f>
        <v/>
      </c>
      <c r="N203" s="16"/>
      <c r="O203" s="22"/>
      <c r="P203" s="22"/>
      <c r="Q203" s="15"/>
    </row>
    <row r="204" spans="2:17" ht="15" customHeight="1" x14ac:dyDescent="0.35">
      <c r="B204" s="16" t="s">
        <v>674</v>
      </c>
      <c r="C204" s="17" t="s">
        <v>675</v>
      </c>
      <c r="D204" s="18">
        <f>VLOOKUP(B204,'[1]Dados Cadastrais'!A:G,7,0)</f>
        <v>103</v>
      </c>
      <c r="E204" s="18" t="str">
        <f>VLOOKUP(CONTATOS[[#This Row],[EMPRESA]],'[1]Dados Cadastrais'!A:F,5,0)</f>
        <v>EPP</v>
      </c>
      <c r="F204" s="17" t="str">
        <f>VLOOKUP(CONTATOS[[#This Row],[EMPRESA]],'[1]Dados Cadastrais'!A:F,6,0)</f>
        <v>CAPITAL LESTE 1</v>
      </c>
      <c r="G204" s="17" t="s">
        <v>676</v>
      </c>
      <c r="H204" s="17"/>
      <c r="I204" s="17"/>
      <c r="J204" s="17"/>
      <c r="K204" s="19">
        <v>551133182900</v>
      </c>
      <c r="L204" s="13"/>
      <c r="M204" s="20"/>
      <c r="N204" s="16" t="s">
        <v>677</v>
      </c>
      <c r="O204" s="11"/>
      <c r="P204" s="10"/>
      <c r="Q204" s="15">
        <v>45309</v>
      </c>
    </row>
    <row r="205" spans="2:17" ht="15" customHeight="1" x14ac:dyDescent="0.35">
      <c r="B205" s="16" t="s">
        <v>674</v>
      </c>
      <c r="C205" s="17" t="s">
        <v>675</v>
      </c>
      <c r="D205" s="18">
        <f>VLOOKUP(B205,'[1]Dados Cadastrais'!A:G,7,0)</f>
        <v>103</v>
      </c>
      <c r="E205" s="18" t="str">
        <f>VLOOKUP(CONTATOS[[#This Row],[EMPRESA]],'[1]Dados Cadastrais'!A:F,5,0)</f>
        <v>EPP</v>
      </c>
      <c r="F205" s="17" t="str">
        <f>VLOOKUP(CONTATOS[[#This Row],[EMPRESA]],'[1]Dados Cadastrais'!A:F,6,0)</f>
        <v>CAPITAL LESTE 1</v>
      </c>
      <c r="G205" s="17" t="s">
        <v>678</v>
      </c>
      <c r="H205" s="17"/>
      <c r="I205" s="17"/>
      <c r="J205" s="17"/>
      <c r="K205" s="19">
        <v>551133182900</v>
      </c>
      <c r="L205" s="13"/>
      <c r="M205" s="20"/>
      <c r="N205" s="16" t="s">
        <v>679</v>
      </c>
      <c r="O205" s="11"/>
      <c r="P205" s="10"/>
      <c r="Q205" s="15">
        <v>45022</v>
      </c>
    </row>
    <row r="206" spans="2:17" ht="15" customHeight="1" x14ac:dyDescent="0.35">
      <c r="B206" s="16" t="s">
        <v>674</v>
      </c>
      <c r="C206" s="17" t="s">
        <v>675</v>
      </c>
      <c r="D206" s="18">
        <f>VLOOKUP(B206,'[1]Dados Cadastrais'!A:G,7,0)</f>
        <v>103</v>
      </c>
      <c r="E206" s="18" t="str">
        <f>VLOOKUP(CONTATOS[[#This Row],[EMPRESA]],'[1]Dados Cadastrais'!A:F,5,0)</f>
        <v>EPP</v>
      </c>
      <c r="F206" s="17" t="str">
        <f>VLOOKUP(CONTATOS[[#This Row],[EMPRESA]],'[1]Dados Cadastrais'!A:F,6,0)</f>
        <v>CAPITAL LESTE 1</v>
      </c>
      <c r="G206" s="17" t="s">
        <v>680</v>
      </c>
      <c r="H206" s="17"/>
      <c r="I206" s="17"/>
      <c r="J206" s="17"/>
      <c r="K206" s="19">
        <v>551129659110</v>
      </c>
      <c r="L206" s="13" t="s">
        <v>681</v>
      </c>
      <c r="M206" s="20" t="s">
        <v>681</v>
      </c>
      <c r="N206" s="16" t="s">
        <v>682</v>
      </c>
      <c r="O206" s="11"/>
      <c r="P206" s="10"/>
      <c r="Q206" s="15"/>
    </row>
    <row r="207" spans="2:17" ht="15" customHeight="1" x14ac:dyDescent="0.35">
      <c r="B207" s="16" t="s">
        <v>674</v>
      </c>
      <c r="C207" s="17" t="s">
        <v>675</v>
      </c>
      <c r="D207" s="18">
        <f>VLOOKUP(B207,'[1]Dados Cadastrais'!A:G,7,0)</f>
        <v>103</v>
      </c>
      <c r="E207" s="18" t="str">
        <f>VLOOKUP(CONTATOS[[#This Row],[EMPRESA]],'[1]Dados Cadastrais'!A:F,5,0)</f>
        <v>EPP</v>
      </c>
      <c r="F207" s="17" t="str">
        <f>VLOOKUP(CONTATOS[[#This Row],[EMPRESA]],'[1]Dados Cadastrais'!A:F,6,0)</f>
        <v>CAPITAL LESTE 1</v>
      </c>
      <c r="G207" s="17" t="s">
        <v>683</v>
      </c>
      <c r="H207" s="17"/>
      <c r="I207" s="17" t="s">
        <v>195</v>
      </c>
      <c r="J207" s="17"/>
      <c r="K207" s="19" t="s">
        <v>684</v>
      </c>
      <c r="L207" s="13" t="s">
        <v>195</v>
      </c>
      <c r="M207" s="20"/>
      <c r="N207" s="16" t="s">
        <v>677</v>
      </c>
      <c r="O207" s="11"/>
      <c r="P207" s="10"/>
      <c r="Q207" s="15"/>
    </row>
    <row r="208" spans="2:17" ht="15" customHeight="1" x14ac:dyDescent="0.35">
      <c r="B208" s="16" t="s">
        <v>674</v>
      </c>
      <c r="C208" s="17" t="s">
        <v>675</v>
      </c>
      <c r="D208" s="18">
        <f>VLOOKUP(B208,'[1]Dados Cadastrais'!A:G,7,0)</f>
        <v>103</v>
      </c>
      <c r="E208" s="18" t="str">
        <f>VLOOKUP(CONTATOS[[#This Row],[EMPRESA]],'[1]Dados Cadastrais'!A:F,5,0)</f>
        <v>EPP</v>
      </c>
      <c r="F208" s="17" t="str">
        <f>VLOOKUP(CONTATOS[[#This Row],[EMPRESA]],'[1]Dados Cadastrais'!A:F,6,0)</f>
        <v>CAPITAL LESTE 1</v>
      </c>
      <c r="G208" s="17" t="s">
        <v>685</v>
      </c>
      <c r="H208" s="17"/>
      <c r="I208" s="17" t="s">
        <v>195</v>
      </c>
      <c r="J208" s="17"/>
      <c r="K208" s="19" t="s">
        <v>684</v>
      </c>
      <c r="L208" s="13" t="s">
        <v>195</v>
      </c>
      <c r="M208" s="20"/>
      <c r="N208" s="16" t="s">
        <v>677</v>
      </c>
      <c r="O208" s="11"/>
      <c r="P208" s="25"/>
      <c r="Q208" s="15"/>
    </row>
    <row r="209" spans="2:17" ht="15" customHeight="1" x14ac:dyDescent="0.35">
      <c r="B209" s="16" t="s">
        <v>674</v>
      </c>
      <c r="C209" s="17" t="s">
        <v>675</v>
      </c>
      <c r="D209" s="18">
        <f>VLOOKUP(B209,'[1]Dados Cadastrais'!A:G,7,0)</f>
        <v>103</v>
      </c>
      <c r="E209" s="18" t="str">
        <f>VLOOKUP(CONTATOS[[#This Row],[EMPRESA]],'[1]Dados Cadastrais'!A:F,5,0)</f>
        <v>EPP</v>
      </c>
      <c r="F209" s="17" t="str">
        <f>VLOOKUP(CONTATOS[[#This Row],[EMPRESA]],'[1]Dados Cadastrais'!A:F,6,0)</f>
        <v>CAPITAL LESTE 1</v>
      </c>
      <c r="G209" s="17"/>
      <c r="H209" s="17"/>
      <c r="I209" s="17" t="s">
        <v>195</v>
      </c>
      <c r="J209" s="17"/>
      <c r="K209" s="19" t="s">
        <v>684</v>
      </c>
      <c r="L209" s="13" t="s">
        <v>195</v>
      </c>
      <c r="M209" s="20"/>
      <c r="N209" s="16" t="s">
        <v>686</v>
      </c>
      <c r="O209" s="11"/>
      <c r="P209" s="10"/>
      <c r="Q209" s="15"/>
    </row>
    <row r="210" spans="2:17" ht="15" customHeight="1" x14ac:dyDescent="0.35">
      <c r="B210" s="16" t="s">
        <v>687</v>
      </c>
      <c r="C210" s="17" t="s">
        <v>688</v>
      </c>
      <c r="D210" s="18">
        <f>VLOOKUP(B210,'[1]Dados Cadastrais'!A:G,7,0)</f>
        <v>0</v>
      </c>
      <c r="E210" s="18" t="str">
        <f>VLOOKUP(CONTATOS[[#This Row],[EMPRESA]],'[1]Dados Cadastrais'!A:F,5,0)</f>
        <v>ME</v>
      </c>
      <c r="F210" s="17" t="str">
        <f>VLOOKUP(CONTATOS[[#This Row],[EMPRESA]],'[1]Dados Cadastrais'!A:F,6,0)</f>
        <v>CAPITAL LESTE 2</v>
      </c>
      <c r="G210" s="17" t="s">
        <v>689</v>
      </c>
      <c r="H210" s="17"/>
      <c r="I210" s="17" t="s">
        <v>19</v>
      </c>
      <c r="J210" s="17" t="s">
        <v>20</v>
      </c>
      <c r="K210" s="19" t="s">
        <v>690</v>
      </c>
      <c r="L210" s="13"/>
      <c r="M210" s="20"/>
      <c r="N210" s="16" t="s">
        <v>691</v>
      </c>
      <c r="O210" s="11"/>
      <c r="P210" s="10"/>
      <c r="Q210" s="15"/>
    </row>
    <row r="211" spans="2:17" ht="15" customHeight="1" x14ac:dyDescent="0.35">
      <c r="B211" s="16" t="s">
        <v>687</v>
      </c>
      <c r="C211" s="17" t="s">
        <v>688</v>
      </c>
      <c r="D211" s="18">
        <f>VLOOKUP(B211,'[1]Dados Cadastrais'!A:G,7,0)</f>
        <v>0</v>
      </c>
      <c r="E211" s="18" t="str">
        <f>VLOOKUP(CONTATOS[[#This Row],[EMPRESA]],'[1]Dados Cadastrais'!A:F,5,0)</f>
        <v>ME</v>
      </c>
      <c r="F211" s="17" t="str">
        <f>VLOOKUP(CONTATOS[[#This Row],[EMPRESA]],'[1]Dados Cadastrais'!A:F,6,0)</f>
        <v>CAPITAL LESTE 2</v>
      </c>
      <c r="G211" s="17" t="s">
        <v>692</v>
      </c>
      <c r="H211" s="17" t="s">
        <v>20</v>
      </c>
      <c r="I211" s="17" t="s">
        <v>19</v>
      </c>
      <c r="J211" s="17" t="s">
        <v>20</v>
      </c>
      <c r="K211" s="19" t="s">
        <v>690</v>
      </c>
      <c r="L211" s="13" t="s">
        <v>693</v>
      </c>
      <c r="M211" s="20">
        <v>5511999433009</v>
      </c>
      <c r="N211" s="16" t="s">
        <v>694</v>
      </c>
      <c r="O211" s="11"/>
      <c r="P211" s="10"/>
      <c r="Q211" s="15"/>
    </row>
    <row r="212" spans="2:17" ht="15" hidden="1" customHeight="1" x14ac:dyDescent="0.35">
      <c r="B212" s="16" t="s">
        <v>695</v>
      </c>
      <c r="C212" s="17" t="s">
        <v>55</v>
      </c>
      <c r="D212" s="18" t="e">
        <f>VLOOKUP(B212,'[1]Dados Cadastrais'!A:G,7,0)</f>
        <v>#N/A</v>
      </c>
      <c r="E212" s="18" t="e">
        <f>VLOOKUP(CONTATOS[[#This Row],[EMPRESA]],'[1]Dados Cadastrais'!A:F,5,0)</f>
        <v>#N/A</v>
      </c>
      <c r="F212" s="17" t="e">
        <f>VLOOKUP(CONTATOS[[#This Row],[EMPRESA]],'[1]Dados Cadastrais'!A:F,6,0)</f>
        <v>#N/A</v>
      </c>
      <c r="G212" s="17" t="s">
        <v>696</v>
      </c>
      <c r="H212" s="17" t="s">
        <v>569</v>
      </c>
      <c r="I212" s="17" t="s">
        <v>697</v>
      </c>
      <c r="J212" s="17" t="str">
        <f>TRIM(CONTATOS[[#This Row],[PONTO FOCAL]])</f>
        <v>NÃO</v>
      </c>
      <c r="K212" s="19" t="s">
        <v>698</v>
      </c>
      <c r="L212" s="13"/>
      <c r="M212" s="20"/>
      <c r="N212" s="16" t="s">
        <v>699</v>
      </c>
      <c r="O212" s="11"/>
      <c r="P212" s="10"/>
      <c r="Q212" s="15">
        <v>45772</v>
      </c>
    </row>
    <row r="213" spans="2:17" ht="15" hidden="1" customHeight="1" x14ac:dyDescent="0.35">
      <c r="B213" s="16" t="s">
        <v>695</v>
      </c>
      <c r="C213" s="17" t="s">
        <v>55</v>
      </c>
      <c r="D213" s="18" t="e">
        <f>VLOOKUP(B213,'[1]Dados Cadastrais'!A:G,7,0)</f>
        <v>#N/A</v>
      </c>
      <c r="E213" s="18" t="e">
        <f>VLOOKUP(CONTATOS[[#This Row],[EMPRESA]],'[1]Dados Cadastrais'!A:F,5,0)</f>
        <v>#N/A</v>
      </c>
      <c r="F213" s="17" t="e">
        <f>VLOOKUP(CONTATOS[[#This Row],[EMPRESA]],'[1]Dados Cadastrais'!A:F,6,0)</f>
        <v>#N/A</v>
      </c>
      <c r="G213" s="17" t="s">
        <v>700</v>
      </c>
      <c r="H213" s="17"/>
      <c r="I213" s="17"/>
      <c r="J213" s="17" t="str">
        <f>TRIM(CONTATOS[[#This Row],[PONTO FOCAL]])</f>
        <v/>
      </c>
      <c r="K213" s="19" t="s">
        <v>698</v>
      </c>
      <c r="L213" s="13"/>
      <c r="M213" s="20"/>
      <c r="N213" s="16" t="s">
        <v>701</v>
      </c>
      <c r="O213" s="11" t="s">
        <v>25</v>
      </c>
      <c r="P213" s="10"/>
      <c r="Q213" s="15">
        <v>45772</v>
      </c>
    </row>
    <row r="214" spans="2:17" ht="15" hidden="1" customHeight="1" x14ac:dyDescent="0.35">
      <c r="B214" s="16" t="s">
        <v>695</v>
      </c>
      <c r="C214" s="17" t="s">
        <v>55</v>
      </c>
      <c r="D214" s="18" t="e">
        <f>VLOOKUP(B214,'[1]Dados Cadastrais'!A:G,7,0)</f>
        <v>#N/A</v>
      </c>
      <c r="E214" s="18" t="e">
        <f>VLOOKUP(CONTATOS[[#This Row],[EMPRESA]],'[1]Dados Cadastrais'!A:F,5,0)</f>
        <v>#N/A</v>
      </c>
      <c r="F214" s="17" t="e">
        <f>VLOOKUP(CONTATOS[[#This Row],[EMPRESA]],'[1]Dados Cadastrais'!A:F,6,0)</f>
        <v>#N/A</v>
      </c>
      <c r="G214" s="17" t="s">
        <v>702</v>
      </c>
      <c r="H214" s="17"/>
      <c r="I214" s="17"/>
      <c r="J214" s="17" t="str">
        <f>TRIM(CONTATOS[[#This Row],[PONTO FOCAL]])</f>
        <v/>
      </c>
      <c r="K214" s="19" t="s">
        <v>698</v>
      </c>
      <c r="L214" s="13"/>
      <c r="M214" s="20"/>
      <c r="N214" s="16" t="s">
        <v>703</v>
      </c>
      <c r="O214" s="11"/>
      <c r="P214" s="10"/>
      <c r="Q214" s="15">
        <v>45772</v>
      </c>
    </row>
    <row r="215" spans="2:17" ht="15" customHeight="1" x14ac:dyDescent="0.35">
      <c r="B215" s="16" t="s">
        <v>704</v>
      </c>
      <c r="C215" s="17" t="s">
        <v>705</v>
      </c>
      <c r="D215" s="18">
        <f>VLOOKUP(B215,'[1]Dados Cadastrais'!A:G,7,0)</f>
        <v>103</v>
      </c>
      <c r="E215" s="18" t="str">
        <f>VLOOKUP(CONTATOS[[#This Row],[EMPRESA]],'[1]Dados Cadastrais'!A:F,5,0)</f>
        <v>ME</v>
      </c>
      <c r="F215" s="17" t="str">
        <f>VLOOKUP(CONTATOS[[#This Row],[EMPRESA]],'[1]Dados Cadastrais'!A:F,6,0)</f>
        <v>CAPITAL LESTE 1</v>
      </c>
      <c r="G215" s="17" t="s">
        <v>195</v>
      </c>
      <c r="H215" s="17"/>
      <c r="I215" s="17" t="s">
        <v>195</v>
      </c>
      <c r="J215" s="17"/>
      <c r="K215" s="19" t="s">
        <v>706</v>
      </c>
      <c r="L215" s="13" t="s">
        <v>707</v>
      </c>
      <c r="M215" s="20" t="s">
        <v>708</v>
      </c>
      <c r="N215" s="16" t="s">
        <v>709</v>
      </c>
      <c r="O215" s="11"/>
      <c r="P215" s="10"/>
      <c r="Q215" s="15"/>
    </row>
    <row r="216" spans="2:17" ht="15" customHeight="1" x14ac:dyDescent="0.35">
      <c r="B216" s="16" t="s">
        <v>704</v>
      </c>
      <c r="C216" s="17" t="s">
        <v>705</v>
      </c>
      <c r="D216" s="18">
        <f>VLOOKUP(B216,'[1]Dados Cadastrais'!A:G,7,0)</f>
        <v>103</v>
      </c>
      <c r="E216" s="18" t="str">
        <f>VLOOKUP(CONTATOS[[#This Row],[EMPRESA]],'[1]Dados Cadastrais'!A:F,5,0)</f>
        <v>ME</v>
      </c>
      <c r="F216" s="17" t="str">
        <f>VLOOKUP(CONTATOS[[#This Row],[EMPRESA]],'[1]Dados Cadastrais'!A:F,6,0)</f>
        <v>CAPITAL LESTE 1</v>
      </c>
      <c r="G216" s="17" t="s">
        <v>710</v>
      </c>
      <c r="H216" s="17"/>
      <c r="I216" s="17"/>
      <c r="J216" s="17"/>
      <c r="K216" s="19"/>
      <c r="L216" s="13" t="s">
        <v>711</v>
      </c>
      <c r="M216" s="20" t="s">
        <v>711</v>
      </c>
      <c r="N216" s="16"/>
      <c r="O216" s="11"/>
      <c r="P216" s="10" t="s">
        <v>712</v>
      </c>
      <c r="Q216" s="15">
        <v>45022</v>
      </c>
    </row>
    <row r="217" spans="2:17" ht="15" customHeight="1" x14ac:dyDescent="0.35">
      <c r="B217" s="16" t="s">
        <v>713</v>
      </c>
      <c r="C217" s="17" t="s">
        <v>714</v>
      </c>
      <c r="D217" s="18">
        <f>VLOOKUP(B217,'[1]Dados Cadastrais'!A:G,7,0)</f>
        <v>103</v>
      </c>
      <c r="E217" s="18" t="str">
        <f>VLOOKUP(CONTATOS[[#This Row],[EMPRESA]],'[1]Dados Cadastrais'!A:F,5,0)</f>
        <v>EPP</v>
      </c>
      <c r="F217" s="17" t="str">
        <f>VLOOKUP(CONTATOS[[#This Row],[EMPRESA]],'[1]Dados Cadastrais'!A:F,6,0)</f>
        <v>CAPITAL LESTE 1</v>
      </c>
      <c r="G217" s="17" t="s">
        <v>715</v>
      </c>
      <c r="H217" s="17"/>
      <c r="I217" s="17" t="s">
        <v>19</v>
      </c>
      <c r="J217" s="17" t="s">
        <v>20</v>
      </c>
      <c r="K217" s="19">
        <v>551126510041</v>
      </c>
      <c r="L217" s="13" t="s">
        <v>716</v>
      </c>
      <c r="M217" s="20" t="s">
        <v>716</v>
      </c>
      <c r="N217" s="16" t="s">
        <v>717</v>
      </c>
      <c r="O217" s="11"/>
      <c r="P217" s="10"/>
      <c r="Q217" s="15"/>
    </row>
    <row r="218" spans="2:17" ht="15" customHeight="1" x14ac:dyDescent="0.35">
      <c r="B218" s="16" t="s">
        <v>713</v>
      </c>
      <c r="C218" s="17" t="s">
        <v>714</v>
      </c>
      <c r="D218" s="18">
        <f>VLOOKUP(B218,'[1]Dados Cadastrais'!A:G,7,0)</f>
        <v>103</v>
      </c>
      <c r="E218" s="18" t="str">
        <f>VLOOKUP(CONTATOS[[#This Row],[EMPRESA]],'[1]Dados Cadastrais'!A:F,5,0)</f>
        <v>EPP</v>
      </c>
      <c r="F218" s="17" t="str">
        <f>VLOOKUP(CONTATOS[[#This Row],[EMPRESA]],'[1]Dados Cadastrais'!A:F,6,0)</f>
        <v>CAPITAL LESTE 1</v>
      </c>
      <c r="G218" s="17" t="s">
        <v>718</v>
      </c>
      <c r="H218" s="17"/>
      <c r="I218" s="17" t="s">
        <v>195</v>
      </c>
      <c r="J218" s="17"/>
      <c r="K218" s="19" t="s">
        <v>719</v>
      </c>
      <c r="L218" s="13" t="s">
        <v>720</v>
      </c>
      <c r="M218" s="20" t="s">
        <v>716</v>
      </c>
      <c r="N218" s="16"/>
      <c r="O218" s="11"/>
      <c r="P218" s="10"/>
      <c r="Q218" s="15"/>
    </row>
    <row r="219" spans="2:17" ht="15" hidden="1" customHeight="1" x14ac:dyDescent="0.35">
      <c r="B219" s="16" t="s">
        <v>721</v>
      </c>
      <c r="C219" s="17" t="s">
        <v>55</v>
      </c>
      <c r="D219" s="18" t="e">
        <f>VLOOKUP(B219,'[1]Dados Cadastrais'!A:G,7,0)</f>
        <v>#N/A</v>
      </c>
      <c r="E219" s="18" t="e">
        <f>VLOOKUP(CONTATOS[[#This Row],[EMPRESA]],'[1]Dados Cadastrais'!A:F,5,0)</f>
        <v>#N/A</v>
      </c>
      <c r="F219" s="17" t="e">
        <f>VLOOKUP(CONTATOS[[#This Row],[EMPRESA]],'[1]Dados Cadastrais'!A:F,6,0)</f>
        <v>#N/A</v>
      </c>
      <c r="G219" s="17" t="s">
        <v>722</v>
      </c>
      <c r="H219" s="17"/>
      <c r="I219" s="17" t="s">
        <v>60</v>
      </c>
      <c r="J219" s="17"/>
      <c r="K219" s="19">
        <v>551133250530</v>
      </c>
      <c r="L219" s="13"/>
      <c r="M219" s="20"/>
      <c r="N219" s="16" t="s">
        <v>723</v>
      </c>
      <c r="O219" s="11"/>
      <c r="P219" s="10"/>
      <c r="Q219" s="15">
        <v>45764</v>
      </c>
    </row>
    <row r="220" spans="2:17" ht="15" hidden="1" customHeight="1" x14ac:dyDescent="0.35">
      <c r="B220" s="16" t="s">
        <v>721</v>
      </c>
      <c r="C220" s="17" t="s">
        <v>55</v>
      </c>
      <c r="D220" s="18" t="e">
        <f>VLOOKUP(B220,'[1]Dados Cadastrais'!A:G,7,0)</f>
        <v>#N/A</v>
      </c>
      <c r="E220" s="18" t="e">
        <f>VLOOKUP(CONTATOS[[#This Row],[EMPRESA]],'[1]Dados Cadastrais'!A:F,5,0)</f>
        <v>#N/A</v>
      </c>
      <c r="F220" s="17" t="e">
        <f>VLOOKUP(CONTATOS[[#This Row],[EMPRESA]],'[1]Dados Cadastrais'!A:F,6,0)</f>
        <v>#N/A</v>
      </c>
      <c r="G220" s="17"/>
      <c r="H220" s="17"/>
      <c r="I220" s="17" t="s">
        <v>60</v>
      </c>
      <c r="J220" s="17"/>
      <c r="K220" s="19">
        <v>551133250530</v>
      </c>
      <c r="L220" s="13"/>
      <c r="M220" s="20"/>
      <c r="N220" s="16" t="s">
        <v>724</v>
      </c>
      <c r="O220" s="11"/>
      <c r="P220" s="10"/>
      <c r="Q220" s="15">
        <v>45764</v>
      </c>
    </row>
    <row r="221" spans="2:17" ht="15" hidden="1" customHeight="1" x14ac:dyDescent="0.35">
      <c r="B221" s="16" t="s">
        <v>725</v>
      </c>
      <c r="C221" s="17" t="e">
        <v>#N/A</v>
      </c>
      <c r="D221" s="18">
        <f>VLOOKUP(B221,'[1]Dados Cadastrais'!A:G,7,0)</f>
        <v>0</v>
      </c>
      <c r="E221" s="18" t="str">
        <f>VLOOKUP(CONTATOS[[#This Row],[EMPRESA]],'[1]Dados Cadastrais'!A:F,5,0)</f>
        <v>DEMAIS</v>
      </c>
      <c r="F221" s="17" t="str">
        <f>VLOOKUP(CONTATOS[[#This Row],[EMPRESA]],'[1]Dados Cadastrais'!A:F,6,0)</f>
        <v>CAPITAL SUL</v>
      </c>
      <c r="G221" s="17" t="s">
        <v>726</v>
      </c>
      <c r="H221" s="17"/>
      <c r="I221" s="17"/>
      <c r="J221" s="17"/>
      <c r="K221" s="19" t="s">
        <v>727</v>
      </c>
      <c r="L221" s="13"/>
      <c r="M221" s="20"/>
      <c r="N221" s="16" t="s">
        <v>728</v>
      </c>
      <c r="O221" s="11"/>
      <c r="P221" s="10"/>
      <c r="Q221" s="15"/>
    </row>
    <row r="222" spans="2:17" ht="15" hidden="1" customHeight="1" x14ac:dyDescent="0.35">
      <c r="B222" s="16" t="s">
        <v>729</v>
      </c>
      <c r="C222" s="17" t="s">
        <v>730</v>
      </c>
      <c r="D222" s="18" t="e">
        <f>VLOOKUP(B222,'[1]Dados Cadastrais'!A:G,7,0)</f>
        <v>#N/A</v>
      </c>
      <c r="E222" s="18" t="e">
        <f>VLOOKUP(CONTATOS[[#This Row],[EMPRESA]],'[1]Dados Cadastrais'!A:F,5,0)</f>
        <v>#N/A</v>
      </c>
      <c r="F222" s="17" t="e">
        <f>VLOOKUP(CONTATOS[[#This Row],[EMPRESA]],'[1]Dados Cadastrais'!A:F,6,0)</f>
        <v>#N/A</v>
      </c>
      <c r="G222" s="17" t="s">
        <v>731</v>
      </c>
      <c r="H222" s="17"/>
      <c r="I222" s="17"/>
      <c r="J222" s="17" t="s">
        <v>569</v>
      </c>
      <c r="K222" s="19">
        <v>551120684419</v>
      </c>
      <c r="L222" s="13" t="s">
        <v>732</v>
      </c>
      <c r="M222" s="20" t="s">
        <v>732</v>
      </c>
      <c r="N222" s="16" t="s">
        <v>733</v>
      </c>
      <c r="O222" s="11" t="s">
        <v>25</v>
      </c>
      <c r="P222" s="10"/>
      <c r="Q222" s="15"/>
    </row>
    <row r="223" spans="2:17" ht="15" hidden="1" customHeight="1" x14ac:dyDescent="0.35">
      <c r="B223" s="16" t="s">
        <v>729</v>
      </c>
      <c r="C223" s="17" t="s">
        <v>730</v>
      </c>
      <c r="D223" s="18" t="e">
        <f>VLOOKUP(B223,'[1]Dados Cadastrais'!A:G,7,0)</f>
        <v>#N/A</v>
      </c>
      <c r="E223" s="18" t="e">
        <f>VLOOKUP(CONTATOS[[#This Row],[EMPRESA]],'[1]Dados Cadastrais'!A:F,5,0)</f>
        <v>#N/A</v>
      </c>
      <c r="F223" s="17" t="e">
        <f>VLOOKUP(CONTATOS[[#This Row],[EMPRESA]],'[1]Dados Cadastrais'!A:F,6,0)</f>
        <v>#N/A</v>
      </c>
      <c r="G223" s="17" t="s">
        <v>734</v>
      </c>
      <c r="H223" s="17"/>
      <c r="I223" s="17" t="s">
        <v>39</v>
      </c>
      <c r="J223" s="17" t="s">
        <v>569</v>
      </c>
      <c r="K223" s="19">
        <v>551120684419</v>
      </c>
      <c r="L223" s="13" t="s">
        <v>732</v>
      </c>
      <c r="M223" s="20" t="s">
        <v>732</v>
      </c>
      <c r="N223" s="16" t="s">
        <v>735</v>
      </c>
      <c r="O223" s="11"/>
      <c r="P223" s="10"/>
      <c r="Q223" s="15" t="s">
        <v>736</v>
      </c>
    </row>
    <row r="224" spans="2:17" ht="15" customHeight="1" x14ac:dyDescent="0.35">
      <c r="B224" s="16" t="s">
        <v>737</v>
      </c>
      <c r="C224" s="17" t="s">
        <v>738</v>
      </c>
      <c r="D224" s="18" t="s">
        <v>237</v>
      </c>
      <c r="E224" s="18" t="s">
        <v>137</v>
      </c>
      <c r="F224" s="17" t="str">
        <f>VLOOKUP(CONTATOS[[#This Row],[EMPRESA]],'[1]Dados Cadastrais'!A:F,6,0)</f>
        <v>CAPITAL LESTE 1</v>
      </c>
      <c r="G224" s="17"/>
      <c r="H224" s="17"/>
      <c r="I224" s="17"/>
      <c r="J224" s="17"/>
      <c r="K224" s="19"/>
      <c r="L224" s="13"/>
      <c r="M224" s="20" t="str" cm="1">
        <f t="array" aca="1" ref="M224" ca="1">IFERROR(IF(ISTEXT(L223),IF(ISBLANK(L223),"","'"&amp;"55"&amp;IF(AND(ISNUMBER(LEFT(SOMENTE.NÚMEROS(L223),2))),LEFT(SOMENTE.NÚMEROS(L223),2),"11")&amp;RIGHT(SOMENTE.NÚMEROS(L223),8)),""),"")</f>
        <v/>
      </c>
      <c r="N224" s="16"/>
      <c r="O224" s="22"/>
      <c r="P224" s="22"/>
      <c r="Q224" s="15"/>
    </row>
    <row r="225" spans="2:17" ht="15" customHeight="1" x14ac:dyDescent="0.35">
      <c r="B225" s="16" t="s">
        <v>739</v>
      </c>
      <c r="C225" s="17" t="e">
        <v>#N/A</v>
      </c>
      <c r="D225" s="18">
        <f>VLOOKUP(B225,'[1]Dados Cadastrais'!A:G,7,0)</f>
        <v>0</v>
      </c>
      <c r="E225" s="18" t="str">
        <f>VLOOKUP(CONTATOS[[#This Row],[EMPRESA]],'[1]Dados Cadastrais'!A:F,5,0)</f>
        <v>ME</v>
      </c>
      <c r="F225" s="17" t="str">
        <f>VLOOKUP(CONTATOS[[#This Row],[EMPRESA]],'[1]Dados Cadastrais'!A:F,6,0)</f>
        <v>CAPITAL LESTE 2</v>
      </c>
      <c r="G225" s="17" t="s">
        <v>740</v>
      </c>
      <c r="H225" s="17"/>
      <c r="I225" s="17"/>
      <c r="J225" s="17"/>
      <c r="K225" s="19" t="s">
        <v>741</v>
      </c>
      <c r="L225" s="13"/>
      <c r="M225" s="20"/>
      <c r="N225" s="16" t="s">
        <v>742</v>
      </c>
      <c r="O225" s="11"/>
      <c r="P225" s="10"/>
      <c r="Q225" s="15"/>
    </row>
    <row r="226" spans="2:17" ht="15" customHeight="1" x14ac:dyDescent="0.35">
      <c r="B226" s="16" t="s">
        <v>739</v>
      </c>
      <c r="C226" s="17" t="e">
        <v>#N/A</v>
      </c>
      <c r="D226" s="18">
        <f>VLOOKUP(B226,'[1]Dados Cadastrais'!A:G,7,0)</f>
        <v>0</v>
      </c>
      <c r="E226" s="18" t="str">
        <f>VLOOKUP(CONTATOS[[#This Row],[EMPRESA]],'[1]Dados Cadastrais'!A:F,5,0)</f>
        <v>ME</v>
      </c>
      <c r="F226" s="17" t="str">
        <f>VLOOKUP(CONTATOS[[#This Row],[EMPRESA]],'[1]Dados Cadastrais'!A:F,6,0)</f>
        <v>CAPITAL LESTE 2</v>
      </c>
      <c r="G226" s="17"/>
      <c r="H226" s="17"/>
      <c r="I226" s="17"/>
      <c r="J226" s="17"/>
      <c r="K226" s="19"/>
      <c r="L226" s="13"/>
      <c r="M226" s="20" t="s">
        <v>743</v>
      </c>
      <c r="N226" s="16" t="s">
        <v>744</v>
      </c>
      <c r="O226" s="11"/>
      <c r="P226" s="10"/>
      <c r="Q226" s="15"/>
    </row>
    <row r="227" spans="2:17" ht="15" customHeight="1" x14ac:dyDescent="0.35">
      <c r="B227" s="16" t="s">
        <v>745</v>
      </c>
      <c r="C227" s="17" t="s">
        <v>746</v>
      </c>
      <c r="D227" s="18">
        <f>VLOOKUP(B227,'[1]Dados Cadastrais'!A:G,7,0)</f>
        <v>103</v>
      </c>
      <c r="E227" s="18" t="str">
        <f>VLOOKUP(CONTATOS[[#This Row],[EMPRESA]],'[1]Dados Cadastrais'!A:F,5,0)</f>
        <v>EPP</v>
      </c>
      <c r="F227" s="17" t="str">
        <f>VLOOKUP(CONTATOS[[#This Row],[EMPRESA]],'[1]Dados Cadastrais'!A:F,6,0)</f>
        <v>CAPITAL LESTE 2</v>
      </c>
      <c r="G227" s="17" t="s">
        <v>474</v>
      </c>
      <c r="H227" s="17"/>
      <c r="I227" s="17"/>
      <c r="J227" s="17"/>
      <c r="K227" s="19" t="s">
        <v>747</v>
      </c>
      <c r="L227" s="13" t="s">
        <v>748</v>
      </c>
      <c r="M227" s="20" t="s">
        <v>748</v>
      </c>
      <c r="N227" s="16" t="s">
        <v>749</v>
      </c>
      <c r="O227" s="11"/>
      <c r="P227" s="10"/>
      <c r="Q227" s="15"/>
    </row>
    <row r="228" spans="2:17" ht="15" customHeight="1" x14ac:dyDescent="0.35">
      <c r="B228" s="16" t="s">
        <v>745</v>
      </c>
      <c r="C228" s="17" t="s">
        <v>746</v>
      </c>
      <c r="D228" s="18">
        <f>VLOOKUP(B228,'[1]Dados Cadastrais'!A:G,7,0)</f>
        <v>103</v>
      </c>
      <c r="E228" s="18" t="str">
        <f>VLOOKUP(CONTATOS[[#This Row],[EMPRESA]],'[1]Dados Cadastrais'!A:F,5,0)</f>
        <v>EPP</v>
      </c>
      <c r="F228" s="17" t="str">
        <f>VLOOKUP(CONTATOS[[#This Row],[EMPRESA]],'[1]Dados Cadastrais'!A:F,6,0)</f>
        <v>CAPITAL LESTE 2</v>
      </c>
      <c r="G228" s="17" t="s">
        <v>750</v>
      </c>
      <c r="H228" s="17"/>
      <c r="I228" s="17" t="s">
        <v>751</v>
      </c>
      <c r="J228" s="17"/>
      <c r="K228" s="19" t="s">
        <v>752</v>
      </c>
      <c r="L228" s="13" t="s">
        <v>748</v>
      </c>
      <c r="M228" s="20" t="s">
        <v>748</v>
      </c>
      <c r="N228" s="16" t="s">
        <v>753</v>
      </c>
      <c r="O228" s="11" t="s">
        <v>25</v>
      </c>
      <c r="P228" s="10"/>
      <c r="Q228" s="15"/>
    </row>
    <row r="229" spans="2:17" ht="15" customHeight="1" x14ac:dyDescent="0.35">
      <c r="B229" s="16" t="s">
        <v>745</v>
      </c>
      <c r="C229" s="17" t="s">
        <v>746</v>
      </c>
      <c r="D229" s="18">
        <f>VLOOKUP(B229,'[1]Dados Cadastrais'!A:G,7,0)</f>
        <v>103</v>
      </c>
      <c r="E229" s="18" t="str">
        <f>VLOOKUP(CONTATOS[[#This Row],[EMPRESA]],'[1]Dados Cadastrais'!A:F,5,0)</f>
        <v>EPP</v>
      </c>
      <c r="F229" s="17" t="str">
        <f>VLOOKUP(CONTATOS[[#This Row],[EMPRESA]],'[1]Dados Cadastrais'!A:F,6,0)</f>
        <v>CAPITAL LESTE 2</v>
      </c>
      <c r="G229" s="17" t="s">
        <v>754</v>
      </c>
      <c r="H229" s="17"/>
      <c r="I229" s="17" t="s">
        <v>334</v>
      </c>
      <c r="J229" s="17"/>
      <c r="K229" s="19" t="s">
        <v>755</v>
      </c>
      <c r="L229" s="13" t="s">
        <v>756</v>
      </c>
      <c r="M229" s="20" t="s">
        <v>757</v>
      </c>
      <c r="N229" s="16" t="s">
        <v>758</v>
      </c>
      <c r="O229" s="11"/>
      <c r="P229" s="10"/>
      <c r="Q229" s="15"/>
    </row>
    <row r="230" spans="2:17" ht="15" customHeight="1" x14ac:dyDescent="0.35">
      <c r="B230" s="16" t="s">
        <v>759</v>
      </c>
      <c r="C230" s="17" t="s">
        <v>760</v>
      </c>
      <c r="D230" s="18">
        <f>VLOOKUP(B230,'[1]Dados Cadastrais'!A:G,7,0)</f>
        <v>103</v>
      </c>
      <c r="E230" s="18" t="str">
        <f>VLOOKUP(CONTATOS[[#This Row],[EMPRESA]],'[1]Dados Cadastrais'!A:F,5,0)</f>
        <v>ME</v>
      </c>
      <c r="F230" s="17" t="str">
        <f>VLOOKUP(CONTATOS[[#This Row],[EMPRESA]],'[1]Dados Cadastrais'!A:F,6,0)</f>
        <v>CAPITAL LESTE 1</v>
      </c>
      <c r="G230" s="17" t="s">
        <v>761</v>
      </c>
      <c r="H230" s="17"/>
      <c r="I230" s="17" t="s">
        <v>19</v>
      </c>
      <c r="J230" s="17" t="s">
        <v>20</v>
      </c>
      <c r="K230" s="19">
        <v>551122955921</v>
      </c>
      <c r="L230" s="13"/>
      <c r="M230" s="20"/>
      <c r="N230" s="16" t="s">
        <v>762</v>
      </c>
      <c r="O230" s="11" t="s">
        <v>25</v>
      </c>
      <c r="P230" s="10"/>
      <c r="Q230" s="15">
        <v>45008</v>
      </c>
    </row>
    <row r="231" spans="2:17" ht="15" customHeight="1" x14ac:dyDescent="0.35">
      <c r="B231" s="16" t="s">
        <v>759</v>
      </c>
      <c r="C231" s="17" t="s">
        <v>760</v>
      </c>
      <c r="D231" s="18">
        <f>VLOOKUP(B231,'[1]Dados Cadastrais'!A:G,7,0)</f>
        <v>103</v>
      </c>
      <c r="E231" s="18" t="str">
        <f>VLOOKUP(CONTATOS[[#This Row],[EMPRESA]],'[1]Dados Cadastrais'!A:F,5,0)</f>
        <v>ME</v>
      </c>
      <c r="F231" s="17" t="str">
        <f>VLOOKUP(CONTATOS[[#This Row],[EMPRESA]],'[1]Dados Cadastrais'!A:F,6,0)</f>
        <v>CAPITAL LESTE 1</v>
      </c>
      <c r="G231" s="17" t="s">
        <v>763</v>
      </c>
      <c r="H231" s="17"/>
      <c r="I231" s="17" t="s">
        <v>334</v>
      </c>
      <c r="J231" s="17"/>
      <c r="K231" s="19" t="s">
        <v>764</v>
      </c>
      <c r="L231" s="13" t="s">
        <v>334</v>
      </c>
      <c r="M231" s="20"/>
      <c r="N231" s="16" t="s">
        <v>765</v>
      </c>
      <c r="O231" s="11"/>
      <c r="P231" s="10"/>
      <c r="Q231" s="15"/>
    </row>
    <row r="232" spans="2:17" ht="15" customHeight="1" x14ac:dyDescent="0.35">
      <c r="B232" s="16" t="s">
        <v>759</v>
      </c>
      <c r="C232" s="17" t="s">
        <v>760</v>
      </c>
      <c r="D232" s="18">
        <f>VLOOKUP(B232,'[1]Dados Cadastrais'!A:G,7,0)</f>
        <v>103</v>
      </c>
      <c r="E232" s="18" t="str">
        <f>VLOOKUP(CONTATOS[[#This Row],[EMPRESA]],'[1]Dados Cadastrais'!A:F,5,0)</f>
        <v>ME</v>
      </c>
      <c r="F232" s="17" t="str">
        <f>VLOOKUP(CONTATOS[[#This Row],[EMPRESA]],'[1]Dados Cadastrais'!A:F,6,0)</f>
        <v>CAPITAL LESTE 1</v>
      </c>
      <c r="G232" s="17" t="s">
        <v>766</v>
      </c>
      <c r="H232" s="17"/>
      <c r="I232" s="17"/>
      <c r="J232" s="17"/>
      <c r="K232" s="19" t="s">
        <v>764</v>
      </c>
      <c r="L232" s="13"/>
      <c r="M232" s="20"/>
      <c r="N232" s="16" t="s">
        <v>765</v>
      </c>
      <c r="O232" s="11"/>
      <c r="P232" s="10"/>
      <c r="Q232" s="15"/>
    </row>
    <row r="233" spans="2:17" ht="15" customHeight="1" x14ac:dyDescent="0.35">
      <c r="B233" s="16" t="s">
        <v>759</v>
      </c>
      <c r="C233" s="17" t="s">
        <v>760</v>
      </c>
      <c r="D233" s="18">
        <f>VLOOKUP(B233,'[1]Dados Cadastrais'!A:G,7,0)</f>
        <v>103</v>
      </c>
      <c r="E233" s="18" t="str">
        <f>VLOOKUP(CONTATOS[[#This Row],[EMPRESA]],'[1]Dados Cadastrais'!A:F,5,0)</f>
        <v>ME</v>
      </c>
      <c r="F233" s="17" t="str">
        <f>VLOOKUP(CONTATOS[[#This Row],[EMPRESA]],'[1]Dados Cadastrais'!A:F,6,0)</f>
        <v>CAPITAL LESTE 1</v>
      </c>
      <c r="G233" s="17" t="s">
        <v>767</v>
      </c>
      <c r="H233" s="17"/>
      <c r="I233" s="17"/>
      <c r="J233" s="17"/>
      <c r="K233" s="19"/>
      <c r="L233" s="13"/>
      <c r="M233" s="20"/>
      <c r="N233" s="16"/>
      <c r="O233" s="11"/>
      <c r="P233" s="10"/>
      <c r="Q233" s="15"/>
    </row>
    <row r="234" spans="2:17" ht="15" customHeight="1" x14ac:dyDescent="0.35">
      <c r="B234" s="16" t="s">
        <v>768</v>
      </c>
      <c r="C234" s="17" t="s">
        <v>769</v>
      </c>
      <c r="D234" s="18">
        <f>VLOOKUP(B234,'[1]Dados Cadastrais'!A:G,7,0)</f>
        <v>103</v>
      </c>
      <c r="E234" s="18" t="str">
        <f>VLOOKUP(CONTATOS[[#This Row],[EMPRESA]],'[1]Dados Cadastrais'!A:F,5,0)</f>
        <v>ME</v>
      </c>
      <c r="F234" s="17" t="str">
        <f>VLOOKUP(CONTATOS[[#This Row],[EMPRESA]],'[1]Dados Cadastrais'!A:F,6,0)</f>
        <v>CAPITAL LESTE 1</v>
      </c>
      <c r="G234" s="17" t="s">
        <v>770</v>
      </c>
      <c r="H234" s="17" t="s">
        <v>771</v>
      </c>
      <c r="I234" s="17" t="s">
        <v>772</v>
      </c>
      <c r="J234" s="17"/>
      <c r="K234" s="19">
        <v>551126715242</v>
      </c>
      <c r="L234" s="13"/>
      <c r="M234" s="20"/>
      <c r="N234" s="16" t="s">
        <v>773</v>
      </c>
      <c r="O234" s="11"/>
      <c r="P234" s="10"/>
      <c r="Q234" s="15">
        <v>45764</v>
      </c>
    </row>
    <row r="235" spans="2:17" ht="15" customHeight="1" x14ac:dyDescent="0.35">
      <c r="B235" s="16" t="s">
        <v>768</v>
      </c>
      <c r="C235" s="17" t="s">
        <v>769</v>
      </c>
      <c r="D235" s="18">
        <f>VLOOKUP(B235,'[1]Dados Cadastrais'!A:G,7,0)</f>
        <v>103</v>
      </c>
      <c r="E235" s="18" t="str">
        <f>VLOOKUP(CONTATOS[[#This Row],[EMPRESA]],'[1]Dados Cadastrais'!A:F,5,0)</f>
        <v>ME</v>
      </c>
      <c r="F235" s="17" t="str">
        <f>VLOOKUP(CONTATOS[[#This Row],[EMPRESA]],'[1]Dados Cadastrais'!A:F,6,0)</f>
        <v>CAPITAL LESTE 1</v>
      </c>
      <c r="G235" s="17"/>
      <c r="H235" s="17"/>
      <c r="I235" s="17" t="s">
        <v>195</v>
      </c>
      <c r="J235" s="17"/>
      <c r="K235" s="19" t="s">
        <v>774</v>
      </c>
      <c r="L235" s="13"/>
      <c r="M235" s="20"/>
      <c r="N235" s="16"/>
      <c r="O235" s="11"/>
      <c r="P235" s="10"/>
      <c r="Q235" s="15"/>
    </row>
    <row r="236" spans="2:17" ht="15" customHeight="1" x14ac:dyDescent="0.35">
      <c r="B236" s="16" t="s">
        <v>768</v>
      </c>
      <c r="C236" s="17" t="s">
        <v>769</v>
      </c>
      <c r="D236" s="18">
        <f>VLOOKUP(B236,'[1]Dados Cadastrais'!A:G,7,0)</f>
        <v>103</v>
      </c>
      <c r="E236" s="18" t="str">
        <f>VLOOKUP(CONTATOS[[#This Row],[EMPRESA]],'[1]Dados Cadastrais'!A:F,5,0)</f>
        <v>ME</v>
      </c>
      <c r="F236" s="17" t="str">
        <f>VLOOKUP(CONTATOS[[#This Row],[EMPRESA]],'[1]Dados Cadastrais'!A:F,6,0)</f>
        <v>CAPITAL LESTE 1</v>
      </c>
      <c r="G236" s="17"/>
      <c r="H236" s="17"/>
      <c r="I236" s="17"/>
      <c r="J236" s="17"/>
      <c r="K236" s="19" t="s">
        <v>775</v>
      </c>
      <c r="L236" s="13"/>
      <c r="M236" s="20"/>
      <c r="N236" s="16"/>
      <c r="O236" s="11"/>
      <c r="P236" s="10"/>
      <c r="Q236" s="15"/>
    </row>
    <row r="237" spans="2:17" ht="15" hidden="1" customHeight="1" x14ac:dyDescent="0.35">
      <c r="B237" s="16" t="s">
        <v>776</v>
      </c>
      <c r="C237" s="17" t="s">
        <v>777</v>
      </c>
      <c r="D237" s="18">
        <f>VLOOKUP(B237,'[1]Dados Cadastrais'!A:G,7,0)</f>
        <v>110</v>
      </c>
      <c r="E237" s="18" t="str">
        <f>VLOOKUP(CONTATOS[[#This Row],[EMPRESA]],'[1]Dados Cadastrais'!A:F,5,0)</f>
        <v>EPP</v>
      </c>
      <c r="F237" s="17" t="str">
        <f>VLOOKUP(CONTATOS[[#This Row],[EMPRESA]],'[1]Dados Cadastrais'!A:F,6,0)</f>
        <v>CAPITAL SUL</v>
      </c>
      <c r="G237" s="17"/>
      <c r="H237" s="17"/>
      <c r="I237" s="17"/>
      <c r="J237" s="17"/>
      <c r="K237" s="19" t="s">
        <v>778</v>
      </c>
      <c r="L237" s="13"/>
      <c r="M237" s="20"/>
      <c r="N237" s="16" t="s">
        <v>779</v>
      </c>
      <c r="O237" s="11"/>
      <c r="P237" s="10"/>
      <c r="Q237" s="15"/>
    </row>
    <row r="238" spans="2:17" ht="15" hidden="1" customHeight="1" x14ac:dyDescent="0.35">
      <c r="B238" s="16" t="s">
        <v>780</v>
      </c>
      <c r="C238" s="17" t="e">
        <v>#N/A</v>
      </c>
      <c r="D238" s="18">
        <f>VLOOKUP(B238,'[1]Dados Cadastrais'!A:G,7,0)</f>
        <v>0</v>
      </c>
      <c r="E238" s="18" t="str">
        <f>VLOOKUP(CONTATOS[[#This Row],[EMPRESA]],'[1]Dados Cadastrais'!A:F,5,0)</f>
        <v>EPP</v>
      </c>
      <c r="F238" s="17" t="str">
        <f>VLOOKUP(CONTATOS[[#This Row],[EMPRESA]],'[1]Dados Cadastrais'!A:F,6,0)</f>
        <v>CAPITAL NORTE</v>
      </c>
      <c r="G238" s="17" t="s">
        <v>781</v>
      </c>
      <c r="H238" s="17"/>
      <c r="I238" s="17"/>
      <c r="J238" s="17"/>
      <c r="K238" s="19" t="s">
        <v>782</v>
      </c>
      <c r="L238" s="13"/>
      <c r="M238" s="20"/>
      <c r="N238" s="16"/>
      <c r="O238" s="11"/>
      <c r="P238" s="10"/>
      <c r="Q238" s="15"/>
    </row>
    <row r="239" spans="2:17" ht="15" hidden="1" customHeight="1" x14ac:dyDescent="0.35">
      <c r="B239" s="16" t="s">
        <v>783</v>
      </c>
      <c r="C239" s="17" t="e">
        <v>#N/A</v>
      </c>
      <c r="D239" s="18">
        <f>VLOOKUP(B239,'[1]Dados Cadastrais'!A:G,7,0)</f>
        <v>0</v>
      </c>
      <c r="E239" s="18" t="str">
        <f>VLOOKUP(CONTATOS[[#This Row],[EMPRESA]],'[1]Dados Cadastrais'!A:F,5,0)</f>
        <v>EPP</v>
      </c>
      <c r="F239" s="17" t="str">
        <f>VLOOKUP(CONTATOS[[#This Row],[EMPRESA]],'[1]Dados Cadastrais'!A:F,6,0)</f>
        <v>CAPITAL OESTE</v>
      </c>
      <c r="G239" s="17" t="s">
        <v>784</v>
      </c>
      <c r="H239" s="17"/>
      <c r="I239" s="17"/>
      <c r="J239" s="17"/>
      <c r="K239" s="19" t="s">
        <v>785</v>
      </c>
      <c r="L239" s="13" t="s">
        <v>786</v>
      </c>
      <c r="M239" s="20" t="s">
        <v>787</v>
      </c>
      <c r="N239" s="16" t="s">
        <v>788</v>
      </c>
      <c r="O239" s="11"/>
      <c r="P239" s="10"/>
      <c r="Q239" s="15"/>
    </row>
    <row r="240" spans="2:17" ht="15" customHeight="1" x14ac:dyDescent="0.35">
      <c r="B240" s="16" t="s">
        <v>789</v>
      </c>
      <c r="C240" s="17" t="s">
        <v>790</v>
      </c>
      <c r="D240" s="18">
        <f>VLOOKUP(B240,'[1]Dados Cadastrais'!A:G,7,0)</f>
        <v>103</v>
      </c>
      <c r="E240" s="18" t="str">
        <f>VLOOKUP(CONTATOS[[#This Row],[EMPRESA]],'[1]Dados Cadastrais'!A:F,5,0)</f>
        <v>ME</v>
      </c>
      <c r="F240" s="17" t="str">
        <f>VLOOKUP(CONTATOS[[#This Row],[EMPRESA]],'[1]Dados Cadastrais'!A:F,6,0)</f>
        <v>CAPITAL LESTE 1</v>
      </c>
      <c r="G240" s="17" t="s">
        <v>715</v>
      </c>
      <c r="H240" s="17"/>
      <c r="I240" s="17" t="s">
        <v>19</v>
      </c>
      <c r="J240" s="17" t="s">
        <v>20</v>
      </c>
      <c r="K240" s="19">
        <v>551126014414</v>
      </c>
      <c r="L240" s="13"/>
      <c r="M240" s="20"/>
      <c r="N240" s="16"/>
      <c r="O240" s="11"/>
      <c r="P240" s="10"/>
      <c r="Q240" s="15"/>
    </row>
    <row r="241" spans="2:17" ht="15" customHeight="1" x14ac:dyDescent="0.35">
      <c r="B241" s="16" t="s">
        <v>789</v>
      </c>
      <c r="C241" s="17" t="s">
        <v>790</v>
      </c>
      <c r="D241" s="18">
        <f>VLOOKUP(B241,'[1]Dados Cadastrais'!A:G,7,0)</f>
        <v>103</v>
      </c>
      <c r="E241" s="18" t="str">
        <f>VLOOKUP(CONTATOS[[#This Row],[EMPRESA]],'[1]Dados Cadastrais'!A:F,5,0)</f>
        <v>ME</v>
      </c>
      <c r="F241" s="17" t="str">
        <f>VLOOKUP(CONTATOS[[#This Row],[EMPRESA]],'[1]Dados Cadastrais'!A:F,6,0)</f>
        <v>CAPITAL LESTE 1</v>
      </c>
      <c r="G241" s="17" t="s">
        <v>195</v>
      </c>
      <c r="H241" s="17"/>
      <c r="I241" s="17" t="s">
        <v>195</v>
      </c>
      <c r="J241" s="17"/>
      <c r="K241" s="19" t="s">
        <v>791</v>
      </c>
      <c r="L241" s="13" t="s">
        <v>195</v>
      </c>
      <c r="M241" s="20"/>
      <c r="N241" s="16"/>
      <c r="O241" s="11"/>
      <c r="P241" s="10"/>
      <c r="Q241" s="15"/>
    </row>
    <row r="242" spans="2:17" ht="15" customHeight="1" x14ac:dyDescent="0.35">
      <c r="B242" s="16" t="s">
        <v>789</v>
      </c>
      <c r="C242" s="17" t="s">
        <v>790</v>
      </c>
      <c r="D242" s="18">
        <f>VLOOKUP(B242,'[1]Dados Cadastrais'!A:G,7,0)</f>
        <v>103</v>
      </c>
      <c r="E242" s="18" t="str">
        <f>VLOOKUP(CONTATOS[[#This Row],[EMPRESA]],'[1]Dados Cadastrais'!A:F,5,0)</f>
        <v>ME</v>
      </c>
      <c r="F242" s="17" t="str">
        <f>VLOOKUP(CONTATOS[[#This Row],[EMPRESA]],'[1]Dados Cadastrais'!A:F,6,0)</f>
        <v>CAPITAL LESTE 1</v>
      </c>
      <c r="G242" s="17" t="s">
        <v>792</v>
      </c>
      <c r="H242" s="17"/>
      <c r="I242" s="17" t="s">
        <v>19</v>
      </c>
      <c r="J242" s="17" t="s">
        <v>20</v>
      </c>
      <c r="K242" s="19" t="s">
        <v>791</v>
      </c>
      <c r="L242" s="13" t="s">
        <v>195</v>
      </c>
      <c r="M242" s="20"/>
      <c r="N242" s="16"/>
      <c r="O242" s="11"/>
      <c r="P242" s="10"/>
      <c r="Q242" s="15"/>
    </row>
    <row r="243" spans="2:17" ht="15" customHeight="1" x14ac:dyDescent="0.35">
      <c r="B243" s="16" t="s">
        <v>793</v>
      </c>
      <c r="C243" s="17" t="s">
        <v>794</v>
      </c>
      <c r="D243" s="18">
        <f>VLOOKUP(B243,'[1]Dados Cadastrais'!A:G,7,0)</f>
        <v>103</v>
      </c>
      <c r="E243" s="18" t="str">
        <f>VLOOKUP(CONTATOS[[#This Row],[EMPRESA]],'[1]Dados Cadastrais'!A:F,5,0)</f>
        <v>EPP</v>
      </c>
      <c r="F243" s="17" t="str">
        <f>VLOOKUP(CONTATOS[[#This Row],[EMPRESA]],'[1]Dados Cadastrais'!A:F,6,0)</f>
        <v>CAPITAL LESTE 1</v>
      </c>
      <c r="G243" s="17" t="s">
        <v>795</v>
      </c>
      <c r="H243" s="17"/>
      <c r="I243" s="17"/>
      <c r="J243" s="17"/>
      <c r="K243" s="19">
        <v>551126920529</v>
      </c>
      <c r="L243" s="13"/>
      <c r="M243" s="20"/>
      <c r="N243" s="16" t="s">
        <v>796</v>
      </c>
      <c r="O243" s="11"/>
      <c r="P243" s="10"/>
      <c r="Q243" s="15">
        <v>45764</v>
      </c>
    </row>
    <row r="244" spans="2:17" ht="15" customHeight="1" x14ac:dyDescent="0.35">
      <c r="B244" s="16" t="s">
        <v>793</v>
      </c>
      <c r="C244" s="17" t="s">
        <v>794</v>
      </c>
      <c r="D244" s="18">
        <f>VLOOKUP(B244,'[1]Dados Cadastrais'!A:G,7,0)</f>
        <v>103</v>
      </c>
      <c r="E244" s="18" t="str">
        <f>VLOOKUP(CONTATOS[[#This Row],[EMPRESA]],'[1]Dados Cadastrais'!A:F,5,0)</f>
        <v>EPP</v>
      </c>
      <c r="F244" s="17" t="str">
        <f>VLOOKUP(CONTATOS[[#This Row],[EMPRESA]],'[1]Dados Cadastrais'!A:F,6,0)</f>
        <v>CAPITAL LESTE 1</v>
      </c>
      <c r="G244" s="17" t="s">
        <v>781</v>
      </c>
      <c r="H244" s="17"/>
      <c r="I244" s="17" t="s">
        <v>334</v>
      </c>
      <c r="J244" s="17"/>
      <c r="K244" s="19" t="s">
        <v>797</v>
      </c>
      <c r="L244" s="13" t="s">
        <v>334</v>
      </c>
      <c r="M244" s="20"/>
      <c r="N244" s="16"/>
      <c r="O244" s="11"/>
      <c r="P244" s="10"/>
      <c r="Q244" s="15">
        <v>45772</v>
      </c>
    </row>
    <row r="245" spans="2:17" ht="15" customHeight="1" x14ac:dyDescent="0.35">
      <c r="B245" s="16" t="s">
        <v>793</v>
      </c>
      <c r="C245" s="17" t="s">
        <v>794</v>
      </c>
      <c r="D245" s="18">
        <f>VLOOKUP(B245,'[1]Dados Cadastrais'!A:G,7,0)</f>
        <v>103</v>
      </c>
      <c r="E245" s="18" t="str">
        <f>VLOOKUP(CONTATOS[[#This Row],[EMPRESA]],'[1]Dados Cadastrais'!A:F,5,0)</f>
        <v>EPP</v>
      </c>
      <c r="F245" s="17" t="str">
        <f>VLOOKUP(CONTATOS[[#This Row],[EMPRESA]],'[1]Dados Cadastrais'!A:F,6,0)</f>
        <v>CAPITAL LESTE 1</v>
      </c>
      <c r="G245" s="17" t="s">
        <v>781</v>
      </c>
      <c r="H245" s="17"/>
      <c r="I245" s="17"/>
      <c r="J245" s="17"/>
      <c r="K245" s="19" t="s">
        <v>797</v>
      </c>
      <c r="L245" s="13"/>
      <c r="M245" s="20"/>
      <c r="N245" s="16"/>
      <c r="O245" s="11"/>
      <c r="P245" s="10"/>
      <c r="Q245" s="15">
        <v>45772</v>
      </c>
    </row>
    <row r="246" spans="2:17" ht="15" customHeight="1" x14ac:dyDescent="0.35">
      <c r="B246" s="16" t="s">
        <v>793</v>
      </c>
      <c r="C246" s="17" t="s">
        <v>794</v>
      </c>
      <c r="D246" s="18">
        <f>VLOOKUP(B246,'[1]Dados Cadastrais'!A:G,7,0)</f>
        <v>103</v>
      </c>
      <c r="E246" s="18" t="str">
        <f>VLOOKUP(CONTATOS[[#This Row],[EMPRESA]],'[1]Dados Cadastrais'!A:F,5,0)</f>
        <v>EPP</v>
      </c>
      <c r="F246" s="17" t="str">
        <f>VLOOKUP(CONTATOS[[#This Row],[EMPRESA]],'[1]Dados Cadastrais'!A:F,6,0)</f>
        <v>CAPITAL LESTE 1</v>
      </c>
      <c r="G246" s="17"/>
      <c r="H246" s="17"/>
      <c r="I246" s="17"/>
      <c r="J246" s="17"/>
      <c r="K246" s="19" t="s">
        <v>798</v>
      </c>
      <c r="L246" s="13"/>
      <c r="M246" s="20"/>
      <c r="N246" s="16"/>
      <c r="O246" s="11"/>
      <c r="P246" s="10"/>
      <c r="Q246" s="15">
        <v>45772</v>
      </c>
    </row>
    <row r="247" spans="2:17" ht="15" customHeight="1" x14ac:dyDescent="0.35">
      <c r="B247" s="16" t="s">
        <v>799</v>
      </c>
      <c r="C247" s="17" t="s">
        <v>800</v>
      </c>
      <c r="D247" s="18">
        <f>VLOOKUP(B247,'[1]Dados Cadastrais'!A:G,7,0)</f>
        <v>103</v>
      </c>
      <c r="E247" s="18" t="str">
        <f>VLOOKUP(CONTATOS[[#This Row],[EMPRESA]],'[1]Dados Cadastrais'!A:F,5,0)</f>
        <v>ME</v>
      </c>
      <c r="F247" s="17" t="str">
        <f>VLOOKUP(CONTATOS[[#This Row],[EMPRESA]],'[1]Dados Cadastrais'!A:F,6,0)</f>
        <v>CAPITAL LESTE 2</v>
      </c>
      <c r="G247" s="17"/>
      <c r="H247" s="17" t="s">
        <v>801</v>
      </c>
      <c r="I247" s="17"/>
      <c r="J247" s="17"/>
      <c r="K247" s="19" t="s">
        <v>802</v>
      </c>
      <c r="L247" s="13"/>
      <c r="M247" s="20"/>
      <c r="N247" s="16" t="s">
        <v>803</v>
      </c>
      <c r="O247" s="11"/>
      <c r="P247" s="10"/>
      <c r="Q247" s="15"/>
    </row>
    <row r="248" spans="2:17" ht="15" customHeight="1" x14ac:dyDescent="0.35">
      <c r="B248" s="16" t="s">
        <v>804</v>
      </c>
      <c r="C248" s="17" t="s">
        <v>805</v>
      </c>
      <c r="D248" s="18">
        <f>VLOOKUP(B248,'[1]Dados Cadastrais'!A:G,7,0)</f>
        <v>103</v>
      </c>
      <c r="E248" s="18" t="str">
        <f>VLOOKUP(CONTATOS[[#This Row],[EMPRESA]],'[1]Dados Cadastrais'!A:F,5,0)</f>
        <v>EPP</v>
      </c>
      <c r="F248" s="17" t="str">
        <f>VLOOKUP(CONTATOS[[#This Row],[EMPRESA]],'[1]Dados Cadastrais'!A:F,6,0)</f>
        <v>CAPITAL LESTE 1</v>
      </c>
      <c r="G248" s="17" t="s">
        <v>806</v>
      </c>
      <c r="H248" s="17"/>
      <c r="I248" s="17" t="s">
        <v>334</v>
      </c>
      <c r="J248" s="17"/>
      <c r="K248" s="19" t="s">
        <v>807</v>
      </c>
      <c r="L248" s="13" t="s">
        <v>334</v>
      </c>
      <c r="M248" s="20"/>
      <c r="N248" s="16"/>
      <c r="O248" s="11"/>
      <c r="P248" s="10"/>
      <c r="Q248" s="15"/>
    </row>
    <row r="249" spans="2:17" ht="15" customHeight="1" x14ac:dyDescent="0.35">
      <c r="B249" s="16" t="s">
        <v>804</v>
      </c>
      <c r="C249" s="17" t="s">
        <v>805</v>
      </c>
      <c r="D249" s="18">
        <f>VLOOKUP(B249,'[1]Dados Cadastrais'!A:G,7,0)</f>
        <v>103</v>
      </c>
      <c r="E249" s="18" t="str">
        <f>VLOOKUP(CONTATOS[[#This Row],[EMPRESA]],'[1]Dados Cadastrais'!A:F,5,0)</f>
        <v>EPP</v>
      </c>
      <c r="F249" s="17" t="str">
        <f>VLOOKUP(CONTATOS[[#This Row],[EMPRESA]],'[1]Dados Cadastrais'!A:F,6,0)</f>
        <v>CAPITAL LESTE 1</v>
      </c>
      <c r="G249" s="17" t="s">
        <v>808</v>
      </c>
      <c r="H249" s="17"/>
      <c r="I249" s="17" t="s">
        <v>809</v>
      </c>
      <c r="J249" s="17"/>
      <c r="K249" s="19" t="s">
        <v>810</v>
      </c>
      <c r="L249" s="13" t="s">
        <v>195</v>
      </c>
      <c r="M249" s="20"/>
      <c r="N249" s="16"/>
      <c r="O249" s="11"/>
      <c r="P249" s="10"/>
      <c r="Q249" s="15"/>
    </row>
    <row r="250" spans="2:17" ht="15" customHeight="1" x14ac:dyDescent="0.35">
      <c r="B250" s="16" t="s">
        <v>804</v>
      </c>
      <c r="C250" s="17" t="s">
        <v>805</v>
      </c>
      <c r="D250" s="18">
        <f>VLOOKUP(B250,'[1]Dados Cadastrais'!A:G,7,0)</f>
        <v>103</v>
      </c>
      <c r="E250" s="18" t="str">
        <f>VLOOKUP(CONTATOS[[#This Row],[EMPRESA]],'[1]Dados Cadastrais'!A:F,5,0)</f>
        <v>EPP</v>
      </c>
      <c r="F250" s="17" t="str">
        <f>VLOOKUP(CONTATOS[[#This Row],[EMPRESA]],'[1]Dados Cadastrais'!A:F,6,0)</f>
        <v>CAPITAL LESTE 1</v>
      </c>
      <c r="G250" s="17" t="s">
        <v>811</v>
      </c>
      <c r="H250" s="17"/>
      <c r="I250" s="17"/>
      <c r="J250" s="17"/>
      <c r="K250" s="19"/>
      <c r="L250" s="13"/>
      <c r="M250" s="20"/>
      <c r="N250" s="16" t="s">
        <v>812</v>
      </c>
      <c r="O250" s="11"/>
      <c r="P250" s="10"/>
      <c r="Q250" s="15"/>
    </row>
    <row r="251" spans="2:17" ht="15" customHeight="1" x14ac:dyDescent="0.35">
      <c r="B251" s="16" t="s">
        <v>804</v>
      </c>
      <c r="C251" s="17" t="s">
        <v>805</v>
      </c>
      <c r="D251" s="18">
        <f>VLOOKUP(B251,'[1]Dados Cadastrais'!A:G,7,0)</f>
        <v>103</v>
      </c>
      <c r="E251" s="18" t="str">
        <f>VLOOKUP(CONTATOS[[#This Row],[EMPRESA]],'[1]Dados Cadastrais'!A:F,5,0)</f>
        <v>EPP</v>
      </c>
      <c r="F251" s="17" t="str">
        <f>VLOOKUP(CONTATOS[[#This Row],[EMPRESA]],'[1]Dados Cadastrais'!A:F,6,0)</f>
        <v>CAPITAL LESTE 1</v>
      </c>
      <c r="G251" s="17" t="s">
        <v>806</v>
      </c>
      <c r="H251" s="17"/>
      <c r="I251" s="17"/>
      <c r="J251" s="17"/>
      <c r="K251" s="19"/>
      <c r="L251" s="13"/>
      <c r="M251" s="20"/>
      <c r="N251" s="16"/>
      <c r="O251" s="11"/>
      <c r="P251" s="10"/>
      <c r="Q251" s="15"/>
    </row>
    <row r="252" spans="2:17" ht="15" customHeight="1" x14ac:dyDescent="0.35">
      <c r="B252" s="16" t="s">
        <v>813</v>
      </c>
      <c r="C252" s="17" t="e">
        <v>#N/A</v>
      </c>
      <c r="D252" s="18">
        <f>VLOOKUP(B252,'[1]Dados Cadastrais'!A:G,7,0)</f>
        <v>0</v>
      </c>
      <c r="E252" s="18" t="str">
        <f>VLOOKUP(CONTATOS[[#This Row],[EMPRESA]],'[1]Dados Cadastrais'!A:F,5,0)</f>
        <v>EPP</v>
      </c>
      <c r="F252" s="17" t="str">
        <f>VLOOKUP(CONTATOS[[#This Row],[EMPRESA]],'[1]Dados Cadastrais'!A:F,6,0)</f>
        <v>CAPITAL LESTE 1</v>
      </c>
      <c r="G252" s="17" t="s">
        <v>814</v>
      </c>
      <c r="H252" s="17"/>
      <c r="I252" s="17"/>
      <c r="J252" s="17"/>
      <c r="K252" s="19" t="s">
        <v>815</v>
      </c>
      <c r="L252" s="13"/>
      <c r="M252" s="20"/>
      <c r="N252" s="16"/>
      <c r="O252" s="11"/>
      <c r="P252" s="10"/>
      <c r="Q252" s="15"/>
    </row>
    <row r="253" spans="2:17" ht="15" customHeight="1" x14ac:dyDescent="0.35">
      <c r="B253" s="16" t="s">
        <v>816</v>
      </c>
      <c r="C253" s="17" t="s">
        <v>817</v>
      </c>
      <c r="D253" s="18">
        <f>VLOOKUP(B253,'[1]Dados Cadastrais'!A:G,7,0)</f>
        <v>103</v>
      </c>
      <c r="E253" s="18" t="str">
        <f>VLOOKUP(CONTATOS[[#This Row],[EMPRESA]],'[1]Dados Cadastrais'!A:F,5,0)</f>
        <v>EPP</v>
      </c>
      <c r="F253" s="17" t="str">
        <f>VLOOKUP(CONTATOS[[#This Row],[EMPRESA]],'[1]Dados Cadastrais'!A:F,6,0)</f>
        <v>CAPITAL LESTE 1</v>
      </c>
      <c r="G253" s="17"/>
      <c r="H253" s="17"/>
      <c r="I253" s="17"/>
      <c r="J253" s="17"/>
      <c r="K253" s="19" t="s">
        <v>818</v>
      </c>
      <c r="L253" s="13"/>
      <c r="M253" s="20"/>
      <c r="N253" s="16" t="s">
        <v>819</v>
      </c>
      <c r="O253" s="11"/>
      <c r="P253" s="10"/>
      <c r="Q253" s="15"/>
    </row>
    <row r="254" spans="2:17" ht="15" customHeight="1" x14ac:dyDescent="0.35">
      <c r="B254" s="16" t="s">
        <v>816</v>
      </c>
      <c r="C254" s="17" t="s">
        <v>817</v>
      </c>
      <c r="D254" s="18">
        <f>VLOOKUP(B254,'[1]Dados Cadastrais'!A:G,7,0)</f>
        <v>103</v>
      </c>
      <c r="E254" s="18" t="str">
        <f>VLOOKUP(CONTATOS[[#This Row],[EMPRESA]],'[1]Dados Cadastrais'!A:F,5,0)</f>
        <v>EPP</v>
      </c>
      <c r="F254" s="17" t="str">
        <f>VLOOKUP(CONTATOS[[#This Row],[EMPRESA]],'[1]Dados Cadastrais'!A:F,6,0)</f>
        <v>CAPITAL LESTE 1</v>
      </c>
      <c r="G254" s="17" t="s">
        <v>820</v>
      </c>
      <c r="H254" s="17"/>
      <c r="I254" s="17"/>
      <c r="J254" s="17"/>
      <c r="K254" s="19" t="s">
        <v>818</v>
      </c>
      <c r="L254" s="13"/>
      <c r="M254" s="20"/>
      <c r="N254" s="16" t="s">
        <v>821</v>
      </c>
      <c r="O254" s="11"/>
      <c r="P254" s="10"/>
      <c r="Q254" s="15"/>
    </row>
    <row r="255" spans="2:17" ht="15" customHeight="1" x14ac:dyDescent="0.35">
      <c r="B255" s="16" t="s">
        <v>816</v>
      </c>
      <c r="C255" s="17" t="s">
        <v>817</v>
      </c>
      <c r="D255" s="18">
        <f>VLOOKUP(B255,'[1]Dados Cadastrais'!A:G,7,0)</f>
        <v>103</v>
      </c>
      <c r="E255" s="18" t="str">
        <f>VLOOKUP(CONTATOS[[#This Row],[EMPRESA]],'[1]Dados Cadastrais'!A:F,5,0)</f>
        <v>EPP</v>
      </c>
      <c r="F255" s="17" t="str">
        <f>VLOOKUP(CONTATOS[[#This Row],[EMPRESA]],'[1]Dados Cadastrais'!A:F,6,0)</f>
        <v>CAPITAL LESTE 1</v>
      </c>
      <c r="G255" s="17" t="s">
        <v>822</v>
      </c>
      <c r="H255" s="17"/>
      <c r="I255" s="17" t="s">
        <v>823</v>
      </c>
      <c r="J255" s="17"/>
      <c r="K255" s="19" t="s">
        <v>824</v>
      </c>
      <c r="L255" s="13" t="s">
        <v>334</v>
      </c>
      <c r="M255" s="20"/>
      <c r="N255" s="16" t="s">
        <v>821</v>
      </c>
      <c r="O255" s="11"/>
      <c r="P255" s="10"/>
      <c r="Q255" s="15"/>
    </row>
    <row r="256" spans="2:17" ht="15" customHeight="1" x14ac:dyDescent="0.35">
      <c r="B256" s="16" t="s">
        <v>816</v>
      </c>
      <c r="C256" s="17" t="s">
        <v>817</v>
      </c>
      <c r="D256" s="18">
        <f>VLOOKUP(B256,'[1]Dados Cadastrais'!A:G,7,0)</f>
        <v>103</v>
      </c>
      <c r="E256" s="18" t="str">
        <f>VLOOKUP(CONTATOS[[#This Row],[EMPRESA]],'[1]Dados Cadastrais'!A:F,5,0)</f>
        <v>EPP</v>
      </c>
      <c r="F256" s="17" t="str">
        <f>VLOOKUP(CONTATOS[[#This Row],[EMPRESA]],'[1]Dados Cadastrais'!A:F,6,0)</f>
        <v>CAPITAL LESTE 1</v>
      </c>
      <c r="G256" s="17" t="s">
        <v>822</v>
      </c>
      <c r="H256" s="17"/>
      <c r="I256" s="17" t="s">
        <v>823</v>
      </c>
      <c r="J256" s="17"/>
      <c r="K256" s="19" t="s">
        <v>825</v>
      </c>
      <c r="L256" s="13"/>
      <c r="M256" s="20"/>
      <c r="N256" s="16" t="s">
        <v>826</v>
      </c>
      <c r="O256" s="11"/>
      <c r="P256" s="10"/>
      <c r="Q256" s="15"/>
    </row>
    <row r="257" spans="2:17" ht="15" customHeight="1" x14ac:dyDescent="0.35">
      <c r="B257" s="16" t="s">
        <v>816</v>
      </c>
      <c r="C257" s="17" t="s">
        <v>817</v>
      </c>
      <c r="D257" s="18">
        <f>VLOOKUP(B257,'[1]Dados Cadastrais'!A:G,7,0)</f>
        <v>103</v>
      </c>
      <c r="E257" s="18" t="str">
        <f>VLOOKUP(CONTATOS[[#This Row],[EMPRESA]],'[1]Dados Cadastrais'!A:F,5,0)</f>
        <v>EPP</v>
      </c>
      <c r="F257" s="17" t="str">
        <f>VLOOKUP(CONTATOS[[#This Row],[EMPRESA]],'[1]Dados Cadastrais'!A:F,6,0)</f>
        <v>CAPITAL LESTE 1</v>
      </c>
      <c r="G257" s="17" t="s">
        <v>822</v>
      </c>
      <c r="H257" s="17"/>
      <c r="I257" s="17" t="s">
        <v>334</v>
      </c>
      <c r="J257" s="17"/>
      <c r="K257" s="19" t="s">
        <v>827</v>
      </c>
      <c r="L257" s="13" t="s">
        <v>828</v>
      </c>
      <c r="M257" s="20" t="s">
        <v>829</v>
      </c>
      <c r="N257" s="16" t="s">
        <v>830</v>
      </c>
      <c r="O257" s="11"/>
      <c r="P257" s="10"/>
      <c r="Q257" s="15"/>
    </row>
    <row r="258" spans="2:17" ht="15" customHeight="1" x14ac:dyDescent="0.35">
      <c r="B258" s="16" t="s">
        <v>816</v>
      </c>
      <c r="C258" s="17" t="s">
        <v>817</v>
      </c>
      <c r="D258" s="18">
        <f>VLOOKUP(B258,'[1]Dados Cadastrais'!A:G,7,0)</f>
        <v>103</v>
      </c>
      <c r="E258" s="18" t="str">
        <f>VLOOKUP(CONTATOS[[#This Row],[EMPRESA]],'[1]Dados Cadastrais'!A:F,5,0)</f>
        <v>EPP</v>
      </c>
      <c r="F258" s="17" t="str">
        <f>VLOOKUP(CONTATOS[[#This Row],[EMPRESA]],'[1]Dados Cadastrais'!A:F,6,0)</f>
        <v>CAPITAL LESTE 1</v>
      </c>
      <c r="G258" s="17" t="s">
        <v>831</v>
      </c>
      <c r="H258" s="17"/>
      <c r="I258" s="17"/>
      <c r="J258" s="17"/>
      <c r="K258" s="19" t="s">
        <v>832</v>
      </c>
      <c r="L258" s="13"/>
      <c r="M258" s="20"/>
      <c r="N258" s="16"/>
      <c r="O258" s="11"/>
      <c r="P258" s="10"/>
      <c r="Q258" s="15"/>
    </row>
    <row r="259" spans="2:17" ht="15" customHeight="1" x14ac:dyDescent="0.35">
      <c r="B259" s="16" t="s">
        <v>816</v>
      </c>
      <c r="C259" s="17" t="s">
        <v>817</v>
      </c>
      <c r="D259" s="18">
        <f>VLOOKUP(B259,'[1]Dados Cadastrais'!A:G,7,0)</f>
        <v>103</v>
      </c>
      <c r="E259" s="18" t="str">
        <f>VLOOKUP(CONTATOS[[#This Row],[EMPRESA]],'[1]Dados Cadastrais'!A:F,5,0)</f>
        <v>EPP</v>
      </c>
      <c r="F259" s="17" t="str">
        <f>VLOOKUP(CONTATOS[[#This Row],[EMPRESA]],'[1]Dados Cadastrais'!A:F,6,0)</f>
        <v>CAPITAL LESTE 1</v>
      </c>
      <c r="G259" s="17" t="s">
        <v>833</v>
      </c>
      <c r="H259" s="17"/>
      <c r="I259" s="17" t="s">
        <v>557</v>
      </c>
      <c r="J259" s="17"/>
      <c r="K259" s="19"/>
      <c r="L259" s="13"/>
      <c r="M259" s="20"/>
      <c r="N259" s="16"/>
      <c r="O259" s="11"/>
      <c r="P259" s="10"/>
      <c r="Q259" s="15"/>
    </row>
    <row r="260" spans="2:17" ht="15" customHeight="1" x14ac:dyDescent="0.35">
      <c r="B260" s="16" t="s">
        <v>816</v>
      </c>
      <c r="C260" s="17" t="s">
        <v>817</v>
      </c>
      <c r="D260" s="18">
        <f>VLOOKUP(B260,'[1]Dados Cadastrais'!A:G,7,0)</f>
        <v>103</v>
      </c>
      <c r="E260" s="18" t="str">
        <f>VLOOKUP(CONTATOS[[#This Row],[EMPRESA]],'[1]Dados Cadastrais'!A:F,5,0)</f>
        <v>EPP</v>
      </c>
      <c r="F260" s="17" t="str">
        <f>VLOOKUP(CONTATOS[[#This Row],[EMPRESA]],'[1]Dados Cadastrais'!A:F,6,0)</f>
        <v>CAPITAL LESTE 1</v>
      </c>
      <c r="G260" s="17" t="s">
        <v>834</v>
      </c>
      <c r="H260" s="17"/>
      <c r="I260" s="17" t="s">
        <v>195</v>
      </c>
      <c r="J260" s="17"/>
      <c r="K260" s="19"/>
      <c r="L260" s="13" t="s">
        <v>195</v>
      </c>
      <c r="M260" s="20"/>
      <c r="N260" s="16"/>
      <c r="O260" s="11"/>
      <c r="P260" s="10"/>
      <c r="Q260" s="15"/>
    </row>
    <row r="261" spans="2:17" ht="15" customHeight="1" x14ac:dyDescent="0.35">
      <c r="B261" s="16" t="s">
        <v>816</v>
      </c>
      <c r="C261" s="17" t="s">
        <v>817</v>
      </c>
      <c r="D261" s="18">
        <f>VLOOKUP(B261,'[1]Dados Cadastrais'!A:G,7,0)</f>
        <v>103</v>
      </c>
      <c r="E261" s="18" t="str">
        <f>VLOOKUP(CONTATOS[[#This Row],[EMPRESA]],'[1]Dados Cadastrais'!A:F,5,0)</f>
        <v>EPP</v>
      </c>
      <c r="F261" s="17" t="str">
        <f>VLOOKUP(CONTATOS[[#This Row],[EMPRESA]],'[1]Dados Cadastrais'!A:F,6,0)</f>
        <v>CAPITAL LESTE 1</v>
      </c>
      <c r="G261" s="17" t="s">
        <v>834</v>
      </c>
      <c r="H261" s="17"/>
      <c r="I261" s="17" t="s">
        <v>195</v>
      </c>
      <c r="J261" s="17"/>
      <c r="K261" s="19"/>
      <c r="L261" s="13" t="s">
        <v>195</v>
      </c>
      <c r="M261" s="20"/>
      <c r="N261" s="16"/>
      <c r="O261" s="11"/>
      <c r="P261" s="10"/>
      <c r="Q261" s="15"/>
    </row>
    <row r="262" spans="2:17" ht="15" customHeight="1" x14ac:dyDescent="0.35">
      <c r="B262" s="16" t="s">
        <v>816</v>
      </c>
      <c r="C262" s="17" t="s">
        <v>817</v>
      </c>
      <c r="D262" s="18">
        <f>VLOOKUP(B262,'[1]Dados Cadastrais'!A:G,7,0)</f>
        <v>103</v>
      </c>
      <c r="E262" s="18" t="str">
        <f>VLOOKUP(CONTATOS[[#This Row],[EMPRESA]],'[1]Dados Cadastrais'!A:F,5,0)</f>
        <v>EPP</v>
      </c>
      <c r="F262" s="17" t="str">
        <f>VLOOKUP(CONTATOS[[#This Row],[EMPRESA]],'[1]Dados Cadastrais'!A:F,6,0)</f>
        <v>CAPITAL LESTE 1</v>
      </c>
      <c r="G262" s="17" t="s">
        <v>834</v>
      </c>
      <c r="H262" s="17"/>
      <c r="I262" s="17" t="s">
        <v>195</v>
      </c>
      <c r="J262" s="17"/>
      <c r="K262" s="19"/>
      <c r="L262" s="13" t="s">
        <v>195</v>
      </c>
      <c r="M262" s="20"/>
      <c r="N262" s="16"/>
      <c r="O262" s="11"/>
      <c r="P262" s="10"/>
      <c r="Q262" s="15"/>
    </row>
    <row r="263" spans="2:17" ht="15" hidden="1" customHeight="1" x14ac:dyDescent="0.35">
      <c r="B263" s="16" t="s">
        <v>835</v>
      </c>
      <c r="C263" s="17" t="s">
        <v>836</v>
      </c>
      <c r="D263" s="18">
        <v>107</v>
      </c>
      <c r="E263" s="18" t="s">
        <v>137</v>
      </c>
      <c r="F263" s="17" t="e">
        <f>VLOOKUP(CONTATOS[[#This Row],[EMPRESA]],'[1]Dados Cadastrais'!A:F,6,0)</f>
        <v>#N/A</v>
      </c>
      <c r="G263" s="17"/>
      <c r="H263" s="17"/>
      <c r="I263" s="17"/>
      <c r="J263" s="17"/>
      <c r="K263" s="19" t="s">
        <v>837</v>
      </c>
      <c r="L263" s="13"/>
      <c r="M263" s="20"/>
      <c r="N263" s="16" t="s">
        <v>838</v>
      </c>
      <c r="O263" s="11"/>
      <c r="P263" s="10"/>
      <c r="Q263" s="15"/>
    </row>
    <row r="264" spans="2:17" ht="15" hidden="1" customHeight="1" x14ac:dyDescent="0.35">
      <c r="B264" s="16" t="s">
        <v>839</v>
      </c>
      <c r="C264" s="17" t="s">
        <v>840</v>
      </c>
      <c r="D264" s="18">
        <v>107</v>
      </c>
      <c r="E264" s="18" t="str">
        <f>VLOOKUP(CONTATOS[[#This Row],[EMPRESA]],'[1]Dados Cadastrais'!A:F,5,0)</f>
        <v>DEMAIS</v>
      </c>
      <c r="F264" s="17" t="str">
        <f>VLOOKUP(CONTATOS[[#This Row],[EMPRESA]],'[1]Dados Cadastrais'!A:F,6,0)</f>
        <v>CAPITAL NORTE</v>
      </c>
      <c r="G264" s="17" t="s">
        <v>841</v>
      </c>
      <c r="H264" s="17"/>
      <c r="I264" s="17"/>
      <c r="J264" s="17" t="s">
        <v>20</v>
      </c>
      <c r="K264" s="19">
        <v>551139327818</v>
      </c>
      <c r="L264" s="13"/>
      <c r="M264" s="20"/>
      <c r="N264" s="16" t="s">
        <v>842</v>
      </c>
      <c r="O264" s="11"/>
      <c r="P264" s="10"/>
      <c r="Q264" s="15"/>
    </row>
    <row r="265" spans="2:17" ht="15" hidden="1" customHeight="1" x14ac:dyDescent="0.35">
      <c r="B265" s="16" t="s">
        <v>839</v>
      </c>
      <c r="C265" s="17" t="s">
        <v>840</v>
      </c>
      <c r="D265" s="18">
        <v>107</v>
      </c>
      <c r="E265" s="18" t="str">
        <f>VLOOKUP(CONTATOS[[#This Row],[EMPRESA]],'[1]Dados Cadastrais'!A:F,5,0)</f>
        <v>DEMAIS</v>
      </c>
      <c r="F265" s="17" t="str">
        <f>VLOOKUP(CONTATOS[[#This Row],[EMPRESA]],'[1]Dados Cadastrais'!A:F,6,0)</f>
        <v>CAPITAL NORTE</v>
      </c>
      <c r="G265" s="17"/>
      <c r="H265" s="17"/>
      <c r="I265" s="17" t="s">
        <v>610</v>
      </c>
      <c r="J265" s="17" t="str">
        <f>TRIM(CONTATOS[[#This Row],[PONTO FOCAL]])</f>
        <v/>
      </c>
      <c r="K265" s="19">
        <v>551139327818</v>
      </c>
      <c r="L265" s="13"/>
      <c r="M265" s="20"/>
      <c r="N265" s="16" t="s">
        <v>843</v>
      </c>
      <c r="O265" s="11"/>
      <c r="P265" s="10"/>
      <c r="Q265" s="15"/>
    </row>
    <row r="266" spans="2:17" ht="15" hidden="1" customHeight="1" x14ac:dyDescent="0.35">
      <c r="B266" s="16" t="s">
        <v>839</v>
      </c>
      <c r="C266" s="17" t="s">
        <v>840</v>
      </c>
      <c r="D266" s="18">
        <v>107</v>
      </c>
      <c r="E266" s="18" t="str">
        <f>VLOOKUP(CONTATOS[[#This Row],[EMPRESA]],'[1]Dados Cadastrais'!A:F,5,0)</f>
        <v>DEMAIS</v>
      </c>
      <c r="F266" s="17" t="str">
        <f>VLOOKUP(CONTATOS[[#This Row],[EMPRESA]],'[1]Dados Cadastrais'!A:F,6,0)</f>
        <v>CAPITAL NORTE</v>
      </c>
      <c r="G266" s="17" t="s">
        <v>844</v>
      </c>
      <c r="H266" s="17" t="s">
        <v>845</v>
      </c>
      <c r="I266" s="17" t="s">
        <v>846</v>
      </c>
      <c r="J266" s="17" t="s">
        <v>569</v>
      </c>
      <c r="K266" s="19">
        <v>551139327818</v>
      </c>
      <c r="L266" s="13"/>
      <c r="M266" s="20"/>
      <c r="N266" s="16" t="s">
        <v>847</v>
      </c>
      <c r="O266" s="11"/>
      <c r="P266" s="10"/>
      <c r="Q266" s="15"/>
    </row>
    <row r="267" spans="2:17" ht="15" hidden="1" customHeight="1" x14ac:dyDescent="0.35">
      <c r="B267" s="16" t="s">
        <v>839</v>
      </c>
      <c r="C267" s="17" t="s">
        <v>840</v>
      </c>
      <c r="D267" s="18">
        <v>107</v>
      </c>
      <c r="E267" s="18" t="str">
        <f>VLOOKUP(CONTATOS[[#This Row],[EMPRESA]],'[1]Dados Cadastrais'!A:F,5,0)</f>
        <v>DEMAIS</v>
      </c>
      <c r="F267" s="17" t="str">
        <f>VLOOKUP(CONTATOS[[#This Row],[EMPRESA]],'[1]Dados Cadastrais'!A:F,6,0)</f>
        <v>CAPITAL NORTE</v>
      </c>
      <c r="G267" s="17" t="s">
        <v>848</v>
      </c>
      <c r="H267" s="17"/>
      <c r="I267" s="17" t="s">
        <v>849</v>
      </c>
      <c r="J267" s="17"/>
      <c r="K267" s="19">
        <v>551139327818</v>
      </c>
      <c r="L267" s="13" t="s">
        <v>850</v>
      </c>
      <c r="M267" s="20" t="s">
        <v>850</v>
      </c>
      <c r="N267" s="16" t="s">
        <v>851</v>
      </c>
      <c r="O267" s="11"/>
      <c r="P267" s="10"/>
      <c r="Q267" s="15"/>
    </row>
    <row r="268" spans="2:17" ht="15" hidden="1" customHeight="1" x14ac:dyDescent="0.35">
      <c r="B268" s="16" t="s">
        <v>839</v>
      </c>
      <c r="C268" s="17" t="s">
        <v>840</v>
      </c>
      <c r="D268" s="18">
        <v>107</v>
      </c>
      <c r="E268" s="18" t="str">
        <f>VLOOKUP(CONTATOS[[#This Row],[EMPRESA]],'[1]Dados Cadastrais'!A:F,5,0)</f>
        <v>DEMAIS</v>
      </c>
      <c r="F268" s="17" t="str">
        <f>VLOOKUP(CONTATOS[[#This Row],[EMPRESA]],'[1]Dados Cadastrais'!A:F,6,0)</f>
        <v>CAPITAL NORTE</v>
      </c>
      <c r="G268" s="17"/>
      <c r="H268" s="17"/>
      <c r="I268" s="17"/>
      <c r="J268" s="17"/>
      <c r="K268" s="19" t="s">
        <v>852</v>
      </c>
      <c r="L268" s="13"/>
      <c r="M268" s="20"/>
      <c r="N268" s="16" t="s">
        <v>853</v>
      </c>
      <c r="O268" s="11"/>
      <c r="P268" s="10"/>
      <c r="Q268" s="15"/>
    </row>
    <row r="269" spans="2:17" ht="15" hidden="1" customHeight="1" x14ac:dyDescent="0.35">
      <c r="B269" s="16" t="s">
        <v>854</v>
      </c>
      <c r="C269" s="17" t="e">
        <v>#N/A</v>
      </c>
      <c r="D269" s="18" t="e">
        <f>VLOOKUP(B269,'[1]Dados Cadastrais'!A:G,7,0)</f>
        <v>#N/A</v>
      </c>
      <c r="E269" s="18" t="e">
        <f>VLOOKUP(CONTATOS[[#This Row],[EMPRESA]],'[1]Dados Cadastrais'!A:F,5,0)</f>
        <v>#N/A</v>
      </c>
      <c r="F269" s="17" t="e">
        <f>VLOOKUP(CONTATOS[[#This Row],[EMPRESA]],'[1]Dados Cadastrais'!A:F,6,0)</f>
        <v>#N/A</v>
      </c>
      <c r="G269" s="17" t="s">
        <v>855</v>
      </c>
      <c r="H269" s="17"/>
      <c r="I269" s="17"/>
      <c r="J269" s="17"/>
      <c r="K269" s="19" t="s">
        <v>856</v>
      </c>
      <c r="L269" s="13"/>
      <c r="M269" s="20"/>
      <c r="N269" s="16" t="s">
        <v>857</v>
      </c>
      <c r="O269" s="11"/>
      <c r="P269" s="10"/>
      <c r="Q269" s="15"/>
    </row>
    <row r="270" spans="2:17" ht="15" hidden="1" customHeight="1" x14ac:dyDescent="0.35">
      <c r="B270" s="16" t="s">
        <v>858</v>
      </c>
      <c r="C270" s="17" t="s">
        <v>859</v>
      </c>
      <c r="D270" s="18">
        <v>101</v>
      </c>
      <c r="E270" s="18" t="str">
        <f>VLOOKUP(CONTATOS[[#This Row],[EMPRESA]],'[1]Dados Cadastrais'!A:F,5,0)</f>
        <v>DEMAIS</v>
      </c>
      <c r="F270" s="17" t="str">
        <f>VLOOKUP(CONTATOS[[#This Row],[EMPRESA]],'[1]Dados Cadastrais'!A:F,6,0)</f>
        <v>CAPITAL CENTRO</v>
      </c>
      <c r="G270" s="17"/>
      <c r="H270" s="17"/>
      <c r="I270" s="17" t="s">
        <v>860</v>
      </c>
      <c r="J270" s="17"/>
      <c r="K270" s="19">
        <v>551135113030</v>
      </c>
      <c r="L270" s="13"/>
      <c r="M270" s="20"/>
      <c r="N270" s="16" t="s">
        <v>861</v>
      </c>
      <c r="O270" s="11"/>
      <c r="P270" s="10"/>
      <c r="Q270" s="15">
        <v>45204</v>
      </c>
    </row>
    <row r="271" spans="2:17" ht="15" hidden="1" customHeight="1" x14ac:dyDescent="0.35">
      <c r="B271" s="16" t="s">
        <v>862</v>
      </c>
      <c r="C271" s="17" t="s">
        <v>863</v>
      </c>
      <c r="D271" s="18">
        <f>VLOOKUP(B271,'[1]Dados Cadastrais'!A:G,7,0)</f>
        <v>109</v>
      </c>
      <c r="E271" s="18" t="str">
        <f>VLOOKUP(CONTATOS[[#This Row],[EMPRESA]],'[1]Dados Cadastrais'!A:F,5,0)</f>
        <v>DEMAIS</v>
      </c>
      <c r="F271" s="17" t="str">
        <f>VLOOKUP(CONTATOS[[#This Row],[EMPRESA]],'[1]Dados Cadastrais'!A:F,6,0)</f>
        <v>N/A</v>
      </c>
      <c r="G271" s="17" t="s">
        <v>864</v>
      </c>
      <c r="H271" s="17" t="s">
        <v>20</v>
      </c>
      <c r="I271" s="17" t="s">
        <v>63</v>
      </c>
      <c r="J271" s="17"/>
      <c r="K271" s="19" t="s">
        <v>865</v>
      </c>
      <c r="L271" s="13" t="s">
        <v>866</v>
      </c>
      <c r="M271" s="20" t="s">
        <v>866</v>
      </c>
      <c r="N271" s="16" t="s">
        <v>867</v>
      </c>
      <c r="O271" s="11"/>
      <c r="P271" s="10" t="s">
        <v>868</v>
      </c>
      <c r="Q271" s="15"/>
    </row>
    <row r="272" spans="2:17" ht="15" hidden="1" customHeight="1" x14ac:dyDescent="0.35">
      <c r="B272" s="16" t="s">
        <v>869</v>
      </c>
      <c r="C272" s="17" t="str">
        <f>VLOOKUP(B272,'[1]Dados Cadastrais'!A:B,2,0)</f>
        <v>15.240.774/0001-67</v>
      </c>
      <c r="D272" s="18">
        <f>VLOOKUP(B272,'[1]Dados Cadastrais'!A:G,7,0)</f>
        <v>163</v>
      </c>
      <c r="E272" s="18" t="str">
        <f>VLOOKUP(CONTATOS[[#This Row],[EMPRESA]],'[1]Dados Cadastrais'!A:F,5,0)</f>
        <v>Pequena</v>
      </c>
      <c r="F272" s="17">
        <f>VLOOKUP(CONTATOS[[#This Row],[EMPRESA]],'[1]Dados Cadastrais'!A:F,6,0)</f>
        <v>0</v>
      </c>
      <c r="G272" s="17">
        <v>0</v>
      </c>
      <c r="H272" s="17"/>
      <c r="I272" s="17"/>
      <c r="J272" s="17"/>
      <c r="K272" s="19" t="s">
        <v>870</v>
      </c>
      <c r="L272" s="13" t="s">
        <v>176</v>
      </c>
      <c r="M272" s="20" t="str" cm="1">
        <f t="array" aca="1" ref="M272" ca="1">IFERROR(IF(ISTEXT(L271),IF(ISBLANK(L271),"","'"&amp;"55"&amp;IF(AND(ISNUMBER(LEFT(SOMENTE.NÚMEROS(L271),2))),LEFT(SOMENTE.NÚMEROS(L271),2),"11")&amp;RIGHT(SOMENTE.NÚMEROS(L271),8)),""),"")</f>
        <v/>
      </c>
      <c r="N272" s="16" t="s">
        <v>176</v>
      </c>
      <c r="O272" s="23"/>
      <c r="P272" s="23"/>
      <c r="Q272" s="15">
        <v>45903</v>
      </c>
    </row>
    <row r="273" spans="2:17" ht="15" customHeight="1" x14ac:dyDescent="0.35">
      <c r="B273" s="16" t="s">
        <v>871</v>
      </c>
      <c r="C273" s="17" t="s">
        <v>17</v>
      </c>
      <c r="D273" s="18">
        <v>107</v>
      </c>
      <c r="E273" s="18" t="str">
        <f>VLOOKUP(CONTATOS[[#This Row],[EMPRESA]],'[1]Dados Cadastrais'!A:F,5,0)</f>
        <v>ME</v>
      </c>
      <c r="F273" s="17" t="str">
        <f>VLOOKUP(CONTATOS[[#This Row],[EMPRESA]],'[1]Dados Cadastrais'!A:F,6,0)</f>
        <v>CAPITAL LESTE 2</v>
      </c>
      <c r="G273" s="17" t="s">
        <v>872</v>
      </c>
      <c r="H273" s="17"/>
      <c r="I273" s="17"/>
      <c r="J273" s="17"/>
      <c r="K273" s="19"/>
      <c r="L273" s="13" t="s">
        <v>873</v>
      </c>
      <c r="M273" s="20" t="s">
        <v>21</v>
      </c>
      <c r="N273" s="16"/>
      <c r="O273" s="11"/>
      <c r="P273" s="10"/>
      <c r="Q273" s="15"/>
    </row>
    <row r="274" spans="2:17" ht="15" hidden="1" customHeight="1" x14ac:dyDescent="0.35">
      <c r="B274" s="16" t="s">
        <v>874</v>
      </c>
      <c r="C274" s="17" t="s">
        <v>875</v>
      </c>
      <c r="D274" s="18">
        <v>106</v>
      </c>
      <c r="E274" s="18" t="s">
        <v>68</v>
      </c>
      <c r="F274" s="17" t="e">
        <f>VLOOKUP(CONTATOS[[#This Row],[EMPRESA]],'[1]Dados Cadastrais'!A:F,6,0)</f>
        <v>#N/A</v>
      </c>
      <c r="G274" s="17"/>
      <c r="H274" s="17"/>
      <c r="I274" s="17"/>
      <c r="J274" s="17"/>
      <c r="K274" s="19" t="s">
        <v>876</v>
      </c>
      <c r="L274" s="13" t="s">
        <v>877</v>
      </c>
      <c r="M274" s="20" t="s">
        <v>878</v>
      </c>
      <c r="N274" s="16" t="s">
        <v>879</v>
      </c>
      <c r="O274" s="11"/>
      <c r="P274" s="10"/>
      <c r="Q274" s="15"/>
    </row>
    <row r="275" spans="2:17" ht="15" hidden="1" customHeight="1" x14ac:dyDescent="0.35">
      <c r="B275" s="16" t="s">
        <v>880</v>
      </c>
      <c r="C275" s="17" t="e">
        <v>#N/A</v>
      </c>
      <c r="D275" s="18" t="e">
        <f>VLOOKUP(B275,'[1]Dados Cadastrais'!A:G,7,0)</f>
        <v>#N/A</v>
      </c>
      <c r="E275" s="18" t="e">
        <f>VLOOKUP(CONTATOS[[#This Row],[EMPRESA]],'[1]Dados Cadastrais'!A:F,5,0)</f>
        <v>#N/A</v>
      </c>
      <c r="F275" s="17" t="e">
        <f>VLOOKUP(CONTATOS[[#This Row],[EMPRESA]],'[1]Dados Cadastrais'!A:F,6,0)</f>
        <v>#N/A</v>
      </c>
      <c r="G275" s="17"/>
      <c r="H275" s="17"/>
      <c r="I275" s="17"/>
      <c r="J275" s="17"/>
      <c r="K275" s="19"/>
      <c r="L275" s="13"/>
      <c r="M275" s="20" t="s">
        <v>881</v>
      </c>
      <c r="N275" s="16"/>
      <c r="O275" s="11"/>
      <c r="P275" s="10"/>
      <c r="Q275" s="15"/>
    </row>
    <row r="276" spans="2:17" ht="15" hidden="1" customHeight="1" x14ac:dyDescent="0.35">
      <c r="B276" s="16" t="s">
        <v>882</v>
      </c>
      <c r="C276" s="17" t="s">
        <v>883</v>
      </c>
      <c r="D276" s="18">
        <v>106</v>
      </c>
      <c r="E276" s="18" t="s">
        <v>68</v>
      </c>
      <c r="F276" s="17" t="e">
        <f>VLOOKUP(CONTATOS[[#This Row],[EMPRESA]],'[1]Dados Cadastrais'!A:F,6,0)</f>
        <v>#N/A</v>
      </c>
      <c r="G276" s="17"/>
      <c r="H276" s="17"/>
      <c r="I276" s="17"/>
      <c r="J276" s="17"/>
      <c r="K276" s="19" t="s">
        <v>884</v>
      </c>
      <c r="L276" s="13"/>
      <c r="M276" s="20"/>
      <c r="N276" s="16" t="s">
        <v>885</v>
      </c>
      <c r="O276" s="11"/>
      <c r="P276" s="10"/>
      <c r="Q276" s="15"/>
    </row>
    <row r="277" spans="2:17" ht="15" hidden="1" customHeight="1" x14ac:dyDescent="0.35">
      <c r="B277" s="16" t="s">
        <v>886</v>
      </c>
      <c r="C277" s="17" t="s">
        <v>887</v>
      </c>
      <c r="D277" s="18">
        <v>112</v>
      </c>
      <c r="E277" s="18" t="s">
        <v>137</v>
      </c>
      <c r="F277" s="17" t="e">
        <f>VLOOKUP(CONTATOS[[#This Row],[EMPRESA]],'[1]Dados Cadastrais'!A:F,6,0)</f>
        <v>#N/A</v>
      </c>
      <c r="G277" s="17"/>
      <c r="H277" s="17"/>
      <c r="I277" s="17"/>
      <c r="J277" s="17"/>
      <c r="K277" s="19" t="s">
        <v>888</v>
      </c>
      <c r="L277" s="13"/>
      <c r="M277" s="20"/>
      <c r="N277" s="16" t="s">
        <v>889</v>
      </c>
      <c r="O277" s="11"/>
      <c r="P277" s="10"/>
      <c r="Q277" s="15"/>
    </row>
    <row r="278" spans="2:17" ht="15" hidden="1" customHeight="1" x14ac:dyDescent="0.35">
      <c r="B278" s="16" t="s">
        <v>890</v>
      </c>
      <c r="C278" s="17" t="s">
        <v>891</v>
      </c>
      <c r="D278" s="18">
        <f>VLOOKUP(B278,'[1]Dados Cadastrais'!A:G,7,0)</f>
        <v>113</v>
      </c>
      <c r="E278" s="18" t="str">
        <f>VLOOKUP(CONTATOS[[#This Row],[EMPRESA]],'[1]Dados Cadastrais'!A:F,5,0)</f>
        <v>ME</v>
      </c>
      <c r="F278" s="17" t="str">
        <f>VLOOKUP(CONTATOS[[#This Row],[EMPRESA]],'[1]Dados Cadastrais'!A:F,6,0)</f>
        <v>CAPITAL SUL</v>
      </c>
      <c r="G278" s="17" t="s">
        <v>892</v>
      </c>
      <c r="H278" s="17"/>
      <c r="I278" s="17"/>
      <c r="J278" s="17"/>
      <c r="K278" s="19">
        <v>551123355042</v>
      </c>
      <c r="L278" s="13" t="s">
        <v>893</v>
      </c>
      <c r="M278" s="20" t="s">
        <v>893</v>
      </c>
      <c r="N278" s="16" t="s">
        <v>894</v>
      </c>
      <c r="O278" s="11"/>
      <c r="P278" s="10"/>
      <c r="Q278" s="15">
        <v>45307</v>
      </c>
    </row>
    <row r="279" spans="2:17" ht="15" hidden="1" customHeight="1" x14ac:dyDescent="0.35">
      <c r="B279" s="16" t="s">
        <v>890</v>
      </c>
      <c r="C279" s="17" t="s">
        <v>891</v>
      </c>
      <c r="D279" s="18">
        <f>VLOOKUP(B279,'[1]Dados Cadastrais'!A:G,7,0)</f>
        <v>113</v>
      </c>
      <c r="E279" s="18" t="str">
        <f>VLOOKUP(CONTATOS[[#This Row],[EMPRESA]],'[1]Dados Cadastrais'!A:F,5,0)</f>
        <v>ME</v>
      </c>
      <c r="F279" s="17" t="str">
        <f>VLOOKUP(CONTATOS[[#This Row],[EMPRESA]],'[1]Dados Cadastrais'!A:F,6,0)</f>
        <v>CAPITAL SUL</v>
      </c>
      <c r="G279" s="17" t="s">
        <v>895</v>
      </c>
      <c r="H279" s="17"/>
      <c r="I279" s="17"/>
      <c r="J279" s="17"/>
      <c r="K279" s="19">
        <v>551123355042</v>
      </c>
      <c r="L279" s="13" t="s">
        <v>896</v>
      </c>
      <c r="M279" s="20" t="s">
        <v>896</v>
      </c>
      <c r="N279" s="16" t="s">
        <v>894</v>
      </c>
      <c r="O279" s="11"/>
      <c r="P279" s="10"/>
      <c r="Q279" s="15">
        <v>45307</v>
      </c>
    </row>
    <row r="280" spans="2:17" ht="15" customHeight="1" x14ac:dyDescent="0.35">
      <c r="B280" s="16" t="s">
        <v>897</v>
      </c>
      <c r="C280" s="17" t="s">
        <v>898</v>
      </c>
      <c r="D280" s="18">
        <f>VLOOKUP(B280,'[1]Dados Cadastrais'!A:G,7,0)</f>
        <v>113</v>
      </c>
      <c r="E280" s="18" t="str">
        <f>VLOOKUP(CONTATOS[[#This Row],[EMPRESA]],'[1]Dados Cadastrais'!A:F,5,0)</f>
        <v>EPP</v>
      </c>
      <c r="F280" s="17" t="str">
        <f>VLOOKUP(CONTATOS[[#This Row],[EMPRESA]],'[1]Dados Cadastrais'!A:F,6,0)</f>
        <v>CAPITAL LESTE 1</v>
      </c>
      <c r="G280" s="17"/>
      <c r="H280" s="17"/>
      <c r="I280" s="17"/>
      <c r="J280" s="17"/>
      <c r="K280" s="19" t="s">
        <v>899</v>
      </c>
      <c r="L280" s="13"/>
      <c r="M280" s="20"/>
      <c r="N280" s="16" t="s">
        <v>900</v>
      </c>
      <c r="O280" s="11" t="s">
        <v>25</v>
      </c>
      <c r="P280" s="10"/>
      <c r="Q280" s="15">
        <v>45308</v>
      </c>
    </row>
    <row r="281" spans="2:17" ht="15" customHeight="1" x14ac:dyDescent="0.35">
      <c r="B281" s="16" t="s">
        <v>897</v>
      </c>
      <c r="C281" s="17" t="s">
        <v>898</v>
      </c>
      <c r="D281" s="18">
        <f>VLOOKUP(B281,'[1]Dados Cadastrais'!A:G,7,0)</f>
        <v>113</v>
      </c>
      <c r="E281" s="18" t="str">
        <f>VLOOKUP(CONTATOS[[#This Row],[EMPRESA]],'[1]Dados Cadastrais'!A:F,5,0)</f>
        <v>EPP</v>
      </c>
      <c r="F281" s="17" t="str">
        <f>VLOOKUP(CONTATOS[[#This Row],[EMPRESA]],'[1]Dados Cadastrais'!A:F,6,0)</f>
        <v>CAPITAL LESTE 1</v>
      </c>
      <c r="G281" s="17" t="s">
        <v>901</v>
      </c>
      <c r="H281" s="17"/>
      <c r="I281" s="17" t="s">
        <v>89</v>
      </c>
      <c r="J281" s="17"/>
      <c r="K281" s="19" t="s">
        <v>899</v>
      </c>
      <c r="L281" s="13"/>
      <c r="M281" s="20"/>
      <c r="N281" s="16" t="s">
        <v>902</v>
      </c>
      <c r="O281" s="11"/>
      <c r="P281" s="10"/>
      <c r="Q281" s="15">
        <v>45308</v>
      </c>
    </row>
    <row r="282" spans="2:17" ht="15" customHeight="1" x14ac:dyDescent="0.35">
      <c r="B282" s="16" t="s">
        <v>897</v>
      </c>
      <c r="C282" s="17" t="s">
        <v>898</v>
      </c>
      <c r="D282" s="18">
        <f>VLOOKUP(B282,'[1]Dados Cadastrais'!A:G,7,0)</f>
        <v>113</v>
      </c>
      <c r="E282" s="18" t="str">
        <f>VLOOKUP(CONTATOS[[#This Row],[EMPRESA]],'[1]Dados Cadastrais'!A:F,5,0)</f>
        <v>EPP</v>
      </c>
      <c r="F282" s="17" t="str">
        <f>VLOOKUP(CONTATOS[[#This Row],[EMPRESA]],'[1]Dados Cadastrais'!A:F,6,0)</f>
        <v>CAPITAL LESTE 1</v>
      </c>
      <c r="G282" s="17" t="s">
        <v>903</v>
      </c>
      <c r="H282" s="17"/>
      <c r="I282" s="17"/>
      <c r="J282" s="17"/>
      <c r="K282" s="19" t="s">
        <v>899</v>
      </c>
      <c r="L282" s="13" t="s">
        <v>904</v>
      </c>
      <c r="M282" s="20" t="s">
        <v>904</v>
      </c>
      <c r="N282" s="16" t="s">
        <v>905</v>
      </c>
      <c r="O282" s="11"/>
      <c r="P282" s="10"/>
      <c r="Q282" s="15">
        <v>45307</v>
      </c>
    </row>
    <row r="283" spans="2:17" ht="15" customHeight="1" x14ac:dyDescent="0.35">
      <c r="B283" s="16" t="s">
        <v>897</v>
      </c>
      <c r="C283" s="17" t="s">
        <v>898</v>
      </c>
      <c r="D283" s="18">
        <f>VLOOKUP(B283,'[1]Dados Cadastrais'!A:G,7,0)</f>
        <v>113</v>
      </c>
      <c r="E283" s="18" t="str">
        <f>VLOOKUP(CONTATOS[[#This Row],[EMPRESA]],'[1]Dados Cadastrais'!A:F,5,0)</f>
        <v>EPP</v>
      </c>
      <c r="F283" s="17" t="str">
        <f>VLOOKUP(CONTATOS[[#This Row],[EMPRESA]],'[1]Dados Cadastrais'!A:F,6,0)</f>
        <v>CAPITAL LESTE 1</v>
      </c>
      <c r="G283" s="17" t="s">
        <v>906</v>
      </c>
      <c r="H283" s="17"/>
      <c r="I283" s="17"/>
      <c r="J283" s="17"/>
      <c r="K283" s="19" t="s">
        <v>899</v>
      </c>
      <c r="L283" s="13" t="s">
        <v>907</v>
      </c>
      <c r="M283" s="20"/>
      <c r="N283" s="16" t="s">
        <v>905</v>
      </c>
      <c r="O283" s="11"/>
      <c r="P283" s="10"/>
      <c r="Q283" s="15">
        <v>45307</v>
      </c>
    </row>
    <row r="284" spans="2:17" ht="15" customHeight="1" x14ac:dyDescent="0.35">
      <c r="B284" s="16" t="s">
        <v>897</v>
      </c>
      <c r="C284" s="17" t="s">
        <v>898</v>
      </c>
      <c r="D284" s="18">
        <f>VLOOKUP(B284,'[1]Dados Cadastrais'!A:G,7,0)</f>
        <v>113</v>
      </c>
      <c r="E284" s="18" t="str">
        <f>VLOOKUP(CONTATOS[[#This Row],[EMPRESA]],'[1]Dados Cadastrais'!A:F,5,0)</f>
        <v>EPP</v>
      </c>
      <c r="F284" s="17" t="str">
        <f>VLOOKUP(CONTATOS[[#This Row],[EMPRESA]],'[1]Dados Cadastrais'!A:F,6,0)</f>
        <v>CAPITAL LESTE 1</v>
      </c>
      <c r="G284" s="17" t="s">
        <v>908</v>
      </c>
      <c r="H284" s="17"/>
      <c r="I284" s="17"/>
      <c r="J284" s="17"/>
      <c r="K284" s="19" t="s">
        <v>909</v>
      </c>
      <c r="L284" s="13" t="s">
        <v>904</v>
      </c>
      <c r="M284" s="20" t="s">
        <v>904</v>
      </c>
      <c r="N284" s="16" t="s">
        <v>905</v>
      </c>
      <c r="O284" s="11"/>
      <c r="P284" s="10"/>
      <c r="Q284" s="15">
        <v>45307</v>
      </c>
    </row>
    <row r="285" spans="2:17" ht="15" hidden="1" customHeight="1" x14ac:dyDescent="0.35">
      <c r="B285" s="16" t="s">
        <v>910</v>
      </c>
      <c r="C285" s="17" t="s">
        <v>911</v>
      </c>
      <c r="D285" s="18">
        <f>VLOOKUP(B285,'[1]Dados Cadastrais'!A:G,7,0)</f>
        <v>113</v>
      </c>
      <c r="E285" s="18" t="str">
        <f>VLOOKUP(CONTATOS[[#This Row],[EMPRESA]],'[1]Dados Cadastrais'!A:F,5,0)</f>
        <v>ME</v>
      </c>
      <c r="F285" s="17" t="str">
        <f>VLOOKUP(CONTATOS[[#This Row],[EMPRESA]],'[1]Dados Cadastrais'!A:F,6,0)</f>
        <v>CAPITAL OESTE</v>
      </c>
      <c r="G285" s="17" t="s">
        <v>912</v>
      </c>
      <c r="H285" s="17"/>
      <c r="I285" s="17"/>
      <c r="J285" s="17"/>
      <c r="K285" s="19" t="s">
        <v>913</v>
      </c>
      <c r="L285" s="13" t="s">
        <v>914</v>
      </c>
      <c r="M285" s="20" t="s">
        <v>914</v>
      </c>
      <c r="N285" s="16" t="s">
        <v>915</v>
      </c>
      <c r="O285" s="11"/>
      <c r="P285" s="10"/>
      <c r="Q285" s="15">
        <v>45307</v>
      </c>
    </row>
    <row r="286" spans="2:17" ht="15" hidden="1" customHeight="1" x14ac:dyDescent="0.35">
      <c r="B286" s="16" t="s">
        <v>910</v>
      </c>
      <c r="C286" s="17" t="s">
        <v>911</v>
      </c>
      <c r="D286" s="18">
        <f>VLOOKUP(B286,'[1]Dados Cadastrais'!A:G,7,0)</f>
        <v>113</v>
      </c>
      <c r="E286" s="18" t="str">
        <f>VLOOKUP(CONTATOS[[#This Row],[EMPRESA]],'[1]Dados Cadastrais'!A:F,5,0)</f>
        <v>ME</v>
      </c>
      <c r="F286" s="17" t="str">
        <f>VLOOKUP(CONTATOS[[#This Row],[EMPRESA]],'[1]Dados Cadastrais'!A:F,6,0)</f>
        <v>CAPITAL OESTE</v>
      </c>
      <c r="G286" s="17" t="s">
        <v>916</v>
      </c>
      <c r="H286" s="17"/>
      <c r="I286" s="17"/>
      <c r="J286" s="17"/>
      <c r="K286" s="19" t="s">
        <v>913</v>
      </c>
      <c r="L286" s="13"/>
      <c r="M286" s="20"/>
      <c r="N286" s="16" t="s">
        <v>915</v>
      </c>
      <c r="O286" s="11"/>
      <c r="P286" s="10"/>
      <c r="Q286" s="15">
        <v>45307</v>
      </c>
    </row>
    <row r="287" spans="2:17" ht="15" customHeight="1" x14ac:dyDescent="0.35">
      <c r="B287" s="16" t="s">
        <v>917</v>
      </c>
      <c r="C287" s="17" t="s">
        <v>918</v>
      </c>
      <c r="D287" s="18">
        <f>VLOOKUP(B287,'[1]Dados Cadastrais'!A:G,7,0)</f>
        <v>113</v>
      </c>
      <c r="E287" s="18" t="str">
        <f>VLOOKUP(CONTATOS[[#This Row],[EMPRESA]],'[1]Dados Cadastrais'!A:F,5,0)</f>
        <v>ME</v>
      </c>
      <c r="F287" s="17" t="str">
        <f>VLOOKUP(CONTATOS[[#This Row],[EMPRESA]],'[1]Dados Cadastrais'!A:F,6,0)</f>
        <v>CAPITAL LESTE 1</v>
      </c>
      <c r="G287" s="17" t="s">
        <v>919</v>
      </c>
      <c r="H287" s="17"/>
      <c r="I287" s="17"/>
      <c r="J287" s="17"/>
      <c r="K287" s="19">
        <v>55111126014134</v>
      </c>
      <c r="L287" s="13"/>
      <c r="M287" s="20"/>
      <c r="N287" s="16"/>
      <c r="O287" s="11"/>
      <c r="P287" s="10"/>
      <c r="Q287" s="15">
        <v>45307</v>
      </c>
    </row>
    <row r="288" spans="2:17" ht="15" customHeight="1" x14ac:dyDescent="0.35">
      <c r="B288" s="16" t="s">
        <v>917</v>
      </c>
      <c r="C288" s="17" t="s">
        <v>918</v>
      </c>
      <c r="D288" s="18">
        <f>VLOOKUP(B288,'[1]Dados Cadastrais'!A:G,7,0)</f>
        <v>113</v>
      </c>
      <c r="E288" s="18" t="str">
        <f>VLOOKUP(CONTATOS[[#This Row],[EMPRESA]],'[1]Dados Cadastrais'!A:F,5,0)</f>
        <v>ME</v>
      </c>
      <c r="F288" s="17" t="str">
        <f>VLOOKUP(CONTATOS[[#This Row],[EMPRESA]],'[1]Dados Cadastrais'!A:F,6,0)</f>
        <v>CAPITAL LESTE 1</v>
      </c>
      <c r="G288" s="17" t="s">
        <v>920</v>
      </c>
      <c r="H288" s="17"/>
      <c r="I288" s="17" t="s">
        <v>19</v>
      </c>
      <c r="J288" s="17" t="s">
        <v>20</v>
      </c>
      <c r="K288" s="19" t="s">
        <v>195</v>
      </c>
      <c r="L288" s="13"/>
      <c r="M288" s="20"/>
      <c r="N288" s="16"/>
      <c r="O288" s="11"/>
      <c r="P288" s="10"/>
      <c r="Q288" s="15">
        <v>45302</v>
      </c>
    </row>
    <row r="289" spans="2:17" ht="15" customHeight="1" x14ac:dyDescent="0.35">
      <c r="B289" s="16" t="s">
        <v>921</v>
      </c>
      <c r="C289" s="17" t="s">
        <v>922</v>
      </c>
      <c r="D289" s="18">
        <f>VLOOKUP(B289,'[1]Dados Cadastrais'!A:G,7,0)</f>
        <v>113</v>
      </c>
      <c r="E289" s="18" t="str">
        <f>VLOOKUP(CONTATOS[[#This Row],[EMPRESA]],'[1]Dados Cadastrais'!A:F,5,0)</f>
        <v>ME</v>
      </c>
      <c r="F289" s="17" t="str">
        <f>VLOOKUP(CONTATOS[[#This Row],[EMPRESA]],'[1]Dados Cadastrais'!A:F,6,0)</f>
        <v>CAPITAL LESTE 1</v>
      </c>
      <c r="G289" s="17" t="s">
        <v>923</v>
      </c>
      <c r="H289" s="17"/>
      <c r="I289" s="17"/>
      <c r="J289" s="17"/>
      <c r="K289" s="19" t="s">
        <v>924</v>
      </c>
      <c r="L289" s="13" t="s">
        <v>925</v>
      </c>
      <c r="M289" s="20" t="s">
        <v>925</v>
      </c>
      <c r="N289" s="16" t="s">
        <v>926</v>
      </c>
      <c r="O289" s="11"/>
      <c r="P289" s="10"/>
      <c r="Q289" s="15">
        <v>45307</v>
      </c>
    </row>
    <row r="290" spans="2:17" ht="15" customHeight="1" x14ac:dyDescent="0.35">
      <c r="B290" s="16" t="s">
        <v>921</v>
      </c>
      <c r="C290" s="17" t="s">
        <v>922</v>
      </c>
      <c r="D290" s="18">
        <f>VLOOKUP(B290,'[1]Dados Cadastrais'!A:G,7,0)</f>
        <v>113</v>
      </c>
      <c r="E290" s="18" t="str">
        <f>VLOOKUP(CONTATOS[[#This Row],[EMPRESA]],'[1]Dados Cadastrais'!A:F,5,0)</f>
        <v>ME</v>
      </c>
      <c r="F290" s="17" t="str">
        <f>VLOOKUP(CONTATOS[[#This Row],[EMPRESA]],'[1]Dados Cadastrais'!A:F,6,0)</f>
        <v>CAPITAL LESTE 1</v>
      </c>
      <c r="G290" s="17" t="s">
        <v>927</v>
      </c>
      <c r="H290" s="17"/>
      <c r="I290" s="17"/>
      <c r="J290" s="17"/>
      <c r="K290" s="19" t="s">
        <v>924</v>
      </c>
      <c r="L290" s="13" t="s">
        <v>925</v>
      </c>
      <c r="M290" s="20" t="s">
        <v>925</v>
      </c>
      <c r="N290" s="16" t="s">
        <v>926</v>
      </c>
      <c r="O290" s="11"/>
      <c r="P290" s="10"/>
      <c r="Q290" s="15">
        <v>45307</v>
      </c>
    </row>
    <row r="291" spans="2:17" ht="15" customHeight="1" x14ac:dyDescent="0.35">
      <c r="B291" s="16" t="s">
        <v>921</v>
      </c>
      <c r="C291" s="17" t="s">
        <v>922</v>
      </c>
      <c r="D291" s="18">
        <f>VLOOKUP(B291,'[1]Dados Cadastrais'!A:G,7,0)</f>
        <v>113</v>
      </c>
      <c r="E291" s="18" t="str">
        <f>VLOOKUP(CONTATOS[[#This Row],[EMPRESA]],'[1]Dados Cadastrais'!A:F,5,0)</f>
        <v>ME</v>
      </c>
      <c r="F291" s="17" t="str">
        <f>VLOOKUP(CONTATOS[[#This Row],[EMPRESA]],'[1]Dados Cadastrais'!A:F,6,0)</f>
        <v>CAPITAL LESTE 1</v>
      </c>
      <c r="G291" s="17" t="s">
        <v>928</v>
      </c>
      <c r="H291" s="17"/>
      <c r="I291" s="17"/>
      <c r="J291" s="17"/>
      <c r="K291" s="19" t="s">
        <v>924</v>
      </c>
      <c r="L291" s="13" t="s">
        <v>925</v>
      </c>
      <c r="M291" s="20" t="s">
        <v>925</v>
      </c>
      <c r="N291" s="16" t="s">
        <v>926</v>
      </c>
      <c r="O291" s="11"/>
      <c r="P291" s="10"/>
      <c r="Q291" s="15">
        <v>45307</v>
      </c>
    </row>
    <row r="292" spans="2:17" ht="15" customHeight="1" x14ac:dyDescent="0.35">
      <c r="B292" s="16" t="s">
        <v>929</v>
      </c>
      <c r="C292" s="17" t="s">
        <v>930</v>
      </c>
      <c r="D292" s="18" t="s">
        <v>237</v>
      </c>
      <c r="E292" s="18" t="s">
        <v>137</v>
      </c>
      <c r="F292" s="17" t="str">
        <f>VLOOKUP(CONTATOS[[#This Row],[EMPRESA]],'[1]Dados Cadastrais'!A:F,6,0)</f>
        <v>CAPITAL LESTE 1</v>
      </c>
      <c r="G292" s="17"/>
      <c r="H292" s="17"/>
      <c r="I292" s="17"/>
      <c r="J292" s="17"/>
      <c r="K292" s="19"/>
      <c r="L292" s="13"/>
      <c r="M292" s="20" t="str" cm="1">
        <f t="array" aca="1" ref="M292" ca="1">IFERROR(IF(ISTEXT(L291),IF(ISBLANK(L291),"","'"&amp;"55"&amp;IF(AND(ISNUMBER(LEFT(SOMENTE.NÚMEROS(L291),2))),LEFT(SOMENTE.NÚMEROS(L291),2),"11")&amp;RIGHT(SOMENTE.NÚMEROS(L291),8)),""),"")</f>
        <v/>
      </c>
      <c r="N292" s="16"/>
      <c r="O292" s="22"/>
      <c r="P292" s="22"/>
      <c r="Q292" s="15"/>
    </row>
    <row r="293" spans="2:17" ht="15" customHeight="1" x14ac:dyDescent="0.35">
      <c r="B293" s="16" t="s">
        <v>931</v>
      </c>
      <c r="C293" s="17" t="s">
        <v>932</v>
      </c>
      <c r="D293" s="18">
        <f>VLOOKUP(B293,'[1]Dados Cadastrais'!A:G,7,0)</f>
        <v>103</v>
      </c>
      <c r="E293" s="18" t="str">
        <f>VLOOKUP(CONTATOS[[#This Row],[EMPRESA]],'[1]Dados Cadastrais'!A:F,5,0)</f>
        <v>ME</v>
      </c>
      <c r="F293" s="17" t="str">
        <f>VLOOKUP(CONTATOS[[#This Row],[EMPRESA]],'[1]Dados Cadastrais'!A:F,6,0)</f>
        <v>CAPITAL LESTE 1</v>
      </c>
      <c r="G293" s="17" t="s">
        <v>933</v>
      </c>
      <c r="H293" s="17"/>
      <c r="I293" s="17"/>
      <c r="J293" s="17"/>
      <c r="K293" s="19" t="s">
        <v>934</v>
      </c>
      <c r="L293" s="13" t="s">
        <v>935</v>
      </c>
      <c r="M293" s="20" t="s">
        <v>935</v>
      </c>
      <c r="N293" s="16" t="s">
        <v>936</v>
      </c>
      <c r="O293" s="11"/>
      <c r="P293" s="10"/>
      <c r="Q293" s="15">
        <v>45022</v>
      </c>
    </row>
    <row r="294" spans="2:17" ht="15" customHeight="1" x14ac:dyDescent="0.35">
      <c r="B294" s="16" t="s">
        <v>931</v>
      </c>
      <c r="C294" s="17" t="s">
        <v>932</v>
      </c>
      <c r="D294" s="18">
        <f>VLOOKUP(B294,'[1]Dados Cadastrais'!A:G,7,0)</f>
        <v>103</v>
      </c>
      <c r="E294" s="18" t="str">
        <f>VLOOKUP(CONTATOS[[#This Row],[EMPRESA]],'[1]Dados Cadastrais'!A:F,5,0)</f>
        <v>ME</v>
      </c>
      <c r="F294" s="17" t="str">
        <f>VLOOKUP(CONTATOS[[#This Row],[EMPRESA]],'[1]Dados Cadastrais'!A:F,6,0)</f>
        <v>CAPITAL LESTE 1</v>
      </c>
      <c r="G294" s="17" t="s">
        <v>937</v>
      </c>
      <c r="H294" s="17"/>
      <c r="I294" s="17" t="s">
        <v>195</v>
      </c>
      <c r="J294" s="17"/>
      <c r="K294" s="19"/>
      <c r="L294" s="13"/>
      <c r="M294" s="20" t="s">
        <v>935</v>
      </c>
      <c r="N294" s="16"/>
      <c r="O294" s="11"/>
      <c r="P294" s="10"/>
      <c r="Q294" s="15"/>
    </row>
    <row r="295" spans="2:17" ht="15" customHeight="1" x14ac:dyDescent="0.35">
      <c r="B295" s="16" t="s">
        <v>938</v>
      </c>
      <c r="C295" s="17" t="s">
        <v>939</v>
      </c>
      <c r="D295" s="18">
        <f>VLOOKUP(B295,'[1]Dados Cadastrais'!A:G,7,0)</f>
        <v>113</v>
      </c>
      <c r="E295" s="18" t="str">
        <f>VLOOKUP(CONTATOS[[#This Row],[EMPRESA]],'[1]Dados Cadastrais'!A:F,5,0)</f>
        <v>EPP</v>
      </c>
      <c r="F295" s="17" t="str">
        <f>VLOOKUP(CONTATOS[[#This Row],[EMPRESA]],'[1]Dados Cadastrais'!A:F,6,0)</f>
        <v>CAPITAL LESTE 1</v>
      </c>
      <c r="G295" s="17"/>
      <c r="H295" s="17"/>
      <c r="I295" s="17"/>
      <c r="J295" s="17"/>
      <c r="K295" s="19"/>
      <c r="L295" s="13" t="s">
        <v>940</v>
      </c>
      <c r="M295" s="20" t="s">
        <v>940</v>
      </c>
      <c r="N295" s="16" t="s">
        <v>941</v>
      </c>
      <c r="O295" s="11"/>
      <c r="P295" s="10"/>
      <c r="Q295" s="15">
        <v>45764</v>
      </c>
    </row>
    <row r="296" spans="2:17" ht="15" customHeight="1" x14ac:dyDescent="0.35">
      <c r="B296" s="16" t="s">
        <v>938</v>
      </c>
      <c r="C296" s="17" t="s">
        <v>939</v>
      </c>
      <c r="D296" s="18">
        <f>VLOOKUP(B296,'[1]Dados Cadastrais'!A:G,7,0)</f>
        <v>113</v>
      </c>
      <c r="E296" s="18" t="str">
        <f>VLOOKUP(CONTATOS[[#This Row],[EMPRESA]],'[1]Dados Cadastrais'!A:F,5,0)</f>
        <v>EPP</v>
      </c>
      <c r="F296" s="17" t="str">
        <f>VLOOKUP(CONTATOS[[#This Row],[EMPRESA]],'[1]Dados Cadastrais'!A:F,6,0)</f>
        <v>CAPITAL LESTE 1</v>
      </c>
      <c r="G296" s="17" t="s">
        <v>942</v>
      </c>
      <c r="H296" s="17"/>
      <c r="I296" s="17"/>
      <c r="J296" s="17"/>
      <c r="K296" s="19"/>
      <c r="L296" s="13" t="s">
        <v>940</v>
      </c>
      <c r="M296" s="20" t="s">
        <v>940</v>
      </c>
      <c r="N296" s="16" t="s">
        <v>943</v>
      </c>
      <c r="O296" s="11"/>
      <c r="P296" s="10"/>
      <c r="Q296" s="15">
        <v>45764</v>
      </c>
    </row>
    <row r="297" spans="2:17" ht="15" hidden="1" customHeight="1" x14ac:dyDescent="0.35">
      <c r="B297" s="16" t="s">
        <v>944</v>
      </c>
      <c r="C297" s="17" t="s">
        <v>945</v>
      </c>
      <c r="D297" s="18">
        <f>VLOOKUP(B297,'[1]Dados Cadastrais'!A:G,7,0)</f>
        <v>103</v>
      </c>
      <c r="E297" s="18" t="str">
        <f>VLOOKUP(CONTATOS[[#This Row],[EMPRESA]],'[1]Dados Cadastrais'!A:F,5,0)</f>
        <v>ME</v>
      </c>
      <c r="F297" s="17" t="str">
        <f>VLOOKUP(CONTATOS[[#This Row],[EMPRESA]],'[1]Dados Cadastrais'!A:F,6,0)</f>
        <v>CAPITAL OESTE</v>
      </c>
      <c r="G297" s="17" t="s">
        <v>946</v>
      </c>
      <c r="H297" s="17"/>
      <c r="I297" s="17" t="s">
        <v>947</v>
      </c>
      <c r="J297" s="17" t="s">
        <v>20</v>
      </c>
      <c r="K297" s="19" t="s">
        <v>948</v>
      </c>
      <c r="L297" s="13" t="s">
        <v>949</v>
      </c>
      <c r="M297" s="20" t="s">
        <v>949</v>
      </c>
      <c r="N297" s="16"/>
      <c r="O297" s="11"/>
      <c r="P297" s="10"/>
      <c r="Q297" s="15"/>
    </row>
    <row r="298" spans="2:17" ht="15" hidden="1" customHeight="1" x14ac:dyDescent="0.35">
      <c r="B298" s="16" t="s">
        <v>944</v>
      </c>
      <c r="C298" s="17" t="s">
        <v>945</v>
      </c>
      <c r="D298" s="18">
        <f>VLOOKUP(B298,'[1]Dados Cadastrais'!A:G,7,0)</f>
        <v>103</v>
      </c>
      <c r="E298" s="18" t="str">
        <f>VLOOKUP(CONTATOS[[#This Row],[EMPRESA]],'[1]Dados Cadastrais'!A:F,5,0)</f>
        <v>ME</v>
      </c>
      <c r="F298" s="17" t="str">
        <f>VLOOKUP(CONTATOS[[#This Row],[EMPRESA]],'[1]Dados Cadastrais'!A:F,6,0)</f>
        <v>CAPITAL OESTE</v>
      </c>
      <c r="G298" s="17" t="s">
        <v>950</v>
      </c>
      <c r="H298" s="17"/>
      <c r="I298" s="17" t="s">
        <v>334</v>
      </c>
      <c r="J298" s="17"/>
      <c r="K298" s="19" t="s">
        <v>951</v>
      </c>
      <c r="L298" s="13" t="s">
        <v>952</v>
      </c>
      <c r="M298" s="20" t="s">
        <v>949</v>
      </c>
      <c r="N298" s="16"/>
      <c r="O298" s="11"/>
      <c r="P298" s="10"/>
      <c r="Q298" s="15"/>
    </row>
    <row r="299" spans="2:17" ht="15" hidden="1" customHeight="1" x14ac:dyDescent="0.35">
      <c r="B299" s="16" t="s">
        <v>944</v>
      </c>
      <c r="C299" s="17" t="s">
        <v>945</v>
      </c>
      <c r="D299" s="18">
        <f>VLOOKUP(B299,'[1]Dados Cadastrais'!A:G,7,0)</f>
        <v>103</v>
      </c>
      <c r="E299" s="18" t="str">
        <f>VLOOKUP(CONTATOS[[#This Row],[EMPRESA]],'[1]Dados Cadastrais'!A:F,5,0)</f>
        <v>ME</v>
      </c>
      <c r="F299" s="17" t="str">
        <f>VLOOKUP(CONTATOS[[#This Row],[EMPRESA]],'[1]Dados Cadastrais'!A:F,6,0)</f>
        <v>CAPITAL OESTE</v>
      </c>
      <c r="G299" s="17" t="s">
        <v>946</v>
      </c>
      <c r="H299" s="17"/>
      <c r="I299" s="17" t="s">
        <v>947</v>
      </c>
      <c r="J299" s="17" t="s">
        <v>20</v>
      </c>
      <c r="K299" s="19"/>
      <c r="L299" s="13" t="s">
        <v>949</v>
      </c>
      <c r="M299" s="20" t="s">
        <v>949</v>
      </c>
      <c r="N299" s="16"/>
      <c r="O299" s="11"/>
      <c r="P299" s="10"/>
      <c r="Q299" s="15"/>
    </row>
    <row r="300" spans="2:17" ht="15" hidden="1" customHeight="1" x14ac:dyDescent="0.35">
      <c r="B300" s="16" t="s">
        <v>944</v>
      </c>
      <c r="C300" s="17" t="s">
        <v>945</v>
      </c>
      <c r="D300" s="18">
        <f>VLOOKUP(B300,'[1]Dados Cadastrais'!A:G,7,0)</f>
        <v>103</v>
      </c>
      <c r="E300" s="18" t="str">
        <f>VLOOKUP(CONTATOS[[#This Row],[EMPRESA]],'[1]Dados Cadastrais'!A:F,5,0)</f>
        <v>ME</v>
      </c>
      <c r="F300" s="17" t="str">
        <f>VLOOKUP(CONTATOS[[#This Row],[EMPRESA]],'[1]Dados Cadastrais'!A:F,6,0)</f>
        <v>CAPITAL OESTE</v>
      </c>
      <c r="G300" s="17" t="s">
        <v>953</v>
      </c>
      <c r="H300" s="17"/>
      <c r="I300" s="17" t="s">
        <v>954</v>
      </c>
      <c r="J300" s="17" t="s">
        <v>20</v>
      </c>
      <c r="K300" s="19"/>
      <c r="L300" s="13" t="s">
        <v>955</v>
      </c>
      <c r="M300" s="20" t="s">
        <v>956</v>
      </c>
      <c r="N300" s="16"/>
      <c r="O300" s="11"/>
      <c r="P300" s="10"/>
      <c r="Q300" s="15"/>
    </row>
    <row r="301" spans="2:17" ht="15" hidden="1" customHeight="1" x14ac:dyDescent="0.35">
      <c r="B301" s="16" t="s">
        <v>957</v>
      </c>
      <c r="C301" s="17" t="e">
        <v>#N/A</v>
      </c>
      <c r="D301" s="18" t="e">
        <f>VLOOKUP(B301,'[1]Dados Cadastrais'!A:G,7,0)</f>
        <v>#N/A</v>
      </c>
      <c r="E301" s="18" t="e">
        <f>VLOOKUP(CONTATOS[[#This Row],[EMPRESA]],'[1]Dados Cadastrais'!A:F,5,0)</f>
        <v>#N/A</v>
      </c>
      <c r="F301" s="17" t="e">
        <f>VLOOKUP(CONTATOS[[#This Row],[EMPRESA]],'[1]Dados Cadastrais'!A:F,6,0)</f>
        <v>#N/A</v>
      </c>
      <c r="G301" s="17" t="s">
        <v>958</v>
      </c>
      <c r="H301" s="17"/>
      <c r="I301" s="17"/>
      <c r="J301" s="17"/>
      <c r="K301" s="19">
        <v>551120562639</v>
      </c>
      <c r="L301" s="13" t="s">
        <v>959</v>
      </c>
      <c r="M301" s="20" t="s">
        <v>960</v>
      </c>
      <c r="N301" s="16" t="s">
        <v>961</v>
      </c>
      <c r="O301" s="11"/>
      <c r="P301" s="10"/>
      <c r="Q301" s="15"/>
    </row>
    <row r="302" spans="2:17" ht="15" customHeight="1" x14ac:dyDescent="0.35">
      <c r="B302" s="16" t="s">
        <v>962</v>
      </c>
      <c r="C302" s="17" t="s">
        <v>963</v>
      </c>
      <c r="D302" s="18">
        <f>VLOOKUP(B302,'[1]Dados Cadastrais'!A:G,7,0)</f>
        <v>103</v>
      </c>
      <c r="E302" s="18" t="str">
        <f>VLOOKUP(CONTATOS[[#This Row],[EMPRESA]],'[1]Dados Cadastrais'!A:F,5,0)</f>
        <v>EPP</v>
      </c>
      <c r="F302" s="17" t="str">
        <f>VLOOKUP(CONTATOS[[#This Row],[EMPRESA]],'[1]Dados Cadastrais'!A:F,6,0)</f>
        <v>CAPITAL LESTE 1</v>
      </c>
      <c r="G302" s="17"/>
      <c r="H302" s="17"/>
      <c r="I302" s="17"/>
      <c r="J302" s="17"/>
      <c r="K302" s="19">
        <v>551120215684</v>
      </c>
      <c r="L302" s="13"/>
      <c r="M302" s="20"/>
      <c r="N302" s="16" t="s">
        <v>964</v>
      </c>
      <c r="O302" s="11"/>
      <c r="P302" s="10"/>
      <c r="Q302" s="15"/>
    </row>
    <row r="303" spans="2:17" ht="15" customHeight="1" x14ac:dyDescent="0.35">
      <c r="B303" s="16" t="s">
        <v>962</v>
      </c>
      <c r="C303" s="17" t="s">
        <v>963</v>
      </c>
      <c r="D303" s="18">
        <f>VLOOKUP(B303,'[1]Dados Cadastrais'!A:G,7,0)</f>
        <v>103</v>
      </c>
      <c r="E303" s="18" t="str">
        <f>VLOOKUP(CONTATOS[[#This Row],[EMPRESA]],'[1]Dados Cadastrais'!A:F,5,0)</f>
        <v>EPP</v>
      </c>
      <c r="F303" s="17" t="str">
        <f>VLOOKUP(CONTATOS[[#This Row],[EMPRESA]],'[1]Dados Cadastrais'!A:F,6,0)</f>
        <v>CAPITAL LESTE 1</v>
      </c>
      <c r="G303" s="17"/>
      <c r="H303" s="17"/>
      <c r="I303" s="17" t="s">
        <v>195</v>
      </c>
      <c r="J303" s="17"/>
      <c r="K303" s="19" t="s">
        <v>965</v>
      </c>
      <c r="L303" s="13"/>
      <c r="M303" s="20"/>
      <c r="N303" s="16"/>
      <c r="O303" s="11"/>
      <c r="P303" s="10"/>
      <c r="Q303" s="15"/>
    </row>
    <row r="304" spans="2:17" ht="15" hidden="1" customHeight="1" x14ac:dyDescent="0.35">
      <c r="B304" s="16" t="s">
        <v>966</v>
      </c>
      <c r="C304" s="17" t="e">
        <v>#N/A</v>
      </c>
      <c r="D304" s="18" t="e">
        <f>VLOOKUP(B304,'[1]Dados Cadastrais'!A:G,7,0)</f>
        <v>#N/A</v>
      </c>
      <c r="E304" s="18" t="e">
        <f>VLOOKUP(CONTATOS[[#This Row],[EMPRESA]],'[1]Dados Cadastrais'!A:F,5,0)</f>
        <v>#N/A</v>
      </c>
      <c r="F304" s="17" t="e">
        <f>VLOOKUP(CONTATOS[[#This Row],[EMPRESA]],'[1]Dados Cadastrais'!A:F,6,0)</f>
        <v>#N/A</v>
      </c>
      <c r="G304" s="17"/>
      <c r="H304" s="17"/>
      <c r="I304" s="17"/>
      <c r="J304" s="17"/>
      <c r="K304" s="19" t="s">
        <v>967</v>
      </c>
      <c r="L304" s="13"/>
      <c r="M304" s="20"/>
      <c r="N304" s="16"/>
      <c r="O304" s="11"/>
      <c r="P304" s="10"/>
      <c r="Q304" s="15"/>
    </row>
    <row r="305" spans="2:17" ht="15" hidden="1" customHeight="1" x14ac:dyDescent="0.35">
      <c r="B305" s="16" t="s">
        <v>968</v>
      </c>
      <c r="C305" s="17" t="e">
        <v>#N/A</v>
      </c>
      <c r="D305" s="18">
        <f>VLOOKUP(B305,'[1]Dados Cadastrais'!A:G,7,0)</f>
        <v>0</v>
      </c>
      <c r="E305" s="18" t="str">
        <f>VLOOKUP(CONTATOS[[#This Row],[EMPRESA]],'[1]Dados Cadastrais'!A:F,5,0)</f>
        <v>EPP</v>
      </c>
      <c r="F305" s="17" t="str">
        <f>VLOOKUP(CONTATOS[[#This Row],[EMPRESA]],'[1]Dados Cadastrais'!A:F,6,0)</f>
        <v>CAPITAL NORTE</v>
      </c>
      <c r="G305" s="17"/>
      <c r="H305" s="17"/>
      <c r="I305" s="17"/>
      <c r="J305" s="17"/>
      <c r="K305" s="19" t="s">
        <v>969</v>
      </c>
      <c r="L305" s="13"/>
      <c r="M305" s="20"/>
      <c r="N305" s="16"/>
      <c r="O305" s="11"/>
      <c r="P305" s="10"/>
      <c r="Q305" s="15"/>
    </row>
    <row r="306" spans="2:17" ht="15" customHeight="1" x14ac:dyDescent="0.35">
      <c r="B306" s="16" t="s">
        <v>970</v>
      </c>
      <c r="C306" s="17" t="s">
        <v>971</v>
      </c>
      <c r="D306" s="18">
        <f>VLOOKUP(B306,'[1]Dados Cadastrais'!A:G,7,0)</f>
        <v>103</v>
      </c>
      <c r="E306" s="18" t="str">
        <f>VLOOKUP(CONTATOS[[#This Row],[EMPRESA]],'[1]Dados Cadastrais'!A:F,5,0)</f>
        <v>EPP</v>
      </c>
      <c r="F306" s="17" t="str">
        <f>VLOOKUP(CONTATOS[[#This Row],[EMPRESA]],'[1]Dados Cadastrais'!A:F,6,0)</f>
        <v>CAPITAL LESTE 2</v>
      </c>
      <c r="G306" s="17" t="s">
        <v>972</v>
      </c>
      <c r="H306" s="17"/>
      <c r="I306" s="17"/>
      <c r="J306" s="17"/>
      <c r="K306" s="19">
        <v>551120590770</v>
      </c>
      <c r="L306" s="13" t="s">
        <v>973</v>
      </c>
      <c r="M306" s="20" t="s">
        <v>973</v>
      </c>
      <c r="N306" s="16" t="s">
        <v>974</v>
      </c>
      <c r="O306" s="11"/>
      <c r="P306" s="10"/>
      <c r="Q306" s="15">
        <v>45460</v>
      </c>
    </row>
    <row r="307" spans="2:17" ht="15" customHeight="1" x14ac:dyDescent="0.35">
      <c r="B307" s="16" t="s">
        <v>970</v>
      </c>
      <c r="C307" s="17" t="s">
        <v>971</v>
      </c>
      <c r="D307" s="18">
        <f>VLOOKUP(B307,'[1]Dados Cadastrais'!A:G,7,0)</f>
        <v>103</v>
      </c>
      <c r="E307" s="18" t="str">
        <f>VLOOKUP(CONTATOS[[#This Row],[EMPRESA]],'[1]Dados Cadastrais'!A:F,5,0)</f>
        <v>EPP</v>
      </c>
      <c r="F307" s="17" t="str">
        <f>VLOOKUP(CONTATOS[[#This Row],[EMPRESA]],'[1]Dados Cadastrais'!A:F,6,0)</f>
        <v>CAPITAL LESTE 2</v>
      </c>
      <c r="G307" s="17" t="s">
        <v>975</v>
      </c>
      <c r="H307" s="17"/>
      <c r="I307" s="17"/>
      <c r="J307" s="17"/>
      <c r="K307" s="19">
        <v>551120590770</v>
      </c>
      <c r="L307" s="13" t="s">
        <v>976</v>
      </c>
      <c r="M307" s="20" t="s">
        <v>976</v>
      </c>
      <c r="N307" s="16" t="s">
        <v>977</v>
      </c>
      <c r="O307" s="11"/>
      <c r="P307" s="10"/>
      <c r="Q307" s="15">
        <v>45302</v>
      </c>
    </row>
    <row r="308" spans="2:17" ht="15" customHeight="1" x14ac:dyDescent="0.35">
      <c r="B308" s="16" t="s">
        <v>970</v>
      </c>
      <c r="C308" s="17" t="s">
        <v>971</v>
      </c>
      <c r="D308" s="18">
        <f>VLOOKUP(B308,'[1]Dados Cadastrais'!A:G,7,0)</f>
        <v>103</v>
      </c>
      <c r="E308" s="18" t="str">
        <f>VLOOKUP(CONTATOS[[#This Row],[EMPRESA]],'[1]Dados Cadastrais'!A:F,5,0)</f>
        <v>EPP</v>
      </c>
      <c r="F308" s="17" t="str">
        <f>VLOOKUP(CONTATOS[[#This Row],[EMPRESA]],'[1]Dados Cadastrais'!A:F,6,0)</f>
        <v>CAPITAL LESTE 2</v>
      </c>
      <c r="G308" s="17" t="s">
        <v>978</v>
      </c>
      <c r="H308" s="17"/>
      <c r="I308" s="17" t="s">
        <v>979</v>
      </c>
      <c r="J308" s="17"/>
      <c r="K308" s="19">
        <v>551120590770</v>
      </c>
      <c r="L308" s="13" t="s">
        <v>980</v>
      </c>
      <c r="M308" s="20" t="s">
        <v>980</v>
      </c>
      <c r="N308" s="16" t="s">
        <v>981</v>
      </c>
      <c r="O308" s="11"/>
      <c r="P308" s="10"/>
      <c r="Q308" s="15">
        <v>45467</v>
      </c>
    </row>
    <row r="309" spans="2:17" ht="15" customHeight="1" x14ac:dyDescent="0.35">
      <c r="B309" s="16" t="s">
        <v>970</v>
      </c>
      <c r="C309" s="17" t="s">
        <v>971</v>
      </c>
      <c r="D309" s="18">
        <f>VLOOKUP(B309,'[1]Dados Cadastrais'!A:G,7,0)</f>
        <v>103</v>
      </c>
      <c r="E309" s="18" t="str">
        <f>VLOOKUP(CONTATOS[[#This Row],[EMPRESA]],'[1]Dados Cadastrais'!A:F,5,0)</f>
        <v>EPP</v>
      </c>
      <c r="F309" s="17" t="str">
        <f>VLOOKUP(CONTATOS[[#This Row],[EMPRESA]],'[1]Dados Cadastrais'!A:F,6,0)</f>
        <v>CAPITAL LESTE 2</v>
      </c>
      <c r="G309" s="17" t="s">
        <v>982</v>
      </c>
      <c r="H309" s="17"/>
      <c r="I309" s="17" t="s">
        <v>63</v>
      </c>
      <c r="J309" s="17" t="s">
        <v>20</v>
      </c>
      <c r="K309" s="19">
        <v>551120590770</v>
      </c>
      <c r="L309" s="13" t="s">
        <v>983</v>
      </c>
      <c r="M309" s="20" t="s">
        <v>983</v>
      </c>
      <c r="N309" s="16" t="s">
        <v>984</v>
      </c>
      <c r="O309" s="11"/>
      <c r="P309" s="10"/>
      <c r="Q309" s="15"/>
    </row>
    <row r="310" spans="2:17" ht="15" customHeight="1" x14ac:dyDescent="0.35">
      <c r="B310" s="16" t="s">
        <v>970</v>
      </c>
      <c r="C310" s="17" t="s">
        <v>971</v>
      </c>
      <c r="D310" s="18">
        <f>VLOOKUP(B310,'[1]Dados Cadastrais'!A:G,7,0)</f>
        <v>103</v>
      </c>
      <c r="E310" s="18" t="str">
        <f>VLOOKUP(CONTATOS[[#This Row],[EMPRESA]],'[1]Dados Cadastrais'!A:F,5,0)</f>
        <v>EPP</v>
      </c>
      <c r="F310" s="17" t="str">
        <f>VLOOKUP(CONTATOS[[#This Row],[EMPRESA]],'[1]Dados Cadastrais'!A:F,6,0)</f>
        <v>CAPITAL LESTE 2</v>
      </c>
      <c r="G310" s="17" t="s">
        <v>985</v>
      </c>
      <c r="H310" s="17"/>
      <c r="I310" s="17" t="s">
        <v>386</v>
      </c>
      <c r="J310" s="17"/>
      <c r="K310" s="19" t="s">
        <v>986</v>
      </c>
      <c r="L310" s="13" t="s">
        <v>987</v>
      </c>
      <c r="M310" s="20" t="s">
        <v>976</v>
      </c>
      <c r="N310" s="16" t="s">
        <v>977</v>
      </c>
      <c r="O310" s="11"/>
      <c r="P310" s="10"/>
      <c r="Q310" s="15">
        <v>45772</v>
      </c>
    </row>
    <row r="311" spans="2:17" ht="15" customHeight="1" x14ac:dyDescent="0.35">
      <c r="B311" s="16" t="s">
        <v>970</v>
      </c>
      <c r="C311" s="17" t="s">
        <v>971</v>
      </c>
      <c r="D311" s="18">
        <f>VLOOKUP(B311,'[1]Dados Cadastrais'!A:G,7,0)</f>
        <v>103</v>
      </c>
      <c r="E311" s="18" t="str">
        <f>VLOOKUP(CONTATOS[[#This Row],[EMPRESA]],'[1]Dados Cadastrais'!A:F,5,0)</f>
        <v>EPP</v>
      </c>
      <c r="F311" s="17" t="str">
        <f>VLOOKUP(CONTATOS[[#This Row],[EMPRESA]],'[1]Dados Cadastrais'!A:F,6,0)</f>
        <v>CAPITAL LESTE 2</v>
      </c>
      <c r="G311" s="17" t="s">
        <v>126</v>
      </c>
      <c r="H311" s="17"/>
      <c r="I311" s="17" t="s">
        <v>988</v>
      </c>
      <c r="J311" s="17"/>
      <c r="K311" s="19" t="s">
        <v>986</v>
      </c>
      <c r="L311" s="13" t="s">
        <v>987</v>
      </c>
      <c r="M311" s="20" t="s">
        <v>976</v>
      </c>
      <c r="N311" s="16" t="s">
        <v>989</v>
      </c>
      <c r="O311" s="11"/>
      <c r="P311" s="10"/>
      <c r="Q311" s="15">
        <v>45772</v>
      </c>
    </row>
    <row r="312" spans="2:17" ht="15" customHeight="1" x14ac:dyDescent="0.35">
      <c r="B312" s="16" t="s">
        <v>970</v>
      </c>
      <c r="C312" s="17" t="s">
        <v>971</v>
      </c>
      <c r="D312" s="18">
        <f>VLOOKUP(B312,'[1]Dados Cadastrais'!A:G,7,0)</f>
        <v>103</v>
      </c>
      <c r="E312" s="18" t="str">
        <f>VLOOKUP(CONTATOS[[#This Row],[EMPRESA]],'[1]Dados Cadastrais'!A:F,5,0)</f>
        <v>EPP</v>
      </c>
      <c r="F312" s="17" t="str">
        <f>VLOOKUP(CONTATOS[[#This Row],[EMPRESA]],'[1]Dados Cadastrais'!A:F,6,0)</f>
        <v>CAPITAL LESTE 2</v>
      </c>
      <c r="G312" s="17" t="s">
        <v>990</v>
      </c>
      <c r="H312" s="17"/>
      <c r="I312" s="17" t="s">
        <v>195</v>
      </c>
      <c r="J312" s="17"/>
      <c r="K312" s="19"/>
      <c r="L312" s="13" t="s">
        <v>195</v>
      </c>
      <c r="M312" s="20"/>
      <c r="N312" s="16"/>
      <c r="O312" s="11"/>
      <c r="P312" s="10"/>
      <c r="Q312" s="15">
        <v>45772</v>
      </c>
    </row>
    <row r="313" spans="2:17" ht="15" customHeight="1" x14ac:dyDescent="0.35">
      <c r="B313" s="16" t="s">
        <v>970</v>
      </c>
      <c r="C313" s="17" t="s">
        <v>971</v>
      </c>
      <c r="D313" s="18">
        <f>VLOOKUP(B313,'[1]Dados Cadastrais'!A:G,7,0)</f>
        <v>103</v>
      </c>
      <c r="E313" s="18" t="str">
        <f>VLOOKUP(CONTATOS[[#This Row],[EMPRESA]],'[1]Dados Cadastrais'!A:F,5,0)</f>
        <v>EPP</v>
      </c>
      <c r="F313" s="17" t="str">
        <f>VLOOKUP(CONTATOS[[#This Row],[EMPRESA]],'[1]Dados Cadastrais'!A:F,6,0)</f>
        <v>CAPITAL LESTE 2</v>
      </c>
      <c r="G313" s="17" t="s">
        <v>991</v>
      </c>
      <c r="H313" s="17"/>
      <c r="I313" s="17" t="s">
        <v>195</v>
      </c>
      <c r="J313" s="17"/>
      <c r="K313" s="19"/>
      <c r="L313" s="13" t="s">
        <v>195</v>
      </c>
      <c r="M313" s="20"/>
      <c r="N313" s="16"/>
      <c r="O313" s="11"/>
      <c r="P313" s="10"/>
      <c r="Q313" s="15">
        <v>45772</v>
      </c>
    </row>
    <row r="314" spans="2:17" ht="15" hidden="1" customHeight="1" x14ac:dyDescent="0.35">
      <c r="B314" s="16" t="s">
        <v>992</v>
      </c>
      <c r="C314" s="17" t="e">
        <v>#N/A</v>
      </c>
      <c r="D314" s="18" t="e">
        <f>VLOOKUP(B314,'[1]Dados Cadastrais'!A:G,7,0)</f>
        <v>#N/A</v>
      </c>
      <c r="E314" s="18" t="e">
        <f>VLOOKUP(CONTATOS[[#This Row],[EMPRESA]],'[1]Dados Cadastrais'!A:F,5,0)</f>
        <v>#N/A</v>
      </c>
      <c r="F314" s="17" t="e">
        <f>VLOOKUP(CONTATOS[[#This Row],[EMPRESA]],'[1]Dados Cadastrais'!A:F,6,0)</f>
        <v>#N/A</v>
      </c>
      <c r="G314" s="17"/>
      <c r="H314" s="17"/>
      <c r="I314" s="17"/>
      <c r="J314" s="17"/>
      <c r="K314" s="19" t="s">
        <v>993</v>
      </c>
      <c r="L314" s="13"/>
      <c r="M314" s="20"/>
      <c r="N314" s="16" t="s">
        <v>994</v>
      </c>
      <c r="O314" s="11"/>
      <c r="P314" s="10"/>
      <c r="Q314" s="15"/>
    </row>
    <row r="315" spans="2:17" ht="15" customHeight="1" x14ac:dyDescent="0.35">
      <c r="B315" s="16" t="s">
        <v>995</v>
      </c>
      <c r="C315" s="17" t="s">
        <v>996</v>
      </c>
      <c r="D315" s="18">
        <f>VLOOKUP(B315,'[1]Dados Cadastrais'!A:G,7,0)</f>
        <v>103</v>
      </c>
      <c r="E315" s="18" t="str">
        <f>VLOOKUP(CONTATOS[[#This Row],[EMPRESA]],'[1]Dados Cadastrais'!A:F,5,0)</f>
        <v>ME</v>
      </c>
      <c r="F315" s="17" t="str">
        <f>VLOOKUP(CONTATOS[[#This Row],[EMPRESA]],'[1]Dados Cadastrais'!A:F,6,0)</f>
        <v>CAPITAL LESTE 1</v>
      </c>
      <c r="G315" s="17" t="s">
        <v>195</v>
      </c>
      <c r="H315" s="17"/>
      <c r="I315" s="17"/>
      <c r="J315" s="17"/>
      <c r="K315" s="19" t="s">
        <v>997</v>
      </c>
      <c r="L315" s="13"/>
      <c r="M315" s="20"/>
      <c r="N315" s="16" t="s">
        <v>998</v>
      </c>
      <c r="O315" s="11"/>
      <c r="P315" s="10"/>
      <c r="Q315" s="15"/>
    </row>
    <row r="316" spans="2:17" ht="15" customHeight="1" x14ac:dyDescent="0.35">
      <c r="B316" s="16" t="s">
        <v>995</v>
      </c>
      <c r="C316" s="17" t="s">
        <v>996</v>
      </c>
      <c r="D316" s="18">
        <f>VLOOKUP(B316,'[1]Dados Cadastrais'!A:G,7,0)</f>
        <v>103</v>
      </c>
      <c r="E316" s="18" t="str">
        <f>VLOOKUP(CONTATOS[[#This Row],[EMPRESA]],'[1]Dados Cadastrais'!A:F,5,0)</f>
        <v>ME</v>
      </c>
      <c r="F316" s="17" t="str">
        <f>VLOOKUP(CONTATOS[[#This Row],[EMPRESA]],'[1]Dados Cadastrais'!A:F,6,0)</f>
        <v>CAPITAL LESTE 1</v>
      </c>
      <c r="G316" s="17" t="s">
        <v>999</v>
      </c>
      <c r="H316" s="17"/>
      <c r="I316" s="17"/>
      <c r="J316" s="17"/>
      <c r="K316" s="19"/>
      <c r="L316" s="13"/>
      <c r="M316" s="20"/>
      <c r="N316" s="16"/>
      <c r="O316" s="11"/>
      <c r="P316" s="10" t="s">
        <v>1000</v>
      </c>
      <c r="Q316" s="15">
        <v>45022</v>
      </c>
    </row>
    <row r="317" spans="2:17" ht="15" hidden="1" customHeight="1" x14ac:dyDescent="0.35">
      <c r="B317" s="16" t="s">
        <v>1001</v>
      </c>
      <c r="C317" s="17" t="e">
        <v>#N/A</v>
      </c>
      <c r="D317" s="18" t="e">
        <f>VLOOKUP(B317,'[1]Dados Cadastrais'!A:G,7,0)</f>
        <v>#N/A</v>
      </c>
      <c r="E317" s="18" t="e">
        <f>VLOOKUP(CONTATOS[[#This Row],[EMPRESA]],'[1]Dados Cadastrais'!A:F,5,0)</f>
        <v>#N/A</v>
      </c>
      <c r="F317" s="17" t="e">
        <f>VLOOKUP(CONTATOS[[#This Row],[EMPRESA]],'[1]Dados Cadastrais'!A:F,6,0)</f>
        <v>#N/A</v>
      </c>
      <c r="G317" s="17"/>
      <c r="H317" s="17"/>
      <c r="I317" s="17"/>
      <c r="J317" s="17"/>
      <c r="K317" s="19" t="s">
        <v>1002</v>
      </c>
      <c r="L317" s="13" t="s">
        <v>1003</v>
      </c>
      <c r="M317" s="20" t="s">
        <v>1004</v>
      </c>
      <c r="N317" s="16" t="s">
        <v>1005</v>
      </c>
      <c r="O317" s="11"/>
      <c r="P317" s="10"/>
      <c r="Q317" s="15"/>
    </row>
    <row r="318" spans="2:17" ht="15" hidden="1" customHeight="1" x14ac:dyDescent="0.35">
      <c r="B318" s="16" t="s">
        <v>1006</v>
      </c>
      <c r="C318" s="17" t="s">
        <v>1007</v>
      </c>
      <c r="D318" s="18">
        <f>VLOOKUP(B318,'[1]Dados Cadastrais'!A:G,7,0)</f>
        <v>103</v>
      </c>
      <c r="E318" s="18" t="str">
        <f>VLOOKUP(CONTATOS[[#This Row],[EMPRESA]],'[1]Dados Cadastrais'!A:F,5,0)</f>
        <v>DEMAIS</v>
      </c>
      <c r="F318" s="17" t="str">
        <f>VLOOKUP(CONTATOS[[#This Row],[EMPRESA]],'[1]Dados Cadastrais'!A:F,6,0)</f>
        <v>N/A</v>
      </c>
      <c r="G318" s="17"/>
      <c r="H318" s="17"/>
      <c r="I318" s="17"/>
      <c r="J318" s="17"/>
      <c r="K318" s="19" t="s">
        <v>1008</v>
      </c>
      <c r="L318" s="13"/>
      <c r="M318" s="20"/>
      <c r="N318" s="16"/>
      <c r="O318" s="11"/>
      <c r="P318" s="10"/>
      <c r="Q318" s="15"/>
    </row>
    <row r="319" spans="2:17" ht="15" hidden="1" customHeight="1" x14ac:dyDescent="0.35">
      <c r="B319" s="16" t="s">
        <v>1006</v>
      </c>
      <c r="C319" s="17" t="s">
        <v>1007</v>
      </c>
      <c r="D319" s="18">
        <f>VLOOKUP(B319,'[1]Dados Cadastrais'!A:G,7,0)</f>
        <v>103</v>
      </c>
      <c r="E319" s="18" t="str">
        <f>VLOOKUP(CONTATOS[[#This Row],[EMPRESA]],'[1]Dados Cadastrais'!A:F,5,0)</f>
        <v>DEMAIS</v>
      </c>
      <c r="F319" s="17" t="str">
        <f>VLOOKUP(CONTATOS[[#This Row],[EMPRESA]],'[1]Dados Cadastrais'!A:F,6,0)</f>
        <v>N/A</v>
      </c>
      <c r="G319" s="17" t="s">
        <v>1009</v>
      </c>
      <c r="H319" s="17"/>
      <c r="I319" s="17"/>
      <c r="J319" s="17"/>
      <c r="K319" s="19"/>
      <c r="L319" s="13"/>
      <c r="M319" s="20"/>
      <c r="N319" s="16" t="s">
        <v>1010</v>
      </c>
      <c r="O319" s="11"/>
      <c r="P319" s="10"/>
      <c r="Q319" s="15">
        <v>45362</v>
      </c>
    </row>
    <row r="320" spans="2:17" ht="15" hidden="1" customHeight="1" x14ac:dyDescent="0.35">
      <c r="B320" s="16" t="s">
        <v>1011</v>
      </c>
      <c r="C320" s="17" t="e">
        <v>#N/A</v>
      </c>
      <c r="D320" s="18" t="e">
        <f>VLOOKUP(B320,'[1]Dados Cadastrais'!A:G,7,0)</f>
        <v>#N/A</v>
      </c>
      <c r="E320" s="18" t="e">
        <f>VLOOKUP(CONTATOS[[#This Row],[EMPRESA]],'[1]Dados Cadastrais'!A:F,5,0)</f>
        <v>#N/A</v>
      </c>
      <c r="F320" s="17" t="e">
        <f>VLOOKUP(CONTATOS[[#This Row],[EMPRESA]],'[1]Dados Cadastrais'!A:F,6,0)</f>
        <v>#N/A</v>
      </c>
      <c r="G320" s="17"/>
      <c r="H320" s="17"/>
      <c r="I320" s="17"/>
      <c r="J320" s="17"/>
      <c r="K320" s="19" t="s">
        <v>1012</v>
      </c>
      <c r="L320" s="13"/>
      <c r="M320" s="20"/>
      <c r="N320" s="16" t="s">
        <v>1013</v>
      </c>
      <c r="O320" s="11"/>
      <c r="P320" s="10"/>
      <c r="Q320" s="15"/>
    </row>
    <row r="321" spans="2:17" ht="15" hidden="1" customHeight="1" x14ac:dyDescent="0.35">
      <c r="B321" s="16" t="s">
        <v>1014</v>
      </c>
      <c r="C321" s="17" t="e">
        <v>#N/A</v>
      </c>
      <c r="D321" s="18" t="e">
        <f>VLOOKUP(B321,'[1]Dados Cadastrais'!A:G,7,0)</f>
        <v>#N/A</v>
      </c>
      <c r="E321" s="18" t="e">
        <f>VLOOKUP(CONTATOS[[#This Row],[EMPRESA]],'[1]Dados Cadastrais'!A:F,5,0)</f>
        <v>#N/A</v>
      </c>
      <c r="F321" s="17" t="e">
        <f>VLOOKUP(CONTATOS[[#This Row],[EMPRESA]],'[1]Dados Cadastrais'!A:F,6,0)</f>
        <v>#N/A</v>
      </c>
      <c r="G321" s="17"/>
      <c r="H321" s="17"/>
      <c r="I321" s="17"/>
      <c r="J321" s="17"/>
      <c r="K321" s="19" t="s">
        <v>1015</v>
      </c>
      <c r="L321" s="13"/>
      <c r="M321" s="20" t="s">
        <v>1016</v>
      </c>
      <c r="N321" s="16" t="s">
        <v>1017</v>
      </c>
      <c r="O321" s="11"/>
      <c r="P321" s="10"/>
      <c r="Q321" s="15"/>
    </row>
    <row r="322" spans="2:17" ht="15" hidden="1" customHeight="1" x14ac:dyDescent="0.35">
      <c r="B322" s="16" t="s">
        <v>1018</v>
      </c>
      <c r="C322" s="17" t="s">
        <v>1019</v>
      </c>
      <c r="D322" s="18">
        <f>VLOOKUP(B322,'[1]Dados Cadastrais'!A:G,7,0)</f>
        <v>0</v>
      </c>
      <c r="E322" s="18" t="str">
        <f>VLOOKUP(CONTATOS[[#This Row],[EMPRESA]],'[1]Dados Cadastrais'!A:F,5,0)</f>
        <v>ME</v>
      </c>
      <c r="F322" s="17" t="str">
        <f>VLOOKUP(CONTATOS[[#This Row],[EMPRESA]],'[1]Dados Cadastrais'!A:F,6,0)</f>
        <v>CAPITAL NORTE</v>
      </c>
      <c r="G322" s="17" t="s">
        <v>1020</v>
      </c>
      <c r="H322" s="17"/>
      <c r="I322" s="17" t="s">
        <v>19</v>
      </c>
      <c r="J322" s="17" t="s">
        <v>20</v>
      </c>
      <c r="K322" s="19" t="s">
        <v>1021</v>
      </c>
      <c r="L322" s="13"/>
      <c r="M322" s="20"/>
      <c r="N322" s="16" t="s">
        <v>1022</v>
      </c>
      <c r="O322" s="11"/>
      <c r="P322" s="10"/>
      <c r="Q322" s="15"/>
    </row>
    <row r="323" spans="2:17" ht="15" hidden="1" customHeight="1" x14ac:dyDescent="0.35">
      <c r="B323" s="16" t="s">
        <v>1018</v>
      </c>
      <c r="C323" s="17" t="s">
        <v>1019</v>
      </c>
      <c r="D323" s="18">
        <f>VLOOKUP(B323,'[1]Dados Cadastrais'!A:G,7,0)</f>
        <v>0</v>
      </c>
      <c r="E323" s="18" t="str">
        <f>VLOOKUP(CONTATOS[[#This Row],[EMPRESA]],'[1]Dados Cadastrais'!A:F,5,0)</f>
        <v>ME</v>
      </c>
      <c r="F323" s="17" t="str">
        <f>VLOOKUP(CONTATOS[[#This Row],[EMPRESA]],'[1]Dados Cadastrais'!A:F,6,0)</f>
        <v>CAPITAL NORTE</v>
      </c>
      <c r="G323" s="17" t="s">
        <v>1020</v>
      </c>
      <c r="H323" s="17"/>
      <c r="I323" s="17" t="s">
        <v>19</v>
      </c>
      <c r="J323" s="17" t="s">
        <v>20</v>
      </c>
      <c r="K323" s="19" t="s">
        <v>1021</v>
      </c>
      <c r="L323" s="13"/>
      <c r="M323" s="20"/>
      <c r="N323" s="16" t="s">
        <v>1023</v>
      </c>
      <c r="O323" s="11"/>
      <c r="P323" s="10"/>
      <c r="Q323" s="15"/>
    </row>
    <row r="324" spans="2:17" ht="15" hidden="1" customHeight="1" x14ac:dyDescent="0.35">
      <c r="B324" s="16" t="s">
        <v>1018</v>
      </c>
      <c r="C324" s="17" t="s">
        <v>1019</v>
      </c>
      <c r="D324" s="18">
        <f>VLOOKUP(B324,'[1]Dados Cadastrais'!A:G,7,0)</f>
        <v>0</v>
      </c>
      <c r="E324" s="18" t="str">
        <f>VLOOKUP(CONTATOS[[#This Row],[EMPRESA]],'[1]Dados Cadastrais'!A:F,5,0)</f>
        <v>ME</v>
      </c>
      <c r="F324" s="17" t="str">
        <f>VLOOKUP(CONTATOS[[#This Row],[EMPRESA]],'[1]Dados Cadastrais'!A:F,6,0)</f>
        <v>CAPITAL NORTE</v>
      </c>
      <c r="G324" s="17" t="s">
        <v>1024</v>
      </c>
      <c r="H324" s="17"/>
      <c r="I324" s="17" t="s">
        <v>19</v>
      </c>
      <c r="J324" s="17" t="s">
        <v>20</v>
      </c>
      <c r="K324" s="19">
        <v>551129512407</v>
      </c>
      <c r="L324" s="13"/>
      <c r="M324" s="20"/>
      <c r="N324" s="16" t="s">
        <v>1025</v>
      </c>
      <c r="O324" s="11"/>
      <c r="P324" s="10"/>
      <c r="Q324" s="15"/>
    </row>
    <row r="325" spans="2:17" ht="15" hidden="1" customHeight="1" x14ac:dyDescent="0.35">
      <c r="B325" s="16" t="s">
        <v>1026</v>
      </c>
      <c r="C325" s="17" t="e">
        <v>#N/A</v>
      </c>
      <c r="D325" s="18" t="e">
        <f>VLOOKUP(B325,'[1]Dados Cadastrais'!A:G,7,0)</f>
        <v>#N/A</v>
      </c>
      <c r="E325" s="18" t="e">
        <f>VLOOKUP(CONTATOS[[#This Row],[EMPRESA]],'[1]Dados Cadastrais'!A:F,5,0)</f>
        <v>#N/A</v>
      </c>
      <c r="F325" s="17" t="e">
        <f>VLOOKUP(CONTATOS[[#This Row],[EMPRESA]],'[1]Dados Cadastrais'!A:F,6,0)</f>
        <v>#N/A</v>
      </c>
      <c r="G325" s="17" t="s">
        <v>1027</v>
      </c>
      <c r="H325" s="17"/>
      <c r="I325" s="17"/>
      <c r="J325" s="17"/>
      <c r="K325" s="19" t="s">
        <v>1028</v>
      </c>
      <c r="L325" s="13" t="s">
        <v>1029</v>
      </c>
      <c r="M325" s="20" t="s">
        <v>1029</v>
      </c>
      <c r="N325" s="16" t="s">
        <v>1030</v>
      </c>
      <c r="O325" s="11"/>
      <c r="P325" s="10"/>
      <c r="Q325" s="15"/>
    </row>
    <row r="326" spans="2:17" ht="15" hidden="1" customHeight="1" x14ac:dyDescent="0.35">
      <c r="B326" s="16" t="s">
        <v>1031</v>
      </c>
      <c r="C326" s="17" t="s">
        <v>1032</v>
      </c>
      <c r="D326" s="18">
        <v>114</v>
      </c>
      <c r="E326" s="18" t="s">
        <v>137</v>
      </c>
      <c r="F326" s="17" t="e">
        <f>VLOOKUP(CONTATOS[[#This Row],[EMPRESA]],'[1]Dados Cadastrais'!A:F,6,0)</f>
        <v>#N/A</v>
      </c>
      <c r="G326" s="17"/>
      <c r="H326" s="17"/>
      <c r="I326" s="17"/>
      <c r="J326" s="17"/>
      <c r="K326" s="19" t="s">
        <v>1033</v>
      </c>
      <c r="L326" s="13"/>
      <c r="M326" s="20"/>
      <c r="N326" s="16" t="s">
        <v>1034</v>
      </c>
      <c r="O326" s="11"/>
      <c r="P326" s="10"/>
      <c r="Q326" s="15"/>
    </row>
    <row r="327" spans="2:17" ht="15" hidden="1" customHeight="1" x14ac:dyDescent="0.35">
      <c r="B327" s="16" t="s">
        <v>1035</v>
      </c>
      <c r="C327" s="17" t="s">
        <v>55</v>
      </c>
      <c r="D327" s="18" t="e">
        <f>VLOOKUP(B327,'[1]Dados Cadastrais'!A:G,7,0)</f>
        <v>#N/A</v>
      </c>
      <c r="E327" s="18" t="e">
        <f>VLOOKUP(CONTATOS[[#This Row],[EMPRESA]],'[1]Dados Cadastrais'!A:F,5,0)</f>
        <v>#N/A</v>
      </c>
      <c r="F327" s="17" t="e">
        <f>VLOOKUP(CONTATOS[[#This Row],[EMPRESA]],'[1]Dados Cadastrais'!A:F,6,0)</f>
        <v>#N/A</v>
      </c>
      <c r="G327" s="17" t="s">
        <v>1036</v>
      </c>
      <c r="H327" s="17"/>
      <c r="I327" s="17"/>
      <c r="J327" s="17"/>
      <c r="K327" s="19"/>
      <c r="L327" s="13"/>
      <c r="M327" s="20"/>
      <c r="N327" s="16" t="s">
        <v>1037</v>
      </c>
      <c r="O327" s="11"/>
      <c r="P327" s="10"/>
      <c r="Q327" s="15">
        <v>45764</v>
      </c>
    </row>
    <row r="328" spans="2:17" ht="15" customHeight="1" x14ac:dyDescent="0.35">
      <c r="B328" s="16" t="s">
        <v>1038</v>
      </c>
      <c r="C328" s="17" t="s">
        <v>1039</v>
      </c>
      <c r="D328" s="18">
        <f>VLOOKUP(B328,'[1]Dados Cadastrais'!A:G,7,0)</f>
        <v>103</v>
      </c>
      <c r="E328" s="18" t="str">
        <f>VLOOKUP(CONTATOS[[#This Row],[EMPRESA]],'[1]Dados Cadastrais'!A:F,5,0)</f>
        <v>ME</v>
      </c>
      <c r="F328" s="17" t="str">
        <f>VLOOKUP(CONTATOS[[#This Row],[EMPRESA]],'[1]Dados Cadastrais'!A:F,6,0)</f>
        <v>CAPITAL LESTE 1</v>
      </c>
      <c r="G328" s="17" t="s">
        <v>1040</v>
      </c>
      <c r="H328" s="17"/>
      <c r="I328" s="17" t="s">
        <v>1041</v>
      </c>
      <c r="J328" s="17" t="s">
        <v>20</v>
      </c>
      <c r="K328" s="19"/>
      <c r="L328" s="13" t="s">
        <v>1042</v>
      </c>
      <c r="M328" s="20" t="s">
        <v>1043</v>
      </c>
      <c r="N328" s="16" t="s">
        <v>1044</v>
      </c>
      <c r="O328" s="11"/>
      <c r="P328" s="10"/>
      <c r="Q328" s="15"/>
    </row>
    <row r="329" spans="2:17" ht="15" customHeight="1" x14ac:dyDescent="0.35">
      <c r="B329" s="16" t="s">
        <v>1045</v>
      </c>
      <c r="C329" s="17" t="s">
        <v>1046</v>
      </c>
      <c r="D329" s="18">
        <f>VLOOKUP(B329,'[1]Dados Cadastrais'!A:G,7,0)</f>
        <v>103</v>
      </c>
      <c r="E329" s="18" t="str">
        <f>VLOOKUP(CONTATOS[[#This Row],[EMPRESA]],'[1]Dados Cadastrais'!A:F,5,0)</f>
        <v>EPP</v>
      </c>
      <c r="F329" s="17" t="str">
        <f>VLOOKUP(CONTATOS[[#This Row],[EMPRESA]],'[1]Dados Cadastrais'!A:F,6,0)</f>
        <v>CAPITAL LESTE 1</v>
      </c>
      <c r="G329" s="17" t="s">
        <v>1047</v>
      </c>
      <c r="H329" s="17"/>
      <c r="I329" s="17" t="s">
        <v>19</v>
      </c>
      <c r="J329" s="17" t="s">
        <v>20</v>
      </c>
      <c r="K329" s="19">
        <v>551122749915</v>
      </c>
      <c r="L329" s="13"/>
      <c r="M329" s="20"/>
      <c r="N329" s="16" t="s">
        <v>1048</v>
      </c>
      <c r="O329" s="11" t="s">
        <v>25</v>
      </c>
      <c r="P329" s="10" t="s">
        <v>1049</v>
      </c>
      <c r="Q329" s="15">
        <v>45001</v>
      </c>
    </row>
    <row r="330" spans="2:17" ht="15" customHeight="1" x14ac:dyDescent="0.35">
      <c r="B330" s="16" t="s">
        <v>1045</v>
      </c>
      <c r="C330" s="17" t="s">
        <v>1046</v>
      </c>
      <c r="D330" s="18">
        <f>VLOOKUP(B330,'[1]Dados Cadastrais'!A:G,7,0)</f>
        <v>103</v>
      </c>
      <c r="E330" s="18" t="str">
        <f>VLOOKUP(CONTATOS[[#This Row],[EMPRESA]],'[1]Dados Cadastrais'!A:F,5,0)</f>
        <v>EPP</v>
      </c>
      <c r="F330" s="17" t="str">
        <f>VLOOKUP(CONTATOS[[#This Row],[EMPRESA]],'[1]Dados Cadastrais'!A:F,6,0)</f>
        <v>CAPITAL LESTE 1</v>
      </c>
      <c r="G330" s="17" t="s">
        <v>1050</v>
      </c>
      <c r="H330" s="17"/>
      <c r="I330" s="17" t="s">
        <v>19</v>
      </c>
      <c r="J330" s="17" t="s">
        <v>20</v>
      </c>
      <c r="K330" s="19">
        <v>551122749915</v>
      </c>
      <c r="L330" s="13" t="s">
        <v>1051</v>
      </c>
      <c r="M330" s="20" t="s">
        <v>1051</v>
      </c>
      <c r="N330" s="16"/>
      <c r="O330" s="11"/>
      <c r="P330" s="10" t="s">
        <v>1052</v>
      </c>
      <c r="Q330" s="15">
        <v>45001</v>
      </c>
    </row>
    <row r="331" spans="2:17" ht="15" customHeight="1" x14ac:dyDescent="0.35">
      <c r="B331" s="16" t="s">
        <v>1053</v>
      </c>
      <c r="C331" s="17" t="s">
        <v>1054</v>
      </c>
      <c r="D331" s="18">
        <f>VLOOKUP(B331,'[1]Dados Cadastrais'!A:G,7,0)</f>
        <v>103</v>
      </c>
      <c r="E331" s="18" t="str">
        <f>VLOOKUP(CONTATOS[[#This Row],[EMPRESA]],'[1]Dados Cadastrais'!A:F,5,0)</f>
        <v>EPP</v>
      </c>
      <c r="F331" s="17" t="str">
        <f>VLOOKUP(CONTATOS[[#This Row],[EMPRESA]],'[1]Dados Cadastrais'!A:F,6,0)</f>
        <v>CAPITAL LESTE 1</v>
      </c>
      <c r="G331" s="17" t="s">
        <v>1055</v>
      </c>
      <c r="H331" s="17"/>
      <c r="I331" s="17"/>
      <c r="J331" s="17"/>
      <c r="K331" s="19">
        <v>551122119882</v>
      </c>
      <c r="L331" s="13" t="s">
        <v>1056</v>
      </c>
      <c r="M331" s="20" t="s">
        <v>1056</v>
      </c>
      <c r="N331" s="16" t="s">
        <v>1057</v>
      </c>
      <c r="O331" s="11" t="s">
        <v>25</v>
      </c>
      <c r="P331" s="10"/>
      <c r="Q331" s="15">
        <v>45022</v>
      </c>
    </row>
    <row r="332" spans="2:17" ht="15" customHeight="1" x14ac:dyDescent="0.35">
      <c r="B332" s="16" t="s">
        <v>1058</v>
      </c>
      <c r="C332" s="17" t="s">
        <v>1059</v>
      </c>
      <c r="D332" s="18">
        <f>VLOOKUP(B332,'[1]Dados Cadastrais'!A:G,7,0)</f>
        <v>103</v>
      </c>
      <c r="E332" s="18" t="str">
        <f>VLOOKUP(CONTATOS[[#This Row],[EMPRESA]],'[1]Dados Cadastrais'!A:F,5,0)</f>
        <v>ME</v>
      </c>
      <c r="F332" s="17" t="str">
        <f>VLOOKUP(CONTATOS[[#This Row],[EMPRESA]],'[1]Dados Cadastrais'!A:F,6,0)</f>
        <v>CAPITAL LESTE 1</v>
      </c>
      <c r="G332" s="17" t="s">
        <v>1060</v>
      </c>
      <c r="H332" s="17"/>
      <c r="I332" s="17"/>
      <c r="J332" s="17"/>
      <c r="K332" s="19">
        <v>551126012488</v>
      </c>
      <c r="L332" s="13" t="s">
        <v>1061</v>
      </c>
      <c r="M332" s="20" t="s">
        <v>1061</v>
      </c>
      <c r="N332" s="16"/>
      <c r="O332" s="11"/>
      <c r="P332" s="10"/>
      <c r="Q332" s="15">
        <v>45764</v>
      </c>
    </row>
    <row r="333" spans="2:17" ht="15" customHeight="1" x14ac:dyDescent="0.35">
      <c r="B333" s="16" t="s">
        <v>1058</v>
      </c>
      <c r="C333" s="17" t="s">
        <v>1059</v>
      </c>
      <c r="D333" s="18">
        <f>VLOOKUP(B333,'[1]Dados Cadastrais'!A:G,7,0)</f>
        <v>103</v>
      </c>
      <c r="E333" s="18" t="str">
        <f>VLOOKUP(CONTATOS[[#This Row],[EMPRESA]],'[1]Dados Cadastrais'!A:F,5,0)</f>
        <v>ME</v>
      </c>
      <c r="F333" s="17" t="str">
        <f>VLOOKUP(CONTATOS[[#This Row],[EMPRESA]],'[1]Dados Cadastrais'!A:F,6,0)</f>
        <v>CAPITAL LESTE 1</v>
      </c>
      <c r="G333" s="17" t="s">
        <v>1062</v>
      </c>
      <c r="H333" s="17"/>
      <c r="I333" s="17" t="s">
        <v>19</v>
      </c>
      <c r="J333" s="17" t="s">
        <v>20</v>
      </c>
      <c r="K333" s="19" t="s">
        <v>1063</v>
      </c>
      <c r="L333" s="13" t="s">
        <v>1064</v>
      </c>
      <c r="M333" s="20" t="s">
        <v>1065</v>
      </c>
      <c r="N333" s="16" t="s">
        <v>1066</v>
      </c>
      <c r="O333" s="11"/>
      <c r="P333" s="10"/>
      <c r="Q333" s="15"/>
    </row>
    <row r="334" spans="2:17" ht="15" customHeight="1" x14ac:dyDescent="0.35">
      <c r="B334" s="16" t="s">
        <v>1058</v>
      </c>
      <c r="C334" s="17" t="s">
        <v>1059</v>
      </c>
      <c r="D334" s="18">
        <f>VLOOKUP(B334,'[1]Dados Cadastrais'!A:G,7,0)</f>
        <v>103</v>
      </c>
      <c r="E334" s="18" t="str">
        <f>VLOOKUP(CONTATOS[[#This Row],[EMPRESA]],'[1]Dados Cadastrais'!A:F,5,0)</f>
        <v>ME</v>
      </c>
      <c r="F334" s="17" t="str">
        <f>VLOOKUP(CONTATOS[[#This Row],[EMPRESA]],'[1]Dados Cadastrais'!A:F,6,0)</f>
        <v>CAPITAL LESTE 1</v>
      </c>
      <c r="G334" s="17" t="s">
        <v>1067</v>
      </c>
      <c r="H334" s="17"/>
      <c r="I334" s="17"/>
      <c r="J334" s="17"/>
      <c r="K334" s="19" t="s">
        <v>1068</v>
      </c>
      <c r="L334" s="13"/>
      <c r="M334" s="20"/>
      <c r="N334" s="16" t="s">
        <v>1069</v>
      </c>
      <c r="O334" s="11"/>
      <c r="P334" s="10"/>
      <c r="Q334" s="15"/>
    </row>
    <row r="335" spans="2:17" ht="15" customHeight="1" x14ac:dyDescent="0.35">
      <c r="B335" s="16" t="s">
        <v>1058</v>
      </c>
      <c r="C335" s="17" t="s">
        <v>1059</v>
      </c>
      <c r="D335" s="18">
        <f>VLOOKUP(B335,'[1]Dados Cadastrais'!A:G,7,0)</f>
        <v>103</v>
      </c>
      <c r="E335" s="18" t="str">
        <f>VLOOKUP(CONTATOS[[#This Row],[EMPRESA]],'[1]Dados Cadastrais'!A:F,5,0)</f>
        <v>ME</v>
      </c>
      <c r="F335" s="17" t="str">
        <f>VLOOKUP(CONTATOS[[#This Row],[EMPRESA]],'[1]Dados Cadastrais'!A:F,6,0)</f>
        <v>CAPITAL LESTE 1</v>
      </c>
      <c r="G335" s="17" t="s">
        <v>618</v>
      </c>
      <c r="H335" s="17"/>
      <c r="I335" s="17" t="s">
        <v>1070</v>
      </c>
      <c r="J335" s="17"/>
      <c r="K335" s="19" t="s">
        <v>1068</v>
      </c>
      <c r="L335" s="13"/>
      <c r="M335" s="20"/>
      <c r="N335" s="16" t="s">
        <v>1071</v>
      </c>
      <c r="O335" s="11"/>
      <c r="P335" s="10"/>
      <c r="Q335" s="15"/>
    </row>
    <row r="336" spans="2:17" ht="15" customHeight="1" x14ac:dyDescent="0.35">
      <c r="B336" s="16" t="s">
        <v>1058</v>
      </c>
      <c r="C336" s="17" t="s">
        <v>1059</v>
      </c>
      <c r="D336" s="18">
        <f>VLOOKUP(B336,'[1]Dados Cadastrais'!A:G,7,0)</f>
        <v>103</v>
      </c>
      <c r="E336" s="18" t="str">
        <f>VLOOKUP(CONTATOS[[#This Row],[EMPRESA]],'[1]Dados Cadastrais'!A:F,5,0)</f>
        <v>ME</v>
      </c>
      <c r="F336" s="17" t="str">
        <f>VLOOKUP(CONTATOS[[#This Row],[EMPRESA]],'[1]Dados Cadastrais'!A:F,6,0)</f>
        <v>CAPITAL LESTE 1</v>
      </c>
      <c r="G336" s="17" t="s">
        <v>1072</v>
      </c>
      <c r="H336" s="17"/>
      <c r="I336" s="17" t="s">
        <v>1070</v>
      </c>
      <c r="J336" s="17"/>
      <c r="K336" s="19" t="s">
        <v>1068</v>
      </c>
      <c r="L336" s="13"/>
      <c r="M336" s="20"/>
      <c r="N336" s="16"/>
      <c r="O336" s="11"/>
      <c r="P336" s="10"/>
      <c r="Q336" s="15"/>
    </row>
    <row r="337" spans="2:17" ht="15" customHeight="1" x14ac:dyDescent="0.35">
      <c r="B337" s="16" t="s">
        <v>1058</v>
      </c>
      <c r="C337" s="17" t="s">
        <v>1059</v>
      </c>
      <c r="D337" s="18">
        <f>VLOOKUP(B337,'[1]Dados Cadastrais'!A:G,7,0)</f>
        <v>103</v>
      </c>
      <c r="E337" s="18" t="str">
        <f>VLOOKUP(CONTATOS[[#This Row],[EMPRESA]],'[1]Dados Cadastrais'!A:F,5,0)</f>
        <v>ME</v>
      </c>
      <c r="F337" s="17" t="str">
        <f>VLOOKUP(CONTATOS[[#This Row],[EMPRESA]],'[1]Dados Cadastrais'!A:F,6,0)</f>
        <v>CAPITAL LESTE 1</v>
      </c>
      <c r="G337" s="17" t="s">
        <v>1073</v>
      </c>
      <c r="H337" s="17"/>
      <c r="I337" s="17"/>
      <c r="J337" s="17"/>
      <c r="K337" s="19" t="s">
        <v>1074</v>
      </c>
      <c r="L337" s="13"/>
      <c r="M337" s="20"/>
      <c r="N337" s="16"/>
      <c r="O337" s="11"/>
      <c r="P337" s="10"/>
      <c r="Q337" s="15"/>
    </row>
    <row r="338" spans="2:17" ht="15" customHeight="1" x14ac:dyDescent="0.35">
      <c r="B338" s="16" t="s">
        <v>1058</v>
      </c>
      <c r="C338" s="17" t="s">
        <v>1059</v>
      </c>
      <c r="D338" s="18">
        <f>VLOOKUP(B338,'[1]Dados Cadastrais'!A:G,7,0)</f>
        <v>103</v>
      </c>
      <c r="E338" s="18" t="str">
        <f>VLOOKUP(CONTATOS[[#This Row],[EMPRESA]],'[1]Dados Cadastrais'!A:F,5,0)</f>
        <v>ME</v>
      </c>
      <c r="F338" s="17" t="str">
        <f>VLOOKUP(CONTATOS[[#This Row],[EMPRESA]],'[1]Dados Cadastrais'!A:F,6,0)</f>
        <v>CAPITAL LESTE 1</v>
      </c>
      <c r="G338" s="17" t="s">
        <v>1062</v>
      </c>
      <c r="H338" s="17"/>
      <c r="I338" s="17"/>
      <c r="J338" s="17"/>
      <c r="K338" s="19" t="s">
        <v>1075</v>
      </c>
      <c r="L338" s="13" t="s">
        <v>1064</v>
      </c>
      <c r="M338" s="20" t="s">
        <v>1065</v>
      </c>
      <c r="N338" s="16" t="s">
        <v>1076</v>
      </c>
      <c r="O338" s="11"/>
      <c r="P338" s="10"/>
      <c r="Q338" s="15"/>
    </row>
    <row r="339" spans="2:17" ht="15" customHeight="1" x14ac:dyDescent="0.35">
      <c r="B339" s="16" t="s">
        <v>1058</v>
      </c>
      <c r="C339" s="17" t="s">
        <v>1059</v>
      </c>
      <c r="D339" s="18">
        <f>VLOOKUP(B339,'[1]Dados Cadastrais'!A:G,7,0)</f>
        <v>103</v>
      </c>
      <c r="E339" s="18" t="str">
        <f>VLOOKUP(CONTATOS[[#This Row],[EMPRESA]],'[1]Dados Cadastrais'!A:F,5,0)</f>
        <v>ME</v>
      </c>
      <c r="F339" s="17" t="str">
        <f>VLOOKUP(CONTATOS[[#This Row],[EMPRESA]],'[1]Dados Cadastrais'!A:F,6,0)</f>
        <v>CAPITAL LESTE 1</v>
      </c>
      <c r="G339" s="17" t="s">
        <v>1077</v>
      </c>
      <c r="H339" s="17"/>
      <c r="I339" s="17"/>
      <c r="J339" s="17"/>
      <c r="K339" s="19" t="s">
        <v>1075</v>
      </c>
      <c r="L339" s="13" t="s">
        <v>1064</v>
      </c>
      <c r="M339" s="20" t="s">
        <v>1065</v>
      </c>
      <c r="N339" s="16" t="s">
        <v>1071</v>
      </c>
      <c r="O339" s="11"/>
      <c r="P339" s="10"/>
      <c r="Q339" s="15"/>
    </row>
    <row r="340" spans="2:17" ht="15" customHeight="1" x14ac:dyDescent="0.35">
      <c r="B340" s="16" t="s">
        <v>1058</v>
      </c>
      <c r="C340" s="17" t="s">
        <v>1059</v>
      </c>
      <c r="D340" s="18">
        <f>VLOOKUP(B340,'[1]Dados Cadastrais'!A:G,7,0)</f>
        <v>103</v>
      </c>
      <c r="E340" s="18" t="str">
        <f>VLOOKUP(CONTATOS[[#This Row],[EMPRESA]],'[1]Dados Cadastrais'!A:F,5,0)</f>
        <v>ME</v>
      </c>
      <c r="F340" s="17" t="str">
        <f>VLOOKUP(CONTATOS[[#This Row],[EMPRESA]],'[1]Dados Cadastrais'!A:F,6,0)</f>
        <v>CAPITAL LESTE 1</v>
      </c>
      <c r="G340" s="17" t="s">
        <v>1062</v>
      </c>
      <c r="H340" s="17"/>
      <c r="I340" s="17"/>
      <c r="J340" s="17"/>
      <c r="K340" s="19"/>
      <c r="L340" s="13"/>
      <c r="M340" s="20"/>
      <c r="N340" s="16" t="s">
        <v>1071</v>
      </c>
      <c r="O340" s="11"/>
      <c r="P340" s="10"/>
      <c r="Q340" s="15"/>
    </row>
    <row r="341" spans="2:17" ht="15" hidden="1" customHeight="1" x14ac:dyDescent="0.35">
      <c r="B341" s="16" t="s">
        <v>1078</v>
      </c>
      <c r="C341" s="17" t="e">
        <v>#N/A</v>
      </c>
      <c r="D341" s="18" t="e">
        <f>VLOOKUP(B341,'[1]Dados Cadastrais'!A:G,7,0)</f>
        <v>#N/A</v>
      </c>
      <c r="E341" s="18" t="e">
        <f>VLOOKUP(CONTATOS[[#This Row],[EMPRESA]],'[1]Dados Cadastrais'!A:F,5,0)</f>
        <v>#N/A</v>
      </c>
      <c r="F341" s="17" t="e">
        <f>VLOOKUP(CONTATOS[[#This Row],[EMPRESA]],'[1]Dados Cadastrais'!A:F,6,0)</f>
        <v>#N/A</v>
      </c>
      <c r="G341" s="17"/>
      <c r="H341" s="17"/>
      <c r="I341" s="17"/>
      <c r="J341" s="17"/>
      <c r="K341" s="19" t="s">
        <v>1079</v>
      </c>
      <c r="L341" s="13"/>
      <c r="M341" s="20"/>
      <c r="N341" s="16" t="s">
        <v>1080</v>
      </c>
      <c r="O341" s="11"/>
      <c r="P341" s="10"/>
      <c r="Q341" s="15"/>
    </row>
    <row r="342" spans="2:17" ht="15" hidden="1" customHeight="1" x14ac:dyDescent="0.35">
      <c r="B342" s="16" t="s">
        <v>1081</v>
      </c>
      <c r="C342" s="17" t="s">
        <v>1082</v>
      </c>
      <c r="D342" s="18">
        <f>VLOOKUP(B342,'[1]Dados Cadastrais'!A:G,7,0)</f>
        <v>103</v>
      </c>
      <c r="E342" s="18" t="str">
        <f>VLOOKUP(CONTATOS[[#This Row],[EMPRESA]],'[1]Dados Cadastrais'!A:F,5,0)</f>
        <v>DEMAIS</v>
      </c>
      <c r="F342" s="17" t="str">
        <f>VLOOKUP(CONTATOS[[#This Row],[EMPRESA]],'[1]Dados Cadastrais'!A:F,6,0)</f>
        <v>N/A</v>
      </c>
      <c r="G342" s="17" t="s">
        <v>1083</v>
      </c>
      <c r="H342" s="17"/>
      <c r="I342" s="17" t="s">
        <v>1084</v>
      </c>
      <c r="J342" s="17"/>
      <c r="K342" s="19" t="s">
        <v>1085</v>
      </c>
      <c r="L342" s="13"/>
      <c r="M342" s="20"/>
      <c r="N342" s="16" t="s">
        <v>1086</v>
      </c>
      <c r="O342" s="11" t="s">
        <v>25</v>
      </c>
      <c r="P342" s="10"/>
      <c r="Q342" s="15">
        <v>45461</v>
      </c>
    </row>
    <row r="343" spans="2:17" ht="15" hidden="1" customHeight="1" x14ac:dyDescent="0.35">
      <c r="B343" s="16" t="s">
        <v>1081</v>
      </c>
      <c r="C343" s="17" t="s">
        <v>1082</v>
      </c>
      <c r="D343" s="18">
        <f>VLOOKUP(B343,'[1]Dados Cadastrais'!A:G,7,0)</f>
        <v>103</v>
      </c>
      <c r="E343" s="18" t="str">
        <f>VLOOKUP(CONTATOS[[#This Row],[EMPRESA]],'[1]Dados Cadastrais'!A:F,5,0)</f>
        <v>DEMAIS</v>
      </c>
      <c r="F343" s="17" t="str">
        <f>VLOOKUP(CONTATOS[[#This Row],[EMPRESA]],'[1]Dados Cadastrais'!A:F,6,0)</f>
        <v>N/A</v>
      </c>
      <c r="G343" s="17" t="s">
        <v>1087</v>
      </c>
      <c r="H343" s="17"/>
      <c r="I343" s="17"/>
      <c r="J343" s="17"/>
      <c r="K343" s="19"/>
      <c r="L343" s="13"/>
      <c r="M343" s="20"/>
      <c r="N343" s="16" t="s">
        <v>1088</v>
      </c>
      <c r="O343" s="11"/>
      <c r="P343" s="10"/>
      <c r="Q343" s="15">
        <v>45041</v>
      </c>
    </row>
    <row r="344" spans="2:17" ht="15" hidden="1" customHeight="1" x14ac:dyDescent="0.35">
      <c r="B344" s="16" t="s">
        <v>1089</v>
      </c>
      <c r="C344" s="17" t="e">
        <v>#N/A</v>
      </c>
      <c r="D344" s="18" t="e">
        <f>VLOOKUP(B344,'[1]Dados Cadastrais'!A:G,7,0)</f>
        <v>#N/A</v>
      </c>
      <c r="E344" s="18" t="e">
        <f>VLOOKUP(CONTATOS[[#This Row],[EMPRESA]],'[1]Dados Cadastrais'!A:F,5,0)</f>
        <v>#N/A</v>
      </c>
      <c r="F344" s="17" t="e">
        <f>VLOOKUP(CONTATOS[[#This Row],[EMPRESA]],'[1]Dados Cadastrais'!A:F,6,0)</f>
        <v>#N/A</v>
      </c>
      <c r="G344" s="17" t="s">
        <v>1090</v>
      </c>
      <c r="H344" s="17"/>
      <c r="I344" s="17"/>
      <c r="J344" s="17"/>
      <c r="K344" s="19" t="s">
        <v>1091</v>
      </c>
      <c r="L344" s="13"/>
      <c r="M344" s="20"/>
      <c r="N344" s="16"/>
      <c r="O344" s="11"/>
      <c r="P344" s="10"/>
      <c r="Q344" s="15"/>
    </row>
    <row r="345" spans="2:17" ht="15" customHeight="1" x14ac:dyDescent="0.35">
      <c r="B345" s="16" t="s">
        <v>1092</v>
      </c>
      <c r="C345" s="17" t="s">
        <v>1093</v>
      </c>
      <c r="D345" s="18">
        <f>VLOOKUP(B345,'[1]Dados Cadastrais'!A:G,7,0)</f>
        <v>103</v>
      </c>
      <c r="E345" s="18" t="str">
        <f>VLOOKUP(CONTATOS[[#This Row],[EMPRESA]],'[1]Dados Cadastrais'!A:F,5,0)</f>
        <v>EPP</v>
      </c>
      <c r="F345" s="17" t="str">
        <f>VLOOKUP(CONTATOS[[#This Row],[EMPRESA]],'[1]Dados Cadastrais'!A:F,6,0)</f>
        <v>CAPITAL LESTE 1</v>
      </c>
      <c r="G345" s="17" t="s">
        <v>1094</v>
      </c>
      <c r="H345" s="17"/>
      <c r="I345" s="17" t="s">
        <v>295</v>
      </c>
      <c r="J345" s="17" t="s">
        <v>569</v>
      </c>
      <c r="K345" s="19">
        <v>551126061421</v>
      </c>
      <c r="L345" s="13" t="s">
        <v>1095</v>
      </c>
      <c r="M345" s="20" t="s">
        <v>1095</v>
      </c>
      <c r="N345" s="16" t="s">
        <v>1096</v>
      </c>
      <c r="O345" s="11"/>
      <c r="P345" s="10"/>
      <c r="Q345" s="15"/>
    </row>
    <row r="346" spans="2:17" ht="15" customHeight="1" x14ac:dyDescent="0.35">
      <c r="B346" s="16" t="s">
        <v>1092</v>
      </c>
      <c r="C346" s="17" t="s">
        <v>1093</v>
      </c>
      <c r="D346" s="18">
        <f>VLOOKUP(B346,'[1]Dados Cadastrais'!A:G,7,0)</f>
        <v>103</v>
      </c>
      <c r="E346" s="18" t="str">
        <f>VLOOKUP(CONTATOS[[#This Row],[EMPRESA]],'[1]Dados Cadastrais'!A:F,5,0)</f>
        <v>EPP</v>
      </c>
      <c r="F346" s="17" t="str">
        <f>VLOOKUP(CONTATOS[[#This Row],[EMPRESA]],'[1]Dados Cadastrais'!A:F,6,0)</f>
        <v>CAPITAL LESTE 1</v>
      </c>
      <c r="G346" s="17" t="s">
        <v>195</v>
      </c>
      <c r="H346" s="17"/>
      <c r="I346" s="17" t="s">
        <v>195</v>
      </c>
      <c r="J346" s="17"/>
      <c r="K346" s="19"/>
      <c r="L346" s="13"/>
      <c r="M346" s="20"/>
      <c r="N346" s="16"/>
      <c r="O346" s="11"/>
      <c r="P346" s="10"/>
      <c r="Q346" s="15"/>
    </row>
    <row r="347" spans="2:17" ht="15" customHeight="1" x14ac:dyDescent="0.35">
      <c r="B347" s="16" t="s">
        <v>1092</v>
      </c>
      <c r="C347" s="17" t="s">
        <v>1093</v>
      </c>
      <c r="D347" s="18">
        <f>VLOOKUP(B347,'[1]Dados Cadastrais'!A:G,7,0)</f>
        <v>103</v>
      </c>
      <c r="E347" s="18" t="str">
        <f>VLOOKUP(CONTATOS[[#This Row],[EMPRESA]],'[1]Dados Cadastrais'!A:F,5,0)</f>
        <v>EPP</v>
      </c>
      <c r="F347" s="17" t="str">
        <f>VLOOKUP(CONTATOS[[#This Row],[EMPRESA]],'[1]Dados Cadastrais'!A:F,6,0)</f>
        <v>CAPITAL LESTE 1</v>
      </c>
      <c r="G347" s="17" t="s">
        <v>195</v>
      </c>
      <c r="H347" s="17"/>
      <c r="I347" s="17" t="s">
        <v>195</v>
      </c>
      <c r="J347" s="17"/>
      <c r="K347" s="19"/>
      <c r="L347" s="13"/>
      <c r="M347" s="20"/>
      <c r="N347" s="16"/>
      <c r="O347" s="11"/>
      <c r="P347" s="10"/>
      <c r="Q347" s="15"/>
    </row>
    <row r="348" spans="2:17" ht="15" hidden="1" customHeight="1" x14ac:dyDescent="0.35">
      <c r="B348" s="16" t="s">
        <v>1097</v>
      </c>
      <c r="C348" s="17" t="e">
        <v>#N/A</v>
      </c>
      <c r="D348" s="18" t="e">
        <f>VLOOKUP(B348,'[1]Dados Cadastrais'!A:G,7,0)</f>
        <v>#N/A</v>
      </c>
      <c r="E348" s="18" t="e">
        <f>VLOOKUP(CONTATOS[[#This Row],[EMPRESA]],'[1]Dados Cadastrais'!A:F,5,0)</f>
        <v>#N/A</v>
      </c>
      <c r="F348" s="17" t="e">
        <f>VLOOKUP(CONTATOS[[#This Row],[EMPRESA]],'[1]Dados Cadastrais'!A:F,6,0)</f>
        <v>#N/A</v>
      </c>
      <c r="G348" s="17" t="s">
        <v>1098</v>
      </c>
      <c r="H348" s="17"/>
      <c r="I348" s="17"/>
      <c r="J348" s="17"/>
      <c r="K348" s="19" t="s">
        <v>1099</v>
      </c>
      <c r="L348" s="13"/>
      <c r="M348" s="20"/>
      <c r="N348" s="16"/>
      <c r="O348" s="11"/>
      <c r="P348" s="10"/>
      <c r="Q348" s="15"/>
    </row>
    <row r="349" spans="2:17" ht="15" hidden="1" customHeight="1" x14ac:dyDescent="0.35">
      <c r="B349" s="16" t="s">
        <v>1100</v>
      </c>
      <c r="C349" s="17" t="s">
        <v>55</v>
      </c>
      <c r="D349" s="18" t="e">
        <f>VLOOKUP(B349,'[1]Dados Cadastrais'!A:G,7,0)</f>
        <v>#N/A</v>
      </c>
      <c r="E349" s="18" t="e">
        <f>VLOOKUP(CONTATOS[[#This Row],[EMPRESA]],'[1]Dados Cadastrais'!A:F,5,0)</f>
        <v>#N/A</v>
      </c>
      <c r="F349" s="17" t="e">
        <f>VLOOKUP(CONTATOS[[#This Row],[EMPRESA]],'[1]Dados Cadastrais'!A:F,6,0)</f>
        <v>#N/A</v>
      </c>
      <c r="G349" s="17" t="s">
        <v>1101</v>
      </c>
      <c r="H349" s="17"/>
      <c r="I349" s="17"/>
      <c r="J349" s="17"/>
      <c r="K349" s="19"/>
      <c r="L349" s="13"/>
      <c r="M349" s="20"/>
      <c r="N349" s="16" t="s">
        <v>1102</v>
      </c>
      <c r="O349" s="11"/>
      <c r="P349" s="10"/>
      <c r="Q349" s="15">
        <v>45764</v>
      </c>
    </row>
    <row r="350" spans="2:17" ht="15" hidden="1" customHeight="1" x14ac:dyDescent="0.35">
      <c r="B350" s="16" t="s">
        <v>1103</v>
      </c>
      <c r="C350" s="17" t="s">
        <v>1104</v>
      </c>
      <c r="D350" s="18">
        <f>VLOOKUP(B350,'[1]Dados Cadastrais'!A:G,7,0)</f>
        <v>103</v>
      </c>
      <c r="E350" s="18" t="str">
        <f>VLOOKUP(CONTATOS[[#This Row],[EMPRESA]],'[1]Dados Cadastrais'!A:F,5,0)</f>
        <v>ME</v>
      </c>
      <c r="F350" s="17" t="str">
        <f>VLOOKUP(CONTATOS[[#This Row],[EMPRESA]],'[1]Dados Cadastrais'!A:F,6,0)</f>
        <v>CAPITAL NORTE</v>
      </c>
      <c r="G350" s="17" t="s">
        <v>1105</v>
      </c>
      <c r="H350" s="17"/>
      <c r="I350" s="17"/>
      <c r="J350" s="17"/>
      <c r="K350" s="19">
        <v>551129674500</v>
      </c>
      <c r="L350" s="13" t="s">
        <v>1106</v>
      </c>
      <c r="M350" s="20" t="s">
        <v>1107</v>
      </c>
      <c r="N350" s="16" t="s">
        <v>1108</v>
      </c>
      <c r="O350" s="11"/>
      <c r="P350" s="10"/>
      <c r="Q350" s="15"/>
    </row>
    <row r="351" spans="2:17" ht="15" hidden="1" customHeight="1" x14ac:dyDescent="0.35">
      <c r="B351" s="16" t="s">
        <v>1103</v>
      </c>
      <c r="C351" s="17" t="s">
        <v>1104</v>
      </c>
      <c r="D351" s="18">
        <f>VLOOKUP(B351,'[1]Dados Cadastrais'!A:G,7,0)</f>
        <v>103</v>
      </c>
      <c r="E351" s="18" t="str">
        <f>VLOOKUP(CONTATOS[[#This Row],[EMPRESA]],'[1]Dados Cadastrais'!A:F,5,0)</f>
        <v>ME</v>
      </c>
      <c r="F351" s="17" t="str">
        <f>VLOOKUP(CONTATOS[[#This Row],[EMPRESA]],'[1]Dados Cadastrais'!A:F,6,0)</f>
        <v>CAPITAL NORTE</v>
      </c>
      <c r="G351" s="17" t="s">
        <v>1109</v>
      </c>
      <c r="H351" s="17"/>
      <c r="I351" s="17"/>
      <c r="J351" s="17"/>
      <c r="K351" s="19">
        <v>551129674500</v>
      </c>
      <c r="L351" s="13" t="s">
        <v>1107</v>
      </c>
      <c r="M351" s="20" t="s">
        <v>1107</v>
      </c>
      <c r="N351" s="16" t="s">
        <v>1110</v>
      </c>
      <c r="O351" s="11"/>
      <c r="P351" s="10" t="s">
        <v>1111</v>
      </c>
      <c r="Q351" s="15"/>
    </row>
    <row r="352" spans="2:17" ht="15" hidden="1" customHeight="1" x14ac:dyDescent="0.35">
      <c r="B352" s="16" t="s">
        <v>1103</v>
      </c>
      <c r="C352" s="17" t="s">
        <v>1104</v>
      </c>
      <c r="D352" s="18">
        <f>VLOOKUP(B352,'[1]Dados Cadastrais'!A:G,7,0)</f>
        <v>103</v>
      </c>
      <c r="E352" s="18" t="str">
        <f>VLOOKUP(CONTATOS[[#This Row],[EMPRESA]],'[1]Dados Cadastrais'!A:F,5,0)</f>
        <v>ME</v>
      </c>
      <c r="F352" s="17" t="str">
        <f>VLOOKUP(CONTATOS[[#This Row],[EMPRESA]],'[1]Dados Cadastrais'!A:F,6,0)</f>
        <v>CAPITAL NORTE</v>
      </c>
      <c r="G352" s="17" t="s">
        <v>1105</v>
      </c>
      <c r="H352" s="17"/>
      <c r="I352" s="17" t="s">
        <v>19</v>
      </c>
      <c r="J352" s="17" t="s">
        <v>20</v>
      </c>
      <c r="K352" s="19">
        <v>551129674500</v>
      </c>
      <c r="L352" s="13"/>
      <c r="M352" s="20"/>
      <c r="N352" s="16" t="s">
        <v>1112</v>
      </c>
      <c r="O352" s="11"/>
      <c r="P352" s="10"/>
      <c r="Q352" s="15"/>
    </row>
    <row r="353" spans="2:17" ht="15" hidden="1" customHeight="1" x14ac:dyDescent="0.35">
      <c r="B353" s="16" t="s">
        <v>1103</v>
      </c>
      <c r="C353" s="17" t="s">
        <v>1104</v>
      </c>
      <c r="D353" s="18">
        <f>VLOOKUP(B353,'[1]Dados Cadastrais'!A:G,7,0)</f>
        <v>103</v>
      </c>
      <c r="E353" s="18" t="str">
        <f>VLOOKUP(CONTATOS[[#This Row],[EMPRESA]],'[1]Dados Cadastrais'!A:F,5,0)</f>
        <v>ME</v>
      </c>
      <c r="F353" s="17" t="str">
        <f>VLOOKUP(CONTATOS[[#This Row],[EMPRESA]],'[1]Dados Cadastrais'!A:F,6,0)</f>
        <v>CAPITAL NORTE</v>
      </c>
      <c r="G353" s="17" t="s">
        <v>1113</v>
      </c>
      <c r="H353" s="17"/>
      <c r="I353" s="17" t="s">
        <v>1070</v>
      </c>
      <c r="J353" s="17"/>
      <c r="K353" s="19" t="s">
        <v>1114</v>
      </c>
      <c r="L353" s="13"/>
      <c r="M353" s="20"/>
      <c r="N353" s="16" t="s">
        <v>1110</v>
      </c>
      <c r="O353" s="11"/>
      <c r="P353" s="10"/>
      <c r="Q353" s="15"/>
    </row>
    <row r="354" spans="2:17" ht="15" hidden="1" customHeight="1" x14ac:dyDescent="0.35">
      <c r="B354" s="16" t="s">
        <v>1103</v>
      </c>
      <c r="C354" s="17" t="s">
        <v>1104</v>
      </c>
      <c r="D354" s="18">
        <f>VLOOKUP(B354,'[1]Dados Cadastrais'!A:G,7,0)</f>
        <v>103</v>
      </c>
      <c r="E354" s="18" t="str">
        <f>VLOOKUP(CONTATOS[[#This Row],[EMPRESA]],'[1]Dados Cadastrais'!A:F,5,0)</f>
        <v>ME</v>
      </c>
      <c r="F354" s="17" t="str">
        <f>VLOOKUP(CONTATOS[[#This Row],[EMPRESA]],'[1]Dados Cadastrais'!A:F,6,0)</f>
        <v>CAPITAL NORTE</v>
      </c>
      <c r="G354" s="17" t="s">
        <v>1115</v>
      </c>
      <c r="H354" s="17"/>
      <c r="I354" s="17" t="s">
        <v>1070</v>
      </c>
      <c r="J354" s="17"/>
      <c r="K354" s="19" t="s">
        <v>1114</v>
      </c>
      <c r="L354" s="13"/>
      <c r="M354" s="20"/>
      <c r="N354" s="16" t="s">
        <v>1116</v>
      </c>
      <c r="O354" s="11"/>
      <c r="P354" s="10"/>
      <c r="Q354" s="15"/>
    </row>
    <row r="355" spans="2:17" ht="15" hidden="1" customHeight="1" x14ac:dyDescent="0.35">
      <c r="B355" s="16" t="s">
        <v>1103</v>
      </c>
      <c r="C355" s="17" t="s">
        <v>1104</v>
      </c>
      <c r="D355" s="18">
        <f>VLOOKUP(B355,'[1]Dados Cadastrais'!A:G,7,0)</f>
        <v>103</v>
      </c>
      <c r="E355" s="18" t="str">
        <f>VLOOKUP(CONTATOS[[#This Row],[EMPRESA]],'[1]Dados Cadastrais'!A:F,5,0)</f>
        <v>ME</v>
      </c>
      <c r="F355" s="17" t="str">
        <f>VLOOKUP(CONTATOS[[#This Row],[EMPRESA]],'[1]Dados Cadastrais'!A:F,6,0)</f>
        <v>CAPITAL NORTE</v>
      </c>
      <c r="G355" s="17" t="s">
        <v>1113</v>
      </c>
      <c r="H355" s="17"/>
      <c r="I355" s="17"/>
      <c r="J355" s="17"/>
      <c r="K355" s="19" t="s">
        <v>1117</v>
      </c>
      <c r="L355" s="13"/>
      <c r="M355" s="20"/>
      <c r="N355" s="16"/>
      <c r="O355" s="11"/>
      <c r="P355" s="10"/>
      <c r="Q355" s="15"/>
    </row>
    <row r="356" spans="2:17" ht="15" hidden="1" customHeight="1" x14ac:dyDescent="0.35">
      <c r="B356" s="16" t="s">
        <v>1103</v>
      </c>
      <c r="C356" s="17" t="s">
        <v>1104</v>
      </c>
      <c r="D356" s="18">
        <f>VLOOKUP(B356,'[1]Dados Cadastrais'!A:G,7,0)</f>
        <v>103</v>
      </c>
      <c r="E356" s="18" t="str">
        <f>VLOOKUP(CONTATOS[[#This Row],[EMPRESA]],'[1]Dados Cadastrais'!A:F,5,0)</f>
        <v>ME</v>
      </c>
      <c r="F356" s="17" t="str">
        <f>VLOOKUP(CONTATOS[[#This Row],[EMPRESA]],'[1]Dados Cadastrais'!A:F,6,0)</f>
        <v>CAPITAL NORTE</v>
      </c>
      <c r="G356" s="17" t="s">
        <v>1118</v>
      </c>
      <c r="H356" s="17"/>
      <c r="I356" s="17"/>
      <c r="J356" s="17"/>
      <c r="K356" s="19"/>
      <c r="L356" s="13"/>
      <c r="M356" s="20"/>
      <c r="N356" s="16" t="s">
        <v>1119</v>
      </c>
      <c r="O356" s="11"/>
      <c r="P356" s="10"/>
      <c r="Q356" s="15">
        <v>45366</v>
      </c>
    </row>
    <row r="357" spans="2:17" ht="15" hidden="1" customHeight="1" x14ac:dyDescent="0.35">
      <c r="B357" s="16" t="s">
        <v>1103</v>
      </c>
      <c r="C357" s="17" t="s">
        <v>1104</v>
      </c>
      <c r="D357" s="18">
        <f>VLOOKUP(B357,'[1]Dados Cadastrais'!A:G,7,0)</f>
        <v>103</v>
      </c>
      <c r="E357" s="18" t="str">
        <f>VLOOKUP(CONTATOS[[#This Row],[EMPRESA]],'[1]Dados Cadastrais'!A:F,5,0)</f>
        <v>ME</v>
      </c>
      <c r="F357" s="17" t="str">
        <f>VLOOKUP(CONTATOS[[#This Row],[EMPRESA]],'[1]Dados Cadastrais'!A:F,6,0)</f>
        <v>CAPITAL NORTE</v>
      </c>
      <c r="G357" s="17"/>
      <c r="H357" s="17"/>
      <c r="I357" s="17"/>
      <c r="J357" s="17"/>
      <c r="K357" s="19"/>
      <c r="L357" s="13" t="s">
        <v>1120</v>
      </c>
      <c r="M357" s="20" t="s">
        <v>1107</v>
      </c>
      <c r="N357" s="16"/>
      <c r="O357" s="11"/>
      <c r="P357" s="10"/>
      <c r="Q357" s="15"/>
    </row>
    <row r="358" spans="2:17" ht="15" hidden="1" customHeight="1" x14ac:dyDescent="0.35">
      <c r="B358" s="16" t="s">
        <v>1103</v>
      </c>
      <c r="C358" s="17" t="s">
        <v>1104</v>
      </c>
      <c r="D358" s="18">
        <f>VLOOKUP(B358,'[1]Dados Cadastrais'!A:G,7,0)</f>
        <v>103</v>
      </c>
      <c r="E358" s="18" t="str">
        <f>VLOOKUP(CONTATOS[[#This Row],[EMPRESA]],'[1]Dados Cadastrais'!A:F,5,0)</f>
        <v>ME</v>
      </c>
      <c r="F358" s="17" t="str">
        <f>VLOOKUP(CONTATOS[[#This Row],[EMPRESA]],'[1]Dados Cadastrais'!A:F,6,0)</f>
        <v>CAPITAL NORTE</v>
      </c>
      <c r="G358" s="17" t="s">
        <v>1121</v>
      </c>
      <c r="H358" s="17"/>
      <c r="I358" s="17" t="s">
        <v>367</v>
      </c>
      <c r="J358" s="17"/>
      <c r="K358" s="19"/>
      <c r="L358" s="13"/>
      <c r="M358" s="20"/>
      <c r="N358" s="16"/>
      <c r="O358" s="11"/>
      <c r="P358" s="10"/>
      <c r="Q358" s="15"/>
    </row>
    <row r="359" spans="2:17" ht="15" hidden="1" customHeight="1" x14ac:dyDescent="0.35">
      <c r="B359" s="16" t="s">
        <v>1103</v>
      </c>
      <c r="C359" s="17" t="s">
        <v>1104</v>
      </c>
      <c r="D359" s="18">
        <f>VLOOKUP(B359,'[1]Dados Cadastrais'!A:G,7,0)</f>
        <v>103</v>
      </c>
      <c r="E359" s="18" t="str">
        <f>VLOOKUP(CONTATOS[[#This Row],[EMPRESA]],'[1]Dados Cadastrais'!A:F,5,0)</f>
        <v>ME</v>
      </c>
      <c r="F359" s="17" t="str">
        <f>VLOOKUP(CONTATOS[[#This Row],[EMPRESA]],'[1]Dados Cadastrais'!A:F,6,0)</f>
        <v>CAPITAL NORTE</v>
      </c>
      <c r="G359" s="17" t="s">
        <v>1121</v>
      </c>
      <c r="H359" s="17"/>
      <c r="I359" s="17" t="s">
        <v>367</v>
      </c>
      <c r="J359" s="17"/>
      <c r="K359" s="19"/>
      <c r="L359" s="13"/>
      <c r="M359" s="20"/>
      <c r="N359" s="16"/>
      <c r="O359" s="11"/>
      <c r="P359" s="10"/>
      <c r="Q359" s="15"/>
    </row>
    <row r="360" spans="2:17" ht="15" hidden="1" customHeight="1" x14ac:dyDescent="0.35">
      <c r="B360" s="16" t="s">
        <v>1103</v>
      </c>
      <c r="C360" s="17" t="s">
        <v>1104</v>
      </c>
      <c r="D360" s="18">
        <f>VLOOKUP(B360,'[1]Dados Cadastrais'!A:G,7,0)</f>
        <v>103</v>
      </c>
      <c r="E360" s="18" t="str">
        <f>VLOOKUP(CONTATOS[[#This Row],[EMPRESA]],'[1]Dados Cadastrais'!A:F,5,0)</f>
        <v>ME</v>
      </c>
      <c r="F360" s="17" t="str">
        <f>VLOOKUP(CONTATOS[[#This Row],[EMPRESA]],'[1]Dados Cadastrais'!A:F,6,0)</f>
        <v>CAPITAL NORTE</v>
      </c>
      <c r="G360" s="17" t="s">
        <v>1122</v>
      </c>
      <c r="H360" s="17"/>
      <c r="I360" s="17" t="s">
        <v>334</v>
      </c>
      <c r="J360" s="17"/>
      <c r="K360" s="19"/>
      <c r="L360" s="13" t="s">
        <v>334</v>
      </c>
      <c r="M360" s="20"/>
      <c r="N360" s="16"/>
      <c r="O360" s="11"/>
      <c r="P360" s="10"/>
      <c r="Q360" s="15"/>
    </row>
    <row r="361" spans="2:17" ht="15" hidden="1" customHeight="1" x14ac:dyDescent="0.35">
      <c r="B361" s="16" t="s">
        <v>1103</v>
      </c>
      <c r="C361" s="17" t="s">
        <v>1104</v>
      </c>
      <c r="D361" s="18">
        <f>VLOOKUP(B361,'[1]Dados Cadastrais'!A:G,7,0)</f>
        <v>103</v>
      </c>
      <c r="E361" s="18" t="str">
        <f>VLOOKUP(CONTATOS[[#This Row],[EMPRESA]],'[1]Dados Cadastrais'!A:F,5,0)</f>
        <v>ME</v>
      </c>
      <c r="F361" s="17" t="str">
        <f>VLOOKUP(CONTATOS[[#This Row],[EMPRESA]],'[1]Dados Cadastrais'!A:F,6,0)</f>
        <v>CAPITAL NORTE</v>
      </c>
      <c r="G361" s="17" t="s">
        <v>1122</v>
      </c>
      <c r="H361" s="17"/>
      <c r="I361" s="17"/>
      <c r="J361" s="17"/>
      <c r="K361" s="19"/>
      <c r="L361" s="13"/>
      <c r="M361" s="20"/>
      <c r="N361" s="16"/>
      <c r="O361" s="11"/>
      <c r="P361" s="10"/>
      <c r="Q361" s="15"/>
    </row>
    <row r="362" spans="2:17" ht="15" hidden="1" customHeight="1" x14ac:dyDescent="0.35">
      <c r="B362" s="16" t="s">
        <v>1103</v>
      </c>
      <c r="C362" s="17" t="s">
        <v>1104</v>
      </c>
      <c r="D362" s="18">
        <f>VLOOKUP(B362,'[1]Dados Cadastrais'!A:G,7,0)</f>
        <v>103</v>
      </c>
      <c r="E362" s="18" t="str">
        <f>VLOOKUP(CONTATOS[[#This Row],[EMPRESA]],'[1]Dados Cadastrais'!A:F,5,0)</f>
        <v>ME</v>
      </c>
      <c r="F362" s="17" t="str">
        <f>VLOOKUP(CONTATOS[[#This Row],[EMPRESA]],'[1]Dados Cadastrais'!A:F,6,0)</f>
        <v>CAPITAL NORTE</v>
      </c>
      <c r="G362" s="17" t="s">
        <v>1122</v>
      </c>
      <c r="H362" s="17"/>
      <c r="I362" s="17"/>
      <c r="J362" s="17"/>
      <c r="K362" s="19"/>
      <c r="L362" s="13"/>
      <c r="M362" s="20"/>
      <c r="N362" s="16"/>
      <c r="O362" s="11"/>
      <c r="P362" s="10"/>
      <c r="Q362" s="15"/>
    </row>
    <row r="363" spans="2:17" ht="15" customHeight="1" x14ac:dyDescent="0.35">
      <c r="B363" s="16" t="s">
        <v>1123</v>
      </c>
      <c r="C363" s="17" t="s">
        <v>1124</v>
      </c>
      <c r="D363" s="18">
        <f>VLOOKUP(B363,'[1]Dados Cadastrais'!A:G,7,0)</f>
        <v>103</v>
      </c>
      <c r="E363" s="18" t="str">
        <f>VLOOKUP(CONTATOS[[#This Row],[EMPRESA]],'[1]Dados Cadastrais'!A:F,5,0)</f>
        <v>ME</v>
      </c>
      <c r="F363" s="17" t="str">
        <f>VLOOKUP(CONTATOS[[#This Row],[EMPRESA]],'[1]Dados Cadastrais'!A:F,6,0)</f>
        <v>CAPITAL LESTE 2</v>
      </c>
      <c r="G363" s="17" t="s">
        <v>1125</v>
      </c>
      <c r="H363" s="17"/>
      <c r="I363" s="17" t="s">
        <v>63</v>
      </c>
      <c r="J363" s="17" t="s">
        <v>20</v>
      </c>
      <c r="K363" s="19">
        <v>551129954296</v>
      </c>
      <c r="L363" s="13" t="s">
        <v>1126</v>
      </c>
      <c r="M363" s="20" t="s">
        <v>1126</v>
      </c>
      <c r="N363" s="16" t="s">
        <v>1127</v>
      </c>
      <c r="O363" s="11"/>
      <c r="P363" s="10"/>
      <c r="Q363" s="15">
        <v>45217</v>
      </c>
    </row>
    <row r="364" spans="2:17" ht="15" customHeight="1" x14ac:dyDescent="0.35">
      <c r="B364" s="16" t="s">
        <v>1123</v>
      </c>
      <c r="C364" s="17" t="s">
        <v>1124</v>
      </c>
      <c r="D364" s="18">
        <f>VLOOKUP(B364,'[1]Dados Cadastrais'!A:G,7,0)</f>
        <v>103</v>
      </c>
      <c r="E364" s="18" t="str">
        <f>VLOOKUP(CONTATOS[[#This Row],[EMPRESA]],'[1]Dados Cadastrais'!A:F,5,0)</f>
        <v>ME</v>
      </c>
      <c r="F364" s="17" t="str">
        <f>VLOOKUP(CONTATOS[[#This Row],[EMPRESA]],'[1]Dados Cadastrais'!A:F,6,0)</f>
        <v>CAPITAL LESTE 2</v>
      </c>
      <c r="G364" s="17" t="s">
        <v>1128</v>
      </c>
      <c r="H364" s="17"/>
      <c r="I364" s="17" t="s">
        <v>334</v>
      </c>
      <c r="J364" s="17"/>
      <c r="K364" s="19" t="s">
        <v>1129</v>
      </c>
      <c r="L364" s="13" t="s">
        <v>334</v>
      </c>
      <c r="M364" s="20"/>
      <c r="N364" s="16"/>
      <c r="O364" s="11"/>
      <c r="P364" s="10"/>
      <c r="Q364" s="15"/>
    </row>
    <row r="365" spans="2:17" ht="15" hidden="1" customHeight="1" x14ac:dyDescent="0.35">
      <c r="B365" s="16" t="s">
        <v>1130</v>
      </c>
      <c r="C365" s="17" t="s">
        <v>1131</v>
      </c>
      <c r="D365" s="18">
        <f>VLOOKUP(B365,'[1]Dados Cadastrais'!A:G,7,0)</f>
        <v>103</v>
      </c>
      <c r="E365" s="18" t="str">
        <f>VLOOKUP(CONTATOS[[#This Row],[EMPRESA]],'[1]Dados Cadastrais'!A:F,5,0)</f>
        <v>DEMAIS</v>
      </c>
      <c r="F365" s="17" t="str">
        <f>VLOOKUP(CONTATOS[[#This Row],[EMPRESA]],'[1]Dados Cadastrais'!A:F,6,0)</f>
        <v>N/A</v>
      </c>
      <c r="G365" s="17"/>
      <c r="H365" s="17"/>
      <c r="I365" s="17"/>
      <c r="J365" s="17"/>
      <c r="K365" s="19" t="s">
        <v>1132</v>
      </c>
      <c r="L365" s="13"/>
      <c r="M365" s="20"/>
      <c r="N365" s="16"/>
      <c r="O365" s="11"/>
      <c r="P365" s="10"/>
      <c r="Q365" s="15"/>
    </row>
    <row r="366" spans="2:17" ht="15" hidden="1" customHeight="1" x14ac:dyDescent="0.35">
      <c r="B366" s="16" t="s">
        <v>1130</v>
      </c>
      <c r="C366" s="17" t="s">
        <v>1131</v>
      </c>
      <c r="D366" s="18">
        <f>VLOOKUP(B366,'[1]Dados Cadastrais'!A:G,7,0)</f>
        <v>103</v>
      </c>
      <c r="E366" s="18" t="str">
        <f>VLOOKUP(CONTATOS[[#This Row],[EMPRESA]],'[1]Dados Cadastrais'!A:F,5,0)</f>
        <v>DEMAIS</v>
      </c>
      <c r="F366" s="17" t="str">
        <f>VLOOKUP(CONTATOS[[#This Row],[EMPRESA]],'[1]Dados Cadastrais'!A:F,6,0)</f>
        <v>N/A</v>
      </c>
      <c r="G366" s="17"/>
      <c r="H366" s="17"/>
      <c r="I366" s="17"/>
      <c r="J366" s="17"/>
      <c r="K366" s="19" t="s">
        <v>1132</v>
      </c>
      <c r="L366" s="13"/>
      <c r="M366" s="20"/>
      <c r="N366" s="16"/>
      <c r="O366" s="11"/>
      <c r="P366" s="10"/>
      <c r="Q366" s="15"/>
    </row>
    <row r="367" spans="2:17" ht="15" hidden="1" customHeight="1" x14ac:dyDescent="0.35">
      <c r="B367" s="16" t="s">
        <v>1130</v>
      </c>
      <c r="C367" s="17" t="s">
        <v>1131</v>
      </c>
      <c r="D367" s="18">
        <f>VLOOKUP(B367,'[1]Dados Cadastrais'!A:G,7,0)</f>
        <v>103</v>
      </c>
      <c r="E367" s="18" t="str">
        <f>VLOOKUP(CONTATOS[[#This Row],[EMPRESA]],'[1]Dados Cadastrais'!A:F,5,0)</f>
        <v>DEMAIS</v>
      </c>
      <c r="F367" s="17" t="str">
        <f>VLOOKUP(CONTATOS[[#This Row],[EMPRESA]],'[1]Dados Cadastrais'!A:F,6,0)</f>
        <v>N/A</v>
      </c>
      <c r="G367" s="17"/>
      <c r="H367" s="17"/>
      <c r="I367" s="17"/>
      <c r="J367" s="17"/>
      <c r="K367" s="19"/>
      <c r="L367" s="13"/>
      <c r="M367" s="20"/>
      <c r="N367" s="16" t="s">
        <v>1133</v>
      </c>
      <c r="O367" s="11"/>
      <c r="P367" s="10"/>
      <c r="Q367" s="15"/>
    </row>
    <row r="368" spans="2:17" ht="15" hidden="1" customHeight="1" x14ac:dyDescent="0.35">
      <c r="B368" s="16" t="s">
        <v>1134</v>
      </c>
      <c r="C368" s="17" t="e">
        <v>#N/A</v>
      </c>
      <c r="D368" s="18" t="e">
        <f>VLOOKUP(B368,'[1]Dados Cadastrais'!A:G,7,0)</f>
        <v>#N/A</v>
      </c>
      <c r="E368" s="18" t="e">
        <f>VLOOKUP(CONTATOS[[#This Row],[EMPRESA]],'[1]Dados Cadastrais'!A:F,5,0)</f>
        <v>#N/A</v>
      </c>
      <c r="F368" s="17" t="e">
        <f>VLOOKUP(CONTATOS[[#This Row],[EMPRESA]],'[1]Dados Cadastrais'!A:F,6,0)</f>
        <v>#N/A</v>
      </c>
      <c r="G368" s="17" t="s">
        <v>1135</v>
      </c>
      <c r="H368" s="17"/>
      <c r="I368" s="17"/>
      <c r="J368" s="17"/>
      <c r="K368" s="19" t="s">
        <v>1136</v>
      </c>
      <c r="L368" s="13"/>
      <c r="M368" s="20"/>
      <c r="N368" s="16" t="s">
        <v>1137</v>
      </c>
      <c r="O368" s="11"/>
      <c r="P368" s="10"/>
      <c r="Q368" s="15"/>
    </row>
    <row r="369" spans="2:17" ht="15" customHeight="1" x14ac:dyDescent="0.35">
      <c r="B369" s="16" t="s">
        <v>1138</v>
      </c>
      <c r="C369" s="17" t="s">
        <v>1139</v>
      </c>
      <c r="D369" s="18">
        <f>VLOOKUP(B369,'[1]Dados Cadastrais'!A:G,7,0)</f>
        <v>103</v>
      </c>
      <c r="E369" s="18" t="str">
        <f>VLOOKUP(CONTATOS[[#This Row],[EMPRESA]],'[1]Dados Cadastrais'!A:F,5,0)</f>
        <v>ME</v>
      </c>
      <c r="F369" s="17" t="str">
        <f>VLOOKUP(CONTATOS[[#This Row],[EMPRESA]],'[1]Dados Cadastrais'!A:F,6,0)</f>
        <v>CAPITAL LESTE 1</v>
      </c>
      <c r="G369" s="17" t="s">
        <v>1140</v>
      </c>
      <c r="H369" s="17"/>
      <c r="I369" s="17" t="s">
        <v>19</v>
      </c>
      <c r="J369" s="17" t="s">
        <v>20</v>
      </c>
      <c r="K369" s="19">
        <v>551122740082</v>
      </c>
      <c r="L369" s="13"/>
      <c r="M369" s="20"/>
      <c r="N369" s="16" t="s">
        <v>1141</v>
      </c>
      <c r="O369" s="11"/>
      <c r="P369" s="10"/>
      <c r="Q369" s="15">
        <v>45008</v>
      </c>
    </row>
    <row r="370" spans="2:17" ht="15" customHeight="1" x14ac:dyDescent="0.35">
      <c r="B370" s="16" t="s">
        <v>1138</v>
      </c>
      <c r="C370" s="17" t="s">
        <v>1139</v>
      </c>
      <c r="D370" s="18">
        <f>VLOOKUP(B370,'[1]Dados Cadastrais'!A:G,7,0)</f>
        <v>103</v>
      </c>
      <c r="E370" s="18" t="str">
        <f>VLOOKUP(CONTATOS[[#This Row],[EMPRESA]],'[1]Dados Cadastrais'!A:F,5,0)</f>
        <v>ME</v>
      </c>
      <c r="F370" s="17" t="str">
        <f>VLOOKUP(CONTATOS[[#This Row],[EMPRESA]],'[1]Dados Cadastrais'!A:F,6,0)</f>
        <v>CAPITAL LESTE 1</v>
      </c>
      <c r="G370" s="17" t="s">
        <v>1142</v>
      </c>
      <c r="H370" s="17"/>
      <c r="I370" s="17" t="s">
        <v>1143</v>
      </c>
      <c r="J370" s="17" t="s">
        <v>569</v>
      </c>
      <c r="K370" s="19">
        <v>551122740082</v>
      </c>
      <c r="L370" s="13"/>
      <c r="M370" s="20"/>
      <c r="N370" s="16" t="s">
        <v>1141</v>
      </c>
      <c r="O370" s="11"/>
      <c r="P370" s="10"/>
      <c r="Q370" s="15"/>
    </row>
    <row r="371" spans="2:17" ht="15" customHeight="1" x14ac:dyDescent="0.35">
      <c r="B371" s="16" t="s">
        <v>1138</v>
      </c>
      <c r="C371" s="17" t="s">
        <v>1139</v>
      </c>
      <c r="D371" s="18">
        <f>VLOOKUP(B371,'[1]Dados Cadastrais'!A:G,7,0)</f>
        <v>103</v>
      </c>
      <c r="E371" s="18" t="str">
        <f>VLOOKUP(CONTATOS[[#This Row],[EMPRESA]],'[1]Dados Cadastrais'!A:F,5,0)</f>
        <v>ME</v>
      </c>
      <c r="F371" s="17" t="str">
        <f>VLOOKUP(CONTATOS[[#This Row],[EMPRESA]],'[1]Dados Cadastrais'!A:F,6,0)</f>
        <v>CAPITAL LESTE 1</v>
      </c>
      <c r="G371" s="17" t="s">
        <v>1144</v>
      </c>
      <c r="H371" s="17"/>
      <c r="I371" s="17" t="s">
        <v>19</v>
      </c>
      <c r="J371" s="17" t="s">
        <v>20</v>
      </c>
      <c r="K371" s="19">
        <v>551122740082</v>
      </c>
      <c r="L371" s="13"/>
      <c r="M371" s="20"/>
      <c r="N371" s="16" t="s">
        <v>1141</v>
      </c>
      <c r="O371" s="11"/>
      <c r="P371" s="10"/>
      <c r="Q371" s="15">
        <v>45008</v>
      </c>
    </row>
    <row r="372" spans="2:17" ht="15" customHeight="1" x14ac:dyDescent="0.35">
      <c r="B372" s="16" t="s">
        <v>1138</v>
      </c>
      <c r="C372" s="17" t="s">
        <v>1139</v>
      </c>
      <c r="D372" s="18">
        <f>VLOOKUP(B372,'[1]Dados Cadastrais'!A:G,7,0)</f>
        <v>103</v>
      </c>
      <c r="E372" s="18" t="str">
        <f>VLOOKUP(CONTATOS[[#This Row],[EMPRESA]],'[1]Dados Cadastrais'!A:F,5,0)</f>
        <v>ME</v>
      </c>
      <c r="F372" s="17" t="str">
        <f>VLOOKUP(CONTATOS[[#This Row],[EMPRESA]],'[1]Dados Cadastrais'!A:F,6,0)</f>
        <v>CAPITAL LESTE 1</v>
      </c>
      <c r="G372" s="17" t="s">
        <v>1145</v>
      </c>
      <c r="H372" s="17"/>
      <c r="I372" s="17" t="s">
        <v>195</v>
      </c>
      <c r="J372" s="17"/>
      <c r="K372" s="19" t="s">
        <v>1146</v>
      </c>
      <c r="L372" s="13" t="s">
        <v>195</v>
      </c>
      <c r="M372" s="20"/>
      <c r="N372" s="16"/>
      <c r="O372" s="11"/>
      <c r="P372" s="10"/>
      <c r="Q372" s="15"/>
    </row>
    <row r="373" spans="2:17" ht="15" customHeight="1" x14ac:dyDescent="0.35">
      <c r="B373" s="16" t="s">
        <v>1147</v>
      </c>
      <c r="C373" s="17" t="s">
        <v>1148</v>
      </c>
      <c r="D373" s="18">
        <f>VLOOKUP(B373,'[1]Dados Cadastrais'!A:G,7,0)</f>
        <v>103</v>
      </c>
      <c r="E373" s="18" t="str">
        <f>VLOOKUP(CONTATOS[[#This Row],[EMPRESA]],'[1]Dados Cadastrais'!A:F,5,0)</f>
        <v>EPP</v>
      </c>
      <c r="F373" s="17" t="str">
        <f>VLOOKUP(CONTATOS[[#This Row],[EMPRESA]],'[1]Dados Cadastrais'!A:F,6,0)</f>
        <v>CAPITAL LESTE 1</v>
      </c>
      <c r="G373" s="17" t="s">
        <v>1149</v>
      </c>
      <c r="H373" s="17"/>
      <c r="I373" s="17" t="s">
        <v>19</v>
      </c>
      <c r="J373" s="17" t="s">
        <v>20</v>
      </c>
      <c r="K373" s="19">
        <v>551132079020</v>
      </c>
      <c r="L373" s="13" t="s">
        <v>1150</v>
      </c>
      <c r="M373" s="20" t="s">
        <v>1150</v>
      </c>
      <c r="N373" s="16" t="s">
        <v>1151</v>
      </c>
      <c r="O373" s="11"/>
      <c r="P373" s="10"/>
      <c r="Q373" s="15"/>
    </row>
    <row r="374" spans="2:17" ht="15" customHeight="1" x14ac:dyDescent="0.35">
      <c r="B374" s="16" t="s">
        <v>1147</v>
      </c>
      <c r="C374" s="17" t="s">
        <v>1148</v>
      </c>
      <c r="D374" s="18">
        <f>VLOOKUP(B374,'[1]Dados Cadastrais'!A:G,7,0)</f>
        <v>103</v>
      </c>
      <c r="E374" s="18" t="str">
        <f>VLOOKUP(CONTATOS[[#This Row],[EMPRESA]],'[1]Dados Cadastrais'!A:F,5,0)</f>
        <v>EPP</v>
      </c>
      <c r="F374" s="17" t="str">
        <f>VLOOKUP(CONTATOS[[#This Row],[EMPRESA]],'[1]Dados Cadastrais'!A:F,6,0)</f>
        <v>CAPITAL LESTE 1</v>
      </c>
      <c r="G374" s="17" t="s">
        <v>1152</v>
      </c>
      <c r="H374" s="17"/>
      <c r="I374" s="17" t="s">
        <v>610</v>
      </c>
      <c r="J374" s="17"/>
      <c r="K374" s="19">
        <v>551132079020</v>
      </c>
      <c r="L374" s="13"/>
      <c r="M374" s="20"/>
      <c r="N374" s="16" t="s">
        <v>1153</v>
      </c>
      <c r="O374" s="11"/>
      <c r="P374" s="10"/>
      <c r="Q374" s="15"/>
    </row>
    <row r="375" spans="2:17" ht="15" customHeight="1" x14ac:dyDescent="0.35">
      <c r="B375" s="16" t="s">
        <v>1147</v>
      </c>
      <c r="C375" s="17" t="s">
        <v>1148</v>
      </c>
      <c r="D375" s="18">
        <f>VLOOKUP(B375,'[1]Dados Cadastrais'!A:G,7,0)</f>
        <v>103</v>
      </c>
      <c r="E375" s="18" t="str">
        <f>VLOOKUP(CONTATOS[[#This Row],[EMPRESA]],'[1]Dados Cadastrais'!A:F,5,0)</f>
        <v>EPP</v>
      </c>
      <c r="F375" s="17" t="str">
        <f>VLOOKUP(CONTATOS[[#This Row],[EMPRESA]],'[1]Dados Cadastrais'!A:F,6,0)</f>
        <v>CAPITAL LESTE 1</v>
      </c>
      <c r="G375" s="17" t="s">
        <v>1149</v>
      </c>
      <c r="H375" s="17"/>
      <c r="I375" s="17"/>
      <c r="J375" s="17"/>
      <c r="K375" s="19"/>
      <c r="L375" s="13"/>
      <c r="M375" s="20"/>
      <c r="N375" s="16" t="s">
        <v>1154</v>
      </c>
      <c r="O375" s="11"/>
      <c r="P375" s="10"/>
      <c r="Q375" s="15"/>
    </row>
    <row r="376" spans="2:17" ht="15" hidden="1" customHeight="1" x14ac:dyDescent="0.35">
      <c r="B376" s="16" t="s">
        <v>1155</v>
      </c>
      <c r="C376" s="17" t="str">
        <f>VLOOKUP(B376,'[1]Dados Cadastrais'!A:B,2,0)</f>
        <v>26.849.769/0001-72</v>
      </c>
      <c r="D376" s="18">
        <f>VLOOKUP(B376,'[1]Dados Cadastrais'!A:G,7,0)</f>
        <v>163</v>
      </c>
      <c r="E376" s="18" t="str">
        <f>VLOOKUP(CONTATOS[[#This Row],[EMPRESA]],'[1]Dados Cadastrais'!A:F,5,0)</f>
        <v>Micro</v>
      </c>
      <c r="F376" s="17">
        <f>VLOOKUP(CONTATOS[[#This Row],[EMPRESA]],'[1]Dados Cadastrais'!A:F,6,0)</f>
        <v>0</v>
      </c>
      <c r="G376" s="17">
        <v>0</v>
      </c>
      <c r="H376" s="17"/>
      <c r="I376" s="17"/>
      <c r="J376" s="17"/>
      <c r="K376" s="19" t="s">
        <v>1156</v>
      </c>
      <c r="L376" s="13" t="s">
        <v>176</v>
      </c>
      <c r="M376" s="20" t="str" cm="1">
        <f t="array" ref="M376">IFERROR(IF(ISTEXT(L375),IF(ISBLANK(L375),"","'"&amp;"55"&amp;IF(AND(ISNUMBER(LEFT(SOMENTE.NÚMEROS(L375),2))),LEFT(SOMENTE.NÚMEROS(L375),2),"11")&amp;RIGHT(SOMENTE.NÚMEROS(L375),8)),""),"")</f>
        <v/>
      </c>
      <c r="N376" s="16" t="s">
        <v>1157</v>
      </c>
      <c r="O376" s="23"/>
      <c r="P376" s="23"/>
      <c r="Q376" s="15">
        <v>45903</v>
      </c>
    </row>
    <row r="377" spans="2:17" ht="15" customHeight="1" x14ac:dyDescent="0.35">
      <c r="B377" s="16" t="s">
        <v>1158</v>
      </c>
      <c r="C377" s="17" t="s">
        <v>1159</v>
      </c>
      <c r="D377" s="18">
        <f>VLOOKUP(B377,'[1]Dados Cadastrais'!A:G,7,0)</f>
        <v>103</v>
      </c>
      <c r="E377" s="18" t="str">
        <f>VLOOKUP(CONTATOS[[#This Row],[EMPRESA]],'[1]Dados Cadastrais'!A:F,5,0)</f>
        <v>EPP</v>
      </c>
      <c r="F377" s="17" t="str">
        <f>VLOOKUP(CONTATOS[[#This Row],[EMPRESA]],'[1]Dados Cadastrais'!A:F,6,0)</f>
        <v>CAPITAL LESTE 1</v>
      </c>
      <c r="G377" s="17" t="s">
        <v>1160</v>
      </c>
      <c r="H377" s="17"/>
      <c r="I377" s="17"/>
      <c r="J377" s="17"/>
      <c r="K377" s="19"/>
      <c r="L377" s="13" t="s">
        <v>1161</v>
      </c>
      <c r="M377" s="20" t="s">
        <v>1161</v>
      </c>
      <c r="N377" s="16" t="s">
        <v>1162</v>
      </c>
      <c r="O377" s="11"/>
      <c r="P377" s="10" t="s">
        <v>1163</v>
      </c>
      <c r="Q377" s="15">
        <v>45624</v>
      </c>
    </row>
    <row r="378" spans="2:17" ht="15" hidden="1" customHeight="1" x14ac:dyDescent="0.35">
      <c r="B378" s="16" t="s">
        <v>1164</v>
      </c>
      <c r="C378" s="17">
        <v>8275954000119</v>
      </c>
      <c r="D378" s="18">
        <f>VLOOKUP(B378,'[1]Dados Cadastrais'!A:G,7,0)</f>
        <v>0</v>
      </c>
      <c r="E378" s="18" t="str">
        <f>VLOOKUP(CONTATOS[[#This Row],[EMPRESA]],'[1]Dados Cadastrais'!A:F,5,0)</f>
        <v>EPP</v>
      </c>
      <c r="F378" s="17" t="str">
        <f>VLOOKUP(CONTATOS[[#This Row],[EMPRESA]],'[1]Dados Cadastrais'!A:F,6,0)</f>
        <v>CAPITAL SUL</v>
      </c>
      <c r="G378" s="17" t="s">
        <v>1165</v>
      </c>
      <c r="H378" s="17"/>
      <c r="I378" s="17"/>
      <c r="J378" s="17"/>
      <c r="K378" s="19" t="s">
        <v>1166</v>
      </c>
      <c r="L378" s="13"/>
      <c r="M378" s="20"/>
      <c r="N378" s="16"/>
      <c r="O378" s="11"/>
      <c r="P378" s="10"/>
      <c r="Q378" s="15"/>
    </row>
    <row r="379" spans="2:17" ht="15" hidden="1" customHeight="1" x14ac:dyDescent="0.35">
      <c r="B379" s="16" t="s">
        <v>1164</v>
      </c>
      <c r="C379" s="17">
        <v>8275954000119</v>
      </c>
      <c r="D379" s="18">
        <f>VLOOKUP(B379,'[1]Dados Cadastrais'!A:G,7,0)</f>
        <v>0</v>
      </c>
      <c r="E379" s="18" t="str">
        <f>VLOOKUP(CONTATOS[[#This Row],[EMPRESA]],'[1]Dados Cadastrais'!A:F,5,0)</f>
        <v>EPP</v>
      </c>
      <c r="F379" s="17" t="str">
        <f>VLOOKUP(CONTATOS[[#This Row],[EMPRESA]],'[1]Dados Cadastrais'!A:F,6,0)</f>
        <v>CAPITAL SUL</v>
      </c>
      <c r="G379" s="17"/>
      <c r="H379" s="17"/>
      <c r="I379" s="17"/>
      <c r="J379" s="17"/>
      <c r="K379" s="19" t="s">
        <v>1167</v>
      </c>
      <c r="L379" s="13"/>
      <c r="M379" s="20"/>
      <c r="N379" s="16"/>
      <c r="O379" s="11"/>
      <c r="P379" s="10"/>
      <c r="Q379" s="15"/>
    </row>
    <row r="380" spans="2:17" ht="15" hidden="1" customHeight="1" x14ac:dyDescent="0.35">
      <c r="B380" s="16" t="s">
        <v>1164</v>
      </c>
      <c r="C380" s="17">
        <v>8275954000119</v>
      </c>
      <c r="D380" s="18">
        <f>VLOOKUP(B380,'[1]Dados Cadastrais'!A:G,7,0)</f>
        <v>0</v>
      </c>
      <c r="E380" s="18" t="str">
        <f>VLOOKUP(CONTATOS[[#This Row],[EMPRESA]],'[1]Dados Cadastrais'!A:F,5,0)</f>
        <v>EPP</v>
      </c>
      <c r="F380" s="17" t="str">
        <f>VLOOKUP(CONTATOS[[#This Row],[EMPRESA]],'[1]Dados Cadastrais'!A:F,6,0)</f>
        <v>CAPITAL SUL</v>
      </c>
      <c r="G380" s="17" t="s">
        <v>1168</v>
      </c>
      <c r="H380" s="17"/>
      <c r="I380" s="17"/>
      <c r="J380" s="17"/>
      <c r="K380" s="19"/>
      <c r="L380" s="13"/>
      <c r="M380" s="20"/>
      <c r="N380" s="16" t="s">
        <v>1169</v>
      </c>
      <c r="O380" s="11"/>
      <c r="P380" s="10"/>
      <c r="Q380" s="15"/>
    </row>
    <row r="381" spans="2:17" ht="15" hidden="1" customHeight="1" x14ac:dyDescent="0.35">
      <c r="B381" s="16" t="s">
        <v>1164</v>
      </c>
      <c r="C381" s="17">
        <v>8275954000119</v>
      </c>
      <c r="D381" s="18">
        <f>VLOOKUP(B381,'[1]Dados Cadastrais'!A:G,7,0)</f>
        <v>0</v>
      </c>
      <c r="E381" s="18" t="str">
        <f>VLOOKUP(CONTATOS[[#This Row],[EMPRESA]],'[1]Dados Cadastrais'!A:F,5,0)</f>
        <v>EPP</v>
      </c>
      <c r="F381" s="17" t="str">
        <f>VLOOKUP(CONTATOS[[#This Row],[EMPRESA]],'[1]Dados Cadastrais'!A:F,6,0)</f>
        <v>CAPITAL SUL</v>
      </c>
      <c r="G381" s="17"/>
      <c r="H381" s="17"/>
      <c r="I381" s="17"/>
      <c r="J381" s="17"/>
      <c r="K381" s="19"/>
      <c r="L381" s="13"/>
      <c r="M381" s="20"/>
      <c r="N381" s="16" t="s">
        <v>1170</v>
      </c>
      <c r="O381" s="11"/>
      <c r="P381" s="10"/>
      <c r="Q381" s="15"/>
    </row>
    <row r="382" spans="2:17" ht="15" hidden="1" customHeight="1" x14ac:dyDescent="0.35">
      <c r="B382" s="16" t="s">
        <v>1164</v>
      </c>
      <c r="C382" s="17">
        <v>8275954000119</v>
      </c>
      <c r="D382" s="18">
        <f>VLOOKUP(B382,'[1]Dados Cadastrais'!A:G,7,0)</f>
        <v>0</v>
      </c>
      <c r="E382" s="18" t="str">
        <f>VLOOKUP(CONTATOS[[#This Row],[EMPRESA]],'[1]Dados Cadastrais'!A:F,5,0)</f>
        <v>EPP</v>
      </c>
      <c r="F382" s="17" t="str">
        <f>VLOOKUP(CONTATOS[[#This Row],[EMPRESA]],'[1]Dados Cadastrais'!A:F,6,0)</f>
        <v>CAPITAL SUL</v>
      </c>
      <c r="G382" s="17" t="s">
        <v>1165</v>
      </c>
      <c r="H382" s="17"/>
      <c r="I382" s="17"/>
      <c r="J382" s="17"/>
      <c r="K382" s="19"/>
      <c r="L382" s="13"/>
      <c r="M382" s="20"/>
      <c r="N382" s="16"/>
      <c r="O382" s="11"/>
      <c r="P382" s="10"/>
      <c r="Q382" s="15"/>
    </row>
    <row r="383" spans="2:17" ht="15" hidden="1" customHeight="1" x14ac:dyDescent="0.35">
      <c r="B383" s="16" t="s">
        <v>1164</v>
      </c>
      <c r="C383" s="17">
        <v>8275954000119</v>
      </c>
      <c r="D383" s="18">
        <f>VLOOKUP(B383,'[1]Dados Cadastrais'!A:G,7,0)</f>
        <v>0</v>
      </c>
      <c r="E383" s="18" t="str">
        <f>VLOOKUP(CONTATOS[[#This Row],[EMPRESA]],'[1]Dados Cadastrais'!A:F,5,0)</f>
        <v>EPP</v>
      </c>
      <c r="F383" s="17" t="str">
        <f>VLOOKUP(CONTATOS[[#This Row],[EMPRESA]],'[1]Dados Cadastrais'!A:F,6,0)</f>
        <v>CAPITAL SUL</v>
      </c>
      <c r="G383" s="17" t="s">
        <v>1165</v>
      </c>
      <c r="H383" s="17"/>
      <c r="I383" s="17"/>
      <c r="J383" s="17"/>
      <c r="K383" s="19"/>
      <c r="L383" s="13"/>
      <c r="M383" s="20"/>
      <c r="N383" s="16"/>
      <c r="O383" s="11"/>
      <c r="P383" s="10"/>
      <c r="Q383" s="15"/>
    </row>
    <row r="384" spans="2:17" ht="15" hidden="1" customHeight="1" x14ac:dyDescent="0.35">
      <c r="B384" s="16" t="s">
        <v>1171</v>
      </c>
      <c r="C384" s="17" t="s">
        <v>55</v>
      </c>
      <c r="D384" s="18" t="e">
        <f>VLOOKUP(B384,'[1]Dados Cadastrais'!A:G,7,0)</f>
        <v>#N/A</v>
      </c>
      <c r="E384" s="18" t="e">
        <f>VLOOKUP(CONTATOS[[#This Row],[EMPRESA]],'[1]Dados Cadastrais'!A:F,5,0)</f>
        <v>#N/A</v>
      </c>
      <c r="F384" s="17" t="e">
        <f>VLOOKUP(CONTATOS[[#This Row],[EMPRESA]],'[1]Dados Cadastrais'!A:F,6,0)</f>
        <v>#N/A</v>
      </c>
      <c r="G384" s="17"/>
      <c r="H384" s="17"/>
      <c r="I384" s="17"/>
      <c r="J384" s="17"/>
      <c r="K384" s="19"/>
      <c r="L384" s="13" t="s">
        <v>1172</v>
      </c>
      <c r="M384" s="20" t="s">
        <v>1172</v>
      </c>
      <c r="N384" s="16" t="s">
        <v>1173</v>
      </c>
      <c r="O384" s="11"/>
      <c r="P384" s="10"/>
      <c r="Q384" s="15">
        <v>45764</v>
      </c>
    </row>
    <row r="385" spans="2:17" ht="15" customHeight="1" x14ac:dyDescent="0.35">
      <c r="B385" s="16" t="s">
        <v>1174</v>
      </c>
      <c r="C385" s="17" t="s">
        <v>1175</v>
      </c>
      <c r="D385" s="18">
        <f>VLOOKUP(B385,'[1]Dados Cadastrais'!A:G,7,0)</f>
        <v>103</v>
      </c>
      <c r="E385" s="18" t="str">
        <f>VLOOKUP(CONTATOS[[#This Row],[EMPRESA]],'[1]Dados Cadastrais'!A:F,5,0)</f>
        <v>EPP</v>
      </c>
      <c r="F385" s="17" t="str">
        <f>VLOOKUP(CONTATOS[[#This Row],[EMPRESA]],'[1]Dados Cadastrais'!A:F,6,0)</f>
        <v>CAPITAL LESTE 1</v>
      </c>
      <c r="G385" s="17" t="s">
        <v>1176</v>
      </c>
      <c r="H385" s="17"/>
      <c r="I385" s="17" t="s">
        <v>1177</v>
      </c>
      <c r="J385" s="17"/>
      <c r="K385" s="19">
        <v>551127216653</v>
      </c>
      <c r="L385" s="13"/>
      <c r="M385" s="20"/>
      <c r="N385" s="16" t="s">
        <v>1178</v>
      </c>
      <c r="O385" s="11"/>
      <c r="P385" s="10"/>
      <c r="Q385" s="15">
        <v>45302</v>
      </c>
    </row>
    <row r="386" spans="2:17" ht="15" customHeight="1" x14ac:dyDescent="0.35">
      <c r="B386" s="16" t="s">
        <v>1174</v>
      </c>
      <c r="C386" s="17" t="s">
        <v>1175</v>
      </c>
      <c r="D386" s="18">
        <f>VLOOKUP(B386,'[1]Dados Cadastrais'!A:G,7,0)</f>
        <v>103</v>
      </c>
      <c r="E386" s="18" t="str">
        <f>VLOOKUP(CONTATOS[[#This Row],[EMPRESA]],'[1]Dados Cadastrais'!A:F,5,0)</f>
        <v>EPP</v>
      </c>
      <c r="F386" s="17" t="str">
        <f>VLOOKUP(CONTATOS[[#This Row],[EMPRESA]],'[1]Dados Cadastrais'!A:F,6,0)</f>
        <v>CAPITAL LESTE 1</v>
      </c>
      <c r="G386" s="17"/>
      <c r="H386" s="17"/>
      <c r="I386" s="17"/>
      <c r="J386" s="17"/>
      <c r="K386" s="19" t="s">
        <v>1179</v>
      </c>
      <c r="L386" s="13"/>
      <c r="M386" s="20"/>
      <c r="N386" s="16"/>
      <c r="O386" s="11"/>
      <c r="P386" s="10"/>
      <c r="Q386" s="15"/>
    </row>
    <row r="387" spans="2:17" ht="15" customHeight="1" x14ac:dyDescent="0.35">
      <c r="B387" s="16" t="s">
        <v>1174</v>
      </c>
      <c r="C387" s="17" t="s">
        <v>1175</v>
      </c>
      <c r="D387" s="18">
        <f>VLOOKUP(B387,'[1]Dados Cadastrais'!A:G,7,0)</f>
        <v>103</v>
      </c>
      <c r="E387" s="18" t="str">
        <f>VLOOKUP(CONTATOS[[#This Row],[EMPRESA]],'[1]Dados Cadastrais'!A:F,5,0)</f>
        <v>EPP</v>
      </c>
      <c r="F387" s="17" t="str">
        <f>VLOOKUP(CONTATOS[[#This Row],[EMPRESA]],'[1]Dados Cadastrais'!A:F,6,0)</f>
        <v>CAPITAL LESTE 1</v>
      </c>
      <c r="G387" s="17"/>
      <c r="H387" s="17"/>
      <c r="I387" s="17"/>
      <c r="J387" s="17"/>
      <c r="K387" s="19" t="s">
        <v>1180</v>
      </c>
      <c r="L387" s="13" t="s">
        <v>1181</v>
      </c>
      <c r="M387" s="20"/>
      <c r="N387" s="16" t="s">
        <v>1182</v>
      </c>
      <c r="O387" s="11"/>
      <c r="P387" s="10"/>
      <c r="Q387" s="15"/>
    </row>
    <row r="388" spans="2:17" ht="15" customHeight="1" x14ac:dyDescent="0.35">
      <c r="B388" s="16" t="s">
        <v>1174</v>
      </c>
      <c r="C388" s="17" t="s">
        <v>1175</v>
      </c>
      <c r="D388" s="18">
        <f>VLOOKUP(B388,'[1]Dados Cadastrais'!A:G,7,0)</f>
        <v>103</v>
      </c>
      <c r="E388" s="18" t="str">
        <f>VLOOKUP(CONTATOS[[#This Row],[EMPRESA]],'[1]Dados Cadastrais'!A:F,5,0)</f>
        <v>EPP</v>
      </c>
      <c r="F388" s="17" t="str">
        <f>VLOOKUP(CONTATOS[[#This Row],[EMPRESA]],'[1]Dados Cadastrais'!A:F,6,0)</f>
        <v>CAPITAL LESTE 1</v>
      </c>
      <c r="G388" s="17" t="s">
        <v>1183</v>
      </c>
      <c r="H388" s="17"/>
      <c r="I388" s="17" t="s">
        <v>386</v>
      </c>
      <c r="J388" s="17"/>
      <c r="K388" s="19"/>
      <c r="L388" s="13" t="s">
        <v>195</v>
      </c>
      <c r="M388" s="20"/>
      <c r="N388" s="16"/>
      <c r="O388" s="11"/>
      <c r="P388" s="10"/>
      <c r="Q388" s="15"/>
    </row>
    <row r="389" spans="2:17" ht="15" customHeight="1" x14ac:dyDescent="0.35">
      <c r="B389" s="16" t="s">
        <v>1184</v>
      </c>
      <c r="C389" s="17" t="s">
        <v>1185</v>
      </c>
      <c r="D389" s="18">
        <f>VLOOKUP(B389,'[1]Dados Cadastrais'!A:G,7,0)</f>
        <v>103</v>
      </c>
      <c r="E389" s="18" t="str">
        <f>VLOOKUP(CONTATOS[[#This Row],[EMPRESA]],'[1]Dados Cadastrais'!A:F,5,0)</f>
        <v>EPP</v>
      </c>
      <c r="F389" s="17" t="str">
        <f>VLOOKUP(CONTATOS[[#This Row],[EMPRESA]],'[1]Dados Cadastrais'!A:F,6,0)</f>
        <v>CAPITAL LESTE 1</v>
      </c>
      <c r="G389" s="17" t="s">
        <v>1186</v>
      </c>
      <c r="H389" s="17"/>
      <c r="I389" s="17" t="s">
        <v>19</v>
      </c>
      <c r="J389" s="17" t="s">
        <v>20</v>
      </c>
      <c r="K389" s="19">
        <v>551123011588</v>
      </c>
      <c r="L389" s="13" t="s">
        <v>1187</v>
      </c>
      <c r="M389" s="20" t="s">
        <v>1187</v>
      </c>
      <c r="N389" s="16" t="s">
        <v>1188</v>
      </c>
      <c r="O389" s="11"/>
      <c r="P389" s="10"/>
      <c r="Q389" s="15"/>
    </row>
    <row r="390" spans="2:17" ht="15" customHeight="1" x14ac:dyDescent="0.35">
      <c r="B390" s="16" t="s">
        <v>1184</v>
      </c>
      <c r="C390" s="17" t="s">
        <v>1185</v>
      </c>
      <c r="D390" s="18">
        <f>VLOOKUP(B390,'[1]Dados Cadastrais'!A:G,7,0)</f>
        <v>103</v>
      </c>
      <c r="E390" s="18" t="str">
        <f>VLOOKUP(CONTATOS[[#This Row],[EMPRESA]],'[1]Dados Cadastrais'!A:F,5,0)</f>
        <v>EPP</v>
      </c>
      <c r="F390" s="17" t="str">
        <f>VLOOKUP(CONTATOS[[#This Row],[EMPRESA]],'[1]Dados Cadastrais'!A:F,6,0)</f>
        <v>CAPITAL LESTE 1</v>
      </c>
      <c r="G390" s="17" t="s">
        <v>1189</v>
      </c>
      <c r="H390" s="17"/>
      <c r="I390" s="17" t="s">
        <v>1190</v>
      </c>
      <c r="J390" s="17"/>
      <c r="K390" s="19"/>
      <c r="L390" s="13"/>
      <c r="M390" s="20"/>
      <c r="N390" s="16" t="s">
        <v>1188</v>
      </c>
      <c r="O390" s="11"/>
      <c r="P390" s="10"/>
      <c r="Q390" s="15"/>
    </row>
    <row r="391" spans="2:17" ht="15" customHeight="1" x14ac:dyDescent="0.35">
      <c r="B391" s="16" t="s">
        <v>1184</v>
      </c>
      <c r="C391" s="17" t="s">
        <v>1185</v>
      </c>
      <c r="D391" s="18">
        <f>VLOOKUP(B391,'[1]Dados Cadastrais'!A:G,7,0)</f>
        <v>103</v>
      </c>
      <c r="E391" s="18" t="str">
        <f>VLOOKUP(CONTATOS[[#This Row],[EMPRESA]],'[1]Dados Cadastrais'!A:F,5,0)</f>
        <v>EPP</v>
      </c>
      <c r="F391" s="17" t="str">
        <f>VLOOKUP(CONTATOS[[#This Row],[EMPRESA]],'[1]Dados Cadastrais'!A:F,6,0)</f>
        <v>CAPITAL LESTE 1</v>
      </c>
      <c r="G391" s="17" t="s">
        <v>1191</v>
      </c>
      <c r="H391" s="17"/>
      <c r="I391" s="17"/>
      <c r="J391" s="17"/>
      <c r="K391" s="19"/>
      <c r="L391" s="13"/>
      <c r="M391" s="20"/>
      <c r="N391" s="16"/>
      <c r="O391" s="11"/>
      <c r="P391" s="10"/>
      <c r="Q391" s="15"/>
    </row>
    <row r="392" spans="2:17" ht="15" customHeight="1" x14ac:dyDescent="0.35">
      <c r="B392" s="16" t="s">
        <v>1184</v>
      </c>
      <c r="C392" s="17" t="str">
        <f>VLOOKUP(B392,'[1]Dados Cadastrais'!A:B,2,0)</f>
        <v>49.782.998/0001-12</v>
      </c>
      <c r="D392" s="18">
        <f>VLOOKUP(B392,'[1]Dados Cadastrais'!A:G,7,0)</f>
        <v>103</v>
      </c>
      <c r="E392" s="18" t="str">
        <f>VLOOKUP(CONTATOS[[#This Row],[EMPRESA]],'[1]Dados Cadastrais'!A:F,5,0)</f>
        <v>EPP</v>
      </c>
      <c r="F392" s="17" t="str">
        <f>VLOOKUP(CONTATOS[[#This Row],[EMPRESA]],'[1]Dados Cadastrais'!A:F,6,0)</f>
        <v>CAPITAL LESTE 1</v>
      </c>
      <c r="G392" s="17" t="s">
        <v>1192</v>
      </c>
      <c r="H392" s="17" t="s">
        <v>25</v>
      </c>
      <c r="I392" s="17"/>
      <c r="J392" s="17"/>
      <c r="K392" s="19"/>
      <c r="L392" s="13"/>
      <c r="M392" s="20" t="s">
        <v>1193</v>
      </c>
      <c r="N392" s="16"/>
      <c r="O392" s="22"/>
      <c r="P392" s="16"/>
      <c r="Q392" s="15"/>
    </row>
    <row r="393" spans="2:17" ht="15" hidden="1" customHeight="1" x14ac:dyDescent="0.35">
      <c r="B393" s="16" t="s">
        <v>1194</v>
      </c>
      <c r="C393" s="17" t="s">
        <v>1195</v>
      </c>
      <c r="D393" s="18">
        <v>108</v>
      </c>
      <c r="E393" s="18" t="s">
        <v>137</v>
      </c>
      <c r="F393" s="17" t="e">
        <f>VLOOKUP(CONTATOS[[#This Row],[EMPRESA]],'[1]Dados Cadastrais'!A:F,6,0)</f>
        <v>#N/A</v>
      </c>
      <c r="G393" s="17"/>
      <c r="H393" s="17"/>
      <c r="I393" s="17"/>
      <c r="J393" s="17"/>
      <c r="K393" s="19" t="s">
        <v>1196</v>
      </c>
      <c r="L393" s="13"/>
      <c r="M393" s="20"/>
      <c r="N393" s="16" t="s">
        <v>1197</v>
      </c>
      <c r="O393" s="11"/>
      <c r="P393" s="10"/>
      <c r="Q393" s="15"/>
    </row>
    <row r="394" spans="2:17" ht="15" customHeight="1" x14ac:dyDescent="0.35">
      <c r="B394" s="16" t="s">
        <v>1198</v>
      </c>
      <c r="C394" s="17" t="s">
        <v>1199</v>
      </c>
      <c r="D394" s="18">
        <f>VLOOKUP(B394,'[1]Dados Cadastrais'!A:G,7,0)</f>
        <v>107</v>
      </c>
      <c r="E394" s="18" t="str">
        <f>VLOOKUP(CONTATOS[[#This Row],[EMPRESA]],'[1]Dados Cadastrais'!A:F,5,0)</f>
        <v>EPP</v>
      </c>
      <c r="F394" s="17" t="str">
        <f>VLOOKUP(CONTATOS[[#This Row],[EMPRESA]],'[1]Dados Cadastrais'!A:F,6,0)</f>
        <v>CAPITAL LESTE 1</v>
      </c>
      <c r="G394" s="17" t="s">
        <v>1200</v>
      </c>
      <c r="H394" s="17"/>
      <c r="I394" s="17"/>
      <c r="J394" s="17"/>
      <c r="K394" s="19"/>
      <c r="L394" s="13" t="s">
        <v>1201</v>
      </c>
      <c r="M394" s="20" t="s">
        <v>1201</v>
      </c>
      <c r="N394" s="16" t="s">
        <v>1202</v>
      </c>
      <c r="O394" s="11"/>
      <c r="P394" s="10"/>
      <c r="Q394" s="15">
        <v>45764</v>
      </c>
    </row>
    <row r="395" spans="2:17" ht="15" hidden="1" customHeight="1" x14ac:dyDescent="0.35">
      <c r="B395" s="16" t="s">
        <v>1203</v>
      </c>
      <c r="C395" s="17" t="s">
        <v>1204</v>
      </c>
      <c r="D395" s="18" t="e">
        <f>VLOOKUP(B395,'[1]Dados Cadastrais'!A:G,7,0)</f>
        <v>#N/A</v>
      </c>
      <c r="E395" s="18" t="e">
        <f>VLOOKUP(CONTATOS[[#This Row],[EMPRESA]],'[1]Dados Cadastrais'!A:F,5,0)</f>
        <v>#N/A</v>
      </c>
      <c r="F395" s="17" t="e">
        <f>VLOOKUP(CONTATOS[[#This Row],[EMPRESA]],'[1]Dados Cadastrais'!A:F,6,0)</f>
        <v>#N/A</v>
      </c>
      <c r="G395" s="17" t="s">
        <v>618</v>
      </c>
      <c r="H395" s="17"/>
      <c r="I395" s="17" t="s">
        <v>1205</v>
      </c>
      <c r="J395" s="17" t="s">
        <v>20</v>
      </c>
      <c r="K395" s="19" t="s">
        <v>1206</v>
      </c>
      <c r="L395" s="13"/>
      <c r="M395" s="20"/>
      <c r="N395" s="16"/>
      <c r="O395" s="11"/>
      <c r="P395" s="10"/>
      <c r="Q395" s="15"/>
    </row>
    <row r="396" spans="2:17" ht="15" hidden="1" customHeight="1" x14ac:dyDescent="0.35">
      <c r="B396" s="16" t="s">
        <v>1207</v>
      </c>
      <c r="C396" s="17" t="e">
        <v>#N/A</v>
      </c>
      <c r="D396" s="18" t="e">
        <f>VLOOKUP(B396,'[1]Dados Cadastrais'!A:G,7,0)</f>
        <v>#N/A</v>
      </c>
      <c r="E396" s="18" t="e">
        <f>VLOOKUP(CONTATOS[[#This Row],[EMPRESA]],'[1]Dados Cadastrais'!A:F,5,0)</f>
        <v>#N/A</v>
      </c>
      <c r="F396" s="17" t="e">
        <f>VLOOKUP(CONTATOS[[#This Row],[EMPRESA]],'[1]Dados Cadastrais'!A:F,6,0)</f>
        <v>#N/A</v>
      </c>
      <c r="G396" s="17" t="s">
        <v>1208</v>
      </c>
      <c r="H396" s="17"/>
      <c r="I396" s="17"/>
      <c r="J396" s="17"/>
      <c r="K396" s="19" t="s">
        <v>1209</v>
      </c>
      <c r="L396" s="13"/>
      <c r="M396" s="20"/>
      <c r="N396" s="16" t="s">
        <v>1210</v>
      </c>
      <c r="O396" s="11"/>
      <c r="P396" s="10"/>
      <c r="Q396" s="15"/>
    </row>
    <row r="397" spans="2:17" ht="15" customHeight="1" x14ac:dyDescent="0.35">
      <c r="B397" s="16" t="s">
        <v>1211</v>
      </c>
      <c r="C397" s="17" t="s">
        <v>1212</v>
      </c>
      <c r="D397" s="18">
        <f>VLOOKUP(B397,'[1]Dados Cadastrais'!A:G,7,0)</f>
        <v>103</v>
      </c>
      <c r="E397" s="18" t="str">
        <f>VLOOKUP(CONTATOS[[#This Row],[EMPRESA]],'[1]Dados Cadastrais'!A:F,5,0)</f>
        <v>EPP</v>
      </c>
      <c r="F397" s="17" t="str">
        <f>VLOOKUP(CONTATOS[[#This Row],[EMPRESA]],'[1]Dados Cadastrais'!A:F,6,0)</f>
        <v>CAPITAL LESTE 2</v>
      </c>
      <c r="G397" s="17" t="s">
        <v>763</v>
      </c>
      <c r="H397" s="17"/>
      <c r="I397" s="17"/>
      <c r="J397" s="17"/>
      <c r="K397" s="19" t="s">
        <v>1213</v>
      </c>
      <c r="L397" s="13" t="s">
        <v>1214</v>
      </c>
      <c r="M397" s="20" t="s">
        <v>1214</v>
      </c>
      <c r="N397" s="16" t="s">
        <v>1215</v>
      </c>
      <c r="O397" s="11"/>
      <c r="P397" s="10"/>
      <c r="Q397" s="15"/>
    </row>
    <row r="398" spans="2:17" ht="15" customHeight="1" x14ac:dyDescent="0.35">
      <c r="B398" s="16" t="s">
        <v>1211</v>
      </c>
      <c r="C398" s="17" t="s">
        <v>1212</v>
      </c>
      <c r="D398" s="18">
        <f>VLOOKUP(B398,'[1]Dados Cadastrais'!A:G,7,0)</f>
        <v>103</v>
      </c>
      <c r="E398" s="18" t="str">
        <f>VLOOKUP(CONTATOS[[#This Row],[EMPRESA]],'[1]Dados Cadastrais'!A:F,5,0)</f>
        <v>EPP</v>
      </c>
      <c r="F398" s="17" t="str">
        <f>VLOOKUP(CONTATOS[[#This Row],[EMPRESA]],'[1]Dados Cadastrais'!A:F,6,0)</f>
        <v>CAPITAL LESTE 2</v>
      </c>
      <c r="G398" s="17" t="s">
        <v>1216</v>
      </c>
      <c r="H398" s="17"/>
      <c r="I398" s="17"/>
      <c r="J398" s="17"/>
      <c r="K398" s="19" t="s">
        <v>1213</v>
      </c>
      <c r="L398" s="13" t="s">
        <v>1214</v>
      </c>
      <c r="M398" s="20" t="s">
        <v>1214</v>
      </c>
      <c r="N398" s="16" t="s">
        <v>1217</v>
      </c>
      <c r="O398" s="11"/>
      <c r="P398" s="10"/>
      <c r="Q398" s="15"/>
    </row>
    <row r="399" spans="2:17" ht="15" customHeight="1" x14ac:dyDescent="0.35">
      <c r="B399" s="16" t="s">
        <v>1211</v>
      </c>
      <c r="C399" s="17" t="s">
        <v>1212</v>
      </c>
      <c r="D399" s="18">
        <f>VLOOKUP(B399,'[1]Dados Cadastrais'!A:G,7,0)</f>
        <v>103</v>
      </c>
      <c r="E399" s="18" t="str">
        <f>VLOOKUP(CONTATOS[[#This Row],[EMPRESA]],'[1]Dados Cadastrais'!A:F,5,0)</f>
        <v>EPP</v>
      </c>
      <c r="F399" s="17" t="str">
        <f>VLOOKUP(CONTATOS[[#This Row],[EMPRESA]],'[1]Dados Cadastrais'!A:F,6,0)</f>
        <v>CAPITAL LESTE 2</v>
      </c>
      <c r="G399" s="17" t="s">
        <v>1218</v>
      </c>
      <c r="H399" s="17"/>
      <c r="I399" s="17"/>
      <c r="J399" s="17"/>
      <c r="K399" s="19" t="s">
        <v>1213</v>
      </c>
      <c r="L399" s="13" t="s">
        <v>1214</v>
      </c>
      <c r="M399" s="20" t="s">
        <v>1214</v>
      </c>
      <c r="N399" s="16" t="s">
        <v>1219</v>
      </c>
      <c r="O399" s="11"/>
      <c r="P399" s="10"/>
      <c r="Q399" s="15">
        <v>45135</v>
      </c>
    </row>
    <row r="400" spans="2:17" ht="15" customHeight="1" x14ac:dyDescent="0.35">
      <c r="B400" s="16" t="s">
        <v>1211</v>
      </c>
      <c r="C400" s="17" t="s">
        <v>1212</v>
      </c>
      <c r="D400" s="18">
        <f>VLOOKUP(B400,'[1]Dados Cadastrais'!A:G,7,0)</f>
        <v>103</v>
      </c>
      <c r="E400" s="18" t="str">
        <f>VLOOKUP(CONTATOS[[#This Row],[EMPRESA]],'[1]Dados Cadastrais'!A:F,5,0)</f>
        <v>EPP</v>
      </c>
      <c r="F400" s="17" t="str">
        <f>VLOOKUP(CONTATOS[[#This Row],[EMPRESA]],'[1]Dados Cadastrais'!A:F,6,0)</f>
        <v>CAPITAL LESTE 2</v>
      </c>
      <c r="G400" s="17" t="s">
        <v>1218</v>
      </c>
      <c r="H400" s="17"/>
      <c r="I400" s="17"/>
      <c r="J400" s="17"/>
      <c r="K400" s="19" t="s">
        <v>1220</v>
      </c>
      <c r="L400" s="13"/>
      <c r="M400" s="20"/>
      <c r="N400" s="16"/>
      <c r="O400" s="11"/>
      <c r="P400" s="10"/>
      <c r="Q400" s="15"/>
    </row>
    <row r="401" spans="2:17" ht="15" customHeight="1" x14ac:dyDescent="0.35">
      <c r="B401" s="16" t="s">
        <v>1211</v>
      </c>
      <c r="C401" s="17" t="s">
        <v>1212</v>
      </c>
      <c r="D401" s="18">
        <f>VLOOKUP(B401,'[1]Dados Cadastrais'!A:G,7,0)</f>
        <v>103</v>
      </c>
      <c r="E401" s="18" t="str">
        <f>VLOOKUP(CONTATOS[[#This Row],[EMPRESA]],'[1]Dados Cadastrais'!A:F,5,0)</f>
        <v>EPP</v>
      </c>
      <c r="F401" s="17" t="str">
        <f>VLOOKUP(CONTATOS[[#This Row],[EMPRESA]],'[1]Dados Cadastrais'!A:F,6,0)</f>
        <v>CAPITAL LESTE 2</v>
      </c>
      <c r="G401" s="17" t="s">
        <v>1218</v>
      </c>
      <c r="H401" s="17"/>
      <c r="I401" s="17"/>
      <c r="J401" s="17"/>
      <c r="K401" s="19" t="s">
        <v>1221</v>
      </c>
      <c r="L401" s="13" t="s">
        <v>1214</v>
      </c>
      <c r="M401" s="20" t="s">
        <v>1214</v>
      </c>
      <c r="N401" s="16" t="s">
        <v>1222</v>
      </c>
      <c r="O401" s="11"/>
      <c r="P401" s="10"/>
      <c r="Q401" s="15"/>
    </row>
    <row r="402" spans="2:17" ht="15" customHeight="1" x14ac:dyDescent="0.35">
      <c r="B402" s="16" t="s">
        <v>1223</v>
      </c>
      <c r="C402" s="17" t="s">
        <v>1224</v>
      </c>
      <c r="D402" s="18">
        <f>VLOOKUP(B402,'[1]Dados Cadastrais'!A:G,7,0)</f>
        <v>107</v>
      </c>
      <c r="E402" s="18" t="str">
        <f>VLOOKUP(CONTATOS[[#This Row],[EMPRESA]],'[1]Dados Cadastrais'!A:F,5,0)</f>
        <v>ME</v>
      </c>
      <c r="F402" s="17" t="str">
        <f>VLOOKUP(CONTATOS[[#This Row],[EMPRESA]],'[1]Dados Cadastrais'!A:F,6,0)</f>
        <v>CAPITAL LESTE 2</v>
      </c>
      <c r="G402" s="17" t="s">
        <v>1225</v>
      </c>
      <c r="H402" s="17"/>
      <c r="I402" s="17" t="s">
        <v>70</v>
      </c>
      <c r="J402" s="17" t="s">
        <v>20</v>
      </c>
      <c r="K402" s="19"/>
      <c r="L402" s="13" t="s">
        <v>1226</v>
      </c>
      <c r="M402" s="20" t="s">
        <v>1227</v>
      </c>
      <c r="N402" s="16" t="s">
        <v>1228</v>
      </c>
      <c r="O402" s="11"/>
      <c r="P402" s="10"/>
      <c r="Q402" s="15"/>
    </row>
    <row r="403" spans="2:17" ht="15" customHeight="1" x14ac:dyDescent="0.35">
      <c r="B403" s="16" t="s">
        <v>1229</v>
      </c>
      <c r="C403" s="17" t="s">
        <v>1230</v>
      </c>
      <c r="D403" s="18">
        <f>VLOOKUP(B403,'[1]Dados Cadastrais'!A:G,7,0)</f>
        <v>103</v>
      </c>
      <c r="E403" s="18" t="str">
        <f>VLOOKUP(CONTATOS[[#This Row],[EMPRESA]],'[1]Dados Cadastrais'!A:F,5,0)</f>
        <v>ME</v>
      </c>
      <c r="F403" s="17" t="str">
        <f>VLOOKUP(CONTATOS[[#This Row],[EMPRESA]],'[1]Dados Cadastrais'!A:F,6,0)</f>
        <v>CAPITAL LESTE 2</v>
      </c>
      <c r="G403" s="17" t="s">
        <v>1231</v>
      </c>
      <c r="H403" s="17"/>
      <c r="I403" s="17" t="s">
        <v>60</v>
      </c>
      <c r="J403" s="17"/>
      <c r="K403" s="19">
        <v>551129581224</v>
      </c>
      <c r="L403" s="13"/>
      <c r="M403" s="20"/>
      <c r="N403" s="16" t="s">
        <v>1232</v>
      </c>
      <c r="O403" s="11"/>
      <c r="P403" s="10"/>
      <c r="Q403" s="15"/>
    </row>
    <row r="404" spans="2:17" ht="15" customHeight="1" x14ac:dyDescent="0.35">
      <c r="B404" s="16" t="s">
        <v>1229</v>
      </c>
      <c r="C404" s="17" t="s">
        <v>1230</v>
      </c>
      <c r="D404" s="18">
        <f>VLOOKUP(B404,'[1]Dados Cadastrais'!A:G,7,0)</f>
        <v>103</v>
      </c>
      <c r="E404" s="18" t="str">
        <f>VLOOKUP(CONTATOS[[#This Row],[EMPRESA]],'[1]Dados Cadastrais'!A:F,5,0)</f>
        <v>ME</v>
      </c>
      <c r="F404" s="17" t="str">
        <f>VLOOKUP(CONTATOS[[#This Row],[EMPRESA]],'[1]Dados Cadastrais'!A:F,6,0)</f>
        <v>CAPITAL LESTE 2</v>
      </c>
      <c r="G404" s="17"/>
      <c r="H404" s="17"/>
      <c r="I404" s="17" t="s">
        <v>195</v>
      </c>
      <c r="J404" s="17"/>
      <c r="K404" s="19" t="s">
        <v>1233</v>
      </c>
      <c r="L404" s="13"/>
      <c r="M404" s="20"/>
      <c r="N404" s="16"/>
      <c r="O404" s="11"/>
      <c r="P404" s="10"/>
      <c r="Q404" s="15"/>
    </row>
    <row r="405" spans="2:17" ht="15" hidden="1" customHeight="1" x14ac:dyDescent="0.35">
      <c r="B405" s="16" t="s">
        <v>1234</v>
      </c>
      <c r="C405" s="17" t="s">
        <v>1235</v>
      </c>
      <c r="D405" s="18">
        <f>VLOOKUP(B405,'[1]Dados Cadastrais'!A:G,7,0)</f>
        <v>103</v>
      </c>
      <c r="E405" s="18" t="str">
        <f>VLOOKUP(CONTATOS[[#This Row],[EMPRESA]],'[1]Dados Cadastrais'!A:F,5,0)</f>
        <v>DEMAIS</v>
      </c>
      <c r="F405" s="17" t="str">
        <f>VLOOKUP(CONTATOS[[#This Row],[EMPRESA]],'[1]Dados Cadastrais'!A:F,6,0)</f>
        <v>N/A</v>
      </c>
      <c r="G405" s="17" t="s">
        <v>1236</v>
      </c>
      <c r="H405" s="17" t="s">
        <v>20</v>
      </c>
      <c r="I405" s="17" t="s">
        <v>1237</v>
      </c>
      <c r="J405" s="17"/>
      <c r="K405" s="19">
        <v>551136111330</v>
      </c>
      <c r="L405" s="13"/>
      <c r="M405" s="20"/>
      <c r="N405" s="16" t="s">
        <v>1238</v>
      </c>
      <c r="O405" s="11"/>
      <c r="P405" s="10"/>
      <c r="Q405" s="15">
        <v>45427</v>
      </c>
    </row>
    <row r="406" spans="2:17" ht="15" hidden="1" customHeight="1" x14ac:dyDescent="0.35">
      <c r="B406" s="16" t="s">
        <v>1234</v>
      </c>
      <c r="C406" s="17" t="s">
        <v>1235</v>
      </c>
      <c r="D406" s="18">
        <f>VLOOKUP(B406,'[1]Dados Cadastrais'!A:G,7,0)</f>
        <v>103</v>
      </c>
      <c r="E406" s="18" t="str">
        <f>VLOOKUP(CONTATOS[[#This Row],[EMPRESA]],'[1]Dados Cadastrais'!A:F,5,0)</f>
        <v>DEMAIS</v>
      </c>
      <c r="F406" s="17" t="str">
        <f>VLOOKUP(CONTATOS[[#This Row],[EMPRESA]],'[1]Dados Cadastrais'!A:F,6,0)</f>
        <v>N/A</v>
      </c>
      <c r="G406" s="17" t="s">
        <v>549</v>
      </c>
      <c r="H406" s="17"/>
      <c r="I406" s="17" t="s">
        <v>19</v>
      </c>
      <c r="J406" s="17" t="s">
        <v>20</v>
      </c>
      <c r="K406" s="19">
        <v>551136111330</v>
      </c>
      <c r="L406" s="13"/>
      <c r="M406" s="20"/>
      <c r="N406" s="16" t="s">
        <v>1239</v>
      </c>
      <c r="O406" s="11"/>
      <c r="P406" s="10"/>
      <c r="Q406" s="15"/>
    </row>
    <row r="407" spans="2:17" ht="15" hidden="1" customHeight="1" x14ac:dyDescent="0.35">
      <c r="B407" s="16" t="s">
        <v>1234</v>
      </c>
      <c r="C407" s="17" t="s">
        <v>1235</v>
      </c>
      <c r="D407" s="18">
        <f>VLOOKUP(B407,'[1]Dados Cadastrais'!A:G,7,0)</f>
        <v>103</v>
      </c>
      <c r="E407" s="18" t="str">
        <f>VLOOKUP(CONTATOS[[#This Row],[EMPRESA]],'[1]Dados Cadastrais'!A:F,5,0)</f>
        <v>DEMAIS</v>
      </c>
      <c r="F407" s="17" t="str">
        <f>VLOOKUP(CONTATOS[[#This Row],[EMPRESA]],'[1]Dados Cadastrais'!A:F,6,0)</f>
        <v>N/A</v>
      </c>
      <c r="G407" s="17" t="s">
        <v>1240</v>
      </c>
      <c r="H407" s="17"/>
      <c r="I407" s="17"/>
      <c r="J407" s="17"/>
      <c r="K407" s="19">
        <v>5511976448028</v>
      </c>
      <c r="L407" s="13" t="s">
        <v>1241</v>
      </c>
      <c r="M407" s="20" t="s">
        <v>1241</v>
      </c>
      <c r="N407" s="16" t="s">
        <v>1242</v>
      </c>
      <c r="O407" s="11"/>
      <c r="P407" s="10"/>
      <c r="Q407" s="15">
        <v>45411</v>
      </c>
    </row>
    <row r="408" spans="2:17" ht="15" hidden="1" customHeight="1" x14ac:dyDescent="0.35">
      <c r="B408" s="16" t="s">
        <v>1234</v>
      </c>
      <c r="C408" s="17" t="s">
        <v>1235</v>
      </c>
      <c r="D408" s="18">
        <f>VLOOKUP(B408,'[1]Dados Cadastrais'!A:G,7,0)</f>
        <v>103</v>
      </c>
      <c r="E408" s="18" t="str">
        <f>VLOOKUP(CONTATOS[[#This Row],[EMPRESA]],'[1]Dados Cadastrais'!A:F,5,0)</f>
        <v>DEMAIS</v>
      </c>
      <c r="F408" s="17" t="str">
        <f>VLOOKUP(CONTATOS[[#This Row],[EMPRESA]],'[1]Dados Cadastrais'!A:F,6,0)</f>
        <v>N/A</v>
      </c>
      <c r="G408" s="17" t="s">
        <v>1243</v>
      </c>
      <c r="H408" s="17"/>
      <c r="I408" s="17" t="s">
        <v>1244</v>
      </c>
      <c r="J408" s="17"/>
      <c r="K408" s="19" t="s">
        <v>1245</v>
      </c>
      <c r="L408" s="13" t="s">
        <v>1246</v>
      </c>
      <c r="M408" s="20" t="s">
        <v>1246</v>
      </c>
      <c r="N408" s="16" t="s">
        <v>1247</v>
      </c>
      <c r="O408" s="11"/>
      <c r="P408" s="10"/>
      <c r="Q408" s="15">
        <v>45427</v>
      </c>
    </row>
    <row r="409" spans="2:17" ht="15" hidden="1" customHeight="1" x14ac:dyDescent="0.35">
      <c r="B409" s="16" t="s">
        <v>1234</v>
      </c>
      <c r="C409" s="17" t="s">
        <v>1235</v>
      </c>
      <c r="D409" s="18">
        <f>VLOOKUP(B409,'[1]Dados Cadastrais'!A:G,7,0)</f>
        <v>103</v>
      </c>
      <c r="E409" s="18" t="str">
        <f>VLOOKUP(CONTATOS[[#This Row],[EMPRESA]],'[1]Dados Cadastrais'!A:F,5,0)</f>
        <v>DEMAIS</v>
      </c>
      <c r="F409" s="17" t="str">
        <f>VLOOKUP(CONTATOS[[#This Row],[EMPRESA]],'[1]Dados Cadastrais'!A:F,6,0)</f>
        <v>N/A</v>
      </c>
      <c r="G409" s="17" t="s">
        <v>198</v>
      </c>
      <c r="H409" s="17"/>
      <c r="I409" s="17"/>
      <c r="J409" s="17"/>
      <c r="K409" s="19" t="s">
        <v>1248</v>
      </c>
      <c r="L409" s="13"/>
      <c r="M409" s="20"/>
      <c r="N409" s="16" t="s">
        <v>1249</v>
      </c>
      <c r="O409" s="11"/>
      <c r="P409" s="10"/>
      <c r="Q409" s="15"/>
    </row>
    <row r="410" spans="2:17" ht="15" hidden="1" customHeight="1" x14ac:dyDescent="0.35">
      <c r="B410" s="16" t="s">
        <v>1250</v>
      </c>
      <c r="C410" s="17" t="s">
        <v>1251</v>
      </c>
      <c r="D410" s="18" t="e">
        <f>VLOOKUP(B410,'[1]Dados Cadastrais'!A:G,7,0)</f>
        <v>#N/A</v>
      </c>
      <c r="E410" s="18" t="e">
        <f>VLOOKUP(CONTATOS[[#This Row],[EMPRESA]],'[1]Dados Cadastrais'!A:F,5,0)</f>
        <v>#N/A</v>
      </c>
      <c r="F410" s="17" t="e">
        <f>VLOOKUP(CONTATOS[[#This Row],[EMPRESA]],'[1]Dados Cadastrais'!A:F,6,0)</f>
        <v>#N/A</v>
      </c>
      <c r="G410" s="17" t="s">
        <v>1252</v>
      </c>
      <c r="H410" s="17"/>
      <c r="I410" s="17" t="s">
        <v>1041</v>
      </c>
      <c r="J410" s="17" t="s">
        <v>20</v>
      </c>
      <c r="K410" s="19" t="s">
        <v>1253</v>
      </c>
      <c r="L410" s="13">
        <v>0</v>
      </c>
      <c r="M410" s="20"/>
      <c r="N410" s="16" t="s">
        <v>1254</v>
      </c>
      <c r="O410" s="11"/>
      <c r="P410" s="10"/>
      <c r="Q410" s="15"/>
    </row>
    <row r="411" spans="2:17" ht="15" hidden="1" customHeight="1" x14ac:dyDescent="0.35">
      <c r="B411" s="16" t="s">
        <v>1255</v>
      </c>
      <c r="C411" s="17" t="s">
        <v>1256</v>
      </c>
      <c r="D411" s="18">
        <v>110</v>
      </c>
      <c r="E411" s="18" t="s">
        <v>137</v>
      </c>
      <c r="F411" s="17" t="str">
        <f>VLOOKUP(CONTATOS[[#This Row],[EMPRESA]],'[1]Dados Cadastrais'!A:F,6,0)</f>
        <v>CAPITAL SUL</v>
      </c>
      <c r="G411" s="17" t="s">
        <v>127</v>
      </c>
      <c r="H411" s="17"/>
      <c r="I411" s="17"/>
      <c r="J411" s="17"/>
      <c r="K411" s="19" t="s">
        <v>1257</v>
      </c>
      <c r="L411" s="13" t="s">
        <v>1258</v>
      </c>
      <c r="M411" s="20" t="s">
        <v>1259</v>
      </c>
      <c r="N411" s="16" t="s">
        <v>1260</v>
      </c>
      <c r="O411" s="11"/>
      <c r="P411" s="10"/>
      <c r="Q411" s="15"/>
    </row>
    <row r="412" spans="2:17" ht="15" hidden="1" customHeight="1" x14ac:dyDescent="0.35">
      <c r="B412" s="16" t="s">
        <v>1261</v>
      </c>
      <c r="C412" s="17" t="s">
        <v>1262</v>
      </c>
      <c r="D412" s="18">
        <f>VLOOKUP(B412,'[1]Dados Cadastrais'!A:G,7,0)</f>
        <v>113</v>
      </c>
      <c r="E412" s="18" t="str">
        <f>VLOOKUP(CONTATOS[[#This Row],[EMPRESA]],'[1]Dados Cadastrais'!A:F,5,0)</f>
        <v>ME</v>
      </c>
      <c r="F412" s="17" t="str">
        <f>VLOOKUP(CONTATOS[[#This Row],[EMPRESA]],'[1]Dados Cadastrais'!A:F,6,0)</f>
        <v>CAPITAL SUL</v>
      </c>
      <c r="G412" s="17" t="s">
        <v>1263</v>
      </c>
      <c r="H412" s="17"/>
      <c r="I412" s="17"/>
      <c r="J412" s="17"/>
      <c r="K412" s="19">
        <v>551150774245</v>
      </c>
      <c r="L412" s="13"/>
      <c r="M412" s="20"/>
      <c r="N412" s="16" t="s">
        <v>1264</v>
      </c>
      <c r="O412" s="11"/>
      <c r="P412" s="10"/>
      <c r="Q412" s="15">
        <v>45764</v>
      </c>
    </row>
    <row r="413" spans="2:17" ht="15" hidden="1" customHeight="1" x14ac:dyDescent="0.35">
      <c r="B413" s="16" t="s">
        <v>1265</v>
      </c>
      <c r="C413" s="17" t="s">
        <v>1266</v>
      </c>
      <c r="D413" s="18" t="e">
        <f>VLOOKUP(B413,'[1]Dados Cadastrais'!A:G,7,0)</f>
        <v>#N/A</v>
      </c>
      <c r="E413" s="18" t="e">
        <f>VLOOKUP(CONTATOS[[#This Row],[EMPRESA]],'[1]Dados Cadastrais'!A:F,5,0)</f>
        <v>#N/A</v>
      </c>
      <c r="F413" s="17" t="e">
        <f>VLOOKUP(CONTATOS[[#This Row],[EMPRESA]],'[1]Dados Cadastrais'!A:F,6,0)</f>
        <v>#N/A</v>
      </c>
      <c r="G413" s="17" t="s">
        <v>1267</v>
      </c>
      <c r="H413" s="17"/>
      <c r="I413" s="17" t="s">
        <v>809</v>
      </c>
      <c r="J413" s="17"/>
      <c r="K413" s="19" t="s">
        <v>1268</v>
      </c>
      <c r="L413" s="13"/>
      <c r="M413" s="20"/>
      <c r="N413" s="16" t="s">
        <v>1269</v>
      </c>
      <c r="O413" s="11"/>
      <c r="P413" s="10"/>
      <c r="Q413" s="15"/>
    </row>
    <row r="414" spans="2:17" ht="15" hidden="1" customHeight="1" x14ac:dyDescent="0.35">
      <c r="B414" s="16" t="s">
        <v>1265</v>
      </c>
      <c r="C414" s="17" t="s">
        <v>1266</v>
      </c>
      <c r="D414" s="18" t="e">
        <f>VLOOKUP(B414,'[1]Dados Cadastrais'!A:G,7,0)</f>
        <v>#N/A</v>
      </c>
      <c r="E414" s="18" t="e">
        <f>VLOOKUP(CONTATOS[[#This Row],[EMPRESA]],'[1]Dados Cadastrais'!A:F,5,0)</f>
        <v>#N/A</v>
      </c>
      <c r="F414" s="17" t="e">
        <f>VLOOKUP(CONTATOS[[#This Row],[EMPRESA]],'[1]Dados Cadastrais'!A:F,6,0)</f>
        <v>#N/A</v>
      </c>
      <c r="G414" s="17" t="s">
        <v>1270</v>
      </c>
      <c r="H414" s="17"/>
      <c r="I414" s="17" t="s">
        <v>809</v>
      </c>
      <c r="J414" s="17"/>
      <c r="K414" s="19" t="s">
        <v>1268</v>
      </c>
      <c r="L414" s="13"/>
      <c r="M414" s="20"/>
      <c r="N414" s="16" t="s">
        <v>1269</v>
      </c>
      <c r="O414" s="11"/>
      <c r="P414" s="10"/>
      <c r="Q414" s="15"/>
    </row>
    <row r="415" spans="2:17" ht="15" hidden="1" customHeight="1" x14ac:dyDescent="0.35">
      <c r="B415" s="16" t="s">
        <v>1265</v>
      </c>
      <c r="C415" s="17" t="s">
        <v>1266</v>
      </c>
      <c r="D415" s="18" t="e">
        <f>VLOOKUP(B415,'[1]Dados Cadastrais'!A:G,7,0)</f>
        <v>#N/A</v>
      </c>
      <c r="E415" s="18" t="e">
        <f>VLOOKUP(CONTATOS[[#This Row],[EMPRESA]],'[1]Dados Cadastrais'!A:F,5,0)</f>
        <v>#N/A</v>
      </c>
      <c r="F415" s="17" t="e">
        <f>VLOOKUP(CONTATOS[[#This Row],[EMPRESA]],'[1]Dados Cadastrais'!A:F,6,0)</f>
        <v>#N/A</v>
      </c>
      <c r="G415" s="17"/>
      <c r="H415" s="17"/>
      <c r="I415" s="17"/>
      <c r="J415" s="17"/>
      <c r="K415" s="19" t="s">
        <v>1271</v>
      </c>
      <c r="L415" s="13"/>
      <c r="M415" s="20"/>
      <c r="N415" s="16"/>
      <c r="O415" s="11"/>
      <c r="P415" s="10"/>
      <c r="Q415" s="15"/>
    </row>
    <row r="416" spans="2:17" ht="15" hidden="1" customHeight="1" x14ac:dyDescent="0.35">
      <c r="B416" s="16" t="s">
        <v>1265</v>
      </c>
      <c r="C416" s="17" t="s">
        <v>1266</v>
      </c>
      <c r="D416" s="18" t="e">
        <f>VLOOKUP(B416,'[1]Dados Cadastrais'!A:G,7,0)</f>
        <v>#N/A</v>
      </c>
      <c r="E416" s="18" t="e">
        <f>VLOOKUP(CONTATOS[[#This Row],[EMPRESA]],'[1]Dados Cadastrais'!A:F,5,0)</f>
        <v>#N/A</v>
      </c>
      <c r="F416" s="17" t="e">
        <f>VLOOKUP(CONTATOS[[#This Row],[EMPRESA]],'[1]Dados Cadastrais'!A:F,6,0)</f>
        <v>#N/A</v>
      </c>
      <c r="G416" s="17" t="s">
        <v>207</v>
      </c>
      <c r="H416" s="17"/>
      <c r="I416" s="17"/>
      <c r="J416" s="17"/>
      <c r="K416" s="19"/>
      <c r="L416" s="13"/>
      <c r="M416" s="20"/>
      <c r="N416" s="16" t="s">
        <v>1272</v>
      </c>
      <c r="O416" s="11"/>
      <c r="P416" s="10"/>
      <c r="Q416" s="15"/>
    </row>
    <row r="417" spans="2:17" ht="15" hidden="1" customHeight="1" x14ac:dyDescent="0.35">
      <c r="B417" s="16" t="s">
        <v>1273</v>
      </c>
      <c r="C417" s="17" t="s">
        <v>1274</v>
      </c>
      <c r="D417" s="18">
        <f>VLOOKUP(B417,'[1]Dados Cadastrais'!A:G,7,0)</f>
        <v>103</v>
      </c>
      <c r="E417" s="18" t="str">
        <f>VLOOKUP(CONTATOS[[#This Row],[EMPRESA]],'[1]Dados Cadastrais'!A:F,5,0)</f>
        <v>DEMAIS</v>
      </c>
      <c r="F417" s="17" t="str">
        <f>VLOOKUP(CONTATOS[[#This Row],[EMPRESA]],'[1]Dados Cadastrais'!A:F,6,0)</f>
        <v>N/A</v>
      </c>
      <c r="G417" s="17"/>
      <c r="H417" s="17"/>
      <c r="I417" s="17"/>
      <c r="J417" s="17"/>
      <c r="K417" s="19">
        <v>551123597600</v>
      </c>
      <c r="L417" s="13"/>
      <c r="M417" s="20"/>
      <c r="N417" s="16" t="s">
        <v>1275</v>
      </c>
      <c r="O417" s="11"/>
      <c r="P417" s="10"/>
      <c r="Q417" s="15"/>
    </row>
    <row r="418" spans="2:17" ht="15" customHeight="1" x14ac:dyDescent="0.35">
      <c r="B418" s="16" t="s">
        <v>1276</v>
      </c>
      <c r="C418" s="17">
        <v>65637043000128</v>
      </c>
      <c r="D418" s="18">
        <f>VLOOKUP(B418,'[1]Dados Cadastrais'!A:G,7,0)</f>
        <v>0</v>
      </c>
      <c r="E418" s="18" t="str">
        <f>VLOOKUP(CONTATOS[[#This Row],[EMPRESA]],'[1]Dados Cadastrais'!A:F,5,0)</f>
        <v>EPP</v>
      </c>
      <c r="F418" s="17" t="str">
        <f>VLOOKUP(CONTATOS[[#This Row],[EMPRESA]],'[1]Dados Cadastrais'!A:F,6,0)</f>
        <v>CAPITAL LESTE 1</v>
      </c>
      <c r="G418" s="17" t="s">
        <v>740</v>
      </c>
      <c r="H418" s="17"/>
      <c r="I418" s="17"/>
      <c r="J418" s="17"/>
      <c r="K418" s="19" t="s">
        <v>1277</v>
      </c>
      <c r="L418" s="13"/>
      <c r="M418" s="20"/>
      <c r="N418" s="16" t="s">
        <v>1278</v>
      </c>
      <c r="O418" s="11"/>
      <c r="P418" s="10"/>
      <c r="Q418" s="15"/>
    </row>
    <row r="419" spans="2:17" ht="15" customHeight="1" x14ac:dyDescent="0.35">
      <c r="B419" s="16" t="s">
        <v>1276</v>
      </c>
      <c r="C419" s="17">
        <v>65637043000128</v>
      </c>
      <c r="D419" s="18">
        <f>VLOOKUP(B419,'[1]Dados Cadastrais'!A:G,7,0)</f>
        <v>0</v>
      </c>
      <c r="E419" s="18" t="str">
        <f>VLOOKUP(CONTATOS[[#This Row],[EMPRESA]],'[1]Dados Cadastrais'!A:F,5,0)</f>
        <v>EPP</v>
      </c>
      <c r="F419" s="17" t="str">
        <f>VLOOKUP(CONTATOS[[#This Row],[EMPRESA]],'[1]Dados Cadastrais'!A:F,6,0)</f>
        <v>CAPITAL LESTE 1</v>
      </c>
      <c r="G419" s="17" t="s">
        <v>1279</v>
      </c>
      <c r="H419" s="17"/>
      <c r="I419" s="17"/>
      <c r="J419" s="17"/>
      <c r="K419" s="19" t="s">
        <v>1280</v>
      </c>
      <c r="L419" s="13"/>
      <c r="M419" s="20"/>
      <c r="N419" s="16"/>
      <c r="O419" s="11"/>
      <c r="P419" s="10"/>
      <c r="Q419" s="15"/>
    </row>
    <row r="420" spans="2:17" ht="15" hidden="1" customHeight="1" x14ac:dyDescent="0.35">
      <c r="B420" s="16" t="s">
        <v>1281</v>
      </c>
      <c r="C420" s="17" t="s">
        <v>1282</v>
      </c>
      <c r="D420" s="18">
        <f>VLOOKUP(B420,'[1]Dados Cadastrais'!A:G,7,0)</f>
        <v>113</v>
      </c>
      <c r="E420" s="18" t="str">
        <f>VLOOKUP(CONTATOS[[#This Row],[EMPRESA]],'[1]Dados Cadastrais'!A:F,5,0)</f>
        <v>EPP</v>
      </c>
      <c r="F420" s="17" t="str">
        <f>VLOOKUP(CONTATOS[[#This Row],[EMPRESA]],'[1]Dados Cadastrais'!A:F,6,0)</f>
        <v>CAPITAL CENTRO</v>
      </c>
      <c r="G420" s="17" t="s">
        <v>1283</v>
      </c>
      <c r="H420" s="17"/>
      <c r="I420" s="17"/>
      <c r="J420" s="17"/>
      <c r="K420" s="19" t="s">
        <v>1284</v>
      </c>
      <c r="L420" s="13" t="s">
        <v>1285</v>
      </c>
      <c r="M420" s="20" t="s">
        <v>1285</v>
      </c>
      <c r="N420" s="16" t="s">
        <v>1286</v>
      </c>
      <c r="O420" s="11"/>
      <c r="P420" s="10"/>
      <c r="Q420" s="15">
        <v>45764</v>
      </c>
    </row>
    <row r="421" spans="2:17" ht="15" hidden="1" customHeight="1" x14ac:dyDescent="0.35">
      <c r="B421" s="16" t="s">
        <v>1287</v>
      </c>
      <c r="C421" s="17" t="s">
        <v>1288</v>
      </c>
      <c r="D421" s="18">
        <f>VLOOKUP(B421,'[1]Dados Cadastrais'!A:G,7,0)</f>
        <v>103</v>
      </c>
      <c r="E421" s="18" t="str">
        <f>VLOOKUP(CONTATOS[[#This Row],[EMPRESA]],'[1]Dados Cadastrais'!A:F,5,0)</f>
        <v>DEMAIS</v>
      </c>
      <c r="F421" s="17" t="str">
        <f>VLOOKUP(CONTATOS[[#This Row],[EMPRESA]],'[1]Dados Cadastrais'!A:F,6,0)</f>
        <v>N/A</v>
      </c>
      <c r="G421" s="17"/>
      <c r="H421" s="17"/>
      <c r="I421" s="17"/>
      <c r="J421" s="17"/>
      <c r="K421" s="19" t="s">
        <v>1289</v>
      </c>
      <c r="L421" s="13"/>
      <c r="M421" s="20"/>
      <c r="N421" s="16"/>
      <c r="O421" s="11"/>
      <c r="P421" s="10"/>
      <c r="Q421" s="15"/>
    </row>
    <row r="422" spans="2:17" ht="15" hidden="1" customHeight="1" x14ac:dyDescent="0.35">
      <c r="B422" s="16" t="s">
        <v>1287</v>
      </c>
      <c r="C422" s="17" t="s">
        <v>1288</v>
      </c>
      <c r="D422" s="18">
        <f>VLOOKUP(B422,'[1]Dados Cadastrais'!A:G,7,0)</f>
        <v>103</v>
      </c>
      <c r="E422" s="18" t="str">
        <f>VLOOKUP(CONTATOS[[#This Row],[EMPRESA]],'[1]Dados Cadastrais'!A:F,5,0)</f>
        <v>DEMAIS</v>
      </c>
      <c r="F422" s="17" t="str">
        <f>VLOOKUP(CONTATOS[[#This Row],[EMPRESA]],'[1]Dados Cadastrais'!A:F,6,0)</f>
        <v>N/A</v>
      </c>
      <c r="G422" s="17" t="s">
        <v>391</v>
      </c>
      <c r="H422" s="17"/>
      <c r="I422" s="17"/>
      <c r="J422" s="17"/>
      <c r="K422" s="19" t="s">
        <v>1290</v>
      </c>
      <c r="L422" s="13"/>
      <c r="M422" s="20"/>
      <c r="N422" s="16" t="s">
        <v>1291</v>
      </c>
      <c r="O422" s="11"/>
      <c r="P422" s="10"/>
      <c r="Q422" s="15"/>
    </row>
    <row r="423" spans="2:17" ht="15" hidden="1" customHeight="1" x14ac:dyDescent="0.35">
      <c r="B423" s="16" t="s">
        <v>1287</v>
      </c>
      <c r="C423" s="17" t="s">
        <v>1288</v>
      </c>
      <c r="D423" s="18">
        <f>VLOOKUP(B423,'[1]Dados Cadastrais'!A:G,7,0)</f>
        <v>103</v>
      </c>
      <c r="E423" s="18" t="str">
        <f>VLOOKUP(CONTATOS[[#This Row],[EMPRESA]],'[1]Dados Cadastrais'!A:F,5,0)</f>
        <v>DEMAIS</v>
      </c>
      <c r="F423" s="17" t="str">
        <f>VLOOKUP(CONTATOS[[#This Row],[EMPRESA]],'[1]Dados Cadastrais'!A:F,6,0)</f>
        <v>N/A</v>
      </c>
      <c r="G423" s="17" t="s">
        <v>1292</v>
      </c>
      <c r="H423" s="17"/>
      <c r="I423" s="17"/>
      <c r="J423" s="17"/>
      <c r="K423" s="19" t="s">
        <v>1290</v>
      </c>
      <c r="L423" s="13"/>
      <c r="M423" s="20"/>
      <c r="N423" s="16" t="s">
        <v>1293</v>
      </c>
      <c r="O423" s="11"/>
      <c r="P423" s="10"/>
      <c r="Q423" s="15"/>
    </row>
    <row r="424" spans="2:17" ht="15" hidden="1" customHeight="1" x14ac:dyDescent="0.35">
      <c r="B424" s="16" t="s">
        <v>1287</v>
      </c>
      <c r="C424" s="17" t="s">
        <v>1288</v>
      </c>
      <c r="D424" s="18">
        <f>VLOOKUP(B424,'[1]Dados Cadastrais'!A:G,7,0)</f>
        <v>103</v>
      </c>
      <c r="E424" s="18" t="str">
        <f>VLOOKUP(CONTATOS[[#This Row],[EMPRESA]],'[1]Dados Cadastrais'!A:F,5,0)</f>
        <v>DEMAIS</v>
      </c>
      <c r="F424" s="17" t="str">
        <f>VLOOKUP(CONTATOS[[#This Row],[EMPRESA]],'[1]Dados Cadastrais'!A:F,6,0)</f>
        <v>N/A</v>
      </c>
      <c r="G424" s="17"/>
      <c r="H424" s="17"/>
      <c r="I424" s="17"/>
      <c r="J424" s="17"/>
      <c r="K424" s="19" t="s">
        <v>1294</v>
      </c>
      <c r="L424" s="13"/>
      <c r="M424" s="20"/>
      <c r="N424" s="16" t="s">
        <v>1295</v>
      </c>
      <c r="O424" s="11"/>
      <c r="P424" s="10"/>
      <c r="Q424" s="15"/>
    </row>
    <row r="425" spans="2:17" ht="15" hidden="1" customHeight="1" x14ac:dyDescent="0.35">
      <c r="B425" s="16" t="s">
        <v>1287</v>
      </c>
      <c r="C425" s="17" t="s">
        <v>1288</v>
      </c>
      <c r="D425" s="18">
        <f>VLOOKUP(B425,'[1]Dados Cadastrais'!A:G,7,0)</f>
        <v>103</v>
      </c>
      <c r="E425" s="18" t="str">
        <f>VLOOKUP(CONTATOS[[#This Row],[EMPRESA]],'[1]Dados Cadastrais'!A:F,5,0)</f>
        <v>DEMAIS</v>
      </c>
      <c r="F425" s="17" t="str">
        <f>VLOOKUP(CONTATOS[[#This Row],[EMPRESA]],'[1]Dados Cadastrais'!A:F,6,0)</f>
        <v>N/A</v>
      </c>
      <c r="G425" s="17" t="s">
        <v>1296</v>
      </c>
      <c r="H425" s="17"/>
      <c r="I425" s="17"/>
      <c r="J425" s="17"/>
      <c r="K425" s="19"/>
      <c r="L425" s="13"/>
      <c r="M425" s="20"/>
      <c r="N425" s="16" t="s">
        <v>1291</v>
      </c>
      <c r="O425" s="11"/>
      <c r="P425" s="10"/>
      <c r="Q425" s="15">
        <v>45230</v>
      </c>
    </row>
    <row r="426" spans="2:17" ht="15" customHeight="1" x14ac:dyDescent="0.35">
      <c r="B426" s="16" t="s">
        <v>1297</v>
      </c>
      <c r="C426" s="17" t="s">
        <v>1298</v>
      </c>
      <c r="D426" s="18">
        <v>108</v>
      </c>
      <c r="E426" s="18" t="s">
        <v>137</v>
      </c>
      <c r="F426" s="17" t="str">
        <f>VLOOKUP(CONTATOS[[#This Row],[EMPRESA]],'[1]Dados Cadastrais'!A:F,6,0)</f>
        <v>CAPITAL LESTE 1</v>
      </c>
      <c r="G426" s="17" t="s">
        <v>1299</v>
      </c>
      <c r="H426" s="17"/>
      <c r="I426" s="17"/>
      <c r="J426" s="17"/>
      <c r="K426" s="19" t="s">
        <v>1300</v>
      </c>
      <c r="L426" s="13" t="s">
        <v>1301</v>
      </c>
      <c r="M426" s="20" t="s">
        <v>1302</v>
      </c>
      <c r="N426" s="16" t="s">
        <v>1303</v>
      </c>
      <c r="O426" s="11"/>
      <c r="P426" s="10"/>
      <c r="Q426" s="15"/>
    </row>
    <row r="427" spans="2:17" ht="15" customHeight="1" x14ac:dyDescent="0.35">
      <c r="B427" s="16" t="s">
        <v>1297</v>
      </c>
      <c r="C427" s="17" t="s">
        <v>1298</v>
      </c>
      <c r="D427" s="18">
        <v>108</v>
      </c>
      <c r="E427" s="18" t="s">
        <v>137</v>
      </c>
      <c r="F427" s="17" t="str">
        <f>VLOOKUP(CONTATOS[[#This Row],[EMPRESA]],'[1]Dados Cadastrais'!A:F,6,0)</f>
        <v>CAPITAL LESTE 1</v>
      </c>
      <c r="G427" s="17" t="s">
        <v>1304</v>
      </c>
      <c r="H427" s="17"/>
      <c r="I427" s="17"/>
      <c r="J427" s="17"/>
      <c r="K427" s="19" t="s">
        <v>1300</v>
      </c>
      <c r="L427" s="13"/>
      <c r="M427" s="20"/>
      <c r="N427" s="16" t="s">
        <v>1303</v>
      </c>
      <c r="O427" s="11"/>
      <c r="P427" s="10"/>
      <c r="Q427" s="15"/>
    </row>
    <row r="428" spans="2:17" ht="15" hidden="1" customHeight="1" x14ac:dyDescent="0.35">
      <c r="B428" s="16" t="s">
        <v>1305</v>
      </c>
      <c r="C428" s="17" t="s">
        <v>1306</v>
      </c>
      <c r="D428" s="18" t="s">
        <v>237</v>
      </c>
      <c r="E428" s="18" t="s">
        <v>1307</v>
      </c>
      <c r="F428" s="17" t="str">
        <f>VLOOKUP(CONTATOS[[#This Row],[EMPRESA]],'[1]Dados Cadastrais'!A:F,6,0)</f>
        <v>N/A</v>
      </c>
      <c r="G428" s="17"/>
      <c r="H428" s="17"/>
      <c r="I428" s="17"/>
      <c r="J428" s="17"/>
      <c r="K428" s="19"/>
      <c r="L428" s="13"/>
      <c r="M428" s="20" t="str" cm="1">
        <f t="array" ref="M428">IFERROR(IF(ISTEXT(L427),IF(ISBLANK(L427),"","'"&amp;"55"&amp;IF(AND(ISNUMBER(LEFT(SOMENTE.NÚMEROS(L427),2))),LEFT(SOMENTE.NÚMEROS(L427),2),"11")&amp;RIGHT(SOMENTE.NÚMEROS(L427),8)),""),"")</f>
        <v/>
      </c>
      <c r="N428" s="16"/>
      <c r="O428" s="22"/>
      <c r="P428" s="22"/>
      <c r="Q428" s="15"/>
    </row>
    <row r="429" spans="2:17" ht="15" hidden="1" customHeight="1" x14ac:dyDescent="0.35">
      <c r="B429" s="16" t="s">
        <v>1308</v>
      </c>
      <c r="C429" s="17" t="s">
        <v>1309</v>
      </c>
      <c r="D429" s="18">
        <f>VLOOKUP(B429,'[1]Dados Cadastrais'!A:G,7,0)</f>
        <v>113</v>
      </c>
      <c r="E429" s="18" t="str">
        <f>VLOOKUP(CONTATOS[[#This Row],[EMPRESA]],'[1]Dados Cadastrais'!A:F,5,0)</f>
        <v>EPP</v>
      </c>
      <c r="F429" s="17" t="str">
        <f>VLOOKUP(CONTATOS[[#This Row],[EMPRESA]],'[1]Dados Cadastrais'!A:F,6,0)</f>
        <v>CAPITAL SUL</v>
      </c>
      <c r="G429" s="17" t="s">
        <v>1310</v>
      </c>
      <c r="H429" s="17"/>
      <c r="I429" s="17"/>
      <c r="J429" s="17"/>
      <c r="K429" s="19">
        <v>551129692244</v>
      </c>
      <c r="L429" s="13" t="s">
        <v>1311</v>
      </c>
      <c r="M429" s="20" t="s">
        <v>1311</v>
      </c>
      <c r="N429" s="16" t="s">
        <v>1312</v>
      </c>
      <c r="O429" s="11" t="s">
        <v>25</v>
      </c>
      <c r="P429" s="10"/>
      <c r="Q429" s="15">
        <v>45764</v>
      </c>
    </row>
    <row r="430" spans="2:17" ht="15" hidden="1" customHeight="1" x14ac:dyDescent="0.35">
      <c r="B430" s="16" t="s">
        <v>1308</v>
      </c>
      <c r="C430" s="17" t="s">
        <v>1309</v>
      </c>
      <c r="D430" s="18">
        <f>VLOOKUP(B430,'[1]Dados Cadastrais'!A:G,7,0)</f>
        <v>113</v>
      </c>
      <c r="E430" s="18" t="str">
        <f>VLOOKUP(CONTATOS[[#This Row],[EMPRESA]],'[1]Dados Cadastrais'!A:F,5,0)</f>
        <v>EPP</v>
      </c>
      <c r="F430" s="17" t="str">
        <f>VLOOKUP(CONTATOS[[#This Row],[EMPRESA]],'[1]Dados Cadastrais'!A:F,6,0)</f>
        <v>CAPITAL SUL</v>
      </c>
      <c r="G430" s="17" t="s">
        <v>1310</v>
      </c>
      <c r="H430" s="17"/>
      <c r="I430" s="17"/>
      <c r="J430" s="17"/>
      <c r="K430" s="19">
        <v>551129692244</v>
      </c>
      <c r="L430" s="13" t="s">
        <v>1311</v>
      </c>
      <c r="M430" s="20" t="s">
        <v>1311</v>
      </c>
      <c r="N430" s="16" t="s">
        <v>1313</v>
      </c>
      <c r="O430" s="11"/>
      <c r="P430" s="10"/>
      <c r="Q430" s="15">
        <v>45764</v>
      </c>
    </row>
    <row r="431" spans="2:17" ht="15" hidden="1" customHeight="1" x14ac:dyDescent="0.35">
      <c r="B431" s="16" t="s">
        <v>1308</v>
      </c>
      <c r="C431" s="17" t="s">
        <v>1309</v>
      </c>
      <c r="D431" s="18">
        <f>VLOOKUP(B431,'[1]Dados Cadastrais'!A:G,7,0)</f>
        <v>113</v>
      </c>
      <c r="E431" s="18" t="str">
        <f>VLOOKUP(CONTATOS[[#This Row],[EMPRESA]],'[1]Dados Cadastrais'!A:F,5,0)</f>
        <v>EPP</v>
      </c>
      <c r="F431" s="17" t="str">
        <f>VLOOKUP(CONTATOS[[#This Row],[EMPRESA]],'[1]Dados Cadastrais'!A:F,6,0)</f>
        <v>CAPITAL SUL</v>
      </c>
      <c r="G431" s="17" t="s">
        <v>1310</v>
      </c>
      <c r="H431" s="17"/>
      <c r="I431" s="17"/>
      <c r="J431" s="17"/>
      <c r="K431" s="19">
        <v>551129692244</v>
      </c>
      <c r="L431" s="13" t="s">
        <v>1311</v>
      </c>
      <c r="M431" s="20" t="s">
        <v>1311</v>
      </c>
      <c r="N431" s="16" t="s">
        <v>1314</v>
      </c>
      <c r="O431" s="11"/>
      <c r="P431" s="10"/>
      <c r="Q431" s="15">
        <v>45764</v>
      </c>
    </row>
    <row r="432" spans="2:17" ht="15" customHeight="1" x14ac:dyDescent="0.35">
      <c r="B432" s="16" t="s">
        <v>1315</v>
      </c>
      <c r="C432" s="17" t="e">
        <v>#N/A</v>
      </c>
      <c r="D432" s="18">
        <f>VLOOKUP(B432,'[1]Dados Cadastrais'!A:G,7,0)</f>
        <v>0</v>
      </c>
      <c r="E432" s="18" t="str">
        <f>VLOOKUP(CONTATOS[[#This Row],[EMPRESA]],'[1]Dados Cadastrais'!A:F,5,0)</f>
        <v>EPP</v>
      </c>
      <c r="F432" s="17" t="str">
        <f>VLOOKUP(CONTATOS[[#This Row],[EMPRESA]],'[1]Dados Cadastrais'!A:F,6,0)</f>
        <v>CAPITAL LESTE 2</v>
      </c>
      <c r="G432" s="17"/>
      <c r="H432" s="17"/>
      <c r="I432" s="17"/>
      <c r="J432" s="17"/>
      <c r="K432" s="19" t="s">
        <v>1316</v>
      </c>
      <c r="L432" s="13"/>
      <c r="M432" s="20"/>
      <c r="N432" s="16" t="s">
        <v>1317</v>
      </c>
      <c r="O432" s="11"/>
      <c r="P432" s="10"/>
      <c r="Q432" s="15"/>
    </row>
    <row r="433" spans="2:17" ht="15" customHeight="1" x14ac:dyDescent="0.35">
      <c r="B433" s="16" t="s">
        <v>1315</v>
      </c>
      <c r="C433" s="17" t="e">
        <v>#N/A</v>
      </c>
      <c r="D433" s="18">
        <f>VLOOKUP(B433,'[1]Dados Cadastrais'!A:G,7,0)</f>
        <v>0</v>
      </c>
      <c r="E433" s="18" t="str">
        <f>VLOOKUP(CONTATOS[[#This Row],[EMPRESA]],'[1]Dados Cadastrais'!A:F,5,0)</f>
        <v>EPP</v>
      </c>
      <c r="F433" s="17" t="str">
        <f>VLOOKUP(CONTATOS[[#This Row],[EMPRESA]],'[1]Dados Cadastrais'!A:F,6,0)</f>
        <v>CAPITAL LESTE 2</v>
      </c>
      <c r="G433" s="17" t="s">
        <v>1318</v>
      </c>
      <c r="H433" s="17"/>
      <c r="I433" s="17"/>
      <c r="J433" s="17"/>
      <c r="K433" s="19" t="s">
        <v>1319</v>
      </c>
      <c r="L433" s="13"/>
      <c r="M433" s="20"/>
      <c r="N433" s="16" t="s">
        <v>1317</v>
      </c>
      <c r="O433" s="11"/>
      <c r="P433" s="10"/>
      <c r="Q433" s="15"/>
    </row>
    <row r="434" spans="2:17" ht="15" hidden="1" customHeight="1" x14ac:dyDescent="0.35">
      <c r="B434" s="16" t="s">
        <v>1320</v>
      </c>
      <c r="C434" s="17" t="e">
        <v>#N/A</v>
      </c>
      <c r="D434" s="18" t="e">
        <f>VLOOKUP(B434,'[1]Dados Cadastrais'!A:G,7,0)</f>
        <v>#N/A</v>
      </c>
      <c r="E434" s="18" t="e">
        <f>VLOOKUP(CONTATOS[[#This Row],[EMPRESA]],'[1]Dados Cadastrais'!A:F,5,0)</f>
        <v>#N/A</v>
      </c>
      <c r="F434" s="17" t="e">
        <f>VLOOKUP(CONTATOS[[#This Row],[EMPRESA]],'[1]Dados Cadastrais'!A:F,6,0)</f>
        <v>#N/A</v>
      </c>
      <c r="G434" s="17"/>
      <c r="H434" s="17"/>
      <c r="I434" s="17"/>
      <c r="J434" s="17"/>
      <c r="K434" s="19" t="s">
        <v>1321</v>
      </c>
      <c r="L434" s="13"/>
      <c r="M434" s="20"/>
      <c r="N434" s="16" t="s">
        <v>1322</v>
      </c>
      <c r="O434" s="11"/>
      <c r="P434" s="10"/>
      <c r="Q434" s="15"/>
    </row>
    <row r="435" spans="2:17" ht="15" hidden="1" customHeight="1" x14ac:dyDescent="0.35">
      <c r="B435" s="16" t="s">
        <v>1323</v>
      </c>
      <c r="C435" s="17" t="s">
        <v>1324</v>
      </c>
      <c r="D435" s="18">
        <f>VLOOKUP(B435,'[1]Dados Cadastrais'!A:G,7,0)</f>
        <v>103</v>
      </c>
      <c r="E435" s="18" t="str">
        <f>VLOOKUP(CONTATOS[[#This Row],[EMPRESA]],'[1]Dados Cadastrais'!A:F,5,0)</f>
        <v>DEMAIS</v>
      </c>
      <c r="F435" s="17" t="str">
        <f>VLOOKUP(CONTATOS[[#This Row],[EMPRESA]],'[1]Dados Cadastrais'!A:F,6,0)</f>
        <v>N/A</v>
      </c>
      <c r="G435" s="17" t="s">
        <v>1149</v>
      </c>
      <c r="H435" s="17" t="s">
        <v>20</v>
      </c>
      <c r="I435" s="17" t="s">
        <v>19</v>
      </c>
      <c r="J435" s="17" t="s">
        <v>20</v>
      </c>
      <c r="K435" s="19" t="s">
        <v>1325</v>
      </c>
      <c r="L435" s="13"/>
      <c r="M435" s="20" t="s">
        <v>1150</v>
      </c>
      <c r="N435" s="16" t="s">
        <v>1326</v>
      </c>
      <c r="O435" s="11"/>
      <c r="P435" s="10"/>
      <c r="Q435" s="15"/>
    </row>
    <row r="436" spans="2:17" ht="15" hidden="1" customHeight="1" x14ac:dyDescent="0.35">
      <c r="B436" s="16" t="s">
        <v>1327</v>
      </c>
      <c r="C436" s="17" t="e">
        <v>#N/A</v>
      </c>
      <c r="D436" s="18" t="e">
        <f>VLOOKUP(B436,'[1]Dados Cadastrais'!A:G,7,0)</f>
        <v>#N/A</v>
      </c>
      <c r="E436" s="18" t="e">
        <f>VLOOKUP(CONTATOS[[#This Row],[EMPRESA]],'[1]Dados Cadastrais'!A:F,5,0)</f>
        <v>#N/A</v>
      </c>
      <c r="F436" s="17" t="e">
        <f>VLOOKUP(CONTATOS[[#This Row],[EMPRESA]],'[1]Dados Cadastrais'!A:F,6,0)</f>
        <v>#N/A</v>
      </c>
      <c r="G436" s="17" t="s">
        <v>1328</v>
      </c>
      <c r="H436" s="17"/>
      <c r="I436" s="17"/>
      <c r="J436" s="17"/>
      <c r="K436" s="19" t="s">
        <v>1329</v>
      </c>
      <c r="L436" s="13"/>
      <c r="M436" s="20"/>
      <c r="N436" s="16" t="s">
        <v>1330</v>
      </c>
      <c r="O436" s="11"/>
      <c r="P436" s="10"/>
      <c r="Q436" s="15"/>
    </row>
    <row r="437" spans="2:17" ht="15" hidden="1" customHeight="1" x14ac:dyDescent="0.35">
      <c r="B437" s="16" t="s">
        <v>1331</v>
      </c>
      <c r="C437" s="17" t="e">
        <v>#N/A</v>
      </c>
      <c r="D437" s="18" t="e">
        <f>VLOOKUP(B437,'[1]Dados Cadastrais'!A:G,7,0)</f>
        <v>#N/A</v>
      </c>
      <c r="E437" s="18" t="e">
        <f>VLOOKUP(CONTATOS[[#This Row],[EMPRESA]],'[1]Dados Cadastrais'!A:F,5,0)</f>
        <v>#N/A</v>
      </c>
      <c r="F437" s="17" t="e">
        <f>VLOOKUP(CONTATOS[[#This Row],[EMPRESA]],'[1]Dados Cadastrais'!A:F,6,0)</f>
        <v>#N/A</v>
      </c>
      <c r="G437" s="17" t="s">
        <v>1332</v>
      </c>
      <c r="H437" s="17"/>
      <c r="I437" s="17"/>
      <c r="J437" s="17"/>
      <c r="K437" s="19" t="s">
        <v>1333</v>
      </c>
      <c r="L437" s="13"/>
      <c r="M437" s="20"/>
      <c r="N437" s="16" t="s">
        <v>1334</v>
      </c>
      <c r="O437" s="11"/>
      <c r="P437" s="10"/>
      <c r="Q437" s="15"/>
    </row>
    <row r="438" spans="2:17" ht="15" hidden="1" customHeight="1" x14ac:dyDescent="0.35">
      <c r="B438" s="16" t="s">
        <v>1331</v>
      </c>
      <c r="C438" s="17" t="e">
        <v>#N/A</v>
      </c>
      <c r="D438" s="18" t="e">
        <f>VLOOKUP(B438,'[1]Dados Cadastrais'!A:G,7,0)</f>
        <v>#N/A</v>
      </c>
      <c r="E438" s="18" t="e">
        <f>VLOOKUP(CONTATOS[[#This Row],[EMPRESA]],'[1]Dados Cadastrais'!A:F,5,0)</f>
        <v>#N/A</v>
      </c>
      <c r="F438" s="17" t="e">
        <f>VLOOKUP(CONTATOS[[#This Row],[EMPRESA]],'[1]Dados Cadastrais'!A:F,6,0)</f>
        <v>#N/A</v>
      </c>
      <c r="G438" s="17" t="s">
        <v>1332</v>
      </c>
      <c r="H438" s="17"/>
      <c r="I438" s="17"/>
      <c r="J438" s="17"/>
      <c r="K438" s="19" t="s">
        <v>1333</v>
      </c>
      <c r="L438" s="13" t="s">
        <v>1335</v>
      </c>
      <c r="M438" s="20" t="s">
        <v>1336</v>
      </c>
      <c r="N438" s="16" t="s">
        <v>1337</v>
      </c>
      <c r="O438" s="11"/>
      <c r="P438" s="10"/>
      <c r="Q438" s="15"/>
    </row>
    <row r="439" spans="2:17" ht="15" hidden="1" customHeight="1" x14ac:dyDescent="0.35">
      <c r="B439" s="16" t="s">
        <v>1338</v>
      </c>
      <c r="C439" s="17" t="str">
        <f>VLOOKUP(B439,'[1]Dados Cadastrais'!A:B,2,0)</f>
        <v>26.517.622/0001-85</v>
      </c>
      <c r="D439" s="18">
        <f>VLOOKUP(B439,'[1]Dados Cadastrais'!A:G,7,0)</f>
        <v>163</v>
      </c>
      <c r="E439" s="18" t="str">
        <f>VLOOKUP(CONTATOS[[#This Row],[EMPRESA]],'[1]Dados Cadastrais'!A:F,5,0)</f>
        <v>Pequena</v>
      </c>
      <c r="F439" s="17">
        <f>VLOOKUP(CONTATOS[[#This Row],[EMPRESA]],'[1]Dados Cadastrais'!A:F,6,0)</f>
        <v>0</v>
      </c>
      <c r="G439" s="17" t="s">
        <v>1339</v>
      </c>
      <c r="H439" s="17"/>
      <c r="I439" s="17" t="s">
        <v>954</v>
      </c>
      <c r="J439" s="17" t="s">
        <v>20</v>
      </c>
      <c r="K439" s="19" t="s">
        <v>1340</v>
      </c>
      <c r="L439" s="13" t="s">
        <v>176</v>
      </c>
      <c r="M439" s="20" t="str" cm="1">
        <f t="array" aca="1" ref="M439" ca="1">IFERROR(IF(ISTEXT(L438),IF(ISBLANK(L438),"","'"&amp;"55"&amp;IF(AND(ISNUMBER(LEFT(SOMENTE.NÚMEROS(L438),2))),LEFT(SOMENTE.NÚMEROS(L438),2),"11")&amp;RIGHT(SOMENTE.NÚMEROS(L438),8)),""),"")</f>
        <v/>
      </c>
      <c r="N439" s="16" t="s">
        <v>1341</v>
      </c>
      <c r="O439" s="23"/>
      <c r="P439" s="23"/>
      <c r="Q439" s="15">
        <v>45903</v>
      </c>
    </row>
    <row r="440" spans="2:17" ht="15" hidden="1" customHeight="1" x14ac:dyDescent="0.35">
      <c r="B440" s="16" t="s">
        <v>1342</v>
      </c>
      <c r="C440" s="17" t="e">
        <v>#N/A</v>
      </c>
      <c r="D440" s="18" t="e">
        <f>VLOOKUP(B440,'[1]Dados Cadastrais'!A:G,7,0)</f>
        <v>#N/A</v>
      </c>
      <c r="E440" s="18" t="e">
        <f>VLOOKUP(CONTATOS[[#This Row],[EMPRESA]],'[1]Dados Cadastrais'!A:F,5,0)</f>
        <v>#N/A</v>
      </c>
      <c r="F440" s="17" t="e">
        <f>VLOOKUP(CONTATOS[[#This Row],[EMPRESA]],'[1]Dados Cadastrais'!A:F,6,0)</f>
        <v>#N/A</v>
      </c>
      <c r="G440" s="17"/>
      <c r="H440" s="17"/>
      <c r="I440" s="17"/>
      <c r="J440" s="17"/>
      <c r="K440" s="19" t="s">
        <v>1343</v>
      </c>
      <c r="L440" s="13"/>
      <c r="M440" s="20"/>
      <c r="N440" s="16" t="s">
        <v>1344</v>
      </c>
      <c r="O440" s="11"/>
      <c r="P440" s="10"/>
      <c r="Q440" s="15"/>
    </row>
    <row r="441" spans="2:17" ht="15" hidden="1" customHeight="1" x14ac:dyDescent="0.35">
      <c r="B441" s="16" t="s">
        <v>1345</v>
      </c>
      <c r="C441" s="17" t="s">
        <v>1346</v>
      </c>
      <c r="D441" s="18">
        <v>113</v>
      </c>
      <c r="E441" s="18" t="s">
        <v>137</v>
      </c>
      <c r="F441" s="17" t="e">
        <f>VLOOKUP(CONTATOS[[#This Row],[EMPRESA]],'[1]Dados Cadastrais'!A:F,6,0)</f>
        <v>#N/A</v>
      </c>
      <c r="G441" s="17"/>
      <c r="H441" s="17"/>
      <c r="I441" s="17"/>
      <c r="J441" s="17"/>
      <c r="K441" s="19" t="s">
        <v>1347</v>
      </c>
      <c r="L441" s="13"/>
      <c r="M441" s="20"/>
      <c r="N441" s="16" t="s">
        <v>1348</v>
      </c>
      <c r="O441" s="11"/>
      <c r="P441" s="10"/>
      <c r="Q441" s="15"/>
    </row>
    <row r="442" spans="2:17" ht="15" hidden="1" customHeight="1" x14ac:dyDescent="0.35">
      <c r="B442" s="16" t="s">
        <v>1349</v>
      </c>
      <c r="C442" s="17" t="s">
        <v>1350</v>
      </c>
      <c r="D442" s="18">
        <v>112</v>
      </c>
      <c r="E442" s="18" t="s">
        <v>137</v>
      </c>
      <c r="F442" s="17" t="e">
        <f>VLOOKUP(CONTATOS[[#This Row],[EMPRESA]],'[1]Dados Cadastrais'!A:F,6,0)</f>
        <v>#N/A</v>
      </c>
      <c r="G442" s="17" t="s">
        <v>1351</v>
      </c>
      <c r="H442" s="17"/>
      <c r="I442" s="17"/>
      <c r="J442" s="17"/>
      <c r="K442" s="19" t="s">
        <v>1352</v>
      </c>
      <c r="L442" s="13"/>
      <c r="M442" s="20"/>
      <c r="N442" s="16" t="s">
        <v>1353</v>
      </c>
      <c r="O442" s="11"/>
      <c r="P442" s="10"/>
      <c r="Q442" s="15"/>
    </row>
    <row r="443" spans="2:17" ht="15" hidden="1" customHeight="1" x14ac:dyDescent="0.35">
      <c r="B443" s="16" t="s">
        <v>1354</v>
      </c>
      <c r="C443" s="17" t="e">
        <v>#N/A</v>
      </c>
      <c r="D443" s="18" t="e">
        <f>VLOOKUP(B443,'[1]Dados Cadastrais'!A:G,7,0)</f>
        <v>#N/A</v>
      </c>
      <c r="E443" s="18" t="e">
        <f>VLOOKUP(CONTATOS[[#This Row],[EMPRESA]],'[1]Dados Cadastrais'!A:F,5,0)</f>
        <v>#N/A</v>
      </c>
      <c r="F443" s="17" t="e">
        <f>VLOOKUP(CONTATOS[[#This Row],[EMPRESA]],'[1]Dados Cadastrais'!A:F,6,0)</f>
        <v>#N/A</v>
      </c>
      <c r="G443" s="17"/>
      <c r="H443" s="17"/>
      <c r="I443" s="17"/>
      <c r="J443" s="17"/>
      <c r="K443" s="19" t="s">
        <v>1355</v>
      </c>
      <c r="L443" s="13"/>
      <c r="M443" s="20"/>
      <c r="N443" s="16"/>
      <c r="O443" s="11"/>
      <c r="P443" s="10"/>
      <c r="Q443" s="15"/>
    </row>
    <row r="444" spans="2:17" ht="15" hidden="1" customHeight="1" x14ac:dyDescent="0.35">
      <c r="B444" s="16" t="s">
        <v>1356</v>
      </c>
      <c r="C444" s="17" t="s">
        <v>55</v>
      </c>
      <c r="D444" s="18" t="e">
        <f>VLOOKUP(B444,'[1]Dados Cadastrais'!A:G,7,0)</f>
        <v>#N/A</v>
      </c>
      <c r="E444" s="18" t="e">
        <f>VLOOKUP(CONTATOS[[#This Row],[EMPRESA]],'[1]Dados Cadastrais'!A:F,5,0)</f>
        <v>#N/A</v>
      </c>
      <c r="F444" s="17" t="e">
        <f>VLOOKUP(CONTATOS[[#This Row],[EMPRESA]],'[1]Dados Cadastrais'!A:F,6,0)</f>
        <v>#N/A</v>
      </c>
      <c r="G444" s="17" t="s">
        <v>1357</v>
      </c>
      <c r="H444" s="17"/>
      <c r="I444" s="17" t="s">
        <v>1358</v>
      </c>
      <c r="J444" s="17" t="s">
        <v>569</v>
      </c>
      <c r="K444" s="19">
        <v>551146747232</v>
      </c>
      <c r="L444" s="13" t="s">
        <v>1359</v>
      </c>
      <c r="M444" s="20" t="s">
        <v>1359</v>
      </c>
      <c r="N444" s="16" t="s">
        <v>1360</v>
      </c>
      <c r="O444" s="11"/>
      <c r="P444" s="10"/>
      <c r="Q444" s="15">
        <v>45764</v>
      </c>
    </row>
    <row r="445" spans="2:17" ht="15" hidden="1" customHeight="1" x14ac:dyDescent="0.35">
      <c r="B445" s="16" t="s">
        <v>1361</v>
      </c>
      <c r="C445" s="17" t="s">
        <v>1362</v>
      </c>
      <c r="D445" s="18" t="e">
        <f>VLOOKUP(B445,'[1]Dados Cadastrais'!A:G,7,0)</f>
        <v>#N/A</v>
      </c>
      <c r="E445" s="18" t="e">
        <f>VLOOKUP(CONTATOS[[#This Row],[EMPRESA]],'[1]Dados Cadastrais'!A:F,5,0)</f>
        <v>#N/A</v>
      </c>
      <c r="F445" s="17" t="e">
        <f>VLOOKUP(CONTATOS[[#This Row],[EMPRESA]],'[1]Dados Cadastrais'!A:F,6,0)</f>
        <v>#N/A</v>
      </c>
      <c r="G445" s="17" t="s">
        <v>1363</v>
      </c>
      <c r="H445" s="17"/>
      <c r="I445" s="17" t="s">
        <v>1364</v>
      </c>
      <c r="J445" s="17"/>
      <c r="K445" s="19">
        <v>551126018899</v>
      </c>
      <c r="L445" s="13"/>
      <c r="M445" s="20"/>
      <c r="N445" s="16" t="s">
        <v>1365</v>
      </c>
      <c r="O445" s="11" t="s">
        <v>25</v>
      </c>
      <c r="P445" s="10"/>
      <c r="Q445" s="15"/>
    </row>
    <row r="446" spans="2:17" ht="15" hidden="1" customHeight="1" x14ac:dyDescent="0.35">
      <c r="B446" s="16" t="s">
        <v>1361</v>
      </c>
      <c r="C446" s="17" t="s">
        <v>1362</v>
      </c>
      <c r="D446" s="18" t="e">
        <f>VLOOKUP(B446,'[1]Dados Cadastrais'!A:G,7,0)</f>
        <v>#N/A</v>
      </c>
      <c r="E446" s="18" t="e">
        <f>VLOOKUP(CONTATOS[[#This Row],[EMPRESA]],'[1]Dados Cadastrais'!A:F,5,0)</f>
        <v>#N/A</v>
      </c>
      <c r="F446" s="17" t="e">
        <f>VLOOKUP(CONTATOS[[#This Row],[EMPRESA]],'[1]Dados Cadastrais'!A:F,6,0)</f>
        <v>#N/A</v>
      </c>
      <c r="G446" s="17" t="s">
        <v>1366</v>
      </c>
      <c r="H446" s="17"/>
      <c r="I446" s="17" t="s">
        <v>557</v>
      </c>
      <c r="J446" s="17"/>
      <c r="K446" s="19" t="s">
        <v>1367</v>
      </c>
      <c r="L446" s="13"/>
      <c r="M446" s="20"/>
      <c r="N446" s="16" t="s">
        <v>1368</v>
      </c>
      <c r="O446" s="11"/>
      <c r="P446" s="10"/>
      <c r="Q446" s="15"/>
    </row>
    <row r="447" spans="2:17" ht="15" hidden="1" customHeight="1" x14ac:dyDescent="0.35">
      <c r="B447" s="16" t="s">
        <v>1361</v>
      </c>
      <c r="C447" s="17" t="s">
        <v>1362</v>
      </c>
      <c r="D447" s="18" t="e">
        <f>VLOOKUP(B447,'[1]Dados Cadastrais'!A:G,7,0)</f>
        <v>#N/A</v>
      </c>
      <c r="E447" s="18" t="e">
        <f>VLOOKUP(CONTATOS[[#This Row],[EMPRESA]],'[1]Dados Cadastrais'!A:F,5,0)</f>
        <v>#N/A</v>
      </c>
      <c r="F447" s="17" t="e">
        <f>VLOOKUP(CONTATOS[[#This Row],[EMPRESA]],'[1]Dados Cadastrais'!A:F,6,0)</f>
        <v>#N/A</v>
      </c>
      <c r="G447" s="17" t="s">
        <v>1369</v>
      </c>
      <c r="H447" s="17"/>
      <c r="I447" s="17"/>
      <c r="J447" s="17"/>
      <c r="K447" s="19" t="s">
        <v>1370</v>
      </c>
      <c r="L447" s="13"/>
      <c r="M447" s="20"/>
      <c r="N447" s="16"/>
      <c r="O447" s="11"/>
      <c r="P447" s="10"/>
      <c r="Q447" s="15"/>
    </row>
    <row r="448" spans="2:17" ht="15" hidden="1" customHeight="1" x14ac:dyDescent="0.35">
      <c r="B448" s="16" t="s">
        <v>1361</v>
      </c>
      <c r="C448" s="17" t="s">
        <v>1362</v>
      </c>
      <c r="D448" s="18" t="e">
        <f>VLOOKUP(B448,'[1]Dados Cadastrais'!A:G,7,0)</f>
        <v>#N/A</v>
      </c>
      <c r="E448" s="18" t="e">
        <f>VLOOKUP(CONTATOS[[#This Row],[EMPRESA]],'[1]Dados Cadastrais'!A:F,5,0)</f>
        <v>#N/A</v>
      </c>
      <c r="F448" s="17" t="e">
        <f>VLOOKUP(CONTATOS[[#This Row],[EMPRESA]],'[1]Dados Cadastrais'!A:F,6,0)</f>
        <v>#N/A</v>
      </c>
      <c r="G448" s="17"/>
      <c r="H448" s="17"/>
      <c r="I448" s="17" t="s">
        <v>195</v>
      </c>
      <c r="J448" s="17"/>
      <c r="K448" s="19" t="s">
        <v>1371</v>
      </c>
      <c r="L448" s="13"/>
      <c r="M448" s="20"/>
      <c r="N448" s="16"/>
      <c r="O448" s="11"/>
      <c r="P448" s="10"/>
      <c r="Q448" s="15"/>
    </row>
    <row r="449" spans="2:17" ht="15" hidden="1" customHeight="1" x14ac:dyDescent="0.35">
      <c r="B449" s="16" t="s">
        <v>1361</v>
      </c>
      <c r="C449" s="17" t="s">
        <v>1362</v>
      </c>
      <c r="D449" s="18" t="e">
        <f>VLOOKUP(B449,'[1]Dados Cadastrais'!A:G,7,0)</f>
        <v>#N/A</v>
      </c>
      <c r="E449" s="18" t="e">
        <f>VLOOKUP(CONTATOS[[#This Row],[EMPRESA]],'[1]Dados Cadastrais'!A:F,5,0)</f>
        <v>#N/A</v>
      </c>
      <c r="F449" s="17" t="e">
        <f>VLOOKUP(CONTATOS[[#This Row],[EMPRESA]],'[1]Dados Cadastrais'!A:F,6,0)</f>
        <v>#N/A</v>
      </c>
      <c r="G449" s="17" t="s">
        <v>1372</v>
      </c>
      <c r="H449" s="17"/>
      <c r="I449" s="17" t="s">
        <v>19</v>
      </c>
      <c r="J449" s="17" t="s">
        <v>20</v>
      </c>
      <c r="K449" s="19" t="s">
        <v>1373</v>
      </c>
      <c r="L449" s="13"/>
      <c r="M449" s="20"/>
      <c r="N449" s="16" t="s">
        <v>1374</v>
      </c>
      <c r="O449" s="11"/>
      <c r="P449" s="10"/>
      <c r="Q449" s="15"/>
    </row>
    <row r="450" spans="2:17" ht="15" hidden="1" customHeight="1" x14ac:dyDescent="0.35">
      <c r="B450" s="16" t="s">
        <v>1361</v>
      </c>
      <c r="C450" s="17" t="s">
        <v>1362</v>
      </c>
      <c r="D450" s="18" t="e">
        <f>VLOOKUP(B450,'[1]Dados Cadastrais'!A:G,7,0)</f>
        <v>#N/A</v>
      </c>
      <c r="E450" s="18" t="e">
        <f>VLOOKUP(CONTATOS[[#This Row],[EMPRESA]],'[1]Dados Cadastrais'!A:F,5,0)</f>
        <v>#N/A</v>
      </c>
      <c r="F450" s="17" t="e">
        <f>VLOOKUP(CONTATOS[[#This Row],[EMPRESA]],'[1]Dados Cadastrais'!A:F,6,0)</f>
        <v>#N/A</v>
      </c>
      <c r="G450" s="17" t="s">
        <v>1366</v>
      </c>
      <c r="H450" s="17"/>
      <c r="I450" s="17"/>
      <c r="J450" s="17"/>
      <c r="K450" s="19"/>
      <c r="L450" s="13"/>
      <c r="M450" s="20"/>
      <c r="N450" s="16"/>
      <c r="O450" s="11"/>
      <c r="P450" s="10"/>
      <c r="Q450" s="15"/>
    </row>
    <row r="451" spans="2:17" ht="15" hidden="1" customHeight="1" x14ac:dyDescent="0.35">
      <c r="B451" s="16" t="s">
        <v>1361</v>
      </c>
      <c r="C451" s="17" t="s">
        <v>1362</v>
      </c>
      <c r="D451" s="18" t="e">
        <f>VLOOKUP(B451,'[1]Dados Cadastrais'!A:G,7,0)</f>
        <v>#N/A</v>
      </c>
      <c r="E451" s="18" t="e">
        <f>VLOOKUP(CONTATOS[[#This Row],[EMPRESA]],'[1]Dados Cadastrais'!A:F,5,0)</f>
        <v>#N/A</v>
      </c>
      <c r="F451" s="17" t="e">
        <f>VLOOKUP(CONTATOS[[#This Row],[EMPRESA]],'[1]Dados Cadastrais'!A:F,6,0)</f>
        <v>#N/A</v>
      </c>
      <c r="G451" s="17" t="s">
        <v>1366</v>
      </c>
      <c r="H451" s="17"/>
      <c r="I451" s="17"/>
      <c r="J451" s="17"/>
      <c r="K451" s="19"/>
      <c r="L451" s="13"/>
      <c r="M451" s="20"/>
      <c r="N451" s="16"/>
      <c r="O451" s="11"/>
      <c r="P451" s="10"/>
      <c r="Q451" s="15"/>
    </row>
    <row r="452" spans="2:17" ht="15" customHeight="1" x14ac:dyDescent="0.35">
      <c r="B452" s="16" t="s">
        <v>1375</v>
      </c>
      <c r="C452" s="17" t="s">
        <v>1362</v>
      </c>
      <c r="D452" s="18">
        <v>103</v>
      </c>
      <c r="E452" s="18" t="s">
        <v>68</v>
      </c>
      <c r="F452" s="17" t="str">
        <f>VLOOKUP(CONTATOS[[#This Row],[EMPRESA]],'[1]Dados Cadastrais'!A:F,6,0)</f>
        <v>CAPITAL LESTE 1</v>
      </c>
      <c r="G452" s="17" t="s">
        <v>1376</v>
      </c>
      <c r="H452" s="17"/>
      <c r="I452" s="17"/>
      <c r="J452" s="17"/>
      <c r="K452" s="19" t="s">
        <v>1377</v>
      </c>
      <c r="L452" s="13"/>
      <c r="M452" s="20"/>
      <c r="N452" s="16" t="s">
        <v>1374</v>
      </c>
      <c r="O452" s="11"/>
      <c r="P452" s="10"/>
      <c r="Q452" s="15"/>
    </row>
    <row r="453" spans="2:17" ht="15" customHeight="1" x14ac:dyDescent="0.35">
      <c r="B453" s="16" t="s">
        <v>1375</v>
      </c>
      <c r="C453" s="17" t="s">
        <v>1362</v>
      </c>
      <c r="D453" s="18" t="s">
        <v>237</v>
      </c>
      <c r="E453" s="18" t="s">
        <v>68</v>
      </c>
      <c r="F453" s="17" t="str">
        <f>VLOOKUP(CONTATOS[[#This Row],[EMPRESA]],'[1]Dados Cadastrais'!A:F,6,0)</f>
        <v>CAPITAL LESTE 1</v>
      </c>
      <c r="G453" s="17"/>
      <c r="H453" s="17"/>
      <c r="I453" s="17"/>
      <c r="J453" s="17"/>
      <c r="K453" s="19"/>
      <c r="L453" s="13"/>
      <c r="M453" s="20" t="str" cm="1">
        <f t="array" ref="M453">IFERROR(IF(ISTEXT(L452),IF(ISBLANK(L452),"","'"&amp;"55"&amp;IF(AND(ISNUMBER(LEFT(SOMENTE.NÚMEROS(L452),2))),LEFT(SOMENTE.NÚMEROS(L452),2),"11")&amp;RIGHT(SOMENTE.NÚMEROS(L452),8)),""),"")</f>
        <v/>
      </c>
      <c r="N453" s="16"/>
      <c r="O453" s="22"/>
      <c r="P453" s="22"/>
      <c r="Q453" s="15"/>
    </row>
    <row r="454" spans="2:17" ht="15" hidden="1" customHeight="1" x14ac:dyDescent="0.35">
      <c r="B454" s="16" t="s">
        <v>1378</v>
      </c>
      <c r="C454" s="17" t="e">
        <v>#N/A</v>
      </c>
      <c r="D454" s="18" t="e">
        <f>VLOOKUP(B454,'[1]Dados Cadastrais'!A:G,7,0)</f>
        <v>#N/A</v>
      </c>
      <c r="E454" s="18" t="e">
        <f>VLOOKUP(CONTATOS[[#This Row],[EMPRESA]],'[1]Dados Cadastrais'!A:F,5,0)</f>
        <v>#N/A</v>
      </c>
      <c r="F454" s="17" t="e">
        <f>VLOOKUP(CONTATOS[[#This Row],[EMPRESA]],'[1]Dados Cadastrais'!A:F,6,0)</f>
        <v>#N/A</v>
      </c>
      <c r="G454" s="17" t="s">
        <v>1304</v>
      </c>
      <c r="H454" s="17"/>
      <c r="I454" s="17"/>
      <c r="J454" s="17"/>
      <c r="K454" s="19" t="s">
        <v>1379</v>
      </c>
      <c r="L454" s="13"/>
      <c r="M454" s="20"/>
      <c r="N454" s="16"/>
      <c r="O454" s="11"/>
      <c r="P454" s="10"/>
      <c r="Q454" s="15"/>
    </row>
    <row r="455" spans="2:17" ht="15" hidden="1" customHeight="1" x14ac:dyDescent="0.35">
      <c r="B455" s="16" t="s">
        <v>1380</v>
      </c>
      <c r="C455" s="17" t="e">
        <v>#N/A</v>
      </c>
      <c r="D455" s="18">
        <f>VLOOKUP(B455,'[1]Dados Cadastrais'!A:G,7,0)</f>
        <v>0</v>
      </c>
      <c r="E455" s="18" t="str">
        <f>VLOOKUP(CONTATOS[[#This Row],[EMPRESA]],'[1]Dados Cadastrais'!A:F,5,0)</f>
        <v>EPP</v>
      </c>
      <c r="F455" s="17" t="str">
        <f>VLOOKUP(CONTATOS[[#This Row],[EMPRESA]],'[1]Dados Cadastrais'!A:F,6,0)</f>
        <v>CAPITAL SUL</v>
      </c>
      <c r="G455" s="17"/>
      <c r="H455" s="17"/>
      <c r="I455" s="17"/>
      <c r="J455" s="17"/>
      <c r="K455" s="19" t="s">
        <v>1381</v>
      </c>
      <c r="L455" s="13"/>
      <c r="M455" s="20"/>
      <c r="N455" s="16" t="s">
        <v>1382</v>
      </c>
      <c r="O455" s="11"/>
      <c r="P455" s="10"/>
      <c r="Q455" s="15"/>
    </row>
    <row r="456" spans="2:17" ht="15" customHeight="1" x14ac:dyDescent="0.35">
      <c r="B456" s="16" t="s">
        <v>1383</v>
      </c>
      <c r="C456" s="17" t="s">
        <v>1384</v>
      </c>
      <c r="D456" s="18">
        <f>VLOOKUP(B456,'[1]Dados Cadastrais'!A:G,7,0)</f>
        <v>103</v>
      </c>
      <c r="E456" s="18" t="str">
        <f>VLOOKUP(CONTATOS[[#This Row],[EMPRESA]],'[1]Dados Cadastrais'!A:F,5,0)</f>
        <v>EPP</v>
      </c>
      <c r="F456" s="17" t="str">
        <f>VLOOKUP(CONTATOS[[#This Row],[EMPRESA]],'[1]Dados Cadastrais'!A:F,6,0)</f>
        <v>CAPITAL LESTE 1</v>
      </c>
      <c r="G456" s="17" t="s">
        <v>1385</v>
      </c>
      <c r="H456" s="17"/>
      <c r="I456" s="17"/>
      <c r="J456" s="17"/>
      <c r="K456" s="19"/>
      <c r="L456" s="13" t="s">
        <v>1386</v>
      </c>
      <c r="M456" s="20" t="s">
        <v>1387</v>
      </c>
      <c r="N456" s="16" t="s">
        <v>1388</v>
      </c>
      <c r="O456" s="11"/>
      <c r="P456" s="10"/>
      <c r="Q456" s="15"/>
    </row>
    <row r="457" spans="2:17" ht="15" customHeight="1" x14ac:dyDescent="0.35">
      <c r="B457" s="16" t="s">
        <v>1383</v>
      </c>
      <c r="C457" s="17" t="s">
        <v>1384</v>
      </c>
      <c r="D457" s="18">
        <f>VLOOKUP(B457,'[1]Dados Cadastrais'!A:G,7,0)</f>
        <v>103</v>
      </c>
      <c r="E457" s="18" t="str">
        <f>VLOOKUP(CONTATOS[[#This Row],[EMPRESA]],'[1]Dados Cadastrais'!A:F,5,0)</f>
        <v>EPP</v>
      </c>
      <c r="F457" s="17" t="str">
        <f>VLOOKUP(CONTATOS[[#This Row],[EMPRESA]],'[1]Dados Cadastrais'!A:F,6,0)</f>
        <v>CAPITAL LESTE 1</v>
      </c>
      <c r="G457" s="17" t="s">
        <v>1389</v>
      </c>
      <c r="H457" s="17"/>
      <c r="I457" s="17"/>
      <c r="J457" s="17"/>
      <c r="K457" s="19"/>
      <c r="L457" s="13" t="s">
        <v>1387</v>
      </c>
      <c r="M457" s="20" t="s">
        <v>1387</v>
      </c>
      <c r="N457" s="16" t="s">
        <v>1390</v>
      </c>
      <c r="O457" s="11"/>
      <c r="P457" s="10"/>
      <c r="Q457" s="15"/>
    </row>
    <row r="458" spans="2:17" ht="15" customHeight="1" x14ac:dyDescent="0.35">
      <c r="B458" s="16" t="s">
        <v>1383</v>
      </c>
      <c r="C458" s="17" t="s">
        <v>1384</v>
      </c>
      <c r="D458" s="18">
        <f>VLOOKUP(B458,'[1]Dados Cadastrais'!A:G,7,0)</f>
        <v>103</v>
      </c>
      <c r="E458" s="18" t="str">
        <f>VLOOKUP(CONTATOS[[#This Row],[EMPRESA]],'[1]Dados Cadastrais'!A:F,5,0)</f>
        <v>EPP</v>
      </c>
      <c r="F458" s="17" t="str">
        <f>VLOOKUP(CONTATOS[[#This Row],[EMPRESA]],'[1]Dados Cadastrais'!A:F,6,0)</f>
        <v>CAPITAL LESTE 1</v>
      </c>
      <c r="G458" s="17"/>
      <c r="H458" s="17"/>
      <c r="I458" s="17"/>
      <c r="J458" s="17"/>
      <c r="K458" s="19"/>
      <c r="L458" s="13" t="s">
        <v>1391</v>
      </c>
      <c r="M458" s="20" t="s">
        <v>1392</v>
      </c>
      <c r="N458" s="16"/>
      <c r="O458" s="11"/>
      <c r="P458" s="10"/>
      <c r="Q458" s="15"/>
    </row>
    <row r="459" spans="2:17" ht="15" customHeight="1" x14ac:dyDescent="0.35">
      <c r="B459" s="16" t="s">
        <v>1383</v>
      </c>
      <c r="C459" s="17" t="s">
        <v>1384</v>
      </c>
      <c r="D459" s="18">
        <f>VLOOKUP(B459,'[1]Dados Cadastrais'!A:G,7,0)</f>
        <v>103</v>
      </c>
      <c r="E459" s="18" t="str">
        <f>VLOOKUP(CONTATOS[[#This Row],[EMPRESA]],'[1]Dados Cadastrais'!A:F,5,0)</f>
        <v>EPP</v>
      </c>
      <c r="F459" s="17" t="str">
        <f>VLOOKUP(CONTATOS[[#This Row],[EMPRESA]],'[1]Dados Cadastrais'!A:F,6,0)</f>
        <v>CAPITAL LESTE 1</v>
      </c>
      <c r="G459" s="17"/>
      <c r="H459" s="17"/>
      <c r="I459" s="17"/>
      <c r="J459" s="17"/>
      <c r="K459" s="19"/>
      <c r="L459" s="13" t="s">
        <v>1393</v>
      </c>
      <c r="M459" s="20" t="s">
        <v>1394</v>
      </c>
      <c r="N459" s="16"/>
      <c r="O459" s="11"/>
      <c r="P459" s="10"/>
      <c r="Q459" s="15"/>
    </row>
    <row r="460" spans="2:17" ht="15" hidden="1" customHeight="1" x14ac:dyDescent="0.35">
      <c r="B460" s="16" t="s">
        <v>1395</v>
      </c>
      <c r="C460" s="17" t="e">
        <v>#N/A</v>
      </c>
      <c r="D460" s="18" t="e">
        <f>VLOOKUP(B460,'[1]Dados Cadastrais'!A:G,7,0)</f>
        <v>#N/A</v>
      </c>
      <c r="E460" s="18" t="e">
        <f>VLOOKUP(CONTATOS[[#This Row],[EMPRESA]],'[1]Dados Cadastrais'!A:F,5,0)</f>
        <v>#N/A</v>
      </c>
      <c r="F460" s="17" t="e">
        <f>VLOOKUP(CONTATOS[[#This Row],[EMPRESA]],'[1]Dados Cadastrais'!A:F,6,0)</f>
        <v>#N/A</v>
      </c>
      <c r="G460" s="17"/>
      <c r="H460" s="17"/>
      <c r="I460" s="17"/>
      <c r="J460" s="17"/>
      <c r="K460" s="19" t="s">
        <v>1396</v>
      </c>
      <c r="L460" s="13"/>
      <c r="M460" s="20"/>
      <c r="N460" s="16" t="s">
        <v>1397</v>
      </c>
      <c r="O460" s="11"/>
      <c r="P460" s="10"/>
      <c r="Q460" s="15"/>
    </row>
    <row r="461" spans="2:17" ht="15" customHeight="1" x14ac:dyDescent="0.35">
      <c r="B461" s="16" t="s">
        <v>1398</v>
      </c>
      <c r="C461" s="17" t="s">
        <v>1399</v>
      </c>
      <c r="D461" s="18">
        <f>VLOOKUP(B461,'[1]Dados Cadastrais'!A:G,7,0)</f>
        <v>103</v>
      </c>
      <c r="E461" s="18" t="str">
        <f>VLOOKUP(CONTATOS[[#This Row],[EMPRESA]],'[1]Dados Cadastrais'!A:F,5,0)</f>
        <v>EPP</v>
      </c>
      <c r="F461" s="17" t="str">
        <f>VLOOKUP(CONTATOS[[#This Row],[EMPRESA]],'[1]Dados Cadastrais'!A:F,6,0)</f>
        <v>CAPITAL LESTE 1</v>
      </c>
      <c r="G461" s="17" t="s">
        <v>1400</v>
      </c>
      <c r="H461" s="17"/>
      <c r="I461" s="17" t="s">
        <v>19</v>
      </c>
      <c r="J461" s="17" t="s">
        <v>20</v>
      </c>
      <c r="K461" s="19">
        <v>551126214811</v>
      </c>
      <c r="L461" s="13"/>
      <c r="M461" s="20"/>
      <c r="N461" s="16" t="s">
        <v>1401</v>
      </c>
      <c r="O461" s="11"/>
      <c r="P461" s="10"/>
      <c r="Q461" s="15"/>
    </row>
    <row r="462" spans="2:17" ht="15" customHeight="1" x14ac:dyDescent="0.35">
      <c r="B462" s="16" t="s">
        <v>1398</v>
      </c>
      <c r="C462" s="17" t="s">
        <v>1399</v>
      </c>
      <c r="D462" s="18">
        <f>VLOOKUP(B462,'[1]Dados Cadastrais'!A:G,7,0)</f>
        <v>103</v>
      </c>
      <c r="E462" s="18" t="str">
        <f>VLOOKUP(CONTATOS[[#This Row],[EMPRESA]],'[1]Dados Cadastrais'!A:F,5,0)</f>
        <v>EPP</v>
      </c>
      <c r="F462" s="17" t="str">
        <f>VLOOKUP(CONTATOS[[#This Row],[EMPRESA]],'[1]Dados Cadastrais'!A:F,6,0)</f>
        <v>CAPITAL LESTE 1</v>
      </c>
      <c r="G462" s="17" t="s">
        <v>1402</v>
      </c>
      <c r="H462" s="17"/>
      <c r="I462" s="17" t="s">
        <v>1403</v>
      </c>
      <c r="J462" s="17"/>
      <c r="K462" s="19">
        <v>551126214811</v>
      </c>
      <c r="L462" s="13" t="s">
        <v>1404</v>
      </c>
      <c r="M462" s="20" t="s">
        <v>1405</v>
      </c>
      <c r="N462" s="16" t="s">
        <v>1406</v>
      </c>
      <c r="O462" s="11"/>
      <c r="P462" s="10"/>
      <c r="Q462" s="15"/>
    </row>
    <row r="463" spans="2:17" ht="15" customHeight="1" x14ac:dyDescent="0.35">
      <c r="B463" s="16" t="s">
        <v>1398</v>
      </c>
      <c r="C463" s="17" t="s">
        <v>1399</v>
      </c>
      <c r="D463" s="18">
        <f>VLOOKUP(B463,'[1]Dados Cadastrais'!A:G,7,0)</f>
        <v>103</v>
      </c>
      <c r="E463" s="18" t="str">
        <f>VLOOKUP(CONTATOS[[#This Row],[EMPRESA]],'[1]Dados Cadastrais'!A:F,5,0)</f>
        <v>EPP</v>
      </c>
      <c r="F463" s="17" t="str">
        <f>VLOOKUP(CONTATOS[[#This Row],[EMPRESA]],'[1]Dados Cadastrais'!A:F,6,0)</f>
        <v>CAPITAL LESTE 1</v>
      </c>
      <c r="G463" s="17" t="s">
        <v>477</v>
      </c>
      <c r="H463" s="17"/>
      <c r="I463" s="17" t="s">
        <v>195</v>
      </c>
      <c r="J463" s="17"/>
      <c r="K463" s="19"/>
      <c r="L463" s="13"/>
      <c r="M463" s="20"/>
      <c r="N463" s="16" t="s">
        <v>1407</v>
      </c>
      <c r="O463" s="11"/>
      <c r="P463" s="10"/>
      <c r="Q463" s="15"/>
    </row>
    <row r="464" spans="2:17" ht="15" hidden="1" customHeight="1" x14ac:dyDescent="0.35">
      <c r="B464" s="16" t="s">
        <v>1408</v>
      </c>
      <c r="C464" s="17" t="s">
        <v>1409</v>
      </c>
      <c r="D464" s="18">
        <f>VLOOKUP(B464,'[1]Dados Cadastrais'!A:G,7,0)</f>
        <v>103</v>
      </c>
      <c r="E464" s="18" t="str">
        <f>VLOOKUP(CONTATOS[[#This Row],[EMPRESA]],'[1]Dados Cadastrais'!A:F,5,0)</f>
        <v>DEMAIS</v>
      </c>
      <c r="F464" s="17" t="str">
        <f>VLOOKUP(CONTATOS[[#This Row],[EMPRESA]],'[1]Dados Cadastrais'!A:F,6,0)</f>
        <v>N/A</v>
      </c>
      <c r="G464" s="17"/>
      <c r="H464" s="17"/>
      <c r="I464" s="17"/>
      <c r="J464" s="17"/>
      <c r="K464" s="19">
        <v>551126183611</v>
      </c>
      <c r="L464" s="13"/>
      <c r="M464" s="20"/>
      <c r="N464" s="16" t="s">
        <v>1410</v>
      </c>
      <c r="O464" s="11"/>
      <c r="P464" s="10"/>
      <c r="Q464" s="15">
        <v>45764</v>
      </c>
    </row>
    <row r="465" spans="2:17" ht="15" hidden="1" customHeight="1" x14ac:dyDescent="0.35">
      <c r="B465" s="16" t="s">
        <v>1408</v>
      </c>
      <c r="C465" s="17" t="s">
        <v>1409</v>
      </c>
      <c r="D465" s="18">
        <f>VLOOKUP(B465,'[1]Dados Cadastrais'!A:G,7,0)</f>
        <v>103</v>
      </c>
      <c r="E465" s="18" t="str">
        <f>VLOOKUP(CONTATOS[[#This Row],[EMPRESA]],'[1]Dados Cadastrais'!A:F,5,0)</f>
        <v>DEMAIS</v>
      </c>
      <c r="F465" s="17" t="str">
        <f>VLOOKUP(CONTATOS[[#This Row],[EMPRESA]],'[1]Dados Cadastrais'!A:F,6,0)</f>
        <v>N/A</v>
      </c>
      <c r="G465" s="17" t="s">
        <v>1218</v>
      </c>
      <c r="H465" s="17"/>
      <c r="I465" s="17" t="s">
        <v>60</v>
      </c>
      <c r="J465" s="17"/>
      <c r="K465" s="19">
        <v>551126183611</v>
      </c>
      <c r="L465" s="13"/>
      <c r="M465" s="20"/>
      <c r="N465" s="16" t="s">
        <v>1411</v>
      </c>
      <c r="O465" s="11"/>
      <c r="P465" s="10"/>
      <c r="Q465" s="15">
        <v>45764</v>
      </c>
    </row>
    <row r="466" spans="2:17" ht="15" hidden="1" customHeight="1" x14ac:dyDescent="0.35">
      <c r="B466" s="16" t="s">
        <v>1408</v>
      </c>
      <c r="C466" s="17" t="s">
        <v>1409</v>
      </c>
      <c r="D466" s="18">
        <f>VLOOKUP(B466,'[1]Dados Cadastrais'!A:G,7,0)</f>
        <v>103</v>
      </c>
      <c r="E466" s="18" t="str">
        <f>VLOOKUP(CONTATOS[[#This Row],[EMPRESA]],'[1]Dados Cadastrais'!A:F,5,0)</f>
        <v>DEMAIS</v>
      </c>
      <c r="F466" s="17" t="str">
        <f>VLOOKUP(CONTATOS[[#This Row],[EMPRESA]],'[1]Dados Cadastrais'!A:F,6,0)</f>
        <v>N/A</v>
      </c>
      <c r="G466" s="17" t="s">
        <v>1412</v>
      </c>
      <c r="H466" s="17"/>
      <c r="I466" s="17" t="s">
        <v>1413</v>
      </c>
      <c r="J466" s="17"/>
      <c r="K466" s="19">
        <v>551126183611</v>
      </c>
      <c r="L466" s="13" t="s">
        <v>1414</v>
      </c>
      <c r="M466" s="20" t="s">
        <v>1414</v>
      </c>
      <c r="N466" s="16" t="s">
        <v>1415</v>
      </c>
      <c r="O466" s="11"/>
      <c r="P466" s="10"/>
      <c r="Q466" s="15">
        <v>45764</v>
      </c>
    </row>
    <row r="467" spans="2:17" ht="15" hidden="1" customHeight="1" x14ac:dyDescent="0.35">
      <c r="B467" s="16" t="s">
        <v>1408</v>
      </c>
      <c r="C467" s="17" t="s">
        <v>1409</v>
      </c>
      <c r="D467" s="18">
        <f>VLOOKUP(B467,'[1]Dados Cadastrais'!A:G,7,0)</f>
        <v>103</v>
      </c>
      <c r="E467" s="18" t="str">
        <f>VLOOKUP(CONTATOS[[#This Row],[EMPRESA]],'[1]Dados Cadastrais'!A:F,5,0)</f>
        <v>DEMAIS</v>
      </c>
      <c r="F467" s="17" t="str">
        <f>VLOOKUP(CONTATOS[[#This Row],[EMPRESA]],'[1]Dados Cadastrais'!A:F,6,0)</f>
        <v>N/A</v>
      </c>
      <c r="G467" s="17" t="s">
        <v>1416</v>
      </c>
      <c r="H467" s="17"/>
      <c r="I467" s="17"/>
      <c r="J467" s="17"/>
      <c r="K467" s="19">
        <v>551126927062</v>
      </c>
      <c r="L467" s="13" t="s">
        <v>1417</v>
      </c>
      <c r="M467" s="20" t="s">
        <v>1417</v>
      </c>
      <c r="N467" s="16" t="s">
        <v>1418</v>
      </c>
      <c r="O467" s="11"/>
      <c r="P467" s="10"/>
      <c r="Q467" s="15">
        <v>45764</v>
      </c>
    </row>
    <row r="468" spans="2:17" ht="15" hidden="1" customHeight="1" x14ac:dyDescent="0.35">
      <c r="B468" s="16" t="s">
        <v>1408</v>
      </c>
      <c r="C468" s="17" t="s">
        <v>1409</v>
      </c>
      <c r="D468" s="18">
        <f>VLOOKUP(B468,'[1]Dados Cadastrais'!A:G,7,0)</f>
        <v>103</v>
      </c>
      <c r="E468" s="18" t="str">
        <f>VLOOKUP(CONTATOS[[#This Row],[EMPRESA]],'[1]Dados Cadastrais'!A:F,5,0)</f>
        <v>DEMAIS</v>
      </c>
      <c r="F468" s="17" t="str">
        <f>VLOOKUP(CONTATOS[[#This Row],[EMPRESA]],'[1]Dados Cadastrais'!A:F,6,0)</f>
        <v>N/A</v>
      </c>
      <c r="G468" s="17" t="s">
        <v>1419</v>
      </c>
      <c r="H468" s="17"/>
      <c r="I468" s="17" t="s">
        <v>1420</v>
      </c>
      <c r="J468" s="17"/>
      <c r="K468" s="19" t="s">
        <v>1421</v>
      </c>
      <c r="L468" s="13" t="s">
        <v>1422</v>
      </c>
      <c r="M468" s="20" t="s">
        <v>1422</v>
      </c>
      <c r="N468" s="16" t="s">
        <v>1423</v>
      </c>
      <c r="O468" s="11"/>
      <c r="P468" s="10"/>
      <c r="Q468" s="15">
        <v>45764</v>
      </c>
    </row>
    <row r="469" spans="2:17" ht="15" hidden="1" customHeight="1" x14ac:dyDescent="0.35">
      <c r="B469" s="16" t="s">
        <v>1408</v>
      </c>
      <c r="C469" s="17" t="s">
        <v>1409</v>
      </c>
      <c r="D469" s="18">
        <f>VLOOKUP(B469,'[1]Dados Cadastrais'!A:G,7,0)</f>
        <v>103</v>
      </c>
      <c r="E469" s="18" t="str">
        <f>VLOOKUP(CONTATOS[[#This Row],[EMPRESA]],'[1]Dados Cadastrais'!A:F,5,0)</f>
        <v>DEMAIS</v>
      </c>
      <c r="F469" s="17" t="str">
        <f>VLOOKUP(CONTATOS[[#This Row],[EMPRESA]],'[1]Dados Cadastrais'!A:F,6,0)</f>
        <v>N/A</v>
      </c>
      <c r="G469" s="17"/>
      <c r="H469" s="17"/>
      <c r="I469" s="17"/>
      <c r="J469" s="17"/>
      <c r="K469" s="19"/>
      <c r="L469" s="13"/>
      <c r="M469" s="20"/>
      <c r="N469" s="16" t="s">
        <v>1424</v>
      </c>
      <c r="O469" s="11"/>
      <c r="P469" s="10"/>
      <c r="Q469" s="15">
        <v>45764</v>
      </c>
    </row>
    <row r="470" spans="2:17" ht="15" hidden="1" customHeight="1" x14ac:dyDescent="0.35">
      <c r="B470" s="16" t="s">
        <v>1408</v>
      </c>
      <c r="C470" s="17" t="s">
        <v>1409</v>
      </c>
      <c r="D470" s="18">
        <f>VLOOKUP(B470,'[1]Dados Cadastrais'!A:G,7,0)</f>
        <v>103</v>
      </c>
      <c r="E470" s="18" t="str">
        <f>VLOOKUP(CONTATOS[[#This Row],[EMPRESA]],'[1]Dados Cadastrais'!A:F,5,0)</f>
        <v>DEMAIS</v>
      </c>
      <c r="F470" s="17" t="str">
        <f>VLOOKUP(CONTATOS[[#This Row],[EMPRESA]],'[1]Dados Cadastrais'!A:F,6,0)</f>
        <v>N/A</v>
      </c>
      <c r="G470" s="17"/>
      <c r="H470" s="17"/>
      <c r="I470" s="17" t="s">
        <v>1425</v>
      </c>
      <c r="J470" s="17"/>
      <c r="K470" s="19"/>
      <c r="L470" s="13" t="s">
        <v>1426</v>
      </c>
      <c r="M470" s="20" t="s">
        <v>1426</v>
      </c>
      <c r="N470" s="16" t="s">
        <v>1427</v>
      </c>
      <c r="O470" s="11"/>
      <c r="P470" s="10"/>
      <c r="Q470" s="15">
        <v>45764</v>
      </c>
    </row>
    <row r="471" spans="2:17" ht="15" hidden="1" customHeight="1" x14ac:dyDescent="0.35">
      <c r="B471" s="16" t="s">
        <v>1428</v>
      </c>
      <c r="C471" s="17" t="s">
        <v>1429</v>
      </c>
      <c r="D471" s="18">
        <f>VLOOKUP(B471,'[1]Dados Cadastrais'!A:G,7,0)</f>
        <v>110</v>
      </c>
      <c r="E471" s="18" t="str">
        <f>VLOOKUP(CONTATOS[[#This Row],[EMPRESA]],'[1]Dados Cadastrais'!A:F,5,0)</f>
        <v>EPP</v>
      </c>
      <c r="F471" s="17" t="str">
        <f>VLOOKUP(CONTATOS[[#This Row],[EMPRESA]],'[1]Dados Cadastrais'!A:F,6,0)</f>
        <v>CAPITAL SUL</v>
      </c>
      <c r="G471" s="17" t="s">
        <v>1430</v>
      </c>
      <c r="H471" s="17" t="s">
        <v>20</v>
      </c>
      <c r="I471" s="17" t="s">
        <v>1431</v>
      </c>
      <c r="J471" s="17" t="s">
        <v>20</v>
      </c>
      <c r="K471" s="19" t="s">
        <v>1432</v>
      </c>
      <c r="L471" s="13" t="s">
        <v>1433</v>
      </c>
      <c r="M471" s="20" t="s">
        <v>1433</v>
      </c>
      <c r="N471" s="16" t="s">
        <v>1434</v>
      </c>
      <c r="O471" s="11"/>
      <c r="P471" s="10"/>
      <c r="Q471" s="15"/>
    </row>
    <row r="472" spans="2:17" ht="15" hidden="1" customHeight="1" x14ac:dyDescent="0.35">
      <c r="B472" s="16" t="s">
        <v>1428</v>
      </c>
      <c r="C472" s="17" t="s">
        <v>1429</v>
      </c>
      <c r="D472" s="18">
        <f>VLOOKUP(B472,'[1]Dados Cadastrais'!A:G,7,0)</f>
        <v>110</v>
      </c>
      <c r="E472" s="18" t="str">
        <f>VLOOKUP(CONTATOS[[#This Row],[EMPRESA]],'[1]Dados Cadastrais'!A:F,5,0)</f>
        <v>EPP</v>
      </c>
      <c r="F472" s="17" t="str">
        <f>VLOOKUP(CONTATOS[[#This Row],[EMPRESA]],'[1]Dados Cadastrais'!A:F,6,0)</f>
        <v>CAPITAL SUL</v>
      </c>
      <c r="G472" s="17"/>
      <c r="H472" s="17"/>
      <c r="I472" s="17"/>
      <c r="J472" s="17"/>
      <c r="K472" s="19" t="s">
        <v>1435</v>
      </c>
      <c r="L472" s="13"/>
      <c r="M472" s="20"/>
      <c r="N472" s="16"/>
      <c r="O472" s="11"/>
      <c r="P472" s="10"/>
      <c r="Q472" s="15"/>
    </row>
    <row r="473" spans="2:17" ht="15" hidden="1" customHeight="1" x14ac:dyDescent="0.35">
      <c r="B473" s="16" t="s">
        <v>1436</v>
      </c>
      <c r="C473" s="17" t="e">
        <v>#N/A</v>
      </c>
      <c r="D473" s="18" t="e">
        <f>VLOOKUP(B473,'[1]Dados Cadastrais'!A:G,7,0)</f>
        <v>#N/A</v>
      </c>
      <c r="E473" s="18" t="e">
        <f>VLOOKUP(CONTATOS[[#This Row],[EMPRESA]],'[1]Dados Cadastrais'!A:F,5,0)</f>
        <v>#N/A</v>
      </c>
      <c r="F473" s="17" t="e">
        <f>VLOOKUP(CONTATOS[[#This Row],[EMPRESA]],'[1]Dados Cadastrais'!A:F,6,0)</f>
        <v>#N/A</v>
      </c>
      <c r="G473" s="17"/>
      <c r="H473" s="17"/>
      <c r="I473" s="17"/>
      <c r="J473" s="17"/>
      <c r="K473" s="19" t="s">
        <v>1437</v>
      </c>
      <c r="L473" s="13"/>
      <c r="M473" s="20"/>
      <c r="N473" s="16" t="s">
        <v>1438</v>
      </c>
      <c r="O473" s="11"/>
      <c r="P473" s="10"/>
      <c r="Q473" s="15"/>
    </row>
    <row r="474" spans="2:17" ht="15" hidden="1" customHeight="1" x14ac:dyDescent="0.35">
      <c r="B474" s="16" t="s">
        <v>1439</v>
      </c>
      <c r="C474" s="17" t="e">
        <v>#N/A</v>
      </c>
      <c r="D474" s="18" t="e">
        <f>VLOOKUP(B474,'[1]Dados Cadastrais'!A:G,7,0)</f>
        <v>#N/A</v>
      </c>
      <c r="E474" s="18" t="e">
        <f>VLOOKUP(CONTATOS[[#This Row],[EMPRESA]],'[1]Dados Cadastrais'!A:F,5,0)</f>
        <v>#N/A</v>
      </c>
      <c r="F474" s="17" t="e">
        <f>VLOOKUP(CONTATOS[[#This Row],[EMPRESA]],'[1]Dados Cadastrais'!A:F,6,0)</f>
        <v>#N/A</v>
      </c>
      <c r="G474" s="17" t="s">
        <v>1366</v>
      </c>
      <c r="H474" s="17"/>
      <c r="I474" s="17" t="s">
        <v>19</v>
      </c>
      <c r="J474" s="17" t="s">
        <v>20</v>
      </c>
      <c r="K474" s="19" t="s">
        <v>1440</v>
      </c>
      <c r="L474" s="13"/>
      <c r="M474" s="20"/>
      <c r="N474" s="16" t="s">
        <v>1441</v>
      </c>
      <c r="O474" s="11"/>
      <c r="P474" s="10"/>
      <c r="Q474" s="15"/>
    </row>
    <row r="475" spans="2:17" ht="15" hidden="1" customHeight="1" x14ac:dyDescent="0.35">
      <c r="B475" s="16" t="s">
        <v>1439</v>
      </c>
      <c r="C475" s="17" t="e">
        <v>#N/A</v>
      </c>
      <c r="D475" s="18" t="e">
        <f>VLOOKUP(B475,'[1]Dados Cadastrais'!A:G,7,0)</f>
        <v>#N/A</v>
      </c>
      <c r="E475" s="18" t="e">
        <f>VLOOKUP(CONTATOS[[#This Row],[EMPRESA]],'[1]Dados Cadastrais'!A:F,5,0)</f>
        <v>#N/A</v>
      </c>
      <c r="F475" s="17" t="e">
        <f>VLOOKUP(CONTATOS[[#This Row],[EMPRESA]],'[1]Dados Cadastrais'!A:F,6,0)</f>
        <v>#N/A</v>
      </c>
      <c r="G475" s="17"/>
      <c r="H475" s="17"/>
      <c r="I475" s="17"/>
      <c r="J475" s="17"/>
      <c r="K475" s="19" t="s">
        <v>1440</v>
      </c>
      <c r="L475" s="13"/>
      <c r="M475" s="20"/>
      <c r="N475" s="16" t="s">
        <v>1442</v>
      </c>
      <c r="O475" s="11"/>
      <c r="P475" s="10"/>
      <c r="Q475" s="15"/>
    </row>
    <row r="476" spans="2:17" ht="15" hidden="1" customHeight="1" x14ac:dyDescent="0.35">
      <c r="B476" s="16" t="s">
        <v>1439</v>
      </c>
      <c r="C476" s="17" t="e">
        <v>#N/A</v>
      </c>
      <c r="D476" s="18" t="e">
        <f>VLOOKUP(B476,'[1]Dados Cadastrais'!A:G,7,0)</f>
        <v>#N/A</v>
      </c>
      <c r="E476" s="18" t="e">
        <f>VLOOKUP(CONTATOS[[#This Row],[EMPRESA]],'[1]Dados Cadastrais'!A:F,5,0)</f>
        <v>#N/A</v>
      </c>
      <c r="F476" s="17" t="e">
        <f>VLOOKUP(CONTATOS[[#This Row],[EMPRESA]],'[1]Dados Cadastrais'!A:F,6,0)</f>
        <v>#N/A</v>
      </c>
      <c r="G476" s="17" t="s">
        <v>1443</v>
      </c>
      <c r="H476" s="17"/>
      <c r="I476" s="17" t="s">
        <v>19</v>
      </c>
      <c r="J476" s="17" t="s">
        <v>20</v>
      </c>
      <c r="K476" s="19" t="s">
        <v>1440</v>
      </c>
      <c r="L476" s="13"/>
      <c r="M476" s="20"/>
      <c r="N476" s="16" t="s">
        <v>1444</v>
      </c>
      <c r="O476" s="11"/>
      <c r="P476" s="10"/>
      <c r="Q476" s="15"/>
    </row>
    <row r="477" spans="2:17" ht="15" hidden="1" customHeight="1" x14ac:dyDescent="0.35">
      <c r="B477" s="16" t="s">
        <v>1445</v>
      </c>
      <c r="C477" s="17" t="s">
        <v>1446</v>
      </c>
      <c r="D477" s="18" t="e">
        <f>VLOOKUP(B477,'[1]Dados Cadastrais'!A:G,7,0)</f>
        <v>#N/A</v>
      </c>
      <c r="E477" s="18" t="e">
        <f>VLOOKUP(CONTATOS[[#This Row],[EMPRESA]],'[1]Dados Cadastrais'!A:F,5,0)</f>
        <v>#N/A</v>
      </c>
      <c r="F477" s="17" t="e">
        <f>VLOOKUP(CONTATOS[[#This Row],[EMPRESA]],'[1]Dados Cadastrais'!A:F,6,0)</f>
        <v>#N/A</v>
      </c>
      <c r="G477" s="17" t="s">
        <v>1447</v>
      </c>
      <c r="H477" s="17"/>
      <c r="I477" s="17" t="s">
        <v>19</v>
      </c>
      <c r="J477" s="17" t="s">
        <v>20</v>
      </c>
      <c r="K477" s="19"/>
      <c r="L477" s="13" t="s">
        <v>1448</v>
      </c>
      <c r="M477" s="20" t="s">
        <v>1448</v>
      </c>
      <c r="N477" s="16" t="s">
        <v>1449</v>
      </c>
      <c r="O477" s="11"/>
      <c r="P477" s="10"/>
      <c r="Q477" s="15">
        <v>45764</v>
      </c>
    </row>
    <row r="478" spans="2:17" ht="15" hidden="1" customHeight="1" x14ac:dyDescent="0.35">
      <c r="B478" s="16" t="s">
        <v>1450</v>
      </c>
      <c r="C478" s="17" t="s">
        <v>1451</v>
      </c>
      <c r="D478" s="18">
        <v>107</v>
      </c>
      <c r="E478" s="18" t="str">
        <f>VLOOKUP(CONTATOS[[#This Row],[EMPRESA]],'[1]Dados Cadastrais'!A:F,5,0)</f>
        <v>EPP</v>
      </c>
      <c r="F478" s="17" t="str">
        <f>VLOOKUP(CONTATOS[[#This Row],[EMPRESA]],'[1]Dados Cadastrais'!A:F,6,0)</f>
        <v>CAPITAL SUL</v>
      </c>
      <c r="G478" s="17" t="s">
        <v>1452</v>
      </c>
      <c r="H478" s="17"/>
      <c r="I478" s="17"/>
      <c r="J478" s="17"/>
      <c r="K478" s="19" t="s">
        <v>1453</v>
      </c>
      <c r="L478" s="13"/>
      <c r="M478" s="20"/>
      <c r="N478" s="16" t="s">
        <v>1454</v>
      </c>
      <c r="O478" s="11"/>
      <c r="P478" s="10"/>
      <c r="Q478" s="15"/>
    </row>
    <row r="479" spans="2:17" ht="15" customHeight="1" x14ac:dyDescent="0.35">
      <c r="B479" s="16" t="s">
        <v>1455</v>
      </c>
      <c r="C479" s="17" t="s">
        <v>1456</v>
      </c>
      <c r="D479" s="18">
        <f>VLOOKUP(B479,'[1]Dados Cadastrais'!A:G,7,0)</f>
        <v>103</v>
      </c>
      <c r="E479" s="18" t="str">
        <f>VLOOKUP(CONTATOS[[#This Row],[EMPRESA]],'[1]Dados Cadastrais'!A:F,5,0)</f>
        <v>ME</v>
      </c>
      <c r="F479" s="17" t="str">
        <f>VLOOKUP(CONTATOS[[#This Row],[EMPRESA]],'[1]Dados Cadastrais'!A:F,6,0)</f>
        <v>CAPITAL LESTE 1</v>
      </c>
      <c r="G479" s="17" t="s">
        <v>1457</v>
      </c>
      <c r="H479" s="17"/>
      <c r="I479" s="17"/>
      <c r="J479" s="17"/>
      <c r="K479" s="19">
        <v>551129501012</v>
      </c>
      <c r="L479" s="13" t="s">
        <v>1458</v>
      </c>
      <c r="M479" s="20" t="s">
        <v>1458</v>
      </c>
      <c r="N479" s="16" t="s">
        <v>1459</v>
      </c>
      <c r="O479" s="11"/>
      <c r="P479" s="10"/>
      <c r="Q479" s="15">
        <v>45022</v>
      </c>
    </row>
    <row r="480" spans="2:17" ht="15" customHeight="1" x14ac:dyDescent="0.35">
      <c r="B480" s="16" t="s">
        <v>1455</v>
      </c>
      <c r="C480" s="17" t="s">
        <v>1456</v>
      </c>
      <c r="D480" s="18">
        <f>VLOOKUP(B480,'[1]Dados Cadastrais'!A:G,7,0)</f>
        <v>103</v>
      </c>
      <c r="E480" s="18" t="str">
        <f>VLOOKUP(CONTATOS[[#This Row],[EMPRESA]],'[1]Dados Cadastrais'!A:F,5,0)</f>
        <v>ME</v>
      </c>
      <c r="F480" s="17" t="str">
        <f>VLOOKUP(CONTATOS[[#This Row],[EMPRESA]],'[1]Dados Cadastrais'!A:F,6,0)</f>
        <v>CAPITAL LESTE 1</v>
      </c>
      <c r="G480" s="17" t="s">
        <v>1460</v>
      </c>
      <c r="H480" s="17"/>
      <c r="I480" s="17" t="s">
        <v>19</v>
      </c>
      <c r="J480" s="17" t="s">
        <v>20</v>
      </c>
      <c r="K480" s="19">
        <v>551129501012</v>
      </c>
      <c r="L480" s="13" t="s">
        <v>195</v>
      </c>
      <c r="M480" s="20"/>
      <c r="N480" s="16" t="s">
        <v>1461</v>
      </c>
      <c r="O480" s="11"/>
      <c r="P480" s="10"/>
      <c r="Q480" s="15"/>
    </row>
    <row r="481" spans="2:17" ht="15" hidden="1" customHeight="1" x14ac:dyDescent="0.35">
      <c r="B481" s="16" t="s">
        <v>1462</v>
      </c>
      <c r="C481" s="17" t="s">
        <v>1463</v>
      </c>
      <c r="D481" s="18">
        <f>VLOOKUP(B481,'[1]Dados Cadastrais'!A:G,7,0)</f>
        <v>103</v>
      </c>
      <c r="E481" s="18" t="str">
        <f>VLOOKUP(CONTATOS[[#This Row],[EMPRESA]],'[1]Dados Cadastrais'!A:F,5,0)</f>
        <v>DEMAIS</v>
      </c>
      <c r="F481" s="17" t="str">
        <f>VLOOKUP(CONTATOS[[#This Row],[EMPRESA]],'[1]Dados Cadastrais'!A:F,6,0)</f>
        <v>N/A</v>
      </c>
      <c r="G481" s="17" t="s">
        <v>1464</v>
      </c>
      <c r="H481" s="17"/>
      <c r="I481" s="17"/>
      <c r="J481" s="17"/>
      <c r="K481" s="19">
        <v>551126025800</v>
      </c>
      <c r="L481" s="13" t="s">
        <v>1465</v>
      </c>
      <c r="M481" s="20" t="s">
        <v>1465</v>
      </c>
      <c r="N481" s="16" t="s">
        <v>1466</v>
      </c>
      <c r="O481" s="11"/>
      <c r="P481" s="10"/>
      <c r="Q481" s="15">
        <v>45384</v>
      </c>
    </row>
    <row r="482" spans="2:17" ht="15" hidden="1" customHeight="1" x14ac:dyDescent="0.35">
      <c r="B482" s="16" t="s">
        <v>1462</v>
      </c>
      <c r="C482" s="17" t="s">
        <v>1463</v>
      </c>
      <c r="D482" s="18">
        <f>VLOOKUP(B482,'[1]Dados Cadastrais'!A:G,7,0)</f>
        <v>103</v>
      </c>
      <c r="E482" s="18" t="str">
        <f>VLOOKUP(CONTATOS[[#This Row],[EMPRESA]],'[1]Dados Cadastrais'!A:F,5,0)</f>
        <v>DEMAIS</v>
      </c>
      <c r="F482" s="17" t="str">
        <f>VLOOKUP(CONTATOS[[#This Row],[EMPRESA]],'[1]Dados Cadastrais'!A:F,6,0)</f>
        <v>N/A</v>
      </c>
      <c r="G482" s="17" t="s">
        <v>1467</v>
      </c>
      <c r="H482" s="17"/>
      <c r="I482" s="17"/>
      <c r="J482" s="17"/>
      <c r="K482" s="19">
        <v>551126025800</v>
      </c>
      <c r="L482" s="13"/>
      <c r="M482" s="20"/>
      <c r="N482" s="16" t="s">
        <v>1468</v>
      </c>
      <c r="O482" s="11"/>
      <c r="P482" s="10"/>
      <c r="Q482" s="15">
        <v>45384</v>
      </c>
    </row>
    <row r="483" spans="2:17" ht="15" hidden="1" customHeight="1" x14ac:dyDescent="0.35">
      <c r="B483" s="16" t="s">
        <v>1462</v>
      </c>
      <c r="C483" s="17" t="s">
        <v>1463</v>
      </c>
      <c r="D483" s="18">
        <f>VLOOKUP(B483,'[1]Dados Cadastrais'!A:G,7,0)</f>
        <v>103</v>
      </c>
      <c r="E483" s="18" t="str">
        <f>VLOOKUP(CONTATOS[[#This Row],[EMPRESA]],'[1]Dados Cadastrais'!A:F,5,0)</f>
        <v>DEMAIS</v>
      </c>
      <c r="F483" s="17" t="str">
        <f>VLOOKUP(CONTATOS[[#This Row],[EMPRESA]],'[1]Dados Cadastrais'!A:F,6,0)</f>
        <v>N/A</v>
      </c>
      <c r="G483" s="17" t="s">
        <v>1469</v>
      </c>
      <c r="H483" s="17"/>
      <c r="I483" s="17"/>
      <c r="J483" s="17"/>
      <c r="K483" s="19">
        <v>551126025800</v>
      </c>
      <c r="L483" s="13"/>
      <c r="M483" s="20"/>
      <c r="N483" s="16"/>
      <c r="O483" s="11"/>
      <c r="P483" s="10"/>
      <c r="Q483" s="15"/>
    </row>
    <row r="484" spans="2:17" ht="15" hidden="1" customHeight="1" x14ac:dyDescent="0.35">
      <c r="B484" s="16" t="s">
        <v>1470</v>
      </c>
      <c r="C484" s="17" t="s">
        <v>55</v>
      </c>
      <c r="D484" s="18" t="e">
        <f>VLOOKUP(B484,'[1]Dados Cadastrais'!A:G,7,0)</f>
        <v>#N/A</v>
      </c>
      <c r="E484" s="18" t="e">
        <f>VLOOKUP(CONTATOS[[#This Row],[EMPRESA]],'[1]Dados Cadastrais'!A:F,5,0)</f>
        <v>#N/A</v>
      </c>
      <c r="F484" s="17" t="e">
        <f>VLOOKUP(CONTATOS[[#This Row],[EMPRESA]],'[1]Dados Cadastrais'!A:F,6,0)</f>
        <v>#N/A</v>
      </c>
      <c r="G484" s="17"/>
      <c r="H484" s="17"/>
      <c r="I484" s="17"/>
      <c r="J484" s="17"/>
      <c r="K484" s="19"/>
      <c r="L484" s="13"/>
      <c r="M484" s="20"/>
      <c r="N484" s="16" t="s">
        <v>1471</v>
      </c>
      <c r="O484" s="11"/>
      <c r="P484" s="10"/>
      <c r="Q484" s="15">
        <v>45764</v>
      </c>
    </row>
    <row r="485" spans="2:17" ht="15" hidden="1" customHeight="1" x14ac:dyDescent="0.35">
      <c r="B485" s="16" t="s">
        <v>1472</v>
      </c>
      <c r="C485" s="17" t="s">
        <v>1473</v>
      </c>
      <c r="D485" s="18">
        <v>502</v>
      </c>
      <c r="E485" s="18" t="str">
        <f>VLOOKUP(CONTATOS[[#This Row],[EMPRESA]],'[1]Dados Cadastrais'!A:F,5,0)</f>
        <v>DEMAIS</v>
      </c>
      <c r="F485" s="17" t="str">
        <f>VLOOKUP(CONTATOS[[#This Row],[EMPRESA]],'[1]Dados Cadastrais'!A:F,6,0)</f>
        <v>N/A</v>
      </c>
      <c r="G485" s="17" t="s">
        <v>1474</v>
      </c>
      <c r="H485" s="17"/>
      <c r="I485" s="17"/>
      <c r="J485" s="17"/>
      <c r="K485" s="19"/>
      <c r="L485" s="13"/>
      <c r="M485" s="20"/>
      <c r="N485" s="16" t="s">
        <v>1475</v>
      </c>
      <c r="O485" s="11"/>
      <c r="P485" s="10" t="s">
        <v>1476</v>
      </c>
      <c r="Q485" s="15">
        <v>45764</v>
      </c>
    </row>
    <row r="486" spans="2:17" ht="15" hidden="1" customHeight="1" x14ac:dyDescent="0.35">
      <c r="B486" s="16" t="s">
        <v>1477</v>
      </c>
      <c r="C486" s="17" t="s">
        <v>55</v>
      </c>
      <c r="D486" s="18" t="e">
        <f>VLOOKUP(B486,'[1]Dados Cadastrais'!A:G,7,0)</f>
        <v>#N/A</v>
      </c>
      <c r="E486" s="18" t="e">
        <f>VLOOKUP(CONTATOS[[#This Row],[EMPRESA]],'[1]Dados Cadastrais'!A:F,5,0)</f>
        <v>#N/A</v>
      </c>
      <c r="F486" s="17" t="e">
        <f>VLOOKUP(CONTATOS[[#This Row],[EMPRESA]],'[1]Dados Cadastrais'!A:F,6,0)</f>
        <v>#N/A</v>
      </c>
      <c r="G486" s="17" t="s">
        <v>1478</v>
      </c>
      <c r="H486" s="17"/>
      <c r="I486" s="17" t="s">
        <v>1479</v>
      </c>
      <c r="J486" s="17"/>
      <c r="K486" s="19">
        <v>551129148311</v>
      </c>
      <c r="L486" s="13" t="s">
        <v>1480</v>
      </c>
      <c r="M486" s="20" t="s">
        <v>1480</v>
      </c>
      <c r="N486" s="16" t="s">
        <v>1481</v>
      </c>
      <c r="O486" s="11" t="s">
        <v>25</v>
      </c>
      <c r="P486" s="10"/>
      <c r="Q486" s="15">
        <v>45764</v>
      </c>
    </row>
    <row r="487" spans="2:17" ht="15" hidden="1" customHeight="1" x14ac:dyDescent="0.35">
      <c r="B487" s="16" t="s">
        <v>1477</v>
      </c>
      <c r="C487" s="17" t="s">
        <v>55</v>
      </c>
      <c r="D487" s="18" t="e">
        <f>VLOOKUP(B487,'[1]Dados Cadastrais'!A:G,7,0)</f>
        <v>#N/A</v>
      </c>
      <c r="E487" s="18" t="e">
        <f>VLOOKUP(CONTATOS[[#This Row],[EMPRESA]],'[1]Dados Cadastrais'!A:F,5,0)</f>
        <v>#N/A</v>
      </c>
      <c r="F487" s="17" t="e">
        <f>VLOOKUP(CONTATOS[[#This Row],[EMPRESA]],'[1]Dados Cadastrais'!A:F,6,0)</f>
        <v>#N/A</v>
      </c>
      <c r="G487" s="17" t="s">
        <v>1482</v>
      </c>
      <c r="H487" s="17"/>
      <c r="I487" s="17" t="s">
        <v>1483</v>
      </c>
      <c r="J487" s="17"/>
      <c r="K487" s="19"/>
      <c r="L487" s="13"/>
      <c r="M487" s="20"/>
      <c r="N487" s="16" t="s">
        <v>1484</v>
      </c>
      <c r="O487" s="11"/>
      <c r="P487" s="10"/>
      <c r="Q487" s="15">
        <v>45764</v>
      </c>
    </row>
    <row r="488" spans="2:17" ht="15" hidden="1" customHeight="1" x14ac:dyDescent="0.35">
      <c r="B488" s="16" t="s">
        <v>1477</v>
      </c>
      <c r="C488" s="17" t="s">
        <v>55</v>
      </c>
      <c r="D488" s="18" t="e">
        <f>VLOOKUP(B488,'[1]Dados Cadastrais'!A:G,7,0)</f>
        <v>#N/A</v>
      </c>
      <c r="E488" s="18" t="e">
        <f>VLOOKUP(CONTATOS[[#This Row],[EMPRESA]],'[1]Dados Cadastrais'!A:F,5,0)</f>
        <v>#N/A</v>
      </c>
      <c r="F488" s="17" t="e">
        <f>VLOOKUP(CONTATOS[[#This Row],[EMPRESA]],'[1]Dados Cadastrais'!A:F,6,0)</f>
        <v>#N/A</v>
      </c>
      <c r="G488" s="17" t="s">
        <v>975</v>
      </c>
      <c r="H488" s="17" t="s">
        <v>20</v>
      </c>
      <c r="I488" s="17" t="s">
        <v>70</v>
      </c>
      <c r="J488" s="17" t="s">
        <v>20</v>
      </c>
      <c r="K488" s="19"/>
      <c r="L488" s="13"/>
      <c r="M488" s="20"/>
      <c r="N488" s="16" t="s">
        <v>1485</v>
      </c>
      <c r="O488" s="11"/>
      <c r="P488" s="10"/>
      <c r="Q488" s="15">
        <v>45764</v>
      </c>
    </row>
    <row r="489" spans="2:17" ht="15" hidden="1" customHeight="1" x14ac:dyDescent="0.35">
      <c r="B489" s="16" t="s">
        <v>1477</v>
      </c>
      <c r="C489" s="17" t="s">
        <v>55</v>
      </c>
      <c r="D489" s="18" t="e">
        <f>VLOOKUP(B489,'[1]Dados Cadastrais'!A:G,7,0)</f>
        <v>#N/A</v>
      </c>
      <c r="E489" s="18" t="e">
        <f>VLOOKUP(CONTATOS[[#This Row],[EMPRESA]],'[1]Dados Cadastrais'!A:F,5,0)</f>
        <v>#N/A</v>
      </c>
      <c r="F489" s="17" t="e">
        <f>VLOOKUP(CONTATOS[[#This Row],[EMPRESA]],'[1]Dados Cadastrais'!A:F,6,0)</f>
        <v>#N/A</v>
      </c>
      <c r="G489" s="17" t="s">
        <v>1486</v>
      </c>
      <c r="H489" s="17"/>
      <c r="I489" s="17" t="s">
        <v>1487</v>
      </c>
      <c r="J489" s="17"/>
      <c r="K489" s="19"/>
      <c r="L489" s="13"/>
      <c r="M489" s="20"/>
      <c r="N489" s="16" t="s">
        <v>1488</v>
      </c>
      <c r="O489" s="11"/>
      <c r="P489" s="10"/>
      <c r="Q489" s="15">
        <v>45764</v>
      </c>
    </row>
    <row r="490" spans="2:17" ht="15" hidden="1" customHeight="1" x14ac:dyDescent="0.35">
      <c r="B490" s="16" t="s">
        <v>1477</v>
      </c>
      <c r="C490" s="17" t="e">
        <f>VLOOKUP(B490,'[1]Dados Cadastrais'!A:B,2,0)</f>
        <v>#N/A</v>
      </c>
      <c r="D490" s="18" t="e">
        <f>VLOOKUP(B490,'[1]Dados Cadastrais'!A:G,7,0)</f>
        <v>#N/A</v>
      </c>
      <c r="E490" s="18" t="e">
        <f>VLOOKUP(CONTATOS[[#This Row],[EMPRESA]],'[1]Dados Cadastrais'!A:F,5,0)</f>
        <v>#N/A</v>
      </c>
      <c r="F490" s="17" t="e">
        <f>VLOOKUP(CONTATOS[[#This Row],[EMPRESA]],'[1]Dados Cadastrais'!A:F,6,0)</f>
        <v>#N/A</v>
      </c>
      <c r="G490" s="17" t="s">
        <v>1489</v>
      </c>
      <c r="H490" s="17"/>
      <c r="I490" s="17" t="s">
        <v>1490</v>
      </c>
      <c r="J490" s="17"/>
      <c r="K490" s="19" t="s">
        <v>1491</v>
      </c>
      <c r="L490" s="13"/>
      <c r="M490" s="20">
        <v>551197305897</v>
      </c>
      <c r="N490" s="16" t="s">
        <v>1492</v>
      </c>
      <c r="O490" s="22" t="e">
        <f>VLOOKUP(CONTATOS[[#This Row],[EMAIL]],[2]Planilha3!$A:$A,1,0)</f>
        <v>#N/A</v>
      </c>
      <c r="P490" s="16"/>
      <c r="Q490" s="15">
        <v>45884</v>
      </c>
    </row>
    <row r="491" spans="2:17" ht="15" hidden="1" customHeight="1" x14ac:dyDescent="0.35">
      <c r="B491" s="16" t="s">
        <v>1477</v>
      </c>
      <c r="C491" s="17" t="e">
        <f>VLOOKUP(B491,'[1]Dados Cadastrais'!A:B,2,0)</f>
        <v>#N/A</v>
      </c>
      <c r="D491" s="18" t="e">
        <f>VLOOKUP(B491,'[1]Dados Cadastrais'!A:G,7,0)</f>
        <v>#N/A</v>
      </c>
      <c r="E491" s="18" t="e">
        <f>VLOOKUP(CONTATOS[[#This Row],[EMPRESA]],'[1]Dados Cadastrais'!A:F,5,0)</f>
        <v>#N/A</v>
      </c>
      <c r="F491" s="17" t="e">
        <f>VLOOKUP(CONTATOS[[#This Row],[EMPRESA]],'[1]Dados Cadastrais'!A:F,6,0)</f>
        <v>#N/A</v>
      </c>
      <c r="G491" s="17" t="s">
        <v>1493</v>
      </c>
      <c r="H491" s="17"/>
      <c r="I491" s="17"/>
      <c r="J491" s="17"/>
      <c r="K491" s="19"/>
      <c r="L491" s="13"/>
      <c r="M491" s="20" t="str" cm="1">
        <f t="array" ref="M491">IFERROR(IF(ISTEXT(L490),IF(ISBLANK(L490),"","'"&amp;"55"&amp;IF(AND(ISNUMBER(LEFT(SOMENTE.NÚMEROS(L490),2))),LEFT(SOMENTE.NÚMEROS(L490),2),"11")&amp;RIGHT(SOMENTE.NÚMEROS(L490),8)),""),"")</f>
        <v/>
      </c>
      <c r="N491" s="16" t="s">
        <v>1477</v>
      </c>
      <c r="O491" s="22" t="e">
        <f>VLOOKUP(CONTATOS[[#This Row],[EMAIL]],[2]Planilha3!$A:$A,1,0)</f>
        <v>#N/A</v>
      </c>
      <c r="P491" s="16"/>
      <c r="Q491" s="15">
        <v>45884</v>
      </c>
    </row>
    <row r="492" spans="2:17" ht="15" hidden="1" customHeight="1" x14ac:dyDescent="0.35">
      <c r="B492" s="16" t="s">
        <v>1494</v>
      </c>
      <c r="C492" s="17" t="s">
        <v>1495</v>
      </c>
      <c r="D492" s="18">
        <v>111</v>
      </c>
      <c r="E492" s="18" t="str">
        <f>VLOOKUP(CONTATOS[[#This Row],[EMPRESA]],'[1]Dados Cadastrais'!A:F,5,0)</f>
        <v>EPP</v>
      </c>
      <c r="F492" s="17" t="str">
        <f>VLOOKUP(CONTATOS[[#This Row],[EMPRESA]],'[1]Dados Cadastrais'!A:F,6,0)</f>
        <v>CAPITAL OESTE</v>
      </c>
      <c r="G492" s="17" t="s">
        <v>1496</v>
      </c>
      <c r="H492" s="17"/>
      <c r="I492" s="17" t="s">
        <v>1497</v>
      </c>
      <c r="J492" s="17"/>
      <c r="K492" s="19">
        <v>1155725742</v>
      </c>
      <c r="L492" s="13" t="s">
        <v>1498</v>
      </c>
      <c r="M492" s="20" t="s">
        <v>1498</v>
      </c>
      <c r="N492" s="16" t="s">
        <v>1499</v>
      </c>
      <c r="O492" s="11"/>
      <c r="P492" s="10" t="s">
        <v>1500</v>
      </c>
      <c r="Q492" s="15"/>
    </row>
    <row r="493" spans="2:17" ht="15" hidden="1" customHeight="1" x14ac:dyDescent="0.35">
      <c r="B493" s="16" t="s">
        <v>1494</v>
      </c>
      <c r="C493" s="17" t="s">
        <v>1495</v>
      </c>
      <c r="D493" s="18">
        <v>111</v>
      </c>
      <c r="E493" s="18" t="str">
        <f>VLOOKUP(CONTATOS[[#This Row],[EMPRESA]],'[1]Dados Cadastrais'!A:F,5,0)</f>
        <v>EPP</v>
      </c>
      <c r="F493" s="17" t="str">
        <f>VLOOKUP(CONTATOS[[#This Row],[EMPRESA]],'[1]Dados Cadastrais'!A:F,6,0)</f>
        <v>CAPITAL OESTE</v>
      </c>
      <c r="G493" s="17" t="s">
        <v>1501</v>
      </c>
      <c r="H493" s="17"/>
      <c r="I493" s="17" t="s">
        <v>1497</v>
      </c>
      <c r="J493" s="17"/>
      <c r="K493" s="19">
        <v>1155725742</v>
      </c>
      <c r="L493" s="13" t="s">
        <v>1498</v>
      </c>
      <c r="M493" s="20" t="s">
        <v>1498</v>
      </c>
      <c r="N493" s="16" t="s">
        <v>1502</v>
      </c>
      <c r="O493" s="11"/>
      <c r="P493" s="10" t="s">
        <v>1500</v>
      </c>
      <c r="Q493" s="15"/>
    </row>
    <row r="494" spans="2:17" ht="15" hidden="1" customHeight="1" x14ac:dyDescent="0.35">
      <c r="B494" s="16" t="s">
        <v>1503</v>
      </c>
      <c r="C494" s="17" t="e">
        <v>#N/A</v>
      </c>
      <c r="D494" s="18" t="e">
        <f>VLOOKUP(B494,'[1]Dados Cadastrais'!A:G,7,0)</f>
        <v>#N/A</v>
      </c>
      <c r="E494" s="18" t="e">
        <f>VLOOKUP(CONTATOS[[#This Row],[EMPRESA]],'[1]Dados Cadastrais'!A:F,5,0)</f>
        <v>#N/A</v>
      </c>
      <c r="F494" s="17" t="e">
        <f>VLOOKUP(CONTATOS[[#This Row],[EMPRESA]],'[1]Dados Cadastrais'!A:F,6,0)</f>
        <v>#N/A</v>
      </c>
      <c r="G494" s="17"/>
      <c r="H494" s="17"/>
      <c r="I494" s="17"/>
      <c r="J494" s="17"/>
      <c r="K494" s="19" t="s">
        <v>1504</v>
      </c>
      <c r="L494" s="13"/>
      <c r="M494" s="20"/>
      <c r="N494" s="16"/>
      <c r="O494" s="11"/>
      <c r="P494" s="10"/>
      <c r="Q494" s="15"/>
    </row>
    <row r="495" spans="2:17" ht="15" hidden="1" customHeight="1" x14ac:dyDescent="0.35">
      <c r="B495" s="16" t="s">
        <v>1505</v>
      </c>
      <c r="C495" s="17" t="s">
        <v>1506</v>
      </c>
      <c r="D495" s="18" t="e">
        <f>VLOOKUP(B495,'[1]Dados Cadastrais'!A:G,7,0)</f>
        <v>#N/A</v>
      </c>
      <c r="E495" s="18" t="e">
        <f>VLOOKUP(CONTATOS[[#This Row],[EMPRESA]],'[1]Dados Cadastrais'!A:F,5,0)</f>
        <v>#N/A</v>
      </c>
      <c r="F495" s="17" t="e">
        <f>VLOOKUP(CONTATOS[[#This Row],[EMPRESA]],'[1]Dados Cadastrais'!A:F,6,0)</f>
        <v>#N/A</v>
      </c>
      <c r="G495" s="17" t="s">
        <v>1507</v>
      </c>
      <c r="H495" s="17"/>
      <c r="I495" s="17" t="s">
        <v>1508</v>
      </c>
      <c r="J495" s="17"/>
      <c r="K495" s="19">
        <v>1120910631</v>
      </c>
      <c r="L495" s="13" t="s">
        <v>1509</v>
      </c>
      <c r="M495" s="20" t="s">
        <v>1509</v>
      </c>
      <c r="N495" s="16" t="s">
        <v>1510</v>
      </c>
      <c r="O495" s="11"/>
      <c r="P495" s="10"/>
      <c r="Q495" s="15">
        <v>45764</v>
      </c>
    </row>
    <row r="496" spans="2:17" ht="15" hidden="1" customHeight="1" x14ac:dyDescent="0.35">
      <c r="B496" s="16" t="s">
        <v>1511</v>
      </c>
      <c r="C496" s="17" t="s">
        <v>1512</v>
      </c>
      <c r="D496" s="18">
        <f>VLOOKUP(B496,'[1]Dados Cadastrais'!A:G,7,0)</f>
        <v>0</v>
      </c>
      <c r="E496" s="18" t="str">
        <f>VLOOKUP(CONTATOS[[#This Row],[EMPRESA]],'[1]Dados Cadastrais'!A:F,5,0)</f>
        <v>ME</v>
      </c>
      <c r="F496" s="17" t="str">
        <f>VLOOKUP(CONTATOS[[#This Row],[EMPRESA]],'[1]Dados Cadastrais'!A:F,6,0)</f>
        <v>N/A</v>
      </c>
      <c r="G496" s="17" t="s">
        <v>1513</v>
      </c>
      <c r="H496" s="17"/>
      <c r="I496" s="17" t="s">
        <v>1514</v>
      </c>
      <c r="J496" s="17"/>
      <c r="K496" s="19" t="s">
        <v>1515</v>
      </c>
      <c r="L496" s="13" t="s">
        <v>1516</v>
      </c>
      <c r="M496" s="20" t="s">
        <v>1516</v>
      </c>
      <c r="N496" s="16" t="s">
        <v>1517</v>
      </c>
      <c r="O496" s="11" t="s">
        <v>25</v>
      </c>
      <c r="P496" s="10" t="s">
        <v>1518</v>
      </c>
      <c r="Q496" s="15"/>
    </row>
    <row r="497" spans="2:17" ht="15" hidden="1" customHeight="1" x14ac:dyDescent="0.35">
      <c r="B497" s="16" t="s">
        <v>1519</v>
      </c>
      <c r="C497" s="17" t="s">
        <v>1520</v>
      </c>
      <c r="D497" s="18">
        <f>VLOOKUP(B497,'[1]Dados Cadastrais'!A:G,7,0)</f>
        <v>107</v>
      </c>
      <c r="E497" s="18" t="str">
        <f>VLOOKUP(CONTATOS[[#This Row],[EMPRESA]],'[1]Dados Cadastrais'!A:F,5,0)</f>
        <v>ME</v>
      </c>
      <c r="F497" s="17" t="str">
        <f>VLOOKUP(CONTATOS[[#This Row],[EMPRESA]],'[1]Dados Cadastrais'!A:F,6,0)</f>
        <v>CAPITAL SUL</v>
      </c>
      <c r="G497" s="17" t="s">
        <v>1521</v>
      </c>
      <c r="H497" s="17"/>
      <c r="I497" s="17"/>
      <c r="J497" s="17"/>
      <c r="K497" s="19"/>
      <c r="L497" s="13" t="s">
        <v>1522</v>
      </c>
      <c r="M497" s="20" t="s">
        <v>1523</v>
      </c>
      <c r="N497" s="16"/>
      <c r="O497" s="11"/>
      <c r="P497" s="10"/>
      <c r="Q497" s="15"/>
    </row>
    <row r="498" spans="2:17" ht="15" hidden="1" customHeight="1" x14ac:dyDescent="0.35">
      <c r="B498" s="16" t="s">
        <v>1524</v>
      </c>
      <c r="C498" s="17" t="s">
        <v>1525</v>
      </c>
      <c r="D498" s="18">
        <f>VLOOKUP(B498,'[1]Dados Cadastrais'!A:G,7,0)</f>
        <v>110</v>
      </c>
      <c r="E498" s="18" t="str">
        <f>VLOOKUP(CONTATOS[[#This Row],[EMPRESA]],'[1]Dados Cadastrais'!A:F,5,0)</f>
        <v>EPP</v>
      </c>
      <c r="F498" s="17" t="str">
        <f>VLOOKUP(CONTATOS[[#This Row],[EMPRESA]],'[1]Dados Cadastrais'!A:F,6,0)</f>
        <v>CAPITAL NORTE</v>
      </c>
      <c r="G498" s="17" t="s">
        <v>1526</v>
      </c>
      <c r="H498" s="17" t="s">
        <v>20</v>
      </c>
      <c r="I498" s="17" t="s">
        <v>19</v>
      </c>
      <c r="J498" s="17" t="s">
        <v>20</v>
      </c>
      <c r="K498" s="19"/>
      <c r="L498" s="13" t="s">
        <v>1527</v>
      </c>
      <c r="M498" s="20" t="s">
        <v>1527</v>
      </c>
      <c r="N498" s="16" t="s">
        <v>1528</v>
      </c>
      <c r="O498" s="11"/>
      <c r="P498" s="10"/>
      <c r="Q498" s="15"/>
    </row>
    <row r="499" spans="2:17" ht="15" hidden="1" customHeight="1" x14ac:dyDescent="0.35">
      <c r="B499" s="16" t="s">
        <v>1529</v>
      </c>
      <c r="C499" s="17" t="s">
        <v>1530</v>
      </c>
      <c r="D499" s="18">
        <f>VLOOKUP(B499,'[1]Dados Cadastrais'!A:G,7,0)</f>
        <v>103</v>
      </c>
      <c r="E499" s="18" t="str">
        <f>VLOOKUP(CONTATOS[[#This Row],[EMPRESA]],'[1]Dados Cadastrais'!A:F,5,0)</f>
        <v>DEMAIS</v>
      </c>
      <c r="F499" s="17" t="str">
        <f>VLOOKUP(CONTATOS[[#This Row],[EMPRESA]],'[1]Dados Cadastrais'!A:F,6,0)</f>
        <v>N/A</v>
      </c>
      <c r="G499" s="17" t="s">
        <v>1531</v>
      </c>
      <c r="H499" s="17"/>
      <c r="I499" s="17"/>
      <c r="J499" s="17"/>
      <c r="K499" s="19">
        <v>551159232323</v>
      </c>
      <c r="L499" s="13"/>
      <c r="M499" s="20"/>
      <c r="N499" s="16" t="s">
        <v>1532</v>
      </c>
      <c r="O499" s="11"/>
      <c r="P499" s="10"/>
      <c r="Q499" s="15"/>
    </row>
    <row r="500" spans="2:17" ht="15" hidden="1" customHeight="1" x14ac:dyDescent="0.35">
      <c r="B500" s="16" t="s">
        <v>1529</v>
      </c>
      <c r="C500" s="17" t="s">
        <v>1530</v>
      </c>
      <c r="D500" s="18">
        <f>VLOOKUP(B500,'[1]Dados Cadastrais'!A:G,7,0)</f>
        <v>103</v>
      </c>
      <c r="E500" s="18" t="str">
        <f>VLOOKUP(CONTATOS[[#This Row],[EMPRESA]],'[1]Dados Cadastrais'!A:F,5,0)</f>
        <v>DEMAIS</v>
      </c>
      <c r="F500" s="17" t="str">
        <f>VLOOKUP(CONTATOS[[#This Row],[EMPRESA]],'[1]Dados Cadastrais'!A:F,6,0)</f>
        <v>N/A</v>
      </c>
      <c r="G500" s="17" t="s">
        <v>1533</v>
      </c>
      <c r="H500" s="17"/>
      <c r="I500" s="17"/>
      <c r="J500" s="17"/>
      <c r="K500" s="19"/>
      <c r="L500" s="13"/>
      <c r="M500" s="20"/>
      <c r="N500" s="16" t="s">
        <v>1534</v>
      </c>
      <c r="O500" s="11"/>
      <c r="P500" s="10"/>
      <c r="Q500" s="15"/>
    </row>
    <row r="501" spans="2:17" ht="15" hidden="1" customHeight="1" x14ac:dyDescent="0.35">
      <c r="B501" s="16" t="s">
        <v>1529</v>
      </c>
      <c r="C501" s="17" t="s">
        <v>1530</v>
      </c>
      <c r="D501" s="18">
        <f>VLOOKUP(B501,'[1]Dados Cadastrais'!A:G,7,0)</f>
        <v>103</v>
      </c>
      <c r="E501" s="18" t="str">
        <f>VLOOKUP(CONTATOS[[#This Row],[EMPRESA]],'[1]Dados Cadastrais'!A:F,5,0)</f>
        <v>DEMAIS</v>
      </c>
      <c r="F501" s="17" t="str">
        <f>VLOOKUP(CONTATOS[[#This Row],[EMPRESA]],'[1]Dados Cadastrais'!A:F,6,0)</f>
        <v>N/A</v>
      </c>
      <c r="G501" s="17" t="s">
        <v>1535</v>
      </c>
      <c r="H501" s="17"/>
      <c r="I501" s="17"/>
      <c r="J501" s="17"/>
      <c r="K501" s="19"/>
      <c r="L501" s="13"/>
      <c r="M501" s="20"/>
      <c r="N501" s="16" t="s">
        <v>1536</v>
      </c>
      <c r="O501" s="11"/>
      <c r="P501" s="10"/>
      <c r="Q501" s="15"/>
    </row>
    <row r="502" spans="2:17" ht="15" customHeight="1" x14ac:dyDescent="0.35">
      <c r="B502" s="16" t="s">
        <v>1537</v>
      </c>
      <c r="C502" s="17" t="s">
        <v>1538</v>
      </c>
      <c r="D502" s="18">
        <v>126</v>
      </c>
      <c r="E502" s="18" t="s">
        <v>137</v>
      </c>
      <c r="F502" s="17" t="str">
        <f>VLOOKUP(CONTATOS[[#This Row],[EMPRESA]],'[1]Dados Cadastrais'!A:F,6,0)</f>
        <v>CAPITAL LESTE 1</v>
      </c>
      <c r="G502" s="17"/>
      <c r="H502" s="17"/>
      <c r="I502" s="17"/>
      <c r="J502" s="17"/>
      <c r="K502" s="19" t="s">
        <v>1539</v>
      </c>
      <c r="L502" s="13"/>
      <c r="M502" s="20"/>
      <c r="N502" s="16" t="s">
        <v>1540</v>
      </c>
      <c r="O502" s="11"/>
      <c r="P502" s="10"/>
      <c r="Q502" s="15"/>
    </row>
    <row r="503" spans="2:17" ht="15" customHeight="1" x14ac:dyDescent="0.35">
      <c r="B503" s="16" t="s">
        <v>1537</v>
      </c>
      <c r="C503" s="17" t="s">
        <v>1538</v>
      </c>
      <c r="D503" s="18">
        <v>126</v>
      </c>
      <c r="E503" s="18" t="s">
        <v>137</v>
      </c>
      <c r="F503" s="17" t="str">
        <f>VLOOKUP(CONTATOS[[#This Row],[EMPRESA]],'[1]Dados Cadastrais'!A:F,6,0)</f>
        <v>CAPITAL LESTE 1</v>
      </c>
      <c r="G503" s="17" t="s">
        <v>1541</v>
      </c>
      <c r="H503" s="17"/>
      <c r="I503" s="17"/>
      <c r="J503" s="17"/>
      <c r="K503" s="19"/>
      <c r="L503" s="13" t="s">
        <v>1542</v>
      </c>
      <c r="M503" s="20" t="s">
        <v>1542</v>
      </c>
      <c r="N503" s="16" t="s">
        <v>1543</v>
      </c>
      <c r="O503" s="11"/>
      <c r="P503" s="10"/>
      <c r="Q503" s="15"/>
    </row>
    <row r="504" spans="2:17" ht="15" customHeight="1" x14ac:dyDescent="0.35">
      <c r="B504" s="16" t="s">
        <v>1537</v>
      </c>
      <c r="C504" s="17" t="s">
        <v>1538</v>
      </c>
      <c r="D504" s="18">
        <v>126</v>
      </c>
      <c r="E504" s="18" t="s">
        <v>137</v>
      </c>
      <c r="F504" s="17" t="str">
        <f>VLOOKUP(CONTATOS[[#This Row],[EMPRESA]],'[1]Dados Cadastrais'!A:F,6,0)</f>
        <v>CAPITAL LESTE 1</v>
      </c>
      <c r="G504" s="17" t="s">
        <v>1541</v>
      </c>
      <c r="H504" s="17"/>
      <c r="I504" s="17"/>
      <c r="J504" s="17"/>
      <c r="K504" s="19"/>
      <c r="L504" s="13">
        <v>940056007</v>
      </c>
      <c r="M504" s="20" t="s">
        <v>1542</v>
      </c>
      <c r="N504" s="16" t="s">
        <v>1544</v>
      </c>
      <c r="O504" s="11"/>
      <c r="P504" s="10"/>
      <c r="Q504" s="15"/>
    </row>
    <row r="505" spans="2:17" ht="15" customHeight="1" x14ac:dyDescent="0.35">
      <c r="B505" s="16" t="s">
        <v>1545</v>
      </c>
      <c r="C505" s="17" t="s">
        <v>1546</v>
      </c>
      <c r="D505" s="18">
        <f>VLOOKUP(B505,'[1]Dados Cadastrais'!A:G,7,0)</f>
        <v>103</v>
      </c>
      <c r="E505" s="18" t="str">
        <f>VLOOKUP(CONTATOS[[#This Row],[EMPRESA]],'[1]Dados Cadastrais'!A:F,5,0)</f>
        <v>EPP</v>
      </c>
      <c r="F505" s="17" t="str">
        <f>VLOOKUP(CONTATOS[[#This Row],[EMPRESA]],'[1]Dados Cadastrais'!A:F,6,0)</f>
        <v>CAPITAL LESTE 2</v>
      </c>
      <c r="G505" s="17" t="s">
        <v>770</v>
      </c>
      <c r="H505" s="17"/>
      <c r="I505" s="17"/>
      <c r="J505" s="17"/>
      <c r="K505" s="19">
        <v>551125597070</v>
      </c>
      <c r="L505" s="13" t="s">
        <v>1547</v>
      </c>
      <c r="M505" s="20" t="s">
        <v>1548</v>
      </c>
      <c r="N505" s="16" t="s">
        <v>1549</v>
      </c>
      <c r="O505" s="11"/>
      <c r="P505" s="10"/>
      <c r="Q505" s="15"/>
    </row>
    <row r="506" spans="2:17" ht="15" customHeight="1" x14ac:dyDescent="0.35">
      <c r="B506" s="16" t="s">
        <v>1545</v>
      </c>
      <c r="C506" s="17" t="s">
        <v>1546</v>
      </c>
      <c r="D506" s="18">
        <f>VLOOKUP(B506,'[1]Dados Cadastrais'!A:G,7,0)</f>
        <v>103</v>
      </c>
      <c r="E506" s="18" t="str">
        <f>VLOOKUP(CONTATOS[[#This Row],[EMPRESA]],'[1]Dados Cadastrais'!A:F,5,0)</f>
        <v>EPP</v>
      </c>
      <c r="F506" s="17" t="str">
        <f>VLOOKUP(CONTATOS[[#This Row],[EMPRESA]],'[1]Dados Cadastrais'!A:F,6,0)</f>
        <v>CAPITAL LESTE 2</v>
      </c>
      <c r="G506" s="17" t="s">
        <v>1550</v>
      </c>
      <c r="H506" s="17"/>
      <c r="I506" s="17"/>
      <c r="J506" s="17" t="s">
        <v>569</v>
      </c>
      <c r="K506" s="19">
        <v>551125597070</v>
      </c>
      <c r="L506" s="13"/>
      <c r="M506" s="20"/>
      <c r="N506" s="16" t="s">
        <v>1551</v>
      </c>
      <c r="O506" s="11"/>
      <c r="P506" s="10"/>
      <c r="Q506" s="15"/>
    </row>
    <row r="507" spans="2:17" ht="15" customHeight="1" x14ac:dyDescent="0.35">
      <c r="B507" s="16" t="s">
        <v>1545</v>
      </c>
      <c r="C507" s="17" t="s">
        <v>1546</v>
      </c>
      <c r="D507" s="18">
        <f>VLOOKUP(B507,'[1]Dados Cadastrais'!A:G,7,0)</f>
        <v>103</v>
      </c>
      <c r="E507" s="18" t="str">
        <f>VLOOKUP(CONTATOS[[#This Row],[EMPRESA]],'[1]Dados Cadastrais'!A:F,5,0)</f>
        <v>EPP</v>
      </c>
      <c r="F507" s="17" t="str">
        <f>VLOOKUP(CONTATOS[[#This Row],[EMPRESA]],'[1]Dados Cadastrais'!A:F,6,0)</f>
        <v>CAPITAL LESTE 2</v>
      </c>
      <c r="G507" s="17" t="s">
        <v>1552</v>
      </c>
      <c r="H507" s="17"/>
      <c r="I507" s="17" t="s">
        <v>1553</v>
      </c>
      <c r="J507" s="17"/>
      <c r="K507" s="19">
        <v>551125597078</v>
      </c>
      <c r="L507" s="13" t="s">
        <v>1554</v>
      </c>
      <c r="M507" s="20" t="s">
        <v>1554</v>
      </c>
      <c r="N507" s="16" t="s">
        <v>1555</v>
      </c>
      <c r="O507" s="11"/>
      <c r="P507" s="10"/>
      <c r="Q507" s="15"/>
    </row>
    <row r="508" spans="2:17" ht="15" customHeight="1" x14ac:dyDescent="0.35">
      <c r="B508" s="16" t="s">
        <v>1545</v>
      </c>
      <c r="C508" s="17" t="s">
        <v>1546</v>
      </c>
      <c r="D508" s="18">
        <f>VLOOKUP(B508,'[1]Dados Cadastrais'!A:G,7,0)</f>
        <v>103</v>
      </c>
      <c r="E508" s="18" t="str">
        <f>VLOOKUP(CONTATOS[[#This Row],[EMPRESA]],'[1]Dados Cadastrais'!A:F,5,0)</f>
        <v>EPP</v>
      </c>
      <c r="F508" s="17" t="str">
        <f>VLOOKUP(CONTATOS[[#This Row],[EMPRESA]],'[1]Dados Cadastrais'!A:F,6,0)</f>
        <v>CAPITAL LESTE 2</v>
      </c>
      <c r="G508" s="17"/>
      <c r="H508" s="17"/>
      <c r="I508" s="17"/>
      <c r="J508" s="17"/>
      <c r="K508" s="19" t="s">
        <v>1556</v>
      </c>
      <c r="L508" s="13"/>
      <c r="M508" s="20"/>
      <c r="N508" s="16"/>
      <c r="O508" s="11"/>
      <c r="P508" s="10"/>
      <c r="Q508" s="15"/>
    </row>
    <row r="509" spans="2:17" ht="15" hidden="1" customHeight="1" x14ac:dyDescent="0.35">
      <c r="B509" s="16" t="s">
        <v>1557</v>
      </c>
      <c r="C509" s="17" t="s">
        <v>1558</v>
      </c>
      <c r="D509" s="18">
        <f>VLOOKUP(B509,'[1]Dados Cadastrais'!A:G,7,0)</f>
        <v>113</v>
      </c>
      <c r="E509" s="18" t="str">
        <f>VLOOKUP(CONTATOS[[#This Row],[EMPRESA]],'[1]Dados Cadastrais'!A:F,5,0)</f>
        <v>ME</v>
      </c>
      <c r="F509" s="17" t="str">
        <f>VLOOKUP(CONTATOS[[#This Row],[EMPRESA]],'[1]Dados Cadastrais'!A:F,6,0)</f>
        <v>CAPITAL SUL</v>
      </c>
      <c r="G509" s="17" t="s">
        <v>1559</v>
      </c>
      <c r="H509" s="17"/>
      <c r="I509" s="17"/>
      <c r="J509" s="17"/>
      <c r="K509" s="19" t="s">
        <v>1560</v>
      </c>
      <c r="L509" s="13"/>
      <c r="M509" s="20"/>
      <c r="N509" s="16" t="s">
        <v>1561</v>
      </c>
      <c r="O509" s="11"/>
      <c r="P509" s="10"/>
      <c r="Q509" s="15">
        <v>45764</v>
      </c>
    </row>
    <row r="510" spans="2:17" ht="15" hidden="1" customHeight="1" x14ac:dyDescent="0.35">
      <c r="B510" s="16" t="s">
        <v>1557</v>
      </c>
      <c r="C510" s="17" t="s">
        <v>1558</v>
      </c>
      <c r="D510" s="18">
        <f>VLOOKUP(B510,'[1]Dados Cadastrais'!A:G,7,0)</f>
        <v>113</v>
      </c>
      <c r="E510" s="18" t="str">
        <f>VLOOKUP(CONTATOS[[#This Row],[EMPRESA]],'[1]Dados Cadastrais'!A:F,5,0)</f>
        <v>ME</v>
      </c>
      <c r="F510" s="17" t="str">
        <f>VLOOKUP(CONTATOS[[#This Row],[EMPRESA]],'[1]Dados Cadastrais'!A:F,6,0)</f>
        <v>CAPITAL SUL</v>
      </c>
      <c r="G510" s="17" t="s">
        <v>1562</v>
      </c>
      <c r="H510" s="17"/>
      <c r="I510" s="17"/>
      <c r="J510" s="17"/>
      <c r="K510" s="19" t="s">
        <v>1560</v>
      </c>
      <c r="L510" s="13"/>
      <c r="M510" s="20"/>
      <c r="N510" s="16" t="s">
        <v>1561</v>
      </c>
      <c r="O510" s="11"/>
      <c r="P510" s="10"/>
      <c r="Q510" s="15">
        <v>45764</v>
      </c>
    </row>
    <row r="511" spans="2:17" ht="15" hidden="1" customHeight="1" x14ac:dyDescent="0.35">
      <c r="B511" s="16" t="s">
        <v>1557</v>
      </c>
      <c r="C511" s="17" t="s">
        <v>1558</v>
      </c>
      <c r="D511" s="18">
        <f>VLOOKUP(B511,'[1]Dados Cadastrais'!A:G,7,0)</f>
        <v>113</v>
      </c>
      <c r="E511" s="18" t="str">
        <f>VLOOKUP(CONTATOS[[#This Row],[EMPRESA]],'[1]Dados Cadastrais'!A:F,5,0)</f>
        <v>ME</v>
      </c>
      <c r="F511" s="17" t="str">
        <f>VLOOKUP(CONTATOS[[#This Row],[EMPRESA]],'[1]Dados Cadastrais'!A:F,6,0)</f>
        <v>CAPITAL SUL</v>
      </c>
      <c r="G511" s="17" t="s">
        <v>1563</v>
      </c>
      <c r="H511" s="17"/>
      <c r="I511" s="17"/>
      <c r="J511" s="17"/>
      <c r="K511" s="19" t="s">
        <v>1560</v>
      </c>
      <c r="L511" s="13"/>
      <c r="M511" s="20"/>
      <c r="N511" s="16" t="s">
        <v>1561</v>
      </c>
      <c r="O511" s="11"/>
      <c r="P511" s="10"/>
      <c r="Q511" s="15">
        <v>45764</v>
      </c>
    </row>
    <row r="512" spans="2:17" ht="15" hidden="1" customHeight="1" x14ac:dyDescent="0.35">
      <c r="B512" s="16" t="s">
        <v>1564</v>
      </c>
      <c r="C512" s="17" t="e">
        <v>#N/A</v>
      </c>
      <c r="D512" s="18" t="e">
        <f>VLOOKUP(B512,'[1]Dados Cadastrais'!A:G,7,0)</f>
        <v>#N/A</v>
      </c>
      <c r="E512" s="18" t="e">
        <f>VLOOKUP(CONTATOS[[#This Row],[EMPRESA]],'[1]Dados Cadastrais'!A:F,5,0)</f>
        <v>#N/A</v>
      </c>
      <c r="F512" s="17" t="e">
        <f>VLOOKUP(CONTATOS[[#This Row],[EMPRESA]],'[1]Dados Cadastrais'!A:F,6,0)</f>
        <v>#N/A</v>
      </c>
      <c r="G512" s="17"/>
      <c r="H512" s="17"/>
      <c r="I512" s="17"/>
      <c r="J512" s="17"/>
      <c r="K512" s="19"/>
      <c r="L512" s="13"/>
      <c r="M512" s="20"/>
      <c r="N512" s="16" t="s">
        <v>1565</v>
      </c>
      <c r="O512" s="11"/>
      <c r="P512" s="10"/>
      <c r="Q512" s="15"/>
    </row>
    <row r="513" spans="2:17" ht="15" hidden="1" customHeight="1" x14ac:dyDescent="0.35">
      <c r="B513" s="16" t="s">
        <v>1566</v>
      </c>
      <c r="C513" s="17" t="s">
        <v>1567</v>
      </c>
      <c r="D513" s="18">
        <v>163</v>
      </c>
      <c r="E513" s="18" t="s">
        <v>137</v>
      </c>
      <c r="F513" s="17" t="str">
        <f>VLOOKUP(CONTATOS[[#This Row],[EMPRESA]],'[1]Dados Cadastrais'!A:F,6,0)</f>
        <v>CAPITAL OESTE</v>
      </c>
      <c r="G513" s="17"/>
      <c r="H513" s="17"/>
      <c r="I513" s="17"/>
      <c r="J513" s="17"/>
      <c r="K513" s="19" t="s">
        <v>1568</v>
      </c>
      <c r="L513" s="13"/>
      <c r="M513" s="20"/>
      <c r="N513" s="16" t="s">
        <v>1569</v>
      </c>
      <c r="O513" s="11"/>
      <c r="P513" s="10"/>
      <c r="Q513" s="15"/>
    </row>
    <row r="514" spans="2:17" ht="15" hidden="1" customHeight="1" x14ac:dyDescent="0.35">
      <c r="B514" s="16" t="s">
        <v>1570</v>
      </c>
      <c r="C514" s="17" t="e">
        <v>#N/A</v>
      </c>
      <c r="D514" s="18" t="e">
        <f>VLOOKUP(B514,'[1]Dados Cadastrais'!A:G,7,0)</f>
        <v>#N/A</v>
      </c>
      <c r="E514" s="18" t="e">
        <f>VLOOKUP(CONTATOS[[#This Row],[EMPRESA]],'[1]Dados Cadastrais'!A:F,5,0)</f>
        <v>#N/A</v>
      </c>
      <c r="F514" s="17" t="e">
        <f>VLOOKUP(CONTATOS[[#This Row],[EMPRESA]],'[1]Dados Cadastrais'!A:F,6,0)</f>
        <v>#N/A</v>
      </c>
      <c r="G514" s="17"/>
      <c r="H514" s="17"/>
      <c r="I514" s="17"/>
      <c r="J514" s="17"/>
      <c r="K514" s="19" t="s">
        <v>1571</v>
      </c>
      <c r="L514" s="13" t="s">
        <v>1572</v>
      </c>
      <c r="M514" s="20"/>
      <c r="N514" s="16" t="s">
        <v>1573</v>
      </c>
      <c r="O514" s="11"/>
      <c r="P514" s="10"/>
      <c r="Q514" s="15"/>
    </row>
    <row r="515" spans="2:17" ht="15" hidden="1" customHeight="1" x14ac:dyDescent="0.35">
      <c r="B515" s="16" t="s">
        <v>1570</v>
      </c>
      <c r="C515" s="17" t="e">
        <v>#N/A</v>
      </c>
      <c r="D515" s="18" t="e">
        <f>VLOOKUP(B515,'[1]Dados Cadastrais'!A:G,7,0)</f>
        <v>#N/A</v>
      </c>
      <c r="E515" s="18" t="e">
        <f>VLOOKUP(CONTATOS[[#This Row],[EMPRESA]],'[1]Dados Cadastrais'!A:F,5,0)</f>
        <v>#N/A</v>
      </c>
      <c r="F515" s="17" t="e">
        <f>VLOOKUP(CONTATOS[[#This Row],[EMPRESA]],'[1]Dados Cadastrais'!A:F,6,0)</f>
        <v>#N/A</v>
      </c>
      <c r="G515" s="17"/>
      <c r="H515" s="17"/>
      <c r="I515" s="17"/>
      <c r="J515" s="17"/>
      <c r="K515" s="19" t="s">
        <v>1571</v>
      </c>
      <c r="L515" s="13" t="s">
        <v>1572</v>
      </c>
      <c r="M515" s="20"/>
      <c r="N515" s="16" t="s">
        <v>1574</v>
      </c>
      <c r="O515" s="11"/>
      <c r="P515" s="10"/>
      <c r="Q515" s="15"/>
    </row>
    <row r="516" spans="2:17" ht="15" hidden="1" customHeight="1" x14ac:dyDescent="0.35">
      <c r="B516" s="16" t="s">
        <v>1575</v>
      </c>
      <c r="C516" s="17" t="s">
        <v>1576</v>
      </c>
      <c r="D516" s="18">
        <v>126</v>
      </c>
      <c r="E516" s="18" t="s">
        <v>137</v>
      </c>
      <c r="F516" s="17" t="e">
        <f>VLOOKUP(CONTATOS[[#This Row],[EMPRESA]],'[1]Dados Cadastrais'!A:F,6,0)</f>
        <v>#N/A</v>
      </c>
      <c r="G516" s="17" t="s">
        <v>1577</v>
      </c>
      <c r="H516" s="17"/>
      <c r="I516" s="17"/>
      <c r="J516" s="17"/>
      <c r="K516" s="19" t="s">
        <v>1578</v>
      </c>
      <c r="L516" s="13" t="s">
        <v>1579</v>
      </c>
      <c r="M516" s="20" t="s">
        <v>1580</v>
      </c>
      <c r="N516" s="16"/>
      <c r="O516" s="11"/>
      <c r="P516" s="10"/>
      <c r="Q516" s="15"/>
    </row>
    <row r="517" spans="2:17" ht="15" customHeight="1" x14ac:dyDescent="0.35">
      <c r="B517" s="16" t="s">
        <v>1581</v>
      </c>
      <c r="C517" s="17" t="s">
        <v>1582</v>
      </c>
      <c r="D517" s="18">
        <f>VLOOKUP(B517,'[1]Dados Cadastrais'!A:G,7,0)</f>
        <v>103</v>
      </c>
      <c r="E517" s="18" t="str">
        <f>VLOOKUP(CONTATOS[[#This Row],[EMPRESA]],'[1]Dados Cadastrais'!A:F,5,0)</f>
        <v>ME</v>
      </c>
      <c r="F517" s="17" t="str">
        <f>VLOOKUP(CONTATOS[[#This Row],[EMPRESA]],'[1]Dados Cadastrais'!A:F,6,0)</f>
        <v>CAPITAL LESTE 1</v>
      </c>
      <c r="G517" s="17"/>
      <c r="H517" s="17" t="s">
        <v>1583</v>
      </c>
      <c r="I517" s="17" t="s">
        <v>1205</v>
      </c>
      <c r="J517" s="17" t="s">
        <v>20</v>
      </c>
      <c r="K517" s="19">
        <v>551126927448</v>
      </c>
      <c r="L517" s="13" t="s">
        <v>1584</v>
      </c>
      <c r="M517" s="20" t="s">
        <v>1584</v>
      </c>
      <c r="N517" s="16" t="s">
        <v>1585</v>
      </c>
      <c r="O517" s="11"/>
      <c r="P517" s="10"/>
      <c r="Q517" s="15"/>
    </row>
    <row r="518" spans="2:17" ht="15" customHeight="1" x14ac:dyDescent="0.35">
      <c r="B518" s="16" t="s">
        <v>1581</v>
      </c>
      <c r="C518" s="17" t="s">
        <v>1582</v>
      </c>
      <c r="D518" s="18">
        <f>VLOOKUP(B518,'[1]Dados Cadastrais'!A:G,7,0)</f>
        <v>103</v>
      </c>
      <c r="E518" s="18" t="str">
        <f>VLOOKUP(CONTATOS[[#This Row],[EMPRESA]],'[1]Dados Cadastrais'!A:F,5,0)</f>
        <v>ME</v>
      </c>
      <c r="F518" s="17" t="str">
        <f>VLOOKUP(CONTATOS[[#This Row],[EMPRESA]],'[1]Dados Cadastrais'!A:F,6,0)</f>
        <v>CAPITAL LESTE 1</v>
      </c>
      <c r="G518" s="17"/>
      <c r="H518" s="17" t="s">
        <v>1586</v>
      </c>
      <c r="I518" s="17" t="s">
        <v>19</v>
      </c>
      <c r="J518" s="17" t="s">
        <v>20</v>
      </c>
      <c r="K518" s="19">
        <v>551126927448</v>
      </c>
      <c r="L518" s="13"/>
      <c r="M518" s="20"/>
      <c r="N518" s="16" t="s">
        <v>1587</v>
      </c>
      <c r="O518" s="11"/>
      <c r="P518" s="10"/>
      <c r="Q518" s="15"/>
    </row>
    <row r="519" spans="2:17" ht="15" customHeight="1" x14ac:dyDescent="0.35">
      <c r="B519" s="16" t="s">
        <v>1581</v>
      </c>
      <c r="C519" s="17" t="s">
        <v>1582</v>
      </c>
      <c r="D519" s="18">
        <f>VLOOKUP(B519,'[1]Dados Cadastrais'!A:G,7,0)</f>
        <v>103</v>
      </c>
      <c r="E519" s="18" t="str">
        <f>VLOOKUP(CONTATOS[[#This Row],[EMPRESA]],'[1]Dados Cadastrais'!A:F,5,0)</f>
        <v>ME</v>
      </c>
      <c r="F519" s="17" t="str">
        <f>VLOOKUP(CONTATOS[[#This Row],[EMPRESA]],'[1]Dados Cadastrais'!A:F,6,0)</f>
        <v>CAPITAL LESTE 1</v>
      </c>
      <c r="G519" s="17" t="s">
        <v>1588</v>
      </c>
      <c r="H519" s="17"/>
      <c r="I519" s="17"/>
      <c r="J519" s="17"/>
      <c r="K519" s="19" t="s">
        <v>1589</v>
      </c>
      <c r="L519" s="13"/>
      <c r="M519" s="20"/>
      <c r="N519" s="16"/>
      <c r="O519" s="11"/>
      <c r="P519" s="10"/>
      <c r="Q519" s="15"/>
    </row>
    <row r="520" spans="2:17" ht="15" customHeight="1" x14ac:dyDescent="0.35">
      <c r="B520" s="16" t="s">
        <v>1581</v>
      </c>
      <c r="C520" s="17" t="s">
        <v>1582</v>
      </c>
      <c r="D520" s="18">
        <f>VLOOKUP(B520,'[1]Dados Cadastrais'!A:G,7,0)</f>
        <v>103</v>
      </c>
      <c r="E520" s="18" t="str">
        <f>VLOOKUP(CONTATOS[[#This Row],[EMPRESA]],'[1]Dados Cadastrais'!A:F,5,0)</f>
        <v>ME</v>
      </c>
      <c r="F520" s="17" t="str">
        <f>VLOOKUP(CONTATOS[[#This Row],[EMPRESA]],'[1]Dados Cadastrais'!A:F,6,0)</f>
        <v>CAPITAL LESTE 1</v>
      </c>
      <c r="G520" s="17" t="s">
        <v>1588</v>
      </c>
      <c r="H520" s="17"/>
      <c r="I520" s="17" t="s">
        <v>334</v>
      </c>
      <c r="J520" s="17"/>
      <c r="K520" s="19" t="s">
        <v>1590</v>
      </c>
      <c r="L520" s="13" t="s">
        <v>334</v>
      </c>
      <c r="M520" s="20"/>
      <c r="N520" s="16"/>
      <c r="O520" s="11"/>
      <c r="P520" s="10"/>
      <c r="Q520" s="15"/>
    </row>
    <row r="521" spans="2:17" ht="15" hidden="1" customHeight="1" x14ac:dyDescent="0.35">
      <c r="B521" s="16" t="s">
        <v>1591</v>
      </c>
      <c r="C521" s="17" t="e">
        <v>#N/A</v>
      </c>
      <c r="D521" s="18" t="e">
        <f>VLOOKUP(B521,'[1]Dados Cadastrais'!A:G,7,0)</f>
        <v>#N/A</v>
      </c>
      <c r="E521" s="18" t="e">
        <f>VLOOKUP(CONTATOS[[#This Row],[EMPRESA]],'[1]Dados Cadastrais'!A:F,5,0)</f>
        <v>#N/A</v>
      </c>
      <c r="F521" s="17" t="e">
        <f>VLOOKUP(CONTATOS[[#This Row],[EMPRESA]],'[1]Dados Cadastrais'!A:F,6,0)</f>
        <v>#N/A</v>
      </c>
      <c r="G521" s="17"/>
      <c r="H521" s="17"/>
      <c r="I521" s="17"/>
      <c r="J521" s="17"/>
      <c r="K521" s="19"/>
      <c r="L521" s="13"/>
      <c r="M521" s="20" t="s">
        <v>1592</v>
      </c>
      <c r="N521" s="16"/>
      <c r="O521" s="11"/>
      <c r="P521" s="10"/>
      <c r="Q521" s="15"/>
    </row>
    <row r="522" spans="2:17" ht="15" hidden="1" customHeight="1" x14ac:dyDescent="0.35">
      <c r="B522" s="16" t="s">
        <v>1593</v>
      </c>
      <c r="C522" s="17" t="s">
        <v>1594</v>
      </c>
      <c r="D522" s="18">
        <v>105</v>
      </c>
      <c r="E522" s="18" t="s">
        <v>68</v>
      </c>
      <c r="F522" s="17" t="e">
        <f>VLOOKUP(CONTATOS[[#This Row],[EMPRESA]],'[1]Dados Cadastrais'!A:F,6,0)</f>
        <v>#N/A</v>
      </c>
      <c r="G522" s="17"/>
      <c r="H522" s="17"/>
      <c r="I522" s="17"/>
      <c r="J522" s="17"/>
      <c r="K522" s="19" t="s">
        <v>1595</v>
      </c>
      <c r="L522" s="13" t="s">
        <v>1596</v>
      </c>
      <c r="M522" s="20" t="s">
        <v>1597</v>
      </c>
      <c r="N522" s="16" t="s">
        <v>1598</v>
      </c>
      <c r="O522" s="11"/>
      <c r="P522" s="10"/>
      <c r="Q522" s="15"/>
    </row>
    <row r="523" spans="2:17" ht="15" hidden="1" customHeight="1" x14ac:dyDescent="0.35">
      <c r="B523" s="16" t="s">
        <v>1599</v>
      </c>
      <c r="C523" s="17" t="e">
        <v>#N/A</v>
      </c>
      <c r="D523" s="18" t="e">
        <f>VLOOKUP(B523,'[1]Dados Cadastrais'!A:G,7,0)</f>
        <v>#N/A</v>
      </c>
      <c r="E523" s="18" t="e">
        <f>VLOOKUP(CONTATOS[[#This Row],[EMPRESA]],'[1]Dados Cadastrais'!A:F,5,0)</f>
        <v>#N/A</v>
      </c>
      <c r="F523" s="17" t="e">
        <f>VLOOKUP(CONTATOS[[#This Row],[EMPRESA]],'[1]Dados Cadastrais'!A:F,6,0)</f>
        <v>#N/A</v>
      </c>
      <c r="G523" s="17"/>
      <c r="H523" s="17"/>
      <c r="I523" s="17"/>
      <c r="J523" s="17"/>
      <c r="K523" s="19" t="s">
        <v>1600</v>
      </c>
      <c r="L523" s="13"/>
      <c r="M523" s="20"/>
      <c r="N523" s="16" t="s">
        <v>1601</v>
      </c>
      <c r="O523" s="11"/>
      <c r="P523" s="10"/>
      <c r="Q523" s="15"/>
    </row>
    <row r="524" spans="2:17" ht="15" hidden="1" customHeight="1" x14ac:dyDescent="0.35">
      <c r="B524" s="16" t="s">
        <v>1602</v>
      </c>
      <c r="C524" s="17" t="e">
        <v>#N/A</v>
      </c>
      <c r="D524" s="18" t="e">
        <f>VLOOKUP(B524,'[1]Dados Cadastrais'!A:G,7,0)</f>
        <v>#N/A</v>
      </c>
      <c r="E524" s="18" t="e">
        <f>VLOOKUP(CONTATOS[[#This Row],[EMPRESA]],'[1]Dados Cadastrais'!A:F,5,0)</f>
        <v>#N/A</v>
      </c>
      <c r="F524" s="17" t="e">
        <f>VLOOKUP(CONTATOS[[#This Row],[EMPRESA]],'[1]Dados Cadastrais'!A:F,6,0)</f>
        <v>#N/A</v>
      </c>
      <c r="G524" s="17"/>
      <c r="H524" s="17"/>
      <c r="I524" s="17"/>
      <c r="J524" s="17"/>
      <c r="K524" s="19"/>
      <c r="L524" s="13"/>
      <c r="M524" s="20" t="s">
        <v>1603</v>
      </c>
      <c r="N524" s="16" t="s">
        <v>1604</v>
      </c>
      <c r="O524" s="11"/>
      <c r="P524" s="10"/>
      <c r="Q524" s="15"/>
    </row>
    <row r="525" spans="2:17" ht="15" hidden="1" customHeight="1" x14ac:dyDescent="0.35">
      <c r="B525" s="16" t="s">
        <v>1605</v>
      </c>
      <c r="C525" s="17" t="str">
        <f>VLOOKUP(B525,'[1]Dados Cadastrais'!A:B,2,0)</f>
        <v>62.954.987/0001-30</v>
      </c>
      <c r="D525" s="18" t="str">
        <f>VLOOKUP(B525,'[1]Dados Cadastrais'!A:G,7,0)</f>
        <v>N/A</v>
      </c>
      <c r="E525" s="18" t="str">
        <f>VLOOKUP(CONTATOS[[#This Row],[EMPRESA]],'[1]Dados Cadastrais'!A:F,5,0)</f>
        <v>DEMAIS</v>
      </c>
      <c r="F525" s="17" t="str">
        <f>VLOOKUP(CONTATOS[[#This Row],[EMPRESA]],'[1]Dados Cadastrais'!A:F,6,0)</f>
        <v>N/A</v>
      </c>
      <c r="G525" s="17" t="s">
        <v>1606</v>
      </c>
      <c r="H525" s="17" t="s">
        <v>25</v>
      </c>
      <c r="I525" s="17" t="s">
        <v>1607</v>
      </c>
      <c r="J525" s="17"/>
      <c r="K525" s="19" t="s">
        <v>1608</v>
      </c>
      <c r="L525" s="13"/>
      <c r="M525" s="20" t="str" cm="1">
        <f t="array" ref="M525">IFERROR(IF(ISTEXT(L524),IF(ISBLANK(L524),"","'"&amp;"55"&amp;IF(AND(ISNUMBER(LEFT(SOMENTE.NÚMEROS(L524),2))),LEFT(SOMENTE.NÚMEROS(L524),2),"11")&amp;RIGHT(SOMENTE.NÚMEROS(L524),8)),""),"")</f>
        <v/>
      </c>
      <c r="N525" s="16" t="s">
        <v>1609</v>
      </c>
      <c r="O525" s="22"/>
      <c r="P525" s="22"/>
      <c r="Q525" s="15">
        <v>45894</v>
      </c>
    </row>
    <row r="526" spans="2:17" ht="15" hidden="1" customHeight="1" x14ac:dyDescent="0.35">
      <c r="B526" s="16" t="s">
        <v>1605</v>
      </c>
      <c r="C526" s="17" t="str">
        <f>VLOOKUP(B526,'[1]Dados Cadastrais'!A:B,2,0)</f>
        <v>62.954.987/0001-30</v>
      </c>
      <c r="D526" s="18" t="str">
        <f>VLOOKUP(B526,'[1]Dados Cadastrais'!A:G,7,0)</f>
        <v>N/A</v>
      </c>
      <c r="E526" s="18" t="str">
        <f>VLOOKUP(CONTATOS[[#This Row],[EMPRESA]],'[1]Dados Cadastrais'!A:F,5,0)</f>
        <v>DEMAIS</v>
      </c>
      <c r="F526" s="17" t="str">
        <f>VLOOKUP(CONTATOS[[#This Row],[EMPRESA]],'[1]Dados Cadastrais'!A:F,6,0)</f>
        <v>N/A</v>
      </c>
      <c r="G526" s="17" t="s">
        <v>1610</v>
      </c>
      <c r="H526" s="17"/>
      <c r="I526" s="17"/>
      <c r="J526" s="17"/>
      <c r="K526" s="19"/>
      <c r="L526" s="13"/>
      <c r="M526" s="20" t="str" cm="1">
        <f t="array" ref="M526">IFERROR(IF(ISTEXT(L525),IF(ISBLANK(L525),"","'"&amp;"55"&amp;IF(AND(ISNUMBER(LEFT(SOMENTE.NÚMEROS(L525),2))),LEFT(SOMENTE.NÚMEROS(L525),2),"11")&amp;RIGHT(SOMENTE.NÚMEROS(L525),8)),""),"")</f>
        <v/>
      </c>
      <c r="N526" s="16" t="s">
        <v>1611</v>
      </c>
      <c r="O526" s="22"/>
      <c r="P526" s="22"/>
      <c r="Q526" s="15"/>
    </row>
    <row r="527" spans="2:17" ht="15" hidden="1" customHeight="1" x14ac:dyDescent="0.35">
      <c r="B527" s="16" t="s">
        <v>1612</v>
      </c>
      <c r="C527" s="17" t="e">
        <v>#N/A</v>
      </c>
      <c r="D527" s="18" t="e">
        <f>VLOOKUP(B527,'[1]Dados Cadastrais'!A:G,7,0)</f>
        <v>#N/A</v>
      </c>
      <c r="E527" s="18" t="e">
        <f>VLOOKUP(CONTATOS[[#This Row],[EMPRESA]],'[1]Dados Cadastrais'!A:F,5,0)</f>
        <v>#N/A</v>
      </c>
      <c r="F527" s="17" t="e">
        <f>VLOOKUP(CONTATOS[[#This Row],[EMPRESA]],'[1]Dados Cadastrais'!A:F,6,0)</f>
        <v>#N/A</v>
      </c>
      <c r="G527" s="17"/>
      <c r="H527" s="17"/>
      <c r="I527" s="17"/>
      <c r="J527" s="17"/>
      <c r="K527" s="19" t="s">
        <v>1613</v>
      </c>
      <c r="L527" s="13"/>
      <c r="M527" s="20"/>
      <c r="N527" s="16" t="s">
        <v>1614</v>
      </c>
      <c r="O527" s="11"/>
      <c r="P527" s="10"/>
      <c r="Q527" s="15"/>
    </row>
    <row r="528" spans="2:17" ht="15" hidden="1" customHeight="1" x14ac:dyDescent="0.35">
      <c r="B528" s="16" t="s">
        <v>1615</v>
      </c>
      <c r="C528" s="17" t="s">
        <v>55</v>
      </c>
      <c r="D528" s="18" t="e">
        <f>VLOOKUP(B528,'[1]Dados Cadastrais'!A:G,7,0)</f>
        <v>#N/A</v>
      </c>
      <c r="E528" s="18" t="e">
        <f>VLOOKUP(CONTATOS[[#This Row],[EMPRESA]],'[1]Dados Cadastrais'!A:F,5,0)</f>
        <v>#N/A</v>
      </c>
      <c r="F528" s="17" t="e">
        <f>VLOOKUP(CONTATOS[[#This Row],[EMPRESA]],'[1]Dados Cadastrais'!A:F,6,0)</f>
        <v>#N/A</v>
      </c>
      <c r="G528" s="17" t="s">
        <v>1616</v>
      </c>
      <c r="H528" s="17"/>
      <c r="I528" s="17" t="s">
        <v>1617</v>
      </c>
      <c r="J528" s="17"/>
      <c r="K528" s="19" t="s">
        <v>1618</v>
      </c>
      <c r="L528" s="13"/>
      <c r="M528" s="20"/>
      <c r="N528" s="16" t="s">
        <v>1619</v>
      </c>
      <c r="O528" s="11"/>
      <c r="P528" s="10"/>
      <c r="Q528" s="15">
        <v>45764</v>
      </c>
    </row>
    <row r="529" spans="2:17" ht="15" hidden="1" customHeight="1" x14ac:dyDescent="0.35">
      <c r="B529" s="16" t="s">
        <v>1620</v>
      </c>
      <c r="C529" s="17" t="e">
        <v>#N/A</v>
      </c>
      <c r="D529" s="18" t="e">
        <f>VLOOKUP(B529,'[1]Dados Cadastrais'!A:G,7,0)</f>
        <v>#N/A</v>
      </c>
      <c r="E529" s="18" t="e">
        <f>VLOOKUP(CONTATOS[[#This Row],[EMPRESA]],'[1]Dados Cadastrais'!A:F,5,0)</f>
        <v>#N/A</v>
      </c>
      <c r="F529" s="17" t="e">
        <f>VLOOKUP(CONTATOS[[#This Row],[EMPRESA]],'[1]Dados Cadastrais'!A:F,6,0)</f>
        <v>#N/A</v>
      </c>
      <c r="G529" s="17" t="s">
        <v>1621</v>
      </c>
      <c r="H529" s="17"/>
      <c r="I529" s="17"/>
      <c r="J529" s="17"/>
      <c r="K529" s="19" t="s">
        <v>1622</v>
      </c>
      <c r="L529" s="13"/>
      <c r="M529" s="20"/>
      <c r="N529" s="16" t="s">
        <v>1623</v>
      </c>
      <c r="O529" s="11"/>
      <c r="P529" s="10"/>
      <c r="Q529" s="15"/>
    </row>
    <row r="530" spans="2:17" ht="15" customHeight="1" x14ac:dyDescent="0.35">
      <c r="B530" s="16" t="s">
        <v>1624</v>
      </c>
      <c r="C530" s="17" t="s">
        <v>1625</v>
      </c>
      <c r="D530" s="18">
        <f>VLOOKUP(B530,'[1]Dados Cadastrais'!A:G,7,0)</f>
        <v>103</v>
      </c>
      <c r="E530" s="18" t="str">
        <f>VLOOKUP(CONTATOS[[#This Row],[EMPRESA]],'[1]Dados Cadastrais'!A:F,5,0)</f>
        <v>EPP</v>
      </c>
      <c r="F530" s="17" t="str">
        <f>VLOOKUP(CONTATOS[[#This Row],[EMPRESA]],'[1]Dados Cadastrais'!A:F,6,0)</f>
        <v>CAPITAL LESTE 1</v>
      </c>
      <c r="G530" s="17"/>
      <c r="H530" s="17"/>
      <c r="I530" s="17"/>
      <c r="J530" s="17"/>
      <c r="K530" s="19">
        <v>551132072133</v>
      </c>
      <c r="L530" s="13" t="s">
        <v>1626</v>
      </c>
      <c r="M530" s="20" t="s">
        <v>1626</v>
      </c>
      <c r="N530" s="16" t="s">
        <v>1627</v>
      </c>
      <c r="O530" s="11" t="s">
        <v>25</v>
      </c>
      <c r="P530" s="10" t="s">
        <v>1628</v>
      </c>
      <c r="Q530" s="15">
        <v>45022</v>
      </c>
    </row>
    <row r="531" spans="2:17" ht="15" customHeight="1" x14ac:dyDescent="0.35">
      <c r="B531" s="16" t="s">
        <v>1624</v>
      </c>
      <c r="C531" s="17" t="s">
        <v>1625</v>
      </c>
      <c r="D531" s="18">
        <f>VLOOKUP(B531,'[1]Dados Cadastrais'!A:G,7,0)</f>
        <v>103</v>
      </c>
      <c r="E531" s="18" t="str">
        <f>VLOOKUP(CONTATOS[[#This Row],[EMPRESA]],'[1]Dados Cadastrais'!A:F,5,0)</f>
        <v>EPP</v>
      </c>
      <c r="F531" s="17" t="str">
        <f>VLOOKUP(CONTATOS[[#This Row],[EMPRESA]],'[1]Dados Cadastrais'!A:F,6,0)</f>
        <v>CAPITAL LESTE 1</v>
      </c>
      <c r="G531" s="17" t="s">
        <v>1629</v>
      </c>
      <c r="H531" s="17"/>
      <c r="I531" s="17" t="s">
        <v>19</v>
      </c>
      <c r="J531" s="17" t="s">
        <v>20</v>
      </c>
      <c r="K531" s="19" t="s">
        <v>1630</v>
      </c>
      <c r="L531" s="13" t="s">
        <v>195</v>
      </c>
      <c r="M531" s="20"/>
      <c r="N531" s="16"/>
      <c r="O531" s="11"/>
      <c r="P531" s="10"/>
      <c r="Q531" s="15"/>
    </row>
    <row r="532" spans="2:17" ht="15" hidden="1" customHeight="1" x14ac:dyDescent="0.35">
      <c r="B532" s="16" t="s">
        <v>1631</v>
      </c>
      <c r="C532" s="17" t="s">
        <v>55</v>
      </c>
      <c r="D532" s="18" t="e">
        <f>VLOOKUP(B532,'[1]Dados Cadastrais'!A:G,7,0)</f>
        <v>#N/A</v>
      </c>
      <c r="E532" s="18" t="e">
        <f>VLOOKUP(CONTATOS[[#This Row],[EMPRESA]],'[1]Dados Cadastrais'!A:F,5,0)</f>
        <v>#N/A</v>
      </c>
      <c r="F532" s="17" t="e">
        <f>VLOOKUP(CONTATOS[[#This Row],[EMPRESA]],'[1]Dados Cadastrais'!A:F,6,0)</f>
        <v>#N/A</v>
      </c>
      <c r="G532" s="17"/>
      <c r="H532" s="17"/>
      <c r="I532" s="17"/>
      <c r="J532" s="17"/>
      <c r="K532" s="19">
        <v>551129431658</v>
      </c>
      <c r="L532" s="13"/>
      <c r="M532" s="20"/>
      <c r="N532" s="16"/>
      <c r="O532" s="11"/>
      <c r="P532" s="10"/>
      <c r="Q532" s="15">
        <v>45764</v>
      </c>
    </row>
    <row r="533" spans="2:17" ht="15" hidden="1" customHeight="1" x14ac:dyDescent="0.35">
      <c r="B533" s="16" t="s">
        <v>1632</v>
      </c>
      <c r="C533" s="17" t="s">
        <v>1633</v>
      </c>
      <c r="D533" s="18">
        <f>VLOOKUP(B533,'[1]Dados Cadastrais'!A:G,7,0)</f>
        <v>103</v>
      </c>
      <c r="E533" s="18" t="str">
        <f>VLOOKUP(CONTATOS[[#This Row],[EMPRESA]],'[1]Dados Cadastrais'!A:F,5,0)</f>
        <v>DEMAIS</v>
      </c>
      <c r="F533" s="17" t="str">
        <f>VLOOKUP(CONTATOS[[#This Row],[EMPRESA]],'[1]Dados Cadastrais'!A:F,6,0)</f>
        <v>N/A</v>
      </c>
      <c r="G533" s="17" t="s">
        <v>1634</v>
      </c>
      <c r="H533" s="17"/>
      <c r="I533" s="17" t="s">
        <v>63</v>
      </c>
      <c r="J533" s="17"/>
      <c r="K533" s="19" t="s">
        <v>1635</v>
      </c>
      <c r="L533" s="13"/>
      <c r="M533" s="20"/>
      <c r="N533" s="16"/>
      <c r="O533" s="11"/>
      <c r="P533" s="10"/>
      <c r="Q533" s="15"/>
    </row>
    <row r="534" spans="2:17" ht="15" customHeight="1" x14ac:dyDescent="0.35">
      <c r="B534" s="16" t="s">
        <v>1636</v>
      </c>
      <c r="C534" s="17" t="e">
        <v>#N/A</v>
      </c>
      <c r="D534" s="18">
        <f>VLOOKUP(B534,'[1]Dados Cadastrais'!A:G,7,0)</f>
        <v>0</v>
      </c>
      <c r="E534" s="18" t="str">
        <f>VLOOKUP(CONTATOS[[#This Row],[EMPRESA]],'[1]Dados Cadastrais'!A:F,5,0)</f>
        <v>EPP</v>
      </c>
      <c r="F534" s="17" t="str">
        <f>VLOOKUP(CONTATOS[[#This Row],[EMPRESA]],'[1]Dados Cadastrais'!A:F,6,0)</f>
        <v>CAPITAL LESTE 1</v>
      </c>
      <c r="G534" s="17" t="s">
        <v>1637</v>
      </c>
      <c r="H534" s="17"/>
      <c r="I534" s="17"/>
      <c r="J534" s="17"/>
      <c r="K534" s="19" t="s">
        <v>1638</v>
      </c>
      <c r="L534" s="13"/>
      <c r="M534" s="20"/>
      <c r="N534" s="16" t="s">
        <v>1639</v>
      </c>
      <c r="O534" s="11"/>
      <c r="P534" s="10"/>
      <c r="Q534" s="15"/>
    </row>
    <row r="535" spans="2:17" ht="15" hidden="1" customHeight="1" x14ac:dyDescent="0.35">
      <c r="B535" s="16" t="s">
        <v>1640</v>
      </c>
      <c r="C535" s="17" t="s">
        <v>1641</v>
      </c>
      <c r="D535" s="18">
        <v>107</v>
      </c>
      <c r="E535" s="18" t="s">
        <v>137</v>
      </c>
      <c r="F535" s="17" t="str">
        <f>VLOOKUP(CONTATOS[[#This Row],[EMPRESA]],'[1]Dados Cadastrais'!A:F,6,0)</f>
        <v>CAPITAL CENTRO</v>
      </c>
      <c r="G535" s="17" t="s">
        <v>1642</v>
      </c>
      <c r="H535" s="17"/>
      <c r="I535" s="17"/>
      <c r="J535" s="17"/>
      <c r="K535" s="19" t="s">
        <v>1643</v>
      </c>
      <c r="L535" s="13"/>
      <c r="M535" s="20"/>
      <c r="N535" s="16" t="s">
        <v>1644</v>
      </c>
      <c r="O535" s="11"/>
      <c r="P535" s="10"/>
      <c r="Q535" s="15"/>
    </row>
    <row r="536" spans="2:17" ht="15" hidden="1" customHeight="1" x14ac:dyDescent="0.35">
      <c r="B536" s="16" t="s">
        <v>1640</v>
      </c>
      <c r="C536" s="17" t="s">
        <v>1641</v>
      </c>
      <c r="D536" s="18">
        <v>107</v>
      </c>
      <c r="E536" s="18" t="s">
        <v>137</v>
      </c>
      <c r="F536" s="17" t="str">
        <f>VLOOKUP(CONTATOS[[#This Row],[EMPRESA]],'[1]Dados Cadastrais'!A:F,6,0)</f>
        <v>CAPITAL CENTRO</v>
      </c>
      <c r="G536" s="17" t="s">
        <v>1642</v>
      </c>
      <c r="H536" s="17"/>
      <c r="I536" s="17"/>
      <c r="J536" s="17"/>
      <c r="K536" s="19" t="s">
        <v>1643</v>
      </c>
      <c r="L536" s="13" t="s">
        <v>1645</v>
      </c>
      <c r="M536" s="20"/>
      <c r="N536" s="16" t="s">
        <v>1646</v>
      </c>
      <c r="O536" s="11"/>
      <c r="P536" s="10"/>
      <c r="Q536" s="15"/>
    </row>
    <row r="537" spans="2:17" ht="15" hidden="1" customHeight="1" x14ac:dyDescent="0.35">
      <c r="B537" s="16" t="s">
        <v>1640</v>
      </c>
      <c r="C537" s="17" t="s">
        <v>1641</v>
      </c>
      <c r="D537" s="18">
        <v>107</v>
      </c>
      <c r="E537" s="18" t="s">
        <v>137</v>
      </c>
      <c r="F537" s="17" t="str">
        <f>VLOOKUP(CONTATOS[[#This Row],[EMPRESA]],'[1]Dados Cadastrais'!A:F,6,0)</f>
        <v>CAPITAL CENTRO</v>
      </c>
      <c r="G537" s="17" t="s">
        <v>1642</v>
      </c>
      <c r="H537" s="17"/>
      <c r="I537" s="17"/>
      <c r="J537" s="17"/>
      <c r="K537" s="19" t="s">
        <v>1643</v>
      </c>
      <c r="L537" s="13" t="s">
        <v>1645</v>
      </c>
      <c r="M537" s="20"/>
      <c r="N537" s="16" t="s">
        <v>1647</v>
      </c>
      <c r="O537" s="11"/>
      <c r="P537" s="10"/>
      <c r="Q537" s="15"/>
    </row>
    <row r="538" spans="2:17" ht="15" hidden="1" customHeight="1" x14ac:dyDescent="0.35">
      <c r="B538" s="16" t="s">
        <v>1640</v>
      </c>
      <c r="C538" s="17" t="s">
        <v>1641</v>
      </c>
      <c r="D538" s="18">
        <v>107</v>
      </c>
      <c r="E538" s="18" t="s">
        <v>137</v>
      </c>
      <c r="F538" s="17" t="str">
        <f>VLOOKUP(CONTATOS[[#This Row],[EMPRESA]],'[1]Dados Cadastrais'!A:F,6,0)</f>
        <v>CAPITAL CENTRO</v>
      </c>
      <c r="G538" s="17" t="s">
        <v>1642</v>
      </c>
      <c r="H538" s="17"/>
      <c r="I538" s="17"/>
      <c r="J538" s="17"/>
      <c r="K538" s="19"/>
      <c r="L538" s="13"/>
      <c r="M538" s="20"/>
      <c r="N538" s="16"/>
      <c r="O538" s="11"/>
      <c r="P538" s="10"/>
      <c r="Q538" s="15"/>
    </row>
    <row r="539" spans="2:17" ht="15" customHeight="1" x14ac:dyDescent="0.35">
      <c r="B539" s="16" t="s">
        <v>1648</v>
      </c>
      <c r="C539" s="17" t="s">
        <v>1649</v>
      </c>
      <c r="D539" s="18">
        <f>VLOOKUP(B539,'[1]Dados Cadastrais'!A:G,7,0)</f>
        <v>103</v>
      </c>
      <c r="E539" s="18" t="str">
        <f>VLOOKUP(CONTATOS[[#This Row],[EMPRESA]],'[1]Dados Cadastrais'!A:F,5,0)</f>
        <v>EPP</v>
      </c>
      <c r="F539" s="17" t="str">
        <f>VLOOKUP(CONTATOS[[#This Row],[EMPRESA]],'[1]Dados Cadastrais'!A:F,6,0)</f>
        <v>CAPITAL LESTE 1</v>
      </c>
      <c r="G539" s="17" t="s">
        <v>1650</v>
      </c>
      <c r="H539" s="17"/>
      <c r="I539" s="17" t="s">
        <v>1651</v>
      </c>
      <c r="J539" s="17" t="s">
        <v>569</v>
      </c>
      <c r="K539" s="19">
        <v>551122914000</v>
      </c>
      <c r="L539" s="13" t="s">
        <v>1652</v>
      </c>
      <c r="M539" s="20" t="s">
        <v>1652</v>
      </c>
      <c r="N539" s="16" t="s">
        <v>1653</v>
      </c>
      <c r="O539" s="11"/>
      <c r="P539" s="10"/>
      <c r="Q539" s="15"/>
    </row>
    <row r="540" spans="2:17" ht="15" hidden="1" customHeight="1" x14ac:dyDescent="0.35">
      <c r="B540" s="16" t="s">
        <v>1654</v>
      </c>
      <c r="C540" s="17" t="e">
        <v>#N/A</v>
      </c>
      <c r="D540" s="18" t="e">
        <f>VLOOKUP(B540,'[1]Dados Cadastrais'!A:G,7,0)</f>
        <v>#N/A</v>
      </c>
      <c r="E540" s="18" t="e">
        <f>VLOOKUP(CONTATOS[[#This Row],[EMPRESA]],'[1]Dados Cadastrais'!A:F,5,0)</f>
        <v>#N/A</v>
      </c>
      <c r="F540" s="17" t="e">
        <f>VLOOKUP(CONTATOS[[#This Row],[EMPRESA]],'[1]Dados Cadastrais'!A:F,6,0)</f>
        <v>#N/A</v>
      </c>
      <c r="G540" s="17" t="s">
        <v>1655</v>
      </c>
      <c r="H540" s="17"/>
      <c r="I540" s="17"/>
      <c r="J540" s="17"/>
      <c r="K540" s="19" t="s">
        <v>1656</v>
      </c>
      <c r="L540" s="13"/>
      <c r="M540" s="20"/>
      <c r="N540" s="16" t="s">
        <v>1657</v>
      </c>
      <c r="O540" s="11"/>
      <c r="P540" s="10"/>
      <c r="Q540" s="15"/>
    </row>
    <row r="541" spans="2:17" ht="15" hidden="1" customHeight="1" x14ac:dyDescent="0.35">
      <c r="B541" s="16" t="s">
        <v>1658</v>
      </c>
      <c r="C541" s="17" t="s">
        <v>1659</v>
      </c>
      <c r="D541" s="18">
        <v>163</v>
      </c>
      <c r="E541" s="18" t="s">
        <v>137</v>
      </c>
      <c r="F541" s="17" t="str">
        <f>VLOOKUP(CONTATOS[[#This Row],[EMPRESA]],'[1]Dados Cadastrais'!A:F,6,0)</f>
        <v>CAPITAL OESTE</v>
      </c>
      <c r="G541" s="17" t="s">
        <v>1660</v>
      </c>
      <c r="H541" s="17"/>
      <c r="I541" s="17"/>
      <c r="J541" s="17"/>
      <c r="K541" s="19" t="s">
        <v>1661</v>
      </c>
      <c r="L541" s="13"/>
      <c r="M541" s="20"/>
      <c r="N541" s="16" t="s">
        <v>1662</v>
      </c>
      <c r="O541" s="11"/>
      <c r="P541" s="10"/>
      <c r="Q541" s="15"/>
    </row>
    <row r="542" spans="2:17" ht="15" hidden="1" customHeight="1" x14ac:dyDescent="0.35">
      <c r="B542" s="16" t="s">
        <v>1663</v>
      </c>
      <c r="C542" s="17" t="s">
        <v>1664</v>
      </c>
      <c r="D542" s="18" t="e">
        <f>VLOOKUP(B542,'[1]Dados Cadastrais'!A:G,7,0)</f>
        <v>#N/A</v>
      </c>
      <c r="E542" s="18" t="e">
        <f>VLOOKUP(CONTATOS[[#This Row],[EMPRESA]],'[1]Dados Cadastrais'!A:F,5,0)</f>
        <v>#N/A</v>
      </c>
      <c r="F542" s="17" t="e">
        <f>VLOOKUP(CONTATOS[[#This Row],[EMPRESA]],'[1]Dados Cadastrais'!A:F,6,0)</f>
        <v>#N/A</v>
      </c>
      <c r="G542" s="17" t="s">
        <v>1339</v>
      </c>
      <c r="H542" s="17"/>
      <c r="I542" s="17"/>
      <c r="J542" s="17"/>
      <c r="K542" s="19">
        <v>551125385554</v>
      </c>
      <c r="L542" s="13" t="s">
        <v>1665</v>
      </c>
      <c r="M542" s="20" t="s">
        <v>1665</v>
      </c>
      <c r="N542" s="16" t="s">
        <v>1666</v>
      </c>
      <c r="O542" s="11"/>
      <c r="P542" s="10"/>
      <c r="Q542" s="15">
        <v>45764</v>
      </c>
    </row>
    <row r="543" spans="2:17" ht="15" hidden="1" customHeight="1" x14ac:dyDescent="0.35">
      <c r="B543" s="16" t="s">
        <v>1663</v>
      </c>
      <c r="C543" s="17" t="s">
        <v>1664</v>
      </c>
      <c r="D543" s="18" t="e">
        <f>VLOOKUP(B543,'[1]Dados Cadastrais'!A:G,7,0)</f>
        <v>#N/A</v>
      </c>
      <c r="E543" s="18" t="e">
        <f>VLOOKUP(CONTATOS[[#This Row],[EMPRESA]],'[1]Dados Cadastrais'!A:F,5,0)</f>
        <v>#N/A</v>
      </c>
      <c r="F543" s="17" t="e">
        <f>VLOOKUP(CONTATOS[[#This Row],[EMPRESA]],'[1]Dados Cadastrais'!A:F,6,0)</f>
        <v>#N/A</v>
      </c>
      <c r="G543" s="17" t="s">
        <v>1667</v>
      </c>
      <c r="H543" s="17"/>
      <c r="I543" s="17"/>
      <c r="J543" s="17"/>
      <c r="K543" s="19">
        <v>551125385554</v>
      </c>
      <c r="L543" s="13"/>
      <c r="M543" s="20"/>
      <c r="N543" s="16" t="s">
        <v>1668</v>
      </c>
      <c r="O543" s="11"/>
      <c r="P543" s="10" t="s">
        <v>1669</v>
      </c>
      <c r="Q543" s="15">
        <v>45764</v>
      </c>
    </row>
    <row r="544" spans="2:17" ht="15" hidden="1" customHeight="1" x14ac:dyDescent="0.35">
      <c r="B544" s="16" t="s">
        <v>1663</v>
      </c>
      <c r="C544" s="17" t="s">
        <v>1664</v>
      </c>
      <c r="D544" s="18" t="e">
        <f>VLOOKUP(B544,'[1]Dados Cadastrais'!A:G,7,0)</f>
        <v>#N/A</v>
      </c>
      <c r="E544" s="18" t="e">
        <f>VLOOKUP(CONTATOS[[#This Row],[EMPRESA]],'[1]Dados Cadastrais'!A:F,5,0)</f>
        <v>#N/A</v>
      </c>
      <c r="F544" s="17" t="e">
        <f>VLOOKUP(CONTATOS[[#This Row],[EMPRESA]],'[1]Dados Cadastrais'!A:F,6,0)</f>
        <v>#N/A</v>
      </c>
      <c r="G544" s="17" t="s">
        <v>1670</v>
      </c>
      <c r="H544" s="17" t="s">
        <v>1671</v>
      </c>
      <c r="I544" s="17" t="s">
        <v>19</v>
      </c>
      <c r="J544" s="17" t="s">
        <v>20</v>
      </c>
      <c r="K544" s="19">
        <v>551125385554</v>
      </c>
      <c r="L544" s="13" t="s">
        <v>1672</v>
      </c>
      <c r="M544" s="20" t="s">
        <v>1672</v>
      </c>
      <c r="N544" s="16" t="s">
        <v>1673</v>
      </c>
      <c r="O544" s="11"/>
      <c r="P544" s="10" t="s">
        <v>1669</v>
      </c>
      <c r="Q544" s="15">
        <v>45764</v>
      </c>
    </row>
    <row r="545" spans="2:17" ht="15" hidden="1" customHeight="1" x14ac:dyDescent="0.35">
      <c r="B545" s="16" t="s">
        <v>1674</v>
      </c>
      <c r="C545" s="17" t="e">
        <v>#N/A</v>
      </c>
      <c r="D545" s="18" t="e">
        <f>VLOOKUP(B545,'[1]Dados Cadastrais'!A:G,7,0)</f>
        <v>#N/A</v>
      </c>
      <c r="E545" s="18" t="e">
        <f>VLOOKUP(CONTATOS[[#This Row],[EMPRESA]],'[1]Dados Cadastrais'!A:F,5,0)</f>
        <v>#N/A</v>
      </c>
      <c r="F545" s="17" t="e">
        <f>VLOOKUP(CONTATOS[[#This Row],[EMPRESA]],'[1]Dados Cadastrais'!A:F,6,0)</f>
        <v>#N/A</v>
      </c>
      <c r="G545" s="17"/>
      <c r="H545" s="17"/>
      <c r="I545" s="17"/>
      <c r="J545" s="17"/>
      <c r="K545" s="19"/>
      <c r="L545" s="13"/>
      <c r="M545" s="20" t="s">
        <v>1675</v>
      </c>
      <c r="N545" s="16" t="s">
        <v>1676</v>
      </c>
      <c r="O545" s="11"/>
      <c r="P545" s="10"/>
      <c r="Q545" s="15"/>
    </row>
    <row r="546" spans="2:17" ht="15" hidden="1" customHeight="1" x14ac:dyDescent="0.35">
      <c r="B546" s="16" t="s">
        <v>1677</v>
      </c>
      <c r="C546" s="17" t="s">
        <v>1678</v>
      </c>
      <c r="D546" s="18">
        <f>VLOOKUP(B546,'[1]Dados Cadastrais'!A:G,7,0)</f>
        <v>0</v>
      </c>
      <c r="E546" s="18" t="str">
        <f>VLOOKUP(CONTATOS[[#This Row],[EMPRESA]],'[1]Dados Cadastrais'!A:F,5,0)</f>
        <v>DEMAIS</v>
      </c>
      <c r="F546" s="17" t="str">
        <f>VLOOKUP(CONTATOS[[#This Row],[EMPRESA]],'[1]Dados Cadastrais'!A:F,6,0)</f>
        <v>N/A</v>
      </c>
      <c r="G546" s="17" t="s">
        <v>1200</v>
      </c>
      <c r="H546" s="17"/>
      <c r="I546" s="17" t="s">
        <v>610</v>
      </c>
      <c r="J546" s="17"/>
      <c r="K546" s="19">
        <v>1129671374</v>
      </c>
      <c r="L546" s="13"/>
      <c r="M546" s="20"/>
      <c r="N546" s="16" t="s">
        <v>1679</v>
      </c>
      <c r="O546" s="22"/>
      <c r="P546" s="10" t="s">
        <v>1680</v>
      </c>
      <c r="Q546" s="15">
        <v>45155</v>
      </c>
    </row>
    <row r="547" spans="2:17" ht="15" hidden="1" customHeight="1" x14ac:dyDescent="0.35">
      <c r="B547" s="16" t="s">
        <v>1681</v>
      </c>
      <c r="C547" s="17" t="str">
        <f>VLOOKUP(B547,'[1]Dados Cadastrais'!A:B,2,0)</f>
        <v>61.406.807/0001-13</v>
      </c>
      <c r="D547" s="18">
        <f>VLOOKUP(B547,'[1]Dados Cadastrais'!A:G,7,0)</f>
        <v>163</v>
      </c>
      <c r="E547" s="18" t="str">
        <f>VLOOKUP(CONTATOS[[#This Row],[EMPRESA]],'[1]Dados Cadastrais'!A:F,5,0)</f>
        <v>Pequena</v>
      </c>
      <c r="F547" s="17">
        <f>VLOOKUP(CONTATOS[[#This Row],[EMPRESA]],'[1]Dados Cadastrais'!A:F,6,0)</f>
        <v>0</v>
      </c>
      <c r="G547" s="17" t="s">
        <v>258</v>
      </c>
      <c r="H547" s="17"/>
      <c r="I547" s="17" t="s">
        <v>1070</v>
      </c>
      <c r="J547" s="17"/>
      <c r="K547" s="19" t="s">
        <v>1682</v>
      </c>
      <c r="L547" s="13" t="s">
        <v>176</v>
      </c>
      <c r="M547" s="20" t="str" cm="1">
        <f t="array" ref="M547">IFERROR(IF(ISTEXT(L546),IF(ISBLANK(L546),"","'"&amp;"55"&amp;IF(AND(ISNUMBER(LEFT(SOMENTE.NÚMEROS(L546),2))),LEFT(SOMENTE.NÚMEROS(L546),2),"11")&amp;RIGHT(SOMENTE.NÚMEROS(L546),8)),""),"")</f>
        <v/>
      </c>
      <c r="N547" s="16" t="s">
        <v>1683</v>
      </c>
      <c r="O547" s="23"/>
      <c r="P547" s="23"/>
      <c r="Q547" s="15">
        <v>45903</v>
      </c>
    </row>
    <row r="548" spans="2:17" ht="15" hidden="1" customHeight="1" x14ac:dyDescent="0.35">
      <c r="B548" s="16" t="s">
        <v>1684</v>
      </c>
      <c r="C548" s="17" t="s">
        <v>1685</v>
      </c>
      <c r="D548" s="18">
        <f>VLOOKUP(B548,'[1]Dados Cadastrais'!A:G,7,0)</f>
        <v>103</v>
      </c>
      <c r="E548" s="18" t="str">
        <f>VLOOKUP(CONTATOS[[#This Row],[EMPRESA]],'[1]Dados Cadastrais'!A:F,5,0)</f>
        <v>DEMAIS</v>
      </c>
      <c r="F548" s="17" t="str">
        <f>VLOOKUP(CONTATOS[[#This Row],[EMPRESA]],'[1]Dados Cadastrais'!A:F,6,0)</f>
        <v>N/A</v>
      </c>
      <c r="G548" s="17" t="s">
        <v>1686</v>
      </c>
      <c r="H548" s="17"/>
      <c r="I548" s="17" t="s">
        <v>1687</v>
      </c>
      <c r="J548" s="17"/>
      <c r="K548" s="19">
        <v>1131233888</v>
      </c>
      <c r="L548" s="13" t="s">
        <v>1688</v>
      </c>
      <c r="M548" s="20" t="s">
        <v>1688</v>
      </c>
      <c r="N548" s="16" t="s">
        <v>1689</v>
      </c>
      <c r="O548" s="11"/>
      <c r="P548" s="10"/>
      <c r="Q548" s="15">
        <v>45764</v>
      </c>
    </row>
    <row r="549" spans="2:17" ht="15" hidden="1" customHeight="1" x14ac:dyDescent="0.35">
      <c r="B549" s="16" t="s">
        <v>1684</v>
      </c>
      <c r="C549" s="17" t="s">
        <v>1685</v>
      </c>
      <c r="D549" s="18">
        <f>VLOOKUP(B549,'[1]Dados Cadastrais'!A:G,7,0)</f>
        <v>103</v>
      </c>
      <c r="E549" s="18" t="str">
        <f>VLOOKUP(CONTATOS[[#This Row],[EMPRESA]],'[1]Dados Cadastrais'!A:F,5,0)</f>
        <v>DEMAIS</v>
      </c>
      <c r="F549" s="17" t="str">
        <f>VLOOKUP(CONTATOS[[#This Row],[EMPRESA]],'[1]Dados Cadastrais'!A:F,6,0)</f>
        <v>N/A</v>
      </c>
      <c r="G549" s="17" t="s">
        <v>1690</v>
      </c>
      <c r="H549" s="17"/>
      <c r="I549" s="17" t="s">
        <v>1691</v>
      </c>
      <c r="J549" s="17"/>
      <c r="K549" s="19" t="s">
        <v>1692</v>
      </c>
      <c r="L549" s="13"/>
      <c r="M549" s="20"/>
      <c r="N549" s="16" t="s">
        <v>1693</v>
      </c>
      <c r="O549" s="11"/>
      <c r="P549" s="10"/>
      <c r="Q549" s="15">
        <v>45764</v>
      </c>
    </row>
    <row r="550" spans="2:17" ht="15" hidden="1" customHeight="1" x14ac:dyDescent="0.35">
      <c r="B550" s="16" t="s">
        <v>1684</v>
      </c>
      <c r="C550" s="17" t="s">
        <v>1685</v>
      </c>
      <c r="D550" s="18">
        <f>VLOOKUP(B550,'[1]Dados Cadastrais'!A:G,7,0)</f>
        <v>103</v>
      </c>
      <c r="E550" s="18" t="str">
        <f>VLOOKUP(CONTATOS[[#This Row],[EMPRESA]],'[1]Dados Cadastrais'!A:F,5,0)</f>
        <v>DEMAIS</v>
      </c>
      <c r="F550" s="17" t="str">
        <f>VLOOKUP(CONTATOS[[#This Row],[EMPRESA]],'[1]Dados Cadastrais'!A:F,6,0)</f>
        <v>N/A</v>
      </c>
      <c r="G550" s="17" t="s">
        <v>195</v>
      </c>
      <c r="H550" s="17"/>
      <c r="I550" s="17" t="s">
        <v>195</v>
      </c>
      <c r="J550" s="17"/>
      <c r="K550" s="19" t="s">
        <v>1694</v>
      </c>
      <c r="L550" s="13"/>
      <c r="M550" s="20"/>
      <c r="N550" s="16" t="s">
        <v>1695</v>
      </c>
      <c r="O550" s="11"/>
      <c r="P550" s="10"/>
      <c r="Q550" s="15"/>
    </row>
    <row r="551" spans="2:17" ht="15" hidden="1" customHeight="1" x14ac:dyDescent="0.35">
      <c r="B551" s="16" t="s">
        <v>1684</v>
      </c>
      <c r="C551" s="17" t="s">
        <v>1685</v>
      </c>
      <c r="D551" s="18">
        <f>VLOOKUP(B551,'[1]Dados Cadastrais'!A:G,7,0)</f>
        <v>103</v>
      </c>
      <c r="E551" s="18" t="str">
        <f>VLOOKUP(CONTATOS[[#This Row],[EMPRESA]],'[1]Dados Cadastrais'!A:F,5,0)</f>
        <v>DEMAIS</v>
      </c>
      <c r="F551" s="17" t="str">
        <f>VLOOKUP(CONTATOS[[#This Row],[EMPRESA]],'[1]Dados Cadastrais'!A:F,6,0)</f>
        <v>N/A</v>
      </c>
      <c r="G551" s="17" t="s">
        <v>1696</v>
      </c>
      <c r="H551" s="17"/>
      <c r="I551" s="17" t="s">
        <v>1697</v>
      </c>
      <c r="J551" s="17"/>
      <c r="K551" s="19" t="s">
        <v>1694</v>
      </c>
      <c r="L551" s="13" t="s">
        <v>1698</v>
      </c>
      <c r="M551" s="20" t="s">
        <v>1688</v>
      </c>
      <c r="N551" s="16"/>
      <c r="O551" s="11"/>
      <c r="P551" s="10"/>
      <c r="Q551" s="15"/>
    </row>
    <row r="552" spans="2:17" ht="15" hidden="1" customHeight="1" x14ac:dyDescent="0.35">
      <c r="B552" s="16" t="s">
        <v>1699</v>
      </c>
      <c r="C552" s="17" t="s">
        <v>1700</v>
      </c>
      <c r="D552" s="18">
        <f>VLOOKUP(B552,'[1]Dados Cadastrais'!A:G,7,0)</f>
        <v>113</v>
      </c>
      <c r="E552" s="18" t="str">
        <f>VLOOKUP(CONTATOS[[#This Row],[EMPRESA]],'[1]Dados Cadastrais'!A:F,5,0)</f>
        <v>ME</v>
      </c>
      <c r="F552" s="17" t="str">
        <f>VLOOKUP(CONTATOS[[#This Row],[EMPRESA]],'[1]Dados Cadastrais'!A:F,6,0)</f>
        <v>CAPITAL SUL</v>
      </c>
      <c r="G552" s="17" t="s">
        <v>1701</v>
      </c>
      <c r="H552" s="17"/>
      <c r="I552" s="17"/>
      <c r="J552" s="17"/>
      <c r="K552" s="19">
        <v>55840807</v>
      </c>
      <c r="L552" s="13"/>
      <c r="M552" s="20"/>
      <c r="N552" s="16" t="s">
        <v>1702</v>
      </c>
      <c r="O552" s="11"/>
      <c r="P552" s="10"/>
      <c r="Q552" s="15">
        <v>45307</v>
      </c>
    </row>
    <row r="553" spans="2:17" ht="15" customHeight="1" x14ac:dyDescent="0.35">
      <c r="B553" s="16" t="s">
        <v>1703</v>
      </c>
      <c r="C553" s="17" t="s">
        <v>1704</v>
      </c>
      <c r="D553" s="18">
        <f>VLOOKUP(B553,'[1]Dados Cadastrais'!A:G,7,0)</f>
        <v>113</v>
      </c>
      <c r="E553" s="18" t="str">
        <f>VLOOKUP(CONTATOS[[#This Row],[EMPRESA]],'[1]Dados Cadastrais'!A:F,5,0)</f>
        <v>EPP</v>
      </c>
      <c r="F553" s="17" t="str">
        <f>VLOOKUP(CONTATOS[[#This Row],[EMPRESA]],'[1]Dados Cadastrais'!A:F,6,0)</f>
        <v>CAPITAL LESTE 1</v>
      </c>
      <c r="G553" s="17" t="s">
        <v>1705</v>
      </c>
      <c r="H553" s="17" t="s">
        <v>20</v>
      </c>
      <c r="I553" s="17"/>
      <c r="J553" s="17"/>
      <c r="K553" s="19">
        <v>1122913534</v>
      </c>
      <c r="L553" s="13" t="s">
        <v>1706</v>
      </c>
      <c r="M553" s="20" t="s">
        <v>1706</v>
      </c>
      <c r="N553" s="16" t="s">
        <v>1707</v>
      </c>
      <c r="O553" s="11"/>
      <c r="P553" s="10" t="s">
        <v>1708</v>
      </c>
      <c r="Q553" s="15">
        <v>45237</v>
      </c>
    </row>
    <row r="554" spans="2:17" ht="15" customHeight="1" x14ac:dyDescent="0.35">
      <c r="B554" s="16" t="s">
        <v>1703</v>
      </c>
      <c r="C554" s="17" t="s">
        <v>1704</v>
      </c>
      <c r="D554" s="18">
        <f>VLOOKUP(B554,'[1]Dados Cadastrais'!A:G,7,0)</f>
        <v>113</v>
      </c>
      <c r="E554" s="18" t="str">
        <f>VLOOKUP(CONTATOS[[#This Row],[EMPRESA]],'[1]Dados Cadastrais'!A:F,5,0)</f>
        <v>EPP</v>
      </c>
      <c r="F554" s="17" t="str">
        <f>VLOOKUP(CONTATOS[[#This Row],[EMPRESA]],'[1]Dados Cadastrais'!A:F,6,0)</f>
        <v>CAPITAL LESTE 1</v>
      </c>
      <c r="G554" s="17" t="s">
        <v>1709</v>
      </c>
      <c r="H554" s="17"/>
      <c r="I554" s="17"/>
      <c r="J554" s="17"/>
      <c r="K554" s="19">
        <v>1122913534</v>
      </c>
      <c r="L554" s="13" t="s">
        <v>1710</v>
      </c>
      <c r="M554" s="20" t="s">
        <v>1710</v>
      </c>
      <c r="N554" s="16" t="s">
        <v>1711</v>
      </c>
      <c r="O554" s="11"/>
      <c r="P554" s="10" t="s">
        <v>1708</v>
      </c>
      <c r="Q554" s="15">
        <v>45237</v>
      </c>
    </row>
    <row r="555" spans="2:17" ht="15" hidden="1" customHeight="1" x14ac:dyDescent="0.35">
      <c r="B555" s="16" t="s">
        <v>1712</v>
      </c>
      <c r="C555" s="17" t="s">
        <v>1713</v>
      </c>
      <c r="D555" s="18" t="s">
        <v>237</v>
      </c>
      <c r="E555" s="18" t="s">
        <v>137</v>
      </c>
      <c r="F555" s="17" t="str">
        <f>VLOOKUP(CONTATOS[[#This Row],[EMPRESA]],'[1]Dados Cadastrais'!A:F,6,0)</f>
        <v>CAPITAL CENTRO</v>
      </c>
      <c r="G555" s="17"/>
      <c r="H555" s="17"/>
      <c r="I555" s="17"/>
      <c r="J555" s="17"/>
      <c r="K555" s="19"/>
      <c r="L555" s="13"/>
      <c r="M555" s="20" t="str" cm="1">
        <f t="array" aca="1" ref="M555" ca="1">IFERROR(IF(ISTEXT(L554),IF(ISBLANK(L554),"","'"&amp;"55"&amp;IF(AND(ISNUMBER(LEFT(SOMENTE.NÚMEROS(L554),2))),LEFT(SOMENTE.NÚMEROS(L554),2),"11")&amp;RIGHT(SOMENTE.NÚMEROS(L554),8)),""),"")</f>
        <v/>
      </c>
      <c r="N555" s="16"/>
      <c r="O555" s="22"/>
      <c r="P555" s="22"/>
      <c r="Q555" s="15"/>
    </row>
    <row r="556" spans="2:17" ht="15" hidden="1" customHeight="1" x14ac:dyDescent="0.35">
      <c r="B556" s="16" t="s">
        <v>1714</v>
      </c>
      <c r="C556" s="17" t="s">
        <v>1715</v>
      </c>
      <c r="D556" s="18">
        <f>VLOOKUP(B556,'[1]Dados Cadastrais'!A:G,7,0)</f>
        <v>110</v>
      </c>
      <c r="E556" s="18" t="str">
        <f>VLOOKUP(CONTATOS[[#This Row],[EMPRESA]],'[1]Dados Cadastrais'!A:F,5,0)</f>
        <v>ME</v>
      </c>
      <c r="F556" s="17" t="str">
        <f>VLOOKUP(CONTATOS[[#This Row],[EMPRESA]],'[1]Dados Cadastrais'!A:F,6,0)</f>
        <v>CAPITAL SUL</v>
      </c>
      <c r="G556" s="17" t="s">
        <v>1716</v>
      </c>
      <c r="H556" s="17" t="s">
        <v>20</v>
      </c>
      <c r="I556" s="17" t="s">
        <v>19</v>
      </c>
      <c r="J556" s="17" t="s">
        <v>20</v>
      </c>
      <c r="K556" s="19" t="s">
        <v>1717</v>
      </c>
      <c r="L556" s="13" t="s">
        <v>1718</v>
      </c>
      <c r="M556" s="20" t="s">
        <v>1718</v>
      </c>
      <c r="N556" s="16" t="s">
        <v>1719</v>
      </c>
      <c r="O556" s="11"/>
      <c r="P556" s="10"/>
      <c r="Q556" s="15"/>
    </row>
    <row r="557" spans="2:17" ht="15" hidden="1" customHeight="1" x14ac:dyDescent="0.35">
      <c r="B557" s="16" t="s">
        <v>1720</v>
      </c>
      <c r="C557" s="17" t="s">
        <v>1721</v>
      </c>
      <c r="D557" s="18">
        <v>126</v>
      </c>
      <c r="E557" s="18" t="s">
        <v>137</v>
      </c>
      <c r="F557" s="17" t="e">
        <f>VLOOKUP(CONTATOS[[#This Row],[EMPRESA]],'[1]Dados Cadastrais'!A:F,6,0)</f>
        <v>#N/A</v>
      </c>
      <c r="G557" s="17" t="s">
        <v>1722</v>
      </c>
      <c r="H557" s="17"/>
      <c r="I557" s="17"/>
      <c r="J557" s="17"/>
      <c r="K557" s="19" t="s">
        <v>1723</v>
      </c>
      <c r="L557" s="13"/>
      <c r="M557" s="20"/>
      <c r="N557" s="16" t="s">
        <v>1724</v>
      </c>
      <c r="O557" s="11"/>
      <c r="P557" s="10"/>
      <c r="Q557" s="15"/>
    </row>
    <row r="558" spans="2:17" ht="15" hidden="1" customHeight="1" x14ac:dyDescent="0.35">
      <c r="B558" s="16" t="s">
        <v>1720</v>
      </c>
      <c r="C558" s="17" t="s">
        <v>1721</v>
      </c>
      <c r="D558" s="18">
        <v>126</v>
      </c>
      <c r="E558" s="18" t="s">
        <v>137</v>
      </c>
      <c r="F558" s="17" t="e">
        <f>VLOOKUP(CONTATOS[[#This Row],[EMPRESA]],'[1]Dados Cadastrais'!A:F,6,0)</f>
        <v>#N/A</v>
      </c>
      <c r="G558" s="17" t="s">
        <v>1725</v>
      </c>
      <c r="H558" s="17"/>
      <c r="I558" s="17" t="s">
        <v>26</v>
      </c>
      <c r="J558" s="17"/>
      <c r="K558" s="19" t="s">
        <v>1723</v>
      </c>
      <c r="L558" s="13" t="s">
        <v>1726</v>
      </c>
      <c r="M558" s="20" t="s">
        <v>1727</v>
      </c>
      <c r="N558" s="16"/>
      <c r="O558" s="11"/>
      <c r="P558" s="10"/>
      <c r="Q558" s="15"/>
    </row>
    <row r="559" spans="2:17" ht="15" hidden="1" customHeight="1" x14ac:dyDescent="0.35">
      <c r="B559" s="16" t="s">
        <v>1728</v>
      </c>
      <c r="C559" s="17" t="s">
        <v>1729</v>
      </c>
      <c r="D559" s="18">
        <v>136</v>
      </c>
      <c r="E559" s="18" t="str">
        <f>VLOOKUP(CONTATOS[[#This Row],[EMPRESA]],'[1]Dados Cadastrais'!A:F,5,0)</f>
        <v>DEMAIS</v>
      </c>
      <c r="F559" s="17" t="str">
        <f>VLOOKUP(CONTATOS[[#This Row],[EMPRESA]],'[1]Dados Cadastrais'!A:F,6,0)</f>
        <v>N/A</v>
      </c>
      <c r="G559" s="17" t="s">
        <v>1730</v>
      </c>
      <c r="H559" s="17"/>
      <c r="I559" s="17"/>
      <c r="J559" s="17"/>
      <c r="K559" s="19"/>
      <c r="L559" s="13"/>
      <c r="M559" s="20"/>
      <c r="N559" s="16" t="s">
        <v>1731</v>
      </c>
      <c r="O559" s="11"/>
      <c r="P559" s="10" t="s">
        <v>1732</v>
      </c>
      <c r="Q559" s="15">
        <v>45764</v>
      </c>
    </row>
    <row r="560" spans="2:17" ht="15" customHeight="1" x14ac:dyDescent="0.35">
      <c r="B560" s="16" t="s">
        <v>1733</v>
      </c>
      <c r="C560" s="17" t="s">
        <v>1734</v>
      </c>
      <c r="D560" s="18">
        <f>VLOOKUP(B560,'[1]Dados Cadastrais'!A:G,7,0)</f>
        <v>103</v>
      </c>
      <c r="E560" s="18" t="str">
        <f>VLOOKUP(CONTATOS[[#This Row],[EMPRESA]],'[1]Dados Cadastrais'!A:F,5,0)</f>
        <v>EPP</v>
      </c>
      <c r="F560" s="17" t="str">
        <f>VLOOKUP(CONTATOS[[#This Row],[EMPRESA]],'[1]Dados Cadastrais'!A:F,6,0)</f>
        <v>CAPITAL LESTE 1</v>
      </c>
      <c r="G560" s="17"/>
      <c r="H560" s="17"/>
      <c r="I560" s="17"/>
      <c r="J560" s="17"/>
      <c r="K560" s="19">
        <v>1129584462</v>
      </c>
      <c r="L560" s="13"/>
      <c r="M560" s="20"/>
      <c r="N560" s="16" t="s">
        <v>1735</v>
      </c>
      <c r="O560" s="11"/>
      <c r="P560" s="10"/>
      <c r="Q560" s="15"/>
    </row>
    <row r="561" spans="2:17" ht="15" customHeight="1" x14ac:dyDescent="0.35">
      <c r="B561" s="16" t="s">
        <v>1733</v>
      </c>
      <c r="C561" s="17" t="s">
        <v>1734</v>
      </c>
      <c r="D561" s="18">
        <f>VLOOKUP(B561,'[1]Dados Cadastrais'!A:G,7,0)</f>
        <v>103</v>
      </c>
      <c r="E561" s="18" t="str">
        <f>VLOOKUP(CONTATOS[[#This Row],[EMPRESA]],'[1]Dados Cadastrais'!A:F,5,0)</f>
        <v>EPP</v>
      </c>
      <c r="F561" s="17" t="str">
        <f>VLOOKUP(CONTATOS[[#This Row],[EMPRESA]],'[1]Dados Cadastrais'!A:F,6,0)</f>
        <v>CAPITAL LESTE 1</v>
      </c>
      <c r="G561" s="17" t="s">
        <v>1736</v>
      </c>
      <c r="H561" s="17"/>
      <c r="I561" s="17"/>
      <c r="J561" s="17" t="s">
        <v>20</v>
      </c>
      <c r="K561" s="19"/>
      <c r="L561" s="13" t="s">
        <v>1737</v>
      </c>
      <c r="M561" s="20" t="s">
        <v>1737</v>
      </c>
      <c r="N561" s="16" t="s">
        <v>1738</v>
      </c>
      <c r="O561" s="11"/>
      <c r="P561" s="10"/>
      <c r="Q561" s="15"/>
    </row>
    <row r="562" spans="2:17" ht="15" customHeight="1" x14ac:dyDescent="0.35">
      <c r="B562" s="16" t="s">
        <v>1733</v>
      </c>
      <c r="C562" s="17" t="s">
        <v>1734</v>
      </c>
      <c r="D562" s="18">
        <f>VLOOKUP(B562,'[1]Dados Cadastrais'!A:G,7,0)</f>
        <v>103</v>
      </c>
      <c r="E562" s="18" t="str">
        <f>VLOOKUP(CONTATOS[[#This Row],[EMPRESA]],'[1]Dados Cadastrais'!A:F,5,0)</f>
        <v>EPP</v>
      </c>
      <c r="F562" s="17" t="str">
        <f>VLOOKUP(CONTATOS[[#This Row],[EMPRESA]],'[1]Dados Cadastrais'!A:F,6,0)</f>
        <v>CAPITAL LESTE 1</v>
      </c>
      <c r="G562" s="17" t="s">
        <v>1739</v>
      </c>
      <c r="H562" s="17"/>
      <c r="I562" s="17" t="s">
        <v>195</v>
      </c>
      <c r="J562" s="17"/>
      <c r="K562" s="19"/>
      <c r="L562" s="13" t="s">
        <v>195</v>
      </c>
      <c r="M562" s="20"/>
      <c r="N562" s="16"/>
      <c r="O562" s="11"/>
      <c r="P562" s="10"/>
      <c r="Q562" s="15"/>
    </row>
    <row r="563" spans="2:17" ht="15" customHeight="1" x14ac:dyDescent="0.35">
      <c r="B563" s="16" t="s">
        <v>1733</v>
      </c>
      <c r="C563" s="17" t="s">
        <v>1734</v>
      </c>
      <c r="D563" s="18">
        <f>VLOOKUP(B563,'[1]Dados Cadastrais'!A:G,7,0)</f>
        <v>103</v>
      </c>
      <c r="E563" s="18" t="str">
        <f>VLOOKUP(CONTATOS[[#This Row],[EMPRESA]],'[1]Dados Cadastrais'!A:F,5,0)</f>
        <v>EPP</v>
      </c>
      <c r="F563" s="17" t="str">
        <f>VLOOKUP(CONTATOS[[#This Row],[EMPRESA]],'[1]Dados Cadastrais'!A:F,6,0)</f>
        <v>CAPITAL LESTE 1</v>
      </c>
      <c r="G563" s="17" t="s">
        <v>1739</v>
      </c>
      <c r="H563" s="17"/>
      <c r="I563" s="17" t="s">
        <v>195</v>
      </c>
      <c r="J563" s="17"/>
      <c r="K563" s="19"/>
      <c r="L563" s="13" t="s">
        <v>195</v>
      </c>
      <c r="M563" s="20"/>
      <c r="N563" s="16"/>
      <c r="O563" s="11"/>
      <c r="P563" s="10"/>
      <c r="Q563" s="15"/>
    </row>
    <row r="564" spans="2:17" ht="15" customHeight="1" x14ac:dyDescent="0.35">
      <c r="B564" s="16" t="s">
        <v>1733</v>
      </c>
      <c r="C564" s="17" t="s">
        <v>1734</v>
      </c>
      <c r="D564" s="18">
        <f>VLOOKUP(B564,'[1]Dados Cadastrais'!A:G,7,0)</f>
        <v>103</v>
      </c>
      <c r="E564" s="18" t="str">
        <f>VLOOKUP(CONTATOS[[#This Row],[EMPRESA]],'[1]Dados Cadastrais'!A:F,5,0)</f>
        <v>EPP</v>
      </c>
      <c r="F564" s="17" t="str">
        <f>VLOOKUP(CONTATOS[[#This Row],[EMPRESA]],'[1]Dados Cadastrais'!A:F,6,0)</f>
        <v>CAPITAL LESTE 1</v>
      </c>
      <c r="G564" s="17" t="s">
        <v>1740</v>
      </c>
      <c r="H564" s="17"/>
      <c r="I564" s="17" t="s">
        <v>195</v>
      </c>
      <c r="J564" s="17"/>
      <c r="K564" s="19"/>
      <c r="L564" s="13" t="s">
        <v>195</v>
      </c>
      <c r="M564" s="20"/>
      <c r="N564" s="16"/>
      <c r="O564" s="11"/>
      <c r="P564" s="10"/>
      <c r="Q564" s="15"/>
    </row>
    <row r="565" spans="2:17" ht="15" hidden="1" customHeight="1" x14ac:dyDescent="0.35">
      <c r="B565" s="16" t="s">
        <v>1741</v>
      </c>
      <c r="C565" s="17" t="e">
        <v>#N/A</v>
      </c>
      <c r="D565" s="18" t="e">
        <f>VLOOKUP(B565,'[1]Dados Cadastrais'!A:G,7,0)</f>
        <v>#N/A</v>
      </c>
      <c r="E565" s="18" t="e">
        <f>VLOOKUP(CONTATOS[[#This Row],[EMPRESA]],'[1]Dados Cadastrais'!A:F,5,0)</f>
        <v>#N/A</v>
      </c>
      <c r="F565" s="17" t="e">
        <f>VLOOKUP(CONTATOS[[#This Row],[EMPRESA]],'[1]Dados Cadastrais'!A:F,6,0)</f>
        <v>#N/A</v>
      </c>
      <c r="G565" s="17" t="s">
        <v>1742</v>
      </c>
      <c r="H565" s="17"/>
      <c r="I565" s="17"/>
      <c r="J565" s="17"/>
      <c r="K565" s="19" t="s">
        <v>1743</v>
      </c>
      <c r="L565" s="13"/>
      <c r="M565" s="20"/>
      <c r="N565" s="16" t="s">
        <v>1744</v>
      </c>
      <c r="O565" s="11"/>
      <c r="P565" s="10"/>
      <c r="Q565" s="15"/>
    </row>
    <row r="566" spans="2:17" ht="15" hidden="1" customHeight="1" x14ac:dyDescent="0.35">
      <c r="B566" s="16" t="s">
        <v>1745</v>
      </c>
      <c r="C566" s="17" t="str">
        <f>VLOOKUP(B566,'[1]Dados Cadastrais'!A:B,2,0)</f>
        <v>20.537.584/0001-46</v>
      </c>
      <c r="D566" s="18">
        <f>VLOOKUP(B566,'[1]Dados Cadastrais'!A:G,7,0)</f>
        <v>163</v>
      </c>
      <c r="E566" s="18" t="str">
        <f>VLOOKUP(CONTATOS[[#This Row],[EMPRESA]],'[1]Dados Cadastrais'!A:F,5,0)</f>
        <v>Pequena</v>
      </c>
      <c r="F566" s="17">
        <f>VLOOKUP(CONTATOS[[#This Row],[EMPRESA]],'[1]Dados Cadastrais'!A:F,6,0)</f>
        <v>0</v>
      </c>
      <c r="G566" s="17">
        <v>0</v>
      </c>
      <c r="H566" s="17"/>
      <c r="I566" s="17"/>
      <c r="J566" s="17"/>
      <c r="K566" s="19" t="s">
        <v>1746</v>
      </c>
      <c r="L566" s="13" t="s">
        <v>176</v>
      </c>
      <c r="M566" s="20" t="str" cm="1">
        <f t="array" ref="M566">IFERROR(IF(ISTEXT(L565),IF(ISBLANK(L565),"","'"&amp;"55"&amp;IF(AND(ISNUMBER(LEFT(SOMENTE.NÚMEROS(L565),2))),LEFT(SOMENTE.NÚMEROS(L565),2),"11")&amp;RIGHT(SOMENTE.NÚMEROS(L565),8)),""),"")</f>
        <v/>
      </c>
      <c r="N566" s="16" t="s">
        <v>1747</v>
      </c>
      <c r="O566" s="23"/>
      <c r="P566" s="23"/>
      <c r="Q566" s="15">
        <v>45903</v>
      </c>
    </row>
    <row r="567" spans="2:17" ht="15" customHeight="1" x14ac:dyDescent="0.35">
      <c r="B567" s="16" t="s">
        <v>1748</v>
      </c>
      <c r="C567" s="17" t="s">
        <v>1749</v>
      </c>
      <c r="D567" s="18" t="s">
        <v>237</v>
      </c>
      <c r="E567" s="18" t="s">
        <v>137</v>
      </c>
      <c r="F567" s="17" t="str">
        <f>VLOOKUP(CONTATOS[[#This Row],[EMPRESA]],'[1]Dados Cadastrais'!A:F,6,0)</f>
        <v>CAPITAL LESTE 1</v>
      </c>
      <c r="G567" s="17"/>
      <c r="H567" s="17"/>
      <c r="I567" s="17"/>
      <c r="J567" s="17"/>
      <c r="K567" s="19"/>
      <c r="L567" s="13"/>
      <c r="M567" s="20" t="str" cm="1">
        <f t="array" aca="1" ref="M567" ca="1">IFERROR(IF(ISTEXT(L566),IF(ISBLANK(L566),"","'"&amp;"55"&amp;IF(AND(ISNUMBER(LEFT(SOMENTE.NÚMEROS(L566),2))),LEFT(SOMENTE.NÚMEROS(L566),2),"11")&amp;RIGHT(SOMENTE.NÚMEROS(L566),8)),""),"")</f>
        <v/>
      </c>
      <c r="N567" s="16"/>
      <c r="O567" s="22"/>
      <c r="P567" s="22"/>
      <c r="Q567" s="15"/>
    </row>
    <row r="568" spans="2:17" ht="15" customHeight="1" x14ac:dyDescent="0.35">
      <c r="B568" s="16" t="s">
        <v>1750</v>
      </c>
      <c r="C568" s="17" t="s">
        <v>1751</v>
      </c>
      <c r="D568" s="18">
        <f>VLOOKUP(B568,'[1]Dados Cadastrais'!A:G,7,0)</f>
        <v>103</v>
      </c>
      <c r="E568" s="18" t="str">
        <f>VLOOKUP(CONTATOS[[#This Row],[EMPRESA]],'[1]Dados Cadastrais'!A:F,5,0)</f>
        <v>EPP</v>
      </c>
      <c r="F568" s="17" t="str">
        <f>VLOOKUP(CONTATOS[[#This Row],[EMPRESA]],'[1]Dados Cadastrais'!A:F,6,0)</f>
        <v>CAPITAL LESTE 1</v>
      </c>
      <c r="G568" s="17" t="s">
        <v>1752</v>
      </c>
      <c r="H568" s="17"/>
      <c r="I568" s="17" t="s">
        <v>1753</v>
      </c>
      <c r="J568" s="17"/>
      <c r="K568" s="19">
        <v>26045439</v>
      </c>
      <c r="L568" s="13" t="s">
        <v>1754</v>
      </c>
      <c r="M568" s="20" t="s">
        <v>1754</v>
      </c>
      <c r="N568" s="16" t="s">
        <v>1755</v>
      </c>
      <c r="O568" s="11"/>
      <c r="P568" s="10"/>
      <c r="Q568" s="15">
        <v>45022</v>
      </c>
    </row>
    <row r="569" spans="2:17" ht="15" customHeight="1" x14ac:dyDescent="0.35">
      <c r="B569" s="16" t="s">
        <v>1750</v>
      </c>
      <c r="C569" s="17" t="s">
        <v>1751</v>
      </c>
      <c r="D569" s="18">
        <f>VLOOKUP(B569,'[1]Dados Cadastrais'!A:G,7,0)</f>
        <v>103</v>
      </c>
      <c r="E569" s="18" t="str">
        <f>VLOOKUP(CONTATOS[[#This Row],[EMPRESA]],'[1]Dados Cadastrais'!A:F,5,0)</f>
        <v>EPP</v>
      </c>
      <c r="F569" s="17" t="str">
        <f>VLOOKUP(CONTATOS[[#This Row],[EMPRESA]],'[1]Dados Cadastrais'!A:F,6,0)</f>
        <v>CAPITAL LESTE 1</v>
      </c>
      <c r="G569" s="17" t="s">
        <v>1756</v>
      </c>
      <c r="H569" s="17"/>
      <c r="I569" s="17"/>
      <c r="J569" s="17"/>
      <c r="K569" s="19">
        <v>26045439</v>
      </c>
      <c r="L569" s="13" t="s">
        <v>1754</v>
      </c>
      <c r="M569" s="20" t="s">
        <v>1754</v>
      </c>
      <c r="N569" s="16" t="s">
        <v>1755</v>
      </c>
      <c r="O569" s="11"/>
      <c r="P569" s="10"/>
      <c r="Q569" s="15">
        <v>45022</v>
      </c>
    </row>
    <row r="570" spans="2:17" ht="15" customHeight="1" x14ac:dyDescent="0.35">
      <c r="B570" s="16" t="s">
        <v>1750</v>
      </c>
      <c r="C570" s="17" t="s">
        <v>1751</v>
      </c>
      <c r="D570" s="18">
        <f>VLOOKUP(B570,'[1]Dados Cadastrais'!A:G,7,0)</f>
        <v>103</v>
      </c>
      <c r="E570" s="18" t="str">
        <f>VLOOKUP(CONTATOS[[#This Row],[EMPRESA]],'[1]Dados Cadastrais'!A:F,5,0)</f>
        <v>EPP</v>
      </c>
      <c r="F570" s="17" t="str">
        <f>VLOOKUP(CONTATOS[[#This Row],[EMPRESA]],'[1]Dados Cadastrais'!A:F,6,0)</f>
        <v>CAPITAL LESTE 1</v>
      </c>
      <c r="G570" s="17" t="s">
        <v>1757</v>
      </c>
      <c r="H570" s="17"/>
      <c r="I570" s="17" t="s">
        <v>1758</v>
      </c>
      <c r="J570" s="17"/>
      <c r="K570" s="19">
        <v>26045439</v>
      </c>
      <c r="L570" s="13" t="s">
        <v>1759</v>
      </c>
      <c r="M570" s="20" t="s">
        <v>1759</v>
      </c>
      <c r="N570" s="16" t="s">
        <v>1449</v>
      </c>
      <c r="O570" s="11"/>
      <c r="P570" s="10"/>
      <c r="Q570" s="15">
        <v>45365</v>
      </c>
    </row>
    <row r="571" spans="2:17" ht="15" customHeight="1" x14ac:dyDescent="0.35">
      <c r="B571" s="16" t="s">
        <v>1750</v>
      </c>
      <c r="C571" s="17" t="s">
        <v>1751</v>
      </c>
      <c r="D571" s="18">
        <f>VLOOKUP(B571,'[1]Dados Cadastrais'!A:G,7,0)</f>
        <v>103</v>
      </c>
      <c r="E571" s="18" t="str">
        <f>VLOOKUP(CONTATOS[[#This Row],[EMPRESA]],'[1]Dados Cadastrais'!A:F,5,0)</f>
        <v>EPP</v>
      </c>
      <c r="F571" s="17" t="str">
        <f>VLOOKUP(CONTATOS[[#This Row],[EMPRESA]],'[1]Dados Cadastrais'!A:F,6,0)</f>
        <v>CAPITAL LESTE 1</v>
      </c>
      <c r="G571" s="17" t="s">
        <v>1760</v>
      </c>
      <c r="H571" s="17"/>
      <c r="I571" s="17" t="s">
        <v>1761</v>
      </c>
      <c r="J571" s="17"/>
      <c r="K571" s="19" t="s">
        <v>1762</v>
      </c>
      <c r="L571" s="13" t="s">
        <v>195</v>
      </c>
      <c r="M571" s="20"/>
      <c r="N571" s="16"/>
      <c r="O571" s="11"/>
      <c r="P571" s="10"/>
      <c r="Q571" s="15"/>
    </row>
    <row r="572" spans="2:17" ht="15" customHeight="1" x14ac:dyDescent="0.35">
      <c r="B572" s="16" t="s">
        <v>1763</v>
      </c>
      <c r="C572" s="17" t="s">
        <v>1764</v>
      </c>
      <c r="D572" s="18">
        <f>VLOOKUP(B572,'[1]Dados Cadastrais'!A:G,7,0)</f>
        <v>103</v>
      </c>
      <c r="E572" s="18" t="str">
        <f>VLOOKUP(CONTATOS[[#This Row],[EMPRESA]],'[1]Dados Cadastrais'!A:F,5,0)</f>
        <v>EPP</v>
      </c>
      <c r="F572" s="17" t="str">
        <f>VLOOKUP(CONTATOS[[#This Row],[EMPRESA]],'[1]Dados Cadastrais'!A:F,6,0)</f>
        <v>CAPITAL LESTE 2</v>
      </c>
      <c r="G572" s="17" t="s">
        <v>1765</v>
      </c>
      <c r="H572" s="17"/>
      <c r="I572" s="17"/>
      <c r="J572" s="17"/>
      <c r="K572" s="19">
        <v>1125210874</v>
      </c>
      <c r="L572" s="13"/>
      <c r="M572" s="20"/>
      <c r="N572" s="16"/>
      <c r="O572" s="11"/>
      <c r="P572" s="10"/>
      <c r="Q572" s="15"/>
    </row>
    <row r="573" spans="2:17" ht="15" customHeight="1" x14ac:dyDescent="0.35">
      <c r="B573" s="16" t="s">
        <v>1763</v>
      </c>
      <c r="C573" s="17" t="s">
        <v>1764</v>
      </c>
      <c r="D573" s="18">
        <f>VLOOKUP(B573,'[1]Dados Cadastrais'!A:G,7,0)</f>
        <v>103</v>
      </c>
      <c r="E573" s="18" t="str">
        <f>VLOOKUP(CONTATOS[[#This Row],[EMPRESA]],'[1]Dados Cadastrais'!A:F,5,0)</f>
        <v>EPP</v>
      </c>
      <c r="F573" s="17" t="str">
        <f>VLOOKUP(CONTATOS[[#This Row],[EMPRESA]],'[1]Dados Cadastrais'!A:F,6,0)</f>
        <v>CAPITAL LESTE 2</v>
      </c>
      <c r="G573" s="17" t="s">
        <v>754</v>
      </c>
      <c r="H573" s="17"/>
      <c r="I573" s="17"/>
      <c r="J573" s="17"/>
      <c r="K573" s="19">
        <v>1125210874</v>
      </c>
      <c r="L573" s="13"/>
      <c r="M573" s="20"/>
      <c r="N573" s="16"/>
      <c r="O573" s="11"/>
      <c r="P573" s="10"/>
      <c r="Q573" s="15"/>
    </row>
    <row r="574" spans="2:17" ht="15" customHeight="1" x14ac:dyDescent="0.35">
      <c r="B574" s="16" t="s">
        <v>1763</v>
      </c>
      <c r="C574" s="17" t="s">
        <v>1764</v>
      </c>
      <c r="D574" s="18">
        <f>VLOOKUP(B574,'[1]Dados Cadastrais'!A:G,7,0)</f>
        <v>103</v>
      </c>
      <c r="E574" s="18" t="str">
        <f>VLOOKUP(CONTATOS[[#This Row],[EMPRESA]],'[1]Dados Cadastrais'!A:F,5,0)</f>
        <v>EPP</v>
      </c>
      <c r="F574" s="17" t="str">
        <f>VLOOKUP(CONTATOS[[#This Row],[EMPRESA]],'[1]Dados Cadastrais'!A:F,6,0)</f>
        <v>CAPITAL LESTE 2</v>
      </c>
      <c r="G574" s="17" t="s">
        <v>1766</v>
      </c>
      <c r="H574" s="17"/>
      <c r="I574" s="17" t="s">
        <v>1767</v>
      </c>
      <c r="J574" s="17"/>
      <c r="K574" s="19" t="s">
        <v>1768</v>
      </c>
      <c r="L574" s="13" t="s">
        <v>1769</v>
      </c>
      <c r="M574" s="20" t="s">
        <v>1770</v>
      </c>
      <c r="N574" s="16" t="s">
        <v>1771</v>
      </c>
      <c r="O574" s="11"/>
      <c r="P574" s="10"/>
      <c r="Q574" s="15"/>
    </row>
    <row r="575" spans="2:17" ht="15" customHeight="1" x14ac:dyDescent="0.35">
      <c r="B575" s="16" t="s">
        <v>1763</v>
      </c>
      <c r="C575" s="17" t="s">
        <v>1764</v>
      </c>
      <c r="D575" s="18">
        <f>VLOOKUP(B575,'[1]Dados Cadastrais'!A:G,7,0)</f>
        <v>103</v>
      </c>
      <c r="E575" s="18" t="str">
        <f>VLOOKUP(CONTATOS[[#This Row],[EMPRESA]],'[1]Dados Cadastrais'!A:F,5,0)</f>
        <v>EPP</v>
      </c>
      <c r="F575" s="17" t="str">
        <f>VLOOKUP(CONTATOS[[#This Row],[EMPRESA]],'[1]Dados Cadastrais'!A:F,6,0)</f>
        <v>CAPITAL LESTE 2</v>
      </c>
      <c r="G575" s="17"/>
      <c r="H575" s="17"/>
      <c r="I575" s="17"/>
      <c r="J575" s="17"/>
      <c r="K575" s="19" t="s">
        <v>1768</v>
      </c>
      <c r="L575" s="13"/>
      <c r="M575" s="20"/>
      <c r="N575" s="16"/>
      <c r="O575" s="11"/>
      <c r="P575" s="10"/>
      <c r="Q575" s="15"/>
    </row>
    <row r="576" spans="2:17" ht="15" customHeight="1" x14ac:dyDescent="0.35">
      <c r="B576" s="16" t="s">
        <v>1763</v>
      </c>
      <c r="C576" s="17" t="s">
        <v>1764</v>
      </c>
      <c r="D576" s="18">
        <f>VLOOKUP(B576,'[1]Dados Cadastrais'!A:G,7,0)</f>
        <v>103</v>
      </c>
      <c r="E576" s="18" t="str">
        <f>VLOOKUP(CONTATOS[[#This Row],[EMPRESA]],'[1]Dados Cadastrais'!A:F,5,0)</f>
        <v>EPP</v>
      </c>
      <c r="F576" s="17" t="str">
        <f>VLOOKUP(CONTATOS[[#This Row],[EMPRESA]],'[1]Dados Cadastrais'!A:F,6,0)</f>
        <v>CAPITAL LESTE 2</v>
      </c>
      <c r="G576" s="17" t="s">
        <v>1772</v>
      </c>
      <c r="H576" s="17"/>
      <c r="I576" s="17" t="s">
        <v>386</v>
      </c>
      <c r="J576" s="17"/>
      <c r="K576" s="19"/>
      <c r="L576" s="13"/>
      <c r="M576" s="20"/>
      <c r="N576" s="16"/>
      <c r="O576" s="11"/>
      <c r="P576" s="10"/>
      <c r="Q576" s="15"/>
    </row>
    <row r="577" spans="2:17" ht="15" customHeight="1" x14ac:dyDescent="0.35">
      <c r="B577" s="16" t="s">
        <v>1763</v>
      </c>
      <c r="C577" s="17" t="s">
        <v>1764</v>
      </c>
      <c r="D577" s="18">
        <f>VLOOKUP(B577,'[1]Dados Cadastrais'!A:G,7,0)</f>
        <v>103</v>
      </c>
      <c r="E577" s="18" t="str">
        <f>VLOOKUP(CONTATOS[[#This Row],[EMPRESA]],'[1]Dados Cadastrais'!A:F,5,0)</f>
        <v>EPP</v>
      </c>
      <c r="F577" s="17" t="str">
        <f>VLOOKUP(CONTATOS[[#This Row],[EMPRESA]],'[1]Dados Cadastrais'!A:F,6,0)</f>
        <v>CAPITAL LESTE 2</v>
      </c>
      <c r="G577" s="17" t="s">
        <v>1772</v>
      </c>
      <c r="H577" s="17"/>
      <c r="I577" s="17" t="s">
        <v>386</v>
      </c>
      <c r="J577" s="17"/>
      <c r="K577" s="19"/>
      <c r="L577" s="13"/>
      <c r="M577" s="20"/>
      <c r="N577" s="16"/>
      <c r="O577" s="11"/>
      <c r="P577" s="10"/>
      <c r="Q577" s="15"/>
    </row>
    <row r="578" spans="2:17" ht="15" customHeight="1" x14ac:dyDescent="0.35">
      <c r="B578" s="16" t="s">
        <v>1763</v>
      </c>
      <c r="C578" s="17" t="s">
        <v>1764</v>
      </c>
      <c r="D578" s="18">
        <f>VLOOKUP(B578,'[1]Dados Cadastrais'!A:G,7,0)</f>
        <v>103</v>
      </c>
      <c r="E578" s="18" t="str">
        <f>VLOOKUP(CONTATOS[[#This Row],[EMPRESA]],'[1]Dados Cadastrais'!A:F,5,0)</f>
        <v>EPP</v>
      </c>
      <c r="F578" s="17" t="str">
        <f>VLOOKUP(CONTATOS[[#This Row],[EMPRESA]],'[1]Dados Cadastrais'!A:F,6,0)</f>
        <v>CAPITAL LESTE 2</v>
      </c>
      <c r="G578" s="17" t="s">
        <v>1773</v>
      </c>
      <c r="H578" s="17"/>
      <c r="I578" s="17" t="s">
        <v>1774</v>
      </c>
      <c r="J578" s="17"/>
      <c r="K578" s="19"/>
      <c r="L578" s="13"/>
      <c r="M578" s="20"/>
      <c r="N578" s="16"/>
      <c r="O578" s="11"/>
      <c r="P578" s="10"/>
      <c r="Q578" s="15"/>
    </row>
    <row r="579" spans="2:17" ht="15" customHeight="1" x14ac:dyDescent="0.35">
      <c r="B579" s="16" t="s">
        <v>1775</v>
      </c>
      <c r="C579" s="17" t="s">
        <v>1776</v>
      </c>
      <c r="D579" s="18">
        <f>VLOOKUP(B579,'[1]Dados Cadastrais'!A:G,7,0)</f>
        <v>103</v>
      </c>
      <c r="E579" s="18" t="str">
        <f>VLOOKUP(CONTATOS[[#This Row],[EMPRESA]],'[1]Dados Cadastrais'!A:F,5,0)</f>
        <v>ME</v>
      </c>
      <c r="F579" s="17" t="str">
        <f>VLOOKUP(CONTATOS[[#This Row],[EMPRESA]],'[1]Dados Cadastrais'!A:F,6,0)</f>
        <v>CAPITAL LESTE 1</v>
      </c>
      <c r="G579" s="17" t="s">
        <v>195</v>
      </c>
      <c r="H579" s="17"/>
      <c r="I579" s="17" t="s">
        <v>1777</v>
      </c>
      <c r="J579" s="17"/>
      <c r="K579" s="19"/>
      <c r="L579" s="13"/>
      <c r="M579" s="20" t="s">
        <v>1778</v>
      </c>
      <c r="N579" s="16" t="s">
        <v>1779</v>
      </c>
      <c r="O579" s="11"/>
      <c r="P579" s="10"/>
      <c r="Q579" s="15"/>
    </row>
    <row r="580" spans="2:17" ht="15" hidden="1" customHeight="1" x14ac:dyDescent="0.35">
      <c r="B580" s="16" t="s">
        <v>1780</v>
      </c>
      <c r="C580" s="17" t="s">
        <v>1781</v>
      </c>
      <c r="D580" s="18">
        <f>VLOOKUP(B580,'[1]Dados Cadastrais'!A:G,7,0)</f>
        <v>113</v>
      </c>
      <c r="E580" s="18" t="str">
        <f>VLOOKUP(CONTATOS[[#This Row],[EMPRESA]],'[1]Dados Cadastrais'!A:F,5,0)</f>
        <v>ME</v>
      </c>
      <c r="F580" s="17" t="str">
        <f>VLOOKUP(CONTATOS[[#This Row],[EMPRESA]],'[1]Dados Cadastrais'!A:F,6,0)</f>
        <v>CAPITAL SUL</v>
      </c>
      <c r="G580" s="17" t="s">
        <v>1782</v>
      </c>
      <c r="H580" s="17"/>
      <c r="I580" s="17"/>
      <c r="J580" s="17"/>
      <c r="K580" s="19">
        <v>23314878</v>
      </c>
      <c r="L580" s="13" t="s">
        <v>1783</v>
      </c>
      <c r="M580" s="20" t="s">
        <v>1783</v>
      </c>
      <c r="N580" s="16" t="s">
        <v>1784</v>
      </c>
      <c r="O580" s="11"/>
      <c r="P580" s="10"/>
      <c r="Q580" s="15">
        <v>45764</v>
      </c>
    </row>
    <row r="581" spans="2:17" ht="15" hidden="1" customHeight="1" x14ac:dyDescent="0.35">
      <c r="B581" s="16" t="s">
        <v>1780</v>
      </c>
      <c r="C581" s="17" t="s">
        <v>1781</v>
      </c>
      <c r="D581" s="18">
        <f>VLOOKUP(B581,'[1]Dados Cadastrais'!A:G,7,0)</f>
        <v>113</v>
      </c>
      <c r="E581" s="18" t="str">
        <f>VLOOKUP(CONTATOS[[#This Row],[EMPRESA]],'[1]Dados Cadastrais'!A:F,5,0)</f>
        <v>ME</v>
      </c>
      <c r="F581" s="17" t="str">
        <f>VLOOKUP(CONTATOS[[#This Row],[EMPRESA]],'[1]Dados Cadastrais'!A:F,6,0)</f>
        <v>CAPITAL SUL</v>
      </c>
      <c r="G581" s="17" t="s">
        <v>1785</v>
      </c>
      <c r="H581" s="17" t="s">
        <v>1786</v>
      </c>
      <c r="I581" s="17"/>
      <c r="J581" s="17"/>
      <c r="K581" s="19">
        <v>23314878</v>
      </c>
      <c r="L581" s="13" t="s">
        <v>1783</v>
      </c>
      <c r="M581" s="20" t="s">
        <v>1783</v>
      </c>
      <c r="N581" s="16" t="s">
        <v>1787</v>
      </c>
      <c r="O581" s="11"/>
      <c r="P581" s="10"/>
      <c r="Q581" s="15">
        <v>45764</v>
      </c>
    </row>
    <row r="582" spans="2:17" ht="15" hidden="1" customHeight="1" x14ac:dyDescent="0.35">
      <c r="B582" s="16" t="s">
        <v>1780</v>
      </c>
      <c r="C582" s="17" t="s">
        <v>1781</v>
      </c>
      <c r="D582" s="18">
        <f>VLOOKUP(B582,'[1]Dados Cadastrais'!A:G,7,0)</f>
        <v>113</v>
      </c>
      <c r="E582" s="18" t="str">
        <f>VLOOKUP(CONTATOS[[#This Row],[EMPRESA]],'[1]Dados Cadastrais'!A:F,5,0)</f>
        <v>ME</v>
      </c>
      <c r="F582" s="17" t="str">
        <f>VLOOKUP(CONTATOS[[#This Row],[EMPRESA]],'[1]Dados Cadastrais'!A:F,6,0)</f>
        <v>CAPITAL SUL</v>
      </c>
      <c r="G582" s="17" t="s">
        <v>1788</v>
      </c>
      <c r="H582" s="17"/>
      <c r="I582" s="17"/>
      <c r="J582" s="17"/>
      <c r="K582" s="19">
        <v>23314878</v>
      </c>
      <c r="L582" s="13" t="s">
        <v>1783</v>
      </c>
      <c r="M582" s="20" t="s">
        <v>1783</v>
      </c>
      <c r="N582" s="16" t="s">
        <v>1787</v>
      </c>
      <c r="O582" s="11"/>
      <c r="P582" s="10"/>
      <c r="Q582" s="15">
        <v>45764</v>
      </c>
    </row>
    <row r="583" spans="2:17" ht="15" customHeight="1" x14ac:dyDescent="0.35">
      <c r="B583" s="16" t="s">
        <v>1789</v>
      </c>
      <c r="C583" s="17" t="s">
        <v>1790</v>
      </c>
      <c r="D583" s="18">
        <f>VLOOKUP(B583,'[1]Dados Cadastrais'!A:G,7,0)</f>
        <v>103</v>
      </c>
      <c r="E583" s="18" t="str">
        <f>VLOOKUP(CONTATOS[[#This Row],[EMPRESA]],'[1]Dados Cadastrais'!A:F,5,0)</f>
        <v>EPP</v>
      </c>
      <c r="F583" s="17" t="str">
        <f>VLOOKUP(CONTATOS[[#This Row],[EMPRESA]],'[1]Dados Cadastrais'!A:F,6,0)</f>
        <v>CAPITAL LESTE 1</v>
      </c>
      <c r="G583" s="17" t="s">
        <v>1791</v>
      </c>
      <c r="H583" s="17"/>
      <c r="I583" s="17" t="s">
        <v>1792</v>
      </c>
      <c r="J583" s="17"/>
      <c r="K583" s="19">
        <v>1127255953</v>
      </c>
      <c r="L583" s="13"/>
      <c r="M583" s="20"/>
      <c r="N583" s="16" t="s">
        <v>1793</v>
      </c>
      <c r="O583" s="11"/>
      <c r="P583" s="10"/>
      <c r="Q583" s="15"/>
    </row>
    <row r="584" spans="2:17" ht="15" customHeight="1" x14ac:dyDescent="0.35">
      <c r="B584" s="16" t="s">
        <v>1789</v>
      </c>
      <c r="C584" s="17" t="s">
        <v>1790</v>
      </c>
      <c r="D584" s="18">
        <f>VLOOKUP(B584,'[1]Dados Cadastrais'!A:G,7,0)</f>
        <v>103</v>
      </c>
      <c r="E584" s="18" t="str">
        <f>VLOOKUP(CONTATOS[[#This Row],[EMPRESA]],'[1]Dados Cadastrais'!A:F,5,0)</f>
        <v>EPP</v>
      </c>
      <c r="F584" s="17" t="str">
        <f>VLOOKUP(CONTATOS[[#This Row],[EMPRESA]],'[1]Dados Cadastrais'!A:F,6,0)</f>
        <v>CAPITAL LESTE 1</v>
      </c>
      <c r="G584" s="17" t="s">
        <v>1794</v>
      </c>
      <c r="H584" s="17"/>
      <c r="I584" s="17"/>
      <c r="J584" s="17"/>
      <c r="K584" s="19" t="s">
        <v>1795</v>
      </c>
      <c r="L584" s="13"/>
      <c r="M584" s="20"/>
      <c r="N584" s="16"/>
      <c r="O584" s="11"/>
      <c r="P584" s="10"/>
      <c r="Q584" s="15"/>
    </row>
    <row r="585" spans="2:17" ht="15" customHeight="1" x14ac:dyDescent="0.35">
      <c r="B585" s="16" t="s">
        <v>1789</v>
      </c>
      <c r="C585" s="17" t="s">
        <v>1790</v>
      </c>
      <c r="D585" s="18">
        <f>VLOOKUP(B585,'[1]Dados Cadastrais'!A:G,7,0)</f>
        <v>103</v>
      </c>
      <c r="E585" s="18" t="str">
        <f>VLOOKUP(CONTATOS[[#This Row],[EMPRESA]],'[1]Dados Cadastrais'!A:F,5,0)</f>
        <v>EPP</v>
      </c>
      <c r="F585" s="17" t="str">
        <f>VLOOKUP(CONTATOS[[#This Row],[EMPRESA]],'[1]Dados Cadastrais'!A:F,6,0)</f>
        <v>CAPITAL LESTE 1</v>
      </c>
      <c r="G585" s="17"/>
      <c r="H585" s="17"/>
      <c r="I585" s="17" t="s">
        <v>195</v>
      </c>
      <c r="J585" s="17"/>
      <c r="K585" s="19"/>
      <c r="L585" s="13" t="s">
        <v>195</v>
      </c>
      <c r="M585" s="20"/>
      <c r="N585" s="16" t="s">
        <v>1796</v>
      </c>
      <c r="O585" s="11"/>
      <c r="P585" s="10"/>
      <c r="Q585" s="15"/>
    </row>
    <row r="586" spans="2:17" ht="15" customHeight="1" x14ac:dyDescent="0.35">
      <c r="B586" s="16" t="s">
        <v>1789</v>
      </c>
      <c r="C586" s="17" t="s">
        <v>1790</v>
      </c>
      <c r="D586" s="18">
        <f>VLOOKUP(B586,'[1]Dados Cadastrais'!A:G,7,0)</f>
        <v>103</v>
      </c>
      <c r="E586" s="18" t="str">
        <f>VLOOKUP(CONTATOS[[#This Row],[EMPRESA]],'[1]Dados Cadastrais'!A:F,5,0)</f>
        <v>EPP</v>
      </c>
      <c r="F586" s="17" t="str">
        <f>VLOOKUP(CONTATOS[[#This Row],[EMPRESA]],'[1]Dados Cadastrais'!A:F,6,0)</f>
        <v>CAPITAL LESTE 1</v>
      </c>
      <c r="G586" s="17" t="s">
        <v>1797</v>
      </c>
      <c r="H586" s="17"/>
      <c r="I586" s="17"/>
      <c r="J586" s="17"/>
      <c r="K586" s="19"/>
      <c r="L586" s="13"/>
      <c r="M586" s="20"/>
      <c r="N586" s="16"/>
      <c r="O586" s="11"/>
      <c r="P586" s="10"/>
      <c r="Q586" s="15"/>
    </row>
    <row r="587" spans="2:17" ht="15" customHeight="1" x14ac:dyDescent="0.35">
      <c r="B587" s="16" t="s">
        <v>1789</v>
      </c>
      <c r="C587" s="17" t="s">
        <v>1790</v>
      </c>
      <c r="D587" s="18">
        <f>VLOOKUP(B587,'[1]Dados Cadastrais'!A:G,7,0)</f>
        <v>103</v>
      </c>
      <c r="E587" s="18" t="str">
        <f>VLOOKUP(CONTATOS[[#This Row],[EMPRESA]],'[1]Dados Cadastrais'!A:F,5,0)</f>
        <v>EPP</v>
      </c>
      <c r="F587" s="17" t="str">
        <f>VLOOKUP(CONTATOS[[#This Row],[EMPRESA]],'[1]Dados Cadastrais'!A:F,6,0)</f>
        <v>CAPITAL LESTE 1</v>
      </c>
      <c r="G587" s="17" t="s">
        <v>1798</v>
      </c>
      <c r="H587" s="17"/>
      <c r="I587" s="17"/>
      <c r="J587" s="17"/>
      <c r="K587" s="19"/>
      <c r="L587" s="13"/>
      <c r="M587" s="20"/>
      <c r="N587" s="16"/>
      <c r="O587" s="11"/>
      <c r="P587" s="10"/>
      <c r="Q587" s="15"/>
    </row>
    <row r="588" spans="2:17" ht="15" customHeight="1" x14ac:dyDescent="0.35">
      <c r="B588" s="16" t="s">
        <v>1799</v>
      </c>
      <c r="C588" s="17" t="s">
        <v>1800</v>
      </c>
      <c r="D588" s="18">
        <v>126</v>
      </c>
      <c r="E588" s="18" t="s">
        <v>68</v>
      </c>
      <c r="F588" s="17" t="str">
        <f>VLOOKUP(CONTATOS[[#This Row],[EMPRESA]],'[1]Dados Cadastrais'!A:F,6,0)</f>
        <v>CAPITAL LESTE 2</v>
      </c>
      <c r="G588" s="17" t="s">
        <v>1801</v>
      </c>
      <c r="H588" s="17"/>
      <c r="I588" s="17"/>
      <c r="J588" s="17"/>
      <c r="K588" s="19" t="s">
        <v>1802</v>
      </c>
      <c r="L588" s="13"/>
      <c r="M588" s="20"/>
      <c r="N588" s="16" t="s">
        <v>1803</v>
      </c>
      <c r="O588" s="11"/>
      <c r="P588" s="10"/>
      <c r="Q588" s="15"/>
    </row>
    <row r="589" spans="2:17" ht="15" hidden="1" customHeight="1" x14ac:dyDescent="0.35">
      <c r="B589" s="16" t="s">
        <v>1804</v>
      </c>
      <c r="C589" s="17" t="s">
        <v>1805</v>
      </c>
      <c r="D589" s="18">
        <f>VLOOKUP(B589,'[1]Dados Cadastrais'!A:G,7,0)</f>
        <v>103</v>
      </c>
      <c r="E589" s="18" t="str">
        <f>VLOOKUP(CONTATOS[[#This Row],[EMPRESA]],'[1]Dados Cadastrais'!A:F,5,0)</f>
        <v>ME</v>
      </c>
      <c r="F589" s="17" t="str">
        <f>VLOOKUP(CONTATOS[[#This Row],[EMPRESA]],'[1]Dados Cadastrais'!A:F,6,0)</f>
        <v>CAPITAL GUARULHOS</v>
      </c>
      <c r="G589" s="17" t="s">
        <v>1806</v>
      </c>
      <c r="H589" s="17"/>
      <c r="I589" s="17" t="s">
        <v>1205</v>
      </c>
      <c r="J589" s="17" t="s">
        <v>20</v>
      </c>
      <c r="K589" s="19" t="s">
        <v>1807</v>
      </c>
      <c r="L589" s="13"/>
      <c r="M589" s="20"/>
      <c r="N589" s="16" t="s">
        <v>1808</v>
      </c>
      <c r="O589" s="11"/>
      <c r="P589" s="10"/>
      <c r="Q589" s="15"/>
    </row>
    <row r="590" spans="2:17" ht="15" hidden="1" customHeight="1" x14ac:dyDescent="0.35">
      <c r="B590" s="16" t="s">
        <v>1809</v>
      </c>
      <c r="C590" s="17" t="s">
        <v>55</v>
      </c>
      <c r="D590" s="18" t="e">
        <f>VLOOKUP(B590,'[1]Dados Cadastrais'!A:G,7,0)</f>
        <v>#N/A</v>
      </c>
      <c r="E590" s="18" t="e">
        <f>VLOOKUP(CONTATOS[[#This Row],[EMPRESA]],'[1]Dados Cadastrais'!A:F,5,0)</f>
        <v>#N/A</v>
      </c>
      <c r="F590" s="17" t="e">
        <f>VLOOKUP(CONTATOS[[#This Row],[EMPRESA]],'[1]Dados Cadastrais'!A:F,6,0)</f>
        <v>#N/A</v>
      </c>
      <c r="G590" s="17" t="s">
        <v>1810</v>
      </c>
      <c r="H590" s="17"/>
      <c r="I590" s="17"/>
      <c r="J590" s="17"/>
      <c r="K590" s="19"/>
      <c r="L590" s="13"/>
      <c r="M590" s="20"/>
      <c r="N590" s="16" t="s">
        <v>1811</v>
      </c>
      <c r="O590" s="11"/>
      <c r="P590" s="10"/>
      <c r="Q590" s="15">
        <v>45764</v>
      </c>
    </row>
    <row r="591" spans="2:17" ht="15" customHeight="1" x14ac:dyDescent="0.35">
      <c r="B591" s="16" t="s">
        <v>1812</v>
      </c>
      <c r="C591" s="17" t="e">
        <v>#N/A</v>
      </c>
      <c r="D591" s="18">
        <f>VLOOKUP(B591,'[1]Dados Cadastrais'!A:G,7,0)</f>
        <v>0</v>
      </c>
      <c r="E591" s="18" t="str">
        <f>VLOOKUP(CONTATOS[[#This Row],[EMPRESA]],'[1]Dados Cadastrais'!A:F,5,0)</f>
        <v>ME</v>
      </c>
      <c r="F591" s="17" t="str">
        <f>VLOOKUP(CONTATOS[[#This Row],[EMPRESA]],'[1]Dados Cadastrais'!A:F,6,0)</f>
        <v>CAPITAL LESTE 2</v>
      </c>
      <c r="G591" s="17" t="s">
        <v>1813</v>
      </c>
      <c r="H591" s="17"/>
      <c r="I591" s="17"/>
      <c r="J591" s="17"/>
      <c r="K591" s="19" t="s">
        <v>1814</v>
      </c>
      <c r="L591" s="13" t="s">
        <v>1815</v>
      </c>
      <c r="M591" s="20" t="s">
        <v>1816</v>
      </c>
      <c r="N591" s="16" t="s">
        <v>1817</v>
      </c>
      <c r="O591" s="11"/>
      <c r="P591" s="10"/>
      <c r="Q591" s="15"/>
    </row>
    <row r="592" spans="2:17" ht="15" customHeight="1" x14ac:dyDescent="0.35">
      <c r="B592" s="16" t="s">
        <v>1818</v>
      </c>
      <c r="C592" s="17" t="s">
        <v>1819</v>
      </c>
      <c r="D592" s="18">
        <f>VLOOKUP(B592,'[1]Dados Cadastrais'!A:G,7,0)</f>
        <v>103</v>
      </c>
      <c r="E592" s="18" t="str">
        <f>VLOOKUP(CONTATOS[[#This Row],[EMPRESA]],'[1]Dados Cadastrais'!A:F,5,0)</f>
        <v>ME</v>
      </c>
      <c r="F592" s="17" t="str">
        <f>VLOOKUP(CONTATOS[[#This Row],[EMPRESA]],'[1]Dados Cadastrais'!A:F,6,0)</f>
        <v>CAPITAL LESTE 1</v>
      </c>
      <c r="G592" s="17" t="s">
        <v>1820</v>
      </c>
      <c r="H592" s="17"/>
      <c r="I592" s="17"/>
      <c r="J592" s="17"/>
      <c r="K592" s="19" t="s">
        <v>1821</v>
      </c>
      <c r="L592" s="13" t="s">
        <v>1822</v>
      </c>
      <c r="M592" s="20" t="s">
        <v>1822</v>
      </c>
      <c r="N592" s="16" t="s">
        <v>1823</v>
      </c>
      <c r="O592" s="11"/>
      <c r="P592" s="10"/>
      <c r="Q592" s="15">
        <v>45764</v>
      </c>
    </row>
    <row r="593" spans="2:17" ht="15" customHeight="1" x14ac:dyDescent="0.35">
      <c r="B593" s="16" t="s">
        <v>1818</v>
      </c>
      <c r="C593" s="17" t="s">
        <v>1819</v>
      </c>
      <c r="D593" s="18">
        <f>VLOOKUP(B593,'[1]Dados Cadastrais'!A:G,7,0)</f>
        <v>103</v>
      </c>
      <c r="E593" s="18" t="str">
        <f>VLOOKUP(CONTATOS[[#This Row],[EMPRESA]],'[1]Dados Cadastrais'!A:F,5,0)</f>
        <v>ME</v>
      </c>
      <c r="F593" s="17" t="str">
        <f>VLOOKUP(CONTATOS[[#This Row],[EMPRESA]],'[1]Dados Cadastrais'!A:F,6,0)</f>
        <v>CAPITAL LESTE 1</v>
      </c>
      <c r="G593" s="17" t="s">
        <v>770</v>
      </c>
      <c r="H593" s="17"/>
      <c r="I593" s="17" t="s">
        <v>1824</v>
      </c>
      <c r="J593" s="17"/>
      <c r="K593" s="19" t="s">
        <v>1825</v>
      </c>
      <c r="L593" s="13" t="s">
        <v>1826</v>
      </c>
      <c r="M593" s="20" t="s">
        <v>1826</v>
      </c>
      <c r="N593" s="16" t="s">
        <v>1823</v>
      </c>
      <c r="O593" s="11"/>
      <c r="P593" s="10"/>
      <c r="Q593" s="15">
        <v>45764</v>
      </c>
    </row>
    <row r="594" spans="2:17" ht="15" customHeight="1" x14ac:dyDescent="0.35">
      <c r="B594" s="16" t="s">
        <v>1818</v>
      </c>
      <c r="C594" s="17" t="s">
        <v>1819</v>
      </c>
      <c r="D594" s="18">
        <f>VLOOKUP(B594,'[1]Dados Cadastrais'!A:G,7,0)</f>
        <v>103</v>
      </c>
      <c r="E594" s="18" t="str">
        <f>VLOOKUP(CONTATOS[[#This Row],[EMPRESA]],'[1]Dados Cadastrais'!A:F,5,0)</f>
        <v>ME</v>
      </c>
      <c r="F594" s="17" t="str">
        <f>VLOOKUP(CONTATOS[[#This Row],[EMPRESA]],'[1]Dados Cadastrais'!A:F,6,0)</f>
        <v>CAPITAL LESTE 1</v>
      </c>
      <c r="G594" s="17" t="s">
        <v>1827</v>
      </c>
      <c r="H594" s="17"/>
      <c r="I594" s="17" t="s">
        <v>19</v>
      </c>
      <c r="J594" s="17" t="s">
        <v>20</v>
      </c>
      <c r="K594" s="19" t="s">
        <v>1825</v>
      </c>
      <c r="L594" s="13" t="s">
        <v>1826</v>
      </c>
      <c r="M594" s="20" t="s">
        <v>1826</v>
      </c>
      <c r="N594" s="16" t="s">
        <v>1823</v>
      </c>
      <c r="O594" s="11"/>
      <c r="P594" s="10"/>
      <c r="Q594" s="15">
        <v>45764</v>
      </c>
    </row>
    <row r="595" spans="2:17" ht="15" customHeight="1" x14ac:dyDescent="0.35">
      <c r="B595" s="16" t="s">
        <v>1818</v>
      </c>
      <c r="C595" s="17" t="s">
        <v>1819</v>
      </c>
      <c r="D595" s="18">
        <f>VLOOKUP(B595,'[1]Dados Cadastrais'!A:G,7,0)</f>
        <v>103</v>
      </c>
      <c r="E595" s="18" t="str">
        <f>VLOOKUP(CONTATOS[[#This Row],[EMPRESA]],'[1]Dados Cadastrais'!A:F,5,0)</f>
        <v>ME</v>
      </c>
      <c r="F595" s="17" t="str">
        <f>VLOOKUP(CONTATOS[[#This Row],[EMPRESA]],'[1]Dados Cadastrais'!A:F,6,0)</f>
        <v>CAPITAL LESTE 1</v>
      </c>
      <c r="G595" s="17" t="s">
        <v>1828</v>
      </c>
      <c r="H595" s="17"/>
      <c r="I595" s="17"/>
      <c r="J595" s="17"/>
      <c r="K595" s="19"/>
      <c r="L595" s="13" t="s">
        <v>1829</v>
      </c>
      <c r="M595" s="20" t="s">
        <v>1829</v>
      </c>
      <c r="N595" s="16" t="s">
        <v>1823</v>
      </c>
      <c r="O595" s="11"/>
      <c r="P595" s="10"/>
      <c r="Q595" s="15">
        <v>45764</v>
      </c>
    </row>
    <row r="596" spans="2:17" ht="15" hidden="1" customHeight="1" x14ac:dyDescent="0.35">
      <c r="B596" s="16" t="s">
        <v>1830</v>
      </c>
      <c r="C596" s="17" t="s">
        <v>55</v>
      </c>
      <c r="D596" s="18" t="e">
        <f>VLOOKUP(B596,'[1]Dados Cadastrais'!A:G,7,0)</f>
        <v>#N/A</v>
      </c>
      <c r="E596" s="18" t="e">
        <f>VLOOKUP(CONTATOS[[#This Row],[EMPRESA]],'[1]Dados Cadastrais'!A:F,5,0)</f>
        <v>#N/A</v>
      </c>
      <c r="F596" s="17" t="e">
        <f>VLOOKUP(CONTATOS[[#This Row],[EMPRESA]],'[1]Dados Cadastrais'!A:F,6,0)</f>
        <v>#N/A</v>
      </c>
      <c r="G596" s="17" t="s">
        <v>1831</v>
      </c>
      <c r="H596" s="17"/>
      <c r="I596" s="17"/>
      <c r="J596" s="17"/>
      <c r="K596" s="19">
        <v>551120816555</v>
      </c>
      <c r="L596" s="13"/>
      <c r="M596" s="20"/>
      <c r="N596" s="16" t="s">
        <v>1832</v>
      </c>
      <c r="O596" s="11"/>
      <c r="P596" s="10"/>
      <c r="Q596" s="15">
        <v>45764</v>
      </c>
    </row>
    <row r="597" spans="2:17" ht="15" hidden="1" customHeight="1" x14ac:dyDescent="0.35">
      <c r="B597" s="16" t="s">
        <v>1833</v>
      </c>
      <c r="C597" s="17" t="e">
        <v>#N/A</v>
      </c>
      <c r="D597" s="18" t="e">
        <f>VLOOKUP(B597,'[1]Dados Cadastrais'!A:G,7,0)</f>
        <v>#N/A</v>
      </c>
      <c r="E597" s="18" t="e">
        <f>VLOOKUP(CONTATOS[[#This Row],[EMPRESA]],'[1]Dados Cadastrais'!A:F,5,0)</f>
        <v>#N/A</v>
      </c>
      <c r="F597" s="17" t="e">
        <f>VLOOKUP(CONTATOS[[#This Row],[EMPRESA]],'[1]Dados Cadastrais'!A:F,6,0)</f>
        <v>#N/A</v>
      </c>
      <c r="G597" s="17" t="s">
        <v>457</v>
      </c>
      <c r="H597" s="17"/>
      <c r="I597" s="17" t="s">
        <v>1834</v>
      </c>
      <c r="J597" s="17"/>
      <c r="K597" s="19" t="s">
        <v>1835</v>
      </c>
      <c r="L597" s="13"/>
      <c r="M597" s="20"/>
      <c r="N597" s="16" t="s">
        <v>1836</v>
      </c>
      <c r="O597" s="11"/>
      <c r="P597" s="10"/>
      <c r="Q597" s="15"/>
    </row>
    <row r="598" spans="2:17" ht="15" hidden="1" customHeight="1" x14ac:dyDescent="0.35">
      <c r="B598" s="16" t="s">
        <v>1833</v>
      </c>
      <c r="C598" s="17" t="e">
        <v>#N/A</v>
      </c>
      <c r="D598" s="18" t="e">
        <f>VLOOKUP(B598,'[1]Dados Cadastrais'!A:G,7,0)</f>
        <v>#N/A</v>
      </c>
      <c r="E598" s="18" t="e">
        <f>VLOOKUP(CONTATOS[[#This Row],[EMPRESA]],'[1]Dados Cadastrais'!A:F,5,0)</f>
        <v>#N/A</v>
      </c>
      <c r="F598" s="17" t="e">
        <f>VLOOKUP(CONTATOS[[#This Row],[EMPRESA]],'[1]Dados Cadastrais'!A:F,6,0)</f>
        <v>#N/A</v>
      </c>
      <c r="G598" s="17" t="s">
        <v>1837</v>
      </c>
      <c r="H598" s="17"/>
      <c r="I598" s="17" t="s">
        <v>1834</v>
      </c>
      <c r="J598" s="17"/>
      <c r="K598" s="19" t="s">
        <v>1838</v>
      </c>
      <c r="L598" s="13"/>
      <c r="M598" s="20"/>
      <c r="N598" s="16"/>
      <c r="O598" s="11"/>
      <c r="P598" s="10"/>
      <c r="Q598" s="15"/>
    </row>
    <row r="599" spans="2:17" ht="15" hidden="1" customHeight="1" x14ac:dyDescent="0.35">
      <c r="B599" s="16" t="s">
        <v>1839</v>
      </c>
      <c r="C599" s="17" t="s">
        <v>1840</v>
      </c>
      <c r="D599" s="18">
        <v>107</v>
      </c>
      <c r="E599" s="18" t="s">
        <v>137</v>
      </c>
      <c r="F599" s="17" t="e">
        <f>VLOOKUP(CONTATOS[[#This Row],[EMPRESA]],'[1]Dados Cadastrais'!A:F,6,0)</f>
        <v>#N/A</v>
      </c>
      <c r="G599" s="17" t="s">
        <v>1841</v>
      </c>
      <c r="H599" s="17"/>
      <c r="I599" s="17"/>
      <c r="J599" s="17"/>
      <c r="K599" s="19" t="s">
        <v>1842</v>
      </c>
      <c r="L599" s="13"/>
      <c r="M599" s="20"/>
      <c r="N599" s="16" t="s">
        <v>1843</v>
      </c>
      <c r="O599" s="11"/>
      <c r="P599" s="10"/>
      <c r="Q599" s="15"/>
    </row>
    <row r="600" spans="2:17" ht="15" hidden="1" customHeight="1" x14ac:dyDescent="0.35">
      <c r="B600" s="16" t="s">
        <v>1839</v>
      </c>
      <c r="C600" s="17" t="s">
        <v>1840</v>
      </c>
      <c r="D600" s="18">
        <v>107</v>
      </c>
      <c r="E600" s="18" t="s">
        <v>137</v>
      </c>
      <c r="F600" s="17" t="e">
        <f>VLOOKUP(CONTATOS[[#This Row],[EMPRESA]],'[1]Dados Cadastrais'!A:F,6,0)</f>
        <v>#N/A</v>
      </c>
      <c r="G600" s="17" t="s">
        <v>1844</v>
      </c>
      <c r="H600" s="17"/>
      <c r="I600" s="17" t="s">
        <v>1845</v>
      </c>
      <c r="J600" s="17"/>
      <c r="K600" s="19" t="s">
        <v>1842</v>
      </c>
      <c r="L600" s="13" t="s">
        <v>1846</v>
      </c>
      <c r="M600" s="20" t="s">
        <v>1847</v>
      </c>
      <c r="N600" s="16" t="s">
        <v>1848</v>
      </c>
      <c r="O600" s="11"/>
      <c r="P600" s="10"/>
      <c r="Q600" s="15"/>
    </row>
    <row r="601" spans="2:17" ht="15" hidden="1" customHeight="1" x14ac:dyDescent="0.35">
      <c r="B601" s="16" t="s">
        <v>1849</v>
      </c>
      <c r="C601" s="17" t="s">
        <v>1850</v>
      </c>
      <c r="D601" s="18">
        <f>VLOOKUP(B601,'[1]Dados Cadastrais'!A:G,7,0)</f>
        <v>0</v>
      </c>
      <c r="E601" s="18" t="str">
        <f>VLOOKUP(CONTATOS[[#This Row],[EMPRESA]],'[1]Dados Cadastrais'!A:F,5,0)</f>
        <v>EPP</v>
      </c>
      <c r="F601" s="17" t="str">
        <f>VLOOKUP(CONTATOS[[#This Row],[EMPRESA]],'[1]Dados Cadastrais'!A:F,6,0)</f>
        <v>CAPITAL SUL</v>
      </c>
      <c r="G601" s="17" t="s">
        <v>1851</v>
      </c>
      <c r="H601" s="17" t="s">
        <v>1852</v>
      </c>
      <c r="I601" s="17"/>
      <c r="J601" s="17"/>
      <c r="K601" s="19">
        <v>551149022123</v>
      </c>
      <c r="L601" s="13"/>
      <c r="M601" s="20"/>
      <c r="N601" s="16" t="s">
        <v>1853</v>
      </c>
      <c r="O601" s="11"/>
      <c r="P601" s="10"/>
      <c r="Q601" s="15">
        <v>45096</v>
      </c>
    </row>
    <row r="602" spans="2:17" ht="15" hidden="1" customHeight="1" x14ac:dyDescent="0.35">
      <c r="B602" s="16" t="s">
        <v>1854</v>
      </c>
      <c r="C602" s="17" t="e">
        <v>#N/A</v>
      </c>
      <c r="D602" s="18" t="e">
        <f>VLOOKUP(B602,'[1]Dados Cadastrais'!A:G,7,0)</f>
        <v>#N/A</v>
      </c>
      <c r="E602" s="18" t="e">
        <f>VLOOKUP(CONTATOS[[#This Row],[EMPRESA]],'[1]Dados Cadastrais'!A:F,5,0)</f>
        <v>#N/A</v>
      </c>
      <c r="F602" s="17" t="e">
        <f>VLOOKUP(CONTATOS[[#This Row],[EMPRESA]],'[1]Dados Cadastrais'!A:F,6,0)</f>
        <v>#N/A</v>
      </c>
      <c r="G602" s="17"/>
      <c r="H602" s="17"/>
      <c r="I602" s="17"/>
      <c r="J602" s="17"/>
      <c r="K602" s="19" t="s">
        <v>1855</v>
      </c>
      <c r="L602" s="13" t="s">
        <v>1856</v>
      </c>
      <c r="M602" s="20" t="s">
        <v>1857</v>
      </c>
      <c r="N602" s="16" t="s">
        <v>1858</v>
      </c>
      <c r="O602" s="11"/>
      <c r="P602" s="10"/>
      <c r="Q602" s="15"/>
    </row>
    <row r="603" spans="2:17" ht="15" customHeight="1" x14ac:dyDescent="0.35">
      <c r="B603" s="16" t="s">
        <v>1859</v>
      </c>
      <c r="C603" s="17" t="s">
        <v>1860</v>
      </c>
      <c r="D603" s="18">
        <f>VLOOKUP(B603,'[1]Dados Cadastrais'!A:G,7,0)</f>
        <v>103</v>
      </c>
      <c r="E603" s="18" t="str">
        <f>VLOOKUP(CONTATOS[[#This Row],[EMPRESA]],'[1]Dados Cadastrais'!A:F,5,0)</f>
        <v>EPP</v>
      </c>
      <c r="F603" s="17" t="str">
        <f>VLOOKUP(CONTATOS[[#This Row],[EMPRESA]],'[1]Dados Cadastrais'!A:F,6,0)</f>
        <v>CAPITAL LESTE 1</v>
      </c>
      <c r="G603" s="17" t="s">
        <v>1861</v>
      </c>
      <c r="H603" s="17"/>
      <c r="I603" s="17" t="s">
        <v>63</v>
      </c>
      <c r="J603" s="17"/>
      <c r="K603" s="19" t="s">
        <v>1862</v>
      </c>
      <c r="L603" s="13"/>
      <c r="M603" s="20"/>
      <c r="N603" s="16" t="s">
        <v>1863</v>
      </c>
      <c r="O603" s="11"/>
      <c r="P603" s="10"/>
      <c r="Q603" s="15"/>
    </row>
    <row r="604" spans="2:17" ht="15" customHeight="1" x14ac:dyDescent="0.35">
      <c r="B604" s="16" t="s">
        <v>1859</v>
      </c>
      <c r="C604" s="17" t="s">
        <v>1860</v>
      </c>
      <c r="D604" s="18">
        <f>VLOOKUP(B604,'[1]Dados Cadastrais'!A:G,7,0)</f>
        <v>103</v>
      </c>
      <c r="E604" s="18" t="str">
        <f>VLOOKUP(CONTATOS[[#This Row],[EMPRESA]],'[1]Dados Cadastrais'!A:F,5,0)</f>
        <v>EPP</v>
      </c>
      <c r="F604" s="17" t="str">
        <f>VLOOKUP(CONTATOS[[#This Row],[EMPRESA]],'[1]Dados Cadastrais'!A:F,6,0)</f>
        <v>CAPITAL LESTE 1</v>
      </c>
      <c r="G604" s="17" t="s">
        <v>1864</v>
      </c>
      <c r="H604" s="17"/>
      <c r="I604" s="17" t="s">
        <v>988</v>
      </c>
      <c r="J604" s="17"/>
      <c r="K604" s="19" t="s">
        <v>1862</v>
      </c>
      <c r="L604" s="13"/>
      <c r="M604" s="20"/>
      <c r="N604" s="16" t="s">
        <v>1863</v>
      </c>
      <c r="O604" s="11"/>
      <c r="P604" s="10"/>
      <c r="Q604" s="15"/>
    </row>
    <row r="605" spans="2:17" ht="15" customHeight="1" x14ac:dyDescent="0.35">
      <c r="B605" s="16" t="s">
        <v>1859</v>
      </c>
      <c r="C605" s="17" t="s">
        <v>1860</v>
      </c>
      <c r="D605" s="18">
        <f>VLOOKUP(B605,'[1]Dados Cadastrais'!A:G,7,0)</f>
        <v>103</v>
      </c>
      <c r="E605" s="18" t="str">
        <f>VLOOKUP(CONTATOS[[#This Row],[EMPRESA]],'[1]Dados Cadastrais'!A:F,5,0)</f>
        <v>EPP</v>
      </c>
      <c r="F605" s="17" t="str">
        <f>VLOOKUP(CONTATOS[[#This Row],[EMPRESA]],'[1]Dados Cadastrais'!A:F,6,0)</f>
        <v>CAPITAL LESTE 1</v>
      </c>
      <c r="G605" s="17" t="s">
        <v>195</v>
      </c>
      <c r="H605" s="17"/>
      <c r="I605" s="17" t="s">
        <v>195</v>
      </c>
      <c r="J605" s="17"/>
      <c r="K605" s="19" t="s">
        <v>1865</v>
      </c>
      <c r="L605" s="13"/>
      <c r="M605" s="20"/>
      <c r="N605" s="16"/>
      <c r="O605" s="11"/>
      <c r="P605" s="10"/>
      <c r="Q605" s="15"/>
    </row>
    <row r="606" spans="2:17" ht="15" hidden="1" customHeight="1" x14ac:dyDescent="0.35">
      <c r="B606" s="16" t="s">
        <v>1866</v>
      </c>
      <c r="C606" s="17" t="s">
        <v>1867</v>
      </c>
      <c r="D606" s="18">
        <f>VLOOKUP(B606,'[1]Dados Cadastrais'!A:G,7,0)</f>
        <v>103</v>
      </c>
      <c r="E606" s="18" t="str">
        <f>VLOOKUP(CONTATOS[[#This Row],[EMPRESA]],'[1]Dados Cadastrais'!A:F,5,0)</f>
        <v>DEMAIS</v>
      </c>
      <c r="F606" s="17" t="str">
        <f>VLOOKUP(CONTATOS[[#This Row],[EMPRESA]],'[1]Dados Cadastrais'!A:F,6,0)</f>
        <v>N/A</v>
      </c>
      <c r="G606" s="17" t="s">
        <v>1868</v>
      </c>
      <c r="H606" s="17"/>
      <c r="I606" s="17" t="s">
        <v>1869</v>
      </c>
      <c r="J606" s="17" t="s">
        <v>569</v>
      </c>
      <c r="K606" s="19">
        <v>551122249904</v>
      </c>
      <c r="L606" s="13"/>
      <c r="M606" s="20"/>
      <c r="N606" s="16" t="s">
        <v>1870</v>
      </c>
      <c r="O606" s="11"/>
      <c r="P606" s="10"/>
      <c r="Q606" s="15">
        <v>45764</v>
      </c>
    </row>
    <row r="607" spans="2:17" ht="15" customHeight="1" x14ac:dyDescent="0.35">
      <c r="B607" s="16" t="s">
        <v>1871</v>
      </c>
      <c r="C607" s="17" t="s">
        <v>1872</v>
      </c>
      <c r="D607" s="18">
        <f>VLOOKUP(B607,'[1]Dados Cadastrais'!A:G,7,0)</f>
        <v>103</v>
      </c>
      <c r="E607" s="18" t="str">
        <f>VLOOKUP(CONTATOS[[#This Row],[EMPRESA]],'[1]Dados Cadastrais'!A:F,5,0)</f>
        <v>ME</v>
      </c>
      <c r="F607" s="17" t="str">
        <f>VLOOKUP(CONTATOS[[#This Row],[EMPRESA]],'[1]Dados Cadastrais'!A:F,6,0)</f>
        <v>CAPITAL LESTE 1</v>
      </c>
      <c r="G607" s="17"/>
      <c r="H607" s="17"/>
      <c r="I607" s="17"/>
      <c r="J607" s="17"/>
      <c r="K607" s="19">
        <v>1129570043</v>
      </c>
      <c r="L607" s="13"/>
      <c r="M607" s="20"/>
      <c r="N607" s="16" t="s">
        <v>1873</v>
      </c>
      <c r="O607" s="11" t="s">
        <v>25</v>
      </c>
      <c r="P607" s="10"/>
      <c r="Q607" s="15"/>
    </row>
    <row r="608" spans="2:17" ht="15" customHeight="1" x14ac:dyDescent="0.35">
      <c r="B608" s="16" t="s">
        <v>1871</v>
      </c>
      <c r="C608" s="17" t="s">
        <v>1872</v>
      </c>
      <c r="D608" s="18">
        <f>VLOOKUP(B608,'[1]Dados Cadastrais'!A:G,7,0)</f>
        <v>103</v>
      </c>
      <c r="E608" s="18" t="str">
        <f>VLOOKUP(CONTATOS[[#This Row],[EMPRESA]],'[1]Dados Cadastrais'!A:F,5,0)</f>
        <v>ME</v>
      </c>
      <c r="F608" s="17" t="str">
        <f>VLOOKUP(CONTATOS[[#This Row],[EMPRESA]],'[1]Dados Cadastrais'!A:F,6,0)</f>
        <v>CAPITAL LESTE 1</v>
      </c>
      <c r="G608" s="17" t="s">
        <v>1874</v>
      </c>
      <c r="H608" s="17"/>
      <c r="I608" s="17" t="s">
        <v>1875</v>
      </c>
      <c r="J608" s="17" t="s">
        <v>20</v>
      </c>
      <c r="K608" s="19"/>
      <c r="L608" s="13"/>
      <c r="M608" s="20"/>
      <c r="N608" s="16"/>
      <c r="O608" s="11"/>
      <c r="P608" s="10"/>
      <c r="Q608" s="15"/>
    </row>
    <row r="609" spans="2:17" ht="15" hidden="1" customHeight="1" x14ac:dyDescent="0.35">
      <c r="B609" s="16" t="s">
        <v>1876</v>
      </c>
      <c r="C609" s="17" t="s">
        <v>55</v>
      </c>
      <c r="D609" s="18" t="e">
        <f>VLOOKUP(B609,'[1]Dados Cadastrais'!A:G,7,0)</f>
        <v>#N/A</v>
      </c>
      <c r="E609" s="18" t="e">
        <f>VLOOKUP(CONTATOS[[#This Row],[EMPRESA]],'[1]Dados Cadastrais'!A:F,5,0)</f>
        <v>#N/A</v>
      </c>
      <c r="F609" s="17" t="e">
        <f>VLOOKUP(CONTATOS[[#This Row],[EMPRESA]],'[1]Dados Cadastrais'!A:F,6,0)</f>
        <v>#N/A</v>
      </c>
      <c r="G609" s="17" t="s">
        <v>1877</v>
      </c>
      <c r="H609" s="17"/>
      <c r="I609" s="17" t="s">
        <v>367</v>
      </c>
      <c r="J609" s="17"/>
      <c r="K609" s="19" t="s">
        <v>1878</v>
      </c>
      <c r="L609" s="13" t="s">
        <v>1879</v>
      </c>
      <c r="M609" s="20" t="s">
        <v>1879</v>
      </c>
      <c r="N609" s="16" t="s">
        <v>1880</v>
      </c>
      <c r="O609" s="11"/>
      <c r="P609" s="10"/>
      <c r="Q609" s="15">
        <v>45764</v>
      </c>
    </row>
    <row r="610" spans="2:17" ht="15" hidden="1" customHeight="1" x14ac:dyDescent="0.35">
      <c r="B610" s="16" t="s">
        <v>1881</v>
      </c>
      <c r="C610" s="17" t="s">
        <v>55</v>
      </c>
      <c r="D610" s="18" t="e">
        <f>VLOOKUP(B610,'[1]Dados Cadastrais'!A:G,7,0)</f>
        <v>#N/A</v>
      </c>
      <c r="E610" s="18" t="e">
        <f>VLOOKUP(CONTATOS[[#This Row],[EMPRESA]],'[1]Dados Cadastrais'!A:F,5,0)</f>
        <v>#N/A</v>
      </c>
      <c r="F610" s="17" t="e">
        <f>VLOOKUP(CONTATOS[[#This Row],[EMPRESA]],'[1]Dados Cadastrais'!A:F,6,0)</f>
        <v>#N/A</v>
      </c>
      <c r="G610" s="17" t="s">
        <v>1882</v>
      </c>
      <c r="H610" s="17"/>
      <c r="I610" s="17" t="s">
        <v>60</v>
      </c>
      <c r="J610" s="17"/>
      <c r="K610" s="19" t="s">
        <v>1883</v>
      </c>
      <c r="L610" s="13" t="s">
        <v>1884</v>
      </c>
      <c r="M610" s="20" t="s">
        <v>1884</v>
      </c>
      <c r="N610" s="16" t="s">
        <v>1885</v>
      </c>
      <c r="O610" s="11"/>
      <c r="P610" s="10"/>
      <c r="Q610" s="15">
        <v>45772</v>
      </c>
    </row>
    <row r="611" spans="2:17" ht="15" customHeight="1" x14ac:dyDescent="0.35">
      <c r="B611" s="16" t="s">
        <v>1886</v>
      </c>
      <c r="C611" s="17" t="s">
        <v>1887</v>
      </c>
      <c r="D611" s="18">
        <f>VLOOKUP(B611,'[1]Dados Cadastrais'!A:G,7,0)</f>
        <v>103</v>
      </c>
      <c r="E611" s="18" t="str">
        <f>VLOOKUP(CONTATOS[[#This Row],[EMPRESA]],'[1]Dados Cadastrais'!A:F,5,0)</f>
        <v>EPP</v>
      </c>
      <c r="F611" s="17" t="str">
        <f>VLOOKUP(CONTATOS[[#This Row],[EMPRESA]],'[1]Dados Cadastrais'!A:F,6,0)</f>
        <v>CAPITAL LESTE 1</v>
      </c>
      <c r="G611" s="17" t="s">
        <v>599</v>
      </c>
      <c r="H611" s="17"/>
      <c r="I611" s="17" t="s">
        <v>19</v>
      </c>
      <c r="J611" s="17" t="s">
        <v>20</v>
      </c>
      <c r="K611" s="19" t="s">
        <v>1888</v>
      </c>
      <c r="L611" s="13"/>
      <c r="M611" s="20"/>
      <c r="N611" s="16" t="s">
        <v>1889</v>
      </c>
      <c r="O611" s="11"/>
      <c r="P611" s="10"/>
      <c r="Q611" s="15"/>
    </row>
    <row r="612" spans="2:17" ht="15" customHeight="1" x14ac:dyDescent="0.35">
      <c r="B612" s="16" t="s">
        <v>1886</v>
      </c>
      <c r="C612" s="17" t="s">
        <v>1887</v>
      </c>
      <c r="D612" s="18">
        <f>VLOOKUP(B612,'[1]Dados Cadastrais'!A:G,7,0)</f>
        <v>103</v>
      </c>
      <c r="E612" s="18" t="str">
        <f>VLOOKUP(CONTATOS[[#This Row],[EMPRESA]],'[1]Dados Cadastrais'!A:F,5,0)</f>
        <v>EPP</v>
      </c>
      <c r="F612" s="17" t="str">
        <f>VLOOKUP(CONTATOS[[#This Row],[EMPRESA]],'[1]Dados Cadastrais'!A:F,6,0)</f>
        <v>CAPITAL LESTE 1</v>
      </c>
      <c r="G612" s="17" t="s">
        <v>1890</v>
      </c>
      <c r="H612" s="17"/>
      <c r="I612" s="17"/>
      <c r="J612" s="17"/>
      <c r="K612" s="19" t="s">
        <v>1891</v>
      </c>
      <c r="L612" s="13"/>
      <c r="M612" s="20"/>
      <c r="N612" s="16" t="s">
        <v>1892</v>
      </c>
      <c r="O612" s="11"/>
      <c r="P612" s="10"/>
      <c r="Q612" s="15"/>
    </row>
    <row r="613" spans="2:17" ht="15" customHeight="1" x14ac:dyDescent="0.35">
      <c r="B613" s="16" t="s">
        <v>1886</v>
      </c>
      <c r="C613" s="17" t="s">
        <v>1887</v>
      </c>
      <c r="D613" s="18">
        <f>VLOOKUP(B613,'[1]Dados Cadastrais'!A:G,7,0)</f>
        <v>103</v>
      </c>
      <c r="E613" s="18" t="str">
        <f>VLOOKUP(CONTATOS[[#This Row],[EMPRESA]],'[1]Dados Cadastrais'!A:F,5,0)</f>
        <v>EPP</v>
      </c>
      <c r="F613" s="17" t="str">
        <f>VLOOKUP(CONTATOS[[#This Row],[EMPRESA]],'[1]Dados Cadastrais'!A:F,6,0)</f>
        <v>CAPITAL LESTE 1</v>
      </c>
      <c r="G613" s="17" t="s">
        <v>1893</v>
      </c>
      <c r="H613" s="17"/>
      <c r="I613" s="17" t="s">
        <v>1875</v>
      </c>
      <c r="J613" s="17" t="s">
        <v>20</v>
      </c>
      <c r="K613" s="19" t="s">
        <v>1894</v>
      </c>
      <c r="L613" s="13"/>
      <c r="M613" s="20"/>
      <c r="N613" s="16"/>
      <c r="O613" s="11"/>
      <c r="P613" s="10"/>
      <c r="Q613" s="15"/>
    </row>
    <row r="614" spans="2:17" ht="15" hidden="1" customHeight="1" x14ac:dyDescent="0.35">
      <c r="B614" s="16" t="s">
        <v>1895</v>
      </c>
      <c r="C614" s="17" t="e">
        <v>#N/A</v>
      </c>
      <c r="D614" s="18">
        <f>VLOOKUP(B614,'[1]Dados Cadastrais'!A:G,7,0)</f>
        <v>0</v>
      </c>
      <c r="E614" s="18" t="str">
        <f>VLOOKUP(CONTATOS[[#This Row],[EMPRESA]],'[1]Dados Cadastrais'!A:F,5,0)</f>
        <v>EPP</v>
      </c>
      <c r="F614" s="17" t="str">
        <f>VLOOKUP(CONTATOS[[#This Row],[EMPRESA]],'[1]Dados Cadastrais'!A:F,6,0)</f>
        <v>CAPITAL NORTE</v>
      </c>
      <c r="G614" s="17" t="s">
        <v>1896</v>
      </c>
      <c r="H614" s="17"/>
      <c r="I614" s="17"/>
      <c r="J614" s="17"/>
      <c r="K614" s="19" t="s">
        <v>1897</v>
      </c>
      <c r="L614" s="13"/>
      <c r="M614" s="20"/>
      <c r="N614" s="16" t="s">
        <v>1898</v>
      </c>
      <c r="O614" s="11"/>
      <c r="P614" s="10"/>
      <c r="Q614" s="15"/>
    </row>
    <row r="615" spans="2:17" ht="15" hidden="1" customHeight="1" x14ac:dyDescent="0.35">
      <c r="B615" s="16" t="s">
        <v>1899</v>
      </c>
      <c r="C615" s="17" t="s">
        <v>55</v>
      </c>
      <c r="D615" s="18" t="e">
        <f>VLOOKUP(B615,'[1]Dados Cadastrais'!A:G,7,0)</f>
        <v>#N/A</v>
      </c>
      <c r="E615" s="18" t="e">
        <f>VLOOKUP(CONTATOS[[#This Row],[EMPRESA]],'[1]Dados Cadastrais'!A:F,5,0)</f>
        <v>#N/A</v>
      </c>
      <c r="F615" s="17" t="e">
        <f>VLOOKUP(CONTATOS[[#This Row],[EMPRESA]],'[1]Dados Cadastrais'!A:F,6,0)</f>
        <v>#N/A</v>
      </c>
      <c r="G615" s="17"/>
      <c r="H615" s="17"/>
      <c r="I615" s="17" t="s">
        <v>1425</v>
      </c>
      <c r="J615" s="17"/>
      <c r="K615" s="19">
        <v>551122067666</v>
      </c>
      <c r="L615" s="13"/>
      <c r="M615" s="20"/>
      <c r="N615" s="16" t="s">
        <v>1900</v>
      </c>
      <c r="O615" s="11"/>
      <c r="P615" s="10"/>
      <c r="Q615" s="15">
        <v>45764</v>
      </c>
    </row>
    <row r="616" spans="2:17" ht="15" hidden="1" customHeight="1" x14ac:dyDescent="0.35">
      <c r="B616" s="16" t="s">
        <v>1901</v>
      </c>
      <c r="C616" s="17" t="s">
        <v>1902</v>
      </c>
      <c r="D616" s="18">
        <f>VLOOKUP(B616,'[1]Dados Cadastrais'!A:G,7,0)</f>
        <v>113</v>
      </c>
      <c r="E616" s="18" t="str">
        <f>VLOOKUP(CONTATOS[[#This Row],[EMPRESA]],'[1]Dados Cadastrais'!A:F,5,0)</f>
        <v>EPP</v>
      </c>
      <c r="F616" s="17" t="str">
        <f>VLOOKUP(CONTATOS[[#This Row],[EMPRESA]],'[1]Dados Cadastrais'!A:F,6,0)</f>
        <v>CAPITAL NORTE</v>
      </c>
      <c r="G616" s="17" t="s">
        <v>919</v>
      </c>
      <c r="H616" s="17" t="s">
        <v>20</v>
      </c>
      <c r="I616" s="17" t="s">
        <v>1903</v>
      </c>
      <c r="J616" s="17" t="s">
        <v>20</v>
      </c>
      <c r="K616" s="19">
        <v>551122819900</v>
      </c>
      <c r="L616" s="13" t="s">
        <v>1904</v>
      </c>
      <c r="M616" s="20" t="s">
        <v>1904</v>
      </c>
      <c r="N616" s="16" t="s">
        <v>1905</v>
      </c>
      <c r="O616" s="11"/>
      <c r="P616" s="10"/>
      <c r="Q616" s="15">
        <v>45307</v>
      </c>
    </row>
    <row r="617" spans="2:17" ht="15" hidden="1" customHeight="1" x14ac:dyDescent="0.35">
      <c r="B617" s="16" t="s">
        <v>1906</v>
      </c>
      <c r="C617" s="17" t="s">
        <v>1907</v>
      </c>
      <c r="D617" s="18">
        <v>112</v>
      </c>
      <c r="E617" s="18" t="s">
        <v>137</v>
      </c>
      <c r="F617" s="17" t="e">
        <f>VLOOKUP(CONTATOS[[#This Row],[EMPRESA]],'[1]Dados Cadastrais'!A:F,6,0)</f>
        <v>#N/A</v>
      </c>
      <c r="G617" s="17" t="s">
        <v>1908</v>
      </c>
      <c r="H617" s="17"/>
      <c r="I617" s="17"/>
      <c r="J617" s="17"/>
      <c r="K617" s="19" t="s">
        <v>1909</v>
      </c>
      <c r="L617" s="13"/>
      <c r="M617" s="20"/>
      <c r="N617" s="16" t="s">
        <v>1910</v>
      </c>
      <c r="O617" s="11"/>
      <c r="P617" s="10"/>
      <c r="Q617" s="15"/>
    </row>
    <row r="618" spans="2:17" ht="15" hidden="1" customHeight="1" x14ac:dyDescent="0.35">
      <c r="B618" s="16" t="s">
        <v>1911</v>
      </c>
      <c r="C618" s="17" t="s">
        <v>55</v>
      </c>
      <c r="D618" s="18" t="e">
        <f>VLOOKUP(B618,'[1]Dados Cadastrais'!A:G,7,0)</f>
        <v>#N/A</v>
      </c>
      <c r="E618" s="18" t="e">
        <f>VLOOKUP(CONTATOS[[#This Row],[EMPRESA]],'[1]Dados Cadastrais'!A:F,5,0)</f>
        <v>#N/A</v>
      </c>
      <c r="F618" s="17" t="e">
        <f>VLOOKUP(CONTATOS[[#This Row],[EMPRESA]],'[1]Dados Cadastrais'!A:F,6,0)</f>
        <v>#N/A</v>
      </c>
      <c r="G618" s="17" t="s">
        <v>1912</v>
      </c>
      <c r="H618" s="17"/>
      <c r="I618" s="17" t="s">
        <v>1913</v>
      </c>
      <c r="J618" s="17"/>
      <c r="K618" s="19">
        <v>551131886961</v>
      </c>
      <c r="L618" s="13"/>
      <c r="M618" s="20"/>
      <c r="N618" s="16" t="s">
        <v>1914</v>
      </c>
      <c r="O618" s="11"/>
      <c r="P618" s="10" t="s">
        <v>1669</v>
      </c>
      <c r="Q618" s="15">
        <v>45764</v>
      </c>
    </row>
    <row r="619" spans="2:17" ht="15" hidden="1" customHeight="1" x14ac:dyDescent="0.35">
      <c r="B619" s="16" t="s">
        <v>1915</v>
      </c>
      <c r="C619" s="17" t="s">
        <v>1916</v>
      </c>
      <c r="D619" s="18">
        <v>109</v>
      </c>
      <c r="E619" s="18" t="str">
        <f>VLOOKUP(CONTATOS[[#This Row],[EMPRESA]],'[1]Dados Cadastrais'!A:F,5,0)</f>
        <v>DEMAIS</v>
      </c>
      <c r="F619" s="17" t="str">
        <f>VLOOKUP(CONTATOS[[#This Row],[EMPRESA]],'[1]Dados Cadastrais'!A:F,6,0)</f>
        <v>N/A</v>
      </c>
      <c r="G619" s="17" t="s">
        <v>1917</v>
      </c>
      <c r="H619" s="17"/>
      <c r="I619" s="17" t="s">
        <v>63</v>
      </c>
      <c r="J619" s="17"/>
      <c r="K619" s="19"/>
      <c r="L619" s="13" t="s">
        <v>1918</v>
      </c>
      <c r="M619" s="20" t="s">
        <v>1918</v>
      </c>
      <c r="N619" s="16" t="s">
        <v>1919</v>
      </c>
      <c r="O619" s="11"/>
      <c r="P619" s="10"/>
      <c r="Q619" s="15"/>
    </row>
    <row r="620" spans="2:17" ht="15" hidden="1" customHeight="1" x14ac:dyDescent="0.35">
      <c r="B620" s="16" t="s">
        <v>1920</v>
      </c>
      <c r="C620" s="17" t="e">
        <v>#N/A</v>
      </c>
      <c r="D620" s="18" t="e">
        <f>VLOOKUP(B620,'[1]Dados Cadastrais'!A:G,7,0)</f>
        <v>#N/A</v>
      </c>
      <c r="E620" s="18" t="e">
        <f>VLOOKUP(CONTATOS[[#This Row],[EMPRESA]],'[1]Dados Cadastrais'!A:F,5,0)</f>
        <v>#N/A</v>
      </c>
      <c r="F620" s="17" t="e">
        <f>VLOOKUP(CONTATOS[[#This Row],[EMPRESA]],'[1]Dados Cadastrais'!A:F,6,0)</f>
        <v>#N/A</v>
      </c>
      <c r="G620" s="17" t="s">
        <v>1921</v>
      </c>
      <c r="H620" s="17"/>
      <c r="I620" s="17"/>
      <c r="J620" s="17"/>
      <c r="K620" s="19" t="s">
        <v>1922</v>
      </c>
      <c r="L620" s="13" t="s">
        <v>1923</v>
      </c>
      <c r="M620" s="20" t="s">
        <v>1924</v>
      </c>
      <c r="N620" s="16" t="s">
        <v>1925</v>
      </c>
      <c r="O620" s="11"/>
      <c r="P620" s="10"/>
      <c r="Q620" s="15"/>
    </row>
    <row r="621" spans="2:17" ht="15" hidden="1" customHeight="1" x14ac:dyDescent="0.35">
      <c r="B621" s="16" t="s">
        <v>1926</v>
      </c>
      <c r="C621" s="17" t="s">
        <v>1927</v>
      </c>
      <c r="D621" s="18" t="e">
        <f>VLOOKUP(B621,'[1]Dados Cadastrais'!A:G,7,0)</f>
        <v>#N/A</v>
      </c>
      <c r="E621" s="18" t="e">
        <f>VLOOKUP(CONTATOS[[#This Row],[EMPRESA]],'[1]Dados Cadastrais'!A:F,5,0)</f>
        <v>#N/A</v>
      </c>
      <c r="F621" s="17" t="e">
        <f>VLOOKUP(CONTATOS[[#This Row],[EMPRESA]],'[1]Dados Cadastrais'!A:F,6,0)</f>
        <v>#N/A</v>
      </c>
      <c r="G621" s="17"/>
      <c r="H621" s="17"/>
      <c r="I621" s="17"/>
      <c r="J621" s="17"/>
      <c r="K621" s="19" t="s">
        <v>1928</v>
      </c>
      <c r="L621" s="13" t="s">
        <v>1929</v>
      </c>
      <c r="M621" s="20" t="s">
        <v>1930</v>
      </c>
      <c r="N621" s="16"/>
      <c r="O621" s="11"/>
      <c r="P621" s="10"/>
      <c r="Q621" s="15"/>
    </row>
    <row r="622" spans="2:17" ht="15" hidden="1" customHeight="1" x14ac:dyDescent="0.35">
      <c r="B622" s="16" t="s">
        <v>1931</v>
      </c>
      <c r="C622" s="17" t="s">
        <v>1927</v>
      </c>
      <c r="D622" s="18">
        <v>103</v>
      </c>
      <c r="E622" s="18" t="e">
        <f>VLOOKUP(CONTATOS[[#This Row],[EMPRESA]],'[1]Dados Cadastrais'!A:F,5,0)</f>
        <v>#N/A</v>
      </c>
      <c r="F622" s="17" t="e">
        <f>VLOOKUP(CONTATOS[[#This Row],[EMPRESA]],'[1]Dados Cadastrais'!A:F,6,0)</f>
        <v>#N/A</v>
      </c>
      <c r="G622" s="17" t="s">
        <v>1932</v>
      </c>
      <c r="H622" s="17"/>
      <c r="I622" s="17"/>
      <c r="J622" s="17"/>
      <c r="K622" s="19">
        <v>551138359137</v>
      </c>
      <c r="L622" s="13"/>
      <c r="M622" s="20"/>
      <c r="N622" s="16" t="s">
        <v>1933</v>
      </c>
      <c r="O622" s="11"/>
      <c r="P622" s="10"/>
      <c r="Q622" s="15">
        <v>45337</v>
      </c>
    </row>
    <row r="623" spans="2:17" ht="15" hidden="1" customHeight="1" x14ac:dyDescent="0.35">
      <c r="B623" s="16" t="s">
        <v>1931</v>
      </c>
      <c r="C623" s="17" t="s">
        <v>1927</v>
      </c>
      <c r="D623" s="18">
        <v>103</v>
      </c>
      <c r="E623" s="18" t="e">
        <f>VLOOKUP(CONTATOS[[#This Row],[EMPRESA]],'[1]Dados Cadastrais'!A:F,5,0)</f>
        <v>#N/A</v>
      </c>
      <c r="F623" s="17" t="e">
        <f>VLOOKUP(CONTATOS[[#This Row],[EMPRESA]],'[1]Dados Cadastrais'!A:F,6,0)</f>
        <v>#N/A</v>
      </c>
      <c r="G623" s="17" t="s">
        <v>1934</v>
      </c>
      <c r="H623" s="17"/>
      <c r="I623" s="17"/>
      <c r="J623" s="17"/>
      <c r="K623" s="19">
        <v>551138359137</v>
      </c>
      <c r="L623" s="13"/>
      <c r="M623" s="20"/>
      <c r="N623" s="16" t="s">
        <v>1935</v>
      </c>
      <c r="O623" s="11"/>
      <c r="P623" s="10"/>
      <c r="Q623" s="15">
        <v>45337</v>
      </c>
    </row>
    <row r="624" spans="2:17" ht="15" hidden="1" customHeight="1" x14ac:dyDescent="0.35">
      <c r="B624" s="16" t="s">
        <v>1931</v>
      </c>
      <c r="C624" s="17" t="s">
        <v>1927</v>
      </c>
      <c r="D624" s="18">
        <v>103</v>
      </c>
      <c r="E624" s="18" t="e">
        <f>VLOOKUP(CONTATOS[[#This Row],[EMPRESA]],'[1]Dados Cadastrais'!A:F,5,0)</f>
        <v>#N/A</v>
      </c>
      <c r="F624" s="17" t="e">
        <f>VLOOKUP(CONTATOS[[#This Row],[EMPRESA]],'[1]Dados Cadastrais'!A:F,6,0)</f>
        <v>#N/A</v>
      </c>
      <c r="G624" s="17" t="s">
        <v>1936</v>
      </c>
      <c r="H624" s="17"/>
      <c r="I624" s="17"/>
      <c r="J624" s="17"/>
      <c r="K624" s="19">
        <v>551138359137</v>
      </c>
      <c r="L624" s="13"/>
      <c r="M624" s="20"/>
      <c r="N624" s="16" t="s">
        <v>1937</v>
      </c>
      <c r="O624" s="11"/>
      <c r="P624" s="10"/>
      <c r="Q624" s="15">
        <v>45337</v>
      </c>
    </row>
    <row r="625" spans="2:17" ht="15" hidden="1" customHeight="1" x14ac:dyDescent="0.35">
      <c r="B625" s="16" t="s">
        <v>1931</v>
      </c>
      <c r="C625" s="17" t="s">
        <v>1927</v>
      </c>
      <c r="D625" s="18">
        <v>103</v>
      </c>
      <c r="E625" s="18" t="e">
        <f>VLOOKUP(CONTATOS[[#This Row],[EMPRESA]],'[1]Dados Cadastrais'!A:F,5,0)</f>
        <v>#N/A</v>
      </c>
      <c r="F625" s="17" t="e">
        <f>VLOOKUP(CONTATOS[[#This Row],[EMPRESA]],'[1]Dados Cadastrais'!A:F,6,0)</f>
        <v>#N/A</v>
      </c>
      <c r="G625" s="17"/>
      <c r="H625" s="17"/>
      <c r="I625" s="17"/>
      <c r="J625" s="17"/>
      <c r="K625" s="19">
        <v>551138359137</v>
      </c>
      <c r="L625" s="13"/>
      <c r="M625" s="20"/>
      <c r="N625" s="16" t="s">
        <v>1938</v>
      </c>
      <c r="O625" s="11"/>
      <c r="P625" s="10"/>
      <c r="Q625" s="15">
        <v>45337</v>
      </c>
    </row>
    <row r="626" spans="2:17" ht="15" hidden="1" customHeight="1" x14ac:dyDescent="0.35">
      <c r="B626" s="16" t="s">
        <v>1939</v>
      </c>
      <c r="C626" s="17" t="s">
        <v>1940</v>
      </c>
      <c r="D626" s="18">
        <v>109</v>
      </c>
      <c r="E626" s="18" t="s">
        <v>68</v>
      </c>
      <c r="F626" s="17" t="e">
        <f>VLOOKUP(CONTATOS[[#This Row],[EMPRESA]],'[1]Dados Cadastrais'!A:F,6,0)</f>
        <v>#N/A</v>
      </c>
      <c r="G626" s="17"/>
      <c r="H626" s="17"/>
      <c r="I626" s="17"/>
      <c r="J626" s="17"/>
      <c r="K626" s="19" t="s">
        <v>1941</v>
      </c>
      <c r="L626" s="13"/>
      <c r="M626" s="20"/>
      <c r="N626" s="16" t="s">
        <v>1942</v>
      </c>
      <c r="O626" s="11"/>
      <c r="P626" s="10"/>
      <c r="Q626" s="15"/>
    </row>
    <row r="627" spans="2:17" ht="15" hidden="1" customHeight="1" x14ac:dyDescent="0.35">
      <c r="B627" s="16" t="s">
        <v>1943</v>
      </c>
      <c r="C627" s="17" t="s">
        <v>1944</v>
      </c>
      <c r="D627" s="18">
        <v>112</v>
      </c>
      <c r="E627" s="18" t="s">
        <v>137</v>
      </c>
      <c r="F627" s="17" t="str">
        <f>VLOOKUP(CONTATOS[[#This Row],[EMPRESA]],'[1]Dados Cadastrais'!A:F,6,0)</f>
        <v>CAPITAL SUL</v>
      </c>
      <c r="G627" s="17" t="s">
        <v>1945</v>
      </c>
      <c r="H627" s="17"/>
      <c r="I627" s="17"/>
      <c r="J627" s="17"/>
      <c r="K627" s="19" t="s">
        <v>1946</v>
      </c>
      <c r="L627" s="13"/>
      <c r="M627" s="20"/>
      <c r="N627" s="16" t="s">
        <v>1947</v>
      </c>
      <c r="O627" s="11"/>
      <c r="P627" s="10"/>
      <c r="Q627" s="15"/>
    </row>
    <row r="628" spans="2:17" ht="15" hidden="1" customHeight="1" x14ac:dyDescent="0.35">
      <c r="B628" s="16" t="s">
        <v>1948</v>
      </c>
      <c r="C628" s="17" t="s">
        <v>1949</v>
      </c>
      <c r="D628" s="18">
        <v>102</v>
      </c>
      <c r="E628" s="18" t="s">
        <v>137</v>
      </c>
      <c r="F628" s="17" t="e">
        <f>VLOOKUP(CONTATOS[[#This Row],[EMPRESA]],'[1]Dados Cadastrais'!A:F,6,0)</f>
        <v>#N/A</v>
      </c>
      <c r="G628" s="17"/>
      <c r="H628" s="17"/>
      <c r="I628" s="17"/>
      <c r="J628" s="17"/>
      <c r="K628" s="19">
        <v>551126051815</v>
      </c>
      <c r="L628" s="13"/>
      <c r="M628" s="20"/>
      <c r="N628" s="16" t="s">
        <v>1950</v>
      </c>
      <c r="O628" s="11"/>
      <c r="P628" s="10"/>
      <c r="Q628" s="15"/>
    </row>
    <row r="629" spans="2:17" ht="15" hidden="1" customHeight="1" x14ac:dyDescent="0.35">
      <c r="B629" s="16" t="s">
        <v>1948</v>
      </c>
      <c r="C629" s="17" t="s">
        <v>1949</v>
      </c>
      <c r="D629" s="18">
        <v>102</v>
      </c>
      <c r="E629" s="18" t="s">
        <v>137</v>
      </c>
      <c r="F629" s="17" t="e">
        <f>VLOOKUP(CONTATOS[[#This Row],[EMPRESA]],'[1]Dados Cadastrais'!A:F,6,0)</f>
        <v>#N/A</v>
      </c>
      <c r="G629" s="17" t="s">
        <v>195</v>
      </c>
      <c r="H629" s="17"/>
      <c r="I629" s="17"/>
      <c r="J629" s="17"/>
      <c r="K629" s="19">
        <v>551126051815</v>
      </c>
      <c r="L629" s="13"/>
      <c r="M629" s="20"/>
      <c r="N629" s="16" t="s">
        <v>1951</v>
      </c>
      <c r="O629" s="11"/>
      <c r="P629" s="10"/>
      <c r="Q629" s="15"/>
    </row>
    <row r="630" spans="2:17" ht="15" customHeight="1" x14ac:dyDescent="0.35">
      <c r="B630" s="16" t="s">
        <v>1952</v>
      </c>
      <c r="C630" s="17" t="s">
        <v>1953</v>
      </c>
      <c r="D630" s="18">
        <f>VLOOKUP(B630,'[1]Dados Cadastrais'!A:G,7,0)</f>
        <v>103</v>
      </c>
      <c r="E630" s="18" t="str">
        <f>VLOOKUP(CONTATOS[[#This Row],[EMPRESA]],'[1]Dados Cadastrais'!A:F,5,0)</f>
        <v>EPP</v>
      </c>
      <c r="F630" s="17" t="str">
        <f>VLOOKUP(CONTATOS[[#This Row],[EMPRESA]],'[1]Dados Cadastrais'!A:F,6,0)</f>
        <v>CAPITAL LESTE 2</v>
      </c>
      <c r="G630" s="17" t="s">
        <v>1954</v>
      </c>
      <c r="H630" s="17"/>
      <c r="I630" s="17" t="s">
        <v>19</v>
      </c>
      <c r="J630" s="17" t="s">
        <v>20</v>
      </c>
      <c r="K630" s="19">
        <v>551127480382</v>
      </c>
      <c r="L630" s="13" t="s">
        <v>1955</v>
      </c>
      <c r="M630" s="20" t="s">
        <v>1955</v>
      </c>
      <c r="N630" s="16" t="s">
        <v>1956</v>
      </c>
      <c r="O630" s="11"/>
      <c r="P630" s="10"/>
      <c r="Q630" s="15"/>
    </row>
    <row r="631" spans="2:17" ht="15" customHeight="1" x14ac:dyDescent="0.35">
      <c r="B631" s="16" t="s">
        <v>1952</v>
      </c>
      <c r="C631" s="17" t="s">
        <v>1953</v>
      </c>
      <c r="D631" s="18">
        <f>VLOOKUP(B631,'[1]Dados Cadastrais'!A:G,7,0)</f>
        <v>103</v>
      </c>
      <c r="E631" s="18" t="str">
        <f>VLOOKUP(CONTATOS[[#This Row],[EMPRESA]],'[1]Dados Cadastrais'!A:F,5,0)</f>
        <v>EPP</v>
      </c>
      <c r="F631" s="17" t="str">
        <f>VLOOKUP(CONTATOS[[#This Row],[EMPRESA]],'[1]Dados Cadastrais'!A:F,6,0)</f>
        <v>CAPITAL LESTE 2</v>
      </c>
      <c r="G631" s="17" t="s">
        <v>1957</v>
      </c>
      <c r="H631" s="17"/>
      <c r="I631" s="17"/>
      <c r="J631" s="17"/>
      <c r="K631" s="19" t="s">
        <v>1958</v>
      </c>
      <c r="L631" s="13"/>
      <c r="M631" s="20"/>
      <c r="N631" s="16"/>
      <c r="O631" s="11"/>
      <c r="P631" s="10"/>
      <c r="Q631" s="15"/>
    </row>
    <row r="632" spans="2:17" ht="15" hidden="1" customHeight="1" x14ac:dyDescent="0.35">
      <c r="B632" s="16" t="s">
        <v>1959</v>
      </c>
      <c r="C632" s="17" t="s">
        <v>55</v>
      </c>
      <c r="D632" s="18" t="e">
        <f>VLOOKUP(B632,'[1]Dados Cadastrais'!A:G,7,0)</f>
        <v>#N/A</v>
      </c>
      <c r="E632" s="18" t="e">
        <f>VLOOKUP(CONTATOS[[#This Row],[EMPRESA]],'[1]Dados Cadastrais'!A:F,5,0)</f>
        <v>#N/A</v>
      </c>
      <c r="F632" s="17" t="e">
        <f>VLOOKUP(CONTATOS[[#This Row],[EMPRESA]],'[1]Dados Cadastrais'!A:F,6,0)</f>
        <v>#N/A</v>
      </c>
      <c r="G632" s="17" t="s">
        <v>1960</v>
      </c>
      <c r="H632" s="17"/>
      <c r="I632" s="17"/>
      <c r="J632" s="17"/>
      <c r="K632" s="19"/>
      <c r="L632" s="13"/>
      <c r="M632" s="20"/>
      <c r="N632" s="16" t="s">
        <v>1961</v>
      </c>
      <c r="O632" s="11"/>
      <c r="P632" s="10"/>
      <c r="Q632" s="15">
        <v>45764</v>
      </c>
    </row>
    <row r="633" spans="2:17" ht="15" customHeight="1" x14ac:dyDescent="0.35">
      <c r="B633" s="16" t="s">
        <v>1962</v>
      </c>
      <c r="C633" s="17" t="s">
        <v>1963</v>
      </c>
      <c r="D633" s="18">
        <f>VLOOKUP(B633,'[1]Dados Cadastrais'!A:G,7,0)</f>
        <v>0</v>
      </c>
      <c r="E633" s="18" t="str">
        <f>VLOOKUP(CONTATOS[[#This Row],[EMPRESA]],'[1]Dados Cadastrais'!A:F,5,0)</f>
        <v>EPP</v>
      </c>
      <c r="F633" s="17" t="str">
        <f>VLOOKUP(CONTATOS[[#This Row],[EMPRESA]],'[1]Dados Cadastrais'!A:F,6,0)</f>
        <v>CAPITAL LESTE 1</v>
      </c>
      <c r="G633" s="17"/>
      <c r="H633" s="17"/>
      <c r="I633" s="17"/>
      <c r="J633" s="17"/>
      <c r="K633" s="19" t="s">
        <v>1964</v>
      </c>
      <c r="L633" s="13"/>
      <c r="M633" s="20"/>
      <c r="N633" s="16" t="s">
        <v>1965</v>
      </c>
      <c r="O633" s="11"/>
      <c r="P633" s="10"/>
      <c r="Q633" s="15"/>
    </row>
    <row r="634" spans="2:17" ht="15" customHeight="1" x14ac:dyDescent="0.35">
      <c r="B634" s="16" t="s">
        <v>1962</v>
      </c>
      <c r="C634" s="17" t="s">
        <v>1963</v>
      </c>
      <c r="D634" s="18">
        <f>VLOOKUP(B634,'[1]Dados Cadastrais'!A:G,7,0)</f>
        <v>0</v>
      </c>
      <c r="E634" s="18" t="str">
        <f>VLOOKUP(CONTATOS[[#This Row],[EMPRESA]],'[1]Dados Cadastrais'!A:F,5,0)</f>
        <v>EPP</v>
      </c>
      <c r="F634" s="17" t="str">
        <f>VLOOKUP(CONTATOS[[#This Row],[EMPRESA]],'[1]Dados Cadastrais'!A:F,6,0)</f>
        <v>CAPITAL LESTE 1</v>
      </c>
      <c r="G634" s="17" t="s">
        <v>1966</v>
      </c>
      <c r="H634" s="17"/>
      <c r="I634" s="17"/>
      <c r="J634" s="17"/>
      <c r="K634" s="19"/>
      <c r="L634" s="13"/>
      <c r="M634" s="20"/>
      <c r="N634" s="16" t="s">
        <v>1967</v>
      </c>
      <c r="O634" s="11"/>
      <c r="P634" s="10"/>
      <c r="Q634" s="15"/>
    </row>
    <row r="635" spans="2:17" ht="15" customHeight="1" x14ac:dyDescent="0.35">
      <c r="B635" s="16" t="s">
        <v>1968</v>
      </c>
      <c r="C635" s="17" t="s">
        <v>1969</v>
      </c>
      <c r="D635" s="18">
        <f>VLOOKUP(B635,'[1]Dados Cadastrais'!A:G,7,0)</f>
        <v>103</v>
      </c>
      <c r="E635" s="18" t="str">
        <f>VLOOKUP(CONTATOS[[#This Row],[EMPRESA]],'[1]Dados Cadastrais'!A:F,5,0)</f>
        <v>EPP</v>
      </c>
      <c r="F635" s="17" t="str">
        <f>VLOOKUP(CONTATOS[[#This Row],[EMPRESA]],'[1]Dados Cadastrais'!A:F,6,0)</f>
        <v>CAPITAL LESTE 1</v>
      </c>
      <c r="G635" s="17" t="s">
        <v>1970</v>
      </c>
      <c r="H635" s="17"/>
      <c r="I635" s="17"/>
      <c r="J635" s="17"/>
      <c r="K635" s="19">
        <v>551120763722</v>
      </c>
      <c r="L635" s="13" t="s">
        <v>1971</v>
      </c>
      <c r="M635" s="20" t="s">
        <v>1971</v>
      </c>
      <c r="N635" s="16" t="s">
        <v>1972</v>
      </c>
      <c r="O635" s="11"/>
      <c r="P635" s="10"/>
      <c r="Q635" s="15">
        <v>45022</v>
      </c>
    </row>
    <row r="636" spans="2:17" ht="15" customHeight="1" x14ac:dyDescent="0.35">
      <c r="B636" s="16" t="s">
        <v>1968</v>
      </c>
      <c r="C636" s="17" t="s">
        <v>1969</v>
      </c>
      <c r="D636" s="18">
        <f>VLOOKUP(B636,'[1]Dados Cadastrais'!A:G,7,0)</f>
        <v>103</v>
      </c>
      <c r="E636" s="18" t="str">
        <f>VLOOKUP(CONTATOS[[#This Row],[EMPRESA]],'[1]Dados Cadastrais'!A:F,5,0)</f>
        <v>EPP</v>
      </c>
      <c r="F636" s="17" t="str">
        <f>VLOOKUP(CONTATOS[[#This Row],[EMPRESA]],'[1]Dados Cadastrais'!A:F,6,0)</f>
        <v>CAPITAL LESTE 1</v>
      </c>
      <c r="G636" s="17" t="s">
        <v>1973</v>
      </c>
      <c r="H636" s="17"/>
      <c r="I636" s="17" t="s">
        <v>19</v>
      </c>
      <c r="J636" s="17" t="s">
        <v>20</v>
      </c>
      <c r="K636" s="19">
        <v>551120763722</v>
      </c>
      <c r="L636" s="13" t="s">
        <v>195</v>
      </c>
      <c r="M636" s="20"/>
      <c r="N636" s="16"/>
      <c r="O636" s="11"/>
      <c r="P636" s="10"/>
      <c r="Q636" s="15"/>
    </row>
    <row r="637" spans="2:17" ht="15" customHeight="1" x14ac:dyDescent="0.35">
      <c r="B637" s="16" t="s">
        <v>1968</v>
      </c>
      <c r="C637" s="17" t="s">
        <v>1969</v>
      </c>
      <c r="D637" s="18">
        <f>VLOOKUP(B637,'[1]Dados Cadastrais'!A:G,7,0)</f>
        <v>103</v>
      </c>
      <c r="E637" s="18" t="str">
        <f>VLOOKUP(CONTATOS[[#This Row],[EMPRESA]],'[1]Dados Cadastrais'!A:F,5,0)</f>
        <v>EPP</v>
      </c>
      <c r="F637" s="17" t="str">
        <f>VLOOKUP(CONTATOS[[#This Row],[EMPRESA]],'[1]Dados Cadastrais'!A:F,6,0)</f>
        <v>CAPITAL LESTE 1</v>
      </c>
      <c r="G637" s="17" t="s">
        <v>1973</v>
      </c>
      <c r="H637" s="17"/>
      <c r="I637" s="17" t="s">
        <v>19</v>
      </c>
      <c r="J637" s="17" t="s">
        <v>20</v>
      </c>
      <c r="K637" s="19" t="s">
        <v>1974</v>
      </c>
      <c r="L637" s="13" t="s">
        <v>195</v>
      </c>
      <c r="M637" s="20"/>
      <c r="N637" s="16"/>
      <c r="O637" s="11"/>
      <c r="P637" s="10"/>
      <c r="Q637" s="15"/>
    </row>
    <row r="638" spans="2:17" ht="15" customHeight="1" x14ac:dyDescent="0.35">
      <c r="B638" s="16" t="s">
        <v>1968</v>
      </c>
      <c r="C638" s="17" t="s">
        <v>1969</v>
      </c>
      <c r="D638" s="18">
        <f>VLOOKUP(B638,'[1]Dados Cadastrais'!A:G,7,0)</f>
        <v>103</v>
      </c>
      <c r="E638" s="18" t="str">
        <f>VLOOKUP(CONTATOS[[#This Row],[EMPRESA]],'[1]Dados Cadastrais'!A:F,5,0)</f>
        <v>EPP</v>
      </c>
      <c r="F638" s="17" t="str">
        <f>VLOOKUP(CONTATOS[[#This Row],[EMPRESA]],'[1]Dados Cadastrais'!A:F,6,0)</f>
        <v>CAPITAL LESTE 1</v>
      </c>
      <c r="G638" s="17" t="s">
        <v>1973</v>
      </c>
      <c r="H638" s="17"/>
      <c r="I638" s="17" t="s">
        <v>19</v>
      </c>
      <c r="J638" s="17" t="s">
        <v>20</v>
      </c>
      <c r="K638" s="19" t="s">
        <v>1974</v>
      </c>
      <c r="L638" s="13" t="s">
        <v>195</v>
      </c>
      <c r="M638" s="20"/>
      <c r="N638" s="16"/>
      <c r="O638" s="11"/>
      <c r="P638" s="10"/>
      <c r="Q638" s="15"/>
    </row>
    <row r="639" spans="2:17" ht="15" customHeight="1" x14ac:dyDescent="0.35">
      <c r="B639" s="16" t="s">
        <v>1975</v>
      </c>
      <c r="C639" s="17" t="s">
        <v>1976</v>
      </c>
      <c r="D639" s="18">
        <f>VLOOKUP(B639,'[1]Dados Cadastrais'!A:G,7,0)</f>
        <v>103</v>
      </c>
      <c r="E639" s="18" t="str">
        <f>VLOOKUP(CONTATOS[[#This Row],[EMPRESA]],'[1]Dados Cadastrais'!A:F,5,0)</f>
        <v>EPP</v>
      </c>
      <c r="F639" s="17" t="str">
        <f>VLOOKUP(CONTATOS[[#This Row],[EMPRESA]],'[1]Dados Cadastrais'!A:F,6,0)</f>
        <v>CAPITAL LESTE 1</v>
      </c>
      <c r="G639" s="17"/>
      <c r="H639" s="17"/>
      <c r="I639" s="17"/>
      <c r="J639" s="17"/>
      <c r="K639" s="19">
        <v>551129101444</v>
      </c>
      <c r="L639" s="13"/>
      <c r="M639" s="20"/>
      <c r="N639" s="16" t="s">
        <v>1977</v>
      </c>
      <c r="O639" s="11" t="s">
        <v>25</v>
      </c>
      <c r="P639" s="10"/>
      <c r="Q639" s="15"/>
    </row>
    <row r="640" spans="2:17" ht="15" customHeight="1" x14ac:dyDescent="0.35">
      <c r="B640" s="16" t="s">
        <v>1975</v>
      </c>
      <c r="C640" s="17" t="s">
        <v>1976</v>
      </c>
      <c r="D640" s="18">
        <f>VLOOKUP(B640,'[1]Dados Cadastrais'!A:G,7,0)</f>
        <v>103</v>
      </c>
      <c r="E640" s="18" t="str">
        <f>VLOOKUP(CONTATOS[[#This Row],[EMPRESA]],'[1]Dados Cadastrais'!A:F,5,0)</f>
        <v>EPP</v>
      </c>
      <c r="F640" s="17" t="str">
        <f>VLOOKUP(CONTATOS[[#This Row],[EMPRESA]],'[1]Dados Cadastrais'!A:F,6,0)</f>
        <v>CAPITAL LESTE 1</v>
      </c>
      <c r="G640" s="17"/>
      <c r="H640" s="17"/>
      <c r="I640" s="17" t="s">
        <v>195</v>
      </c>
      <c r="J640" s="17"/>
      <c r="K640" s="19" t="s">
        <v>1978</v>
      </c>
      <c r="L640" s="13"/>
      <c r="M640" s="20"/>
      <c r="N640" s="16"/>
      <c r="O640" s="11"/>
      <c r="P640" s="10"/>
      <c r="Q640" s="15"/>
    </row>
    <row r="641" spans="2:17" ht="15" hidden="1" customHeight="1" x14ac:dyDescent="0.35">
      <c r="B641" s="16" t="s">
        <v>1979</v>
      </c>
      <c r="C641" s="17" t="s">
        <v>1980</v>
      </c>
      <c r="D641" s="18">
        <v>107</v>
      </c>
      <c r="E641" s="18" t="s">
        <v>137</v>
      </c>
      <c r="F641" s="17" t="e">
        <f>VLOOKUP(CONTATOS[[#This Row],[EMPRESA]],'[1]Dados Cadastrais'!A:F,6,0)</f>
        <v>#N/A</v>
      </c>
      <c r="G641" s="17" t="s">
        <v>1981</v>
      </c>
      <c r="H641" s="17"/>
      <c r="I641" s="17"/>
      <c r="J641" s="17"/>
      <c r="K641" s="19" t="s">
        <v>1982</v>
      </c>
      <c r="L641" s="13"/>
      <c r="M641" s="20"/>
      <c r="N641" s="16" t="s">
        <v>1983</v>
      </c>
      <c r="O641" s="11"/>
      <c r="P641" s="10"/>
      <c r="Q641" s="15"/>
    </row>
    <row r="642" spans="2:17" ht="15" customHeight="1" x14ac:dyDescent="0.35">
      <c r="B642" s="16" t="s">
        <v>1984</v>
      </c>
      <c r="C642" s="17" t="s">
        <v>1985</v>
      </c>
      <c r="D642" s="18">
        <f>VLOOKUP(B642,'[1]Dados Cadastrais'!A:G,7,0)</f>
        <v>107</v>
      </c>
      <c r="E642" s="18" t="str">
        <f>VLOOKUP(CONTATOS[[#This Row],[EMPRESA]],'[1]Dados Cadastrais'!A:F,5,0)</f>
        <v>ME</v>
      </c>
      <c r="F642" s="17" t="str">
        <f>VLOOKUP(CONTATOS[[#This Row],[EMPRESA]],'[1]Dados Cadastrais'!A:F,6,0)</f>
        <v>CAPITAL LESTE 1</v>
      </c>
      <c r="G642" s="17" t="s">
        <v>1986</v>
      </c>
      <c r="H642" s="17"/>
      <c r="I642" s="17"/>
      <c r="J642" s="17"/>
      <c r="K642" s="19"/>
      <c r="L642" s="13" t="s">
        <v>1987</v>
      </c>
      <c r="M642" s="20" t="s">
        <v>1987</v>
      </c>
      <c r="N642" s="16" t="s">
        <v>1988</v>
      </c>
      <c r="O642" s="11"/>
      <c r="P642" s="10"/>
      <c r="Q642" s="15">
        <v>45272</v>
      </c>
    </row>
    <row r="643" spans="2:17" ht="15" hidden="1" customHeight="1" x14ac:dyDescent="0.35">
      <c r="B643" s="16" t="s">
        <v>1989</v>
      </c>
      <c r="C643" s="17" t="s">
        <v>1990</v>
      </c>
      <c r="D643" s="18">
        <f>VLOOKUP(B643,'[1]Dados Cadastrais'!A:G,7,0)</f>
        <v>107</v>
      </c>
      <c r="E643" s="18" t="str">
        <f>VLOOKUP(CONTATOS[[#This Row],[EMPRESA]],'[1]Dados Cadastrais'!A:F,5,0)</f>
        <v>EPP</v>
      </c>
      <c r="F643" s="17" t="str">
        <f>VLOOKUP(CONTATOS[[#This Row],[EMPRESA]],'[1]Dados Cadastrais'!A:F,6,0)</f>
        <v>CAPITAL CENTRO</v>
      </c>
      <c r="G643" s="17" t="s">
        <v>1991</v>
      </c>
      <c r="H643" s="17"/>
      <c r="I643" s="17"/>
      <c r="J643" s="17"/>
      <c r="K643" s="19"/>
      <c r="L643" s="13" t="s">
        <v>1992</v>
      </c>
      <c r="M643" s="20" t="s">
        <v>1993</v>
      </c>
      <c r="N643" s="16"/>
      <c r="O643" s="11"/>
      <c r="P643" s="10"/>
      <c r="Q643" s="15"/>
    </row>
    <row r="644" spans="2:17" ht="15" hidden="1" customHeight="1" x14ac:dyDescent="0.35">
      <c r="B644" s="16" t="s">
        <v>1994</v>
      </c>
      <c r="C644" s="17" t="s">
        <v>1995</v>
      </c>
      <c r="D644" s="18">
        <v>106</v>
      </c>
      <c r="E644" s="18" t="s">
        <v>137</v>
      </c>
      <c r="F644" s="17" t="str">
        <f>VLOOKUP(CONTATOS[[#This Row],[EMPRESA]],'[1]Dados Cadastrais'!A:F,6,0)</f>
        <v>CAPITAL OESTE</v>
      </c>
      <c r="G644" s="17" t="s">
        <v>1996</v>
      </c>
      <c r="H644" s="17"/>
      <c r="I644" s="17"/>
      <c r="J644" s="17"/>
      <c r="K644" s="19" t="s">
        <v>1997</v>
      </c>
      <c r="L644" s="13" t="s">
        <v>1998</v>
      </c>
      <c r="M644" s="20" t="s">
        <v>1999</v>
      </c>
      <c r="N644" s="16" t="s">
        <v>2000</v>
      </c>
      <c r="O644" s="11"/>
      <c r="P644" s="10"/>
      <c r="Q644" s="15"/>
    </row>
    <row r="645" spans="2:17" ht="15" hidden="1" customHeight="1" x14ac:dyDescent="0.35">
      <c r="B645" s="16" t="s">
        <v>1994</v>
      </c>
      <c r="C645" s="17" t="s">
        <v>1995</v>
      </c>
      <c r="D645" s="18">
        <v>106</v>
      </c>
      <c r="E645" s="18" t="s">
        <v>137</v>
      </c>
      <c r="F645" s="17" t="str">
        <f>VLOOKUP(CONTATOS[[#This Row],[EMPRESA]],'[1]Dados Cadastrais'!A:F,6,0)</f>
        <v>CAPITAL OESTE</v>
      </c>
      <c r="G645" s="17" t="s">
        <v>1996</v>
      </c>
      <c r="H645" s="17"/>
      <c r="I645" s="17"/>
      <c r="J645" s="17"/>
      <c r="K645" s="19" t="s">
        <v>1997</v>
      </c>
      <c r="L645" s="13" t="s">
        <v>2001</v>
      </c>
      <c r="M645" s="20" t="s">
        <v>1999</v>
      </c>
      <c r="N645" s="16" t="s">
        <v>2002</v>
      </c>
      <c r="O645" s="11"/>
      <c r="P645" s="10"/>
      <c r="Q645" s="15"/>
    </row>
    <row r="646" spans="2:17" ht="15" hidden="1" customHeight="1" x14ac:dyDescent="0.35">
      <c r="B646" s="16" t="s">
        <v>2003</v>
      </c>
      <c r="C646" s="17" t="s">
        <v>2004</v>
      </c>
      <c r="D646" s="18">
        <f>VLOOKUP(B646,'[1]Dados Cadastrais'!A:G,7,0)</f>
        <v>0</v>
      </c>
      <c r="E646" s="18" t="str">
        <f>VLOOKUP(CONTATOS[[#This Row],[EMPRESA]],'[1]Dados Cadastrais'!A:F,5,0)</f>
        <v>DEMAIS</v>
      </c>
      <c r="F646" s="17" t="str">
        <f>VLOOKUP(CONTATOS[[#This Row],[EMPRESA]],'[1]Dados Cadastrais'!A:F,6,0)</f>
        <v>N/A</v>
      </c>
      <c r="G646" s="17" t="s">
        <v>2005</v>
      </c>
      <c r="H646" s="17"/>
      <c r="I646" s="17" t="s">
        <v>2006</v>
      </c>
      <c r="J646" s="17"/>
      <c r="K646" s="19" t="s">
        <v>2007</v>
      </c>
      <c r="L646" s="13" t="s">
        <v>2008</v>
      </c>
      <c r="M646" s="20" t="s">
        <v>2008</v>
      </c>
      <c r="N646" s="16" t="s">
        <v>2009</v>
      </c>
      <c r="O646" s="11"/>
      <c r="P646" s="10"/>
      <c r="Q646" s="15">
        <v>45161</v>
      </c>
    </row>
    <row r="647" spans="2:17" ht="15" hidden="1" customHeight="1" x14ac:dyDescent="0.35">
      <c r="B647" s="16" t="s">
        <v>2010</v>
      </c>
      <c r="C647" s="17" t="s">
        <v>2011</v>
      </c>
      <c r="D647" s="18">
        <v>102</v>
      </c>
      <c r="E647" s="18" t="s">
        <v>137</v>
      </c>
      <c r="F647" s="17" t="e">
        <f>VLOOKUP(CONTATOS[[#This Row],[EMPRESA]],'[1]Dados Cadastrais'!A:F,6,0)</f>
        <v>#N/A</v>
      </c>
      <c r="G647" s="17" t="s">
        <v>2012</v>
      </c>
      <c r="H647" s="17"/>
      <c r="I647" s="17"/>
      <c r="J647" s="17"/>
      <c r="K647" s="19" t="s">
        <v>2013</v>
      </c>
      <c r="L647" s="13"/>
      <c r="M647" s="20"/>
      <c r="N647" s="16" t="s">
        <v>2014</v>
      </c>
      <c r="O647" s="11"/>
      <c r="P647" s="10"/>
      <c r="Q647" s="15"/>
    </row>
    <row r="648" spans="2:17" ht="15" customHeight="1" x14ac:dyDescent="0.35">
      <c r="B648" s="16" t="s">
        <v>2015</v>
      </c>
      <c r="C648" s="17" t="s">
        <v>2016</v>
      </c>
      <c r="D648" s="18">
        <f>VLOOKUP(B648,'[1]Dados Cadastrais'!A:G,7,0)</f>
        <v>103</v>
      </c>
      <c r="E648" s="18" t="str">
        <f>VLOOKUP(CONTATOS[[#This Row],[EMPRESA]],'[1]Dados Cadastrais'!A:F,5,0)</f>
        <v>ME</v>
      </c>
      <c r="F648" s="17" t="str">
        <f>VLOOKUP(CONTATOS[[#This Row],[EMPRESA]],'[1]Dados Cadastrais'!A:F,6,0)</f>
        <v>CAPITAL LESTE 1</v>
      </c>
      <c r="G648" s="17" t="s">
        <v>2017</v>
      </c>
      <c r="H648" s="17"/>
      <c r="I648" s="17"/>
      <c r="J648" s="17"/>
      <c r="K648" s="19"/>
      <c r="L648" s="13"/>
      <c r="M648" s="20"/>
      <c r="N648" s="16" t="s">
        <v>2018</v>
      </c>
      <c r="O648" s="11"/>
      <c r="P648" s="10"/>
      <c r="Q648" s="15"/>
    </row>
    <row r="649" spans="2:17" ht="15" hidden="1" customHeight="1" x14ac:dyDescent="0.35">
      <c r="B649" s="16" t="s">
        <v>2019</v>
      </c>
      <c r="C649" s="17" t="s">
        <v>2020</v>
      </c>
      <c r="D649" s="18">
        <f>VLOOKUP(B649,'[1]Dados Cadastrais'!A:G,7,0)</f>
        <v>103</v>
      </c>
      <c r="E649" s="18" t="str">
        <f>VLOOKUP(CONTATOS[[#This Row],[EMPRESA]],'[1]Dados Cadastrais'!A:F,5,0)</f>
        <v>DEMAIS</v>
      </c>
      <c r="F649" s="17" t="str">
        <f>VLOOKUP(CONTATOS[[#This Row],[EMPRESA]],'[1]Dados Cadastrais'!A:F,6,0)</f>
        <v>N/A</v>
      </c>
      <c r="G649" s="17" t="s">
        <v>2021</v>
      </c>
      <c r="H649" s="17"/>
      <c r="I649" s="17" t="s">
        <v>2022</v>
      </c>
      <c r="J649" s="17"/>
      <c r="K649" s="19" t="s">
        <v>2023</v>
      </c>
      <c r="L649" s="13"/>
      <c r="M649" s="20"/>
      <c r="N649" s="16" t="s">
        <v>2024</v>
      </c>
      <c r="O649" s="11"/>
      <c r="P649" s="10"/>
      <c r="Q649" s="15"/>
    </row>
    <row r="650" spans="2:17" ht="15" hidden="1" customHeight="1" x14ac:dyDescent="0.35">
      <c r="B650" s="16" t="s">
        <v>2019</v>
      </c>
      <c r="C650" s="17" t="s">
        <v>2020</v>
      </c>
      <c r="D650" s="18">
        <f>VLOOKUP(B650,'[1]Dados Cadastrais'!A:G,7,0)</f>
        <v>103</v>
      </c>
      <c r="E650" s="18" t="str">
        <f>VLOOKUP(CONTATOS[[#This Row],[EMPRESA]],'[1]Dados Cadastrais'!A:F,5,0)</f>
        <v>DEMAIS</v>
      </c>
      <c r="F650" s="17" t="str">
        <f>VLOOKUP(CONTATOS[[#This Row],[EMPRESA]],'[1]Dados Cadastrais'!A:F,6,0)</f>
        <v>N/A</v>
      </c>
      <c r="G650" s="17"/>
      <c r="H650" s="17"/>
      <c r="I650" s="17"/>
      <c r="J650" s="17"/>
      <c r="K650" s="19"/>
      <c r="L650" s="13" t="s">
        <v>2025</v>
      </c>
      <c r="M650" s="20" t="s">
        <v>2026</v>
      </c>
      <c r="N650" s="16" t="s">
        <v>2027</v>
      </c>
      <c r="O650" s="11"/>
      <c r="P650" s="10"/>
      <c r="Q650" s="15"/>
    </row>
    <row r="651" spans="2:17" ht="15" hidden="1" customHeight="1" x14ac:dyDescent="0.35">
      <c r="B651" s="16" t="s">
        <v>2019</v>
      </c>
      <c r="C651" s="17" t="s">
        <v>2020</v>
      </c>
      <c r="D651" s="18">
        <f>VLOOKUP(B651,'[1]Dados Cadastrais'!A:G,7,0)</f>
        <v>103</v>
      </c>
      <c r="E651" s="18" t="str">
        <f>VLOOKUP(CONTATOS[[#This Row],[EMPRESA]],'[1]Dados Cadastrais'!A:F,5,0)</f>
        <v>DEMAIS</v>
      </c>
      <c r="F651" s="17" t="str">
        <f>VLOOKUP(CONTATOS[[#This Row],[EMPRESA]],'[1]Dados Cadastrais'!A:F,6,0)</f>
        <v>N/A</v>
      </c>
      <c r="G651" s="17" t="s">
        <v>2028</v>
      </c>
      <c r="H651" s="17"/>
      <c r="I651" s="17" t="s">
        <v>19</v>
      </c>
      <c r="J651" s="17" t="s">
        <v>20</v>
      </c>
      <c r="K651" s="19"/>
      <c r="L651" s="13"/>
      <c r="M651" s="20"/>
      <c r="N651" s="16"/>
      <c r="O651" s="11"/>
      <c r="P651" s="10"/>
      <c r="Q651" s="15"/>
    </row>
    <row r="652" spans="2:17" ht="15" customHeight="1" x14ac:dyDescent="0.35">
      <c r="B652" s="16" t="s">
        <v>2029</v>
      </c>
      <c r="C652" s="17" t="s">
        <v>2030</v>
      </c>
      <c r="D652" s="18" t="s">
        <v>237</v>
      </c>
      <c r="E652" s="18" t="s">
        <v>68</v>
      </c>
      <c r="F652" s="17" t="str">
        <f>VLOOKUP(CONTATOS[[#This Row],[EMPRESA]],'[1]Dados Cadastrais'!A:F,6,0)</f>
        <v>CAPITAL LESTE 2</v>
      </c>
      <c r="G652" s="17"/>
      <c r="H652" s="17"/>
      <c r="I652" s="17"/>
      <c r="J652" s="17"/>
      <c r="K652" s="19"/>
      <c r="L652" s="13"/>
      <c r="M652" s="20" t="str" cm="1">
        <f t="array" ref="M652">IFERROR(IF(ISTEXT(L651),IF(ISBLANK(L651),"","'"&amp;"55"&amp;IF(AND(ISNUMBER(LEFT(SOMENTE.NÚMEROS(L651),2))),LEFT(SOMENTE.NÚMEROS(L651),2),"11")&amp;RIGHT(SOMENTE.NÚMEROS(L651),8)),""),"")</f>
        <v/>
      </c>
      <c r="N652" s="16"/>
      <c r="O652" s="22"/>
      <c r="P652" s="22"/>
      <c r="Q652" s="15"/>
    </row>
    <row r="653" spans="2:17" ht="15" hidden="1" customHeight="1" x14ac:dyDescent="0.35">
      <c r="B653" s="16" t="s">
        <v>2031</v>
      </c>
      <c r="C653" s="17" t="s">
        <v>2032</v>
      </c>
      <c r="D653" s="18">
        <v>114</v>
      </c>
      <c r="E653" s="18" t="s">
        <v>137</v>
      </c>
      <c r="F653" s="17" t="e">
        <f>VLOOKUP(CONTATOS[[#This Row],[EMPRESA]],'[1]Dados Cadastrais'!A:F,6,0)</f>
        <v>#N/A</v>
      </c>
      <c r="G653" s="17"/>
      <c r="H653" s="17"/>
      <c r="I653" s="17"/>
      <c r="J653" s="17"/>
      <c r="K653" s="19" t="s">
        <v>2033</v>
      </c>
      <c r="L653" s="13"/>
      <c r="M653" s="20"/>
      <c r="N653" s="16" t="s">
        <v>2034</v>
      </c>
      <c r="O653" s="11"/>
      <c r="P653" s="10"/>
      <c r="Q653" s="15"/>
    </row>
    <row r="654" spans="2:17" ht="15" hidden="1" customHeight="1" x14ac:dyDescent="0.35">
      <c r="B654" s="16" t="s">
        <v>2035</v>
      </c>
      <c r="C654" s="17" t="e">
        <v>#N/A</v>
      </c>
      <c r="D654" s="18" t="e">
        <f>VLOOKUP(B654,'[1]Dados Cadastrais'!A:G,7,0)</f>
        <v>#N/A</v>
      </c>
      <c r="E654" s="18" t="e">
        <f>VLOOKUP(CONTATOS[[#This Row],[EMPRESA]],'[1]Dados Cadastrais'!A:F,5,0)</f>
        <v>#N/A</v>
      </c>
      <c r="F654" s="17" t="e">
        <f>VLOOKUP(CONTATOS[[#This Row],[EMPRESA]],'[1]Dados Cadastrais'!A:F,6,0)</f>
        <v>#N/A</v>
      </c>
      <c r="G654" s="17" t="s">
        <v>2036</v>
      </c>
      <c r="H654" s="17"/>
      <c r="I654" s="17"/>
      <c r="J654" s="17"/>
      <c r="K654" s="19" t="s">
        <v>2037</v>
      </c>
      <c r="L654" s="13" t="s">
        <v>2038</v>
      </c>
      <c r="M654" s="20" t="s">
        <v>2039</v>
      </c>
      <c r="N654" s="16" t="s">
        <v>2040</v>
      </c>
      <c r="O654" s="11"/>
      <c r="P654" s="10"/>
      <c r="Q654" s="15"/>
    </row>
    <row r="655" spans="2:17" ht="15" customHeight="1" x14ac:dyDescent="0.35">
      <c r="B655" s="16" t="s">
        <v>2041</v>
      </c>
      <c r="C655" s="17" t="s">
        <v>2042</v>
      </c>
      <c r="D655" s="18">
        <f>VLOOKUP(B655,'[1]Dados Cadastrais'!A:G,7,0)</f>
        <v>0</v>
      </c>
      <c r="E655" s="18" t="str">
        <f>VLOOKUP(CONTATOS[[#This Row],[EMPRESA]],'[1]Dados Cadastrais'!A:F,5,0)</f>
        <v>ME</v>
      </c>
      <c r="F655" s="17" t="str">
        <f>VLOOKUP(CONTATOS[[#This Row],[EMPRESA]],'[1]Dados Cadastrais'!A:F,6,0)</f>
        <v>CAPITAL LESTE 2</v>
      </c>
      <c r="G655" s="17"/>
      <c r="H655" s="17"/>
      <c r="I655" s="17"/>
      <c r="J655" s="17"/>
      <c r="K655" s="19" t="s">
        <v>2043</v>
      </c>
      <c r="L655" s="13"/>
      <c r="M655" s="20"/>
      <c r="N655" s="16"/>
      <c r="O655" s="11"/>
      <c r="P655" s="10"/>
      <c r="Q655" s="15"/>
    </row>
    <row r="656" spans="2:17" ht="15" customHeight="1" x14ac:dyDescent="0.35">
      <c r="B656" s="16" t="s">
        <v>2044</v>
      </c>
      <c r="C656" s="17" t="s">
        <v>2045</v>
      </c>
      <c r="D656" s="18">
        <v>114</v>
      </c>
      <c r="E656" s="18" t="str">
        <f>VLOOKUP(CONTATOS[[#This Row],[EMPRESA]],'[1]Dados Cadastrais'!A:F,5,0)</f>
        <v>EPP</v>
      </c>
      <c r="F656" s="17" t="str">
        <f>VLOOKUP(CONTATOS[[#This Row],[EMPRESA]],'[1]Dados Cadastrais'!A:F,6,0)</f>
        <v>CAPITAL LESTE 1</v>
      </c>
      <c r="G656" s="17" t="s">
        <v>2046</v>
      </c>
      <c r="H656" s="17"/>
      <c r="I656" s="17"/>
      <c r="J656" s="17"/>
      <c r="K656" s="19">
        <v>551126053632</v>
      </c>
      <c r="L656" s="13" t="s">
        <v>2047</v>
      </c>
      <c r="M656" s="20" t="s">
        <v>2047</v>
      </c>
      <c r="N656" s="16" t="s">
        <v>2048</v>
      </c>
      <c r="O656" s="11"/>
      <c r="P656" s="10" t="s">
        <v>2049</v>
      </c>
      <c r="Q656" s="15">
        <v>45014</v>
      </c>
    </row>
    <row r="657" spans="2:17" ht="15" hidden="1" customHeight="1" x14ac:dyDescent="0.35">
      <c r="B657" s="16" t="s">
        <v>2050</v>
      </c>
      <c r="C657" s="17" t="e">
        <v>#N/A</v>
      </c>
      <c r="D657" s="18" t="e">
        <f>VLOOKUP(B657,'[1]Dados Cadastrais'!A:G,7,0)</f>
        <v>#N/A</v>
      </c>
      <c r="E657" s="18" t="e">
        <f>VLOOKUP(CONTATOS[[#This Row],[EMPRESA]],'[1]Dados Cadastrais'!A:F,5,0)</f>
        <v>#N/A</v>
      </c>
      <c r="F657" s="17" t="e">
        <f>VLOOKUP(CONTATOS[[#This Row],[EMPRESA]],'[1]Dados Cadastrais'!A:F,6,0)</f>
        <v>#N/A</v>
      </c>
      <c r="G657" s="17"/>
      <c r="H657" s="17"/>
      <c r="I657" s="17"/>
      <c r="J657" s="17"/>
      <c r="K657" s="19" t="s">
        <v>2051</v>
      </c>
      <c r="L657" s="13"/>
      <c r="M657" s="20"/>
      <c r="N657" s="16" t="s">
        <v>2052</v>
      </c>
      <c r="O657" s="11"/>
      <c r="P657" s="10"/>
      <c r="Q657" s="15"/>
    </row>
    <row r="658" spans="2:17" ht="15" hidden="1" customHeight="1" x14ac:dyDescent="0.35">
      <c r="B658" s="16" t="s">
        <v>2053</v>
      </c>
      <c r="C658" s="17" t="s">
        <v>2054</v>
      </c>
      <c r="D658" s="18">
        <v>113</v>
      </c>
      <c r="E658" s="18" t="s">
        <v>137</v>
      </c>
      <c r="F658" s="17" t="e">
        <f>VLOOKUP(CONTATOS[[#This Row],[EMPRESA]],'[1]Dados Cadastrais'!A:F,6,0)</f>
        <v>#N/A</v>
      </c>
      <c r="G658" s="17"/>
      <c r="H658" s="17"/>
      <c r="I658" s="17"/>
      <c r="J658" s="17"/>
      <c r="K658" s="19" t="s">
        <v>2055</v>
      </c>
      <c r="L658" s="13"/>
      <c r="M658" s="20"/>
      <c r="N658" s="16" t="s">
        <v>2056</v>
      </c>
      <c r="O658" s="11"/>
      <c r="P658" s="10"/>
      <c r="Q658" s="15"/>
    </row>
    <row r="659" spans="2:17" ht="15" hidden="1" customHeight="1" x14ac:dyDescent="0.35">
      <c r="B659" s="16" t="s">
        <v>2057</v>
      </c>
      <c r="C659" s="17" t="e">
        <v>#N/A</v>
      </c>
      <c r="D659" s="18" t="e">
        <f>VLOOKUP(B659,'[1]Dados Cadastrais'!A:G,7,0)</f>
        <v>#N/A</v>
      </c>
      <c r="E659" s="18" t="e">
        <f>VLOOKUP(CONTATOS[[#This Row],[EMPRESA]],'[1]Dados Cadastrais'!A:F,5,0)</f>
        <v>#N/A</v>
      </c>
      <c r="F659" s="17" t="e">
        <f>VLOOKUP(CONTATOS[[#This Row],[EMPRESA]],'[1]Dados Cadastrais'!A:F,6,0)</f>
        <v>#N/A</v>
      </c>
      <c r="G659" s="17" t="s">
        <v>2058</v>
      </c>
      <c r="H659" s="17"/>
      <c r="I659" s="17"/>
      <c r="J659" s="17"/>
      <c r="K659" s="19" t="s">
        <v>2059</v>
      </c>
      <c r="L659" s="13"/>
      <c r="M659" s="20"/>
      <c r="N659" s="16" t="s">
        <v>2060</v>
      </c>
      <c r="O659" s="11"/>
      <c r="P659" s="10"/>
      <c r="Q659" s="15"/>
    </row>
    <row r="660" spans="2:17" ht="15" hidden="1" customHeight="1" x14ac:dyDescent="0.35">
      <c r="B660" s="16" t="s">
        <v>2061</v>
      </c>
      <c r="C660" s="17" t="e">
        <v>#N/A</v>
      </c>
      <c r="D660" s="18" t="e">
        <f>VLOOKUP(B660,'[1]Dados Cadastrais'!A:G,7,0)</f>
        <v>#N/A</v>
      </c>
      <c r="E660" s="18" t="e">
        <f>VLOOKUP(CONTATOS[[#This Row],[EMPRESA]],'[1]Dados Cadastrais'!A:F,5,0)</f>
        <v>#N/A</v>
      </c>
      <c r="F660" s="17" t="e">
        <f>VLOOKUP(CONTATOS[[#This Row],[EMPRESA]],'[1]Dados Cadastrais'!A:F,6,0)</f>
        <v>#N/A</v>
      </c>
      <c r="G660" s="17"/>
      <c r="H660" s="17"/>
      <c r="I660" s="17"/>
      <c r="J660" s="17"/>
      <c r="K660" s="19" t="s">
        <v>2062</v>
      </c>
      <c r="L660" s="13"/>
      <c r="M660" s="20"/>
      <c r="N660" s="16"/>
      <c r="O660" s="11"/>
      <c r="P660" s="10"/>
      <c r="Q660" s="15"/>
    </row>
    <row r="661" spans="2:17" ht="15" hidden="1" customHeight="1" x14ac:dyDescent="0.35">
      <c r="B661" s="16" t="s">
        <v>2061</v>
      </c>
      <c r="C661" s="17" t="e">
        <v>#N/A</v>
      </c>
      <c r="D661" s="18" t="e">
        <f>VLOOKUP(B661,'[1]Dados Cadastrais'!A:G,7,0)</f>
        <v>#N/A</v>
      </c>
      <c r="E661" s="18" t="e">
        <f>VLOOKUP(CONTATOS[[#This Row],[EMPRESA]],'[1]Dados Cadastrais'!A:F,5,0)</f>
        <v>#N/A</v>
      </c>
      <c r="F661" s="17" t="e">
        <f>VLOOKUP(CONTATOS[[#This Row],[EMPRESA]],'[1]Dados Cadastrais'!A:F,6,0)</f>
        <v>#N/A</v>
      </c>
      <c r="G661" s="17"/>
      <c r="H661" s="17"/>
      <c r="I661" s="17" t="s">
        <v>19</v>
      </c>
      <c r="J661" s="17" t="s">
        <v>20</v>
      </c>
      <c r="K661" s="19" t="s">
        <v>2063</v>
      </c>
      <c r="L661" s="13"/>
      <c r="M661" s="20"/>
      <c r="N661" s="16" t="s">
        <v>2064</v>
      </c>
      <c r="O661" s="11"/>
      <c r="P661" s="10"/>
      <c r="Q661" s="15"/>
    </row>
    <row r="662" spans="2:17" ht="15" customHeight="1" x14ac:dyDescent="0.35">
      <c r="B662" s="16" t="s">
        <v>2065</v>
      </c>
      <c r="C662" s="17" t="s">
        <v>2066</v>
      </c>
      <c r="D662" s="18">
        <f>VLOOKUP(B662,'[1]Dados Cadastrais'!A:G,7,0)</f>
        <v>103</v>
      </c>
      <c r="E662" s="18" t="str">
        <f>VLOOKUP(CONTATOS[[#This Row],[EMPRESA]],'[1]Dados Cadastrais'!A:F,5,0)</f>
        <v>EPP</v>
      </c>
      <c r="F662" s="17" t="str">
        <f>VLOOKUP(CONTATOS[[#This Row],[EMPRESA]],'[1]Dados Cadastrais'!A:F,6,0)</f>
        <v>CAPITAL LESTE 1</v>
      </c>
      <c r="G662" s="17" t="s">
        <v>2067</v>
      </c>
      <c r="H662" s="17"/>
      <c r="I662" s="17" t="s">
        <v>1774</v>
      </c>
      <c r="J662" s="17" t="s">
        <v>569</v>
      </c>
      <c r="K662" s="19">
        <v>551123020008</v>
      </c>
      <c r="L662" s="13"/>
      <c r="M662" s="20"/>
      <c r="N662" s="16" t="s">
        <v>2068</v>
      </c>
      <c r="O662" s="11" t="s">
        <v>25</v>
      </c>
      <c r="P662" s="10"/>
      <c r="Q662" s="15">
        <v>45093</v>
      </c>
    </row>
    <row r="663" spans="2:17" ht="15" customHeight="1" x14ac:dyDescent="0.35">
      <c r="B663" s="16" t="s">
        <v>2065</v>
      </c>
      <c r="C663" s="17" t="s">
        <v>2066</v>
      </c>
      <c r="D663" s="18">
        <f>VLOOKUP(B663,'[1]Dados Cadastrais'!A:G,7,0)</f>
        <v>103</v>
      </c>
      <c r="E663" s="18" t="str">
        <f>VLOOKUP(CONTATOS[[#This Row],[EMPRESA]],'[1]Dados Cadastrais'!A:F,5,0)</f>
        <v>EPP</v>
      </c>
      <c r="F663" s="17" t="str">
        <f>VLOOKUP(CONTATOS[[#This Row],[EMPRESA]],'[1]Dados Cadastrais'!A:F,6,0)</f>
        <v>CAPITAL LESTE 1</v>
      </c>
      <c r="G663" s="17" t="s">
        <v>2069</v>
      </c>
      <c r="H663" s="17"/>
      <c r="I663" s="17" t="s">
        <v>19</v>
      </c>
      <c r="J663" s="17" t="s">
        <v>20</v>
      </c>
      <c r="K663" s="19">
        <v>551126018717</v>
      </c>
      <c r="L663" s="13" t="s">
        <v>2070</v>
      </c>
      <c r="M663" s="20" t="s">
        <v>2070</v>
      </c>
      <c r="N663" s="16" t="s">
        <v>2071</v>
      </c>
      <c r="O663" s="11"/>
      <c r="P663" s="10"/>
      <c r="Q663" s="15"/>
    </row>
    <row r="664" spans="2:17" ht="15" customHeight="1" x14ac:dyDescent="0.35">
      <c r="B664" s="16" t="s">
        <v>2072</v>
      </c>
      <c r="C664" s="17" t="s">
        <v>2073</v>
      </c>
      <c r="D664" s="18">
        <f>VLOOKUP(B664,'[1]Dados Cadastrais'!A:G,7,0)</f>
        <v>103</v>
      </c>
      <c r="E664" s="18" t="str">
        <f>VLOOKUP(CONTATOS[[#This Row],[EMPRESA]],'[1]Dados Cadastrais'!A:F,5,0)</f>
        <v>EPP</v>
      </c>
      <c r="F664" s="17" t="str">
        <f>VLOOKUP(CONTATOS[[#This Row],[EMPRESA]],'[1]Dados Cadastrais'!A:F,6,0)</f>
        <v>CAPITAL LESTE 1</v>
      </c>
      <c r="G664" s="17" t="s">
        <v>2074</v>
      </c>
      <c r="H664" s="17"/>
      <c r="I664" s="17"/>
      <c r="J664" s="17"/>
      <c r="K664" s="19" t="s">
        <v>2075</v>
      </c>
      <c r="L664" s="13"/>
      <c r="M664" s="20"/>
      <c r="N664" s="16" t="s">
        <v>2076</v>
      </c>
      <c r="O664" s="11"/>
      <c r="P664" s="10"/>
      <c r="Q664" s="15">
        <v>45772</v>
      </c>
    </row>
    <row r="665" spans="2:17" ht="15" hidden="1" customHeight="1" x14ac:dyDescent="0.35">
      <c r="B665" s="16" t="s">
        <v>2077</v>
      </c>
      <c r="C665" s="17" t="s">
        <v>2078</v>
      </c>
      <c r="D665" s="18" t="s">
        <v>237</v>
      </c>
      <c r="E665" s="18" t="s">
        <v>68</v>
      </c>
      <c r="F665" s="17" t="e">
        <f>VLOOKUP(CONTATOS[[#This Row],[EMPRESA]],'[1]Dados Cadastrais'!A:F,6,0)</f>
        <v>#N/A</v>
      </c>
      <c r="G665" s="17"/>
      <c r="H665" s="17"/>
      <c r="I665" s="17"/>
      <c r="J665" s="17"/>
      <c r="K665" s="19"/>
      <c r="L665" s="13"/>
      <c r="M665" s="20" t="str" cm="1">
        <f t="array" ref="M665">IFERROR(IF(ISTEXT(L664),IF(ISBLANK(L664),"","'"&amp;"55"&amp;IF(AND(ISNUMBER(LEFT(SOMENTE.NÚMEROS(L664),2))),LEFT(SOMENTE.NÚMEROS(L664),2),"11")&amp;RIGHT(SOMENTE.NÚMEROS(L664),8)),""),"")</f>
        <v/>
      </c>
      <c r="N665" s="16"/>
      <c r="O665" s="22"/>
      <c r="P665" s="22"/>
      <c r="Q665" s="15"/>
    </row>
    <row r="666" spans="2:17" ht="15" hidden="1" customHeight="1" x14ac:dyDescent="0.35">
      <c r="B666" s="16" t="s">
        <v>2079</v>
      </c>
      <c r="C666" s="17" t="s">
        <v>2080</v>
      </c>
      <c r="D666" s="18">
        <v>126</v>
      </c>
      <c r="E666" s="18" t="s">
        <v>137</v>
      </c>
      <c r="F666" s="17" t="e">
        <f>VLOOKUP(CONTATOS[[#This Row],[EMPRESA]],'[1]Dados Cadastrais'!A:F,6,0)</f>
        <v>#N/A</v>
      </c>
      <c r="G666" s="17" t="s">
        <v>127</v>
      </c>
      <c r="H666" s="17"/>
      <c r="I666" s="17"/>
      <c r="J666" s="17"/>
      <c r="K666" s="19" t="s">
        <v>2081</v>
      </c>
      <c r="L666" s="13"/>
      <c r="M666" s="20"/>
      <c r="N666" s="16" t="s">
        <v>2082</v>
      </c>
      <c r="O666" s="11"/>
      <c r="P666" s="10"/>
      <c r="Q666" s="15"/>
    </row>
    <row r="667" spans="2:17" ht="15" hidden="1" customHeight="1" x14ac:dyDescent="0.35">
      <c r="B667" s="16" t="s">
        <v>2079</v>
      </c>
      <c r="C667" s="17" t="s">
        <v>2080</v>
      </c>
      <c r="D667" s="18">
        <v>126</v>
      </c>
      <c r="E667" s="18" t="s">
        <v>137</v>
      </c>
      <c r="F667" s="17" t="e">
        <f>VLOOKUP(CONTATOS[[#This Row],[EMPRESA]],'[1]Dados Cadastrais'!A:F,6,0)</f>
        <v>#N/A</v>
      </c>
      <c r="G667" s="17" t="s">
        <v>2083</v>
      </c>
      <c r="H667" s="17"/>
      <c r="I667" s="17"/>
      <c r="J667" s="17"/>
      <c r="K667" s="19" t="s">
        <v>2081</v>
      </c>
      <c r="L667" s="13"/>
      <c r="M667" s="20"/>
      <c r="N667" s="16"/>
      <c r="O667" s="11"/>
      <c r="P667" s="10"/>
      <c r="Q667" s="15"/>
    </row>
    <row r="668" spans="2:17" ht="15" customHeight="1" x14ac:dyDescent="0.35">
      <c r="B668" s="16" t="s">
        <v>2084</v>
      </c>
      <c r="C668" s="17" t="s">
        <v>2085</v>
      </c>
      <c r="D668" s="18">
        <f>VLOOKUP(B668,'[1]Dados Cadastrais'!A:G,7,0)</f>
        <v>102</v>
      </c>
      <c r="E668" s="18" t="str">
        <f>VLOOKUP(CONTATOS[[#This Row],[EMPRESA]],'[1]Dados Cadastrais'!A:F,5,0)</f>
        <v>ME</v>
      </c>
      <c r="F668" s="17" t="str">
        <f>VLOOKUP(CONTATOS[[#This Row],[EMPRESA]],'[1]Dados Cadastrais'!A:F,6,0)</f>
        <v>CAPITAL LESTE 1</v>
      </c>
      <c r="G668" s="17" t="s">
        <v>2086</v>
      </c>
      <c r="H668" s="17" t="s">
        <v>1786</v>
      </c>
      <c r="I668" s="17"/>
      <c r="J668" s="17"/>
      <c r="K668" s="19">
        <v>551127252101</v>
      </c>
      <c r="L668" s="13"/>
      <c r="M668" s="20"/>
      <c r="N668" s="16" t="s">
        <v>2087</v>
      </c>
      <c r="O668" s="11"/>
      <c r="P668" s="10"/>
      <c r="Q668" s="15">
        <v>45434</v>
      </c>
    </row>
    <row r="669" spans="2:17" ht="15" hidden="1" customHeight="1" x14ac:dyDescent="0.35">
      <c r="B669" s="16" t="s">
        <v>2088</v>
      </c>
      <c r="C669" s="17" t="s">
        <v>2089</v>
      </c>
      <c r="D669" s="18">
        <f>VLOOKUP(B669,'[1]Dados Cadastrais'!A:G,7,0)</f>
        <v>113</v>
      </c>
      <c r="E669" s="18" t="str">
        <f>VLOOKUP(CONTATOS[[#This Row],[EMPRESA]],'[1]Dados Cadastrais'!A:F,5,0)</f>
        <v>ME</v>
      </c>
      <c r="F669" s="17" t="str">
        <f>VLOOKUP(CONTATOS[[#This Row],[EMPRESA]],'[1]Dados Cadastrais'!A:F,6,0)</f>
        <v>CAPITAL SUL</v>
      </c>
      <c r="G669" s="17" t="s">
        <v>2090</v>
      </c>
      <c r="H669" s="17"/>
      <c r="I669" s="17"/>
      <c r="J669" s="17"/>
      <c r="K669" s="19"/>
      <c r="L669" s="13" t="s">
        <v>2091</v>
      </c>
      <c r="M669" s="20" t="s">
        <v>2091</v>
      </c>
      <c r="N669" s="16" t="s">
        <v>2092</v>
      </c>
      <c r="O669" s="11"/>
      <c r="P669" s="10"/>
      <c r="Q669" s="15">
        <v>45307</v>
      </c>
    </row>
    <row r="670" spans="2:17" ht="15" hidden="1" customHeight="1" x14ac:dyDescent="0.35">
      <c r="B670" s="16" t="s">
        <v>2088</v>
      </c>
      <c r="C670" s="17" t="s">
        <v>2089</v>
      </c>
      <c r="D670" s="18">
        <f>VLOOKUP(B670,'[1]Dados Cadastrais'!A:G,7,0)</f>
        <v>113</v>
      </c>
      <c r="E670" s="18" t="str">
        <f>VLOOKUP(CONTATOS[[#This Row],[EMPRESA]],'[1]Dados Cadastrais'!A:F,5,0)</f>
        <v>ME</v>
      </c>
      <c r="F670" s="17" t="str">
        <f>VLOOKUP(CONTATOS[[#This Row],[EMPRESA]],'[1]Dados Cadastrais'!A:F,6,0)</f>
        <v>CAPITAL SUL</v>
      </c>
      <c r="G670" s="17" t="s">
        <v>2093</v>
      </c>
      <c r="H670" s="17"/>
      <c r="I670" s="17"/>
      <c r="J670" s="17"/>
      <c r="K670" s="19"/>
      <c r="L670" s="13" t="s">
        <v>2094</v>
      </c>
      <c r="M670" s="20" t="s">
        <v>2094</v>
      </c>
      <c r="N670" s="16" t="s">
        <v>2092</v>
      </c>
      <c r="O670" s="11"/>
      <c r="P670" s="10"/>
      <c r="Q670" s="15">
        <v>45307</v>
      </c>
    </row>
    <row r="671" spans="2:17" ht="15" customHeight="1" x14ac:dyDescent="0.35">
      <c r="B671" s="16" t="s">
        <v>2095</v>
      </c>
      <c r="C671" s="17" t="s">
        <v>2096</v>
      </c>
      <c r="D671" s="18" t="str">
        <f>VLOOKUP(B671,'[1]Dados Cadastrais'!A:G,7,0)</f>
        <v>NB</v>
      </c>
      <c r="E671" s="18" t="str">
        <f>VLOOKUP(CONTATOS[[#This Row],[EMPRESA]],'[1]Dados Cadastrais'!A:F,5,0)</f>
        <v>EPP</v>
      </c>
      <c r="F671" s="17" t="str">
        <f>VLOOKUP(CONTATOS[[#This Row],[EMPRESA]],'[1]Dados Cadastrais'!A:F,6,0)</f>
        <v>CAPITAL LESTE 1</v>
      </c>
      <c r="G671" s="17" t="s">
        <v>1332</v>
      </c>
      <c r="H671" s="17"/>
      <c r="I671" s="17" t="s">
        <v>2097</v>
      </c>
      <c r="J671" s="17" t="s">
        <v>20</v>
      </c>
      <c r="K671" s="19" t="s">
        <v>2098</v>
      </c>
      <c r="L671" s="13"/>
      <c r="M671" s="20"/>
      <c r="N671" s="16" t="s">
        <v>2099</v>
      </c>
      <c r="O671" s="11"/>
      <c r="P671" s="10"/>
      <c r="Q671" s="15"/>
    </row>
    <row r="672" spans="2:17" ht="15" customHeight="1" x14ac:dyDescent="0.35">
      <c r="B672" s="16" t="s">
        <v>2095</v>
      </c>
      <c r="C672" s="17" t="s">
        <v>2096</v>
      </c>
      <c r="D672" s="18" t="str">
        <f>VLOOKUP(B672,'[1]Dados Cadastrais'!A:G,7,0)</f>
        <v>NB</v>
      </c>
      <c r="E672" s="18" t="str">
        <f>VLOOKUP(CONTATOS[[#This Row],[EMPRESA]],'[1]Dados Cadastrais'!A:F,5,0)</f>
        <v>EPP</v>
      </c>
      <c r="F672" s="17" t="str">
        <f>VLOOKUP(CONTATOS[[#This Row],[EMPRESA]],'[1]Dados Cadastrais'!A:F,6,0)</f>
        <v>CAPITAL LESTE 1</v>
      </c>
      <c r="G672" s="17" t="s">
        <v>1332</v>
      </c>
      <c r="H672" s="17"/>
      <c r="I672" s="17"/>
      <c r="J672" s="17"/>
      <c r="K672" s="19" t="s">
        <v>2098</v>
      </c>
      <c r="L672" s="13" t="s">
        <v>2100</v>
      </c>
      <c r="M672" s="20" t="s">
        <v>2100</v>
      </c>
      <c r="N672" s="16" t="s">
        <v>2101</v>
      </c>
      <c r="O672" s="11"/>
      <c r="P672" s="10"/>
      <c r="Q672" s="15"/>
    </row>
    <row r="673" spans="2:17" ht="15" customHeight="1" x14ac:dyDescent="0.35">
      <c r="B673" s="16" t="s">
        <v>2095</v>
      </c>
      <c r="C673" s="17" t="s">
        <v>2096</v>
      </c>
      <c r="D673" s="18" t="str">
        <f>VLOOKUP(B673,'[1]Dados Cadastrais'!A:G,7,0)</f>
        <v>NB</v>
      </c>
      <c r="E673" s="18" t="str">
        <f>VLOOKUP(CONTATOS[[#This Row],[EMPRESA]],'[1]Dados Cadastrais'!A:F,5,0)</f>
        <v>EPP</v>
      </c>
      <c r="F673" s="17" t="str">
        <f>VLOOKUP(CONTATOS[[#This Row],[EMPRESA]],'[1]Dados Cadastrais'!A:F,6,0)</f>
        <v>CAPITAL LESTE 1</v>
      </c>
      <c r="G673" s="17" t="s">
        <v>1332</v>
      </c>
      <c r="H673" s="17"/>
      <c r="I673" s="17" t="s">
        <v>2102</v>
      </c>
      <c r="J673" s="17"/>
      <c r="K673" s="19" t="s">
        <v>2098</v>
      </c>
      <c r="L673" s="13" t="s">
        <v>2103</v>
      </c>
      <c r="M673" s="20" t="s">
        <v>2103</v>
      </c>
      <c r="N673" s="16" t="s">
        <v>2104</v>
      </c>
      <c r="O673" s="11"/>
      <c r="P673" s="10"/>
      <c r="Q673" s="15"/>
    </row>
    <row r="674" spans="2:17" ht="15" customHeight="1" x14ac:dyDescent="0.35">
      <c r="B674" s="16" t="s">
        <v>2095</v>
      </c>
      <c r="C674" s="17" t="s">
        <v>2096</v>
      </c>
      <c r="D674" s="18" t="str">
        <f>VLOOKUP(B674,'[1]Dados Cadastrais'!A:G,7,0)</f>
        <v>NB</v>
      </c>
      <c r="E674" s="18" t="str">
        <f>VLOOKUP(CONTATOS[[#This Row],[EMPRESA]],'[1]Dados Cadastrais'!A:F,5,0)</f>
        <v>EPP</v>
      </c>
      <c r="F674" s="17" t="str">
        <f>VLOOKUP(CONTATOS[[#This Row],[EMPRESA]],'[1]Dados Cadastrais'!A:F,6,0)</f>
        <v>CAPITAL LESTE 1</v>
      </c>
      <c r="G674" s="17" t="s">
        <v>2105</v>
      </c>
      <c r="H674" s="17"/>
      <c r="I674" s="17"/>
      <c r="J674" s="17"/>
      <c r="K674" s="19" t="s">
        <v>2098</v>
      </c>
      <c r="L674" s="13"/>
      <c r="M674" s="20"/>
      <c r="N674" s="16"/>
      <c r="O674" s="11"/>
      <c r="P674" s="10"/>
      <c r="Q674" s="15"/>
    </row>
    <row r="675" spans="2:17" ht="15" hidden="1" customHeight="1" x14ac:dyDescent="0.35">
      <c r="B675" s="16" t="s">
        <v>2106</v>
      </c>
      <c r="C675" s="17" t="s">
        <v>55</v>
      </c>
      <c r="D675" s="18" t="e">
        <f>VLOOKUP(B675,'[1]Dados Cadastrais'!A:G,7,0)</f>
        <v>#N/A</v>
      </c>
      <c r="E675" s="18" t="e">
        <f>VLOOKUP(CONTATOS[[#This Row],[EMPRESA]],'[1]Dados Cadastrais'!A:F,5,0)</f>
        <v>#N/A</v>
      </c>
      <c r="F675" s="17" t="e">
        <f>VLOOKUP(CONTATOS[[#This Row],[EMPRESA]],'[1]Dados Cadastrais'!A:F,6,0)</f>
        <v>#N/A</v>
      </c>
      <c r="G675" s="17" t="s">
        <v>2107</v>
      </c>
      <c r="H675" s="17"/>
      <c r="I675" s="17" t="s">
        <v>1358</v>
      </c>
      <c r="J675" s="17" t="s">
        <v>569</v>
      </c>
      <c r="K675" s="19" t="s">
        <v>2108</v>
      </c>
      <c r="L675" s="13" t="s">
        <v>2109</v>
      </c>
      <c r="M675" s="20"/>
      <c r="N675" s="16" t="s">
        <v>2110</v>
      </c>
      <c r="O675" s="11"/>
      <c r="P675" s="10"/>
      <c r="Q675" s="15">
        <v>45764</v>
      </c>
    </row>
    <row r="676" spans="2:17" ht="15" hidden="1" customHeight="1" x14ac:dyDescent="0.35">
      <c r="B676" s="16" t="s">
        <v>2111</v>
      </c>
      <c r="C676" s="17" t="s">
        <v>2112</v>
      </c>
      <c r="D676" s="18">
        <f>VLOOKUP(B676,'[1]Dados Cadastrais'!A:G,7,0)</f>
        <v>103</v>
      </c>
      <c r="E676" s="18" t="str">
        <f>VLOOKUP(CONTATOS[[#This Row],[EMPRESA]],'[1]Dados Cadastrais'!A:F,5,0)</f>
        <v>EPP</v>
      </c>
      <c r="F676" s="17" t="str">
        <f>VLOOKUP(CONTATOS[[#This Row],[EMPRESA]],'[1]Dados Cadastrais'!A:F,6,0)</f>
        <v>CAPITAL OESTE</v>
      </c>
      <c r="G676" s="17"/>
      <c r="H676" s="17"/>
      <c r="I676" s="17"/>
      <c r="J676" s="17"/>
      <c r="K676" s="19" t="s">
        <v>2113</v>
      </c>
      <c r="L676" s="13"/>
      <c r="M676" s="20"/>
      <c r="N676" s="16"/>
      <c r="O676" s="11"/>
      <c r="P676" s="10"/>
      <c r="Q676" s="15"/>
    </row>
    <row r="677" spans="2:17" ht="15" hidden="1" customHeight="1" x14ac:dyDescent="0.35">
      <c r="B677" s="16" t="s">
        <v>2114</v>
      </c>
      <c r="C677" s="17" t="s">
        <v>55</v>
      </c>
      <c r="D677" s="18" t="e">
        <f>VLOOKUP(B677,'[1]Dados Cadastrais'!A:G,7,0)</f>
        <v>#N/A</v>
      </c>
      <c r="E677" s="18" t="e">
        <f>VLOOKUP(CONTATOS[[#This Row],[EMPRESA]],'[1]Dados Cadastrais'!A:F,5,0)</f>
        <v>#N/A</v>
      </c>
      <c r="F677" s="17" t="e">
        <f>VLOOKUP(CONTATOS[[#This Row],[EMPRESA]],'[1]Dados Cadastrais'!A:F,6,0)</f>
        <v>#N/A</v>
      </c>
      <c r="G677" s="17" t="s">
        <v>1521</v>
      </c>
      <c r="H677" s="17"/>
      <c r="I677" s="17"/>
      <c r="J677" s="17"/>
      <c r="K677" s="19"/>
      <c r="L677" s="13"/>
      <c r="M677" s="20"/>
      <c r="N677" s="16" t="s">
        <v>2115</v>
      </c>
      <c r="O677" s="11"/>
      <c r="P677" s="10"/>
      <c r="Q677" s="15">
        <v>45764</v>
      </c>
    </row>
    <row r="678" spans="2:17" ht="15" hidden="1" customHeight="1" x14ac:dyDescent="0.35">
      <c r="B678" s="16" t="s">
        <v>2114</v>
      </c>
      <c r="C678" s="17" t="s">
        <v>55</v>
      </c>
      <c r="D678" s="18" t="e">
        <f>VLOOKUP(B678,'[1]Dados Cadastrais'!A:G,7,0)</f>
        <v>#N/A</v>
      </c>
      <c r="E678" s="18" t="e">
        <f>VLOOKUP(CONTATOS[[#This Row],[EMPRESA]],'[1]Dados Cadastrais'!A:F,5,0)</f>
        <v>#N/A</v>
      </c>
      <c r="F678" s="17" t="e">
        <f>VLOOKUP(CONTATOS[[#This Row],[EMPRESA]],'[1]Dados Cadastrais'!A:F,6,0)</f>
        <v>#N/A</v>
      </c>
      <c r="G678" s="17"/>
      <c r="H678" s="17"/>
      <c r="I678" s="17"/>
      <c r="J678" s="17"/>
      <c r="K678" s="19"/>
      <c r="L678" s="13"/>
      <c r="M678" s="20"/>
      <c r="N678" s="16" t="s">
        <v>2116</v>
      </c>
      <c r="O678" s="11"/>
      <c r="P678" s="10"/>
      <c r="Q678" s="15">
        <v>45764</v>
      </c>
    </row>
    <row r="679" spans="2:17" ht="15" hidden="1" customHeight="1" x14ac:dyDescent="0.35">
      <c r="B679" s="16" t="s">
        <v>2117</v>
      </c>
      <c r="C679" s="17" t="s">
        <v>2118</v>
      </c>
      <c r="D679" s="18">
        <f>VLOOKUP(B679,'[1]Dados Cadastrais'!A:G,7,0)</f>
        <v>103</v>
      </c>
      <c r="E679" s="18" t="str">
        <f>VLOOKUP(CONTATOS[[#This Row],[EMPRESA]],'[1]Dados Cadastrais'!A:F,5,0)</f>
        <v>EPP</v>
      </c>
      <c r="F679" s="17" t="str">
        <f>VLOOKUP(CONTATOS[[#This Row],[EMPRESA]],'[1]Dados Cadastrais'!A:F,6,0)</f>
        <v>CAPITAL NORTE</v>
      </c>
      <c r="G679" s="17" t="s">
        <v>2119</v>
      </c>
      <c r="H679" s="17"/>
      <c r="I679" s="17" t="s">
        <v>63</v>
      </c>
      <c r="J679" s="17" t="s">
        <v>20</v>
      </c>
      <c r="K679" s="19" t="s">
        <v>2120</v>
      </c>
      <c r="L679" s="13"/>
      <c r="M679" s="20"/>
      <c r="N679" s="16" t="s">
        <v>2121</v>
      </c>
      <c r="O679" s="11"/>
      <c r="P679" s="10"/>
      <c r="Q679" s="15"/>
    </row>
    <row r="680" spans="2:17" ht="15" hidden="1" customHeight="1" x14ac:dyDescent="0.35">
      <c r="B680" s="16" t="s">
        <v>2117</v>
      </c>
      <c r="C680" s="17" t="s">
        <v>2118</v>
      </c>
      <c r="D680" s="18">
        <f>VLOOKUP(B680,'[1]Dados Cadastrais'!A:G,7,0)</f>
        <v>103</v>
      </c>
      <c r="E680" s="18" t="str">
        <f>VLOOKUP(CONTATOS[[#This Row],[EMPRESA]],'[1]Dados Cadastrais'!A:F,5,0)</f>
        <v>EPP</v>
      </c>
      <c r="F680" s="17" t="str">
        <f>VLOOKUP(CONTATOS[[#This Row],[EMPRESA]],'[1]Dados Cadastrais'!A:F,6,0)</f>
        <v>CAPITAL NORTE</v>
      </c>
      <c r="G680" s="17" t="s">
        <v>194</v>
      </c>
      <c r="H680" s="17"/>
      <c r="I680" s="17"/>
      <c r="J680" s="17"/>
      <c r="K680" s="19" t="s">
        <v>2120</v>
      </c>
      <c r="L680" s="13"/>
      <c r="M680" s="20"/>
      <c r="N680" s="16" t="s">
        <v>2122</v>
      </c>
      <c r="O680" s="11"/>
      <c r="P680" s="10"/>
      <c r="Q680" s="15">
        <v>45366</v>
      </c>
    </row>
    <row r="681" spans="2:17" ht="15" hidden="1" customHeight="1" x14ac:dyDescent="0.35">
      <c r="B681" s="16" t="s">
        <v>2117</v>
      </c>
      <c r="C681" s="17" t="s">
        <v>2118</v>
      </c>
      <c r="D681" s="18">
        <f>VLOOKUP(B681,'[1]Dados Cadastrais'!A:G,7,0)</f>
        <v>103</v>
      </c>
      <c r="E681" s="18" t="str">
        <f>VLOOKUP(CONTATOS[[#This Row],[EMPRESA]],'[1]Dados Cadastrais'!A:F,5,0)</f>
        <v>EPP</v>
      </c>
      <c r="F681" s="17" t="str">
        <f>VLOOKUP(CONTATOS[[#This Row],[EMPRESA]],'[1]Dados Cadastrais'!A:F,6,0)</f>
        <v>CAPITAL NORTE</v>
      </c>
      <c r="G681" s="17" t="s">
        <v>2123</v>
      </c>
      <c r="H681" s="17"/>
      <c r="I681" s="17"/>
      <c r="J681" s="17"/>
      <c r="K681" s="19" t="s">
        <v>2120</v>
      </c>
      <c r="L681" s="13"/>
      <c r="M681" s="20"/>
      <c r="N681" s="16" t="s">
        <v>2124</v>
      </c>
      <c r="O681" s="11"/>
      <c r="P681" s="10"/>
      <c r="Q681" s="15">
        <v>45379</v>
      </c>
    </row>
    <row r="682" spans="2:17" ht="15" hidden="1" customHeight="1" x14ac:dyDescent="0.35">
      <c r="B682" s="16" t="s">
        <v>2117</v>
      </c>
      <c r="C682" s="17" t="s">
        <v>2118</v>
      </c>
      <c r="D682" s="18">
        <f>VLOOKUP(B682,'[1]Dados Cadastrais'!A:G,7,0)</f>
        <v>103</v>
      </c>
      <c r="E682" s="18" t="str">
        <f>VLOOKUP(CONTATOS[[#This Row],[EMPRESA]],'[1]Dados Cadastrais'!A:F,5,0)</f>
        <v>EPP</v>
      </c>
      <c r="F682" s="17" t="str">
        <f>VLOOKUP(CONTATOS[[#This Row],[EMPRESA]],'[1]Dados Cadastrais'!A:F,6,0)</f>
        <v>CAPITAL NORTE</v>
      </c>
      <c r="G682" s="17" t="s">
        <v>1791</v>
      </c>
      <c r="H682" s="17"/>
      <c r="I682" s="17" t="s">
        <v>1244</v>
      </c>
      <c r="J682" s="17"/>
      <c r="K682" s="19" t="s">
        <v>2120</v>
      </c>
      <c r="L682" s="13"/>
      <c r="M682" s="20"/>
      <c r="N682" s="16" t="s">
        <v>2125</v>
      </c>
      <c r="O682" s="11"/>
      <c r="P682" s="10"/>
      <c r="Q682" s="15"/>
    </row>
    <row r="683" spans="2:17" ht="15" hidden="1" customHeight="1" x14ac:dyDescent="0.35">
      <c r="B683" s="16" t="s">
        <v>2117</v>
      </c>
      <c r="C683" s="17" t="s">
        <v>2118</v>
      </c>
      <c r="D683" s="18">
        <f>VLOOKUP(B683,'[1]Dados Cadastrais'!A:G,7,0)</f>
        <v>103</v>
      </c>
      <c r="E683" s="18" t="str">
        <f>VLOOKUP(CONTATOS[[#This Row],[EMPRESA]],'[1]Dados Cadastrais'!A:F,5,0)</f>
        <v>EPP</v>
      </c>
      <c r="F683" s="17" t="str">
        <f>VLOOKUP(CONTATOS[[#This Row],[EMPRESA]],'[1]Dados Cadastrais'!A:F,6,0)</f>
        <v>CAPITAL NORTE</v>
      </c>
      <c r="G683" s="17" t="s">
        <v>2126</v>
      </c>
      <c r="H683" s="17"/>
      <c r="I683" s="17" t="s">
        <v>367</v>
      </c>
      <c r="J683" s="17"/>
      <c r="K683" s="19" t="s">
        <v>2120</v>
      </c>
      <c r="L683" s="13"/>
      <c r="M683" s="20"/>
      <c r="N683" s="16" t="s">
        <v>2125</v>
      </c>
      <c r="O683" s="11"/>
      <c r="P683" s="10"/>
      <c r="Q683" s="15"/>
    </row>
    <row r="684" spans="2:17" ht="15" hidden="1" customHeight="1" x14ac:dyDescent="0.35">
      <c r="B684" s="16" t="s">
        <v>2117</v>
      </c>
      <c r="C684" s="17" t="s">
        <v>2118</v>
      </c>
      <c r="D684" s="18">
        <f>VLOOKUP(B684,'[1]Dados Cadastrais'!A:G,7,0)</f>
        <v>103</v>
      </c>
      <c r="E684" s="18" t="str">
        <f>VLOOKUP(CONTATOS[[#This Row],[EMPRESA]],'[1]Dados Cadastrais'!A:F,5,0)</f>
        <v>EPP</v>
      </c>
      <c r="F684" s="17" t="str">
        <f>VLOOKUP(CONTATOS[[#This Row],[EMPRESA]],'[1]Dados Cadastrais'!A:F,6,0)</f>
        <v>CAPITAL NORTE</v>
      </c>
      <c r="G684" s="17"/>
      <c r="H684" s="17"/>
      <c r="I684" s="17"/>
      <c r="J684" s="17"/>
      <c r="K684" s="19" t="s">
        <v>2127</v>
      </c>
      <c r="L684" s="13"/>
      <c r="M684" s="20"/>
      <c r="N684" s="16" t="s">
        <v>2122</v>
      </c>
      <c r="O684" s="11"/>
      <c r="P684" s="10"/>
      <c r="Q684" s="15"/>
    </row>
    <row r="685" spans="2:17" ht="15" hidden="1" customHeight="1" x14ac:dyDescent="0.35">
      <c r="B685" s="16" t="s">
        <v>2117</v>
      </c>
      <c r="C685" s="17" t="s">
        <v>2118</v>
      </c>
      <c r="D685" s="18">
        <f>VLOOKUP(B685,'[1]Dados Cadastrais'!A:G,7,0)</f>
        <v>103</v>
      </c>
      <c r="E685" s="18" t="str">
        <f>VLOOKUP(CONTATOS[[#This Row],[EMPRESA]],'[1]Dados Cadastrais'!A:F,5,0)</f>
        <v>EPP</v>
      </c>
      <c r="F685" s="17" t="str">
        <f>VLOOKUP(CONTATOS[[#This Row],[EMPRESA]],'[1]Dados Cadastrais'!A:F,6,0)</f>
        <v>CAPITAL NORTE</v>
      </c>
      <c r="G685" s="17" t="s">
        <v>618</v>
      </c>
      <c r="H685" s="17"/>
      <c r="I685" s="17" t="s">
        <v>195</v>
      </c>
      <c r="J685" s="17"/>
      <c r="K685" s="19"/>
      <c r="L685" s="13"/>
      <c r="M685" s="20"/>
      <c r="N685" s="16" t="s">
        <v>2125</v>
      </c>
      <c r="O685" s="11"/>
      <c r="P685" s="10"/>
      <c r="Q685" s="15"/>
    </row>
    <row r="686" spans="2:17" ht="15" hidden="1" customHeight="1" x14ac:dyDescent="0.35">
      <c r="B686" s="16" t="s">
        <v>2117</v>
      </c>
      <c r="C686" s="17" t="s">
        <v>2118</v>
      </c>
      <c r="D686" s="18">
        <f>VLOOKUP(B686,'[1]Dados Cadastrais'!A:G,7,0)</f>
        <v>103</v>
      </c>
      <c r="E686" s="18" t="str">
        <f>VLOOKUP(CONTATOS[[#This Row],[EMPRESA]],'[1]Dados Cadastrais'!A:F,5,0)</f>
        <v>EPP</v>
      </c>
      <c r="F686" s="17" t="str">
        <f>VLOOKUP(CONTATOS[[#This Row],[EMPRESA]],'[1]Dados Cadastrais'!A:F,6,0)</f>
        <v>CAPITAL NORTE</v>
      </c>
      <c r="G686" s="17" t="s">
        <v>195</v>
      </c>
      <c r="H686" s="17"/>
      <c r="I686" s="17" t="s">
        <v>195</v>
      </c>
      <c r="J686" s="17"/>
      <c r="K686" s="19"/>
      <c r="L686" s="13"/>
      <c r="M686" s="20"/>
      <c r="N686" s="16"/>
      <c r="O686" s="11"/>
      <c r="P686" s="10"/>
      <c r="Q686" s="15"/>
    </row>
    <row r="687" spans="2:17" ht="15" hidden="1" customHeight="1" x14ac:dyDescent="0.35">
      <c r="B687" s="16" t="s">
        <v>2117</v>
      </c>
      <c r="C687" s="17" t="s">
        <v>2118</v>
      </c>
      <c r="D687" s="18">
        <f>VLOOKUP(B687,'[1]Dados Cadastrais'!A:G,7,0)</f>
        <v>103</v>
      </c>
      <c r="E687" s="18" t="str">
        <f>VLOOKUP(CONTATOS[[#This Row],[EMPRESA]],'[1]Dados Cadastrais'!A:F,5,0)</f>
        <v>EPP</v>
      </c>
      <c r="F687" s="17" t="str">
        <f>VLOOKUP(CONTATOS[[#This Row],[EMPRESA]],'[1]Dados Cadastrais'!A:F,6,0)</f>
        <v>CAPITAL NORTE</v>
      </c>
      <c r="G687" s="17" t="s">
        <v>195</v>
      </c>
      <c r="H687" s="17"/>
      <c r="I687" s="17" t="s">
        <v>195</v>
      </c>
      <c r="J687" s="17"/>
      <c r="K687" s="19"/>
      <c r="L687" s="13"/>
      <c r="M687" s="20"/>
      <c r="N687" s="16"/>
      <c r="O687" s="11"/>
      <c r="P687" s="10"/>
      <c r="Q687" s="15"/>
    </row>
    <row r="688" spans="2:17" ht="15" hidden="1" customHeight="1" x14ac:dyDescent="0.35">
      <c r="B688" s="16" t="s">
        <v>2117</v>
      </c>
      <c r="C688" s="17" t="s">
        <v>2118</v>
      </c>
      <c r="D688" s="18" t="s">
        <v>237</v>
      </c>
      <c r="E688" s="18" t="s">
        <v>137</v>
      </c>
      <c r="F688" s="17" t="str">
        <f>VLOOKUP(CONTATOS[[#This Row],[EMPRESA]],'[1]Dados Cadastrais'!A:F,6,0)</f>
        <v>CAPITAL NORTE</v>
      </c>
      <c r="G688" s="17"/>
      <c r="H688" s="17"/>
      <c r="I688" s="17"/>
      <c r="J688" s="17"/>
      <c r="K688" s="19"/>
      <c r="L688" s="13"/>
      <c r="M688" s="20" t="str" cm="1">
        <f t="array" ref="M688">IFERROR(IF(ISTEXT(L687),IF(ISBLANK(L687),"","'"&amp;"55"&amp;IF(AND(ISNUMBER(LEFT(SOMENTE.NÚMEROS(L687),2))),LEFT(SOMENTE.NÚMEROS(L687),2),"11")&amp;RIGHT(SOMENTE.NÚMEROS(L687),8)),""),"")</f>
        <v/>
      </c>
      <c r="N688" s="16"/>
      <c r="O688" s="22"/>
      <c r="P688" s="22"/>
      <c r="Q688" s="15"/>
    </row>
    <row r="689" spans="2:17" ht="15" hidden="1" customHeight="1" x14ac:dyDescent="0.35">
      <c r="B689" s="16" t="s">
        <v>2128</v>
      </c>
      <c r="C689" s="17" t="s">
        <v>2129</v>
      </c>
      <c r="D689" s="18">
        <v>126</v>
      </c>
      <c r="E689" s="18" t="s">
        <v>137</v>
      </c>
      <c r="F689" s="17" t="e">
        <f>VLOOKUP(CONTATOS[[#This Row],[EMPRESA]],'[1]Dados Cadastrais'!A:F,6,0)</f>
        <v>#N/A</v>
      </c>
      <c r="G689" s="17"/>
      <c r="H689" s="17"/>
      <c r="I689" s="17"/>
      <c r="J689" s="17"/>
      <c r="K689" s="19" t="s">
        <v>2130</v>
      </c>
      <c r="L689" s="13"/>
      <c r="M689" s="20"/>
      <c r="N689" s="16" t="s">
        <v>2131</v>
      </c>
      <c r="O689" s="11"/>
      <c r="P689" s="10"/>
      <c r="Q689" s="15"/>
    </row>
    <row r="690" spans="2:17" ht="15" hidden="1" customHeight="1" x14ac:dyDescent="0.35">
      <c r="B690" s="16" t="s">
        <v>2132</v>
      </c>
      <c r="C690" s="17" t="e">
        <v>#N/A</v>
      </c>
      <c r="D690" s="18">
        <f>VLOOKUP(B690,'[1]Dados Cadastrais'!A:G,7,0)</f>
        <v>0</v>
      </c>
      <c r="E690" s="18" t="str">
        <f>VLOOKUP(CONTATOS[[#This Row],[EMPRESA]],'[1]Dados Cadastrais'!A:F,5,0)</f>
        <v>EPP</v>
      </c>
      <c r="F690" s="17" t="str">
        <f>VLOOKUP(CONTATOS[[#This Row],[EMPRESA]],'[1]Dados Cadastrais'!A:F,6,0)</f>
        <v>CAPITAL CENTRO</v>
      </c>
      <c r="G690" s="17"/>
      <c r="H690" s="17"/>
      <c r="I690" s="17"/>
      <c r="J690" s="17"/>
      <c r="K690" s="19" t="s">
        <v>2133</v>
      </c>
      <c r="L690" s="13"/>
      <c r="M690" s="20"/>
      <c r="N690" s="16" t="s">
        <v>2134</v>
      </c>
      <c r="O690" s="11"/>
      <c r="P690" s="10"/>
      <c r="Q690" s="15"/>
    </row>
    <row r="691" spans="2:17" ht="15" customHeight="1" x14ac:dyDescent="0.35">
      <c r="B691" s="16" t="s">
        <v>2135</v>
      </c>
      <c r="C691" s="17" t="s">
        <v>2136</v>
      </c>
      <c r="D691" s="18">
        <f>VLOOKUP(B691,'[1]Dados Cadastrais'!A:G,7,0)</f>
        <v>103</v>
      </c>
      <c r="E691" s="18" t="str">
        <f>VLOOKUP(CONTATOS[[#This Row],[EMPRESA]],'[1]Dados Cadastrais'!A:F,5,0)</f>
        <v>ME</v>
      </c>
      <c r="F691" s="17" t="str">
        <f>VLOOKUP(CONTATOS[[#This Row],[EMPRESA]],'[1]Dados Cadastrais'!A:F,6,0)</f>
        <v>CAPITAL LESTE 1</v>
      </c>
      <c r="G691" s="17" t="s">
        <v>2137</v>
      </c>
      <c r="H691" s="17"/>
      <c r="I691" s="17"/>
      <c r="J691" s="17"/>
      <c r="K691" s="19">
        <v>551129653622</v>
      </c>
      <c r="L691" s="13" t="s">
        <v>2138</v>
      </c>
      <c r="M691" s="20" t="s">
        <v>2138</v>
      </c>
      <c r="N691" s="16" t="s">
        <v>2139</v>
      </c>
      <c r="O691" s="11"/>
      <c r="P691" s="10" t="s">
        <v>2140</v>
      </c>
      <c r="Q691" s="15">
        <v>45022</v>
      </c>
    </row>
    <row r="692" spans="2:17" ht="15" customHeight="1" x14ac:dyDescent="0.35">
      <c r="B692" s="16" t="s">
        <v>2135</v>
      </c>
      <c r="C692" s="17" t="s">
        <v>2136</v>
      </c>
      <c r="D692" s="18">
        <f>VLOOKUP(B692,'[1]Dados Cadastrais'!A:G,7,0)</f>
        <v>103</v>
      </c>
      <c r="E692" s="18" t="str">
        <f>VLOOKUP(CONTATOS[[#This Row],[EMPRESA]],'[1]Dados Cadastrais'!A:F,5,0)</f>
        <v>ME</v>
      </c>
      <c r="F692" s="17" t="str">
        <f>VLOOKUP(CONTATOS[[#This Row],[EMPRESA]],'[1]Dados Cadastrais'!A:F,6,0)</f>
        <v>CAPITAL LESTE 1</v>
      </c>
      <c r="G692" s="17" t="s">
        <v>195</v>
      </c>
      <c r="H692" s="17"/>
      <c r="I692" s="17" t="s">
        <v>195</v>
      </c>
      <c r="J692" s="17"/>
      <c r="K692" s="19" t="s">
        <v>2141</v>
      </c>
      <c r="L692" s="13" t="s">
        <v>195</v>
      </c>
      <c r="M692" s="20"/>
      <c r="N692" s="16" t="s">
        <v>2139</v>
      </c>
      <c r="O692" s="11"/>
      <c r="P692" s="10"/>
      <c r="Q692" s="15"/>
    </row>
    <row r="693" spans="2:17" ht="15" hidden="1" customHeight="1" x14ac:dyDescent="0.35">
      <c r="B693" s="16" t="s">
        <v>2142</v>
      </c>
      <c r="C693" s="17" t="s">
        <v>2143</v>
      </c>
      <c r="D693" s="18">
        <f>VLOOKUP(B693,'[1]Dados Cadastrais'!A:G,7,0)</f>
        <v>101</v>
      </c>
      <c r="E693" s="18" t="str">
        <f>VLOOKUP(CONTATOS[[#This Row],[EMPRESA]],'[1]Dados Cadastrais'!A:F,5,0)</f>
        <v>DEMAIS</v>
      </c>
      <c r="F693" s="17" t="str">
        <f>VLOOKUP(CONTATOS[[#This Row],[EMPRESA]],'[1]Dados Cadastrais'!A:F,6,0)</f>
        <v>N/A</v>
      </c>
      <c r="G693" s="17" t="s">
        <v>2144</v>
      </c>
      <c r="H693" s="17"/>
      <c r="I693" s="17" t="s">
        <v>2145</v>
      </c>
      <c r="J693" s="17"/>
      <c r="K693" s="19" t="s">
        <v>2146</v>
      </c>
      <c r="L693" s="13"/>
      <c r="M693" s="20"/>
      <c r="N693" s="16" t="s">
        <v>2147</v>
      </c>
      <c r="O693" s="11"/>
      <c r="P693" s="10"/>
      <c r="Q693" s="15"/>
    </row>
    <row r="694" spans="2:17" ht="15" customHeight="1" x14ac:dyDescent="0.35">
      <c r="B694" s="16" t="s">
        <v>2148</v>
      </c>
      <c r="C694" s="17" t="s">
        <v>2149</v>
      </c>
      <c r="D694" s="18">
        <f>VLOOKUP(B694,'[1]Dados Cadastrais'!A:G,7,0)</f>
        <v>103</v>
      </c>
      <c r="E694" s="18" t="str">
        <f>VLOOKUP(CONTATOS[[#This Row],[EMPRESA]],'[1]Dados Cadastrais'!A:F,5,0)</f>
        <v>EPP</v>
      </c>
      <c r="F694" s="17" t="str">
        <f>VLOOKUP(CONTATOS[[#This Row],[EMPRESA]],'[1]Dados Cadastrais'!A:F,6,0)</f>
        <v>CAPITAL LESTE 2</v>
      </c>
      <c r="G694" s="17" t="s">
        <v>2150</v>
      </c>
      <c r="H694" s="17"/>
      <c r="I694" s="17" t="s">
        <v>2151</v>
      </c>
      <c r="J694" s="17"/>
      <c r="K694" s="19">
        <v>551133077450</v>
      </c>
      <c r="L694" s="13" t="s">
        <v>2152</v>
      </c>
      <c r="M694" s="20" t="s">
        <v>2152</v>
      </c>
      <c r="N694" s="16" t="s">
        <v>2153</v>
      </c>
      <c r="O694" s="11"/>
      <c r="P694" s="10"/>
      <c r="Q694" s="15"/>
    </row>
    <row r="695" spans="2:17" ht="15" customHeight="1" x14ac:dyDescent="0.35">
      <c r="B695" s="16" t="s">
        <v>2148</v>
      </c>
      <c r="C695" s="17" t="s">
        <v>2149</v>
      </c>
      <c r="D695" s="18">
        <f>VLOOKUP(B695,'[1]Dados Cadastrais'!A:G,7,0)</f>
        <v>103</v>
      </c>
      <c r="E695" s="18" t="str">
        <f>VLOOKUP(CONTATOS[[#This Row],[EMPRESA]],'[1]Dados Cadastrais'!A:F,5,0)</f>
        <v>EPP</v>
      </c>
      <c r="F695" s="17" t="str">
        <f>VLOOKUP(CONTATOS[[#This Row],[EMPRESA]],'[1]Dados Cadastrais'!A:F,6,0)</f>
        <v>CAPITAL LESTE 2</v>
      </c>
      <c r="G695" s="17"/>
      <c r="H695" s="17"/>
      <c r="I695" s="17" t="s">
        <v>1237</v>
      </c>
      <c r="J695" s="17"/>
      <c r="K695" s="19">
        <v>551133077450</v>
      </c>
      <c r="L695" s="13" t="s">
        <v>2154</v>
      </c>
      <c r="M695" s="20" t="s">
        <v>2154</v>
      </c>
      <c r="N695" s="16" t="s">
        <v>2155</v>
      </c>
      <c r="O695" s="11"/>
      <c r="P695" s="10"/>
      <c r="Q695" s="15"/>
    </row>
    <row r="696" spans="2:17" ht="15" customHeight="1" x14ac:dyDescent="0.35">
      <c r="B696" s="16" t="s">
        <v>2148</v>
      </c>
      <c r="C696" s="17" t="s">
        <v>2149</v>
      </c>
      <c r="D696" s="18">
        <f>VLOOKUP(B696,'[1]Dados Cadastrais'!A:G,7,0)</f>
        <v>103</v>
      </c>
      <c r="E696" s="18" t="str">
        <f>VLOOKUP(CONTATOS[[#This Row],[EMPRESA]],'[1]Dados Cadastrais'!A:F,5,0)</f>
        <v>EPP</v>
      </c>
      <c r="F696" s="17" t="str">
        <f>VLOOKUP(CONTATOS[[#This Row],[EMPRESA]],'[1]Dados Cadastrais'!A:F,6,0)</f>
        <v>CAPITAL LESTE 2</v>
      </c>
      <c r="G696" s="17" t="s">
        <v>2156</v>
      </c>
      <c r="H696" s="17"/>
      <c r="I696" s="17"/>
      <c r="J696" s="17"/>
      <c r="K696" s="19" t="s">
        <v>2157</v>
      </c>
      <c r="L696" s="13"/>
      <c r="M696" s="20"/>
      <c r="N696" s="16" t="s">
        <v>2155</v>
      </c>
      <c r="O696" s="11"/>
      <c r="P696" s="10"/>
      <c r="Q696" s="15"/>
    </row>
    <row r="697" spans="2:17" ht="15" customHeight="1" x14ac:dyDescent="0.35">
      <c r="B697" s="16" t="s">
        <v>2148</v>
      </c>
      <c r="C697" s="17" t="s">
        <v>2149</v>
      </c>
      <c r="D697" s="18">
        <f>VLOOKUP(B697,'[1]Dados Cadastrais'!A:G,7,0)</f>
        <v>103</v>
      </c>
      <c r="E697" s="18" t="str">
        <f>VLOOKUP(CONTATOS[[#This Row],[EMPRESA]],'[1]Dados Cadastrais'!A:F,5,0)</f>
        <v>EPP</v>
      </c>
      <c r="F697" s="17" t="str">
        <f>VLOOKUP(CONTATOS[[#This Row],[EMPRESA]],'[1]Dados Cadastrais'!A:F,6,0)</f>
        <v>CAPITAL LESTE 2</v>
      </c>
      <c r="G697" s="17" t="s">
        <v>2158</v>
      </c>
      <c r="H697" s="17"/>
      <c r="I697" s="17"/>
      <c r="J697" s="17"/>
      <c r="K697" s="19" t="s">
        <v>2157</v>
      </c>
      <c r="L697" s="13" t="s">
        <v>195</v>
      </c>
      <c r="M697" s="20"/>
      <c r="N697" s="16"/>
      <c r="O697" s="11"/>
      <c r="P697" s="10"/>
      <c r="Q697" s="15"/>
    </row>
    <row r="698" spans="2:17" ht="15" customHeight="1" x14ac:dyDescent="0.35">
      <c r="B698" s="16" t="s">
        <v>2148</v>
      </c>
      <c r="C698" s="17" t="s">
        <v>2149</v>
      </c>
      <c r="D698" s="18">
        <f>VLOOKUP(B698,'[1]Dados Cadastrais'!A:G,7,0)</f>
        <v>103</v>
      </c>
      <c r="E698" s="18" t="str">
        <f>VLOOKUP(CONTATOS[[#This Row],[EMPRESA]],'[1]Dados Cadastrais'!A:F,5,0)</f>
        <v>EPP</v>
      </c>
      <c r="F698" s="17" t="str">
        <f>VLOOKUP(CONTATOS[[#This Row],[EMPRESA]],'[1]Dados Cadastrais'!A:F,6,0)</f>
        <v>CAPITAL LESTE 2</v>
      </c>
      <c r="G698" s="17" t="s">
        <v>2159</v>
      </c>
      <c r="H698" s="17"/>
      <c r="I698" s="17"/>
      <c r="J698" s="17"/>
      <c r="K698" s="19" t="s">
        <v>2157</v>
      </c>
      <c r="L698" s="13"/>
      <c r="M698" s="20"/>
      <c r="N698" s="16"/>
      <c r="O698" s="11"/>
      <c r="P698" s="10"/>
      <c r="Q698" s="15"/>
    </row>
    <row r="699" spans="2:17" ht="15" customHeight="1" x14ac:dyDescent="0.35">
      <c r="B699" s="16" t="s">
        <v>2148</v>
      </c>
      <c r="C699" s="17" t="s">
        <v>2149</v>
      </c>
      <c r="D699" s="18">
        <f>VLOOKUP(B699,'[1]Dados Cadastrais'!A:G,7,0)</f>
        <v>103</v>
      </c>
      <c r="E699" s="18" t="str">
        <f>VLOOKUP(CONTATOS[[#This Row],[EMPRESA]],'[1]Dados Cadastrais'!A:F,5,0)</f>
        <v>EPP</v>
      </c>
      <c r="F699" s="17" t="str">
        <f>VLOOKUP(CONTATOS[[#This Row],[EMPRESA]],'[1]Dados Cadastrais'!A:F,6,0)</f>
        <v>CAPITAL LESTE 2</v>
      </c>
      <c r="G699" s="17" t="s">
        <v>2158</v>
      </c>
      <c r="H699" s="17"/>
      <c r="I699" s="17" t="s">
        <v>195</v>
      </c>
      <c r="J699" s="17"/>
      <c r="K699" s="19"/>
      <c r="L699" s="13" t="s">
        <v>2160</v>
      </c>
      <c r="M699" s="20" t="s">
        <v>2152</v>
      </c>
      <c r="N699" s="16"/>
      <c r="O699" s="11"/>
      <c r="P699" s="10"/>
      <c r="Q699" s="15"/>
    </row>
    <row r="700" spans="2:17" ht="15" customHeight="1" x14ac:dyDescent="0.35">
      <c r="B700" s="16" t="s">
        <v>2148</v>
      </c>
      <c r="C700" s="17" t="s">
        <v>2149</v>
      </c>
      <c r="D700" s="18">
        <f>VLOOKUP(B700,'[1]Dados Cadastrais'!A:G,7,0)</f>
        <v>103</v>
      </c>
      <c r="E700" s="18" t="str">
        <f>VLOOKUP(CONTATOS[[#This Row],[EMPRESA]],'[1]Dados Cadastrais'!A:F,5,0)</f>
        <v>EPP</v>
      </c>
      <c r="F700" s="17" t="str">
        <f>VLOOKUP(CONTATOS[[#This Row],[EMPRESA]],'[1]Dados Cadastrais'!A:F,6,0)</f>
        <v>CAPITAL LESTE 2</v>
      </c>
      <c r="G700" s="17" t="s">
        <v>195</v>
      </c>
      <c r="H700" s="17"/>
      <c r="I700" s="17" t="s">
        <v>195</v>
      </c>
      <c r="J700" s="17"/>
      <c r="K700" s="19"/>
      <c r="L700" s="13" t="s">
        <v>195</v>
      </c>
      <c r="M700" s="20"/>
      <c r="N700" s="16"/>
      <c r="O700" s="11"/>
      <c r="P700" s="10"/>
      <c r="Q700" s="15"/>
    </row>
    <row r="701" spans="2:17" ht="15" customHeight="1" x14ac:dyDescent="0.35">
      <c r="B701" s="16" t="s">
        <v>2148</v>
      </c>
      <c r="C701" s="17" t="s">
        <v>2149</v>
      </c>
      <c r="D701" s="18">
        <f>VLOOKUP(B701,'[1]Dados Cadastrais'!A:G,7,0)</f>
        <v>103</v>
      </c>
      <c r="E701" s="18" t="str">
        <f>VLOOKUP(CONTATOS[[#This Row],[EMPRESA]],'[1]Dados Cadastrais'!A:F,5,0)</f>
        <v>EPP</v>
      </c>
      <c r="F701" s="17" t="str">
        <f>VLOOKUP(CONTATOS[[#This Row],[EMPRESA]],'[1]Dados Cadastrais'!A:F,6,0)</f>
        <v>CAPITAL LESTE 2</v>
      </c>
      <c r="G701" s="17" t="s">
        <v>2159</v>
      </c>
      <c r="H701" s="17"/>
      <c r="I701" s="17" t="s">
        <v>195</v>
      </c>
      <c r="J701" s="17"/>
      <c r="K701" s="19"/>
      <c r="L701" s="13" t="s">
        <v>195</v>
      </c>
      <c r="M701" s="20"/>
      <c r="N701" s="16"/>
      <c r="O701" s="11"/>
      <c r="P701" s="10"/>
      <c r="Q701" s="15"/>
    </row>
    <row r="702" spans="2:17" ht="15" customHeight="1" x14ac:dyDescent="0.35">
      <c r="B702" s="16" t="s">
        <v>2148</v>
      </c>
      <c r="C702" s="17" t="s">
        <v>2149</v>
      </c>
      <c r="D702" s="18">
        <f>VLOOKUP(B702,'[1]Dados Cadastrais'!A:G,7,0)</f>
        <v>103</v>
      </c>
      <c r="E702" s="18" t="str">
        <f>VLOOKUP(CONTATOS[[#This Row],[EMPRESA]],'[1]Dados Cadastrais'!A:F,5,0)</f>
        <v>EPP</v>
      </c>
      <c r="F702" s="17" t="str">
        <f>VLOOKUP(CONTATOS[[#This Row],[EMPRESA]],'[1]Dados Cadastrais'!A:F,6,0)</f>
        <v>CAPITAL LESTE 2</v>
      </c>
      <c r="G702" s="17" t="s">
        <v>2159</v>
      </c>
      <c r="H702" s="17"/>
      <c r="I702" s="17" t="s">
        <v>195</v>
      </c>
      <c r="J702" s="17"/>
      <c r="K702" s="19"/>
      <c r="L702" s="13" t="s">
        <v>195</v>
      </c>
      <c r="M702" s="20"/>
      <c r="N702" s="16"/>
      <c r="O702" s="11"/>
      <c r="P702" s="10"/>
      <c r="Q702" s="15"/>
    </row>
    <row r="703" spans="2:17" ht="15" customHeight="1" x14ac:dyDescent="0.35">
      <c r="B703" s="16" t="s">
        <v>2148</v>
      </c>
      <c r="C703" s="17" t="s">
        <v>2149</v>
      </c>
      <c r="D703" s="18">
        <f>VLOOKUP(B703,'[1]Dados Cadastrais'!A:G,7,0)</f>
        <v>103</v>
      </c>
      <c r="E703" s="18" t="str">
        <f>VLOOKUP(CONTATOS[[#This Row],[EMPRESA]],'[1]Dados Cadastrais'!A:F,5,0)</f>
        <v>EPP</v>
      </c>
      <c r="F703" s="17" t="str">
        <f>VLOOKUP(CONTATOS[[#This Row],[EMPRESA]],'[1]Dados Cadastrais'!A:F,6,0)</f>
        <v>CAPITAL LESTE 2</v>
      </c>
      <c r="G703" s="17" t="s">
        <v>2159</v>
      </c>
      <c r="H703" s="17"/>
      <c r="I703" s="17" t="s">
        <v>195</v>
      </c>
      <c r="J703" s="17"/>
      <c r="K703" s="19"/>
      <c r="L703" s="13" t="s">
        <v>195</v>
      </c>
      <c r="M703" s="20"/>
      <c r="N703" s="16"/>
      <c r="O703" s="11"/>
      <c r="P703" s="10"/>
      <c r="Q703" s="15"/>
    </row>
    <row r="704" spans="2:17" ht="15" customHeight="1" x14ac:dyDescent="0.35">
      <c r="B704" s="16" t="s">
        <v>2148</v>
      </c>
      <c r="C704" s="17" t="s">
        <v>2149</v>
      </c>
      <c r="D704" s="18">
        <f>VLOOKUP(B704,'[1]Dados Cadastrais'!A:G,7,0)</f>
        <v>103</v>
      </c>
      <c r="E704" s="18" t="str">
        <f>VLOOKUP(CONTATOS[[#This Row],[EMPRESA]],'[1]Dados Cadastrais'!A:F,5,0)</f>
        <v>EPP</v>
      </c>
      <c r="F704" s="17" t="str">
        <f>VLOOKUP(CONTATOS[[#This Row],[EMPRESA]],'[1]Dados Cadastrais'!A:F,6,0)</f>
        <v>CAPITAL LESTE 2</v>
      </c>
      <c r="G704" s="17" t="s">
        <v>2159</v>
      </c>
      <c r="H704" s="17"/>
      <c r="I704" s="17"/>
      <c r="J704" s="17"/>
      <c r="K704" s="19"/>
      <c r="L704" s="13"/>
      <c r="M704" s="20"/>
      <c r="N704" s="16"/>
      <c r="O704" s="11"/>
      <c r="P704" s="10"/>
      <c r="Q704" s="15"/>
    </row>
    <row r="705" spans="2:17" ht="15" customHeight="1" x14ac:dyDescent="0.35">
      <c r="B705" s="16" t="s">
        <v>2161</v>
      </c>
      <c r="C705" s="17" t="s">
        <v>2162</v>
      </c>
      <c r="D705" s="18">
        <f>VLOOKUP(B705,'[1]Dados Cadastrais'!A:G,7,0)</f>
        <v>103</v>
      </c>
      <c r="E705" s="18" t="str">
        <f>VLOOKUP(CONTATOS[[#This Row],[EMPRESA]],'[1]Dados Cadastrais'!A:F,5,0)</f>
        <v>ME</v>
      </c>
      <c r="F705" s="17" t="str">
        <f>VLOOKUP(CONTATOS[[#This Row],[EMPRESA]],'[1]Dados Cadastrais'!A:F,6,0)</f>
        <v>CAPITAL LESTE 1</v>
      </c>
      <c r="G705" s="17" t="s">
        <v>2163</v>
      </c>
      <c r="H705" s="17"/>
      <c r="I705" s="17"/>
      <c r="J705" s="17"/>
      <c r="K705" s="19">
        <v>551134591631</v>
      </c>
      <c r="L705" s="13" t="s">
        <v>2164</v>
      </c>
      <c r="M705" s="20" t="s">
        <v>2165</v>
      </c>
      <c r="N705" s="16" t="s">
        <v>2166</v>
      </c>
      <c r="O705" s="11"/>
      <c r="P705" s="10"/>
      <c r="Q705" s="15">
        <v>45022</v>
      </c>
    </row>
    <row r="706" spans="2:17" ht="15" customHeight="1" x14ac:dyDescent="0.35">
      <c r="B706" s="16" t="s">
        <v>2161</v>
      </c>
      <c r="C706" s="17" t="s">
        <v>2162</v>
      </c>
      <c r="D706" s="18">
        <f>VLOOKUP(B706,'[1]Dados Cadastrais'!A:G,7,0)</f>
        <v>103</v>
      </c>
      <c r="E706" s="18" t="str">
        <f>VLOOKUP(CONTATOS[[#This Row],[EMPRESA]],'[1]Dados Cadastrais'!A:F,5,0)</f>
        <v>ME</v>
      </c>
      <c r="F706" s="17" t="str">
        <f>VLOOKUP(CONTATOS[[#This Row],[EMPRESA]],'[1]Dados Cadastrais'!A:F,6,0)</f>
        <v>CAPITAL LESTE 1</v>
      </c>
      <c r="G706" s="17" t="s">
        <v>2167</v>
      </c>
      <c r="H706" s="17"/>
      <c r="I706" s="17" t="s">
        <v>557</v>
      </c>
      <c r="J706" s="17"/>
      <c r="K706" s="19" t="s">
        <v>2168</v>
      </c>
      <c r="L706" s="13"/>
      <c r="M706" s="20"/>
      <c r="N706" s="16"/>
      <c r="O706" s="11"/>
      <c r="P706" s="10"/>
      <c r="Q706" s="15"/>
    </row>
    <row r="707" spans="2:17" ht="15" customHeight="1" x14ac:dyDescent="0.35">
      <c r="B707" s="16" t="s">
        <v>2161</v>
      </c>
      <c r="C707" s="17" t="s">
        <v>2162</v>
      </c>
      <c r="D707" s="18">
        <f>VLOOKUP(B707,'[1]Dados Cadastrais'!A:G,7,0)</f>
        <v>103</v>
      </c>
      <c r="E707" s="18" t="str">
        <f>VLOOKUP(CONTATOS[[#This Row],[EMPRESA]],'[1]Dados Cadastrais'!A:F,5,0)</f>
        <v>ME</v>
      </c>
      <c r="F707" s="17" t="str">
        <f>VLOOKUP(CONTATOS[[#This Row],[EMPRESA]],'[1]Dados Cadastrais'!A:F,6,0)</f>
        <v>CAPITAL LESTE 1</v>
      </c>
      <c r="G707" s="17"/>
      <c r="H707" s="17"/>
      <c r="I707" s="17"/>
      <c r="J707" s="17"/>
      <c r="K707" s="19" t="s">
        <v>2168</v>
      </c>
      <c r="L707" s="13"/>
      <c r="M707" s="20"/>
      <c r="N707" s="16"/>
      <c r="O707" s="11"/>
      <c r="P707" s="10"/>
      <c r="Q707" s="15"/>
    </row>
    <row r="708" spans="2:17" ht="15" hidden="1" customHeight="1" x14ac:dyDescent="0.35">
      <c r="B708" s="16" t="s">
        <v>2169</v>
      </c>
      <c r="C708" s="17" t="e">
        <v>#N/A</v>
      </c>
      <c r="D708" s="18" t="e">
        <f>VLOOKUP(B708,'[1]Dados Cadastrais'!A:G,7,0)</f>
        <v>#N/A</v>
      </c>
      <c r="E708" s="18" t="e">
        <f>VLOOKUP(CONTATOS[[#This Row],[EMPRESA]],'[1]Dados Cadastrais'!A:F,5,0)</f>
        <v>#N/A</v>
      </c>
      <c r="F708" s="17" t="e">
        <f>VLOOKUP(CONTATOS[[#This Row],[EMPRESA]],'[1]Dados Cadastrais'!A:F,6,0)</f>
        <v>#N/A</v>
      </c>
      <c r="G708" s="17" t="s">
        <v>2170</v>
      </c>
      <c r="H708" s="17"/>
      <c r="I708" s="17" t="s">
        <v>19</v>
      </c>
      <c r="J708" s="17" t="s">
        <v>20</v>
      </c>
      <c r="K708" s="19" t="s">
        <v>2171</v>
      </c>
      <c r="L708" s="13"/>
      <c r="M708" s="20"/>
      <c r="N708" s="16" t="s">
        <v>2172</v>
      </c>
      <c r="O708" s="11"/>
      <c r="P708" s="10"/>
      <c r="Q708" s="15"/>
    </row>
    <row r="709" spans="2:17" ht="15" customHeight="1" x14ac:dyDescent="0.35">
      <c r="B709" s="16" t="s">
        <v>2173</v>
      </c>
      <c r="C709" s="17" t="s">
        <v>2174</v>
      </c>
      <c r="D709" s="18">
        <f>VLOOKUP(B709,'[1]Dados Cadastrais'!A:G,7,0)</f>
        <v>103</v>
      </c>
      <c r="E709" s="18" t="str">
        <f>VLOOKUP(CONTATOS[[#This Row],[EMPRESA]],'[1]Dados Cadastrais'!A:F,5,0)</f>
        <v>EPP</v>
      </c>
      <c r="F709" s="17" t="str">
        <f>VLOOKUP(CONTATOS[[#This Row],[EMPRESA]],'[1]Dados Cadastrais'!A:F,6,0)</f>
        <v>CAPITAL LESTE 1</v>
      </c>
      <c r="G709" s="17" t="s">
        <v>2175</v>
      </c>
      <c r="H709" s="17"/>
      <c r="I709" s="17" t="s">
        <v>19</v>
      </c>
      <c r="J709" s="17" t="s">
        <v>20</v>
      </c>
      <c r="K709" s="19">
        <v>551128525968</v>
      </c>
      <c r="L709" s="13"/>
      <c r="M709" s="20" t="s">
        <v>2176</v>
      </c>
      <c r="N709" s="16" t="s">
        <v>2177</v>
      </c>
      <c r="O709" s="11"/>
      <c r="P709" s="10"/>
      <c r="Q709" s="15">
        <v>45008</v>
      </c>
    </row>
    <row r="710" spans="2:17" ht="15" customHeight="1" x14ac:dyDescent="0.35">
      <c r="B710" s="16" t="s">
        <v>2173</v>
      </c>
      <c r="C710" s="17" t="s">
        <v>2174</v>
      </c>
      <c r="D710" s="18">
        <f>VLOOKUP(B710,'[1]Dados Cadastrais'!A:G,7,0)</f>
        <v>103</v>
      </c>
      <c r="E710" s="18" t="str">
        <f>VLOOKUP(CONTATOS[[#This Row],[EMPRESA]],'[1]Dados Cadastrais'!A:F,5,0)</f>
        <v>EPP</v>
      </c>
      <c r="F710" s="17" t="str">
        <f>VLOOKUP(CONTATOS[[#This Row],[EMPRESA]],'[1]Dados Cadastrais'!A:F,6,0)</f>
        <v>CAPITAL LESTE 1</v>
      </c>
      <c r="G710" s="17" t="s">
        <v>1752</v>
      </c>
      <c r="H710" s="17"/>
      <c r="I710" s="17"/>
      <c r="J710" s="17"/>
      <c r="K710" s="19">
        <v>551128525968</v>
      </c>
      <c r="L710" s="13"/>
      <c r="M710" s="20"/>
      <c r="N710" s="16" t="s">
        <v>2177</v>
      </c>
      <c r="O710" s="11"/>
      <c r="P710" s="10"/>
      <c r="Q710" s="15">
        <v>45366</v>
      </c>
    </row>
    <row r="711" spans="2:17" ht="15" customHeight="1" x14ac:dyDescent="0.35">
      <c r="B711" s="16" t="s">
        <v>2173</v>
      </c>
      <c r="C711" s="17" t="s">
        <v>2174</v>
      </c>
      <c r="D711" s="18">
        <f>VLOOKUP(B711,'[1]Dados Cadastrais'!A:G,7,0)</f>
        <v>103</v>
      </c>
      <c r="E711" s="18" t="str">
        <f>VLOOKUP(CONTATOS[[#This Row],[EMPRESA]],'[1]Dados Cadastrais'!A:F,5,0)</f>
        <v>EPP</v>
      </c>
      <c r="F711" s="17" t="str">
        <f>VLOOKUP(CONTATOS[[#This Row],[EMPRESA]],'[1]Dados Cadastrais'!A:F,6,0)</f>
        <v>CAPITAL LESTE 1</v>
      </c>
      <c r="G711" s="17" t="s">
        <v>332</v>
      </c>
      <c r="H711" s="17"/>
      <c r="I711" s="17" t="s">
        <v>2178</v>
      </c>
      <c r="J711" s="17"/>
      <c r="K711" s="19" t="s">
        <v>2179</v>
      </c>
      <c r="L711" s="13" t="s">
        <v>195</v>
      </c>
      <c r="M711" s="20"/>
      <c r="N711" s="16"/>
      <c r="O711" s="11"/>
      <c r="P711" s="10"/>
      <c r="Q711" s="15"/>
    </row>
    <row r="712" spans="2:17" ht="15" customHeight="1" x14ac:dyDescent="0.35">
      <c r="B712" s="16" t="s">
        <v>2180</v>
      </c>
      <c r="C712" s="17" t="s">
        <v>2181</v>
      </c>
      <c r="D712" s="18">
        <f>VLOOKUP(B712,'[1]Dados Cadastrais'!A:G,7,0)</f>
        <v>103</v>
      </c>
      <c r="E712" s="18" t="str">
        <f>VLOOKUP(CONTATOS[[#This Row],[EMPRESA]],'[1]Dados Cadastrais'!A:F,5,0)</f>
        <v>EPP</v>
      </c>
      <c r="F712" s="17" t="str">
        <f>VLOOKUP(CONTATOS[[#This Row],[EMPRESA]],'[1]Dados Cadastrais'!A:F,6,0)</f>
        <v>CAPITAL LESTE 1</v>
      </c>
      <c r="G712" s="17"/>
      <c r="H712" s="17"/>
      <c r="I712" s="17"/>
      <c r="J712" s="17"/>
      <c r="K712" s="19">
        <v>551120814336</v>
      </c>
      <c r="L712" s="13"/>
      <c r="M712" s="20"/>
      <c r="N712" s="16"/>
      <c r="O712" s="11"/>
      <c r="P712" s="10"/>
      <c r="Q712" s="15"/>
    </row>
    <row r="713" spans="2:17" ht="15" customHeight="1" x14ac:dyDescent="0.35">
      <c r="B713" s="16" t="s">
        <v>2182</v>
      </c>
      <c r="C713" s="17" t="s">
        <v>2183</v>
      </c>
      <c r="D713" s="18">
        <f>VLOOKUP(B713,'[1]Dados Cadastrais'!A:G,7,0)</f>
        <v>103</v>
      </c>
      <c r="E713" s="18" t="str">
        <f>VLOOKUP(CONTATOS[[#This Row],[EMPRESA]],'[1]Dados Cadastrais'!A:F,5,0)</f>
        <v>EPP</v>
      </c>
      <c r="F713" s="17" t="str">
        <f>VLOOKUP(CONTATOS[[#This Row],[EMPRESA]],'[1]Dados Cadastrais'!A:F,6,0)</f>
        <v>CAPITAL LESTE 1</v>
      </c>
      <c r="G713" s="17" t="s">
        <v>2184</v>
      </c>
      <c r="H713" s="17"/>
      <c r="I713" s="17"/>
      <c r="J713" s="17"/>
      <c r="K713" s="19">
        <v>551126826633</v>
      </c>
      <c r="L713" s="13"/>
      <c r="M713" s="20"/>
      <c r="N713" s="16" t="s">
        <v>2185</v>
      </c>
      <c r="O713" s="11"/>
      <c r="P713" s="10"/>
      <c r="Q713" s="15"/>
    </row>
    <row r="714" spans="2:17" ht="15" customHeight="1" x14ac:dyDescent="0.35">
      <c r="B714" s="16" t="s">
        <v>2182</v>
      </c>
      <c r="C714" s="17" t="s">
        <v>2183</v>
      </c>
      <c r="D714" s="18">
        <f>VLOOKUP(B714,'[1]Dados Cadastrais'!A:G,7,0)</f>
        <v>103</v>
      </c>
      <c r="E714" s="18" t="str">
        <f>VLOOKUP(CONTATOS[[#This Row],[EMPRESA]],'[1]Dados Cadastrais'!A:F,5,0)</f>
        <v>EPP</v>
      </c>
      <c r="F714" s="17" t="str">
        <f>VLOOKUP(CONTATOS[[#This Row],[EMPRESA]],'[1]Dados Cadastrais'!A:F,6,0)</f>
        <v>CAPITAL LESTE 1</v>
      </c>
      <c r="G714" s="17" t="s">
        <v>2186</v>
      </c>
      <c r="H714" s="17"/>
      <c r="I714" s="17" t="s">
        <v>2187</v>
      </c>
      <c r="J714" s="17"/>
      <c r="K714" s="19">
        <v>551126826633</v>
      </c>
      <c r="L714" s="13"/>
      <c r="M714" s="20"/>
      <c r="N714" s="16" t="s">
        <v>2188</v>
      </c>
      <c r="O714" s="11"/>
      <c r="P714" s="10"/>
      <c r="Q714" s="15">
        <v>45338</v>
      </c>
    </row>
    <row r="715" spans="2:17" ht="15" customHeight="1" x14ac:dyDescent="0.35">
      <c r="B715" s="10" t="s">
        <v>2182</v>
      </c>
      <c r="C715" s="10" t="s">
        <v>2183</v>
      </c>
      <c r="D715" s="11">
        <f>VLOOKUP(B715,'[1]Dados Cadastrais'!A:G,7,0)</f>
        <v>103</v>
      </c>
      <c r="E715" s="11" t="str">
        <f>VLOOKUP(CONTATOS[[#This Row],[EMPRESA]],'[1]Dados Cadastrais'!A:F,5,0)</f>
        <v>EPP</v>
      </c>
      <c r="F715" s="10" t="str">
        <f>VLOOKUP(CONTATOS[[#This Row],[EMPRESA]],'[1]Dados Cadastrais'!A:F,6,0)</f>
        <v>CAPITAL LESTE 1</v>
      </c>
      <c r="G715" s="10" t="s">
        <v>2189</v>
      </c>
      <c r="H715" s="10"/>
      <c r="I715" s="10" t="s">
        <v>2187</v>
      </c>
      <c r="J715" s="10"/>
      <c r="K715" s="26">
        <v>551126826633</v>
      </c>
      <c r="L715" s="13"/>
      <c r="M715" s="10"/>
      <c r="N715" s="22" t="s">
        <v>2188</v>
      </c>
      <c r="O715" s="11"/>
      <c r="P715" s="10"/>
      <c r="Q715" s="15">
        <v>45338</v>
      </c>
    </row>
    <row r="716" spans="2:17" ht="15" customHeight="1" x14ac:dyDescent="0.35">
      <c r="B716" s="10" t="s">
        <v>2182</v>
      </c>
      <c r="C716" s="10" t="s">
        <v>2183</v>
      </c>
      <c r="D716" s="11">
        <f>VLOOKUP(B716,'[1]Dados Cadastrais'!A:G,7,0)</f>
        <v>103</v>
      </c>
      <c r="E716" s="11" t="str">
        <f>VLOOKUP(CONTATOS[[#This Row],[EMPRESA]],'[1]Dados Cadastrais'!A:F,5,0)</f>
        <v>EPP</v>
      </c>
      <c r="F716" s="10" t="str">
        <f>VLOOKUP(CONTATOS[[#This Row],[EMPRESA]],'[1]Dados Cadastrais'!A:F,6,0)</f>
        <v>CAPITAL LESTE 1</v>
      </c>
      <c r="G716" s="10" t="s">
        <v>2190</v>
      </c>
      <c r="H716" s="10" t="s">
        <v>20</v>
      </c>
      <c r="I716" s="10"/>
      <c r="J716" s="10"/>
      <c r="K716" s="26">
        <v>551126826633</v>
      </c>
      <c r="L716" s="13"/>
      <c r="M716" s="10"/>
      <c r="N716" s="12" t="s">
        <v>2191</v>
      </c>
      <c r="O716" s="11"/>
      <c r="P716" s="10"/>
      <c r="Q716" s="15">
        <v>45135</v>
      </c>
    </row>
    <row r="717" spans="2:17" ht="15" customHeight="1" x14ac:dyDescent="0.25">
      <c r="B717" s="10" t="s">
        <v>2182</v>
      </c>
      <c r="C717" s="10" t="s">
        <v>2183</v>
      </c>
      <c r="D717" s="11">
        <f>VLOOKUP(B717,'[1]Dados Cadastrais'!A:G,7,0)</f>
        <v>103</v>
      </c>
      <c r="E717" s="11" t="str">
        <f>VLOOKUP(CONTATOS[[#This Row],[EMPRESA]],'[1]Dados Cadastrais'!A:F,5,0)</f>
        <v>EPP</v>
      </c>
      <c r="F717" s="10" t="str">
        <f>VLOOKUP(CONTATOS[[#This Row],[EMPRESA]],'[1]Dados Cadastrais'!A:F,6,0)</f>
        <v>CAPITAL LESTE 1</v>
      </c>
      <c r="G717" s="10" t="s">
        <v>567</v>
      </c>
      <c r="H717" s="10"/>
      <c r="I717" s="10"/>
      <c r="J717" s="10"/>
      <c r="K717" s="22" t="s">
        <v>2192</v>
      </c>
      <c r="L717" s="13"/>
      <c r="M717" s="10"/>
      <c r="N717" s="14" t="s">
        <v>2193</v>
      </c>
      <c r="O717" s="11"/>
      <c r="P717" s="10"/>
      <c r="Q717" s="15"/>
    </row>
    <row r="718" spans="2:17" ht="15" customHeight="1" x14ac:dyDescent="0.25">
      <c r="B718" s="27" t="s">
        <v>2194</v>
      </c>
      <c r="C718" s="27" t="s">
        <v>2195</v>
      </c>
      <c r="D718" s="27" t="s">
        <v>237</v>
      </c>
      <c r="E718" s="27" t="s">
        <v>68</v>
      </c>
      <c r="F718" s="10" t="str">
        <f>VLOOKUP(CONTATOS[[#This Row],[EMPRESA]],'[1]Dados Cadastrais'!A:F,6,0)</f>
        <v>CAPITAL LESTE 1</v>
      </c>
      <c r="G718" s="17"/>
      <c r="H718" s="10"/>
      <c r="I718" s="28"/>
      <c r="J718" s="10"/>
      <c r="K718" s="29"/>
      <c r="L718" s="13"/>
      <c r="M718" s="10" t="str" cm="1">
        <f t="array" ref="M718">IFERROR(IF(ISTEXT(L717),IF(ISBLANK(L717),"","'"&amp;"55"&amp;IF(AND(ISNUMBER(LEFT(SOMENTE.NÚMEROS(L717),2))),LEFT(SOMENTE.NÚMEROS(L717),2),"11")&amp;RIGHT(SOMENTE.NÚMEROS(L717),8)),""),"")</f>
        <v/>
      </c>
      <c r="N718" s="22"/>
      <c r="O718" s="22"/>
      <c r="P718" s="22"/>
      <c r="Q718" s="15"/>
    </row>
    <row r="719" spans="2:17" ht="15" hidden="1" customHeight="1" x14ac:dyDescent="0.25">
      <c r="B719" s="27" t="s">
        <v>2196</v>
      </c>
      <c r="C719" s="27" t="s">
        <v>2197</v>
      </c>
      <c r="D719" s="27" t="s">
        <v>237</v>
      </c>
      <c r="E719" s="27" t="s">
        <v>68</v>
      </c>
      <c r="F719" s="10" t="str">
        <f>VLOOKUP(CONTATOS[[#This Row],[EMPRESA]],'[1]Dados Cadastrais'!A:F,6,0)</f>
        <v>CAPITAL SUL</v>
      </c>
      <c r="G719" s="17"/>
      <c r="H719" s="10"/>
      <c r="I719" s="28"/>
      <c r="J719" s="10"/>
      <c r="K719" s="29"/>
      <c r="L719" s="13"/>
      <c r="M719" s="10" t="str" cm="1">
        <f t="array" ref="M719">IFERROR(IF(ISTEXT(L718),IF(ISBLANK(L718),"","'"&amp;"55"&amp;IF(AND(ISNUMBER(LEFT(SOMENTE.NÚMEROS(L718),2))),LEFT(SOMENTE.NÚMEROS(L718),2),"11")&amp;RIGHT(SOMENTE.NÚMEROS(L718),8)),""),"")</f>
        <v/>
      </c>
      <c r="N719" s="12"/>
      <c r="O719" s="22"/>
      <c r="P719" s="22"/>
      <c r="Q719" s="15"/>
    </row>
    <row r="720" spans="2:17" ht="15" hidden="1" customHeight="1" x14ac:dyDescent="0.25">
      <c r="B720" s="10" t="s">
        <v>2198</v>
      </c>
      <c r="C720" s="10" t="s">
        <v>2199</v>
      </c>
      <c r="D720" s="11">
        <v>110</v>
      </c>
      <c r="E720" s="11" t="s">
        <v>137</v>
      </c>
      <c r="F720" s="10" t="e">
        <f>VLOOKUP(CONTATOS[[#This Row],[EMPRESA]],'[1]Dados Cadastrais'!A:F,6,0)</f>
        <v>#N/A</v>
      </c>
      <c r="G720" s="10"/>
      <c r="H720" s="10"/>
      <c r="I720" s="10"/>
      <c r="J720" s="10"/>
      <c r="K720" s="22" t="s">
        <v>2200</v>
      </c>
      <c r="L720" s="13"/>
      <c r="M720" s="10"/>
      <c r="N720" s="14" t="s">
        <v>2201</v>
      </c>
      <c r="O720" s="11"/>
      <c r="P720" s="10"/>
      <c r="Q720" s="15"/>
    </row>
    <row r="721" spans="2:17" ht="15" hidden="1" customHeight="1" x14ac:dyDescent="0.25">
      <c r="B721" s="10" t="s">
        <v>2202</v>
      </c>
      <c r="C721" s="10" t="e">
        <v>#N/A</v>
      </c>
      <c r="D721" s="11" t="e">
        <f>VLOOKUP(B721,'[1]Dados Cadastrais'!A:G,7,0)</f>
        <v>#N/A</v>
      </c>
      <c r="E721" s="11" t="e">
        <f>VLOOKUP(CONTATOS[[#This Row],[EMPRESA]],'[1]Dados Cadastrais'!A:F,5,0)</f>
        <v>#N/A</v>
      </c>
      <c r="F721" s="10" t="e">
        <f>VLOOKUP(CONTATOS[[#This Row],[EMPRESA]],'[1]Dados Cadastrais'!A:F,6,0)</f>
        <v>#N/A</v>
      </c>
      <c r="G721" s="10"/>
      <c r="H721" s="10"/>
      <c r="I721" s="10"/>
      <c r="J721" s="10"/>
      <c r="K721" s="22" t="s">
        <v>2203</v>
      </c>
      <c r="L721" s="13"/>
      <c r="M721" s="10"/>
      <c r="N721" s="30" t="s">
        <v>2204</v>
      </c>
      <c r="O721" s="11"/>
      <c r="P721" s="10"/>
      <c r="Q721" s="15"/>
    </row>
    <row r="722" spans="2:17" ht="15" hidden="1" customHeight="1" x14ac:dyDescent="0.25">
      <c r="B722" s="10" t="s">
        <v>2205</v>
      </c>
      <c r="C722" s="10" t="e">
        <v>#N/A</v>
      </c>
      <c r="D722" s="11" t="e">
        <f>VLOOKUP(B722,'[1]Dados Cadastrais'!A:G,7,0)</f>
        <v>#N/A</v>
      </c>
      <c r="E722" s="11" t="e">
        <f>VLOOKUP(CONTATOS[[#This Row],[EMPRESA]],'[1]Dados Cadastrais'!A:F,5,0)</f>
        <v>#N/A</v>
      </c>
      <c r="F722" s="10" t="e">
        <f>VLOOKUP(CONTATOS[[#This Row],[EMPRESA]],'[1]Dados Cadastrais'!A:F,6,0)</f>
        <v>#N/A</v>
      </c>
      <c r="G722" s="10"/>
      <c r="H722" s="10"/>
      <c r="I722" s="10"/>
      <c r="J722" s="10"/>
      <c r="K722" s="22" t="s">
        <v>2206</v>
      </c>
      <c r="L722" s="13"/>
      <c r="M722" s="10"/>
      <c r="N722" s="14" t="s">
        <v>2207</v>
      </c>
      <c r="O722" s="11"/>
      <c r="P722" s="10"/>
      <c r="Q722" s="15"/>
    </row>
    <row r="723" spans="2:17" ht="15" customHeight="1" x14ac:dyDescent="0.35">
      <c r="B723" s="10" t="s">
        <v>2208</v>
      </c>
      <c r="C723" s="10" t="s">
        <v>2209</v>
      </c>
      <c r="D723" s="11">
        <f>VLOOKUP(B723,'[1]Dados Cadastrais'!A:G,7,0)</f>
        <v>103</v>
      </c>
      <c r="E723" s="11" t="str">
        <f>VLOOKUP(CONTATOS[[#This Row],[EMPRESA]],'[1]Dados Cadastrais'!A:F,5,0)</f>
        <v>EPP</v>
      </c>
      <c r="F723" s="10" t="str">
        <f>VLOOKUP(CONTATOS[[#This Row],[EMPRESA]],'[1]Dados Cadastrais'!A:F,6,0)</f>
        <v>CAPITAL LESTE 1</v>
      </c>
      <c r="G723" s="10"/>
      <c r="H723" s="10"/>
      <c r="I723" s="10"/>
      <c r="J723" s="10"/>
      <c r="K723" s="26">
        <v>551129166722</v>
      </c>
      <c r="L723" s="13" t="s">
        <v>2210</v>
      </c>
      <c r="M723" s="10" t="s">
        <v>2210</v>
      </c>
      <c r="N723" s="12" t="s">
        <v>2211</v>
      </c>
      <c r="O723" s="11"/>
      <c r="P723" s="10"/>
      <c r="Q723" s="15"/>
    </row>
    <row r="724" spans="2:17" ht="15" customHeight="1" x14ac:dyDescent="0.35">
      <c r="B724" s="10" t="s">
        <v>2208</v>
      </c>
      <c r="C724" s="10" t="s">
        <v>2209</v>
      </c>
      <c r="D724" s="11">
        <f>VLOOKUP(B724,'[1]Dados Cadastrais'!A:G,7,0)</f>
        <v>103</v>
      </c>
      <c r="E724" s="11" t="str">
        <f>VLOOKUP(CONTATOS[[#This Row],[EMPRESA]],'[1]Dados Cadastrais'!A:F,5,0)</f>
        <v>EPP</v>
      </c>
      <c r="F724" s="10" t="str">
        <f>VLOOKUP(CONTATOS[[#This Row],[EMPRESA]],'[1]Dados Cadastrais'!A:F,6,0)</f>
        <v>CAPITAL LESTE 1</v>
      </c>
      <c r="G724" s="10"/>
      <c r="H724" s="10"/>
      <c r="I724" s="10"/>
      <c r="J724" s="10"/>
      <c r="K724" s="26">
        <v>551129166722</v>
      </c>
      <c r="L724" s="13"/>
      <c r="M724" s="10"/>
      <c r="N724" s="12" t="s">
        <v>2212</v>
      </c>
      <c r="O724" s="11"/>
      <c r="P724" s="10"/>
      <c r="Q724" s="15"/>
    </row>
    <row r="725" spans="2:17" ht="15" customHeight="1" x14ac:dyDescent="0.25">
      <c r="B725" s="10" t="s">
        <v>2208</v>
      </c>
      <c r="C725" s="10" t="s">
        <v>2209</v>
      </c>
      <c r="D725" s="11">
        <f>VLOOKUP(B725,'[1]Dados Cadastrais'!A:G,7,0)</f>
        <v>103</v>
      </c>
      <c r="E725" s="11" t="str">
        <f>VLOOKUP(CONTATOS[[#This Row],[EMPRESA]],'[1]Dados Cadastrais'!A:F,5,0)</f>
        <v>EPP</v>
      </c>
      <c r="F725" s="10" t="str">
        <f>VLOOKUP(CONTATOS[[#This Row],[EMPRESA]],'[1]Dados Cadastrais'!A:F,6,0)</f>
        <v>CAPITAL LESTE 1</v>
      </c>
      <c r="G725" s="10" t="s">
        <v>2213</v>
      </c>
      <c r="H725" s="10"/>
      <c r="I725" s="10"/>
      <c r="J725" s="10"/>
      <c r="K725" s="22" t="s">
        <v>2214</v>
      </c>
      <c r="L725" s="13"/>
      <c r="M725" s="10"/>
      <c r="N725" s="14" t="s">
        <v>2211</v>
      </c>
      <c r="O725" s="11"/>
      <c r="P725" s="10"/>
      <c r="Q725" s="15"/>
    </row>
    <row r="726" spans="2:17" ht="15" customHeight="1" x14ac:dyDescent="0.35">
      <c r="B726" s="10" t="s">
        <v>2208</v>
      </c>
      <c r="C726" s="10" t="s">
        <v>2209</v>
      </c>
      <c r="D726" s="11">
        <f>VLOOKUP(B726,'[1]Dados Cadastrais'!A:G,7,0)</f>
        <v>103</v>
      </c>
      <c r="E726" s="11" t="str">
        <f>VLOOKUP(CONTATOS[[#This Row],[EMPRESA]],'[1]Dados Cadastrais'!A:F,5,0)</f>
        <v>EPP</v>
      </c>
      <c r="F726" s="10" t="str">
        <f>VLOOKUP(CONTATOS[[#This Row],[EMPRESA]],'[1]Dados Cadastrais'!A:F,6,0)</f>
        <v>CAPITAL LESTE 1</v>
      </c>
      <c r="G726" s="10" t="s">
        <v>2215</v>
      </c>
      <c r="H726" s="10"/>
      <c r="I726" s="10"/>
      <c r="J726" s="10"/>
      <c r="K726" s="22"/>
      <c r="L726" s="13"/>
      <c r="M726" s="10"/>
      <c r="N726" s="12"/>
      <c r="O726" s="11"/>
      <c r="P726" s="10"/>
      <c r="Q726" s="15"/>
    </row>
    <row r="727" spans="2:17" ht="15" customHeight="1" x14ac:dyDescent="0.25">
      <c r="B727" s="27" t="s">
        <v>2208</v>
      </c>
      <c r="C727" s="27" t="s">
        <v>2209</v>
      </c>
      <c r="D727" s="27" t="s">
        <v>237</v>
      </c>
      <c r="E727" s="27" t="s">
        <v>137</v>
      </c>
      <c r="F727" s="10" t="str">
        <f>VLOOKUP(CONTATOS[[#This Row],[EMPRESA]],'[1]Dados Cadastrais'!A:F,6,0)</f>
        <v>CAPITAL LESTE 1</v>
      </c>
      <c r="G727" s="17"/>
      <c r="H727" s="10"/>
      <c r="I727" s="28"/>
      <c r="J727" s="10"/>
      <c r="K727" s="29"/>
      <c r="L727" s="13"/>
      <c r="M727" s="10" t="str" cm="1">
        <f t="array" ref="M727">IFERROR(IF(ISTEXT(L726),IF(ISBLANK(L726),"","'"&amp;"55"&amp;IF(AND(ISNUMBER(LEFT(SOMENTE.NÚMEROS(L726),2))),LEFT(SOMENTE.NÚMEROS(L726),2),"11")&amp;RIGHT(SOMENTE.NÚMEROS(L726),8)),""),"")</f>
        <v/>
      </c>
      <c r="N727" s="22"/>
      <c r="O727" s="22"/>
      <c r="P727" s="22"/>
      <c r="Q727" s="15"/>
    </row>
    <row r="728" spans="2:17" ht="15" customHeight="1" x14ac:dyDescent="0.25">
      <c r="B728" s="10" t="s">
        <v>2216</v>
      </c>
      <c r="C728" s="10" t="s">
        <v>2217</v>
      </c>
      <c r="D728" s="11">
        <v>107</v>
      </c>
      <c r="E728" s="11" t="str">
        <f>VLOOKUP(CONTATOS[[#This Row],[EMPRESA]],'[1]Dados Cadastrais'!A:F,5,0)</f>
        <v>EPP</v>
      </c>
      <c r="F728" s="10" t="str">
        <f>VLOOKUP(CONTATOS[[#This Row],[EMPRESA]],'[1]Dados Cadastrais'!A:F,6,0)</f>
        <v>CAPITAL LESTE 1</v>
      </c>
      <c r="G728" s="10" t="s">
        <v>2218</v>
      </c>
      <c r="H728" s="10"/>
      <c r="I728" s="10"/>
      <c r="J728" s="10"/>
      <c r="K728" s="22" t="s">
        <v>2219</v>
      </c>
      <c r="L728" s="13" t="s">
        <v>2220</v>
      </c>
      <c r="M728" s="10" t="s">
        <v>2221</v>
      </c>
      <c r="N728" s="14" t="s">
        <v>2222</v>
      </c>
      <c r="O728" s="11"/>
      <c r="P728" s="10"/>
      <c r="Q728" s="15"/>
    </row>
    <row r="729" spans="2:17" ht="15" customHeight="1" x14ac:dyDescent="0.25">
      <c r="B729" s="10" t="s">
        <v>2216</v>
      </c>
      <c r="C729" s="10" t="s">
        <v>2217</v>
      </c>
      <c r="D729" s="11">
        <v>107</v>
      </c>
      <c r="E729" s="11" t="str">
        <f>VLOOKUP(CONTATOS[[#This Row],[EMPRESA]],'[1]Dados Cadastrais'!A:F,5,0)</f>
        <v>EPP</v>
      </c>
      <c r="F729" s="10" t="str">
        <f>VLOOKUP(CONTATOS[[#This Row],[EMPRESA]],'[1]Dados Cadastrais'!A:F,6,0)</f>
        <v>CAPITAL LESTE 1</v>
      </c>
      <c r="G729" s="10" t="s">
        <v>2223</v>
      </c>
      <c r="H729" s="10"/>
      <c r="I729" s="10"/>
      <c r="J729" s="10"/>
      <c r="K729" s="22" t="s">
        <v>2219</v>
      </c>
      <c r="L729" s="14"/>
      <c r="M729" s="10"/>
      <c r="N729" s="14" t="s">
        <v>2224</v>
      </c>
      <c r="O729" s="11"/>
      <c r="P729" s="10"/>
      <c r="Q729" s="15"/>
    </row>
    <row r="730" spans="2:17" ht="15" customHeight="1" x14ac:dyDescent="0.35">
      <c r="B730" s="10" t="s">
        <v>2216</v>
      </c>
      <c r="C730" s="10" t="s">
        <v>2217</v>
      </c>
      <c r="D730" s="11">
        <v>107</v>
      </c>
      <c r="E730" s="11" t="str">
        <f>VLOOKUP(CONTATOS[[#This Row],[EMPRESA]],'[1]Dados Cadastrais'!A:F,5,0)</f>
        <v>EPP</v>
      </c>
      <c r="F730" s="10" t="str">
        <f>VLOOKUP(CONTATOS[[#This Row],[EMPRESA]],'[1]Dados Cadastrais'!A:F,6,0)</f>
        <v>CAPITAL LESTE 1</v>
      </c>
      <c r="G730" s="10" t="s">
        <v>2225</v>
      </c>
      <c r="H730" s="10"/>
      <c r="I730" s="10"/>
      <c r="J730" s="10"/>
      <c r="K730" s="22"/>
      <c r="L730" s="13"/>
      <c r="M730" s="10"/>
      <c r="N730" s="22"/>
      <c r="O730" s="11"/>
      <c r="P730" s="10"/>
      <c r="Q730" s="15">
        <v>45764</v>
      </c>
    </row>
    <row r="731" spans="2:17" ht="15" customHeight="1" x14ac:dyDescent="0.25">
      <c r="B731" s="10" t="s">
        <v>2226</v>
      </c>
      <c r="C731" s="10" t="e">
        <v>#N/A</v>
      </c>
      <c r="D731" s="11">
        <f>VLOOKUP(B731,'[1]Dados Cadastrais'!A:G,7,0)</f>
        <v>0</v>
      </c>
      <c r="E731" s="11" t="str">
        <f>VLOOKUP(CONTATOS[[#This Row],[EMPRESA]],'[1]Dados Cadastrais'!A:F,5,0)</f>
        <v>EPP</v>
      </c>
      <c r="F731" s="10" t="str">
        <f>VLOOKUP(CONTATOS[[#This Row],[EMPRESA]],'[1]Dados Cadastrais'!A:F,6,0)</f>
        <v>CAPITAL LESTE 2</v>
      </c>
      <c r="G731" s="10" t="s">
        <v>2227</v>
      </c>
      <c r="H731" s="10"/>
      <c r="I731" s="10"/>
      <c r="J731" s="10"/>
      <c r="K731" s="22" t="s">
        <v>2228</v>
      </c>
      <c r="L731" s="13" t="s">
        <v>2229</v>
      </c>
      <c r="M731" s="10" t="s">
        <v>2230</v>
      </c>
      <c r="N731" s="30" t="s">
        <v>2231</v>
      </c>
      <c r="O731" s="11"/>
      <c r="P731" s="10"/>
      <c r="Q731" s="15"/>
    </row>
    <row r="732" spans="2:17" ht="15" customHeight="1" x14ac:dyDescent="0.25">
      <c r="B732" s="10" t="s">
        <v>2226</v>
      </c>
      <c r="C732" s="10" t="e">
        <v>#N/A</v>
      </c>
      <c r="D732" s="11">
        <f>VLOOKUP(B732,'[1]Dados Cadastrais'!A:G,7,0)</f>
        <v>0</v>
      </c>
      <c r="E732" s="11" t="str">
        <f>VLOOKUP(CONTATOS[[#This Row],[EMPRESA]],'[1]Dados Cadastrais'!A:F,5,0)</f>
        <v>EPP</v>
      </c>
      <c r="F732" s="10" t="str">
        <f>VLOOKUP(CONTATOS[[#This Row],[EMPRESA]],'[1]Dados Cadastrais'!A:F,6,0)</f>
        <v>CAPITAL LESTE 2</v>
      </c>
      <c r="G732" s="10" t="s">
        <v>2232</v>
      </c>
      <c r="H732" s="10"/>
      <c r="I732" s="10"/>
      <c r="J732" s="10"/>
      <c r="K732" s="22" t="s">
        <v>2228</v>
      </c>
      <c r="L732" s="13"/>
      <c r="M732" s="10"/>
      <c r="N732" s="30" t="s">
        <v>2231</v>
      </c>
      <c r="O732" s="11"/>
      <c r="P732" s="10"/>
      <c r="Q732" s="15"/>
    </row>
    <row r="733" spans="2:17" ht="15" hidden="1" customHeight="1" x14ac:dyDescent="0.35">
      <c r="B733" s="10" t="s">
        <v>2233</v>
      </c>
      <c r="C733" s="10" t="s">
        <v>2234</v>
      </c>
      <c r="D733" s="11">
        <v>110</v>
      </c>
      <c r="E733" s="11" t="s">
        <v>137</v>
      </c>
      <c r="F733" s="10" t="str">
        <f>VLOOKUP(CONTATOS[[#This Row],[EMPRESA]],'[1]Dados Cadastrais'!A:F,6,0)</f>
        <v>CAPITAL CENTRO</v>
      </c>
      <c r="G733" s="10"/>
      <c r="H733" s="10"/>
      <c r="I733" s="10"/>
      <c r="J733" s="10"/>
      <c r="K733" s="22" t="s">
        <v>2235</v>
      </c>
      <c r="L733" s="13"/>
      <c r="M733" s="10" t="s">
        <v>2236</v>
      </c>
      <c r="N733" s="22" t="s">
        <v>2237</v>
      </c>
      <c r="O733" s="11"/>
      <c r="P733" s="10"/>
      <c r="Q733" s="15"/>
    </row>
    <row r="734" spans="2:17" ht="15" hidden="1" customHeight="1" x14ac:dyDescent="0.35">
      <c r="B734" s="10" t="s">
        <v>2233</v>
      </c>
      <c r="C734" s="10" t="s">
        <v>2234</v>
      </c>
      <c r="D734" s="11">
        <v>110</v>
      </c>
      <c r="E734" s="11" t="s">
        <v>137</v>
      </c>
      <c r="F734" s="10" t="str">
        <f>VLOOKUP(CONTATOS[[#This Row],[EMPRESA]],'[1]Dados Cadastrais'!A:F,6,0)</f>
        <v>CAPITAL CENTRO</v>
      </c>
      <c r="G734" s="10"/>
      <c r="H734" s="10"/>
      <c r="I734" s="10"/>
      <c r="J734" s="10"/>
      <c r="K734" s="22" t="s">
        <v>2235</v>
      </c>
      <c r="L734" s="13"/>
      <c r="M734" s="10" t="s">
        <v>2236</v>
      </c>
      <c r="N734" s="13" t="s">
        <v>2238</v>
      </c>
      <c r="O734" s="22"/>
      <c r="P734" s="10"/>
      <c r="Q734" s="15"/>
    </row>
    <row r="735" spans="2:17" ht="15" hidden="1" customHeight="1" x14ac:dyDescent="0.25">
      <c r="B735" s="10" t="s">
        <v>2239</v>
      </c>
      <c r="C735" s="10" t="s">
        <v>2240</v>
      </c>
      <c r="D735" s="11">
        <v>126</v>
      </c>
      <c r="E735" s="11" t="s">
        <v>137</v>
      </c>
      <c r="F735" s="10" t="e">
        <f>VLOOKUP(CONTATOS[[#This Row],[EMPRESA]],'[1]Dados Cadastrais'!A:F,6,0)</f>
        <v>#N/A</v>
      </c>
      <c r="G735" s="10"/>
      <c r="H735" s="10"/>
      <c r="I735" s="10"/>
      <c r="J735" s="10"/>
      <c r="K735" s="31" t="s">
        <v>2241</v>
      </c>
      <c r="L735" s="13"/>
      <c r="M735" s="10"/>
      <c r="N735" s="22" t="s">
        <v>2242</v>
      </c>
      <c r="O735" s="11"/>
      <c r="P735" s="10"/>
      <c r="Q735" s="15"/>
    </row>
    <row r="736" spans="2:17" ht="15" hidden="1" customHeight="1" x14ac:dyDescent="0.35">
      <c r="B736" s="10" t="s">
        <v>2243</v>
      </c>
      <c r="C736" s="10" t="s">
        <v>2244</v>
      </c>
      <c r="D736" s="11">
        <f>VLOOKUP(B736,'[1]Dados Cadastrais'!A:G,7,0)</f>
        <v>0</v>
      </c>
      <c r="E736" s="11" t="str">
        <f>VLOOKUP(CONTATOS[[#This Row],[EMPRESA]],'[1]Dados Cadastrais'!A:F,5,0)</f>
        <v>DEMAIS</v>
      </c>
      <c r="F736" s="10" t="str">
        <f>VLOOKUP(CONTATOS[[#This Row],[EMPRESA]],'[1]Dados Cadastrais'!A:F,6,0)</f>
        <v>N/A</v>
      </c>
      <c r="G736" s="10" t="s">
        <v>2245</v>
      </c>
      <c r="H736" s="10"/>
      <c r="I736" s="10" t="s">
        <v>2246</v>
      </c>
      <c r="J736" s="10"/>
      <c r="K736" s="22" t="s">
        <v>2247</v>
      </c>
      <c r="L736" s="13"/>
      <c r="M736" s="10"/>
      <c r="N736" s="12" t="s">
        <v>2248</v>
      </c>
      <c r="O736" s="11" t="s">
        <v>25</v>
      </c>
      <c r="P736" s="10"/>
      <c r="Q736" s="15">
        <v>45159</v>
      </c>
    </row>
    <row r="737" spans="2:17" ht="15" hidden="1" customHeight="1" x14ac:dyDescent="0.35">
      <c r="B737" s="10" t="s">
        <v>2243</v>
      </c>
      <c r="C737" s="10" t="s">
        <v>2244</v>
      </c>
      <c r="D737" s="11">
        <f>VLOOKUP(B737,'[1]Dados Cadastrais'!A:G,7,0)</f>
        <v>0</v>
      </c>
      <c r="E737" s="11" t="str">
        <f>VLOOKUP(CONTATOS[[#This Row],[EMPRESA]],'[1]Dados Cadastrais'!A:F,5,0)</f>
        <v>DEMAIS</v>
      </c>
      <c r="F737" s="10" t="str">
        <f>VLOOKUP(CONTATOS[[#This Row],[EMPRESA]],'[1]Dados Cadastrais'!A:F,6,0)</f>
        <v>N/A</v>
      </c>
      <c r="G737" s="10" t="s">
        <v>2249</v>
      </c>
      <c r="H737" s="10"/>
      <c r="I737" s="10" t="s">
        <v>2250</v>
      </c>
      <c r="J737" s="10"/>
      <c r="K737" s="22" t="s">
        <v>2251</v>
      </c>
      <c r="L737" s="13"/>
      <c r="M737" s="10"/>
      <c r="N737" s="22" t="s">
        <v>2252</v>
      </c>
      <c r="O737" s="11"/>
      <c r="P737" s="10"/>
      <c r="Q737" s="15">
        <v>45009</v>
      </c>
    </row>
    <row r="738" spans="2:17" ht="15" hidden="1" customHeight="1" x14ac:dyDescent="0.25">
      <c r="B738" s="10" t="s">
        <v>2253</v>
      </c>
      <c r="C738" s="10" t="e">
        <v>#N/A</v>
      </c>
      <c r="D738" s="11" t="e">
        <f>VLOOKUP(B738,'[1]Dados Cadastrais'!A:G,7,0)</f>
        <v>#N/A</v>
      </c>
      <c r="E738" s="11" t="e">
        <f>VLOOKUP(CONTATOS[[#This Row],[EMPRESA]],'[1]Dados Cadastrais'!A:F,5,0)</f>
        <v>#N/A</v>
      </c>
      <c r="F738" s="10" t="e">
        <f>VLOOKUP(CONTATOS[[#This Row],[EMPRESA]],'[1]Dados Cadastrais'!A:F,6,0)</f>
        <v>#N/A</v>
      </c>
      <c r="G738" s="10"/>
      <c r="H738" s="10"/>
      <c r="I738" s="10"/>
      <c r="J738" s="10"/>
      <c r="K738" s="22" t="s">
        <v>2254</v>
      </c>
      <c r="L738" s="13"/>
      <c r="M738" s="10"/>
      <c r="N738" s="14" t="s">
        <v>2255</v>
      </c>
      <c r="O738" s="11"/>
      <c r="P738" s="10"/>
      <c r="Q738" s="15"/>
    </row>
    <row r="739" spans="2:17" ht="15" hidden="1" customHeight="1" x14ac:dyDescent="0.35">
      <c r="B739" s="10" t="s">
        <v>2256</v>
      </c>
      <c r="C739" s="10" t="e">
        <v>#N/A</v>
      </c>
      <c r="D739" s="11" t="e">
        <f>VLOOKUP(B739,'[1]Dados Cadastrais'!A:G,7,0)</f>
        <v>#N/A</v>
      </c>
      <c r="E739" s="11" t="e">
        <f>VLOOKUP(CONTATOS[[#This Row],[EMPRESA]],'[1]Dados Cadastrais'!A:F,5,0)</f>
        <v>#N/A</v>
      </c>
      <c r="F739" s="10" t="e">
        <f>VLOOKUP(CONTATOS[[#This Row],[EMPRESA]],'[1]Dados Cadastrais'!A:F,6,0)</f>
        <v>#N/A</v>
      </c>
      <c r="G739" s="10"/>
      <c r="H739" s="10"/>
      <c r="I739" s="10"/>
      <c r="J739" s="10"/>
      <c r="K739" s="22" t="s">
        <v>2257</v>
      </c>
      <c r="L739" s="13"/>
      <c r="M739" s="10"/>
      <c r="N739" s="12" t="s">
        <v>2258</v>
      </c>
      <c r="O739" s="11"/>
      <c r="P739" s="10"/>
      <c r="Q739" s="15"/>
    </row>
    <row r="740" spans="2:17" ht="15" hidden="1" customHeight="1" x14ac:dyDescent="0.35">
      <c r="B740" s="10" t="s">
        <v>2259</v>
      </c>
      <c r="C740" s="10" t="s">
        <v>2260</v>
      </c>
      <c r="D740" s="11">
        <f>VLOOKUP(B740,'[1]Dados Cadastrais'!A:G,7,0)</f>
        <v>0</v>
      </c>
      <c r="E740" s="11" t="str">
        <f>VLOOKUP(CONTATOS[[#This Row],[EMPRESA]],'[1]Dados Cadastrais'!A:F,5,0)</f>
        <v>EPP</v>
      </c>
      <c r="F740" s="10" t="str">
        <f>VLOOKUP(CONTATOS[[#This Row],[EMPRESA]],'[1]Dados Cadastrais'!A:F,6,0)</f>
        <v>CAPITAL NORTE</v>
      </c>
      <c r="G740" s="10"/>
      <c r="H740" s="10"/>
      <c r="I740" s="10"/>
      <c r="J740" s="10"/>
      <c r="K740" s="22" t="s">
        <v>2261</v>
      </c>
      <c r="L740" s="13"/>
      <c r="M740" s="10"/>
      <c r="N740" s="12" t="s">
        <v>2262</v>
      </c>
      <c r="O740" s="11"/>
      <c r="P740" s="10"/>
      <c r="Q740" s="15"/>
    </row>
    <row r="741" spans="2:17" ht="15" hidden="1" customHeight="1" x14ac:dyDescent="0.25">
      <c r="B741" s="10" t="s">
        <v>2259</v>
      </c>
      <c r="C741" s="10" t="s">
        <v>2260</v>
      </c>
      <c r="D741" s="11">
        <f>VLOOKUP(B741,'[1]Dados Cadastrais'!A:G,7,0)</f>
        <v>0</v>
      </c>
      <c r="E741" s="11" t="str">
        <f>VLOOKUP(CONTATOS[[#This Row],[EMPRESA]],'[1]Dados Cadastrais'!A:F,5,0)</f>
        <v>EPP</v>
      </c>
      <c r="F741" s="10" t="str">
        <f>VLOOKUP(CONTATOS[[#This Row],[EMPRESA]],'[1]Dados Cadastrais'!A:F,6,0)</f>
        <v>CAPITAL NORTE</v>
      </c>
      <c r="G741" s="10" t="s">
        <v>1550</v>
      </c>
      <c r="H741" s="10"/>
      <c r="I741" s="10" t="s">
        <v>2097</v>
      </c>
      <c r="J741" s="10" t="s">
        <v>20</v>
      </c>
      <c r="K741" s="22" t="s">
        <v>2261</v>
      </c>
      <c r="L741" s="13" t="s">
        <v>2263</v>
      </c>
      <c r="M741" s="10" t="s">
        <v>2264</v>
      </c>
      <c r="N741" s="30" t="s">
        <v>2265</v>
      </c>
      <c r="O741" s="11"/>
      <c r="P741" s="10"/>
      <c r="Q741" s="15"/>
    </row>
    <row r="742" spans="2:17" ht="15" hidden="1" customHeight="1" x14ac:dyDescent="0.25">
      <c r="B742" s="10" t="s">
        <v>2259</v>
      </c>
      <c r="C742" s="10" t="s">
        <v>2260</v>
      </c>
      <c r="D742" s="11">
        <f>VLOOKUP(B742,'[1]Dados Cadastrais'!A:G,7,0)</f>
        <v>0</v>
      </c>
      <c r="E742" s="11" t="str">
        <f>VLOOKUP(CONTATOS[[#This Row],[EMPRESA]],'[1]Dados Cadastrais'!A:F,5,0)</f>
        <v>EPP</v>
      </c>
      <c r="F742" s="10" t="str">
        <f>VLOOKUP(CONTATOS[[#This Row],[EMPRESA]],'[1]Dados Cadastrais'!A:F,6,0)</f>
        <v>CAPITAL NORTE</v>
      </c>
      <c r="G742" s="10" t="s">
        <v>2266</v>
      </c>
      <c r="H742" s="10"/>
      <c r="I742" s="10"/>
      <c r="J742" s="10"/>
      <c r="K742" s="22" t="s">
        <v>2267</v>
      </c>
      <c r="L742" s="13"/>
      <c r="M742" s="10"/>
      <c r="N742" s="14" t="s">
        <v>2268</v>
      </c>
      <c r="O742" s="11"/>
      <c r="P742" s="10"/>
      <c r="Q742" s="15"/>
    </row>
    <row r="743" spans="2:17" ht="15" hidden="1" customHeight="1" x14ac:dyDescent="0.25">
      <c r="B743" s="10" t="s">
        <v>2259</v>
      </c>
      <c r="C743" s="10" t="s">
        <v>2260</v>
      </c>
      <c r="D743" s="11">
        <f>VLOOKUP(B743,'[1]Dados Cadastrais'!A:G,7,0)</f>
        <v>0</v>
      </c>
      <c r="E743" s="11" t="str">
        <f>VLOOKUP(CONTATOS[[#This Row],[EMPRESA]],'[1]Dados Cadastrais'!A:F,5,0)</f>
        <v>EPP</v>
      </c>
      <c r="F743" s="10" t="str">
        <f>VLOOKUP(CONTATOS[[#This Row],[EMPRESA]],'[1]Dados Cadastrais'!A:F,6,0)</f>
        <v>CAPITAL NORTE</v>
      </c>
      <c r="G743" s="10" t="s">
        <v>84</v>
      </c>
      <c r="H743" s="10"/>
      <c r="I743" s="10"/>
      <c r="J743" s="10"/>
      <c r="K743" s="22"/>
      <c r="L743" s="13"/>
      <c r="M743" s="10"/>
      <c r="N743" s="14" t="s">
        <v>2265</v>
      </c>
      <c r="O743" s="11"/>
      <c r="P743" s="10"/>
      <c r="Q743" s="15"/>
    </row>
    <row r="744" spans="2:17" ht="15" hidden="1" customHeight="1" x14ac:dyDescent="0.35">
      <c r="B744" s="10" t="s">
        <v>2259</v>
      </c>
      <c r="C744" s="10" t="s">
        <v>2260</v>
      </c>
      <c r="D744" s="11">
        <f>VLOOKUP(B744,'[1]Dados Cadastrais'!A:G,7,0)</f>
        <v>0</v>
      </c>
      <c r="E744" s="11" t="str">
        <f>VLOOKUP(CONTATOS[[#This Row],[EMPRESA]],'[1]Dados Cadastrais'!A:F,5,0)</f>
        <v>EPP</v>
      </c>
      <c r="F744" s="10" t="str">
        <f>VLOOKUP(CONTATOS[[#This Row],[EMPRESA]],'[1]Dados Cadastrais'!A:F,6,0)</f>
        <v>CAPITAL NORTE</v>
      </c>
      <c r="G744" s="10" t="s">
        <v>2269</v>
      </c>
      <c r="H744" s="10"/>
      <c r="I744" s="10"/>
      <c r="J744" s="10"/>
      <c r="K744" s="22"/>
      <c r="L744" s="13" t="s">
        <v>2270</v>
      </c>
      <c r="M744" s="10" t="s">
        <v>2271</v>
      </c>
      <c r="N744" s="22"/>
      <c r="O744" s="11"/>
      <c r="P744" s="10"/>
      <c r="Q744" s="15"/>
    </row>
    <row r="745" spans="2:17" ht="15" hidden="1" customHeight="1" x14ac:dyDescent="0.35">
      <c r="B745" s="10" t="s">
        <v>2259</v>
      </c>
      <c r="C745" s="10" t="s">
        <v>2260</v>
      </c>
      <c r="D745" s="11">
        <f>VLOOKUP(B745,'[1]Dados Cadastrais'!A:G,7,0)</f>
        <v>0</v>
      </c>
      <c r="E745" s="11" t="str">
        <f>VLOOKUP(CONTATOS[[#This Row],[EMPRESA]],'[1]Dados Cadastrais'!A:F,5,0)</f>
        <v>EPP</v>
      </c>
      <c r="F745" s="10" t="str">
        <f>VLOOKUP(CONTATOS[[#This Row],[EMPRESA]],'[1]Dados Cadastrais'!A:F,6,0)</f>
        <v>CAPITAL NORTE</v>
      </c>
      <c r="G745" s="10" t="s">
        <v>2269</v>
      </c>
      <c r="H745" s="10"/>
      <c r="I745" s="10"/>
      <c r="J745" s="10"/>
      <c r="K745" s="22"/>
      <c r="L745" s="13" t="s">
        <v>2270</v>
      </c>
      <c r="M745" s="10" t="s">
        <v>2271</v>
      </c>
      <c r="N745" s="22"/>
      <c r="O745" s="11"/>
      <c r="P745" s="10"/>
      <c r="Q745" s="15"/>
    </row>
    <row r="746" spans="2:17" ht="15" customHeight="1" x14ac:dyDescent="0.35">
      <c r="B746" s="10" t="s">
        <v>2272</v>
      </c>
      <c r="C746" s="10" t="s">
        <v>2273</v>
      </c>
      <c r="D746" s="11">
        <f>VLOOKUP(B746,'[1]Dados Cadastrais'!A:G,7,0)</f>
        <v>103</v>
      </c>
      <c r="E746" s="11" t="str">
        <f>VLOOKUP(CONTATOS[[#This Row],[EMPRESA]],'[1]Dados Cadastrais'!A:F,5,0)</f>
        <v>ME</v>
      </c>
      <c r="F746" s="10" t="str">
        <f>VLOOKUP(CONTATOS[[#This Row],[EMPRESA]],'[1]Dados Cadastrais'!A:F,6,0)</f>
        <v>CAPITAL LESTE 2</v>
      </c>
      <c r="G746" s="10" t="s">
        <v>2274</v>
      </c>
      <c r="H746" s="10"/>
      <c r="I746" s="10" t="s">
        <v>19</v>
      </c>
      <c r="J746" s="10" t="s">
        <v>20</v>
      </c>
      <c r="K746" s="22" t="s">
        <v>2275</v>
      </c>
      <c r="L746" s="13"/>
      <c r="M746" s="10"/>
      <c r="N746" s="12" t="s">
        <v>2276</v>
      </c>
      <c r="O746" s="11"/>
      <c r="P746" s="10"/>
      <c r="Q746" s="15"/>
    </row>
    <row r="747" spans="2:17" ht="15" customHeight="1" x14ac:dyDescent="0.35">
      <c r="B747" s="10" t="s">
        <v>2272</v>
      </c>
      <c r="C747" s="10" t="s">
        <v>2273</v>
      </c>
      <c r="D747" s="11">
        <f>VLOOKUP(B747,'[1]Dados Cadastrais'!A:G,7,0)</f>
        <v>103</v>
      </c>
      <c r="E747" s="11" t="str">
        <f>VLOOKUP(CONTATOS[[#This Row],[EMPRESA]],'[1]Dados Cadastrais'!A:F,5,0)</f>
        <v>ME</v>
      </c>
      <c r="F747" s="10" t="str">
        <f>VLOOKUP(CONTATOS[[#This Row],[EMPRESA]],'[1]Dados Cadastrais'!A:F,6,0)</f>
        <v>CAPITAL LESTE 2</v>
      </c>
      <c r="G747" s="10" t="s">
        <v>2277</v>
      </c>
      <c r="H747" s="10" t="s">
        <v>20</v>
      </c>
      <c r="I747" s="10" t="s">
        <v>2278</v>
      </c>
      <c r="J747" s="10"/>
      <c r="K747" s="22" t="s">
        <v>2275</v>
      </c>
      <c r="L747" s="13" t="s">
        <v>2279</v>
      </c>
      <c r="M747" s="10" t="s">
        <v>2279</v>
      </c>
      <c r="N747" s="22" t="s">
        <v>2280</v>
      </c>
      <c r="O747" s="11"/>
      <c r="P747" s="10"/>
      <c r="Q747" s="15"/>
    </row>
    <row r="748" spans="2:17" ht="15" customHeight="1" x14ac:dyDescent="0.25">
      <c r="B748" s="10" t="s">
        <v>2272</v>
      </c>
      <c r="C748" s="10" t="s">
        <v>2273</v>
      </c>
      <c r="D748" s="11">
        <f>VLOOKUP(B748,'[1]Dados Cadastrais'!A:G,7,0)</f>
        <v>103</v>
      </c>
      <c r="E748" s="11" t="str">
        <f>VLOOKUP(CONTATOS[[#This Row],[EMPRESA]],'[1]Dados Cadastrais'!A:F,5,0)</f>
        <v>ME</v>
      </c>
      <c r="F748" s="10" t="str">
        <f>VLOOKUP(CONTATOS[[#This Row],[EMPRESA]],'[1]Dados Cadastrais'!A:F,6,0)</f>
        <v>CAPITAL LESTE 2</v>
      </c>
      <c r="G748" s="10" t="s">
        <v>2281</v>
      </c>
      <c r="H748" s="10"/>
      <c r="I748" s="10"/>
      <c r="J748" s="10"/>
      <c r="K748" s="22" t="s">
        <v>2282</v>
      </c>
      <c r="L748" s="13"/>
      <c r="M748" s="10"/>
      <c r="N748" s="30" t="s">
        <v>2283</v>
      </c>
      <c r="O748" s="11"/>
      <c r="P748" s="10"/>
      <c r="Q748" s="15"/>
    </row>
    <row r="749" spans="2:17" ht="15" customHeight="1" x14ac:dyDescent="0.35">
      <c r="B749" s="10" t="s">
        <v>2272</v>
      </c>
      <c r="C749" s="10" t="s">
        <v>2273</v>
      </c>
      <c r="D749" s="11">
        <f>VLOOKUP(B749,'[1]Dados Cadastrais'!A:G,7,0)</f>
        <v>103</v>
      </c>
      <c r="E749" s="11" t="str">
        <f>VLOOKUP(CONTATOS[[#This Row],[EMPRESA]],'[1]Dados Cadastrais'!A:F,5,0)</f>
        <v>ME</v>
      </c>
      <c r="F749" s="10" t="str">
        <f>VLOOKUP(CONTATOS[[#This Row],[EMPRESA]],'[1]Dados Cadastrais'!A:F,6,0)</f>
        <v>CAPITAL LESTE 2</v>
      </c>
      <c r="G749" s="10" t="s">
        <v>2284</v>
      </c>
      <c r="H749" s="10"/>
      <c r="I749" s="10" t="s">
        <v>163</v>
      </c>
      <c r="J749" s="10" t="s">
        <v>20</v>
      </c>
      <c r="K749" s="22"/>
      <c r="L749" s="13"/>
      <c r="M749" s="10"/>
      <c r="N749" s="22"/>
      <c r="O749" s="11"/>
      <c r="P749" s="10"/>
      <c r="Q749" s="15"/>
    </row>
    <row r="750" spans="2:17" ht="15" customHeight="1" x14ac:dyDescent="0.35">
      <c r="B750" s="10" t="s">
        <v>2272</v>
      </c>
      <c r="C750" s="10" t="s">
        <v>2273</v>
      </c>
      <c r="D750" s="11">
        <f>VLOOKUP(B750,'[1]Dados Cadastrais'!A:G,7,0)</f>
        <v>103</v>
      </c>
      <c r="E750" s="11" t="str">
        <f>VLOOKUP(CONTATOS[[#This Row],[EMPRESA]],'[1]Dados Cadastrais'!A:F,5,0)</f>
        <v>ME</v>
      </c>
      <c r="F750" s="10" t="str">
        <f>VLOOKUP(CONTATOS[[#This Row],[EMPRESA]],'[1]Dados Cadastrais'!A:F,6,0)</f>
        <v>CAPITAL LESTE 2</v>
      </c>
      <c r="G750" s="10" t="s">
        <v>2284</v>
      </c>
      <c r="H750" s="10"/>
      <c r="I750" s="10" t="s">
        <v>163</v>
      </c>
      <c r="J750" s="10" t="s">
        <v>20</v>
      </c>
      <c r="K750" s="22"/>
      <c r="L750" s="13"/>
      <c r="M750" s="10"/>
      <c r="N750" s="22"/>
      <c r="O750" s="11"/>
      <c r="P750" s="10"/>
      <c r="Q750" s="15"/>
    </row>
    <row r="751" spans="2:17" ht="15" hidden="1" customHeight="1" x14ac:dyDescent="0.35">
      <c r="B751" s="32" t="s">
        <v>2285</v>
      </c>
      <c r="C751" s="32" t="str">
        <f>VLOOKUP(B751,'[1]Dados Cadastrais'!A:B,2,0)</f>
        <v>43.821.040/0001-07</v>
      </c>
      <c r="D751" s="33">
        <f>VLOOKUP(B751,'[1]Dados Cadastrais'!A:G,7,0)</f>
        <v>163</v>
      </c>
      <c r="E751" s="33" t="str">
        <f>VLOOKUP(CONTATOS[[#This Row],[EMPRESA]],'[1]Dados Cadastrais'!A:F,5,0)</f>
        <v>Pequena</v>
      </c>
      <c r="F751" s="32">
        <f>VLOOKUP(CONTATOS[[#This Row],[EMPRESA]],'[1]Dados Cadastrais'!A:F,6,0)</f>
        <v>0</v>
      </c>
      <c r="G751" s="23" t="s">
        <v>2286</v>
      </c>
      <c r="H751" s="32" t="s">
        <v>20</v>
      </c>
      <c r="I751" s="34" t="s">
        <v>2287</v>
      </c>
      <c r="J751" s="32"/>
      <c r="K751" s="35" t="s">
        <v>2288</v>
      </c>
      <c r="L751" s="36" t="s">
        <v>2289</v>
      </c>
      <c r="M751" s="32" t="str" cm="1">
        <f t="array" ref="M751">IFERROR(IF(ISTEXT(L750),IF(ISBLANK(L750),"","'"&amp;"55"&amp;IF(AND(ISNUMBER(LEFT(SOMENTE.NÚMEROS(L750),2))),LEFT(SOMENTE.NÚMEROS(L750),2),"11")&amp;RIGHT(SOMENTE.NÚMEROS(L750),8)),""),"")</f>
        <v/>
      </c>
      <c r="N751" s="37" t="s">
        <v>2290</v>
      </c>
      <c r="O751" s="23"/>
      <c r="P751" s="23"/>
      <c r="Q751" s="15">
        <v>45903</v>
      </c>
    </row>
    <row r="752" spans="2:17" ht="15" hidden="1" customHeight="1" x14ac:dyDescent="0.25">
      <c r="B752" s="10" t="s">
        <v>2291</v>
      </c>
      <c r="C752" s="10" t="s">
        <v>2292</v>
      </c>
      <c r="D752" s="11">
        <v>110</v>
      </c>
      <c r="E752" s="11" t="s">
        <v>137</v>
      </c>
      <c r="F752" s="10" t="e">
        <f>VLOOKUP(CONTATOS[[#This Row],[EMPRESA]],'[1]Dados Cadastrais'!A:F,6,0)</f>
        <v>#N/A</v>
      </c>
      <c r="G752" s="10"/>
      <c r="H752" s="10"/>
      <c r="I752" s="10"/>
      <c r="J752" s="10"/>
      <c r="K752" s="31" t="s">
        <v>2293</v>
      </c>
      <c r="L752" s="13"/>
      <c r="M752" s="10"/>
      <c r="N752" s="14" t="s">
        <v>2294</v>
      </c>
      <c r="O752" s="11"/>
      <c r="P752" s="10"/>
      <c r="Q752" s="15"/>
    </row>
    <row r="753" spans="2:17" ht="15" hidden="1" customHeight="1" x14ac:dyDescent="0.25">
      <c r="B753" s="10" t="s">
        <v>2295</v>
      </c>
      <c r="C753" s="10" t="s">
        <v>2296</v>
      </c>
      <c r="D753" s="11">
        <v>107</v>
      </c>
      <c r="E753" s="11" t="s">
        <v>137</v>
      </c>
      <c r="F753" s="10" t="e">
        <f>VLOOKUP(CONTATOS[[#This Row],[EMPRESA]],'[1]Dados Cadastrais'!A:F,6,0)</f>
        <v>#N/A</v>
      </c>
      <c r="G753" s="10"/>
      <c r="H753" s="10"/>
      <c r="I753" s="10"/>
      <c r="J753" s="10"/>
      <c r="K753" s="22" t="s">
        <v>2297</v>
      </c>
      <c r="L753" s="13" t="s">
        <v>2298</v>
      </c>
      <c r="M753" s="10"/>
      <c r="N753" s="14" t="s">
        <v>2299</v>
      </c>
      <c r="O753" s="11"/>
      <c r="P753" s="10"/>
      <c r="Q753" s="15"/>
    </row>
    <row r="754" spans="2:17" ht="15" hidden="1" customHeight="1" x14ac:dyDescent="0.25">
      <c r="B754" s="10" t="s">
        <v>2295</v>
      </c>
      <c r="C754" s="10" t="s">
        <v>2296</v>
      </c>
      <c r="D754" s="11">
        <v>107</v>
      </c>
      <c r="E754" s="11" t="s">
        <v>137</v>
      </c>
      <c r="F754" s="10" t="e">
        <f>VLOOKUP(CONTATOS[[#This Row],[EMPRESA]],'[1]Dados Cadastrais'!A:F,6,0)</f>
        <v>#N/A</v>
      </c>
      <c r="G754" s="10"/>
      <c r="H754" s="10"/>
      <c r="I754" s="10"/>
      <c r="J754" s="10"/>
      <c r="K754" s="22" t="s">
        <v>2297</v>
      </c>
      <c r="L754" s="13" t="s">
        <v>2300</v>
      </c>
      <c r="M754" s="10"/>
      <c r="N754" s="14" t="s">
        <v>2301</v>
      </c>
      <c r="O754" s="11"/>
      <c r="P754" s="10"/>
      <c r="Q754" s="15"/>
    </row>
    <row r="755" spans="2:17" ht="15" customHeight="1" x14ac:dyDescent="0.25">
      <c r="B755" s="10" t="s">
        <v>2302</v>
      </c>
      <c r="C755" s="10" t="s">
        <v>2303</v>
      </c>
      <c r="D755" s="11">
        <v>103</v>
      </c>
      <c r="E755" s="11" t="str">
        <f>VLOOKUP(CONTATOS[[#This Row],[EMPRESA]],'[1]Dados Cadastrais'!A:F,5,0)</f>
        <v>EPP</v>
      </c>
      <c r="F755" s="10" t="str">
        <f>VLOOKUP(CONTATOS[[#This Row],[EMPRESA]],'[1]Dados Cadastrais'!A:F,6,0)</f>
        <v>CAPITAL LESTE 1</v>
      </c>
      <c r="G755" s="10" t="s">
        <v>2304</v>
      </c>
      <c r="H755" s="10" t="s">
        <v>20</v>
      </c>
      <c r="I755" s="10"/>
      <c r="J755" s="10"/>
      <c r="K755" s="22"/>
      <c r="L755" s="13" t="s">
        <v>2305</v>
      </c>
      <c r="M755" s="10" t="s">
        <v>2305</v>
      </c>
      <c r="N755" s="30" t="s">
        <v>2306</v>
      </c>
      <c r="O755" s="11"/>
      <c r="P755" s="10"/>
      <c r="Q755" s="15"/>
    </row>
    <row r="756" spans="2:17" ht="15" customHeight="1" x14ac:dyDescent="0.35">
      <c r="B756" s="10" t="s">
        <v>2307</v>
      </c>
      <c r="C756" s="10">
        <v>26866039000180</v>
      </c>
      <c r="D756" s="11">
        <f>VLOOKUP(B756,'[1]Dados Cadastrais'!A:G,7,0)</f>
        <v>0</v>
      </c>
      <c r="E756" s="11" t="str">
        <f>VLOOKUP(CONTATOS[[#This Row],[EMPRESA]],'[1]Dados Cadastrais'!A:F,5,0)</f>
        <v>EPP</v>
      </c>
      <c r="F756" s="10" t="str">
        <f>VLOOKUP(CONTATOS[[#This Row],[EMPRESA]],'[1]Dados Cadastrais'!A:F,6,0)</f>
        <v>CAPITAL LESTE 1</v>
      </c>
      <c r="G756" s="10" t="s">
        <v>2308</v>
      </c>
      <c r="H756" s="10"/>
      <c r="I756" s="10"/>
      <c r="J756" s="10"/>
      <c r="K756" s="22" t="s">
        <v>2309</v>
      </c>
      <c r="L756" s="13" t="s">
        <v>2310</v>
      </c>
      <c r="M756" s="10"/>
      <c r="N756" s="22" t="s">
        <v>2311</v>
      </c>
      <c r="O756" s="11"/>
      <c r="P756" s="10"/>
      <c r="Q756" s="15">
        <v>45775</v>
      </c>
    </row>
    <row r="757" spans="2:17" ht="15" customHeight="1" x14ac:dyDescent="0.35">
      <c r="B757" s="10" t="s">
        <v>2307</v>
      </c>
      <c r="C757" s="10">
        <v>26866039000180</v>
      </c>
      <c r="D757" s="11">
        <f>VLOOKUP(B757,'[1]Dados Cadastrais'!A:G,7,0)</f>
        <v>0</v>
      </c>
      <c r="E757" s="11" t="str">
        <f>VLOOKUP(CONTATOS[[#This Row],[EMPRESA]],'[1]Dados Cadastrais'!A:F,5,0)</f>
        <v>EPP</v>
      </c>
      <c r="F757" s="10" t="str">
        <f>VLOOKUP(CONTATOS[[#This Row],[EMPRESA]],'[1]Dados Cadastrais'!A:F,6,0)</f>
        <v>CAPITAL LESTE 1</v>
      </c>
      <c r="G757" s="10" t="s">
        <v>2312</v>
      </c>
      <c r="H757" s="10" t="s">
        <v>20</v>
      </c>
      <c r="I757" s="10" t="s">
        <v>63</v>
      </c>
      <c r="J757" s="10" t="s">
        <v>20</v>
      </c>
      <c r="K757" s="22" t="s">
        <v>2309</v>
      </c>
      <c r="L757" s="13" t="s">
        <v>2313</v>
      </c>
      <c r="M757" s="10"/>
      <c r="N757" s="22" t="s">
        <v>2314</v>
      </c>
      <c r="O757" s="11"/>
      <c r="P757" s="10"/>
      <c r="Q757" s="15">
        <v>45775</v>
      </c>
    </row>
    <row r="758" spans="2:17" ht="15" customHeight="1" x14ac:dyDescent="0.35">
      <c r="B758" s="10" t="s">
        <v>2315</v>
      </c>
      <c r="C758" s="10" t="e">
        <v>#N/A</v>
      </c>
      <c r="D758" s="11">
        <f>VLOOKUP(B758,'[1]Dados Cadastrais'!A:G,7,0)</f>
        <v>0</v>
      </c>
      <c r="E758" s="11" t="str">
        <f>VLOOKUP(CONTATOS[[#This Row],[EMPRESA]],'[1]Dados Cadastrais'!A:F,5,0)</f>
        <v>EPP</v>
      </c>
      <c r="F758" s="10" t="str">
        <f>VLOOKUP(CONTATOS[[#This Row],[EMPRESA]],'[1]Dados Cadastrais'!A:F,6,0)</f>
        <v>CAPITAL LESTE 2</v>
      </c>
      <c r="G758" s="10" t="s">
        <v>567</v>
      </c>
      <c r="H758" s="10"/>
      <c r="I758" s="10"/>
      <c r="J758" s="10"/>
      <c r="K758" s="22" t="s">
        <v>2316</v>
      </c>
      <c r="L758" s="13"/>
      <c r="M758" s="10"/>
      <c r="N758" s="22" t="s">
        <v>2317</v>
      </c>
      <c r="O758" s="11"/>
      <c r="P758" s="10"/>
      <c r="Q758" s="15"/>
    </row>
    <row r="759" spans="2:17" ht="15" customHeight="1" x14ac:dyDescent="0.25">
      <c r="B759" s="10" t="s">
        <v>2315</v>
      </c>
      <c r="C759" s="10" t="e">
        <v>#N/A</v>
      </c>
      <c r="D759" s="11">
        <f>VLOOKUP(B759,'[1]Dados Cadastrais'!A:G,7,0)</f>
        <v>0</v>
      </c>
      <c r="E759" s="11" t="str">
        <f>VLOOKUP(CONTATOS[[#This Row],[EMPRESA]],'[1]Dados Cadastrais'!A:F,5,0)</f>
        <v>EPP</v>
      </c>
      <c r="F759" s="10" t="str">
        <f>VLOOKUP(CONTATOS[[#This Row],[EMPRESA]],'[1]Dados Cadastrais'!A:F,6,0)</f>
        <v>CAPITAL LESTE 2</v>
      </c>
      <c r="G759" s="10"/>
      <c r="H759" s="10"/>
      <c r="I759" s="10"/>
      <c r="J759" s="10"/>
      <c r="K759" s="22"/>
      <c r="L759" s="13"/>
      <c r="M759" s="10"/>
      <c r="N759" s="30" t="s">
        <v>2318</v>
      </c>
      <c r="O759" s="11"/>
      <c r="P759" s="10"/>
      <c r="Q759" s="15"/>
    </row>
    <row r="760" spans="2:17" ht="15" hidden="1" customHeight="1" x14ac:dyDescent="0.35">
      <c r="B760" s="10" t="s">
        <v>2319</v>
      </c>
      <c r="C760" s="10" t="s">
        <v>2320</v>
      </c>
      <c r="D760" s="11">
        <f>VLOOKUP(B760,'[1]Dados Cadastrais'!A:G,7,0)</f>
        <v>0</v>
      </c>
      <c r="E760" s="11" t="str">
        <f>VLOOKUP(CONTATOS[[#This Row],[EMPRESA]],'[1]Dados Cadastrais'!A:F,5,0)</f>
        <v>ME</v>
      </c>
      <c r="F760" s="10" t="str">
        <f>VLOOKUP(CONTATOS[[#This Row],[EMPRESA]],'[1]Dados Cadastrais'!A:F,6,0)</f>
        <v>CAPITAL CENTRO</v>
      </c>
      <c r="G760" s="10" t="s">
        <v>2321</v>
      </c>
      <c r="H760" s="10"/>
      <c r="I760" s="10"/>
      <c r="J760" s="10"/>
      <c r="K760" s="22"/>
      <c r="L760" s="13" t="s">
        <v>2322</v>
      </c>
      <c r="M760" s="10" t="s">
        <v>2322</v>
      </c>
      <c r="N760" s="22" t="s">
        <v>2323</v>
      </c>
      <c r="O760" s="11"/>
      <c r="P760" s="10"/>
      <c r="Q760" s="15">
        <v>45764</v>
      </c>
    </row>
    <row r="761" spans="2:17" ht="15" hidden="1" customHeight="1" x14ac:dyDescent="0.35">
      <c r="B761" s="10" t="s">
        <v>2324</v>
      </c>
      <c r="C761" s="10" t="e">
        <v>#N/A</v>
      </c>
      <c r="D761" s="11" t="e">
        <f>VLOOKUP(B761,'[1]Dados Cadastrais'!A:G,7,0)</f>
        <v>#N/A</v>
      </c>
      <c r="E761" s="11" t="e">
        <f>VLOOKUP(CONTATOS[[#This Row],[EMPRESA]],'[1]Dados Cadastrais'!A:F,5,0)</f>
        <v>#N/A</v>
      </c>
      <c r="F761" s="10" t="e">
        <f>VLOOKUP(CONTATOS[[#This Row],[EMPRESA]],'[1]Dados Cadastrais'!A:F,6,0)</f>
        <v>#N/A</v>
      </c>
      <c r="G761" s="10"/>
      <c r="H761" s="10"/>
      <c r="I761" s="10"/>
      <c r="J761" s="10"/>
      <c r="K761" s="22" t="s">
        <v>2325</v>
      </c>
      <c r="L761" s="13"/>
      <c r="M761" s="10"/>
      <c r="N761" s="12" t="s">
        <v>2326</v>
      </c>
      <c r="O761" s="11"/>
      <c r="P761" s="10"/>
      <c r="Q761" s="15"/>
    </row>
    <row r="762" spans="2:17" ht="15" customHeight="1" x14ac:dyDescent="0.25">
      <c r="B762" s="27" t="s">
        <v>2327</v>
      </c>
      <c r="C762" s="27" t="s">
        <v>2328</v>
      </c>
      <c r="D762" s="27" t="s">
        <v>237</v>
      </c>
      <c r="E762" s="27" t="s">
        <v>68</v>
      </c>
      <c r="F762" s="10" t="str">
        <f>VLOOKUP(CONTATOS[[#This Row],[EMPRESA]],'[1]Dados Cadastrais'!A:F,6,0)</f>
        <v>CAPITAL LESTE 1</v>
      </c>
      <c r="G762" s="17"/>
      <c r="H762" s="10"/>
      <c r="I762" s="28"/>
      <c r="J762" s="10"/>
      <c r="K762" s="29"/>
      <c r="L762" s="13"/>
      <c r="M762" s="10" t="str" cm="1">
        <f t="array" ref="M762">IFERROR(IF(ISTEXT(L761),IF(ISBLANK(L761),"","'"&amp;"55"&amp;IF(AND(ISNUMBER(LEFT(SOMENTE.NÚMEROS(L761),2))),LEFT(SOMENTE.NÚMEROS(L761),2),"11")&amp;RIGHT(SOMENTE.NÚMEROS(L761),8)),""),"")</f>
        <v/>
      </c>
      <c r="N762" s="22"/>
      <c r="O762" s="22"/>
      <c r="P762" s="22"/>
      <c r="Q762" s="15"/>
    </row>
    <row r="763" spans="2:17" ht="15" hidden="1" customHeight="1" x14ac:dyDescent="0.35">
      <c r="B763" s="10" t="s">
        <v>2329</v>
      </c>
      <c r="C763" s="10" t="e">
        <v>#N/A</v>
      </c>
      <c r="D763" s="11">
        <f>VLOOKUP(B763,'[1]Dados Cadastrais'!A:G,7,0)</f>
        <v>0</v>
      </c>
      <c r="E763" s="11" t="str">
        <f>VLOOKUP(CONTATOS[[#This Row],[EMPRESA]],'[1]Dados Cadastrais'!A:F,5,0)</f>
        <v>EPP</v>
      </c>
      <c r="F763" s="10" t="str">
        <f>VLOOKUP(CONTATOS[[#This Row],[EMPRESA]],'[1]Dados Cadastrais'!A:F,6,0)</f>
        <v>CAPITAL CENTRO</v>
      </c>
      <c r="G763" s="10" t="s">
        <v>2330</v>
      </c>
      <c r="H763" s="10"/>
      <c r="I763" s="10"/>
      <c r="J763" s="10"/>
      <c r="K763" s="22" t="s">
        <v>2331</v>
      </c>
      <c r="L763" s="13"/>
      <c r="M763" s="10"/>
      <c r="N763" s="22" t="s">
        <v>2332</v>
      </c>
      <c r="O763" s="11"/>
      <c r="P763" s="10"/>
      <c r="Q763" s="15"/>
    </row>
    <row r="764" spans="2:17" ht="15" hidden="1" customHeight="1" x14ac:dyDescent="0.25">
      <c r="B764" s="10" t="s">
        <v>2333</v>
      </c>
      <c r="C764" s="10" t="s">
        <v>2334</v>
      </c>
      <c r="D764" s="11">
        <v>113</v>
      </c>
      <c r="E764" s="11" t="s">
        <v>137</v>
      </c>
      <c r="F764" s="10" t="e">
        <f>VLOOKUP(CONTATOS[[#This Row],[EMPRESA]],'[1]Dados Cadastrais'!A:F,6,0)</f>
        <v>#N/A</v>
      </c>
      <c r="G764" s="10" t="s">
        <v>2335</v>
      </c>
      <c r="H764" s="10"/>
      <c r="I764" s="10"/>
      <c r="J764" s="10"/>
      <c r="K764" s="31" t="s">
        <v>2336</v>
      </c>
      <c r="L764" s="13"/>
      <c r="M764" s="10"/>
      <c r="N764" s="22"/>
      <c r="O764" s="11"/>
      <c r="P764" s="10"/>
      <c r="Q764" s="15"/>
    </row>
    <row r="765" spans="2:17" ht="15" customHeight="1" x14ac:dyDescent="0.25">
      <c r="B765" s="10" t="s">
        <v>2337</v>
      </c>
      <c r="C765" s="10" t="e">
        <v>#N/A</v>
      </c>
      <c r="D765" s="11">
        <f>VLOOKUP(B765,'[1]Dados Cadastrais'!A:G,7,0)</f>
        <v>0</v>
      </c>
      <c r="E765" s="11" t="str">
        <f>VLOOKUP(CONTATOS[[#This Row],[EMPRESA]],'[1]Dados Cadastrais'!A:F,5,0)</f>
        <v>EPP</v>
      </c>
      <c r="F765" s="10" t="str">
        <f>VLOOKUP(CONTATOS[[#This Row],[EMPRESA]],'[1]Dados Cadastrais'!A:F,6,0)</f>
        <v>CAPITAL LESTE 2</v>
      </c>
      <c r="G765" s="10" t="s">
        <v>2338</v>
      </c>
      <c r="H765" s="10"/>
      <c r="I765" s="10" t="s">
        <v>550</v>
      </c>
      <c r="J765" s="10"/>
      <c r="K765" s="22" t="s">
        <v>2339</v>
      </c>
      <c r="L765" s="13"/>
      <c r="M765" s="10"/>
      <c r="N765" s="14" t="s">
        <v>2340</v>
      </c>
      <c r="O765" s="11"/>
      <c r="P765" s="10"/>
      <c r="Q765" s="15"/>
    </row>
    <row r="766" spans="2:17" ht="15" customHeight="1" x14ac:dyDescent="0.25">
      <c r="B766" s="10" t="s">
        <v>2337</v>
      </c>
      <c r="C766" s="10" t="e">
        <v>#N/A</v>
      </c>
      <c r="D766" s="11">
        <f>VLOOKUP(B766,'[1]Dados Cadastrais'!A:G,7,0)</f>
        <v>0</v>
      </c>
      <c r="E766" s="11" t="str">
        <f>VLOOKUP(CONTATOS[[#This Row],[EMPRESA]],'[1]Dados Cadastrais'!A:F,5,0)</f>
        <v>EPP</v>
      </c>
      <c r="F766" s="10" t="str">
        <f>VLOOKUP(CONTATOS[[#This Row],[EMPRESA]],'[1]Dados Cadastrais'!A:F,6,0)</f>
        <v>CAPITAL LESTE 2</v>
      </c>
      <c r="G766" s="10" t="s">
        <v>2341</v>
      </c>
      <c r="H766" s="10"/>
      <c r="I766" s="10" t="s">
        <v>2342</v>
      </c>
      <c r="J766" s="10"/>
      <c r="K766" s="22" t="s">
        <v>2339</v>
      </c>
      <c r="L766" s="13" t="s">
        <v>2343</v>
      </c>
      <c r="M766" s="10" t="s">
        <v>2344</v>
      </c>
      <c r="N766" s="30" t="s">
        <v>2340</v>
      </c>
      <c r="O766" s="11"/>
      <c r="P766" s="10"/>
      <c r="Q766" s="15"/>
    </row>
    <row r="767" spans="2:17" ht="15" customHeight="1" x14ac:dyDescent="0.25">
      <c r="B767" s="10" t="s">
        <v>2337</v>
      </c>
      <c r="C767" s="10" t="e">
        <v>#N/A</v>
      </c>
      <c r="D767" s="11">
        <f>VLOOKUP(B767,'[1]Dados Cadastrais'!A:G,7,0)</f>
        <v>0</v>
      </c>
      <c r="E767" s="11" t="str">
        <f>VLOOKUP(CONTATOS[[#This Row],[EMPRESA]],'[1]Dados Cadastrais'!A:F,5,0)</f>
        <v>EPP</v>
      </c>
      <c r="F767" s="10" t="str">
        <f>VLOOKUP(CONTATOS[[#This Row],[EMPRESA]],'[1]Dados Cadastrais'!A:F,6,0)</f>
        <v>CAPITAL LESTE 2</v>
      </c>
      <c r="G767" s="10" t="s">
        <v>2345</v>
      </c>
      <c r="H767" s="10"/>
      <c r="I767" s="10" t="s">
        <v>550</v>
      </c>
      <c r="J767" s="10"/>
      <c r="K767" s="22" t="s">
        <v>2339</v>
      </c>
      <c r="L767" s="13"/>
      <c r="M767" s="10"/>
      <c r="N767" s="30" t="s">
        <v>2340</v>
      </c>
      <c r="O767" s="11"/>
      <c r="P767" s="10"/>
      <c r="Q767" s="15"/>
    </row>
    <row r="768" spans="2:17" ht="15" customHeight="1" x14ac:dyDescent="0.35">
      <c r="B768" s="10" t="s">
        <v>2346</v>
      </c>
      <c r="C768" s="10" t="s">
        <v>2347</v>
      </c>
      <c r="D768" s="11">
        <f>VLOOKUP(B768,'[1]Dados Cadastrais'!A:G,7,0)</f>
        <v>103</v>
      </c>
      <c r="E768" s="11" t="str">
        <f>VLOOKUP(CONTATOS[[#This Row],[EMPRESA]],'[1]Dados Cadastrais'!A:F,5,0)</f>
        <v>ME</v>
      </c>
      <c r="F768" s="10" t="str">
        <f>VLOOKUP(CONTATOS[[#This Row],[EMPRESA]],'[1]Dados Cadastrais'!A:F,6,0)</f>
        <v>CAPITAL LESTE 2</v>
      </c>
      <c r="G768" s="10"/>
      <c r="H768" s="10"/>
      <c r="I768" s="10"/>
      <c r="J768" s="10"/>
      <c r="K768" s="22">
        <v>1127542182</v>
      </c>
      <c r="L768" s="13" t="s">
        <v>2348</v>
      </c>
      <c r="M768" s="10" t="s">
        <v>2348</v>
      </c>
      <c r="N768" s="22" t="s">
        <v>2349</v>
      </c>
      <c r="O768" s="11"/>
      <c r="P768" s="10"/>
      <c r="Q768" s="15">
        <v>45764</v>
      </c>
    </row>
    <row r="769" spans="2:17" ht="15" customHeight="1" x14ac:dyDescent="0.35">
      <c r="B769" s="10" t="s">
        <v>2346</v>
      </c>
      <c r="C769" s="10" t="s">
        <v>2347</v>
      </c>
      <c r="D769" s="11">
        <f>VLOOKUP(B769,'[1]Dados Cadastrais'!A:G,7,0)</f>
        <v>103</v>
      </c>
      <c r="E769" s="11" t="str">
        <f>VLOOKUP(CONTATOS[[#This Row],[EMPRESA]],'[1]Dados Cadastrais'!A:F,5,0)</f>
        <v>ME</v>
      </c>
      <c r="F769" s="10" t="str">
        <f>VLOOKUP(CONTATOS[[#This Row],[EMPRESA]],'[1]Dados Cadastrais'!A:F,6,0)</f>
        <v>CAPITAL LESTE 2</v>
      </c>
      <c r="G769" s="10" t="s">
        <v>2350</v>
      </c>
      <c r="H769" s="10"/>
      <c r="I769" s="10" t="s">
        <v>19</v>
      </c>
      <c r="J769" s="10" t="s">
        <v>20</v>
      </c>
      <c r="K769" s="22" t="s">
        <v>2351</v>
      </c>
      <c r="L769" s="13" t="s">
        <v>2352</v>
      </c>
      <c r="M769" s="10" t="s">
        <v>2348</v>
      </c>
      <c r="N769" s="22" t="s">
        <v>2353</v>
      </c>
      <c r="O769" s="11"/>
      <c r="P769" s="10"/>
      <c r="Q769" s="15"/>
    </row>
    <row r="770" spans="2:17" ht="15" customHeight="1" x14ac:dyDescent="0.35">
      <c r="B770" s="10" t="s">
        <v>2346</v>
      </c>
      <c r="C770" s="10" t="s">
        <v>2347</v>
      </c>
      <c r="D770" s="11">
        <f>VLOOKUP(B770,'[1]Dados Cadastrais'!A:G,7,0)</f>
        <v>103</v>
      </c>
      <c r="E770" s="11" t="str">
        <f>VLOOKUP(CONTATOS[[#This Row],[EMPRESA]],'[1]Dados Cadastrais'!A:F,5,0)</f>
        <v>ME</v>
      </c>
      <c r="F770" s="10" t="str">
        <f>VLOOKUP(CONTATOS[[#This Row],[EMPRESA]],'[1]Dados Cadastrais'!A:F,6,0)</f>
        <v>CAPITAL LESTE 2</v>
      </c>
      <c r="G770" s="10" t="s">
        <v>2354</v>
      </c>
      <c r="H770" s="10"/>
      <c r="I770" s="10" t="s">
        <v>2355</v>
      </c>
      <c r="J770" s="10" t="s">
        <v>20</v>
      </c>
      <c r="K770" s="22"/>
      <c r="L770" s="13">
        <v>940329945</v>
      </c>
      <c r="M770" s="10" t="s">
        <v>2348</v>
      </c>
      <c r="N770" s="12"/>
      <c r="O770" s="11"/>
      <c r="P770" s="10"/>
      <c r="Q770" s="15"/>
    </row>
    <row r="771" spans="2:17" ht="15" hidden="1" customHeight="1" x14ac:dyDescent="0.35">
      <c r="B771" s="10" t="s">
        <v>2356</v>
      </c>
      <c r="C771" s="10" t="s">
        <v>55</v>
      </c>
      <c r="D771" s="11" t="e">
        <f>VLOOKUP(B771,'[1]Dados Cadastrais'!A:G,7,0)</f>
        <v>#N/A</v>
      </c>
      <c r="E771" s="11" t="e">
        <f>VLOOKUP(CONTATOS[[#This Row],[EMPRESA]],'[1]Dados Cadastrais'!A:F,5,0)</f>
        <v>#N/A</v>
      </c>
      <c r="F771" s="10" t="e">
        <f>VLOOKUP(CONTATOS[[#This Row],[EMPRESA]],'[1]Dados Cadastrais'!A:F,6,0)</f>
        <v>#N/A</v>
      </c>
      <c r="G771" s="10" t="s">
        <v>2357</v>
      </c>
      <c r="H771" s="10"/>
      <c r="I771" s="10"/>
      <c r="J771" s="10"/>
      <c r="K771" s="22"/>
      <c r="L771" s="13"/>
      <c r="M771" s="10"/>
      <c r="N771" s="12" t="s">
        <v>2358</v>
      </c>
      <c r="O771" s="11"/>
      <c r="P771" s="10" t="s">
        <v>2359</v>
      </c>
      <c r="Q771" s="15">
        <v>45764</v>
      </c>
    </row>
    <row r="772" spans="2:17" ht="15" customHeight="1" x14ac:dyDescent="0.25">
      <c r="B772" s="10" t="s">
        <v>2360</v>
      </c>
      <c r="C772" s="10" t="s">
        <v>2361</v>
      </c>
      <c r="D772" s="11">
        <f>VLOOKUP(B772,'[1]Dados Cadastrais'!A:G,7,0)</f>
        <v>110</v>
      </c>
      <c r="E772" s="11" t="str">
        <f>VLOOKUP(CONTATOS[[#This Row],[EMPRESA]],'[1]Dados Cadastrais'!A:F,5,0)</f>
        <v>EPP</v>
      </c>
      <c r="F772" s="10" t="str">
        <f>VLOOKUP(CONTATOS[[#This Row],[EMPRESA]],'[1]Dados Cadastrais'!A:F,6,0)</f>
        <v>CAPITAL LESTE 1</v>
      </c>
      <c r="G772" s="10"/>
      <c r="H772" s="10"/>
      <c r="I772" s="10"/>
      <c r="J772" s="10"/>
      <c r="K772" s="38" t="s">
        <v>2362</v>
      </c>
      <c r="N772" s="12"/>
      <c r="O772" s="11"/>
      <c r="P772" s="10"/>
      <c r="Q772" s="15"/>
    </row>
    <row r="773" spans="2:17" ht="15" customHeight="1" x14ac:dyDescent="0.25">
      <c r="B773" s="10" t="s">
        <v>2360</v>
      </c>
      <c r="C773" s="10" t="s">
        <v>2361</v>
      </c>
      <c r="D773" s="11">
        <f>VLOOKUP(B773,'[1]Dados Cadastrais'!A:G,7,0)</f>
        <v>110</v>
      </c>
      <c r="E773" s="11" t="str">
        <f>VLOOKUP(CONTATOS[[#This Row],[EMPRESA]],'[1]Dados Cadastrais'!A:F,5,0)</f>
        <v>EPP</v>
      </c>
      <c r="F773" s="10" t="str">
        <f>VLOOKUP(CONTATOS[[#This Row],[EMPRESA]],'[1]Dados Cadastrais'!A:F,6,0)</f>
        <v>CAPITAL LESTE 1</v>
      </c>
      <c r="G773" s="10" t="s">
        <v>2363</v>
      </c>
      <c r="H773" s="10" t="s">
        <v>20</v>
      </c>
      <c r="I773" s="10" t="s">
        <v>19</v>
      </c>
      <c r="J773" s="10" t="s">
        <v>20</v>
      </c>
      <c r="K773" s="22"/>
      <c r="L773" s="13" t="s">
        <v>2364</v>
      </c>
      <c r="M773" s="10" t="s">
        <v>2364</v>
      </c>
      <c r="N773" s="14" t="s">
        <v>2365</v>
      </c>
      <c r="O773" s="11"/>
      <c r="P773" s="10"/>
      <c r="Q773" s="15"/>
    </row>
    <row r="774" spans="2:17" ht="15" hidden="1" customHeight="1" x14ac:dyDescent="0.35">
      <c r="B774" s="10" t="s">
        <v>2366</v>
      </c>
      <c r="C774" s="10" t="s">
        <v>2367</v>
      </c>
      <c r="D774" s="11">
        <f>VLOOKUP(B774,'[1]Dados Cadastrais'!A:G,7,0)</f>
        <v>103</v>
      </c>
      <c r="E774" s="11" t="str">
        <f>VLOOKUP(CONTATOS[[#This Row],[EMPRESA]],'[1]Dados Cadastrais'!A:F,5,0)</f>
        <v>DEMAIS</v>
      </c>
      <c r="F774" s="10" t="str">
        <f>VLOOKUP(CONTATOS[[#This Row],[EMPRESA]],'[1]Dados Cadastrais'!A:F,6,0)</f>
        <v>N/A</v>
      </c>
      <c r="G774" s="10" t="s">
        <v>2368</v>
      </c>
      <c r="H774" s="10"/>
      <c r="I774" s="10" t="s">
        <v>367</v>
      </c>
      <c r="J774" s="10"/>
      <c r="K774" s="22" t="s">
        <v>2369</v>
      </c>
      <c r="L774" s="13"/>
      <c r="M774" s="10"/>
      <c r="N774" s="12"/>
      <c r="O774" s="11"/>
      <c r="P774" s="10"/>
      <c r="Q774" s="15"/>
    </row>
    <row r="775" spans="2:17" ht="15" hidden="1" customHeight="1" x14ac:dyDescent="0.25">
      <c r="B775" s="10" t="s">
        <v>2366</v>
      </c>
      <c r="C775" s="10" t="s">
        <v>2367</v>
      </c>
      <c r="D775" s="11">
        <f>VLOOKUP(B775,'[1]Dados Cadastrais'!A:G,7,0)</f>
        <v>103</v>
      </c>
      <c r="E775" s="11" t="str">
        <f>VLOOKUP(CONTATOS[[#This Row],[EMPRESA]],'[1]Dados Cadastrais'!A:F,5,0)</f>
        <v>DEMAIS</v>
      </c>
      <c r="F775" s="10" t="str">
        <f>VLOOKUP(CONTATOS[[#This Row],[EMPRESA]],'[1]Dados Cadastrais'!A:F,6,0)</f>
        <v>N/A</v>
      </c>
      <c r="G775" s="10" t="s">
        <v>2370</v>
      </c>
      <c r="H775" s="10"/>
      <c r="I775" s="10"/>
      <c r="J775" s="10"/>
      <c r="K775" s="22" t="s">
        <v>2371</v>
      </c>
      <c r="L775" s="13"/>
      <c r="M775" s="10"/>
      <c r="N775" s="14" t="s">
        <v>2372</v>
      </c>
      <c r="O775" s="11"/>
      <c r="P775" s="10"/>
      <c r="Q775" s="15"/>
    </row>
    <row r="776" spans="2:17" ht="15" hidden="1" customHeight="1" x14ac:dyDescent="0.25">
      <c r="B776" s="10" t="s">
        <v>2366</v>
      </c>
      <c r="C776" s="10" t="s">
        <v>2367</v>
      </c>
      <c r="D776" s="11">
        <f>VLOOKUP(B776,'[1]Dados Cadastrais'!A:G,7,0)</f>
        <v>103</v>
      </c>
      <c r="E776" s="11" t="str">
        <f>VLOOKUP(CONTATOS[[#This Row],[EMPRESA]],'[1]Dados Cadastrais'!A:F,5,0)</f>
        <v>DEMAIS</v>
      </c>
      <c r="F776" s="10" t="str">
        <f>VLOOKUP(CONTATOS[[#This Row],[EMPRESA]],'[1]Dados Cadastrais'!A:F,6,0)</f>
        <v>N/A</v>
      </c>
      <c r="G776" s="10" t="s">
        <v>2373</v>
      </c>
      <c r="H776" s="10"/>
      <c r="I776" s="10" t="s">
        <v>60</v>
      </c>
      <c r="J776" s="10"/>
      <c r="K776" s="22"/>
      <c r="L776" s="13"/>
      <c r="M776" s="10"/>
      <c r="N776" s="30" t="s">
        <v>2372</v>
      </c>
      <c r="O776" s="11"/>
      <c r="P776" s="10"/>
      <c r="Q776" s="15"/>
    </row>
    <row r="777" spans="2:17" ht="15" hidden="1" customHeight="1" x14ac:dyDescent="0.35">
      <c r="B777" s="10" t="s">
        <v>2366</v>
      </c>
      <c r="C777" s="10" t="s">
        <v>2367</v>
      </c>
      <c r="D777" s="11">
        <f>VLOOKUP(B777,'[1]Dados Cadastrais'!A:G,7,0)</f>
        <v>103</v>
      </c>
      <c r="E777" s="11" t="str">
        <f>VLOOKUP(CONTATOS[[#This Row],[EMPRESA]],'[1]Dados Cadastrais'!A:F,5,0)</f>
        <v>DEMAIS</v>
      </c>
      <c r="F777" s="10" t="str">
        <f>VLOOKUP(CONTATOS[[#This Row],[EMPRESA]],'[1]Dados Cadastrais'!A:F,6,0)</f>
        <v>N/A</v>
      </c>
      <c r="G777" s="10" t="s">
        <v>2126</v>
      </c>
      <c r="H777" s="10"/>
      <c r="I777" s="10"/>
      <c r="J777" s="10"/>
      <c r="K777" s="22"/>
      <c r="L777" s="13"/>
      <c r="M777" s="10"/>
      <c r="N777" s="22"/>
      <c r="O777" s="11"/>
      <c r="P777" s="10"/>
      <c r="Q777" s="15"/>
    </row>
    <row r="778" spans="2:17" ht="15" hidden="1" customHeight="1" x14ac:dyDescent="0.35">
      <c r="B778" s="10" t="s">
        <v>2374</v>
      </c>
      <c r="C778" s="10" t="s">
        <v>2375</v>
      </c>
      <c r="D778" s="11" t="e">
        <f>VLOOKUP(B778,'[1]Dados Cadastrais'!A:G,7,0)</f>
        <v>#N/A</v>
      </c>
      <c r="E778" s="11" t="e">
        <f>VLOOKUP(CONTATOS[[#This Row],[EMPRESA]],'[1]Dados Cadastrais'!A:F,5,0)</f>
        <v>#N/A</v>
      </c>
      <c r="F778" s="10" t="e">
        <f>VLOOKUP(CONTATOS[[#This Row],[EMPRESA]],'[1]Dados Cadastrais'!A:F,6,0)</f>
        <v>#N/A</v>
      </c>
      <c r="G778" s="10"/>
      <c r="H778" s="10"/>
      <c r="I778" s="10"/>
      <c r="J778" s="10"/>
      <c r="K778" s="22">
        <v>1129665265</v>
      </c>
      <c r="L778" s="13" t="s">
        <v>2376</v>
      </c>
      <c r="M778" s="10" t="s">
        <v>2376</v>
      </c>
      <c r="N778" s="22" t="s">
        <v>2377</v>
      </c>
      <c r="O778" s="11"/>
      <c r="P778" s="10"/>
      <c r="Q778" s="15"/>
    </row>
    <row r="779" spans="2:17" ht="15" hidden="1" customHeight="1" x14ac:dyDescent="0.35">
      <c r="B779" s="10" t="s">
        <v>2374</v>
      </c>
      <c r="C779" s="10" t="s">
        <v>2375</v>
      </c>
      <c r="D779" s="11" t="e">
        <f>VLOOKUP(B779,'[1]Dados Cadastrais'!A:G,7,0)</f>
        <v>#N/A</v>
      </c>
      <c r="E779" s="11" t="e">
        <f>VLOOKUP(CONTATOS[[#This Row],[EMPRESA]],'[1]Dados Cadastrais'!A:F,5,0)</f>
        <v>#N/A</v>
      </c>
      <c r="F779" s="10" t="e">
        <f>VLOOKUP(CONTATOS[[#This Row],[EMPRESA]],'[1]Dados Cadastrais'!A:F,6,0)</f>
        <v>#N/A</v>
      </c>
      <c r="G779" s="10"/>
      <c r="H779" s="10"/>
      <c r="I779" s="10"/>
      <c r="J779" s="10"/>
      <c r="K779" s="22">
        <v>1129665265</v>
      </c>
      <c r="L779" s="13"/>
      <c r="M779" s="10"/>
      <c r="N779" s="22" t="s">
        <v>2378</v>
      </c>
      <c r="O779" s="11"/>
      <c r="P779" s="10"/>
      <c r="Q779" s="15"/>
    </row>
    <row r="780" spans="2:17" ht="15" hidden="1" customHeight="1" x14ac:dyDescent="0.35">
      <c r="B780" s="10" t="s">
        <v>2374</v>
      </c>
      <c r="C780" s="10" t="s">
        <v>2375</v>
      </c>
      <c r="D780" s="11" t="e">
        <f>VLOOKUP(B780,'[1]Dados Cadastrais'!A:G,7,0)</f>
        <v>#N/A</v>
      </c>
      <c r="E780" s="11" t="e">
        <f>VLOOKUP(CONTATOS[[#This Row],[EMPRESA]],'[1]Dados Cadastrais'!A:F,5,0)</f>
        <v>#N/A</v>
      </c>
      <c r="F780" s="10" t="e">
        <f>VLOOKUP(CONTATOS[[#This Row],[EMPRESA]],'[1]Dados Cadastrais'!A:F,6,0)</f>
        <v>#N/A</v>
      </c>
      <c r="G780" s="10" t="s">
        <v>2379</v>
      </c>
      <c r="H780" s="10"/>
      <c r="I780" s="10" t="s">
        <v>1875</v>
      </c>
      <c r="J780" s="10" t="s">
        <v>20</v>
      </c>
      <c r="K780" s="22"/>
      <c r="N780" s="22"/>
      <c r="O780" s="11"/>
      <c r="P780" s="10"/>
      <c r="Q780" s="15"/>
    </row>
    <row r="781" spans="2:17" ht="15" hidden="1" customHeight="1" x14ac:dyDescent="0.25">
      <c r="B781" s="10" t="s">
        <v>2380</v>
      </c>
      <c r="C781" s="10" t="e">
        <v>#N/A</v>
      </c>
      <c r="D781" s="11" t="e">
        <f>VLOOKUP(B781,'[1]Dados Cadastrais'!A:G,7,0)</f>
        <v>#N/A</v>
      </c>
      <c r="E781" s="11" t="e">
        <f>VLOOKUP(CONTATOS[[#This Row],[EMPRESA]],'[1]Dados Cadastrais'!A:F,5,0)</f>
        <v>#N/A</v>
      </c>
      <c r="F781" s="10" t="e">
        <f>VLOOKUP(CONTATOS[[#This Row],[EMPRESA]],'[1]Dados Cadastrais'!A:F,6,0)</f>
        <v>#N/A</v>
      </c>
      <c r="G781" s="10" t="s">
        <v>2381</v>
      </c>
      <c r="H781" s="10"/>
      <c r="I781" s="10"/>
      <c r="J781" s="10"/>
      <c r="K781" s="22" t="s">
        <v>2382</v>
      </c>
      <c r="L781" s="13"/>
      <c r="M781" s="10"/>
      <c r="N781" s="14" t="s">
        <v>2383</v>
      </c>
      <c r="O781" s="11"/>
      <c r="P781" s="10"/>
      <c r="Q781" s="15"/>
    </row>
    <row r="782" spans="2:17" ht="15" hidden="1" customHeight="1" x14ac:dyDescent="0.25">
      <c r="B782" s="10" t="s">
        <v>2380</v>
      </c>
      <c r="C782" s="10" t="e">
        <v>#N/A</v>
      </c>
      <c r="D782" s="11" t="e">
        <f>VLOOKUP(B782,'[1]Dados Cadastrais'!A:G,7,0)</f>
        <v>#N/A</v>
      </c>
      <c r="E782" s="11" t="e">
        <f>VLOOKUP(CONTATOS[[#This Row],[EMPRESA]],'[1]Dados Cadastrais'!A:F,5,0)</f>
        <v>#N/A</v>
      </c>
      <c r="F782" s="10" t="e">
        <f>VLOOKUP(CONTATOS[[#This Row],[EMPRESA]],'[1]Dados Cadastrais'!A:F,6,0)</f>
        <v>#N/A</v>
      </c>
      <c r="G782" s="10" t="s">
        <v>2381</v>
      </c>
      <c r="H782" s="10"/>
      <c r="I782" s="10" t="s">
        <v>19</v>
      </c>
      <c r="J782" s="10" t="s">
        <v>20</v>
      </c>
      <c r="K782" s="12" t="s">
        <v>2382</v>
      </c>
      <c r="L782" s="13"/>
      <c r="M782" s="10"/>
      <c r="N782" s="14" t="s">
        <v>2384</v>
      </c>
      <c r="O782" s="11"/>
      <c r="P782" s="10"/>
      <c r="Q782" s="15"/>
    </row>
    <row r="783" spans="2:17" ht="15" customHeight="1" x14ac:dyDescent="0.35">
      <c r="B783" s="10" t="s">
        <v>2385</v>
      </c>
      <c r="C783" s="10" t="s">
        <v>2386</v>
      </c>
      <c r="D783" s="11">
        <f>VLOOKUP(B783,'[1]Dados Cadastrais'!A:G,7,0)</f>
        <v>103</v>
      </c>
      <c r="E783" s="11" t="str">
        <f>VLOOKUP(CONTATOS[[#This Row],[EMPRESA]],'[1]Dados Cadastrais'!A:F,5,0)</f>
        <v>ME</v>
      </c>
      <c r="F783" s="10" t="str">
        <f>VLOOKUP(CONTATOS[[#This Row],[EMPRESA]],'[1]Dados Cadastrais'!A:F,6,0)</f>
        <v>CAPITAL LESTE 1</v>
      </c>
      <c r="G783" s="10" t="s">
        <v>2387</v>
      </c>
      <c r="H783" s="10"/>
      <c r="I783" s="10"/>
      <c r="J783" s="10"/>
      <c r="K783" s="12" t="s">
        <v>2388</v>
      </c>
      <c r="L783" s="13" t="s">
        <v>2389</v>
      </c>
      <c r="M783" s="10" t="s">
        <v>2390</v>
      </c>
      <c r="N783" s="22"/>
      <c r="O783" s="11"/>
      <c r="P783" s="10"/>
      <c r="Q783" s="15"/>
    </row>
    <row r="784" spans="2:17" ht="15" hidden="1" customHeight="1" x14ac:dyDescent="0.25">
      <c r="B784" s="10" t="s">
        <v>2391</v>
      </c>
      <c r="C784" s="10" t="s">
        <v>2392</v>
      </c>
      <c r="D784" s="11">
        <v>107</v>
      </c>
      <c r="E784" s="11" t="s">
        <v>137</v>
      </c>
      <c r="F784" s="10" t="e">
        <f>VLOOKUP(CONTATOS[[#This Row],[EMPRESA]],'[1]Dados Cadastrais'!A:F,6,0)</f>
        <v>#N/A</v>
      </c>
      <c r="G784" s="10" t="s">
        <v>2393</v>
      </c>
      <c r="H784" s="10"/>
      <c r="I784" s="10"/>
      <c r="J784" s="10"/>
      <c r="K784" s="31" t="s">
        <v>2394</v>
      </c>
      <c r="L784" s="13"/>
      <c r="M784" s="10"/>
      <c r="N784" s="14" t="s">
        <v>2395</v>
      </c>
      <c r="O784" s="11"/>
      <c r="P784" s="10"/>
      <c r="Q784" s="15"/>
    </row>
    <row r="785" spans="2:17" ht="15" hidden="1" customHeight="1" x14ac:dyDescent="0.25">
      <c r="B785" s="10" t="s">
        <v>2396</v>
      </c>
      <c r="C785" s="10" t="s">
        <v>2397</v>
      </c>
      <c r="D785" s="11">
        <v>114</v>
      </c>
      <c r="E785" s="11" t="s">
        <v>137</v>
      </c>
      <c r="F785" s="10" t="e">
        <f>VLOOKUP(CONTATOS[[#This Row],[EMPRESA]],'[1]Dados Cadastrais'!A:F,6,0)</f>
        <v>#N/A</v>
      </c>
      <c r="G785" s="10"/>
      <c r="H785" s="10"/>
      <c r="I785" s="10"/>
      <c r="J785" s="10"/>
      <c r="K785" s="31" t="s">
        <v>2398</v>
      </c>
      <c r="L785" s="13"/>
      <c r="M785" s="10"/>
      <c r="N785" s="22"/>
      <c r="O785" s="11"/>
      <c r="P785" s="10"/>
      <c r="Q785" s="15"/>
    </row>
    <row r="786" spans="2:17" ht="15" hidden="1" customHeight="1" x14ac:dyDescent="0.25">
      <c r="B786" s="10" t="s">
        <v>2399</v>
      </c>
      <c r="C786" s="10" t="e">
        <v>#N/A</v>
      </c>
      <c r="D786" s="11" t="e">
        <f>VLOOKUP(B786,'[1]Dados Cadastrais'!A:G,7,0)</f>
        <v>#N/A</v>
      </c>
      <c r="E786" s="11" t="e">
        <f>VLOOKUP(CONTATOS[[#This Row],[EMPRESA]],'[1]Dados Cadastrais'!A:F,5,0)</f>
        <v>#N/A</v>
      </c>
      <c r="F786" s="10" t="e">
        <f>VLOOKUP(CONTATOS[[#This Row],[EMPRESA]],'[1]Dados Cadastrais'!A:F,6,0)</f>
        <v>#N/A</v>
      </c>
      <c r="G786" s="10" t="s">
        <v>2400</v>
      </c>
      <c r="H786" s="10"/>
      <c r="I786" s="10"/>
      <c r="J786" s="10"/>
      <c r="K786" s="22" t="s">
        <v>2401</v>
      </c>
      <c r="L786" s="13" t="s">
        <v>2402</v>
      </c>
      <c r="M786" s="10" t="s">
        <v>2403</v>
      </c>
      <c r="N786" s="14" t="s">
        <v>2404</v>
      </c>
      <c r="O786" s="11"/>
      <c r="P786" s="10"/>
      <c r="Q786" s="15"/>
    </row>
    <row r="787" spans="2:17" ht="15" hidden="1" customHeight="1" x14ac:dyDescent="0.25">
      <c r="B787" s="10" t="s">
        <v>2405</v>
      </c>
      <c r="C787" s="10" t="s">
        <v>2406</v>
      </c>
      <c r="D787" s="11">
        <f>VLOOKUP(B787,'[1]Dados Cadastrais'!A:G,7,0)</f>
        <v>0</v>
      </c>
      <c r="E787" s="11" t="str">
        <f>VLOOKUP(CONTATOS[[#This Row],[EMPRESA]],'[1]Dados Cadastrais'!A:F,5,0)</f>
        <v>EPP</v>
      </c>
      <c r="F787" s="10" t="str">
        <f>VLOOKUP(CONTATOS[[#This Row],[EMPRESA]],'[1]Dados Cadastrais'!A:F,6,0)</f>
        <v>CAPITAL SUL</v>
      </c>
      <c r="G787" s="10" t="s">
        <v>781</v>
      </c>
      <c r="H787" s="10"/>
      <c r="I787" s="10"/>
      <c r="J787" s="10"/>
      <c r="K787" s="22" t="s">
        <v>2407</v>
      </c>
      <c r="L787" s="13"/>
      <c r="M787" s="10"/>
      <c r="N787" s="30" t="s">
        <v>2408</v>
      </c>
      <c r="O787" s="11"/>
      <c r="P787" s="10"/>
      <c r="Q787" s="15"/>
    </row>
    <row r="788" spans="2:17" ht="15" hidden="1" customHeight="1" x14ac:dyDescent="0.35">
      <c r="B788" s="10" t="s">
        <v>2405</v>
      </c>
      <c r="C788" s="10" t="s">
        <v>2406</v>
      </c>
      <c r="D788" s="11">
        <f>VLOOKUP(B788,'[1]Dados Cadastrais'!A:G,7,0)</f>
        <v>0</v>
      </c>
      <c r="E788" s="11" t="str">
        <f>VLOOKUP(CONTATOS[[#This Row],[EMPRESA]],'[1]Dados Cadastrais'!A:F,5,0)</f>
        <v>EPP</v>
      </c>
      <c r="F788" s="10" t="str">
        <f>VLOOKUP(CONTATOS[[#This Row],[EMPRESA]],'[1]Dados Cadastrais'!A:F,6,0)</f>
        <v>CAPITAL SUL</v>
      </c>
      <c r="G788" s="10" t="s">
        <v>2409</v>
      </c>
      <c r="H788" s="10"/>
      <c r="I788" s="10" t="s">
        <v>2410</v>
      </c>
      <c r="J788" s="10"/>
      <c r="K788" s="22" t="s">
        <v>2407</v>
      </c>
      <c r="L788" s="13">
        <v>958092480</v>
      </c>
      <c r="M788" s="10" t="s">
        <v>2411</v>
      </c>
      <c r="N788" s="22"/>
      <c r="O788" s="11"/>
      <c r="P788" s="10"/>
      <c r="Q788" s="15"/>
    </row>
    <row r="789" spans="2:17" ht="15" hidden="1" customHeight="1" x14ac:dyDescent="0.35">
      <c r="B789" s="10" t="s">
        <v>2412</v>
      </c>
      <c r="C789" s="10" t="s">
        <v>2413</v>
      </c>
      <c r="D789" s="11">
        <f>VLOOKUP(B789,'[1]Dados Cadastrais'!A:G,7,0)</f>
        <v>103</v>
      </c>
      <c r="E789" s="11" t="str">
        <f>VLOOKUP(CONTATOS[[#This Row],[EMPRESA]],'[1]Dados Cadastrais'!A:F,5,0)</f>
        <v>DEMAIS</v>
      </c>
      <c r="F789" s="10" t="str">
        <f>VLOOKUP(CONTATOS[[#This Row],[EMPRESA]],'[1]Dados Cadastrais'!A:F,6,0)</f>
        <v>N/A</v>
      </c>
      <c r="G789" s="10" t="s">
        <v>2414</v>
      </c>
      <c r="H789" s="10"/>
      <c r="I789" s="10" t="s">
        <v>19</v>
      </c>
      <c r="J789" s="10" t="s">
        <v>20</v>
      </c>
      <c r="K789" s="22" t="s">
        <v>2415</v>
      </c>
      <c r="M789" s="10"/>
      <c r="N789" s="22" t="s">
        <v>2416</v>
      </c>
      <c r="O789" s="11"/>
      <c r="P789" s="10"/>
      <c r="Q789" s="15"/>
    </row>
    <row r="790" spans="2:17" ht="15" hidden="1" customHeight="1" x14ac:dyDescent="0.35">
      <c r="B790" s="10" t="s">
        <v>2412</v>
      </c>
      <c r="C790" s="10" t="s">
        <v>2413</v>
      </c>
      <c r="D790" s="11">
        <f>VLOOKUP(B790,'[1]Dados Cadastrais'!A:G,7,0)</f>
        <v>103</v>
      </c>
      <c r="E790" s="11" t="str">
        <f>VLOOKUP(CONTATOS[[#This Row],[EMPRESA]],'[1]Dados Cadastrais'!A:F,5,0)</f>
        <v>DEMAIS</v>
      </c>
      <c r="F790" s="10" t="str">
        <f>VLOOKUP(CONTATOS[[#This Row],[EMPRESA]],'[1]Dados Cadastrais'!A:F,6,0)</f>
        <v>N/A</v>
      </c>
      <c r="G790" s="10"/>
      <c r="H790" s="10"/>
      <c r="I790" s="10"/>
      <c r="J790" s="10"/>
      <c r="K790" s="22" t="s">
        <v>2415</v>
      </c>
      <c r="M790" s="10"/>
      <c r="N790" s="22" t="s">
        <v>2417</v>
      </c>
      <c r="O790" s="11"/>
      <c r="P790" s="10"/>
      <c r="Q790" s="15"/>
    </row>
    <row r="791" spans="2:17" ht="15" hidden="1" customHeight="1" x14ac:dyDescent="0.35">
      <c r="B791" s="10" t="s">
        <v>2412</v>
      </c>
      <c r="C791" s="10" t="s">
        <v>2413</v>
      </c>
      <c r="D791" s="11">
        <f>VLOOKUP(B791,'[1]Dados Cadastrais'!A:G,7,0)</f>
        <v>103</v>
      </c>
      <c r="E791" s="11" t="str">
        <f>VLOOKUP(CONTATOS[[#This Row],[EMPRESA]],'[1]Dados Cadastrais'!A:F,5,0)</f>
        <v>DEMAIS</v>
      </c>
      <c r="F791" s="10" t="str">
        <f>VLOOKUP(CONTATOS[[#This Row],[EMPRESA]],'[1]Dados Cadastrais'!A:F,6,0)</f>
        <v>N/A</v>
      </c>
      <c r="G791" s="10" t="s">
        <v>2418</v>
      </c>
      <c r="H791" s="10"/>
      <c r="I791" s="10" t="s">
        <v>195</v>
      </c>
      <c r="J791" s="10"/>
      <c r="K791" s="22"/>
      <c r="M791" s="10"/>
      <c r="N791" s="12"/>
      <c r="O791" s="11"/>
      <c r="P791" s="10"/>
      <c r="Q791" s="15"/>
    </row>
    <row r="792" spans="2:17" ht="15" hidden="1" customHeight="1" x14ac:dyDescent="0.35">
      <c r="B792" s="10" t="s">
        <v>2412</v>
      </c>
      <c r="C792" s="10" t="s">
        <v>2413</v>
      </c>
      <c r="D792" s="11">
        <f>VLOOKUP(B792,'[1]Dados Cadastrais'!A:G,7,0)</f>
        <v>103</v>
      </c>
      <c r="E792" s="11" t="str">
        <f>VLOOKUP(CONTATOS[[#This Row],[EMPRESA]],'[1]Dados Cadastrais'!A:F,5,0)</f>
        <v>DEMAIS</v>
      </c>
      <c r="F792" s="10" t="str">
        <f>VLOOKUP(CONTATOS[[#This Row],[EMPRESA]],'[1]Dados Cadastrais'!A:F,6,0)</f>
        <v>N/A</v>
      </c>
      <c r="G792" s="10" t="s">
        <v>2418</v>
      </c>
      <c r="H792" s="10"/>
      <c r="I792" s="10" t="s">
        <v>195</v>
      </c>
      <c r="J792" s="10"/>
      <c r="K792" s="22"/>
      <c r="L792" s="13"/>
      <c r="M792" s="10"/>
      <c r="N792" s="22"/>
      <c r="O792" s="11"/>
      <c r="P792" s="10"/>
      <c r="Q792" s="15"/>
    </row>
    <row r="793" spans="2:17" ht="15" hidden="1" customHeight="1" x14ac:dyDescent="0.35">
      <c r="B793" s="10" t="s">
        <v>2412</v>
      </c>
      <c r="C793" s="10" t="s">
        <v>2413</v>
      </c>
      <c r="D793" s="11">
        <f>VLOOKUP(B793,'[1]Dados Cadastrais'!A:G,7,0)</f>
        <v>103</v>
      </c>
      <c r="E793" s="11" t="str">
        <f>VLOOKUP(CONTATOS[[#This Row],[EMPRESA]],'[1]Dados Cadastrais'!A:F,5,0)</f>
        <v>DEMAIS</v>
      </c>
      <c r="F793" s="10" t="str">
        <f>VLOOKUP(CONTATOS[[#This Row],[EMPRESA]],'[1]Dados Cadastrais'!A:F,6,0)</f>
        <v>N/A</v>
      </c>
      <c r="G793" s="10" t="s">
        <v>2419</v>
      </c>
      <c r="H793" s="10"/>
      <c r="I793" s="10"/>
      <c r="J793" s="10"/>
      <c r="K793" s="22"/>
      <c r="L793" s="13"/>
      <c r="M793" s="10"/>
      <c r="N793" s="22"/>
      <c r="O793" s="11"/>
      <c r="P793" s="10"/>
      <c r="Q793" s="15"/>
    </row>
    <row r="794" spans="2:17" ht="15" hidden="1" customHeight="1" x14ac:dyDescent="0.35">
      <c r="B794" s="10" t="s">
        <v>2412</v>
      </c>
      <c r="C794" s="10" t="s">
        <v>2413</v>
      </c>
      <c r="D794" s="11">
        <f>VLOOKUP(B794,'[1]Dados Cadastrais'!A:G,7,0)</f>
        <v>103</v>
      </c>
      <c r="E794" s="11" t="str">
        <f>VLOOKUP(CONTATOS[[#This Row],[EMPRESA]],'[1]Dados Cadastrais'!A:F,5,0)</f>
        <v>DEMAIS</v>
      </c>
      <c r="F794" s="10" t="str">
        <f>VLOOKUP(CONTATOS[[#This Row],[EMPRESA]],'[1]Dados Cadastrais'!A:F,6,0)</f>
        <v>N/A</v>
      </c>
      <c r="G794" s="10" t="s">
        <v>2420</v>
      </c>
      <c r="H794" s="10"/>
      <c r="I794" s="10" t="s">
        <v>809</v>
      </c>
      <c r="J794" s="10"/>
      <c r="K794" s="22"/>
      <c r="L794" s="13"/>
      <c r="M794" s="10"/>
      <c r="N794" s="12"/>
      <c r="O794" s="11"/>
      <c r="P794" s="10"/>
      <c r="Q794" s="15"/>
    </row>
    <row r="795" spans="2:17" ht="15" hidden="1" customHeight="1" x14ac:dyDescent="0.35">
      <c r="B795" s="32" t="s">
        <v>2421</v>
      </c>
      <c r="C795" s="32" t="str">
        <f>VLOOKUP(B795,'[1]Dados Cadastrais'!A:B,2,0)</f>
        <v>28.019.007/0001-74</v>
      </c>
      <c r="D795" s="33">
        <f>VLOOKUP(B795,'[1]Dados Cadastrais'!A:G,7,0)</f>
        <v>163</v>
      </c>
      <c r="E795" s="33" t="str">
        <f>VLOOKUP(CONTATOS[[#This Row],[EMPRESA]],'[1]Dados Cadastrais'!A:F,5,0)</f>
        <v>Micro</v>
      </c>
      <c r="F795" s="32">
        <f>VLOOKUP(CONTATOS[[#This Row],[EMPRESA]],'[1]Dados Cadastrais'!A:F,6,0)</f>
        <v>0</v>
      </c>
      <c r="G795" s="23" t="s">
        <v>2422</v>
      </c>
      <c r="H795" s="32"/>
      <c r="I795" s="34"/>
      <c r="J795" s="32"/>
      <c r="K795" s="35" t="s">
        <v>2423</v>
      </c>
      <c r="L795" s="36" t="s">
        <v>176</v>
      </c>
      <c r="M795" s="32" t="str" cm="1">
        <f t="array" ref="M795">IFERROR(IF(ISTEXT(L794),IF(ISBLANK(L794),"","'"&amp;"55"&amp;IF(AND(ISNUMBER(LEFT(SOMENTE.NÚMEROS(L794),2))),LEFT(SOMENTE.NÚMEROS(L794),2),"11")&amp;RIGHT(SOMENTE.NÚMEROS(L794),8)),""),"")</f>
        <v/>
      </c>
      <c r="N795" s="37" t="s">
        <v>2424</v>
      </c>
      <c r="O795" s="23"/>
      <c r="P795" s="23"/>
      <c r="Q795" s="15">
        <v>45903</v>
      </c>
    </row>
    <row r="796" spans="2:17" ht="15" customHeight="1" x14ac:dyDescent="0.25">
      <c r="B796" s="10" t="s">
        <v>2425</v>
      </c>
      <c r="C796" s="10" t="s">
        <v>2426</v>
      </c>
      <c r="D796" s="11">
        <f>VLOOKUP(B796,'[1]Dados Cadastrais'!A:G,7,0)</f>
        <v>103</v>
      </c>
      <c r="E796" s="11" t="str">
        <f>VLOOKUP(CONTATOS[[#This Row],[EMPRESA]],'[1]Dados Cadastrais'!A:F,5,0)</f>
        <v>EPP</v>
      </c>
      <c r="F796" s="10" t="str">
        <f>VLOOKUP(CONTATOS[[#This Row],[EMPRESA]],'[1]Dados Cadastrais'!A:F,6,0)</f>
        <v>CAPITAL LESTE 1</v>
      </c>
      <c r="G796" s="10" t="s">
        <v>2427</v>
      </c>
      <c r="H796" s="10"/>
      <c r="I796" s="10" t="s">
        <v>63</v>
      </c>
      <c r="J796" s="10"/>
      <c r="K796" s="22"/>
      <c r="L796" s="13" t="s">
        <v>2428</v>
      </c>
      <c r="M796" s="10" t="s">
        <v>2428</v>
      </c>
      <c r="N796" s="30" t="s">
        <v>2429</v>
      </c>
      <c r="O796" s="11"/>
      <c r="P796" s="10"/>
      <c r="Q796" s="15"/>
    </row>
    <row r="797" spans="2:17" ht="15" hidden="1" customHeight="1" x14ac:dyDescent="0.35">
      <c r="B797" s="10" t="s">
        <v>2430</v>
      </c>
      <c r="C797" s="10" t="s">
        <v>2431</v>
      </c>
      <c r="D797" s="11">
        <f>VLOOKUP(B797,'[1]Dados Cadastrais'!A:G,7,0)</f>
        <v>103</v>
      </c>
      <c r="E797" s="11" t="str">
        <f>VLOOKUP(CONTATOS[[#This Row],[EMPRESA]],'[1]Dados Cadastrais'!A:F,5,0)</f>
        <v>EPP</v>
      </c>
      <c r="F797" s="10" t="str">
        <f>VLOOKUP(CONTATOS[[#This Row],[EMPRESA]],'[1]Dados Cadastrais'!A:F,6,0)</f>
        <v>CAPITAL NORTE</v>
      </c>
      <c r="G797" s="10" t="s">
        <v>2432</v>
      </c>
      <c r="H797" s="10"/>
      <c r="I797" s="10" t="s">
        <v>295</v>
      </c>
      <c r="J797" s="10"/>
      <c r="K797" s="22" t="s">
        <v>2433</v>
      </c>
      <c r="L797" s="13" t="s">
        <v>2434</v>
      </c>
      <c r="M797" s="10" t="s">
        <v>2434</v>
      </c>
      <c r="N797" s="12" t="s">
        <v>2435</v>
      </c>
      <c r="O797" s="11"/>
      <c r="P797" s="10"/>
      <c r="Q797" s="15"/>
    </row>
    <row r="798" spans="2:17" ht="15" hidden="1" customHeight="1" x14ac:dyDescent="0.35">
      <c r="B798" s="10" t="s">
        <v>2430</v>
      </c>
      <c r="C798" s="10" t="s">
        <v>2431</v>
      </c>
      <c r="D798" s="11">
        <f>VLOOKUP(B798,'[1]Dados Cadastrais'!A:G,7,0)</f>
        <v>103</v>
      </c>
      <c r="E798" s="11" t="str">
        <f>VLOOKUP(CONTATOS[[#This Row],[EMPRESA]],'[1]Dados Cadastrais'!A:F,5,0)</f>
        <v>EPP</v>
      </c>
      <c r="F798" s="10" t="str">
        <f>VLOOKUP(CONTATOS[[#This Row],[EMPRESA]],'[1]Dados Cadastrais'!A:F,6,0)</f>
        <v>CAPITAL NORTE</v>
      </c>
      <c r="G798" s="10" t="s">
        <v>2436</v>
      </c>
      <c r="H798" s="10"/>
      <c r="I798" s="10" t="s">
        <v>19</v>
      </c>
      <c r="J798" s="10" t="s">
        <v>20</v>
      </c>
      <c r="K798" s="22" t="s">
        <v>2433</v>
      </c>
      <c r="L798" s="13" t="s">
        <v>2434</v>
      </c>
      <c r="M798" s="10" t="s">
        <v>2434</v>
      </c>
      <c r="N798" s="12" t="s">
        <v>2437</v>
      </c>
      <c r="O798" s="11"/>
      <c r="P798" s="10"/>
      <c r="Q798" s="15"/>
    </row>
    <row r="799" spans="2:17" ht="15" hidden="1" customHeight="1" x14ac:dyDescent="0.35">
      <c r="B799" s="10" t="s">
        <v>2430</v>
      </c>
      <c r="C799" s="10" t="s">
        <v>2431</v>
      </c>
      <c r="D799" s="11">
        <f>VLOOKUP(B799,'[1]Dados Cadastrais'!A:G,7,0)</f>
        <v>103</v>
      </c>
      <c r="E799" s="11" t="str">
        <f>VLOOKUP(CONTATOS[[#This Row],[EMPRESA]],'[1]Dados Cadastrais'!A:F,5,0)</f>
        <v>EPP</v>
      </c>
      <c r="F799" s="10" t="str">
        <f>VLOOKUP(CONTATOS[[#This Row],[EMPRESA]],'[1]Dados Cadastrais'!A:F,6,0)</f>
        <v>CAPITAL NORTE</v>
      </c>
      <c r="G799" s="10" t="s">
        <v>740</v>
      </c>
      <c r="H799" s="10"/>
      <c r="I799" s="10"/>
      <c r="J799" s="10"/>
      <c r="K799" s="22" t="s">
        <v>2433</v>
      </c>
      <c r="L799" s="13" t="s">
        <v>2434</v>
      </c>
      <c r="M799" s="10" t="s">
        <v>2434</v>
      </c>
      <c r="N799" s="22" t="s">
        <v>2438</v>
      </c>
      <c r="O799" s="11"/>
      <c r="P799" s="10"/>
      <c r="Q799" s="15"/>
    </row>
    <row r="800" spans="2:17" ht="15" hidden="1" customHeight="1" x14ac:dyDescent="0.35">
      <c r="B800" s="10" t="s">
        <v>2430</v>
      </c>
      <c r="C800" s="10" t="s">
        <v>2431</v>
      </c>
      <c r="D800" s="11">
        <f>VLOOKUP(B800,'[1]Dados Cadastrais'!A:G,7,0)</f>
        <v>103</v>
      </c>
      <c r="E800" s="11" t="str">
        <f>VLOOKUP(CONTATOS[[#This Row],[EMPRESA]],'[1]Dados Cadastrais'!A:F,5,0)</f>
        <v>EPP</v>
      </c>
      <c r="F800" s="10" t="str">
        <f>VLOOKUP(CONTATOS[[#This Row],[EMPRESA]],'[1]Dados Cadastrais'!A:F,6,0)</f>
        <v>CAPITAL NORTE</v>
      </c>
      <c r="G800" s="10" t="s">
        <v>2439</v>
      </c>
      <c r="H800" s="10"/>
      <c r="I800" s="10" t="s">
        <v>19</v>
      </c>
      <c r="J800" s="10" t="s">
        <v>20</v>
      </c>
      <c r="K800" s="22" t="s">
        <v>2433</v>
      </c>
      <c r="L800" s="13" t="s">
        <v>2434</v>
      </c>
      <c r="M800" s="10" t="s">
        <v>2434</v>
      </c>
      <c r="N800" s="12" t="s">
        <v>2440</v>
      </c>
      <c r="O800" s="11"/>
      <c r="P800" s="10"/>
      <c r="Q800" s="15"/>
    </row>
    <row r="801" spans="2:17" ht="15" hidden="1" customHeight="1" x14ac:dyDescent="0.35">
      <c r="B801" s="10" t="s">
        <v>2430</v>
      </c>
      <c r="C801" s="10" t="s">
        <v>2431</v>
      </c>
      <c r="D801" s="11">
        <f>VLOOKUP(B801,'[1]Dados Cadastrais'!A:G,7,0)</f>
        <v>103</v>
      </c>
      <c r="E801" s="11" t="str">
        <f>VLOOKUP(CONTATOS[[#This Row],[EMPRESA]],'[1]Dados Cadastrais'!A:F,5,0)</f>
        <v>EPP</v>
      </c>
      <c r="F801" s="10" t="str">
        <f>VLOOKUP(CONTATOS[[#This Row],[EMPRESA]],'[1]Dados Cadastrais'!A:F,6,0)</f>
        <v>CAPITAL NORTE</v>
      </c>
      <c r="G801" s="10"/>
      <c r="H801" s="10"/>
      <c r="I801" s="10"/>
      <c r="J801" s="10"/>
      <c r="K801" s="22" t="s">
        <v>2433</v>
      </c>
      <c r="L801" s="13" t="s">
        <v>2434</v>
      </c>
      <c r="M801" s="10" t="s">
        <v>2434</v>
      </c>
      <c r="N801" s="12" t="s">
        <v>2441</v>
      </c>
      <c r="O801" s="11" t="s">
        <v>25</v>
      </c>
      <c r="P801" s="10"/>
      <c r="Q801" s="15"/>
    </row>
    <row r="802" spans="2:17" ht="15" hidden="1" customHeight="1" x14ac:dyDescent="0.35">
      <c r="B802" s="10" t="s">
        <v>2430</v>
      </c>
      <c r="C802" s="10" t="s">
        <v>2431</v>
      </c>
      <c r="D802" s="11">
        <f>VLOOKUP(B802,'[1]Dados Cadastrais'!A:G,7,0)</f>
        <v>103</v>
      </c>
      <c r="E802" s="11" t="str">
        <f>VLOOKUP(CONTATOS[[#This Row],[EMPRESA]],'[1]Dados Cadastrais'!A:F,5,0)</f>
        <v>EPP</v>
      </c>
      <c r="F802" s="10" t="str">
        <f>VLOOKUP(CONTATOS[[#This Row],[EMPRESA]],'[1]Dados Cadastrais'!A:F,6,0)</f>
        <v>CAPITAL NORTE</v>
      </c>
      <c r="G802" s="10"/>
      <c r="H802" s="10"/>
      <c r="I802" s="10"/>
      <c r="J802" s="10"/>
      <c r="K802" s="22" t="s">
        <v>2433</v>
      </c>
      <c r="L802" s="13" t="s">
        <v>2434</v>
      </c>
      <c r="M802" s="10" t="s">
        <v>2434</v>
      </c>
      <c r="N802" s="12" t="s">
        <v>2442</v>
      </c>
      <c r="O802" s="11"/>
      <c r="P802" s="10"/>
      <c r="Q802" s="15"/>
    </row>
    <row r="803" spans="2:17" ht="15" hidden="1" customHeight="1" x14ac:dyDescent="0.35">
      <c r="B803" s="10" t="s">
        <v>2430</v>
      </c>
      <c r="C803" s="10" t="s">
        <v>2431</v>
      </c>
      <c r="D803" s="11">
        <f>VLOOKUP(B803,'[1]Dados Cadastrais'!A:G,7,0)</f>
        <v>103</v>
      </c>
      <c r="E803" s="11" t="str">
        <f>VLOOKUP(CONTATOS[[#This Row],[EMPRESA]],'[1]Dados Cadastrais'!A:F,5,0)</f>
        <v>EPP</v>
      </c>
      <c r="F803" s="10" t="str">
        <f>VLOOKUP(CONTATOS[[#This Row],[EMPRESA]],'[1]Dados Cadastrais'!A:F,6,0)</f>
        <v>CAPITAL NORTE</v>
      </c>
      <c r="G803" s="10" t="s">
        <v>2443</v>
      </c>
      <c r="H803" s="10"/>
      <c r="I803" s="10" t="s">
        <v>2444</v>
      </c>
      <c r="J803" s="10"/>
      <c r="K803" s="22" t="s">
        <v>2445</v>
      </c>
      <c r="L803" s="13"/>
      <c r="M803" s="10"/>
      <c r="N803" s="12" t="s">
        <v>2437</v>
      </c>
      <c r="O803" s="11"/>
      <c r="P803" s="10"/>
      <c r="Q803" s="15"/>
    </row>
    <row r="804" spans="2:17" ht="15" hidden="1" customHeight="1" x14ac:dyDescent="0.35">
      <c r="B804" s="10" t="s">
        <v>2430</v>
      </c>
      <c r="C804" s="10" t="s">
        <v>2431</v>
      </c>
      <c r="D804" s="11">
        <f>VLOOKUP(B804,'[1]Dados Cadastrais'!A:G,7,0)</f>
        <v>103</v>
      </c>
      <c r="E804" s="11" t="str">
        <f>VLOOKUP(CONTATOS[[#This Row],[EMPRESA]],'[1]Dados Cadastrais'!A:F,5,0)</f>
        <v>EPP</v>
      </c>
      <c r="F804" s="10" t="str">
        <f>VLOOKUP(CONTATOS[[#This Row],[EMPRESA]],'[1]Dados Cadastrais'!A:F,6,0)</f>
        <v>CAPITAL NORTE</v>
      </c>
      <c r="G804" s="10" t="s">
        <v>2446</v>
      </c>
      <c r="H804" s="10"/>
      <c r="I804" s="10"/>
      <c r="J804" s="10"/>
      <c r="K804" s="22" t="s">
        <v>2447</v>
      </c>
      <c r="L804" s="13"/>
      <c r="M804" s="10"/>
      <c r="N804" s="22"/>
      <c r="O804" s="11"/>
      <c r="P804" s="10"/>
      <c r="Q804" s="15"/>
    </row>
    <row r="805" spans="2:17" ht="15" customHeight="1" x14ac:dyDescent="0.35">
      <c r="B805" s="10" t="s">
        <v>2448</v>
      </c>
      <c r="C805" s="10" t="s">
        <v>2449</v>
      </c>
      <c r="D805" s="11">
        <f>VLOOKUP(B805,'[1]Dados Cadastrais'!A:G,7,0)</f>
        <v>103</v>
      </c>
      <c r="E805" s="11" t="str">
        <f>VLOOKUP(CONTATOS[[#This Row],[EMPRESA]],'[1]Dados Cadastrais'!A:F,5,0)</f>
        <v>ME</v>
      </c>
      <c r="F805" s="10" t="str">
        <f>VLOOKUP(CONTATOS[[#This Row],[EMPRESA]],'[1]Dados Cadastrais'!A:F,6,0)</f>
        <v>CAPITAL LESTE 2</v>
      </c>
      <c r="G805" s="10" t="s">
        <v>2450</v>
      </c>
      <c r="H805" s="10"/>
      <c r="I805" s="10" t="s">
        <v>19</v>
      </c>
      <c r="J805" s="10" t="s">
        <v>20</v>
      </c>
      <c r="K805" s="22">
        <v>1129182639</v>
      </c>
      <c r="L805" s="13" t="s">
        <v>2451</v>
      </c>
      <c r="M805" s="10" t="s">
        <v>2451</v>
      </c>
      <c r="N805" s="22" t="s">
        <v>2452</v>
      </c>
      <c r="O805" s="11"/>
      <c r="P805" s="10"/>
      <c r="Q805" s="15"/>
    </row>
    <row r="806" spans="2:17" ht="15" customHeight="1" x14ac:dyDescent="0.35">
      <c r="B806" s="10" t="s">
        <v>2448</v>
      </c>
      <c r="C806" s="10" t="s">
        <v>2449</v>
      </c>
      <c r="D806" s="11">
        <f>VLOOKUP(B806,'[1]Dados Cadastrais'!A:G,7,0)</f>
        <v>103</v>
      </c>
      <c r="E806" s="11" t="str">
        <f>VLOOKUP(CONTATOS[[#This Row],[EMPRESA]],'[1]Dados Cadastrais'!A:F,5,0)</f>
        <v>ME</v>
      </c>
      <c r="F806" s="10" t="str">
        <f>VLOOKUP(CONTATOS[[#This Row],[EMPRESA]],'[1]Dados Cadastrais'!A:F,6,0)</f>
        <v>CAPITAL LESTE 2</v>
      </c>
      <c r="G806" s="10" t="s">
        <v>985</v>
      </c>
      <c r="H806" s="10"/>
      <c r="I806" s="10" t="s">
        <v>195</v>
      </c>
      <c r="J806" s="10"/>
      <c r="K806" s="22" t="s">
        <v>2453</v>
      </c>
      <c r="L806" s="13"/>
      <c r="M806" s="10"/>
      <c r="N806" s="12"/>
      <c r="O806" s="11"/>
      <c r="P806" s="10"/>
      <c r="Q806" s="15"/>
    </row>
    <row r="807" spans="2:17" ht="15" customHeight="1" x14ac:dyDescent="0.35">
      <c r="B807" s="10" t="s">
        <v>2448</v>
      </c>
      <c r="C807" s="10" t="s">
        <v>2449</v>
      </c>
      <c r="D807" s="11">
        <f>VLOOKUP(B807,'[1]Dados Cadastrais'!A:G,7,0)</f>
        <v>103</v>
      </c>
      <c r="E807" s="11" t="str">
        <f>VLOOKUP(CONTATOS[[#This Row],[EMPRESA]],'[1]Dados Cadastrais'!A:F,5,0)</f>
        <v>ME</v>
      </c>
      <c r="F807" s="10" t="str">
        <f>VLOOKUP(CONTATOS[[#This Row],[EMPRESA]],'[1]Dados Cadastrais'!A:F,6,0)</f>
        <v>CAPITAL LESTE 2</v>
      </c>
      <c r="G807" s="10" t="s">
        <v>985</v>
      </c>
      <c r="H807" s="10"/>
      <c r="I807" s="10" t="s">
        <v>195</v>
      </c>
      <c r="J807" s="10"/>
      <c r="K807" s="22" t="s">
        <v>2454</v>
      </c>
      <c r="L807" s="13" t="s">
        <v>2455</v>
      </c>
      <c r="M807" s="10" t="s">
        <v>2451</v>
      </c>
      <c r="N807" s="12"/>
      <c r="O807" s="11"/>
      <c r="P807" s="10"/>
      <c r="Q807" s="15"/>
    </row>
    <row r="808" spans="2:17" ht="15" hidden="1" customHeight="1" x14ac:dyDescent="0.35">
      <c r="B808" s="10" t="s">
        <v>2456</v>
      </c>
      <c r="C808" s="10" t="e">
        <v>#N/A</v>
      </c>
      <c r="D808" s="11" t="e">
        <f>VLOOKUP(B808,'[1]Dados Cadastrais'!A:G,7,0)</f>
        <v>#N/A</v>
      </c>
      <c r="E808" s="11" t="e">
        <f>VLOOKUP(CONTATOS[[#This Row],[EMPRESA]],'[1]Dados Cadastrais'!A:F,5,0)</f>
        <v>#N/A</v>
      </c>
      <c r="F808" s="10" t="e">
        <f>VLOOKUP(CONTATOS[[#This Row],[EMPRESA]],'[1]Dados Cadastrais'!A:F,6,0)</f>
        <v>#N/A</v>
      </c>
      <c r="G808" s="10"/>
      <c r="H808" s="10"/>
      <c r="I808" s="10"/>
      <c r="J808" s="10"/>
      <c r="K808" s="22" t="s">
        <v>2457</v>
      </c>
      <c r="L808" s="14"/>
      <c r="M808" s="10"/>
      <c r="N808" s="40" t="s">
        <v>2458</v>
      </c>
      <c r="O808" s="11"/>
      <c r="P808" s="10"/>
      <c r="Q808" s="15"/>
    </row>
    <row r="809" spans="2:17" ht="15" hidden="1" customHeight="1" x14ac:dyDescent="0.25">
      <c r="B809" s="10" t="s">
        <v>2456</v>
      </c>
      <c r="C809" s="10" t="e">
        <v>#N/A</v>
      </c>
      <c r="D809" s="11" t="e">
        <f>VLOOKUP(B809,'[1]Dados Cadastrais'!A:G,7,0)</f>
        <v>#N/A</v>
      </c>
      <c r="E809" s="11" t="e">
        <f>VLOOKUP(CONTATOS[[#This Row],[EMPRESA]],'[1]Dados Cadastrais'!A:F,5,0)</f>
        <v>#N/A</v>
      </c>
      <c r="F809" s="10" t="e">
        <f>VLOOKUP(CONTATOS[[#This Row],[EMPRESA]],'[1]Dados Cadastrais'!A:F,6,0)</f>
        <v>#N/A</v>
      </c>
      <c r="G809" s="10"/>
      <c r="H809" s="10"/>
      <c r="I809" s="10"/>
      <c r="J809" s="10"/>
      <c r="K809" s="12" t="s">
        <v>2459</v>
      </c>
      <c r="L809" s="13" t="s">
        <v>2460</v>
      </c>
      <c r="M809" s="10" t="s">
        <v>2461</v>
      </c>
      <c r="N809" s="14" t="s">
        <v>2462</v>
      </c>
      <c r="O809" s="11"/>
      <c r="P809" s="10"/>
      <c r="Q809" s="15"/>
    </row>
    <row r="810" spans="2:17" ht="15" hidden="1" customHeight="1" x14ac:dyDescent="0.25">
      <c r="B810" s="10" t="s">
        <v>2463</v>
      </c>
      <c r="C810" s="10" t="s">
        <v>2464</v>
      </c>
      <c r="D810" s="11">
        <f>VLOOKUP(B810,'[1]Dados Cadastrais'!A:G,7,0)</f>
        <v>0</v>
      </c>
      <c r="E810" s="11" t="str">
        <f>VLOOKUP(CONTATOS[[#This Row],[EMPRESA]],'[1]Dados Cadastrais'!A:F,5,0)</f>
        <v>DEMAIS</v>
      </c>
      <c r="F810" s="10" t="str">
        <f>VLOOKUP(CONTATOS[[#This Row],[EMPRESA]],'[1]Dados Cadastrais'!A:F,6,0)</f>
        <v>CAPITAL OESTE</v>
      </c>
      <c r="G810" s="10" t="s">
        <v>2465</v>
      </c>
      <c r="H810" s="10"/>
      <c r="I810" s="10" t="s">
        <v>19</v>
      </c>
      <c r="J810" s="10" t="s">
        <v>20</v>
      </c>
      <c r="K810" s="22"/>
      <c r="L810" s="13" t="s">
        <v>2466</v>
      </c>
      <c r="M810" s="10" t="s">
        <v>2466</v>
      </c>
      <c r="N810" s="14" t="s">
        <v>2467</v>
      </c>
      <c r="O810" s="11"/>
      <c r="P810" s="10" t="s">
        <v>2468</v>
      </c>
      <c r="Q810" s="15"/>
    </row>
    <row r="811" spans="2:17" ht="15" customHeight="1" x14ac:dyDescent="0.35">
      <c r="B811" s="10" t="s">
        <v>2469</v>
      </c>
      <c r="C811" s="10" t="s">
        <v>2470</v>
      </c>
      <c r="D811" s="11">
        <v>102</v>
      </c>
      <c r="E811" s="11" t="str">
        <f>VLOOKUP(CONTATOS[[#This Row],[EMPRESA]],'[1]Dados Cadastrais'!A:F,5,0)</f>
        <v>EPP</v>
      </c>
      <c r="F811" s="10" t="str">
        <f>VLOOKUP(CONTATOS[[#This Row],[EMPRESA]],'[1]Dados Cadastrais'!A:F,6,0)</f>
        <v>CAPITAL LESTE 1</v>
      </c>
      <c r="G811" s="10" t="s">
        <v>2471</v>
      </c>
      <c r="H811" s="10"/>
      <c r="I811" s="10"/>
      <c r="J811" s="10"/>
      <c r="K811" s="22"/>
      <c r="L811" s="13"/>
      <c r="M811" s="10"/>
      <c r="N811" s="22" t="s">
        <v>2472</v>
      </c>
      <c r="O811" s="11"/>
      <c r="P811" s="10"/>
      <c r="Q811" s="15">
        <v>45019</v>
      </c>
    </row>
    <row r="812" spans="2:17" ht="15" hidden="1" customHeight="1" x14ac:dyDescent="0.25">
      <c r="B812" s="10" t="s">
        <v>2473</v>
      </c>
      <c r="C812" s="10" t="e">
        <v>#N/A</v>
      </c>
      <c r="D812" s="11" t="e">
        <f>VLOOKUP(B812,'[1]Dados Cadastrais'!A:G,7,0)</f>
        <v>#N/A</v>
      </c>
      <c r="E812" s="11" t="e">
        <f>VLOOKUP(CONTATOS[[#This Row],[EMPRESA]],'[1]Dados Cadastrais'!A:F,5,0)</f>
        <v>#N/A</v>
      </c>
      <c r="F812" s="10" t="e">
        <f>VLOOKUP(CONTATOS[[#This Row],[EMPRESA]],'[1]Dados Cadastrais'!A:F,6,0)</f>
        <v>#N/A</v>
      </c>
      <c r="G812" s="10" t="s">
        <v>2474</v>
      </c>
      <c r="H812" s="10"/>
      <c r="I812" s="10"/>
      <c r="J812" s="10"/>
      <c r="K812" s="22" t="s">
        <v>2475</v>
      </c>
      <c r="L812" s="13"/>
      <c r="M812" s="10"/>
      <c r="N812" s="14" t="s">
        <v>2476</v>
      </c>
      <c r="O812" s="11"/>
      <c r="P812" s="10"/>
      <c r="Q812" s="15"/>
    </row>
    <row r="813" spans="2:17" ht="15" hidden="1" customHeight="1" x14ac:dyDescent="0.35">
      <c r="B813" s="32" t="s">
        <v>2477</v>
      </c>
      <c r="C813" s="32" t="str">
        <f>VLOOKUP(B813,'[1]Dados Cadastrais'!A:B,2,0)</f>
        <v>18.598.176/0001-52</v>
      </c>
      <c r="D813" s="33">
        <f>VLOOKUP(B813,'[1]Dados Cadastrais'!A:G,7,0)</f>
        <v>163</v>
      </c>
      <c r="E813" s="33" t="str">
        <f>VLOOKUP(CONTATOS[[#This Row],[EMPRESA]],'[1]Dados Cadastrais'!A:F,5,0)</f>
        <v>Pequena</v>
      </c>
      <c r="F813" s="32">
        <f>VLOOKUP(CONTATOS[[#This Row],[EMPRESA]],'[1]Dados Cadastrais'!A:F,6,0)</f>
        <v>0</v>
      </c>
      <c r="G813" s="23" t="s">
        <v>2478</v>
      </c>
      <c r="H813" s="32" t="s">
        <v>20</v>
      </c>
      <c r="I813" s="34" t="s">
        <v>823</v>
      </c>
      <c r="J813" s="32"/>
      <c r="K813" s="35" t="s">
        <v>2479</v>
      </c>
      <c r="L813" s="36" t="s">
        <v>2480</v>
      </c>
      <c r="M813" s="32" t="str" cm="1">
        <f t="array" ref="M813">IFERROR(IF(ISTEXT(L812),IF(ISBLANK(L812),"","'"&amp;"55"&amp;IF(AND(ISNUMBER(LEFT(SOMENTE.NÚMEROS(L812),2))),LEFT(SOMENTE.NÚMEROS(L812),2),"11")&amp;RIGHT(SOMENTE.NÚMEROS(L812),8)),""),"")</f>
        <v/>
      </c>
      <c r="N813" s="23" t="s">
        <v>2481</v>
      </c>
      <c r="O813" s="23"/>
      <c r="P813" s="23"/>
      <c r="Q813" s="15">
        <v>45903</v>
      </c>
    </row>
    <row r="814" spans="2:17" ht="15" hidden="1" customHeight="1" x14ac:dyDescent="0.25">
      <c r="B814" s="10" t="s">
        <v>2482</v>
      </c>
      <c r="C814" s="10" t="s">
        <v>2483</v>
      </c>
      <c r="D814" s="11">
        <v>107</v>
      </c>
      <c r="E814" s="11" t="s">
        <v>137</v>
      </c>
      <c r="F814" s="10" t="e">
        <f>VLOOKUP(CONTATOS[[#This Row],[EMPRESA]],'[1]Dados Cadastrais'!A:F,6,0)</f>
        <v>#N/A</v>
      </c>
      <c r="G814" s="10" t="s">
        <v>2484</v>
      </c>
      <c r="H814" s="10"/>
      <c r="I814" s="10"/>
      <c r="J814" s="10"/>
      <c r="K814" s="31" t="s">
        <v>2485</v>
      </c>
      <c r="L814" s="13"/>
      <c r="M814" s="10"/>
      <c r="N814" s="14" t="s">
        <v>2486</v>
      </c>
      <c r="O814" s="11"/>
      <c r="P814" s="10"/>
      <c r="Q814" s="15"/>
    </row>
    <row r="815" spans="2:17" ht="15" customHeight="1" x14ac:dyDescent="0.35">
      <c r="B815" s="10" t="s">
        <v>2487</v>
      </c>
      <c r="C815" s="10" t="s">
        <v>2488</v>
      </c>
      <c r="D815" s="11">
        <f>VLOOKUP(B815,'[1]Dados Cadastrais'!A:G,7,0)</f>
        <v>103</v>
      </c>
      <c r="E815" s="11" t="str">
        <f>VLOOKUP(CONTATOS[[#This Row],[EMPRESA]],'[1]Dados Cadastrais'!A:F,5,0)</f>
        <v>EPP</v>
      </c>
      <c r="F815" s="10" t="str">
        <f>VLOOKUP(CONTATOS[[#This Row],[EMPRESA]],'[1]Dados Cadastrais'!A:F,6,0)</f>
        <v>CAPITAL LESTE 1</v>
      </c>
      <c r="G815" s="10" t="s">
        <v>2489</v>
      </c>
      <c r="H815" s="10"/>
      <c r="I815" s="10" t="s">
        <v>2490</v>
      </c>
      <c r="J815" s="10"/>
      <c r="K815" s="22">
        <v>1123473100</v>
      </c>
      <c r="L815" s="13" t="s">
        <v>2491</v>
      </c>
      <c r="M815" s="10" t="s">
        <v>2491</v>
      </c>
      <c r="N815" s="22" t="s">
        <v>2492</v>
      </c>
      <c r="O815" s="11"/>
      <c r="P815" s="10"/>
      <c r="Q815" s="15"/>
    </row>
    <row r="816" spans="2:17" ht="15" customHeight="1" x14ac:dyDescent="0.35">
      <c r="B816" s="10" t="s">
        <v>2487</v>
      </c>
      <c r="C816" s="10" t="s">
        <v>2488</v>
      </c>
      <c r="D816" s="11">
        <f>VLOOKUP(B816,'[1]Dados Cadastrais'!A:G,7,0)</f>
        <v>103</v>
      </c>
      <c r="E816" s="11" t="str">
        <f>VLOOKUP(CONTATOS[[#This Row],[EMPRESA]],'[1]Dados Cadastrais'!A:F,5,0)</f>
        <v>EPP</v>
      </c>
      <c r="F816" s="10" t="str">
        <f>VLOOKUP(CONTATOS[[#This Row],[EMPRESA]],'[1]Dados Cadastrais'!A:F,6,0)</f>
        <v>CAPITAL LESTE 1</v>
      </c>
      <c r="G816" s="10" t="s">
        <v>2493</v>
      </c>
      <c r="H816" s="10"/>
      <c r="I816" s="10" t="s">
        <v>195</v>
      </c>
      <c r="J816" s="10"/>
      <c r="K816" s="22" t="s">
        <v>2494</v>
      </c>
      <c r="L816" s="13" t="s">
        <v>334</v>
      </c>
      <c r="M816" s="10"/>
      <c r="N816" s="12"/>
      <c r="O816" s="11"/>
      <c r="P816" s="10"/>
      <c r="Q816" s="15"/>
    </row>
    <row r="817" spans="2:17" ht="15" customHeight="1" x14ac:dyDescent="0.35">
      <c r="B817" s="10" t="s">
        <v>2487</v>
      </c>
      <c r="C817" s="10" t="s">
        <v>2488</v>
      </c>
      <c r="D817" s="11">
        <f>VLOOKUP(B817,'[1]Dados Cadastrais'!A:G,7,0)</f>
        <v>103</v>
      </c>
      <c r="E817" s="11" t="str">
        <f>VLOOKUP(CONTATOS[[#This Row],[EMPRESA]],'[1]Dados Cadastrais'!A:F,5,0)</f>
        <v>EPP</v>
      </c>
      <c r="F817" s="10" t="str">
        <f>VLOOKUP(CONTATOS[[#This Row],[EMPRESA]],'[1]Dados Cadastrais'!A:F,6,0)</f>
        <v>CAPITAL LESTE 1</v>
      </c>
      <c r="G817" s="10" t="s">
        <v>2495</v>
      </c>
      <c r="H817" s="10"/>
      <c r="I817" s="10"/>
      <c r="J817" s="10"/>
      <c r="K817" s="22" t="s">
        <v>2496</v>
      </c>
      <c r="L817" s="13"/>
      <c r="M817" s="10"/>
      <c r="N817" s="22" t="s">
        <v>2497</v>
      </c>
      <c r="O817" s="11"/>
      <c r="P817" s="10"/>
      <c r="Q817" s="15"/>
    </row>
    <row r="818" spans="2:17" ht="15" hidden="1" customHeight="1" x14ac:dyDescent="0.25">
      <c r="B818" s="10" t="s">
        <v>2498</v>
      </c>
      <c r="C818" s="10" t="s">
        <v>55</v>
      </c>
      <c r="D818" s="11" t="e">
        <f>VLOOKUP(B818,'[1]Dados Cadastrais'!A:G,7,0)</f>
        <v>#N/A</v>
      </c>
      <c r="E818" s="11" t="e">
        <f>VLOOKUP(CONTATOS[[#This Row],[EMPRESA]],'[1]Dados Cadastrais'!A:F,5,0)</f>
        <v>#N/A</v>
      </c>
      <c r="F818" s="10" t="e">
        <f>VLOOKUP(CONTATOS[[#This Row],[EMPRESA]],'[1]Dados Cadastrais'!A:F,6,0)</f>
        <v>#N/A</v>
      </c>
      <c r="G818" s="10" t="s">
        <v>2499</v>
      </c>
      <c r="H818" s="10" t="s">
        <v>20</v>
      </c>
      <c r="I818" s="10" t="s">
        <v>19</v>
      </c>
      <c r="J818" s="10" t="s">
        <v>20</v>
      </c>
      <c r="K818" s="22">
        <v>1120224929</v>
      </c>
      <c r="L818" s="13" t="s">
        <v>2500</v>
      </c>
      <c r="M818" s="10" t="s">
        <v>2500</v>
      </c>
      <c r="N818" s="14" t="s">
        <v>2501</v>
      </c>
      <c r="O818" s="11"/>
      <c r="P818" s="10"/>
      <c r="Q818" s="15">
        <v>45764</v>
      </c>
    </row>
    <row r="819" spans="2:17" ht="15" hidden="1" customHeight="1" x14ac:dyDescent="0.25">
      <c r="B819" s="10" t="s">
        <v>2498</v>
      </c>
      <c r="C819" s="10" t="s">
        <v>55</v>
      </c>
      <c r="D819" s="11" t="e">
        <f>VLOOKUP(B819,'[1]Dados Cadastrais'!A:G,7,0)</f>
        <v>#N/A</v>
      </c>
      <c r="E819" s="11" t="e">
        <f>VLOOKUP(CONTATOS[[#This Row],[EMPRESA]],'[1]Dados Cadastrais'!A:F,5,0)</f>
        <v>#N/A</v>
      </c>
      <c r="F819" s="10" t="e">
        <f>VLOOKUP(CONTATOS[[#This Row],[EMPRESA]],'[1]Dados Cadastrais'!A:F,6,0)</f>
        <v>#N/A</v>
      </c>
      <c r="G819" s="10" t="s">
        <v>2502</v>
      </c>
      <c r="H819" s="10"/>
      <c r="I819" s="10"/>
      <c r="J819" s="10"/>
      <c r="K819" s="22">
        <v>1125016678</v>
      </c>
      <c r="L819" s="13"/>
      <c r="M819" s="10"/>
      <c r="N819" s="14" t="s">
        <v>2503</v>
      </c>
      <c r="O819" s="11"/>
      <c r="P819" s="10"/>
      <c r="Q819" s="15">
        <v>45764</v>
      </c>
    </row>
    <row r="820" spans="2:17" ht="15" hidden="1" customHeight="1" x14ac:dyDescent="0.35">
      <c r="B820" s="10" t="s">
        <v>2504</v>
      </c>
      <c r="C820" s="10" t="s">
        <v>2505</v>
      </c>
      <c r="D820" s="11">
        <f>VLOOKUP(B820,'[1]Dados Cadastrais'!A:G,7,0)</f>
        <v>107</v>
      </c>
      <c r="E820" s="11" t="str">
        <f>VLOOKUP(CONTATOS[[#This Row],[EMPRESA]],'[1]Dados Cadastrais'!A:F,5,0)</f>
        <v>ME</v>
      </c>
      <c r="F820" s="10" t="str">
        <f>VLOOKUP(CONTATOS[[#This Row],[EMPRESA]],'[1]Dados Cadastrais'!A:F,6,0)</f>
        <v>CAPITAL CENTRO</v>
      </c>
      <c r="G820" s="10" t="s">
        <v>2506</v>
      </c>
      <c r="H820" s="10"/>
      <c r="I820" s="10" t="s">
        <v>70</v>
      </c>
      <c r="J820" s="10" t="s">
        <v>20</v>
      </c>
      <c r="K820" s="22"/>
      <c r="L820" s="13" t="s">
        <v>2507</v>
      </c>
      <c r="M820" s="10" t="s">
        <v>2508</v>
      </c>
      <c r="N820" s="22" t="s">
        <v>2509</v>
      </c>
      <c r="O820" s="11"/>
      <c r="P820" s="10"/>
      <c r="Q820" s="15"/>
    </row>
    <row r="821" spans="2:17" ht="15" hidden="1" customHeight="1" x14ac:dyDescent="0.25">
      <c r="B821" s="10" t="s">
        <v>2510</v>
      </c>
      <c r="C821" s="10" t="e">
        <v>#N/A</v>
      </c>
      <c r="D821" s="11" t="e">
        <f>VLOOKUP(B821,'[1]Dados Cadastrais'!A:G,7,0)</f>
        <v>#N/A</v>
      </c>
      <c r="E821" s="11" t="e">
        <f>VLOOKUP(CONTATOS[[#This Row],[EMPRESA]],'[1]Dados Cadastrais'!A:F,5,0)</f>
        <v>#N/A</v>
      </c>
      <c r="F821" s="10" t="e">
        <f>VLOOKUP(CONTATOS[[#This Row],[EMPRESA]],'[1]Dados Cadastrais'!A:F,6,0)</f>
        <v>#N/A</v>
      </c>
      <c r="G821" s="10"/>
      <c r="H821" s="10"/>
      <c r="I821" s="10"/>
      <c r="J821" s="10"/>
      <c r="K821" s="31" t="s">
        <v>2511</v>
      </c>
      <c r="L821" s="13"/>
      <c r="M821" s="10"/>
      <c r="N821" s="14" t="s">
        <v>2512</v>
      </c>
      <c r="O821" s="11"/>
      <c r="P821" s="10"/>
      <c r="Q821" s="15"/>
    </row>
    <row r="822" spans="2:17" ht="15" customHeight="1" x14ac:dyDescent="0.35">
      <c r="B822" s="10" t="s">
        <v>2513</v>
      </c>
      <c r="C822" s="10" t="s">
        <v>2514</v>
      </c>
      <c r="D822" s="11">
        <f>VLOOKUP(B822,'[1]Dados Cadastrais'!A:G,7,0)</f>
        <v>103</v>
      </c>
      <c r="E822" s="11" t="str">
        <f>VLOOKUP(CONTATOS[[#This Row],[EMPRESA]],'[1]Dados Cadastrais'!A:F,5,0)</f>
        <v>ME</v>
      </c>
      <c r="F822" s="10" t="str">
        <f>VLOOKUP(CONTATOS[[#This Row],[EMPRESA]],'[1]Dados Cadastrais'!A:F,6,0)</f>
        <v>CAPITAL LESTE 1</v>
      </c>
      <c r="G822" s="10" t="s">
        <v>2515</v>
      </c>
      <c r="H822" s="10"/>
      <c r="I822" s="10"/>
      <c r="J822" s="10"/>
      <c r="K822" s="22">
        <v>26048009</v>
      </c>
      <c r="L822" s="13"/>
      <c r="M822" s="10"/>
      <c r="N822" s="22" t="s">
        <v>2516</v>
      </c>
      <c r="O822" s="11" t="s">
        <v>25</v>
      </c>
      <c r="P822" s="10"/>
      <c r="Q822" s="15">
        <v>45022</v>
      </c>
    </row>
    <row r="823" spans="2:17" ht="15" customHeight="1" x14ac:dyDescent="0.35">
      <c r="B823" s="10" t="s">
        <v>2513</v>
      </c>
      <c r="C823" s="10" t="s">
        <v>2514</v>
      </c>
      <c r="D823" s="11">
        <f>VLOOKUP(B823,'[1]Dados Cadastrais'!A:G,7,0)</f>
        <v>103</v>
      </c>
      <c r="E823" s="11" t="str">
        <f>VLOOKUP(CONTATOS[[#This Row],[EMPRESA]],'[1]Dados Cadastrais'!A:F,5,0)</f>
        <v>ME</v>
      </c>
      <c r="F823" s="10" t="str">
        <f>VLOOKUP(CONTATOS[[#This Row],[EMPRESA]],'[1]Dados Cadastrais'!A:F,6,0)</f>
        <v>CAPITAL LESTE 1</v>
      </c>
      <c r="G823" s="10" t="s">
        <v>2517</v>
      </c>
      <c r="H823" s="10"/>
      <c r="I823" s="10" t="s">
        <v>19</v>
      </c>
      <c r="J823" s="10" t="s">
        <v>20</v>
      </c>
      <c r="K823" s="22" t="s">
        <v>2518</v>
      </c>
      <c r="L823" s="13" t="s">
        <v>334</v>
      </c>
      <c r="M823" s="10"/>
      <c r="N823" s="22" t="s">
        <v>2519</v>
      </c>
      <c r="O823" s="11" t="s">
        <v>25</v>
      </c>
      <c r="P823" s="10"/>
      <c r="Q823" s="15"/>
    </row>
    <row r="824" spans="2:17" ht="15" customHeight="1" x14ac:dyDescent="0.25">
      <c r="B824" s="27" t="s">
        <v>2520</v>
      </c>
      <c r="C824" s="27" t="s">
        <v>2521</v>
      </c>
      <c r="D824" s="27" t="s">
        <v>237</v>
      </c>
      <c r="E824" s="27" t="s">
        <v>68</v>
      </c>
      <c r="F824" s="10" t="str">
        <f>VLOOKUP(CONTATOS[[#This Row],[EMPRESA]],'[1]Dados Cadastrais'!A:F,6,0)</f>
        <v>CAPITAL LESTE 1</v>
      </c>
      <c r="G824" s="17"/>
      <c r="H824" s="10"/>
      <c r="I824" s="28"/>
      <c r="J824" s="10"/>
      <c r="K824" s="29"/>
      <c r="L824" s="13"/>
      <c r="M824" s="24" t="str" cm="1">
        <f t="array" aca="1" ref="M824" ca="1">IFERROR(IF(ISTEXT(L823),IF(ISBLANK(L823),"","'"&amp;"55"&amp;IF(AND(ISNUMBER(LEFT(SOMENTE.NÚMEROS(L823),2))),LEFT(SOMENTE.NÚMEROS(L823),2),"11")&amp;RIGHT(SOMENTE.NÚMEROS(L823),8)),""),"")</f>
        <v/>
      </c>
      <c r="N824" s="22"/>
      <c r="O824" s="22"/>
      <c r="P824" s="22"/>
      <c r="Q824" s="15"/>
    </row>
    <row r="825" spans="2:17" ht="15" customHeight="1" x14ac:dyDescent="0.35">
      <c r="B825" s="10" t="s">
        <v>2522</v>
      </c>
      <c r="C825" s="10" t="s">
        <v>2523</v>
      </c>
      <c r="D825" s="11">
        <f>VLOOKUP(B825,'[1]Dados Cadastrais'!A:G,7,0)</f>
        <v>103</v>
      </c>
      <c r="E825" s="11" t="str">
        <f>VLOOKUP(CONTATOS[[#This Row],[EMPRESA]],'[1]Dados Cadastrais'!A:F,5,0)</f>
        <v>EPP</v>
      </c>
      <c r="F825" s="10" t="str">
        <f>VLOOKUP(CONTATOS[[#This Row],[EMPRESA]],'[1]Dados Cadastrais'!A:F,6,0)</f>
        <v>CAPITAL LESTE 1</v>
      </c>
      <c r="G825" s="10" t="s">
        <v>2524</v>
      </c>
      <c r="H825" s="10"/>
      <c r="I825" s="10" t="s">
        <v>19</v>
      </c>
      <c r="J825" s="10" t="s">
        <v>20</v>
      </c>
      <c r="K825" s="12" t="s">
        <v>2525</v>
      </c>
      <c r="L825" s="13" t="s">
        <v>2526</v>
      </c>
      <c r="M825" s="10" t="s">
        <v>2500</v>
      </c>
      <c r="N825" s="22" t="s">
        <v>2527</v>
      </c>
      <c r="O825" s="11"/>
      <c r="P825" s="10"/>
      <c r="Q825" s="15"/>
    </row>
    <row r="826" spans="2:17" ht="15" hidden="1" customHeight="1" x14ac:dyDescent="0.25">
      <c r="B826" s="10" t="s">
        <v>2528</v>
      </c>
      <c r="C826" s="10" t="e">
        <v>#N/A</v>
      </c>
      <c r="D826" s="11" t="e">
        <f>VLOOKUP(B826,'[1]Dados Cadastrais'!A:G,7,0)</f>
        <v>#N/A</v>
      </c>
      <c r="E826" s="11" t="e">
        <f>VLOOKUP(CONTATOS[[#This Row],[EMPRESA]],'[1]Dados Cadastrais'!A:F,5,0)</f>
        <v>#N/A</v>
      </c>
      <c r="F826" s="10" t="e">
        <f>VLOOKUP(CONTATOS[[#This Row],[EMPRESA]],'[1]Dados Cadastrais'!A:F,6,0)</f>
        <v>#N/A</v>
      </c>
      <c r="G826" s="10"/>
      <c r="H826" s="10"/>
      <c r="I826" s="10"/>
      <c r="J826" s="10"/>
      <c r="K826" s="31" t="s">
        <v>2529</v>
      </c>
      <c r="L826" s="13"/>
      <c r="M826" s="10"/>
      <c r="N826" s="14" t="s">
        <v>2530</v>
      </c>
      <c r="O826" s="11"/>
      <c r="P826" s="10"/>
      <c r="Q826" s="15"/>
    </row>
    <row r="827" spans="2:17" ht="15" hidden="1" customHeight="1" x14ac:dyDescent="0.35">
      <c r="B827" s="10" t="s">
        <v>2531</v>
      </c>
      <c r="C827" s="10" t="e">
        <v>#N/A</v>
      </c>
      <c r="D827" s="11" t="e">
        <f>VLOOKUP(B827,'[1]Dados Cadastrais'!A:G,7,0)</f>
        <v>#N/A</v>
      </c>
      <c r="E827" s="11" t="e">
        <f>VLOOKUP(CONTATOS[[#This Row],[EMPRESA]],'[1]Dados Cadastrais'!A:F,5,0)</f>
        <v>#N/A</v>
      </c>
      <c r="F827" s="10" t="e">
        <f>VLOOKUP(CONTATOS[[#This Row],[EMPRESA]],'[1]Dados Cadastrais'!A:F,6,0)</f>
        <v>#N/A</v>
      </c>
      <c r="G827" s="10"/>
      <c r="H827" s="10"/>
      <c r="I827" s="10"/>
      <c r="J827" s="10"/>
      <c r="K827" s="22" t="s">
        <v>2532</v>
      </c>
      <c r="L827" s="13"/>
      <c r="M827" s="10"/>
      <c r="N827" s="22" t="s">
        <v>2533</v>
      </c>
      <c r="O827" s="11"/>
      <c r="P827" s="10"/>
      <c r="Q827" s="15"/>
    </row>
    <row r="828" spans="2:17" ht="15" hidden="1" customHeight="1" x14ac:dyDescent="0.35">
      <c r="B828" s="10" t="s">
        <v>2534</v>
      </c>
      <c r="C828" s="10" t="e">
        <v>#N/A</v>
      </c>
      <c r="D828" s="11" t="e">
        <f>VLOOKUP(B828,'[1]Dados Cadastrais'!A:G,7,0)</f>
        <v>#N/A</v>
      </c>
      <c r="E828" s="11" t="e">
        <f>VLOOKUP(CONTATOS[[#This Row],[EMPRESA]],'[1]Dados Cadastrais'!A:F,5,0)</f>
        <v>#N/A</v>
      </c>
      <c r="F828" s="10" t="e">
        <f>VLOOKUP(CONTATOS[[#This Row],[EMPRESA]],'[1]Dados Cadastrais'!A:F,6,0)</f>
        <v>#N/A</v>
      </c>
      <c r="G828" s="10"/>
      <c r="H828" s="10"/>
      <c r="I828" s="10"/>
      <c r="J828" s="10"/>
      <c r="K828" s="22" t="s">
        <v>2535</v>
      </c>
      <c r="L828" s="13"/>
      <c r="M828" s="10"/>
      <c r="N828" s="12" t="s">
        <v>2536</v>
      </c>
      <c r="O828" s="11"/>
      <c r="P828" s="10"/>
      <c r="Q828" s="15"/>
    </row>
    <row r="829" spans="2:17" ht="15" customHeight="1" x14ac:dyDescent="0.35">
      <c r="B829" s="10" t="s">
        <v>2537</v>
      </c>
      <c r="C829" s="10" t="s">
        <v>2538</v>
      </c>
      <c r="D829" s="11">
        <f>VLOOKUP(B829,'[1]Dados Cadastrais'!A:G,7,0)</f>
        <v>103</v>
      </c>
      <c r="E829" s="11" t="str">
        <f>VLOOKUP(CONTATOS[[#This Row],[EMPRESA]],'[1]Dados Cadastrais'!A:F,5,0)</f>
        <v>EPP</v>
      </c>
      <c r="F829" s="10" t="str">
        <f>VLOOKUP(CONTATOS[[#This Row],[EMPRESA]],'[1]Dados Cadastrais'!A:F,6,0)</f>
        <v>CAPITAL LESTE 1</v>
      </c>
      <c r="G829" s="10" t="s">
        <v>2539</v>
      </c>
      <c r="H829" s="10"/>
      <c r="I829" s="10" t="s">
        <v>2540</v>
      </c>
      <c r="J829" s="10"/>
      <c r="K829" s="22">
        <v>1122684800</v>
      </c>
      <c r="L829" s="13"/>
      <c r="M829" s="10"/>
      <c r="N829" s="12" t="s">
        <v>2541</v>
      </c>
      <c r="O829" s="11"/>
      <c r="P829" s="10"/>
      <c r="Q829" s="15"/>
    </row>
    <row r="830" spans="2:17" ht="15" customHeight="1" x14ac:dyDescent="0.25">
      <c r="B830" s="10" t="s">
        <v>2537</v>
      </c>
      <c r="C830" s="10" t="s">
        <v>2538</v>
      </c>
      <c r="D830" s="11">
        <f>VLOOKUP(B830,'[1]Dados Cadastrais'!A:G,7,0)</f>
        <v>103</v>
      </c>
      <c r="E830" s="11" t="str">
        <f>VLOOKUP(CONTATOS[[#This Row],[EMPRESA]],'[1]Dados Cadastrais'!A:F,5,0)</f>
        <v>EPP</v>
      </c>
      <c r="F830" s="10" t="str">
        <f>VLOOKUP(CONTATOS[[#This Row],[EMPRESA]],'[1]Dados Cadastrais'!A:F,6,0)</f>
        <v>CAPITAL LESTE 1</v>
      </c>
      <c r="G830" s="10" t="s">
        <v>130</v>
      </c>
      <c r="H830" s="10"/>
      <c r="I830" s="10" t="s">
        <v>195</v>
      </c>
      <c r="J830" s="10"/>
      <c r="K830" s="22" t="s">
        <v>2542</v>
      </c>
      <c r="L830" s="13"/>
      <c r="M830" s="10"/>
      <c r="N830" s="14" t="s">
        <v>2543</v>
      </c>
      <c r="O830" s="11"/>
      <c r="P830" s="10"/>
      <c r="Q830" s="15"/>
    </row>
    <row r="831" spans="2:17" ht="15" customHeight="1" x14ac:dyDescent="0.35">
      <c r="B831" s="41" t="s">
        <v>2544</v>
      </c>
      <c r="C831" s="17" t="str">
        <f>VLOOKUP(B831,'[1]Dados Cadastrais'!A:B,2,0)</f>
        <v>07.628.565/0001-67</v>
      </c>
      <c r="D831" s="18">
        <f>VLOOKUP(B831,'[1]Dados Cadastrais'!A:G,7,0)</f>
        <v>103</v>
      </c>
      <c r="E831" s="18" t="str">
        <f>VLOOKUP(CONTATOS[[#This Row],[EMPRESA]],'[1]Dados Cadastrais'!A:F,5,0)</f>
        <v>EPP</v>
      </c>
      <c r="F831" s="17" t="str">
        <f>VLOOKUP(CONTATOS[[#This Row],[EMPRESA]],'[1]Dados Cadastrais'!A:F,6,0)</f>
        <v>CAPITAL LESTE 1</v>
      </c>
      <c r="G831" s="17" t="s">
        <v>2545</v>
      </c>
      <c r="H831" s="17" t="s">
        <v>25</v>
      </c>
      <c r="I831" s="17" t="s">
        <v>2546</v>
      </c>
      <c r="J831" s="17"/>
      <c r="K831" s="42"/>
      <c r="L831" s="13"/>
      <c r="M831" s="43" t="s">
        <v>2547</v>
      </c>
      <c r="N831" s="21" t="s">
        <v>2548</v>
      </c>
      <c r="O831" s="22" t="e">
        <f>VLOOKUP(CONTATOS[[#This Row],[EMAIL]],[2]Planilha3!$A:$A,1,0)</f>
        <v>#N/A</v>
      </c>
      <c r="P831" s="17"/>
      <c r="Q831" s="15">
        <v>45860</v>
      </c>
    </row>
    <row r="832" spans="2:17" ht="15" customHeight="1" x14ac:dyDescent="0.35">
      <c r="B832" s="10" t="s">
        <v>2544</v>
      </c>
      <c r="C832" s="10" t="s">
        <v>2549</v>
      </c>
      <c r="D832" s="11">
        <f>VLOOKUP(B832,'[1]Dados Cadastrais'!A:G,7,0)</f>
        <v>103</v>
      </c>
      <c r="E832" s="11" t="str">
        <f>VLOOKUP(CONTATOS[[#This Row],[EMPRESA]],'[1]Dados Cadastrais'!A:F,5,0)</f>
        <v>EPP</v>
      </c>
      <c r="F832" s="10" t="str">
        <f>VLOOKUP(CONTATOS[[#This Row],[EMPRESA]],'[1]Dados Cadastrais'!A:F,6,0)</f>
        <v>CAPITAL LESTE 1</v>
      </c>
      <c r="G832" s="10" t="s">
        <v>2550</v>
      </c>
      <c r="H832" s="10"/>
      <c r="I832" s="10" t="s">
        <v>60</v>
      </c>
      <c r="J832" s="10"/>
      <c r="K832" s="22">
        <v>1143294575</v>
      </c>
      <c r="L832" s="13" t="s">
        <v>2547</v>
      </c>
      <c r="M832" s="10" t="s">
        <v>2547</v>
      </c>
      <c r="N832" s="22" t="s">
        <v>2551</v>
      </c>
      <c r="O832" s="11"/>
      <c r="P832" s="10"/>
      <c r="Q832" s="15"/>
    </row>
    <row r="833" spans="2:17" ht="15" customHeight="1" x14ac:dyDescent="0.25">
      <c r="B833" s="10" t="s">
        <v>2544</v>
      </c>
      <c r="C833" s="10" t="s">
        <v>2549</v>
      </c>
      <c r="D833" s="11">
        <f>VLOOKUP(B833,'[1]Dados Cadastrais'!A:G,7,0)</f>
        <v>103</v>
      </c>
      <c r="E833" s="11" t="str">
        <f>VLOOKUP(CONTATOS[[#This Row],[EMPRESA]],'[1]Dados Cadastrais'!A:F,5,0)</f>
        <v>EPP</v>
      </c>
      <c r="F833" s="10" t="str">
        <f>VLOOKUP(CONTATOS[[#This Row],[EMPRESA]],'[1]Dados Cadastrais'!A:F,6,0)</f>
        <v>CAPITAL LESTE 1</v>
      </c>
      <c r="G833" s="10" t="s">
        <v>2545</v>
      </c>
      <c r="H833" s="10"/>
      <c r="I833" s="10" t="s">
        <v>2552</v>
      </c>
      <c r="J833" s="10"/>
      <c r="K833" s="22" t="s">
        <v>2553</v>
      </c>
      <c r="L833" s="13" t="s">
        <v>195</v>
      </c>
      <c r="M833" s="10"/>
      <c r="N833" s="30" t="s">
        <v>2548</v>
      </c>
      <c r="O833" s="11"/>
      <c r="P833" s="10"/>
      <c r="Q833" s="15"/>
    </row>
    <row r="834" spans="2:17" ht="15" customHeight="1" x14ac:dyDescent="0.25">
      <c r="B834" s="10" t="s">
        <v>2544</v>
      </c>
      <c r="C834" s="10" t="s">
        <v>2549</v>
      </c>
      <c r="D834" s="11">
        <f>VLOOKUP(B834,'[1]Dados Cadastrais'!A:G,7,0)</f>
        <v>103</v>
      </c>
      <c r="E834" s="11" t="str">
        <f>VLOOKUP(CONTATOS[[#This Row],[EMPRESA]],'[1]Dados Cadastrais'!A:F,5,0)</f>
        <v>EPP</v>
      </c>
      <c r="F834" s="10" t="str">
        <f>VLOOKUP(CONTATOS[[#This Row],[EMPRESA]],'[1]Dados Cadastrais'!A:F,6,0)</f>
        <v>CAPITAL LESTE 1</v>
      </c>
      <c r="G834" s="10" t="s">
        <v>1507</v>
      </c>
      <c r="H834" s="10"/>
      <c r="I834" s="10" t="s">
        <v>19</v>
      </c>
      <c r="J834" s="10" t="s">
        <v>20</v>
      </c>
      <c r="K834" s="22"/>
      <c r="L834" s="13"/>
      <c r="M834" s="10"/>
      <c r="N834" s="14" t="s">
        <v>2554</v>
      </c>
      <c r="O834" s="11" t="s">
        <v>25</v>
      </c>
      <c r="P834" s="10"/>
      <c r="Q834" s="15"/>
    </row>
    <row r="835" spans="2:17" ht="15" hidden="1" customHeight="1" x14ac:dyDescent="0.35">
      <c r="B835" s="10" t="s">
        <v>2555</v>
      </c>
      <c r="C835" s="10" t="s">
        <v>2556</v>
      </c>
      <c r="D835" s="11">
        <f>VLOOKUP(B835,'[1]Dados Cadastrais'!A:G,7,0)</f>
        <v>0</v>
      </c>
      <c r="E835" s="11" t="str">
        <f>VLOOKUP(CONTATOS[[#This Row],[EMPRESA]],'[1]Dados Cadastrais'!A:F,5,0)</f>
        <v>ME</v>
      </c>
      <c r="F835" s="10" t="str">
        <f>VLOOKUP(CONTATOS[[#This Row],[EMPRESA]],'[1]Dados Cadastrais'!A:F,6,0)</f>
        <v>N/A</v>
      </c>
      <c r="G835" s="10" t="s">
        <v>2557</v>
      </c>
      <c r="H835" s="10"/>
      <c r="I835" s="10"/>
      <c r="J835" s="10"/>
      <c r="K835" s="22"/>
      <c r="L835" s="13" t="s">
        <v>2558</v>
      </c>
      <c r="M835" s="10"/>
      <c r="N835" s="22" t="s">
        <v>2559</v>
      </c>
      <c r="O835" s="11"/>
      <c r="P835" s="10"/>
      <c r="Q835" s="15">
        <v>45307</v>
      </c>
    </row>
    <row r="836" spans="2:17" ht="15" hidden="1" customHeight="1" x14ac:dyDescent="0.35">
      <c r="B836" s="10" t="s">
        <v>2560</v>
      </c>
      <c r="C836" s="10" t="s">
        <v>2561</v>
      </c>
      <c r="D836" s="11">
        <f>VLOOKUP(B836,'[1]Dados Cadastrais'!A:G,7,0)</f>
        <v>103</v>
      </c>
      <c r="E836" s="11" t="str">
        <f>VLOOKUP(CONTATOS[[#This Row],[EMPRESA]],'[1]Dados Cadastrais'!A:F,5,0)</f>
        <v>DEMAIS</v>
      </c>
      <c r="F836" s="10" t="str">
        <f>VLOOKUP(CONTATOS[[#This Row],[EMPRESA]],'[1]Dados Cadastrais'!A:F,6,0)</f>
        <v>N/A</v>
      </c>
      <c r="G836" s="10"/>
      <c r="H836" s="10"/>
      <c r="I836" s="10" t="s">
        <v>60</v>
      </c>
      <c r="J836" s="10"/>
      <c r="K836" s="22">
        <v>1126721408</v>
      </c>
      <c r="L836" s="13" t="s">
        <v>2562</v>
      </c>
      <c r="M836" s="10" t="s">
        <v>2562</v>
      </c>
      <c r="N836" s="12" t="s">
        <v>2563</v>
      </c>
      <c r="O836" s="11"/>
      <c r="P836" s="10"/>
      <c r="Q836" s="15"/>
    </row>
    <row r="837" spans="2:17" ht="15" hidden="1" customHeight="1" x14ac:dyDescent="0.35">
      <c r="B837" s="10" t="s">
        <v>2560</v>
      </c>
      <c r="C837" s="10" t="s">
        <v>2561</v>
      </c>
      <c r="D837" s="11">
        <f>VLOOKUP(B837,'[1]Dados Cadastrais'!A:G,7,0)</f>
        <v>103</v>
      </c>
      <c r="E837" s="11" t="str">
        <f>VLOOKUP(CONTATOS[[#This Row],[EMPRESA]],'[1]Dados Cadastrais'!A:F,5,0)</f>
        <v>DEMAIS</v>
      </c>
      <c r="F837" s="10" t="str">
        <f>VLOOKUP(CONTATOS[[#This Row],[EMPRESA]],'[1]Dados Cadastrais'!A:F,6,0)</f>
        <v>N/A</v>
      </c>
      <c r="G837" s="10" t="s">
        <v>2564</v>
      </c>
      <c r="H837" s="10"/>
      <c r="I837" s="10"/>
      <c r="J837" s="10"/>
      <c r="K837" s="22">
        <v>1126721408</v>
      </c>
      <c r="L837" s="13"/>
      <c r="M837" s="10"/>
      <c r="N837" s="22" t="s">
        <v>2565</v>
      </c>
      <c r="O837" s="11"/>
      <c r="P837" s="10"/>
      <c r="Q837" s="15"/>
    </row>
    <row r="838" spans="2:17" ht="15" hidden="1" customHeight="1" x14ac:dyDescent="0.35">
      <c r="B838" s="10" t="s">
        <v>2560</v>
      </c>
      <c r="C838" s="10" t="s">
        <v>2561</v>
      </c>
      <c r="D838" s="11">
        <f>VLOOKUP(B838,'[1]Dados Cadastrais'!A:G,7,0)</f>
        <v>103</v>
      </c>
      <c r="E838" s="11" t="str">
        <f>VLOOKUP(CONTATOS[[#This Row],[EMPRESA]],'[1]Dados Cadastrais'!A:F,5,0)</f>
        <v>DEMAIS</v>
      </c>
      <c r="F838" s="10" t="str">
        <f>VLOOKUP(CONTATOS[[#This Row],[EMPRESA]],'[1]Dados Cadastrais'!A:F,6,0)</f>
        <v>N/A</v>
      </c>
      <c r="G838" s="10" t="s">
        <v>2566</v>
      </c>
      <c r="H838" s="10"/>
      <c r="I838" s="10" t="s">
        <v>134</v>
      </c>
      <c r="J838" s="10"/>
      <c r="K838" s="22" t="s">
        <v>2567</v>
      </c>
      <c r="L838" s="13"/>
      <c r="M838" s="10"/>
      <c r="N838" s="22"/>
      <c r="O838" s="11"/>
      <c r="P838" s="10"/>
      <c r="Q838" s="15"/>
    </row>
    <row r="839" spans="2:17" ht="15" hidden="1" customHeight="1" x14ac:dyDescent="0.25">
      <c r="B839" s="10" t="s">
        <v>2560</v>
      </c>
      <c r="C839" s="10" t="s">
        <v>2561</v>
      </c>
      <c r="D839" s="11">
        <f>VLOOKUP(B839,'[1]Dados Cadastrais'!A:G,7,0)</f>
        <v>103</v>
      </c>
      <c r="E839" s="11" t="str">
        <f>VLOOKUP(CONTATOS[[#This Row],[EMPRESA]],'[1]Dados Cadastrais'!A:F,5,0)</f>
        <v>DEMAIS</v>
      </c>
      <c r="F839" s="10" t="str">
        <f>VLOOKUP(CONTATOS[[#This Row],[EMPRESA]],'[1]Dados Cadastrais'!A:F,6,0)</f>
        <v>N/A</v>
      </c>
      <c r="G839" s="10" t="s">
        <v>2568</v>
      </c>
      <c r="H839" s="10"/>
      <c r="I839" s="10" t="s">
        <v>134</v>
      </c>
      <c r="J839" s="10"/>
      <c r="K839" s="22" t="s">
        <v>2569</v>
      </c>
      <c r="L839" s="13"/>
      <c r="M839" s="10"/>
      <c r="N839" s="14" t="s">
        <v>2563</v>
      </c>
      <c r="O839" s="11"/>
      <c r="P839" s="10"/>
      <c r="Q839" s="15"/>
    </row>
    <row r="840" spans="2:17" ht="15" hidden="1" customHeight="1" x14ac:dyDescent="0.35">
      <c r="B840" s="10" t="s">
        <v>2560</v>
      </c>
      <c r="C840" s="10" t="s">
        <v>2561</v>
      </c>
      <c r="D840" s="11">
        <f>VLOOKUP(B840,'[1]Dados Cadastrais'!A:G,7,0)</f>
        <v>103</v>
      </c>
      <c r="E840" s="11" t="str">
        <f>VLOOKUP(CONTATOS[[#This Row],[EMPRESA]],'[1]Dados Cadastrais'!A:F,5,0)</f>
        <v>DEMAIS</v>
      </c>
      <c r="F840" s="10" t="str">
        <f>VLOOKUP(CONTATOS[[#This Row],[EMPRESA]],'[1]Dados Cadastrais'!A:F,6,0)</f>
        <v>N/A</v>
      </c>
      <c r="G840" s="10"/>
      <c r="H840" s="10"/>
      <c r="I840" s="10"/>
      <c r="J840" s="10"/>
      <c r="K840" s="22" t="s">
        <v>2570</v>
      </c>
      <c r="L840" s="13"/>
      <c r="M840" s="10"/>
      <c r="N840" s="22"/>
      <c r="O840" s="11"/>
      <c r="P840" s="10"/>
      <c r="Q840" s="15"/>
    </row>
    <row r="841" spans="2:17" ht="15" hidden="1" customHeight="1" x14ac:dyDescent="0.35">
      <c r="B841" s="10" t="s">
        <v>2560</v>
      </c>
      <c r="C841" s="10" t="s">
        <v>2561</v>
      </c>
      <c r="D841" s="11">
        <f>VLOOKUP(B841,'[1]Dados Cadastrais'!A:G,7,0)</f>
        <v>103</v>
      </c>
      <c r="E841" s="11" t="str">
        <f>VLOOKUP(CONTATOS[[#This Row],[EMPRESA]],'[1]Dados Cadastrais'!A:F,5,0)</f>
        <v>DEMAIS</v>
      </c>
      <c r="F841" s="10" t="str">
        <f>VLOOKUP(CONTATOS[[#This Row],[EMPRESA]],'[1]Dados Cadastrais'!A:F,6,0)</f>
        <v>N/A</v>
      </c>
      <c r="G841" s="10" t="s">
        <v>2571</v>
      </c>
      <c r="H841" s="10"/>
      <c r="I841" s="10"/>
      <c r="J841" s="10"/>
      <c r="K841" s="22"/>
      <c r="L841" s="13"/>
      <c r="M841" s="10"/>
      <c r="N841" s="22"/>
      <c r="O841" s="11"/>
      <c r="P841" s="10"/>
      <c r="Q841" s="15"/>
    </row>
    <row r="842" spans="2:17" ht="15" hidden="1" customHeight="1" x14ac:dyDescent="0.35">
      <c r="B842" s="10" t="s">
        <v>2560</v>
      </c>
      <c r="C842" s="10" t="s">
        <v>2561</v>
      </c>
      <c r="D842" s="11">
        <f>VLOOKUP(B842,'[1]Dados Cadastrais'!A:G,7,0)</f>
        <v>103</v>
      </c>
      <c r="E842" s="11" t="str">
        <f>VLOOKUP(CONTATOS[[#This Row],[EMPRESA]],'[1]Dados Cadastrais'!A:F,5,0)</f>
        <v>DEMAIS</v>
      </c>
      <c r="F842" s="10" t="str">
        <f>VLOOKUP(CONTATOS[[#This Row],[EMPRESA]],'[1]Dados Cadastrais'!A:F,6,0)</f>
        <v>N/A</v>
      </c>
      <c r="G842" s="10" t="s">
        <v>2571</v>
      </c>
      <c r="H842" s="10"/>
      <c r="I842" s="10"/>
      <c r="J842" s="10"/>
      <c r="K842" s="22"/>
      <c r="L842" s="13"/>
      <c r="M842" s="10"/>
      <c r="N842" s="22"/>
      <c r="O842" s="11"/>
      <c r="P842" s="10"/>
      <c r="Q842" s="15"/>
    </row>
    <row r="843" spans="2:17" ht="15" customHeight="1" x14ac:dyDescent="0.35">
      <c r="B843" s="10" t="s">
        <v>2572</v>
      </c>
      <c r="C843" s="10" t="s">
        <v>2573</v>
      </c>
      <c r="D843" s="11">
        <f>VLOOKUP(B843,'[1]Dados Cadastrais'!A:G,7,0)</f>
        <v>103</v>
      </c>
      <c r="E843" s="11" t="str">
        <f>VLOOKUP(CONTATOS[[#This Row],[EMPRESA]],'[1]Dados Cadastrais'!A:F,5,0)</f>
        <v>EPP</v>
      </c>
      <c r="F843" s="10" t="str">
        <f>VLOOKUP(CONTATOS[[#This Row],[EMPRESA]],'[1]Dados Cadastrais'!A:F,6,0)</f>
        <v>CAPITAL LESTE 1</v>
      </c>
      <c r="G843" s="10" t="s">
        <v>2574</v>
      </c>
      <c r="H843" s="10"/>
      <c r="I843" s="10" t="s">
        <v>63</v>
      </c>
      <c r="J843" s="10" t="s">
        <v>20</v>
      </c>
      <c r="K843" s="22">
        <v>1120388816</v>
      </c>
      <c r="L843" s="13" t="s">
        <v>2575</v>
      </c>
      <c r="M843" s="10" t="s">
        <v>2575</v>
      </c>
      <c r="N843" s="12" t="s">
        <v>2576</v>
      </c>
      <c r="O843" s="11"/>
      <c r="P843" s="10"/>
      <c r="Q843" s="15">
        <v>45764</v>
      </c>
    </row>
    <row r="844" spans="2:17" ht="15" customHeight="1" x14ac:dyDescent="0.35">
      <c r="B844" s="10" t="s">
        <v>2572</v>
      </c>
      <c r="C844" s="10" t="s">
        <v>2573</v>
      </c>
      <c r="D844" s="11">
        <f>VLOOKUP(B844,'[1]Dados Cadastrais'!A:G,7,0)</f>
        <v>103</v>
      </c>
      <c r="E844" s="11" t="str">
        <f>VLOOKUP(CONTATOS[[#This Row],[EMPRESA]],'[1]Dados Cadastrais'!A:F,5,0)</f>
        <v>EPP</v>
      </c>
      <c r="F844" s="10" t="str">
        <f>VLOOKUP(CONTATOS[[#This Row],[EMPRESA]],'[1]Dados Cadastrais'!A:F,6,0)</f>
        <v>CAPITAL LESTE 1</v>
      </c>
      <c r="G844" s="10" t="s">
        <v>2577</v>
      </c>
      <c r="H844" s="10"/>
      <c r="I844" s="10" t="s">
        <v>195</v>
      </c>
      <c r="J844" s="10"/>
      <c r="K844" s="22" t="s">
        <v>2578</v>
      </c>
      <c r="L844" s="13" t="s">
        <v>195</v>
      </c>
      <c r="M844" s="10"/>
      <c r="N844" s="12"/>
      <c r="O844" s="11"/>
      <c r="P844" s="10"/>
      <c r="Q844" s="15"/>
    </row>
    <row r="845" spans="2:17" ht="15" hidden="1" customHeight="1" x14ac:dyDescent="0.25">
      <c r="B845" s="10" t="s">
        <v>2579</v>
      </c>
      <c r="C845" s="10" t="e">
        <v>#N/A</v>
      </c>
      <c r="D845" s="11" t="e">
        <f>VLOOKUP(B845,'[1]Dados Cadastrais'!A:G,7,0)</f>
        <v>#N/A</v>
      </c>
      <c r="E845" s="11" t="e">
        <f>VLOOKUP(CONTATOS[[#This Row],[EMPRESA]],'[1]Dados Cadastrais'!A:F,5,0)</f>
        <v>#N/A</v>
      </c>
      <c r="F845" s="10" t="e">
        <f>VLOOKUP(CONTATOS[[#This Row],[EMPRESA]],'[1]Dados Cadastrais'!A:F,6,0)</f>
        <v>#N/A</v>
      </c>
      <c r="G845" s="10" t="s">
        <v>1366</v>
      </c>
      <c r="H845" s="10"/>
      <c r="I845" s="10"/>
      <c r="J845" s="10"/>
      <c r="K845" s="22" t="s">
        <v>2580</v>
      </c>
      <c r="L845" s="13" t="s">
        <v>334</v>
      </c>
      <c r="M845" s="10"/>
      <c r="N845" s="30" t="s">
        <v>2581</v>
      </c>
      <c r="O845" s="11"/>
      <c r="P845" s="10"/>
      <c r="Q845" s="15"/>
    </row>
    <row r="846" spans="2:17" ht="15" hidden="1" customHeight="1" x14ac:dyDescent="0.35">
      <c r="B846" s="10" t="s">
        <v>2579</v>
      </c>
      <c r="C846" s="10" t="e">
        <v>#N/A</v>
      </c>
      <c r="D846" s="11" t="e">
        <f>VLOOKUP(B846,'[1]Dados Cadastrais'!A:G,7,0)</f>
        <v>#N/A</v>
      </c>
      <c r="E846" s="11" t="e">
        <f>VLOOKUP(CONTATOS[[#This Row],[EMPRESA]],'[1]Dados Cadastrais'!A:F,5,0)</f>
        <v>#N/A</v>
      </c>
      <c r="F846" s="10" t="e">
        <f>VLOOKUP(CONTATOS[[#This Row],[EMPRESA]],'[1]Dados Cadastrais'!A:F,6,0)</f>
        <v>#N/A</v>
      </c>
      <c r="G846" s="10" t="s">
        <v>1366</v>
      </c>
      <c r="H846" s="10"/>
      <c r="I846" s="10"/>
      <c r="J846" s="10"/>
      <c r="K846" s="22" t="s">
        <v>2580</v>
      </c>
      <c r="L846" s="13"/>
      <c r="M846" s="10"/>
      <c r="N846" s="22" t="s">
        <v>2582</v>
      </c>
      <c r="O846" s="11"/>
      <c r="P846" s="10"/>
      <c r="Q846" s="15"/>
    </row>
    <row r="847" spans="2:17" ht="15" hidden="1" customHeight="1" x14ac:dyDescent="0.25">
      <c r="B847" s="10" t="s">
        <v>2579</v>
      </c>
      <c r="C847" s="10" t="e">
        <v>#N/A</v>
      </c>
      <c r="D847" s="11" t="e">
        <f>VLOOKUP(B847,'[1]Dados Cadastrais'!A:G,7,0)</f>
        <v>#N/A</v>
      </c>
      <c r="E847" s="11" t="e">
        <f>VLOOKUP(CONTATOS[[#This Row],[EMPRESA]],'[1]Dados Cadastrais'!A:F,5,0)</f>
        <v>#N/A</v>
      </c>
      <c r="F847" s="10" t="e">
        <f>VLOOKUP(CONTATOS[[#This Row],[EMPRESA]],'[1]Dados Cadastrais'!A:F,6,0)</f>
        <v>#N/A</v>
      </c>
      <c r="G847" s="10"/>
      <c r="H847" s="10"/>
      <c r="I847" s="10"/>
      <c r="J847" s="10"/>
      <c r="K847" s="22"/>
      <c r="L847" s="13"/>
      <c r="M847" s="10"/>
      <c r="N847" s="30" t="s">
        <v>2583</v>
      </c>
      <c r="O847" s="11"/>
      <c r="P847" s="10"/>
      <c r="Q847" s="15"/>
    </row>
    <row r="848" spans="2:17" ht="15" hidden="1" customHeight="1" x14ac:dyDescent="0.35">
      <c r="B848" s="10" t="s">
        <v>2584</v>
      </c>
      <c r="C848" s="10" t="s">
        <v>2585</v>
      </c>
      <c r="D848" s="11">
        <f>VLOOKUP(B848,'[1]Dados Cadastrais'!A:G,7,0)</f>
        <v>113</v>
      </c>
      <c r="E848" s="11" t="str">
        <f>VLOOKUP(CONTATOS[[#This Row],[EMPRESA]],'[1]Dados Cadastrais'!A:F,5,0)</f>
        <v>DEMAIS</v>
      </c>
      <c r="F848" s="10" t="str">
        <f>VLOOKUP(CONTATOS[[#This Row],[EMPRESA]],'[1]Dados Cadastrais'!A:F,6,0)</f>
        <v>CAPITAL OESTE</v>
      </c>
      <c r="G848" s="10" t="s">
        <v>2586</v>
      </c>
      <c r="H848" s="10"/>
      <c r="I848" s="10"/>
      <c r="J848" s="10"/>
      <c r="K848" s="22">
        <v>71613777</v>
      </c>
      <c r="L848" s="13" t="s">
        <v>2587</v>
      </c>
      <c r="M848" s="10" t="s">
        <v>2587</v>
      </c>
      <c r="N848" s="22" t="s">
        <v>2588</v>
      </c>
      <c r="O848" s="11"/>
      <c r="P848" s="10"/>
      <c r="Q848" s="15">
        <v>45764</v>
      </c>
    </row>
    <row r="849" spans="2:17" ht="15" hidden="1" customHeight="1" x14ac:dyDescent="0.25">
      <c r="B849" s="10" t="s">
        <v>2589</v>
      </c>
      <c r="C849" s="10" t="s">
        <v>2590</v>
      </c>
      <c r="D849" s="11">
        <v>102</v>
      </c>
      <c r="E849" s="11" t="s">
        <v>68</v>
      </c>
      <c r="F849" s="10" t="e">
        <f>VLOOKUP(CONTATOS[[#This Row],[EMPRESA]],'[1]Dados Cadastrais'!A:F,6,0)</f>
        <v>#N/A</v>
      </c>
      <c r="G849" s="10" t="s">
        <v>781</v>
      </c>
      <c r="H849" s="10"/>
      <c r="I849" s="10"/>
      <c r="J849" s="10"/>
      <c r="K849" s="22" t="s">
        <v>2591</v>
      </c>
      <c r="L849" s="13"/>
      <c r="M849" s="10"/>
      <c r="N849" s="30" t="s">
        <v>2592</v>
      </c>
      <c r="O849" s="11"/>
      <c r="P849" s="10"/>
      <c r="Q849" s="15"/>
    </row>
    <row r="850" spans="2:17" ht="15" customHeight="1" x14ac:dyDescent="0.25">
      <c r="B850" s="10" t="s">
        <v>2593</v>
      </c>
      <c r="C850" s="10" t="s">
        <v>2594</v>
      </c>
      <c r="D850" s="11">
        <f>VLOOKUP(B850,'[1]Dados Cadastrais'!A:G,7,0)</f>
        <v>102</v>
      </c>
      <c r="E850" s="11" t="str">
        <f>VLOOKUP(CONTATOS[[#This Row],[EMPRESA]],'[1]Dados Cadastrais'!A:F,5,0)</f>
        <v>ME</v>
      </c>
      <c r="F850" s="10" t="str">
        <f>VLOOKUP(CONTATOS[[#This Row],[EMPRESA]],'[1]Dados Cadastrais'!A:F,6,0)</f>
        <v>CAPITAL LESTE 1</v>
      </c>
      <c r="G850" s="10" t="s">
        <v>2595</v>
      </c>
      <c r="H850" s="10" t="s">
        <v>20</v>
      </c>
      <c r="I850" s="10" t="s">
        <v>2596</v>
      </c>
      <c r="J850" s="10" t="s">
        <v>20</v>
      </c>
      <c r="K850" s="22"/>
      <c r="L850" s="13" t="s">
        <v>2597</v>
      </c>
      <c r="M850" s="10" t="s">
        <v>2597</v>
      </c>
      <c r="N850" s="30" t="s">
        <v>2598</v>
      </c>
      <c r="O850" s="11" t="s">
        <v>25</v>
      </c>
      <c r="P850" s="10"/>
      <c r="Q850" s="15"/>
    </row>
    <row r="851" spans="2:17" ht="15" customHeight="1" x14ac:dyDescent="0.35">
      <c r="B851" s="10" t="s">
        <v>2593</v>
      </c>
      <c r="C851" s="10" t="s">
        <v>2594</v>
      </c>
      <c r="D851" s="11">
        <f>VLOOKUP(B851,'[1]Dados Cadastrais'!A:G,7,0)</f>
        <v>102</v>
      </c>
      <c r="E851" s="11" t="str">
        <f>VLOOKUP(CONTATOS[[#This Row],[EMPRESA]],'[1]Dados Cadastrais'!A:F,5,0)</f>
        <v>ME</v>
      </c>
      <c r="F851" s="10" t="str">
        <f>VLOOKUP(CONTATOS[[#This Row],[EMPRESA]],'[1]Dados Cadastrais'!A:F,6,0)</f>
        <v>CAPITAL LESTE 1</v>
      </c>
      <c r="G851" s="10" t="s">
        <v>2599</v>
      </c>
      <c r="H851" s="10" t="s">
        <v>20</v>
      </c>
      <c r="I851" s="10" t="s">
        <v>2596</v>
      </c>
      <c r="J851" s="10" t="s">
        <v>20</v>
      </c>
      <c r="K851" s="22"/>
      <c r="L851" s="13" t="s">
        <v>2597</v>
      </c>
      <c r="M851" s="10" t="s">
        <v>2597</v>
      </c>
      <c r="N851" s="22" t="s">
        <v>2600</v>
      </c>
      <c r="O851" s="11"/>
      <c r="P851" s="10" t="s">
        <v>2601</v>
      </c>
      <c r="Q851" s="15"/>
    </row>
    <row r="852" spans="2:17" ht="15" hidden="1" customHeight="1" x14ac:dyDescent="0.35">
      <c r="B852" s="32" t="s">
        <v>2602</v>
      </c>
      <c r="C852" s="32" t="str">
        <f>VLOOKUP(B852,'[1]Dados Cadastrais'!A:B,2,0)</f>
        <v>39.303.536/0001-11</v>
      </c>
      <c r="D852" s="33">
        <f>VLOOKUP(B852,'[1]Dados Cadastrais'!A:G,7,0)</f>
        <v>163</v>
      </c>
      <c r="E852" s="33" t="str">
        <f>VLOOKUP(CONTATOS[[#This Row],[EMPRESA]],'[1]Dados Cadastrais'!A:F,5,0)</f>
        <v>Micro</v>
      </c>
      <c r="F852" s="32">
        <f>VLOOKUP(CONTATOS[[#This Row],[EMPRESA]],'[1]Dados Cadastrais'!A:F,6,0)</f>
        <v>0</v>
      </c>
      <c r="G852" s="23">
        <v>0</v>
      </c>
      <c r="H852" s="32"/>
      <c r="I852" s="34"/>
      <c r="J852" s="32"/>
      <c r="K852" s="35" t="s">
        <v>2603</v>
      </c>
      <c r="L852" s="36" t="s">
        <v>176</v>
      </c>
      <c r="M852" s="32" t="str" cm="1">
        <f t="array" aca="1" ref="M852" ca="1">IFERROR(IF(ISTEXT(L851),IF(ISBLANK(L851),"","'"&amp;"55"&amp;IF(AND(ISNUMBER(LEFT(SOMENTE.NÚMEROS(L851),2))),LEFT(SOMENTE.NÚMEROS(L851),2),"11")&amp;RIGHT(SOMENTE.NÚMEROS(L851),8)),""),"")</f>
        <v/>
      </c>
      <c r="N852" s="23" t="s">
        <v>2604</v>
      </c>
      <c r="O852" s="23"/>
      <c r="P852" s="23"/>
      <c r="Q852" s="15">
        <v>45903</v>
      </c>
    </row>
    <row r="853" spans="2:17" ht="15" hidden="1" customHeight="1" x14ac:dyDescent="0.35">
      <c r="B853" s="10" t="s">
        <v>2605</v>
      </c>
      <c r="C853" s="10">
        <v>21837330000106</v>
      </c>
      <c r="D853" s="11">
        <f>VLOOKUP(B853,'[1]Dados Cadastrais'!A:G,7,0)</f>
        <v>0</v>
      </c>
      <c r="E853" s="11" t="str">
        <f>VLOOKUP(CONTATOS[[#This Row],[EMPRESA]],'[1]Dados Cadastrais'!A:F,5,0)</f>
        <v>ME</v>
      </c>
      <c r="F853" s="10" t="str">
        <f>VLOOKUP(CONTATOS[[#This Row],[EMPRESA]],'[1]Dados Cadastrais'!A:F,6,0)</f>
        <v>CAPITAL CENTRO</v>
      </c>
      <c r="G853" s="10" t="s">
        <v>2606</v>
      </c>
      <c r="H853" s="10"/>
      <c r="I853" s="10"/>
      <c r="J853" s="10"/>
      <c r="K853" s="22"/>
      <c r="L853" s="13" t="s">
        <v>2607</v>
      </c>
      <c r="M853" s="10" t="s">
        <v>2607</v>
      </c>
      <c r="N853" s="22"/>
      <c r="O853" s="11"/>
      <c r="P853" s="10"/>
      <c r="Q853" s="15"/>
    </row>
    <row r="854" spans="2:17" ht="15" hidden="1" customHeight="1" x14ac:dyDescent="0.25">
      <c r="B854" s="10" t="s">
        <v>2608</v>
      </c>
      <c r="C854" s="10" t="e">
        <v>#N/A</v>
      </c>
      <c r="D854" s="11" t="e">
        <f>VLOOKUP(B854,'[1]Dados Cadastrais'!A:G,7,0)</f>
        <v>#N/A</v>
      </c>
      <c r="E854" s="11" t="e">
        <f>VLOOKUP(CONTATOS[[#This Row],[EMPRESA]],'[1]Dados Cadastrais'!A:F,5,0)</f>
        <v>#N/A</v>
      </c>
      <c r="F854" s="10" t="e">
        <f>VLOOKUP(CONTATOS[[#This Row],[EMPRESA]],'[1]Dados Cadastrais'!A:F,6,0)</f>
        <v>#N/A</v>
      </c>
      <c r="G854" s="10"/>
      <c r="H854" s="10"/>
      <c r="I854" s="10"/>
      <c r="J854" s="10"/>
      <c r="K854" s="31" t="s">
        <v>2609</v>
      </c>
      <c r="L854" s="13"/>
      <c r="M854" s="10"/>
      <c r="N854" s="22"/>
      <c r="O854" s="11"/>
      <c r="P854" s="10"/>
      <c r="Q854" s="15"/>
    </row>
    <row r="855" spans="2:17" ht="15" customHeight="1" x14ac:dyDescent="0.35">
      <c r="B855" s="10" t="s">
        <v>2610</v>
      </c>
      <c r="C855" s="10" t="s">
        <v>2611</v>
      </c>
      <c r="D855" s="11">
        <f>VLOOKUP(B855,'[1]Dados Cadastrais'!A:G,7,0)</f>
        <v>103</v>
      </c>
      <c r="E855" s="11" t="str">
        <f>VLOOKUP(CONTATOS[[#This Row],[EMPRESA]],'[1]Dados Cadastrais'!A:F,5,0)</f>
        <v>EPP</v>
      </c>
      <c r="F855" s="10" t="str">
        <f>VLOOKUP(CONTATOS[[#This Row],[EMPRESA]],'[1]Dados Cadastrais'!A:F,6,0)</f>
        <v>CAPITAL LESTE 1</v>
      </c>
      <c r="G855" s="10" t="s">
        <v>2612</v>
      </c>
      <c r="H855" s="10"/>
      <c r="I855" s="10"/>
      <c r="J855" s="10"/>
      <c r="K855" s="22">
        <v>1126014598</v>
      </c>
      <c r="L855" s="13" t="s">
        <v>2613</v>
      </c>
      <c r="M855" s="10" t="s">
        <v>2613</v>
      </c>
      <c r="N855" s="12" t="s">
        <v>2614</v>
      </c>
      <c r="O855" s="11"/>
      <c r="P855" s="10"/>
      <c r="Q855" s="15">
        <v>45008</v>
      </c>
    </row>
    <row r="856" spans="2:17" ht="15" customHeight="1" x14ac:dyDescent="0.35">
      <c r="B856" s="10" t="s">
        <v>2610</v>
      </c>
      <c r="C856" s="10" t="s">
        <v>2611</v>
      </c>
      <c r="D856" s="11">
        <f>VLOOKUP(B856,'[1]Dados Cadastrais'!A:G,7,0)</f>
        <v>103</v>
      </c>
      <c r="E856" s="11" t="str">
        <f>VLOOKUP(CONTATOS[[#This Row],[EMPRESA]],'[1]Dados Cadastrais'!A:F,5,0)</f>
        <v>EPP</v>
      </c>
      <c r="F856" s="10" t="str">
        <f>VLOOKUP(CONTATOS[[#This Row],[EMPRESA]],'[1]Dados Cadastrais'!A:F,6,0)</f>
        <v>CAPITAL LESTE 1</v>
      </c>
      <c r="G856" s="10" t="s">
        <v>332</v>
      </c>
      <c r="H856" s="10"/>
      <c r="I856" s="10"/>
      <c r="J856" s="10"/>
      <c r="K856" s="22">
        <v>1126014598</v>
      </c>
      <c r="L856" s="13" t="s">
        <v>2613</v>
      </c>
      <c r="M856" s="10" t="s">
        <v>2613</v>
      </c>
      <c r="N856" s="12" t="s">
        <v>2614</v>
      </c>
      <c r="O856" s="11"/>
      <c r="P856" s="10"/>
      <c r="Q856" s="15">
        <v>45008</v>
      </c>
    </row>
    <row r="857" spans="2:17" ht="15" hidden="1" customHeight="1" x14ac:dyDescent="0.25">
      <c r="B857" s="10" t="s">
        <v>2615</v>
      </c>
      <c r="C857" s="10" t="e">
        <v>#N/A</v>
      </c>
      <c r="D857" s="11" t="e">
        <f>VLOOKUP(B857,'[1]Dados Cadastrais'!A:G,7,0)</f>
        <v>#N/A</v>
      </c>
      <c r="E857" s="11" t="e">
        <f>VLOOKUP(CONTATOS[[#This Row],[EMPRESA]],'[1]Dados Cadastrais'!A:F,5,0)</f>
        <v>#N/A</v>
      </c>
      <c r="F857" s="10" t="e">
        <f>VLOOKUP(CONTATOS[[#This Row],[EMPRESA]],'[1]Dados Cadastrais'!A:F,6,0)</f>
        <v>#N/A</v>
      </c>
      <c r="G857" s="10"/>
      <c r="H857" s="10"/>
      <c r="I857" s="10" t="s">
        <v>367</v>
      </c>
      <c r="J857" s="10"/>
      <c r="K857" s="22"/>
      <c r="L857" s="13"/>
      <c r="M857" s="10"/>
      <c r="N857" s="30" t="s">
        <v>2616</v>
      </c>
      <c r="O857" s="11"/>
      <c r="P857" s="10"/>
      <c r="Q857" s="15"/>
    </row>
    <row r="858" spans="2:17" ht="15" hidden="1" customHeight="1" x14ac:dyDescent="0.25">
      <c r="B858" s="10" t="s">
        <v>2615</v>
      </c>
      <c r="C858" s="10" t="e">
        <v>#N/A</v>
      </c>
      <c r="D858" s="11" t="e">
        <f>VLOOKUP(B858,'[1]Dados Cadastrais'!A:G,7,0)</f>
        <v>#N/A</v>
      </c>
      <c r="E858" s="11" t="e">
        <f>VLOOKUP(CONTATOS[[#This Row],[EMPRESA]],'[1]Dados Cadastrais'!A:F,5,0)</f>
        <v>#N/A</v>
      </c>
      <c r="F858" s="10" t="e">
        <f>VLOOKUP(CONTATOS[[#This Row],[EMPRESA]],'[1]Dados Cadastrais'!A:F,6,0)</f>
        <v>#N/A</v>
      </c>
      <c r="G858" s="10" t="s">
        <v>2617</v>
      </c>
      <c r="H858" s="10"/>
      <c r="I858" s="10"/>
      <c r="J858" s="43"/>
      <c r="K858" s="22"/>
      <c r="L858" s="13"/>
      <c r="M858" s="10" t="s">
        <v>2618</v>
      </c>
      <c r="N858" s="30" t="s">
        <v>2619</v>
      </c>
      <c r="O858" s="11"/>
      <c r="P858" s="10"/>
      <c r="Q858" s="15"/>
    </row>
    <row r="859" spans="2:17" ht="15" customHeight="1" x14ac:dyDescent="0.25">
      <c r="B859" s="27" t="s">
        <v>2620</v>
      </c>
      <c r="C859" s="27" t="s">
        <v>2621</v>
      </c>
      <c r="D859" s="27" t="s">
        <v>237</v>
      </c>
      <c r="E859" s="27" t="s">
        <v>137</v>
      </c>
      <c r="F859" s="10" t="str">
        <f>VLOOKUP(CONTATOS[[#This Row],[EMPRESA]],'[1]Dados Cadastrais'!A:F,6,0)</f>
        <v>CAPITAL LESTE 1</v>
      </c>
      <c r="G859" s="17"/>
      <c r="H859" s="10"/>
      <c r="I859" s="28"/>
      <c r="J859" s="10"/>
      <c r="K859" s="29"/>
      <c r="L859" s="13"/>
      <c r="M859" s="10" t="str" cm="1">
        <f t="array" ref="M859">IFERROR(IF(ISTEXT(L858),IF(ISBLANK(L858),"","'"&amp;"55"&amp;IF(AND(ISNUMBER(LEFT(SOMENTE.NÚMEROS(L858),2))),LEFT(SOMENTE.NÚMEROS(L858),2),"11")&amp;RIGHT(SOMENTE.NÚMEROS(L858),8)),""),"")</f>
        <v/>
      </c>
      <c r="N859" s="22"/>
      <c r="O859" s="22"/>
      <c r="P859" s="22"/>
      <c r="Q859" s="15"/>
    </row>
    <row r="860" spans="2:17" ht="15" hidden="1" customHeight="1" x14ac:dyDescent="0.25">
      <c r="B860" s="10" t="s">
        <v>2622</v>
      </c>
      <c r="C860" s="10" t="s">
        <v>2623</v>
      </c>
      <c r="D860" s="11">
        <v>113</v>
      </c>
      <c r="E860" s="11" t="s">
        <v>68</v>
      </c>
      <c r="F860" s="10" t="e">
        <f>VLOOKUP(CONTATOS[[#This Row],[EMPRESA]],'[1]Dados Cadastrais'!A:F,6,0)</f>
        <v>#N/A</v>
      </c>
      <c r="G860" s="10"/>
      <c r="H860" s="10"/>
      <c r="I860" s="10"/>
      <c r="J860" s="10"/>
      <c r="K860" s="31" t="s">
        <v>2624</v>
      </c>
      <c r="L860" s="13"/>
      <c r="M860" s="10"/>
      <c r="N860" s="22"/>
      <c r="O860" s="11"/>
      <c r="P860" s="10"/>
      <c r="Q860" s="15"/>
    </row>
    <row r="861" spans="2:17" ht="15" customHeight="1" x14ac:dyDescent="0.35">
      <c r="B861" s="10" t="s">
        <v>2625</v>
      </c>
      <c r="C861" s="10" t="s">
        <v>2626</v>
      </c>
      <c r="D861" s="11">
        <f>VLOOKUP(B861,'[1]Dados Cadastrais'!A:G,7,0)</f>
        <v>103</v>
      </c>
      <c r="E861" s="11" t="str">
        <f>VLOOKUP(CONTATOS[[#This Row],[EMPRESA]],'[1]Dados Cadastrais'!A:F,5,0)</f>
        <v>ME</v>
      </c>
      <c r="F861" s="10" t="str">
        <f>VLOOKUP(CONTATOS[[#This Row],[EMPRESA]],'[1]Dados Cadastrais'!A:F,6,0)</f>
        <v>CAPITAL LESTE 1</v>
      </c>
      <c r="G861" s="10"/>
      <c r="H861" s="10"/>
      <c r="I861" s="10"/>
      <c r="J861" s="10"/>
      <c r="K861" s="22">
        <v>1129105835</v>
      </c>
      <c r="L861" s="13" t="s">
        <v>2627</v>
      </c>
      <c r="M861" s="10" t="s">
        <v>2627</v>
      </c>
      <c r="N861" s="12" t="s">
        <v>2628</v>
      </c>
      <c r="O861" s="11"/>
      <c r="P861" s="10"/>
      <c r="Q861" s="15"/>
    </row>
    <row r="862" spans="2:17" ht="15" customHeight="1" x14ac:dyDescent="0.35">
      <c r="B862" s="10" t="s">
        <v>2625</v>
      </c>
      <c r="C862" s="10" t="s">
        <v>2626</v>
      </c>
      <c r="D862" s="11">
        <f>VLOOKUP(B862,'[1]Dados Cadastrais'!A:G,7,0)</f>
        <v>103</v>
      </c>
      <c r="E862" s="11" t="str">
        <f>VLOOKUP(CONTATOS[[#This Row],[EMPRESA]],'[1]Dados Cadastrais'!A:F,5,0)</f>
        <v>ME</v>
      </c>
      <c r="F862" s="10" t="str">
        <f>VLOOKUP(CONTATOS[[#This Row],[EMPRESA]],'[1]Dados Cadastrais'!A:F,6,0)</f>
        <v>CAPITAL LESTE 1</v>
      </c>
      <c r="G862" s="10" t="s">
        <v>2629</v>
      </c>
      <c r="H862" s="10"/>
      <c r="I862" s="10" t="s">
        <v>557</v>
      </c>
      <c r="J862" s="10"/>
      <c r="K862" s="22" t="s">
        <v>2630</v>
      </c>
      <c r="L862" s="13" t="s">
        <v>2631</v>
      </c>
      <c r="M862" s="10" t="s">
        <v>2632</v>
      </c>
      <c r="N862" s="12" t="s">
        <v>2633</v>
      </c>
      <c r="O862" s="11"/>
      <c r="P862" s="10"/>
      <c r="Q862" s="15"/>
    </row>
    <row r="863" spans="2:17" ht="15" customHeight="1" x14ac:dyDescent="0.35">
      <c r="B863" s="10" t="s">
        <v>2625</v>
      </c>
      <c r="C863" s="10" t="s">
        <v>2626</v>
      </c>
      <c r="D863" s="11">
        <f>VLOOKUP(B863,'[1]Dados Cadastrais'!A:G,7,0)</f>
        <v>103</v>
      </c>
      <c r="E863" s="11" t="str">
        <f>VLOOKUP(CONTATOS[[#This Row],[EMPRESA]],'[1]Dados Cadastrais'!A:F,5,0)</f>
        <v>ME</v>
      </c>
      <c r="F863" s="10" t="str">
        <f>VLOOKUP(CONTATOS[[#This Row],[EMPRESA]],'[1]Dados Cadastrais'!A:F,6,0)</f>
        <v>CAPITAL LESTE 1</v>
      </c>
      <c r="G863" s="10" t="s">
        <v>2634</v>
      </c>
      <c r="H863" s="10"/>
      <c r="I863" s="10" t="s">
        <v>2635</v>
      </c>
      <c r="J863" s="10"/>
      <c r="K863" s="22" t="s">
        <v>2630</v>
      </c>
      <c r="L863" s="13" t="s">
        <v>2631</v>
      </c>
      <c r="M863" s="10" t="s">
        <v>2632</v>
      </c>
      <c r="N863" s="22"/>
      <c r="O863" s="11"/>
      <c r="P863" s="10"/>
      <c r="Q863" s="15"/>
    </row>
    <row r="864" spans="2:17" ht="15" customHeight="1" x14ac:dyDescent="0.35">
      <c r="B864" s="10" t="s">
        <v>2625</v>
      </c>
      <c r="C864" s="10" t="s">
        <v>2626</v>
      </c>
      <c r="D864" s="11">
        <f>VLOOKUP(B864,'[1]Dados Cadastrais'!A:G,7,0)</f>
        <v>103</v>
      </c>
      <c r="E864" s="11" t="str">
        <f>VLOOKUP(CONTATOS[[#This Row],[EMPRESA]],'[1]Dados Cadastrais'!A:F,5,0)</f>
        <v>ME</v>
      </c>
      <c r="F864" s="10" t="str">
        <f>VLOOKUP(CONTATOS[[#This Row],[EMPRESA]],'[1]Dados Cadastrais'!A:F,6,0)</f>
        <v>CAPITAL LESTE 1</v>
      </c>
      <c r="G864" s="10" t="s">
        <v>2636</v>
      </c>
      <c r="H864" s="10"/>
      <c r="I864" s="10" t="s">
        <v>195</v>
      </c>
      <c r="J864" s="10"/>
      <c r="K864" s="22" t="s">
        <v>2637</v>
      </c>
      <c r="L864" s="13"/>
      <c r="M864" s="10"/>
      <c r="N864" s="12" t="s">
        <v>2638</v>
      </c>
      <c r="O864" s="11"/>
      <c r="P864" s="10"/>
      <c r="Q864" s="15"/>
    </row>
    <row r="865" spans="2:17" ht="15" customHeight="1" x14ac:dyDescent="0.35">
      <c r="B865" s="10" t="s">
        <v>2639</v>
      </c>
      <c r="C865" s="10" t="s">
        <v>2640</v>
      </c>
      <c r="D865" s="11">
        <f>VLOOKUP(B865,'[1]Dados Cadastrais'!A:G,7,0)</f>
        <v>113</v>
      </c>
      <c r="E865" s="11" t="str">
        <f>VLOOKUP(CONTATOS[[#This Row],[EMPRESA]],'[1]Dados Cadastrais'!A:F,5,0)</f>
        <v>ME</v>
      </c>
      <c r="F865" s="10" t="str">
        <f>VLOOKUP(CONTATOS[[#This Row],[EMPRESA]],'[1]Dados Cadastrais'!A:F,6,0)</f>
        <v>CAPITAL LESTE 1</v>
      </c>
      <c r="G865" s="10" t="s">
        <v>2641</v>
      </c>
      <c r="H865" s="10"/>
      <c r="I865" s="10"/>
      <c r="J865" s="10"/>
      <c r="K865" s="22">
        <v>26015010</v>
      </c>
      <c r="L865" s="13"/>
      <c r="M865" s="10"/>
      <c r="N865" s="22" t="s">
        <v>2642</v>
      </c>
      <c r="O865" s="11"/>
      <c r="P865" s="10"/>
      <c r="Q865" s="15">
        <v>45307</v>
      </c>
    </row>
    <row r="866" spans="2:17" ht="15" customHeight="1" x14ac:dyDescent="0.25">
      <c r="B866" s="27" t="s">
        <v>2643</v>
      </c>
      <c r="C866" s="27" t="s">
        <v>2644</v>
      </c>
      <c r="D866" s="27" t="s">
        <v>237</v>
      </c>
      <c r="E866" s="27" t="s">
        <v>68</v>
      </c>
      <c r="F866" s="10" t="str">
        <f>VLOOKUP(CONTATOS[[#This Row],[EMPRESA]],'[1]Dados Cadastrais'!A:F,6,0)</f>
        <v>CAPITAL LESTE 1</v>
      </c>
      <c r="G866" s="17"/>
      <c r="H866" s="10"/>
      <c r="I866" s="28"/>
      <c r="J866" s="10"/>
      <c r="K866" s="29"/>
      <c r="L866" s="13"/>
      <c r="M866" s="10" t="str" cm="1">
        <f t="array" ref="M866">IFERROR(IF(ISTEXT(L865),IF(ISBLANK(L865),"","'"&amp;"55"&amp;IF(AND(ISNUMBER(LEFT(SOMENTE.NÚMEROS(L865),2))),LEFT(SOMENTE.NÚMEROS(L865),2),"11")&amp;RIGHT(SOMENTE.NÚMEROS(L865),8)),""),"")</f>
        <v/>
      </c>
      <c r="N866" s="12"/>
      <c r="O866" s="22"/>
      <c r="P866" s="22"/>
      <c r="Q866" s="15"/>
    </row>
    <row r="867" spans="2:17" ht="15" hidden="1" customHeight="1" x14ac:dyDescent="0.25">
      <c r="B867" s="10" t="s">
        <v>2645</v>
      </c>
      <c r="C867" s="10" t="s">
        <v>2646</v>
      </c>
      <c r="D867" s="11">
        <v>112</v>
      </c>
      <c r="E867" s="11" t="s">
        <v>137</v>
      </c>
      <c r="F867" s="10" t="e">
        <f>VLOOKUP(CONTATOS[[#This Row],[EMPRESA]],'[1]Dados Cadastrais'!A:F,6,0)</f>
        <v>#N/A</v>
      </c>
      <c r="G867" s="10" t="s">
        <v>1113</v>
      </c>
      <c r="H867" s="10"/>
      <c r="I867" s="10" t="s">
        <v>26</v>
      </c>
      <c r="J867" s="10"/>
      <c r="K867" s="22" t="s">
        <v>2647</v>
      </c>
      <c r="L867" s="13"/>
      <c r="M867" s="10"/>
      <c r="N867" s="30" t="s">
        <v>2648</v>
      </c>
      <c r="O867" s="11"/>
      <c r="P867" s="10"/>
      <c r="Q867" s="15"/>
    </row>
    <row r="868" spans="2:17" ht="15" hidden="1" customHeight="1" x14ac:dyDescent="0.25">
      <c r="B868" s="10" t="s">
        <v>2649</v>
      </c>
      <c r="C868" s="10" t="s">
        <v>2650</v>
      </c>
      <c r="D868" s="11">
        <v>110</v>
      </c>
      <c r="E868" s="11" t="s">
        <v>137</v>
      </c>
      <c r="F868" s="10" t="e">
        <f>VLOOKUP(CONTATOS[[#This Row],[EMPRESA]],'[1]Dados Cadastrais'!A:F,6,0)</f>
        <v>#N/A</v>
      </c>
      <c r="G868" s="10" t="s">
        <v>2617</v>
      </c>
      <c r="H868" s="10"/>
      <c r="I868" s="10"/>
      <c r="J868" s="10"/>
      <c r="K868" s="31" t="s">
        <v>2651</v>
      </c>
      <c r="L868" s="13"/>
      <c r="M868" s="10"/>
      <c r="N868" s="14" t="s">
        <v>2652</v>
      </c>
      <c r="O868" s="11"/>
      <c r="P868" s="10"/>
      <c r="Q868" s="15"/>
    </row>
    <row r="869" spans="2:17" ht="15" hidden="1" customHeight="1" x14ac:dyDescent="0.35">
      <c r="B869" s="10" t="s">
        <v>2653</v>
      </c>
      <c r="C869" s="10" t="s">
        <v>55</v>
      </c>
      <c r="D869" s="11" t="e">
        <f>VLOOKUP(B869,'[1]Dados Cadastrais'!A:G,7,0)</f>
        <v>#N/A</v>
      </c>
      <c r="E869" s="11" t="e">
        <f>VLOOKUP(CONTATOS[[#This Row],[EMPRESA]],'[1]Dados Cadastrais'!A:F,5,0)</f>
        <v>#N/A</v>
      </c>
      <c r="F869" s="10" t="e">
        <f>VLOOKUP(CONTATOS[[#This Row],[EMPRESA]],'[1]Dados Cadastrais'!A:F,6,0)</f>
        <v>#N/A</v>
      </c>
      <c r="G869" s="10" t="s">
        <v>2654</v>
      </c>
      <c r="H869" s="10"/>
      <c r="I869" s="10"/>
      <c r="J869" s="10"/>
      <c r="K869" s="22"/>
      <c r="L869" s="13"/>
      <c r="M869" s="10"/>
      <c r="N869" s="22" t="s">
        <v>2655</v>
      </c>
      <c r="O869" s="11"/>
      <c r="P869" s="10"/>
      <c r="Q869" s="15">
        <v>45764</v>
      </c>
    </row>
    <row r="870" spans="2:17" ht="15" hidden="1" customHeight="1" x14ac:dyDescent="0.25">
      <c r="B870" s="10" t="s">
        <v>2656</v>
      </c>
      <c r="C870" s="10" t="s">
        <v>2657</v>
      </c>
      <c r="D870" s="11">
        <f>VLOOKUP(B870,'[1]Dados Cadastrais'!A:G,7,0)</f>
        <v>103</v>
      </c>
      <c r="E870" s="11" t="str">
        <f>VLOOKUP(CONTATOS[[#This Row],[EMPRESA]],'[1]Dados Cadastrais'!A:F,5,0)</f>
        <v>EPP</v>
      </c>
      <c r="F870" s="10" t="str">
        <f>VLOOKUP(CONTATOS[[#This Row],[EMPRESA]],'[1]Dados Cadastrais'!A:F,6,0)</f>
        <v>CAPITAL OESTE</v>
      </c>
      <c r="G870" s="10"/>
      <c r="H870" s="10"/>
      <c r="I870" s="10"/>
      <c r="J870" s="10"/>
      <c r="K870" s="22" t="s">
        <v>2658</v>
      </c>
      <c r="L870" s="13" t="s">
        <v>2659</v>
      </c>
      <c r="M870" s="10" t="s">
        <v>2660</v>
      </c>
      <c r="N870" s="14" t="s">
        <v>2661</v>
      </c>
      <c r="O870" s="11"/>
      <c r="P870" s="10"/>
      <c r="Q870" s="15"/>
    </row>
    <row r="871" spans="2:17" ht="15" hidden="1" customHeight="1" x14ac:dyDescent="0.35">
      <c r="B871" s="10" t="s">
        <v>2662</v>
      </c>
      <c r="C871" s="10" t="s">
        <v>2663</v>
      </c>
      <c r="D871" s="11">
        <v>163</v>
      </c>
      <c r="E871" s="11" t="s">
        <v>1307</v>
      </c>
      <c r="F871" s="10">
        <f>VLOOKUP(CONTATOS[[#This Row],[EMPRESA]],'[1]Dados Cadastrais'!A:F,6,0)</f>
        <v>0</v>
      </c>
      <c r="G871" s="10" t="s">
        <v>2664</v>
      </c>
      <c r="H871" s="10"/>
      <c r="I871" s="10" t="s">
        <v>2665</v>
      </c>
      <c r="J871" s="10"/>
      <c r="K871" s="22">
        <v>1126717088</v>
      </c>
      <c r="L871" s="13"/>
      <c r="M871" s="10"/>
      <c r="N871" s="12" t="s">
        <v>2666</v>
      </c>
      <c r="O871" s="11"/>
      <c r="P871" s="10"/>
      <c r="Q871" s="15">
        <v>45764</v>
      </c>
    </row>
    <row r="872" spans="2:17" ht="15" hidden="1" customHeight="1" x14ac:dyDescent="0.35">
      <c r="B872" s="32" t="s">
        <v>2667</v>
      </c>
      <c r="C872" s="32" t="str">
        <f>VLOOKUP(B872,'[1]Dados Cadastrais'!A:B,2,0)</f>
        <v>60.848.058/0001-11</v>
      </c>
      <c r="D872" s="33">
        <f>VLOOKUP(B872,'[1]Dados Cadastrais'!A:G,7,0)</f>
        <v>163</v>
      </c>
      <c r="E872" s="33" t="str">
        <f>VLOOKUP(CONTATOS[[#This Row],[EMPRESA]],'[1]Dados Cadastrais'!A:F,5,0)</f>
        <v>Demais</v>
      </c>
      <c r="F872" s="32">
        <f>VLOOKUP(CONTATOS[[#This Row],[EMPRESA]],'[1]Dados Cadastrais'!A:F,6,0)</f>
        <v>0</v>
      </c>
      <c r="G872" s="23" t="s">
        <v>2668</v>
      </c>
      <c r="H872" s="32"/>
      <c r="I872" s="34"/>
      <c r="J872" s="32"/>
      <c r="K872" s="35" t="s">
        <v>2669</v>
      </c>
      <c r="L872" s="36" t="s">
        <v>176</v>
      </c>
      <c r="M872" s="32" t="str" cm="1">
        <f t="array" ref="M872">IFERROR(IF(ISTEXT(L871),IF(ISBLANK(L871),"","'"&amp;"55"&amp;IF(AND(ISNUMBER(LEFT(SOMENTE.NÚMEROS(L871),2))),LEFT(SOMENTE.NÚMEROS(L871),2),"11")&amp;RIGHT(SOMENTE.NÚMEROS(L871),8)),""),"")</f>
        <v/>
      </c>
      <c r="N872" s="37" t="s">
        <v>2670</v>
      </c>
      <c r="O872" s="23"/>
      <c r="P872" s="23"/>
      <c r="Q872" s="15">
        <v>45903</v>
      </c>
    </row>
    <row r="873" spans="2:17" ht="15" hidden="1" customHeight="1" x14ac:dyDescent="0.35">
      <c r="B873" s="10" t="s">
        <v>2671</v>
      </c>
      <c r="C873" s="10" t="s">
        <v>2672</v>
      </c>
      <c r="D873" s="11">
        <f>VLOOKUP(B873,'[1]Dados Cadastrais'!A:G,7,0)</f>
        <v>101</v>
      </c>
      <c r="E873" s="11" t="str">
        <f>VLOOKUP(CONTATOS[[#This Row],[EMPRESA]],'[1]Dados Cadastrais'!A:F,5,0)</f>
        <v>DEMAIS</v>
      </c>
      <c r="F873" s="10" t="str">
        <f>VLOOKUP(CONTATOS[[#This Row],[EMPRESA]],'[1]Dados Cadastrais'!A:F,6,0)</f>
        <v>N/A</v>
      </c>
      <c r="G873" s="10" t="s">
        <v>2673</v>
      </c>
      <c r="H873" s="10"/>
      <c r="I873" s="10" t="s">
        <v>2674</v>
      </c>
      <c r="J873" s="10"/>
      <c r="K873" s="22"/>
      <c r="L873" s="13" t="s">
        <v>2675</v>
      </c>
      <c r="M873" s="10" t="s">
        <v>2675</v>
      </c>
      <c r="N873" s="12" t="s">
        <v>2676</v>
      </c>
      <c r="O873" s="11"/>
      <c r="P873" s="10"/>
      <c r="Q873" s="15">
        <v>45300</v>
      </c>
    </row>
    <row r="874" spans="2:17" ht="15" hidden="1" customHeight="1" x14ac:dyDescent="0.35">
      <c r="B874" s="10" t="s">
        <v>2677</v>
      </c>
      <c r="C874" s="10" t="s">
        <v>55</v>
      </c>
      <c r="D874" s="11" t="e">
        <f>VLOOKUP(B874,'[1]Dados Cadastrais'!A:G,7,0)</f>
        <v>#N/A</v>
      </c>
      <c r="E874" s="11" t="e">
        <f>VLOOKUP(CONTATOS[[#This Row],[EMPRESA]],'[1]Dados Cadastrais'!A:F,5,0)</f>
        <v>#N/A</v>
      </c>
      <c r="F874" s="10" t="e">
        <f>VLOOKUP(CONTATOS[[#This Row],[EMPRESA]],'[1]Dados Cadastrais'!A:F,6,0)</f>
        <v>#N/A</v>
      </c>
      <c r="G874" s="10" t="s">
        <v>2678</v>
      </c>
      <c r="H874" s="10"/>
      <c r="I874" s="10"/>
      <c r="J874" s="10"/>
      <c r="K874" s="12">
        <v>1138642006</v>
      </c>
      <c r="L874" s="13"/>
      <c r="M874" s="10"/>
      <c r="N874" s="22"/>
      <c r="O874" s="11"/>
      <c r="P874" s="10"/>
      <c r="Q874" s="15">
        <v>45764</v>
      </c>
    </row>
    <row r="875" spans="2:17" ht="15" hidden="1" customHeight="1" x14ac:dyDescent="0.35">
      <c r="B875" s="10" t="s">
        <v>2677</v>
      </c>
      <c r="C875" s="10" t="s">
        <v>55</v>
      </c>
      <c r="D875" s="11" t="e">
        <f>VLOOKUP(B875,'[1]Dados Cadastrais'!A:G,7,0)</f>
        <v>#N/A</v>
      </c>
      <c r="E875" s="11" t="e">
        <f>VLOOKUP(CONTATOS[[#This Row],[EMPRESA]],'[1]Dados Cadastrais'!A:F,5,0)</f>
        <v>#N/A</v>
      </c>
      <c r="F875" s="10" t="e">
        <f>VLOOKUP(CONTATOS[[#This Row],[EMPRESA]],'[1]Dados Cadastrais'!A:F,6,0)</f>
        <v>#N/A</v>
      </c>
      <c r="G875" s="10" t="s">
        <v>2679</v>
      </c>
      <c r="H875" s="10"/>
      <c r="I875" s="10"/>
      <c r="J875" s="10"/>
      <c r="K875" s="22"/>
      <c r="L875" s="13"/>
      <c r="M875" s="10"/>
      <c r="N875" s="12" t="s">
        <v>2680</v>
      </c>
      <c r="O875" s="11"/>
      <c r="P875" s="10"/>
      <c r="Q875" s="15">
        <v>45764</v>
      </c>
    </row>
    <row r="876" spans="2:17" ht="15" hidden="1" customHeight="1" x14ac:dyDescent="0.25">
      <c r="B876" s="10" t="s">
        <v>2681</v>
      </c>
      <c r="C876" s="10" t="s">
        <v>2682</v>
      </c>
      <c r="D876" s="11">
        <f>VLOOKUP(B876,'[1]Dados Cadastrais'!A:G,7,0)</f>
        <v>103</v>
      </c>
      <c r="E876" s="11" t="str">
        <f>VLOOKUP(CONTATOS[[#This Row],[EMPRESA]],'[1]Dados Cadastrais'!A:F,5,0)</f>
        <v>DEMAIS</v>
      </c>
      <c r="F876" s="10" t="str">
        <f>VLOOKUP(CONTATOS[[#This Row],[EMPRESA]],'[1]Dados Cadastrais'!A:F,6,0)</f>
        <v>N/A</v>
      </c>
      <c r="G876" s="10"/>
      <c r="H876" s="10"/>
      <c r="I876" s="10"/>
      <c r="J876" s="10"/>
      <c r="K876" s="22" t="s">
        <v>2683</v>
      </c>
      <c r="L876" s="13"/>
      <c r="M876" s="10"/>
      <c r="N876" s="14" t="s">
        <v>2684</v>
      </c>
      <c r="O876" s="11"/>
      <c r="P876" s="10"/>
      <c r="Q876" s="15"/>
    </row>
    <row r="877" spans="2:17" ht="15" hidden="1" customHeight="1" x14ac:dyDescent="0.35">
      <c r="B877" s="10" t="s">
        <v>2681</v>
      </c>
      <c r="C877" s="10" t="s">
        <v>2682</v>
      </c>
      <c r="D877" s="11">
        <f>VLOOKUP(B877,'[1]Dados Cadastrais'!A:G,7,0)</f>
        <v>103</v>
      </c>
      <c r="E877" s="11" t="str">
        <f>VLOOKUP(CONTATOS[[#This Row],[EMPRESA]],'[1]Dados Cadastrais'!A:F,5,0)</f>
        <v>DEMAIS</v>
      </c>
      <c r="F877" s="10" t="str">
        <f>VLOOKUP(CONTATOS[[#This Row],[EMPRESA]],'[1]Dados Cadastrais'!A:F,6,0)</f>
        <v>N/A</v>
      </c>
      <c r="G877" s="10" t="s">
        <v>2685</v>
      </c>
      <c r="H877" s="10"/>
      <c r="I877" s="10"/>
      <c r="J877" s="10"/>
      <c r="K877" s="22"/>
      <c r="L877" s="13"/>
      <c r="M877" s="10"/>
      <c r="N877" s="12" t="s">
        <v>2680</v>
      </c>
      <c r="O877" s="11"/>
      <c r="P877" s="10"/>
      <c r="Q877" s="15"/>
    </row>
    <row r="878" spans="2:17" ht="15" hidden="1" customHeight="1" x14ac:dyDescent="0.35">
      <c r="B878" s="10" t="s">
        <v>2681</v>
      </c>
      <c r="C878" s="10" t="s">
        <v>2682</v>
      </c>
      <c r="D878" s="11">
        <f>VLOOKUP(B878,'[1]Dados Cadastrais'!A:G,7,0)</f>
        <v>103</v>
      </c>
      <c r="E878" s="11" t="str">
        <f>VLOOKUP(CONTATOS[[#This Row],[EMPRESA]],'[1]Dados Cadastrais'!A:F,5,0)</f>
        <v>DEMAIS</v>
      </c>
      <c r="F878" s="10" t="str">
        <f>VLOOKUP(CONTATOS[[#This Row],[EMPRESA]],'[1]Dados Cadastrais'!A:F,6,0)</f>
        <v>N/A</v>
      </c>
      <c r="G878" s="10" t="s">
        <v>600</v>
      </c>
      <c r="H878" s="10"/>
      <c r="I878" s="10"/>
      <c r="J878" s="10"/>
      <c r="K878" s="22"/>
      <c r="L878" s="13"/>
      <c r="M878" s="10"/>
      <c r="N878" s="22"/>
      <c r="O878" s="11"/>
      <c r="P878" s="10"/>
      <c r="Q878" s="15"/>
    </row>
    <row r="879" spans="2:17" ht="15" customHeight="1" x14ac:dyDescent="0.35">
      <c r="B879" s="10" t="s">
        <v>2686</v>
      </c>
      <c r="C879" s="10" t="s">
        <v>2687</v>
      </c>
      <c r="D879" s="11">
        <f>VLOOKUP(B879,'[1]Dados Cadastrais'!A:G,7,0)</f>
        <v>103</v>
      </c>
      <c r="E879" s="11" t="str">
        <f>VLOOKUP(CONTATOS[[#This Row],[EMPRESA]],'[1]Dados Cadastrais'!A:F,5,0)</f>
        <v>EPP</v>
      </c>
      <c r="F879" s="10" t="str">
        <f>VLOOKUP(CONTATOS[[#This Row],[EMPRESA]],'[1]Dados Cadastrais'!A:F,6,0)</f>
        <v>CAPITAL LESTE 1</v>
      </c>
      <c r="G879" s="10"/>
      <c r="H879" s="10"/>
      <c r="I879" s="10"/>
      <c r="J879" s="10"/>
      <c r="K879" s="22" t="s">
        <v>2688</v>
      </c>
      <c r="L879" s="13"/>
      <c r="M879" s="10"/>
      <c r="N879" s="12" t="s">
        <v>2689</v>
      </c>
      <c r="O879" s="11" t="s">
        <v>25</v>
      </c>
      <c r="P879" s="10"/>
      <c r="Q879" s="15"/>
    </row>
    <row r="880" spans="2:17" ht="15" customHeight="1" x14ac:dyDescent="0.35">
      <c r="B880" s="10" t="s">
        <v>2686</v>
      </c>
      <c r="C880" s="10" t="s">
        <v>2687</v>
      </c>
      <c r="D880" s="11">
        <f>VLOOKUP(B880,'[1]Dados Cadastrais'!A:G,7,0)</f>
        <v>103</v>
      </c>
      <c r="E880" s="11" t="str">
        <f>VLOOKUP(CONTATOS[[#This Row],[EMPRESA]],'[1]Dados Cadastrais'!A:F,5,0)</f>
        <v>EPP</v>
      </c>
      <c r="F880" s="10" t="str">
        <f>VLOOKUP(CONTATOS[[#This Row],[EMPRESA]],'[1]Dados Cadastrais'!A:F,6,0)</f>
        <v>CAPITAL LESTE 1</v>
      </c>
      <c r="G880" s="10"/>
      <c r="H880" s="10"/>
      <c r="I880" s="10"/>
      <c r="J880" s="10"/>
      <c r="K880" s="22"/>
      <c r="L880" s="13"/>
      <c r="M880" s="10"/>
      <c r="N880" s="12" t="s">
        <v>2690</v>
      </c>
      <c r="O880" s="11"/>
      <c r="P880" s="10"/>
      <c r="Q880" s="15"/>
    </row>
    <row r="881" spans="2:17" ht="15" customHeight="1" x14ac:dyDescent="0.35">
      <c r="B881" s="10" t="s">
        <v>2686</v>
      </c>
      <c r="C881" s="10" t="s">
        <v>2687</v>
      </c>
      <c r="D881" s="11">
        <f>VLOOKUP(B881,'[1]Dados Cadastrais'!A:G,7,0)</f>
        <v>103</v>
      </c>
      <c r="E881" s="11" t="str">
        <f>VLOOKUP(CONTATOS[[#This Row],[EMPRESA]],'[1]Dados Cadastrais'!A:F,5,0)</f>
        <v>EPP</v>
      </c>
      <c r="F881" s="10" t="str">
        <f>VLOOKUP(CONTATOS[[#This Row],[EMPRESA]],'[1]Dados Cadastrais'!A:F,6,0)</f>
        <v>CAPITAL LESTE 1</v>
      </c>
      <c r="G881" s="10" t="s">
        <v>2691</v>
      </c>
      <c r="H881" s="10"/>
      <c r="I881" s="10" t="s">
        <v>2692</v>
      </c>
      <c r="J881" s="10"/>
      <c r="K881" s="22"/>
      <c r="L881" s="13" t="s">
        <v>195</v>
      </c>
      <c r="M881" s="10"/>
      <c r="N881" s="22"/>
      <c r="O881" s="11"/>
      <c r="P881" s="10"/>
      <c r="Q881" s="15"/>
    </row>
    <row r="882" spans="2:17" ht="15" customHeight="1" x14ac:dyDescent="0.35">
      <c r="B882" s="10" t="s">
        <v>2686</v>
      </c>
      <c r="C882" s="10" t="s">
        <v>2687</v>
      </c>
      <c r="D882" s="11">
        <f>VLOOKUP(B882,'[1]Dados Cadastrais'!A:G,7,0)</f>
        <v>103</v>
      </c>
      <c r="E882" s="11" t="str">
        <f>VLOOKUP(CONTATOS[[#This Row],[EMPRESA]],'[1]Dados Cadastrais'!A:F,5,0)</f>
        <v>EPP</v>
      </c>
      <c r="F882" s="10" t="str">
        <f>VLOOKUP(CONTATOS[[#This Row],[EMPRESA]],'[1]Dados Cadastrais'!A:F,6,0)</f>
        <v>CAPITAL LESTE 1</v>
      </c>
      <c r="G882" s="10" t="s">
        <v>2693</v>
      </c>
      <c r="H882" s="10"/>
      <c r="I882" s="10" t="s">
        <v>195</v>
      </c>
      <c r="J882" s="10"/>
      <c r="K882" s="22"/>
      <c r="L882" s="13" t="s">
        <v>195</v>
      </c>
      <c r="M882" s="10"/>
      <c r="N882" s="12"/>
      <c r="O882" s="11"/>
      <c r="P882" s="10"/>
      <c r="Q882" s="15"/>
    </row>
    <row r="883" spans="2:17" ht="15" customHeight="1" x14ac:dyDescent="0.35">
      <c r="B883" s="10" t="s">
        <v>2686</v>
      </c>
      <c r="C883" s="10" t="s">
        <v>2687</v>
      </c>
      <c r="D883" s="11">
        <f>VLOOKUP(B883,'[1]Dados Cadastrais'!A:G,7,0)</f>
        <v>103</v>
      </c>
      <c r="E883" s="11" t="str">
        <f>VLOOKUP(CONTATOS[[#This Row],[EMPRESA]],'[1]Dados Cadastrais'!A:F,5,0)</f>
        <v>EPP</v>
      </c>
      <c r="F883" s="10" t="str">
        <f>VLOOKUP(CONTATOS[[#This Row],[EMPRESA]],'[1]Dados Cadastrais'!A:F,6,0)</f>
        <v>CAPITAL LESTE 1</v>
      </c>
      <c r="G883" s="10" t="s">
        <v>2693</v>
      </c>
      <c r="H883" s="10"/>
      <c r="I883" s="10" t="s">
        <v>195</v>
      </c>
      <c r="J883" s="10"/>
      <c r="K883" s="22"/>
      <c r="L883" s="13" t="s">
        <v>195</v>
      </c>
      <c r="M883" s="10"/>
      <c r="N883" s="22"/>
      <c r="O883" s="11"/>
      <c r="P883" s="10"/>
      <c r="Q883" s="15"/>
    </row>
    <row r="884" spans="2:17" ht="15" hidden="1" customHeight="1" x14ac:dyDescent="0.35">
      <c r="B884" s="10" t="s">
        <v>2694</v>
      </c>
      <c r="C884" s="10" t="s">
        <v>2695</v>
      </c>
      <c r="D884" s="11">
        <f>VLOOKUP(B884,'[1]Dados Cadastrais'!A:G,7,0)</f>
        <v>0</v>
      </c>
      <c r="E884" s="11" t="str">
        <f>VLOOKUP(CONTATOS[[#This Row],[EMPRESA]],'[1]Dados Cadastrais'!A:F,5,0)</f>
        <v>EPP</v>
      </c>
      <c r="F884" s="10" t="str">
        <f>VLOOKUP(CONTATOS[[#This Row],[EMPRESA]],'[1]Dados Cadastrais'!A:F,6,0)</f>
        <v>N/A</v>
      </c>
      <c r="G884" s="10" t="s">
        <v>2696</v>
      </c>
      <c r="H884" s="10"/>
      <c r="I884" s="10" t="s">
        <v>2697</v>
      </c>
      <c r="J884" s="10"/>
      <c r="K884" s="22">
        <v>1121959203</v>
      </c>
      <c r="L884" s="13"/>
      <c r="M884" s="10"/>
      <c r="N884" s="12"/>
      <c r="O884" s="11"/>
      <c r="P884" s="10"/>
      <c r="Q884" s="15">
        <v>45294</v>
      </c>
    </row>
    <row r="885" spans="2:17" ht="15" hidden="1" customHeight="1" x14ac:dyDescent="0.25">
      <c r="B885" s="10" t="s">
        <v>2694</v>
      </c>
      <c r="C885" s="10" t="s">
        <v>2695</v>
      </c>
      <c r="D885" s="11">
        <f>VLOOKUP(B885,'[1]Dados Cadastrais'!A:G,7,0)</f>
        <v>0</v>
      </c>
      <c r="E885" s="11" t="str">
        <f>VLOOKUP(CONTATOS[[#This Row],[EMPRESA]],'[1]Dados Cadastrais'!A:F,5,0)</f>
        <v>EPP</v>
      </c>
      <c r="F885" s="10" t="str">
        <f>VLOOKUP(CONTATOS[[#This Row],[EMPRESA]],'[1]Dados Cadastrais'!A:F,6,0)</f>
        <v>N/A</v>
      </c>
      <c r="G885" s="10" t="s">
        <v>2698</v>
      </c>
      <c r="H885" s="10"/>
      <c r="I885" s="10"/>
      <c r="J885" s="10"/>
      <c r="K885" s="22">
        <v>1123782405</v>
      </c>
      <c r="L885" s="13" t="s">
        <v>2699</v>
      </c>
      <c r="M885" s="10" t="s">
        <v>2699</v>
      </c>
      <c r="N885" s="30" t="s">
        <v>2700</v>
      </c>
      <c r="O885" s="11"/>
      <c r="P885" s="10" t="s">
        <v>2701</v>
      </c>
      <c r="Q885" s="15">
        <v>45764</v>
      </c>
    </row>
    <row r="886" spans="2:17" ht="15" hidden="1" customHeight="1" x14ac:dyDescent="0.35">
      <c r="B886" s="10" t="s">
        <v>2694</v>
      </c>
      <c r="C886" s="10" t="s">
        <v>2695</v>
      </c>
      <c r="D886" s="11">
        <f>VLOOKUP(B886,'[1]Dados Cadastrais'!A:G,7,0)</f>
        <v>0</v>
      </c>
      <c r="E886" s="11" t="str">
        <f>VLOOKUP(CONTATOS[[#This Row],[EMPRESA]],'[1]Dados Cadastrais'!A:F,5,0)</f>
        <v>EPP</v>
      </c>
      <c r="F886" s="10" t="str">
        <f>VLOOKUP(CONTATOS[[#This Row],[EMPRESA]],'[1]Dados Cadastrais'!A:F,6,0)</f>
        <v>N/A</v>
      </c>
      <c r="G886" s="10" t="s">
        <v>2702</v>
      </c>
      <c r="H886" s="10"/>
      <c r="I886" s="10" t="s">
        <v>2703</v>
      </c>
      <c r="J886" s="10"/>
      <c r="K886" s="22">
        <v>1143040241</v>
      </c>
      <c r="L886" s="13"/>
      <c r="M886" s="10"/>
      <c r="N886" s="22"/>
      <c r="O886" s="11"/>
      <c r="P886" s="10"/>
      <c r="Q886" s="15">
        <v>45294</v>
      </c>
    </row>
    <row r="887" spans="2:17" ht="15" hidden="1" customHeight="1" x14ac:dyDescent="0.35">
      <c r="B887" s="10" t="s">
        <v>2694</v>
      </c>
      <c r="C887" s="10" t="s">
        <v>2695</v>
      </c>
      <c r="D887" s="11">
        <f>VLOOKUP(B887,'[1]Dados Cadastrais'!A:G,7,0)</f>
        <v>0</v>
      </c>
      <c r="E887" s="11" t="str">
        <f>VLOOKUP(CONTATOS[[#This Row],[EMPRESA]],'[1]Dados Cadastrais'!A:F,5,0)</f>
        <v>EPP</v>
      </c>
      <c r="F887" s="10" t="str">
        <f>VLOOKUP(CONTATOS[[#This Row],[EMPRESA]],'[1]Dados Cadastrais'!A:F,6,0)</f>
        <v>N/A</v>
      </c>
      <c r="G887" s="10" t="s">
        <v>2704</v>
      </c>
      <c r="H887" s="10"/>
      <c r="I887" s="10" t="s">
        <v>2705</v>
      </c>
      <c r="J887" s="10"/>
      <c r="K887" s="22"/>
      <c r="L887" s="13" t="s">
        <v>2706</v>
      </c>
      <c r="M887" s="10" t="s">
        <v>2706</v>
      </c>
      <c r="N887" s="12"/>
      <c r="O887" s="11"/>
      <c r="P887" s="10"/>
      <c r="Q887" s="15">
        <v>45294</v>
      </c>
    </row>
    <row r="888" spans="2:17" ht="15" hidden="1" customHeight="1" x14ac:dyDescent="0.35">
      <c r="B888" s="10" t="s">
        <v>2694</v>
      </c>
      <c r="C888" s="10" t="s">
        <v>2695</v>
      </c>
      <c r="D888" s="11">
        <f>VLOOKUP(B888,'[1]Dados Cadastrais'!A:G,7,0)</f>
        <v>0</v>
      </c>
      <c r="E888" s="11" t="str">
        <f>VLOOKUP(CONTATOS[[#This Row],[EMPRESA]],'[1]Dados Cadastrais'!A:F,5,0)</f>
        <v>EPP</v>
      </c>
      <c r="F888" s="10" t="str">
        <f>VLOOKUP(CONTATOS[[#This Row],[EMPRESA]],'[1]Dados Cadastrais'!A:F,6,0)</f>
        <v>N/A</v>
      </c>
      <c r="G888" s="10" t="s">
        <v>2707</v>
      </c>
      <c r="H888" s="10"/>
      <c r="I888" s="10" t="s">
        <v>2708</v>
      </c>
      <c r="J888" s="10"/>
      <c r="K888" s="22"/>
      <c r="L888" s="13" t="s">
        <v>2709</v>
      </c>
      <c r="M888" s="10" t="s">
        <v>2709</v>
      </c>
      <c r="N888" s="22"/>
      <c r="O888" s="11"/>
      <c r="P888" s="10"/>
      <c r="Q888" s="15">
        <v>45294</v>
      </c>
    </row>
    <row r="889" spans="2:17" ht="15" hidden="1" customHeight="1" x14ac:dyDescent="0.35">
      <c r="B889" s="10" t="s">
        <v>2694</v>
      </c>
      <c r="C889" s="10" t="s">
        <v>2695</v>
      </c>
      <c r="D889" s="11">
        <f>VLOOKUP(B889,'[1]Dados Cadastrais'!A:G,7,0)</f>
        <v>0</v>
      </c>
      <c r="E889" s="11" t="str">
        <f>VLOOKUP(CONTATOS[[#This Row],[EMPRESA]],'[1]Dados Cadastrais'!A:F,5,0)</f>
        <v>EPP</v>
      </c>
      <c r="F889" s="10" t="str">
        <f>VLOOKUP(CONTATOS[[#This Row],[EMPRESA]],'[1]Dados Cadastrais'!A:F,6,0)</f>
        <v>N/A</v>
      </c>
      <c r="G889" s="10" t="s">
        <v>2710</v>
      </c>
      <c r="H889" s="10"/>
      <c r="I889" s="10" t="s">
        <v>2711</v>
      </c>
      <c r="J889" s="10"/>
      <c r="K889" s="22"/>
      <c r="L889" s="13" t="s">
        <v>2712</v>
      </c>
      <c r="M889" s="10" t="s">
        <v>2712</v>
      </c>
      <c r="N889" s="22"/>
      <c r="O889" s="11"/>
      <c r="P889" s="10"/>
      <c r="Q889" s="15">
        <v>45294</v>
      </c>
    </row>
    <row r="890" spans="2:17" ht="15" hidden="1" customHeight="1" x14ac:dyDescent="0.35">
      <c r="B890" s="10" t="s">
        <v>2713</v>
      </c>
      <c r="C890" s="10" t="e">
        <v>#N/A</v>
      </c>
      <c r="D890" s="11" t="e">
        <f>VLOOKUP(B890,'[1]Dados Cadastrais'!A:G,7,0)</f>
        <v>#N/A</v>
      </c>
      <c r="E890" s="11" t="e">
        <f>VLOOKUP(CONTATOS[[#This Row],[EMPRESA]],'[1]Dados Cadastrais'!A:F,5,0)</f>
        <v>#N/A</v>
      </c>
      <c r="F890" s="10" t="e">
        <f>VLOOKUP(CONTATOS[[#This Row],[EMPRESA]],'[1]Dados Cadastrais'!A:F,6,0)</f>
        <v>#N/A</v>
      </c>
      <c r="G890" s="10"/>
      <c r="H890" s="10"/>
      <c r="I890" s="10"/>
      <c r="J890" s="10"/>
      <c r="K890" s="22" t="s">
        <v>2714</v>
      </c>
      <c r="L890" s="13"/>
      <c r="M890" s="10"/>
      <c r="N890" s="22"/>
      <c r="O890" s="11"/>
      <c r="P890" s="10"/>
      <c r="Q890" s="15"/>
    </row>
    <row r="891" spans="2:17" ht="15" hidden="1" customHeight="1" x14ac:dyDescent="0.25">
      <c r="B891" s="10" t="s">
        <v>2715</v>
      </c>
      <c r="C891" s="10" t="s">
        <v>2716</v>
      </c>
      <c r="D891" s="11">
        <v>102</v>
      </c>
      <c r="E891" s="11" t="s">
        <v>137</v>
      </c>
      <c r="F891" s="10" t="e">
        <f>VLOOKUP(CONTATOS[[#This Row],[EMPRESA]],'[1]Dados Cadastrais'!A:F,6,0)</f>
        <v>#N/A</v>
      </c>
      <c r="G891" s="10"/>
      <c r="H891" s="10"/>
      <c r="I891" s="10" t="s">
        <v>19</v>
      </c>
      <c r="J891" s="10" t="s">
        <v>20</v>
      </c>
      <c r="K891" s="22" t="s">
        <v>2717</v>
      </c>
      <c r="L891" s="13"/>
      <c r="M891" s="10"/>
      <c r="N891" s="30" t="s">
        <v>2718</v>
      </c>
      <c r="O891" s="11"/>
      <c r="P891" s="10"/>
      <c r="Q891" s="15"/>
    </row>
    <row r="892" spans="2:17" ht="15" customHeight="1" x14ac:dyDescent="0.35">
      <c r="B892" s="10" t="s">
        <v>2719</v>
      </c>
      <c r="C892" s="10" t="s">
        <v>2720</v>
      </c>
      <c r="D892" s="11">
        <f>VLOOKUP(B892,'[1]Dados Cadastrais'!A:G,7,0)</f>
        <v>111</v>
      </c>
      <c r="E892" s="11" t="str">
        <f>VLOOKUP(CONTATOS[[#This Row],[EMPRESA]],'[1]Dados Cadastrais'!A:F,5,0)</f>
        <v>ME</v>
      </c>
      <c r="F892" s="10" t="str">
        <f>VLOOKUP(CONTATOS[[#This Row],[EMPRESA]],'[1]Dados Cadastrais'!A:F,6,0)</f>
        <v>CAPITAL LESTE 1</v>
      </c>
      <c r="G892" s="10" t="s">
        <v>2721</v>
      </c>
      <c r="H892" s="10"/>
      <c r="I892" s="10"/>
      <c r="J892" s="10"/>
      <c r="K892" s="22">
        <v>1126054127</v>
      </c>
      <c r="L892" s="13" t="s">
        <v>2722</v>
      </c>
      <c r="M892" s="10" t="s">
        <v>2722</v>
      </c>
      <c r="N892" s="22" t="s">
        <v>2723</v>
      </c>
      <c r="O892" s="11"/>
      <c r="P892" s="10"/>
      <c r="Q892" s="15"/>
    </row>
    <row r="893" spans="2:17" ht="15" customHeight="1" x14ac:dyDescent="0.35">
      <c r="B893" s="10" t="s">
        <v>2719</v>
      </c>
      <c r="C893" s="10" t="s">
        <v>2720</v>
      </c>
      <c r="D893" s="11">
        <f>VLOOKUP(B893,'[1]Dados Cadastrais'!A:G,7,0)</f>
        <v>111</v>
      </c>
      <c r="E893" s="11" t="str">
        <f>VLOOKUP(CONTATOS[[#This Row],[EMPRESA]],'[1]Dados Cadastrais'!A:F,5,0)</f>
        <v>ME</v>
      </c>
      <c r="F893" s="10" t="str">
        <f>VLOOKUP(CONTATOS[[#This Row],[EMPRESA]],'[1]Dados Cadastrais'!A:F,6,0)</f>
        <v>CAPITAL LESTE 1</v>
      </c>
      <c r="G893" s="10" t="s">
        <v>2724</v>
      </c>
      <c r="H893" s="10"/>
      <c r="I893" s="10"/>
      <c r="J893" s="10"/>
      <c r="K893" s="22" t="s">
        <v>2725</v>
      </c>
      <c r="L893" s="13"/>
      <c r="M893" s="10"/>
      <c r="N893" s="12"/>
      <c r="O893" s="11"/>
      <c r="P893" s="10"/>
      <c r="Q893" s="15"/>
    </row>
    <row r="894" spans="2:17" ht="15" customHeight="1" x14ac:dyDescent="0.35">
      <c r="B894" s="10" t="s">
        <v>2719</v>
      </c>
      <c r="C894" s="10" t="s">
        <v>2720</v>
      </c>
      <c r="D894" s="11">
        <f>VLOOKUP(B894,'[1]Dados Cadastrais'!A:G,7,0)</f>
        <v>111</v>
      </c>
      <c r="E894" s="11" t="str">
        <f>VLOOKUP(CONTATOS[[#This Row],[EMPRESA]],'[1]Dados Cadastrais'!A:F,5,0)</f>
        <v>ME</v>
      </c>
      <c r="F894" s="10" t="str">
        <f>VLOOKUP(CONTATOS[[#This Row],[EMPRESA]],'[1]Dados Cadastrais'!A:F,6,0)</f>
        <v>CAPITAL LESTE 1</v>
      </c>
      <c r="G894" s="10" t="s">
        <v>2724</v>
      </c>
      <c r="H894" s="10"/>
      <c r="I894" s="10"/>
      <c r="J894" s="10"/>
      <c r="K894" s="22"/>
      <c r="L894" s="13" t="s">
        <v>2726</v>
      </c>
      <c r="M894" s="10" t="s">
        <v>2722</v>
      </c>
      <c r="N894" s="22" t="s">
        <v>2727</v>
      </c>
      <c r="O894" s="11"/>
      <c r="P894" s="10"/>
      <c r="Q894" s="15"/>
    </row>
    <row r="895" spans="2:17" ht="15" customHeight="1" x14ac:dyDescent="0.35">
      <c r="B895" s="10" t="s">
        <v>2728</v>
      </c>
      <c r="C895" s="10" t="s">
        <v>2729</v>
      </c>
      <c r="D895" s="11">
        <f>VLOOKUP(B895,'[1]Dados Cadastrais'!A:G,7,0)</f>
        <v>103</v>
      </c>
      <c r="E895" s="11" t="str">
        <f>VLOOKUP(CONTATOS[[#This Row],[EMPRESA]],'[1]Dados Cadastrais'!A:F,5,0)</f>
        <v>EPP</v>
      </c>
      <c r="F895" s="10" t="str">
        <f>VLOOKUP(CONTATOS[[#This Row],[EMPRESA]],'[1]Dados Cadastrais'!A:F,6,0)</f>
        <v>CAPITAL LESTE 1</v>
      </c>
      <c r="G895" s="10" t="s">
        <v>599</v>
      </c>
      <c r="H895" s="10"/>
      <c r="I895" s="10"/>
      <c r="J895" s="10"/>
      <c r="K895" s="22">
        <v>1126018225</v>
      </c>
      <c r="L895" s="13"/>
      <c r="M895" s="10"/>
      <c r="N895" s="22" t="s">
        <v>2730</v>
      </c>
      <c r="O895" s="11"/>
      <c r="P895" s="10"/>
      <c r="Q895" s="15">
        <v>45764</v>
      </c>
    </row>
    <row r="896" spans="2:17" ht="15" customHeight="1" x14ac:dyDescent="0.35">
      <c r="B896" s="10" t="s">
        <v>2728</v>
      </c>
      <c r="C896" s="10" t="s">
        <v>2729</v>
      </c>
      <c r="D896" s="11">
        <f>VLOOKUP(B896,'[1]Dados Cadastrais'!A:G,7,0)</f>
        <v>103</v>
      </c>
      <c r="E896" s="11" t="str">
        <f>VLOOKUP(CONTATOS[[#This Row],[EMPRESA]],'[1]Dados Cadastrais'!A:F,5,0)</f>
        <v>EPP</v>
      </c>
      <c r="F896" s="10" t="str">
        <f>VLOOKUP(CONTATOS[[#This Row],[EMPRESA]],'[1]Dados Cadastrais'!A:F,6,0)</f>
        <v>CAPITAL LESTE 1</v>
      </c>
      <c r="G896" s="10" t="s">
        <v>195</v>
      </c>
      <c r="H896" s="10"/>
      <c r="I896" s="10" t="s">
        <v>195</v>
      </c>
      <c r="J896" s="10"/>
      <c r="K896" s="22" t="s">
        <v>2731</v>
      </c>
      <c r="L896" s="13" t="s">
        <v>195</v>
      </c>
      <c r="M896" s="10"/>
      <c r="N896" s="22"/>
      <c r="O896" s="11"/>
      <c r="P896" s="10"/>
      <c r="Q896" s="15"/>
    </row>
    <row r="897" spans="2:17" ht="15" hidden="1" customHeight="1" x14ac:dyDescent="0.25">
      <c r="B897" s="10" t="s">
        <v>2732</v>
      </c>
      <c r="C897" s="10" t="e">
        <v>#N/A</v>
      </c>
      <c r="D897" s="11" t="e">
        <f>VLOOKUP(B897,'[1]Dados Cadastrais'!A:G,7,0)</f>
        <v>#N/A</v>
      </c>
      <c r="E897" s="11" t="e">
        <f>VLOOKUP(CONTATOS[[#This Row],[EMPRESA]],'[1]Dados Cadastrais'!A:F,5,0)</f>
        <v>#N/A</v>
      </c>
      <c r="F897" s="10" t="e">
        <f>VLOOKUP(CONTATOS[[#This Row],[EMPRESA]],'[1]Dados Cadastrais'!A:F,6,0)</f>
        <v>#N/A</v>
      </c>
      <c r="G897" s="10"/>
      <c r="H897" s="10"/>
      <c r="I897" s="10"/>
      <c r="J897" s="10"/>
      <c r="K897" s="31" t="s">
        <v>2733</v>
      </c>
      <c r="L897" s="13"/>
      <c r="M897" s="10"/>
      <c r="N897" s="30" t="s">
        <v>2734</v>
      </c>
      <c r="O897" s="11"/>
      <c r="P897" s="10"/>
      <c r="Q897" s="15"/>
    </row>
    <row r="898" spans="2:17" ht="15" hidden="1" customHeight="1" x14ac:dyDescent="0.35">
      <c r="B898" s="10" t="s">
        <v>2735</v>
      </c>
      <c r="C898" s="10" t="s">
        <v>2736</v>
      </c>
      <c r="D898" s="11">
        <f>VLOOKUP(B898,'[1]Dados Cadastrais'!A:G,7,0)</f>
        <v>103</v>
      </c>
      <c r="E898" s="11" t="str">
        <f>VLOOKUP(CONTATOS[[#This Row],[EMPRESA]],'[1]Dados Cadastrais'!A:F,5,0)</f>
        <v>EPP</v>
      </c>
      <c r="F898" s="10" t="str">
        <f>VLOOKUP(CONTATOS[[#This Row],[EMPRESA]],'[1]Dados Cadastrais'!A:F,6,0)</f>
        <v>CAPITAL NORTE</v>
      </c>
      <c r="G898" s="10" t="s">
        <v>2737</v>
      </c>
      <c r="H898" s="10"/>
      <c r="I898" s="10" t="s">
        <v>2490</v>
      </c>
      <c r="J898" s="10"/>
      <c r="K898" s="22">
        <v>1122180272</v>
      </c>
      <c r="L898" s="13" t="s">
        <v>2738</v>
      </c>
      <c r="M898" s="10" t="s">
        <v>2738</v>
      </c>
      <c r="N898" s="22" t="s">
        <v>2739</v>
      </c>
      <c r="O898" s="11"/>
      <c r="P898" s="10"/>
      <c r="Q898" s="15"/>
    </row>
    <row r="899" spans="2:17" ht="15" hidden="1" customHeight="1" x14ac:dyDescent="0.35">
      <c r="B899" s="10" t="s">
        <v>2735</v>
      </c>
      <c r="C899" s="10" t="s">
        <v>2736</v>
      </c>
      <c r="D899" s="11">
        <f>VLOOKUP(B899,'[1]Dados Cadastrais'!A:G,7,0)</f>
        <v>103</v>
      </c>
      <c r="E899" s="11" t="str">
        <f>VLOOKUP(CONTATOS[[#This Row],[EMPRESA]],'[1]Dados Cadastrais'!A:F,5,0)</f>
        <v>EPP</v>
      </c>
      <c r="F899" s="10" t="str">
        <f>VLOOKUP(CONTATOS[[#This Row],[EMPRESA]],'[1]Dados Cadastrais'!A:F,6,0)</f>
        <v>CAPITAL NORTE</v>
      </c>
      <c r="G899" s="10" t="s">
        <v>474</v>
      </c>
      <c r="H899" s="10"/>
      <c r="I899" s="10" t="s">
        <v>19</v>
      </c>
      <c r="J899" s="10" t="s">
        <v>20</v>
      </c>
      <c r="K899" s="22">
        <v>1122180272</v>
      </c>
      <c r="L899" s="13"/>
      <c r="M899" s="10"/>
      <c r="N899" s="12" t="s">
        <v>2740</v>
      </c>
      <c r="O899" s="11"/>
      <c r="P899" s="10"/>
      <c r="Q899" s="15"/>
    </row>
    <row r="900" spans="2:17" ht="15" hidden="1" customHeight="1" x14ac:dyDescent="0.25">
      <c r="B900" s="10" t="s">
        <v>2741</v>
      </c>
      <c r="C900" s="10" t="e">
        <v>#N/A</v>
      </c>
      <c r="D900" s="11" t="e">
        <f>VLOOKUP(B900,'[1]Dados Cadastrais'!A:G,7,0)</f>
        <v>#N/A</v>
      </c>
      <c r="E900" s="11" t="e">
        <f>VLOOKUP(CONTATOS[[#This Row],[EMPRESA]],'[1]Dados Cadastrais'!A:F,5,0)</f>
        <v>#N/A</v>
      </c>
      <c r="F900" s="10" t="e">
        <f>VLOOKUP(CONTATOS[[#This Row],[EMPRESA]],'[1]Dados Cadastrais'!A:F,6,0)</f>
        <v>#N/A</v>
      </c>
      <c r="G900" s="10"/>
      <c r="H900" s="10"/>
      <c r="I900" s="10"/>
      <c r="J900" s="10"/>
      <c r="K900" s="22"/>
      <c r="L900" s="13"/>
      <c r="M900" s="10" t="s">
        <v>2742</v>
      </c>
      <c r="N900" s="30" t="s">
        <v>2743</v>
      </c>
      <c r="O900" s="11"/>
      <c r="P900" s="10"/>
      <c r="Q900" s="15"/>
    </row>
    <row r="901" spans="2:17" ht="15" customHeight="1" x14ac:dyDescent="0.35">
      <c r="B901" s="10" t="s">
        <v>2744</v>
      </c>
      <c r="C901" s="10" t="s">
        <v>2745</v>
      </c>
      <c r="D901" s="11">
        <f>VLOOKUP(B901,'[1]Dados Cadastrais'!A:G,7,0)</f>
        <v>103</v>
      </c>
      <c r="E901" s="11" t="str">
        <f>VLOOKUP(CONTATOS[[#This Row],[EMPRESA]],'[1]Dados Cadastrais'!A:F,5,0)</f>
        <v>ME</v>
      </c>
      <c r="F901" s="10" t="str">
        <f>VLOOKUP(CONTATOS[[#This Row],[EMPRESA]],'[1]Dados Cadastrais'!A:F,6,0)</f>
        <v>CAPITAL LESTE 1</v>
      </c>
      <c r="G901" s="10" t="s">
        <v>2746</v>
      </c>
      <c r="H901" s="10"/>
      <c r="J901" s="10"/>
      <c r="K901" s="22">
        <v>26183366</v>
      </c>
      <c r="L901" s="13" t="s">
        <v>2747</v>
      </c>
      <c r="M901" s="10" t="s">
        <v>2747</v>
      </c>
      <c r="N901" s="22"/>
      <c r="O901" s="11"/>
      <c r="P901" s="10"/>
      <c r="Q901" s="15">
        <v>45022</v>
      </c>
    </row>
    <row r="902" spans="2:17" ht="15" customHeight="1" x14ac:dyDescent="0.25">
      <c r="B902" s="10" t="s">
        <v>2744</v>
      </c>
      <c r="C902" s="10" t="s">
        <v>2745</v>
      </c>
      <c r="D902" s="11">
        <f>VLOOKUP(B902,'[1]Dados Cadastrais'!A:G,7,0)</f>
        <v>103</v>
      </c>
      <c r="E902" s="11" t="str">
        <f>VLOOKUP(CONTATOS[[#This Row],[EMPRESA]],'[1]Dados Cadastrais'!A:F,5,0)</f>
        <v>ME</v>
      </c>
      <c r="F902" s="10" t="str">
        <f>VLOOKUP(CONTATOS[[#This Row],[EMPRESA]],'[1]Dados Cadastrais'!A:F,6,0)</f>
        <v>CAPITAL LESTE 1</v>
      </c>
      <c r="G902" s="10" t="s">
        <v>2748</v>
      </c>
      <c r="H902" s="10"/>
      <c r="I902" s="10" t="s">
        <v>19</v>
      </c>
      <c r="J902" s="10" t="s">
        <v>20</v>
      </c>
      <c r="K902" s="31" t="s">
        <v>2749</v>
      </c>
      <c r="L902" s="13" t="s">
        <v>195</v>
      </c>
      <c r="M902" s="10"/>
      <c r="N902" s="12"/>
      <c r="O902" s="11"/>
      <c r="P902" s="10"/>
      <c r="Q902" s="15"/>
    </row>
    <row r="903" spans="2:17" ht="15" hidden="1" customHeight="1" x14ac:dyDescent="0.25">
      <c r="B903" s="10" t="s">
        <v>2750</v>
      </c>
      <c r="C903" s="10" t="e">
        <v>#N/A</v>
      </c>
      <c r="D903" s="11" t="e">
        <f>VLOOKUP(B903,'[1]Dados Cadastrais'!A:G,7,0)</f>
        <v>#N/A</v>
      </c>
      <c r="E903" s="11" t="e">
        <f>VLOOKUP(CONTATOS[[#This Row],[EMPRESA]],'[1]Dados Cadastrais'!A:F,5,0)</f>
        <v>#N/A</v>
      </c>
      <c r="F903" s="10" t="e">
        <f>VLOOKUP(CONTATOS[[#This Row],[EMPRESA]],'[1]Dados Cadastrais'!A:F,6,0)</f>
        <v>#N/A</v>
      </c>
      <c r="G903" s="10" t="s">
        <v>2751</v>
      </c>
      <c r="H903" s="10"/>
      <c r="I903" s="10"/>
      <c r="J903" s="10"/>
      <c r="K903" s="12" t="s">
        <v>2752</v>
      </c>
      <c r="L903" s="13" t="s">
        <v>2753</v>
      </c>
      <c r="M903" s="10" t="s">
        <v>2754</v>
      </c>
      <c r="N903" s="14" t="s">
        <v>2755</v>
      </c>
      <c r="O903" s="11"/>
      <c r="P903" s="10"/>
      <c r="Q903" s="15">
        <v>45810</v>
      </c>
    </row>
    <row r="904" spans="2:17" ht="15" hidden="1" customHeight="1" x14ac:dyDescent="0.25">
      <c r="B904" s="44" t="s">
        <v>2756</v>
      </c>
      <c r="C904" s="17" t="e">
        <f>VLOOKUP(B904,'[1]Dados Cadastrais'!A:B,2,0)</f>
        <v>#N/A</v>
      </c>
      <c r="D904" s="18" t="e">
        <f>VLOOKUP(B904,'[1]Dados Cadastrais'!A:G,7,0)</f>
        <v>#N/A</v>
      </c>
      <c r="E904" s="18" t="e">
        <f>VLOOKUP(CONTATOS[[#This Row],[EMPRESA]],'[1]Dados Cadastrais'!A:F,5,0)</f>
        <v>#N/A</v>
      </c>
      <c r="F904" s="17" t="e">
        <f>VLOOKUP(CONTATOS[[#This Row],[EMPRESA]],'[1]Dados Cadastrais'!A:F,6,0)</f>
        <v>#N/A</v>
      </c>
      <c r="G904" s="17" t="s">
        <v>2757</v>
      </c>
      <c r="H904" s="17" t="s">
        <v>25</v>
      </c>
      <c r="I904" s="17" t="s">
        <v>2758</v>
      </c>
      <c r="J904" s="17"/>
      <c r="K904" s="42" t="s">
        <v>2759</v>
      </c>
      <c r="L904" s="13"/>
      <c r="M904" s="43" t="s">
        <v>2760</v>
      </c>
      <c r="N904" s="45"/>
      <c r="O904" s="22" t="e">
        <f>VLOOKUP(CONTATOS[[#This Row],[EMAIL]],[2]Planilha3!$A:$A,1,0)</f>
        <v>#N/A</v>
      </c>
      <c r="P904" s="17"/>
      <c r="Q904" s="15">
        <v>45860</v>
      </c>
    </row>
    <row r="905" spans="2:17" ht="15" hidden="1" customHeight="1" x14ac:dyDescent="0.25">
      <c r="B905" s="10" t="s">
        <v>2761</v>
      </c>
      <c r="C905" s="10" t="e">
        <v>#N/A</v>
      </c>
      <c r="D905" s="11" t="e">
        <f>VLOOKUP(B905,'[1]Dados Cadastrais'!A:G,7,0)</f>
        <v>#N/A</v>
      </c>
      <c r="E905" s="11" t="e">
        <f>VLOOKUP(CONTATOS[[#This Row],[EMPRESA]],'[1]Dados Cadastrais'!A:F,5,0)</f>
        <v>#N/A</v>
      </c>
      <c r="F905" s="10" t="e">
        <f>VLOOKUP(CONTATOS[[#This Row],[EMPRESA]],'[1]Dados Cadastrais'!A:F,6,0)</f>
        <v>#N/A</v>
      </c>
      <c r="G905" s="10"/>
      <c r="H905" s="10"/>
      <c r="I905" s="10"/>
      <c r="J905" s="10"/>
      <c r="K905" s="22" t="s">
        <v>2762</v>
      </c>
      <c r="L905" s="13"/>
      <c r="M905" s="10"/>
      <c r="N905" s="30" t="s">
        <v>2763</v>
      </c>
      <c r="O905" s="11"/>
      <c r="P905" s="10"/>
      <c r="Q905" s="15"/>
    </row>
    <row r="906" spans="2:17" ht="15" customHeight="1" x14ac:dyDescent="0.25">
      <c r="B906" s="27" t="s">
        <v>2764</v>
      </c>
      <c r="C906" s="27" t="s">
        <v>2765</v>
      </c>
      <c r="D906" s="27" t="s">
        <v>237</v>
      </c>
      <c r="E906" s="27" t="s">
        <v>137</v>
      </c>
      <c r="F906" s="10" t="str">
        <f>VLOOKUP(CONTATOS[[#This Row],[EMPRESA]],'[1]Dados Cadastrais'!A:F,6,0)</f>
        <v>CAPITAL LESTE 1</v>
      </c>
      <c r="G906" s="17"/>
      <c r="H906" s="10"/>
      <c r="I906" s="28"/>
      <c r="J906" s="10"/>
      <c r="K906" s="29"/>
      <c r="L906" s="13"/>
      <c r="M906" s="10" t="str" cm="1">
        <f t="array" ref="M906">IFERROR(IF(ISTEXT(L905),IF(ISBLANK(L905),"","'"&amp;"55"&amp;IF(AND(ISNUMBER(LEFT(SOMENTE.NÚMEROS(L905),2))),LEFT(SOMENTE.NÚMEROS(L905),2),"11")&amp;RIGHT(SOMENTE.NÚMEROS(L905),8)),""),"")</f>
        <v/>
      </c>
      <c r="N906" s="12"/>
      <c r="O906" s="22"/>
      <c r="P906" s="22"/>
      <c r="Q906" s="15"/>
    </row>
    <row r="907" spans="2:17" ht="15" customHeight="1" x14ac:dyDescent="0.25">
      <c r="B907" s="10" t="s">
        <v>2766</v>
      </c>
      <c r="C907" s="10" t="s">
        <v>2767</v>
      </c>
      <c r="D907" s="11">
        <f>VLOOKUP(B907,'[1]Dados Cadastrais'!A:G,7,0)</f>
        <v>103</v>
      </c>
      <c r="E907" s="11" t="str">
        <f>VLOOKUP(CONTATOS[[#This Row],[EMPRESA]],'[1]Dados Cadastrais'!A:F,5,0)</f>
        <v>EPP</v>
      </c>
      <c r="F907" s="10" t="str">
        <f>VLOOKUP(CONTATOS[[#This Row],[EMPRESA]],'[1]Dados Cadastrais'!A:F,6,0)</f>
        <v>CAPITAL LESTE 1</v>
      </c>
      <c r="G907" s="10" t="s">
        <v>2768</v>
      </c>
      <c r="H907" s="10"/>
      <c r="I907" s="10"/>
      <c r="J907" s="10"/>
      <c r="K907" s="22" t="s">
        <v>2769</v>
      </c>
      <c r="L907" s="13" t="s">
        <v>2770</v>
      </c>
      <c r="M907" s="10" t="s">
        <v>2771</v>
      </c>
      <c r="N907" s="30" t="s">
        <v>2772</v>
      </c>
      <c r="O907" s="11"/>
      <c r="P907" s="10"/>
      <c r="Q907" s="15"/>
    </row>
    <row r="908" spans="2:17" ht="15" hidden="1" customHeight="1" x14ac:dyDescent="0.25">
      <c r="B908" s="10" t="s">
        <v>2773</v>
      </c>
      <c r="C908" s="10" t="s">
        <v>2774</v>
      </c>
      <c r="D908" s="11">
        <v>113</v>
      </c>
      <c r="E908" s="11" t="s">
        <v>137</v>
      </c>
      <c r="F908" s="10" t="e">
        <f>VLOOKUP(CONTATOS[[#This Row],[EMPRESA]],'[1]Dados Cadastrais'!A:F,6,0)</f>
        <v>#N/A</v>
      </c>
      <c r="G908" s="10" t="s">
        <v>1113</v>
      </c>
      <c r="H908" s="10"/>
      <c r="I908" s="10"/>
      <c r="J908" s="10"/>
      <c r="K908" s="22" t="s">
        <v>2775</v>
      </c>
      <c r="L908" s="14"/>
      <c r="M908" s="10"/>
      <c r="N908" s="30" t="s">
        <v>2776</v>
      </c>
      <c r="O908" s="11"/>
      <c r="P908" s="10"/>
      <c r="Q908" s="15"/>
    </row>
    <row r="909" spans="2:17" ht="15" hidden="1" customHeight="1" x14ac:dyDescent="0.35">
      <c r="B909" s="10" t="s">
        <v>2777</v>
      </c>
      <c r="C909" s="10" t="s">
        <v>2778</v>
      </c>
      <c r="D909" s="11">
        <f>VLOOKUP(B909,'[1]Dados Cadastrais'!A:G,7,0)</f>
        <v>103</v>
      </c>
      <c r="E909" s="11" t="str">
        <f>VLOOKUP(CONTATOS[[#This Row],[EMPRESA]],'[1]Dados Cadastrais'!A:F,5,0)</f>
        <v>EPP</v>
      </c>
      <c r="F909" s="10" t="str">
        <f>VLOOKUP(CONTATOS[[#This Row],[EMPRESA]],'[1]Dados Cadastrais'!A:F,6,0)</f>
        <v>CAPITAL SUL</v>
      </c>
      <c r="G909" s="10" t="s">
        <v>1752</v>
      </c>
      <c r="H909" s="10"/>
      <c r="I909" s="10"/>
      <c r="J909" s="10"/>
      <c r="K909" s="22" t="s">
        <v>2779</v>
      </c>
      <c r="L909" s="13"/>
      <c r="M909" s="10"/>
      <c r="N909" s="12"/>
      <c r="O909" s="11"/>
      <c r="P909" s="10"/>
      <c r="Q909" s="15"/>
    </row>
    <row r="910" spans="2:17" ht="15" hidden="1" customHeight="1" x14ac:dyDescent="0.35">
      <c r="B910" s="10" t="s">
        <v>2777</v>
      </c>
      <c r="C910" s="10" t="s">
        <v>2778</v>
      </c>
      <c r="D910" s="11">
        <f>VLOOKUP(B910,'[1]Dados Cadastrais'!A:G,7,0)</f>
        <v>103</v>
      </c>
      <c r="E910" s="11" t="str">
        <f>VLOOKUP(CONTATOS[[#This Row],[EMPRESA]],'[1]Dados Cadastrais'!A:F,5,0)</f>
        <v>EPP</v>
      </c>
      <c r="F910" s="10" t="str">
        <f>VLOOKUP(CONTATOS[[#This Row],[EMPRESA]],'[1]Dados Cadastrais'!A:F,6,0)</f>
        <v>CAPITAL SUL</v>
      </c>
      <c r="G910" s="10" t="s">
        <v>2780</v>
      </c>
      <c r="H910" s="10"/>
      <c r="I910" s="10" t="s">
        <v>19</v>
      </c>
      <c r="J910" s="10" t="s">
        <v>20</v>
      </c>
      <c r="K910" s="22" t="s">
        <v>2779</v>
      </c>
      <c r="L910" s="13" t="s">
        <v>334</v>
      </c>
      <c r="M910" s="10"/>
      <c r="N910" s="22"/>
      <c r="O910" s="11"/>
      <c r="P910" s="10"/>
      <c r="Q910" s="15"/>
    </row>
    <row r="911" spans="2:17" ht="15" customHeight="1" x14ac:dyDescent="0.25">
      <c r="B911" s="10" t="s">
        <v>2781</v>
      </c>
      <c r="C911" s="10" t="s">
        <v>2782</v>
      </c>
      <c r="D911" s="11">
        <f>VLOOKUP(B911,'[1]Dados Cadastrais'!A:G,7,0)</f>
        <v>103</v>
      </c>
      <c r="E911" s="11" t="str">
        <f>VLOOKUP(CONTATOS[[#This Row],[EMPRESA]],'[1]Dados Cadastrais'!A:F,5,0)</f>
        <v>ME</v>
      </c>
      <c r="F911" s="10" t="str">
        <f>VLOOKUP(CONTATOS[[#This Row],[EMPRESA]],'[1]Dados Cadastrais'!A:F,6,0)</f>
        <v>CAPITAL LESTE 2</v>
      </c>
      <c r="G911" s="10" t="s">
        <v>2783</v>
      </c>
      <c r="H911" s="10"/>
      <c r="I911" s="10" t="s">
        <v>63</v>
      </c>
      <c r="J911" s="10"/>
      <c r="K911" s="22"/>
      <c r="L911" s="13" t="s">
        <v>2784</v>
      </c>
      <c r="M911" s="10" t="s">
        <v>2784</v>
      </c>
      <c r="N911" s="30" t="s">
        <v>2785</v>
      </c>
      <c r="O911" s="11"/>
      <c r="P911" s="10"/>
      <c r="Q911" s="15"/>
    </row>
    <row r="912" spans="2:17" ht="15" hidden="1" customHeight="1" x14ac:dyDescent="0.35">
      <c r="B912" s="10" t="s">
        <v>2786</v>
      </c>
      <c r="C912" s="10" t="s">
        <v>55</v>
      </c>
      <c r="D912" s="11" t="e">
        <f>VLOOKUP(B912,'[1]Dados Cadastrais'!A:G,7,0)</f>
        <v>#N/A</v>
      </c>
      <c r="E912" s="11" t="e">
        <f>VLOOKUP(CONTATOS[[#This Row],[EMPRESA]],'[1]Dados Cadastrais'!A:F,5,0)</f>
        <v>#N/A</v>
      </c>
      <c r="F912" s="10" t="e">
        <f>VLOOKUP(CONTATOS[[#This Row],[EMPRESA]],'[1]Dados Cadastrais'!A:F,6,0)</f>
        <v>#N/A</v>
      </c>
      <c r="G912" s="10" t="s">
        <v>2787</v>
      </c>
      <c r="H912" s="10"/>
      <c r="I912" s="10" t="s">
        <v>2145</v>
      </c>
      <c r="J912" s="10"/>
      <c r="K912" s="22">
        <v>33137009855</v>
      </c>
      <c r="L912" s="13" t="s">
        <v>2788</v>
      </c>
      <c r="M912" s="10" t="s">
        <v>2788</v>
      </c>
      <c r="N912" s="22" t="s">
        <v>2789</v>
      </c>
      <c r="O912" s="11"/>
      <c r="P912" s="10"/>
      <c r="Q912" s="15">
        <v>45764</v>
      </c>
    </row>
    <row r="913" spans="2:17" ht="15" hidden="1" customHeight="1" x14ac:dyDescent="0.35">
      <c r="B913" s="10" t="s">
        <v>2786</v>
      </c>
      <c r="C913" s="10" t="s">
        <v>55</v>
      </c>
      <c r="D913" s="11" t="e">
        <f>VLOOKUP(B913,'[1]Dados Cadastrais'!A:G,7,0)</f>
        <v>#N/A</v>
      </c>
      <c r="E913" s="11" t="e">
        <f>VLOOKUP(CONTATOS[[#This Row],[EMPRESA]],'[1]Dados Cadastrais'!A:F,5,0)</f>
        <v>#N/A</v>
      </c>
      <c r="F913" s="10" t="e">
        <f>VLOOKUP(CONTATOS[[#This Row],[EMPRESA]],'[1]Dados Cadastrais'!A:F,6,0)</f>
        <v>#N/A</v>
      </c>
      <c r="G913" s="10" t="s">
        <v>2790</v>
      </c>
      <c r="H913" s="10"/>
      <c r="I913" s="10"/>
      <c r="J913" s="10"/>
      <c r="K913" s="22"/>
      <c r="L913" s="13"/>
      <c r="M913" s="10"/>
      <c r="N913" s="12" t="s">
        <v>2791</v>
      </c>
      <c r="O913" s="11"/>
      <c r="P913" s="10"/>
      <c r="Q913" s="15">
        <v>45764</v>
      </c>
    </row>
    <row r="914" spans="2:17" ht="15" customHeight="1" x14ac:dyDescent="0.25">
      <c r="B914" s="10" t="s">
        <v>2792</v>
      </c>
      <c r="C914" s="10" t="s">
        <v>2793</v>
      </c>
      <c r="D914" s="11">
        <f>VLOOKUP(B914,'[1]Dados Cadastrais'!A:G,7,0)</f>
        <v>103</v>
      </c>
      <c r="E914" s="11" t="str">
        <f>VLOOKUP(CONTATOS[[#This Row],[EMPRESA]],'[1]Dados Cadastrais'!A:F,5,0)</f>
        <v>EPP</v>
      </c>
      <c r="F914" s="10" t="str">
        <f>VLOOKUP(CONTATOS[[#This Row],[EMPRESA]],'[1]Dados Cadastrais'!A:F,6,0)</f>
        <v>CAPITAL LESTE 2</v>
      </c>
      <c r="G914" s="10" t="s">
        <v>2794</v>
      </c>
      <c r="H914" s="10"/>
      <c r="I914" s="10"/>
      <c r="J914" s="10"/>
      <c r="K914" s="22" t="s">
        <v>2795</v>
      </c>
      <c r="L914" s="13"/>
      <c r="M914" s="10"/>
      <c r="N914" s="30" t="s">
        <v>2791</v>
      </c>
      <c r="O914" s="11"/>
      <c r="P914" s="10"/>
      <c r="Q914" s="15"/>
    </row>
    <row r="915" spans="2:17" ht="15" customHeight="1" x14ac:dyDescent="0.35">
      <c r="B915" s="10" t="s">
        <v>2792</v>
      </c>
      <c r="C915" s="10" t="s">
        <v>2793</v>
      </c>
      <c r="D915" s="11">
        <f>VLOOKUP(B915,'[1]Dados Cadastrais'!A:G,7,0)</f>
        <v>103</v>
      </c>
      <c r="E915" s="11" t="str">
        <f>VLOOKUP(CONTATOS[[#This Row],[EMPRESA]],'[1]Dados Cadastrais'!A:F,5,0)</f>
        <v>EPP</v>
      </c>
      <c r="F915" s="10" t="str">
        <f>VLOOKUP(CONTATOS[[#This Row],[EMPRESA]],'[1]Dados Cadastrais'!A:F,6,0)</f>
        <v>CAPITAL LESTE 2</v>
      </c>
      <c r="G915" s="10" t="s">
        <v>2796</v>
      </c>
      <c r="H915" s="10"/>
      <c r="I915" s="10"/>
      <c r="J915" s="10"/>
      <c r="K915" s="22"/>
      <c r="L915" s="13"/>
      <c r="M915" s="10"/>
      <c r="N915" s="12"/>
      <c r="O915" s="11"/>
      <c r="P915" s="10"/>
      <c r="Q915" s="15"/>
    </row>
    <row r="916" spans="2:17" ht="15" hidden="1" customHeight="1" x14ac:dyDescent="0.35">
      <c r="B916" s="10" t="s">
        <v>2797</v>
      </c>
      <c r="C916" s="10" t="s">
        <v>2798</v>
      </c>
      <c r="D916" s="11">
        <f>VLOOKUP(B916,'[1]Dados Cadastrais'!A:G,7,0)</f>
        <v>107</v>
      </c>
      <c r="E916" s="11" t="str">
        <f>VLOOKUP(CONTATOS[[#This Row],[EMPRESA]],'[1]Dados Cadastrais'!A:F,5,0)</f>
        <v>ME</v>
      </c>
      <c r="F916" s="10" t="str">
        <f>VLOOKUP(CONTATOS[[#This Row],[EMPRESA]],'[1]Dados Cadastrais'!A:F,6,0)</f>
        <v>CAPITAL OESTE</v>
      </c>
      <c r="G916" s="10" t="s">
        <v>162</v>
      </c>
      <c r="H916" s="10"/>
      <c r="I916" s="10"/>
      <c r="J916" s="10"/>
      <c r="K916" s="22">
        <v>1130622260</v>
      </c>
      <c r="L916" s="13"/>
      <c r="M916" s="10"/>
      <c r="N916" s="22" t="s">
        <v>2799</v>
      </c>
      <c r="O916" s="11"/>
      <c r="P916" s="10"/>
      <c r="Q916" s="15">
        <v>45272</v>
      </c>
    </row>
    <row r="917" spans="2:17" ht="15" hidden="1" customHeight="1" x14ac:dyDescent="0.25">
      <c r="B917" s="10" t="s">
        <v>2797</v>
      </c>
      <c r="C917" s="10" t="s">
        <v>2798</v>
      </c>
      <c r="D917" s="11">
        <f>VLOOKUP(B917,'[1]Dados Cadastrais'!A:G,7,0)</f>
        <v>107</v>
      </c>
      <c r="E917" s="11" t="str">
        <f>VLOOKUP(CONTATOS[[#This Row],[EMPRESA]],'[1]Dados Cadastrais'!A:F,5,0)</f>
        <v>ME</v>
      </c>
      <c r="F917" s="10" t="str">
        <f>VLOOKUP(CONTATOS[[#This Row],[EMPRESA]],'[1]Dados Cadastrais'!A:F,6,0)</f>
        <v>CAPITAL OESTE</v>
      </c>
      <c r="G917" s="10" t="s">
        <v>162</v>
      </c>
      <c r="H917" s="10"/>
      <c r="I917" s="10" t="s">
        <v>70</v>
      </c>
      <c r="J917" s="10" t="s">
        <v>20</v>
      </c>
      <c r="K917" s="22" t="s">
        <v>2800</v>
      </c>
      <c r="L917" s="13"/>
      <c r="M917" s="10"/>
      <c r="N917" s="30" t="s">
        <v>2801</v>
      </c>
      <c r="O917" s="11"/>
      <c r="P917" s="10"/>
      <c r="Q917" s="15"/>
    </row>
    <row r="918" spans="2:17" ht="15" hidden="1" customHeight="1" x14ac:dyDescent="0.25">
      <c r="B918" s="10" t="s">
        <v>2802</v>
      </c>
      <c r="C918" s="10" t="e">
        <v>#N/A</v>
      </c>
      <c r="D918" s="11" t="e">
        <f>VLOOKUP(B918,'[1]Dados Cadastrais'!A:G,7,0)</f>
        <v>#N/A</v>
      </c>
      <c r="E918" s="11" t="e">
        <f>VLOOKUP(CONTATOS[[#This Row],[EMPRESA]],'[1]Dados Cadastrais'!A:F,5,0)</f>
        <v>#N/A</v>
      </c>
      <c r="F918" s="10" t="e">
        <f>VLOOKUP(CONTATOS[[#This Row],[EMPRESA]],'[1]Dados Cadastrais'!A:F,6,0)</f>
        <v>#N/A</v>
      </c>
      <c r="G918" s="10" t="s">
        <v>2803</v>
      </c>
      <c r="H918" s="10"/>
      <c r="I918" s="10"/>
      <c r="J918" s="10"/>
      <c r="K918" s="22" t="s">
        <v>2804</v>
      </c>
      <c r="L918" s="13"/>
      <c r="M918" s="10"/>
      <c r="N918" s="14" t="s">
        <v>2805</v>
      </c>
      <c r="O918" s="11"/>
      <c r="P918" s="10"/>
      <c r="Q918" s="15"/>
    </row>
    <row r="919" spans="2:17" ht="15" hidden="1" customHeight="1" x14ac:dyDescent="0.25">
      <c r="B919" s="10" t="s">
        <v>2802</v>
      </c>
      <c r="C919" s="10" t="e">
        <v>#N/A</v>
      </c>
      <c r="D919" s="11" t="e">
        <f>VLOOKUP(B919,'[1]Dados Cadastrais'!A:G,7,0)</f>
        <v>#N/A</v>
      </c>
      <c r="E919" s="11" t="e">
        <f>VLOOKUP(CONTATOS[[#This Row],[EMPRESA]],'[1]Dados Cadastrais'!A:F,5,0)</f>
        <v>#N/A</v>
      </c>
      <c r="F919" s="10" t="e">
        <f>VLOOKUP(CONTATOS[[#This Row],[EMPRESA]],'[1]Dados Cadastrais'!A:F,6,0)</f>
        <v>#N/A</v>
      </c>
      <c r="G919" s="10" t="s">
        <v>127</v>
      </c>
      <c r="H919" s="10"/>
      <c r="I919" s="10" t="s">
        <v>2806</v>
      </c>
      <c r="J919" s="10"/>
      <c r="K919" s="22" t="s">
        <v>2804</v>
      </c>
      <c r="L919" s="13"/>
      <c r="M919" s="10"/>
      <c r="N919" s="30" t="s">
        <v>2805</v>
      </c>
      <c r="O919" s="11"/>
      <c r="P919" s="10"/>
      <c r="Q919" s="15"/>
    </row>
    <row r="920" spans="2:17" ht="15" hidden="1" customHeight="1" x14ac:dyDescent="0.25">
      <c r="B920" s="10" t="s">
        <v>2802</v>
      </c>
      <c r="C920" s="10" t="e">
        <v>#N/A</v>
      </c>
      <c r="D920" s="11" t="e">
        <f>VLOOKUP(B920,'[1]Dados Cadastrais'!A:G,7,0)</f>
        <v>#N/A</v>
      </c>
      <c r="E920" s="11" t="e">
        <f>VLOOKUP(CONTATOS[[#This Row],[EMPRESA]],'[1]Dados Cadastrais'!A:F,5,0)</f>
        <v>#N/A</v>
      </c>
      <c r="F920" s="10" t="e">
        <f>VLOOKUP(CONTATOS[[#This Row],[EMPRESA]],'[1]Dados Cadastrais'!A:F,6,0)</f>
        <v>#N/A</v>
      </c>
      <c r="G920" s="10"/>
      <c r="H920" s="10"/>
      <c r="I920" s="10" t="s">
        <v>367</v>
      </c>
      <c r="J920" s="10"/>
      <c r="K920" s="22"/>
      <c r="L920" s="13"/>
      <c r="M920" s="10"/>
      <c r="N920" s="30" t="s">
        <v>2807</v>
      </c>
      <c r="O920" s="11"/>
      <c r="P920" s="10"/>
      <c r="Q920" s="15"/>
    </row>
    <row r="921" spans="2:17" ht="15" hidden="1" customHeight="1" x14ac:dyDescent="0.25">
      <c r="B921" s="10" t="s">
        <v>2808</v>
      </c>
      <c r="C921" s="10" t="e">
        <v>#N/A</v>
      </c>
      <c r="D921" s="11" t="e">
        <f>VLOOKUP(B921,'[1]Dados Cadastrais'!A:G,7,0)</f>
        <v>#N/A</v>
      </c>
      <c r="E921" s="11" t="e">
        <f>VLOOKUP(CONTATOS[[#This Row],[EMPRESA]],'[1]Dados Cadastrais'!A:F,5,0)</f>
        <v>#N/A</v>
      </c>
      <c r="F921" s="10" t="e">
        <f>VLOOKUP(CONTATOS[[#This Row],[EMPRESA]],'[1]Dados Cadastrais'!A:F,6,0)</f>
        <v>#N/A</v>
      </c>
      <c r="G921" s="10"/>
      <c r="H921" s="10"/>
      <c r="I921" s="10"/>
      <c r="J921" s="10"/>
      <c r="K921" s="22" t="s">
        <v>2809</v>
      </c>
      <c r="L921" s="13"/>
      <c r="M921" s="43" t="s">
        <v>2810</v>
      </c>
      <c r="N921" s="30" t="s">
        <v>2811</v>
      </c>
      <c r="O921" s="11"/>
      <c r="P921" s="10"/>
      <c r="Q921" s="15"/>
    </row>
    <row r="922" spans="2:17" ht="15" hidden="1" customHeight="1" x14ac:dyDescent="0.35">
      <c r="B922" s="10" t="s">
        <v>2808</v>
      </c>
      <c r="C922" s="10" t="e">
        <v>#N/A</v>
      </c>
      <c r="D922" s="11" t="e">
        <f>VLOOKUP(B922,'[1]Dados Cadastrais'!A:G,7,0)</f>
        <v>#N/A</v>
      </c>
      <c r="E922" s="11" t="e">
        <f>VLOOKUP(CONTATOS[[#This Row],[EMPRESA]],'[1]Dados Cadastrais'!A:F,5,0)</f>
        <v>#N/A</v>
      </c>
      <c r="F922" s="10" t="e">
        <f>VLOOKUP(CONTATOS[[#This Row],[EMPRESA]],'[1]Dados Cadastrais'!A:F,6,0)</f>
        <v>#N/A</v>
      </c>
      <c r="G922" s="10"/>
      <c r="H922" s="10"/>
      <c r="I922" s="10"/>
      <c r="J922" s="10"/>
      <c r="K922" s="22" t="s">
        <v>2809</v>
      </c>
      <c r="L922" s="13"/>
      <c r="M922" s="10"/>
      <c r="N922" s="13" t="s">
        <v>2812</v>
      </c>
      <c r="O922" s="22"/>
      <c r="P922" s="10"/>
      <c r="Q922" s="15"/>
    </row>
    <row r="923" spans="2:17" ht="15" hidden="1" customHeight="1" x14ac:dyDescent="0.35">
      <c r="B923" s="10" t="s">
        <v>2808</v>
      </c>
      <c r="C923" s="10" t="e">
        <v>#N/A</v>
      </c>
      <c r="D923" s="11" t="e">
        <f>VLOOKUP(B923,'[1]Dados Cadastrais'!A:G,7,0)</f>
        <v>#N/A</v>
      </c>
      <c r="E923" s="11" t="e">
        <f>VLOOKUP(CONTATOS[[#This Row],[EMPRESA]],'[1]Dados Cadastrais'!A:F,5,0)</f>
        <v>#N/A</v>
      </c>
      <c r="F923" s="10" t="e">
        <f>VLOOKUP(CONTATOS[[#This Row],[EMPRESA]],'[1]Dados Cadastrais'!A:F,6,0)</f>
        <v>#N/A</v>
      </c>
      <c r="G923" s="10" t="s">
        <v>2813</v>
      </c>
      <c r="H923" s="10"/>
      <c r="I923" s="10"/>
      <c r="J923" s="10"/>
      <c r="K923" s="42"/>
      <c r="L923" s="13"/>
      <c r="M923" s="43" t="s">
        <v>2810</v>
      </c>
      <c r="N923" s="12" t="s">
        <v>2812</v>
      </c>
      <c r="O923" s="11"/>
      <c r="P923" s="10"/>
      <c r="Q923" s="15"/>
    </row>
    <row r="924" spans="2:17" ht="15" hidden="1" customHeight="1" x14ac:dyDescent="0.35">
      <c r="B924" s="10" t="s">
        <v>2814</v>
      </c>
      <c r="C924" s="10" t="e">
        <v>#N/A</v>
      </c>
      <c r="D924" s="11" t="e">
        <f>VLOOKUP(B924,'[1]Dados Cadastrais'!A:G,7,0)</f>
        <v>#N/A</v>
      </c>
      <c r="E924" s="11" t="e">
        <f>VLOOKUP(CONTATOS[[#This Row],[EMPRESA]],'[1]Dados Cadastrais'!A:F,5,0)</f>
        <v>#N/A</v>
      </c>
      <c r="F924" s="10" t="e">
        <f>VLOOKUP(CONTATOS[[#This Row],[EMPRESA]],'[1]Dados Cadastrais'!A:F,6,0)</f>
        <v>#N/A</v>
      </c>
      <c r="G924" s="10"/>
      <c r="H924" s="10"/>
      <c r="I924" s="10"/>
      <c r="J924" s="10"/>
      <c r="K924" s="22" t="s">
        <v>2815</v>
      </c>
      <c r="L924" s="13"/>
      <c r="M924" s="10"/>
      <c r="N924" s="12" t="s">
        <v>2816</v>
      </c>
      <c r="O924" s="11"/>
      <c r="P924" s="10"/>
      <c r="Q924" s="15"/>
    </row>
    <row r="925" spans="2:17" ht="15" hidden="1" customHeight="1" x14ac:dyDescent="0.25">
      <c r="B925" s="10" t="s">
        <v>2817</v>
      </c>
      <c r="C925" s="10" t="e">
        <v>#N/A</v>
      </c>
      <c r="D925" s="11" t="e">
        <f>VLOOKUP(B925,'[1]Dados Cadastrais'!A:G,7,0)</f>
        <v>#N/A</v>
      </c>
      <c r="E925" s="11" t="e">
        <f>VLOOKUP(CONTATOS[[#This Row],[EMPRESA]],'[1]Dados Cadastrais'!A:F,5,0)</f>
        <v>#N/A</v>
      </c>
      <c r="F925" s="10" t="e">
        <f>VLOOKUP(CONTATOS[[#This Row],[EMPRESA]],'[1]Dados Cadastrais'!A:F,6,0)</f>
        <v>#N/A</v>
      </c>
      <c r="G925" s="10" t="s">
        <v>2818</v>
      </c>
      <c r="H925" s="10"/>
      <c r="I925" s="10"/>
      <c r="J925" s="10"/>
      <c r="K925" s="22" t="s">
        <v>2819</v>
      </c>
      <c r="L925" s="13"/>
      <c r="M925" s="10"/>
      <c r="N925" s="30" t="s">
        <v>2820</v>
      </c>
      <c r="O925" s="11"/>
      <c r="P925" s="10"/>
      <c r="Q925" s="15"/>
    </row>
    <row r="926" spans="2:17" ht="15" hidden="1" customHeight="1" x14ac:dyDescent="0.25">
      <c r="B926" s="10" t="s">
        <v>2817</v>
      </c>
      <c r="C926" s="10" t="e">
        <v>#N/A</v>
      </c>
      <c r="D926" s="11" t="e">
        <f>VLOOKUP(B926,'[1]Dados Cadastrais'!A:G,7,0)</f>
        <v>#N/A</v>
      </c>
      <c r="E926" s="11" t="e">
        <f>VLOOKUP(CONTATOS[[#This Row],[EMPRESA]],'[1]Dados Cadastrais'!A:F,5,0)</f>
        <v>#N/A</v>
      </c>
      <c r="F926" s="10" t="e">
        <f>VLOOKUP(CONTATOS[[#This Row],[EMPRESA]],'[1]Dados Cadastrais'!A:F,6,0)</f>
        <v>#N/A</v>
      </c>
      <c r="G926" s="10" t="s">
        <v>2821</v>
      </c>
      <c r="H926" s="10"/>
      <c r="I926" s="10" t="s">
        <v>2822</v>
      </c>
      <c r="J926" s="10"/>
      <c r="K926" s="22" t="s">
        <v>2823</v>
      </c>
      <c r="L926" s="13"/>
      <c r="M926" s="43" t="s">
        <v>2824</v>
      </c>
      <c r="N926" s="14" t="s">
        <v>2825</v>
      </c>
      <c r="O926" s="11"/>
      <c r="P926" s="10"/>
      <c r="Q926" s="15"/>
    </row>
    <row r="927" spans="2:17" ht="15" hidden="1" customHeight="1" x14ac:dyDescent="0.25">
      <c r="B927" s="10" t="s">
        <v>2826</v>
      </c>
      <c r="C927" s="10" t="e">
        <v>#N/A</v>
      </c>
      <c r="D927" s="11" t="e">
        <f>VLOOKUP(B927,'[1]Dados Cadastrais'!A:G,7,0)</f>
        <v>#N/A</v>
      </c>
      <c r="E927" s="11" t="e">
        <f>VLOOKUP(CONTATOS[[#This Row],[EMPRESA]],'[1]Dados Cadastrais'!A:F,5,0)</f>
        <v>#N/A</v>
      </c>
      <c r="F927" s="10" t="e">
        <f>VLOOKUP(CONTATOS[[#This Row],[EMPRESA]],'[1]Dados Cadastrais'!A:F,6,0)</f>
        <v>#N/A</v>
      </c>
      <c r="G927" s="10"/>
      <c r="H927" s="10"/>
      <c r="I927" s="10"/>
      <c r="J927" s="10"/>
      <c r="K927" s="31" t="s">
        <v>2827</v>
      </c>
      <c r="L927" s="13"/>
      <c r="M927" s="10"/>
      <c r="N927" s="22"/>
      <c r="O927" s="11"/>
      <c r="P927" s="10"/>
      <c r="Q927" s="15"/>
    </row>
    <row r="928" spans="2:17" ht="15" customHeight="1" x14ac:dyDescent="0.35">
      <c r="B928" s="10" t="s">
        <v>2828</v>
      </c>
      <c r="C928" s="10" t="s">
        <v>2829</v>
      </c>
      <c r="D928" s="11">
        <f>VLOOKUP(B928,'[1]Dados Cadastrais'!A:G,7,0)</f>
        <v>103</v>
      </c>
      <c r="E928" s="11" t="str">
        <f>VLOOKUP(CONTATOS[[#This Row],[EMPRESA]],'[1]Dados Cadastrais'!A:F,5,0)</f>
        <v>EPP</v>
      </c>
      <c r="F928" s="10" t="str">
        <f>VLOOKUP(CONTATOS[[#This Row],[EMPRESA]],'[1]Dados Cadastrais'!A:F,6,0)</f>
        <v>CAPITAL LESTE 1</v>
      </c>
      <c r="G928" s="10" t="s">
        <v>2830</v>
      </c>
      <c r="H928" s="10"/>
      <c r="I928" s="10" t="s">
        <v>1237</v>
      </c>
      <c r="J928" s="10" t="s">
        <v>20</v>
      </c>
      <c r="K928" s="22">
        <v>1126181005</v>
      </c>
      <c r="L928" s="13" t="s">
        <v>2831</v>
      </c>
      <c r="M928" s="10" t="s">
        <v>2831</v>
      </c>
      <c r="N928" s="12" t="s">
        <v>2832</v>
      </c>
      <c r="O928" s="11"/>
      <c r="P928" s="10"/>
      <c r="Q928" s="15"/>
    </row>
    <row r="929" spans="2:17" ht="15" hidden="1" customHeight="1" x14ac:dyDescent="0.25">
      <c r="B929" s="10" t="s">
        <v>2833</v>
      </c>
      <c r="C929" s="10" t="s">
        <v>55</v>
      </c>
      <c r="D929" s="11" t="e">
        <f>VLOOKUP(B929,'[1]Dados Cadastrais'!A:G,7,0)</f>
        <v>#N/A</v>
      </c>
      <c r="E929" s="11" t="e">
        <f>VLOOKUP(CONTATOS[[#This Row],[EMPRESA]],'[1]Dados Cadastrais'!A:F,5,0)</f>
        <v>#N/A</v>
      </c>
      <c r="F929" s="10" t="e">
        <f>VLOOKUP(CONTATOS[[#This Row],[EMPRESA]],'[1]Dados Cadastrais'!A:F,6,0)</f>
        <v>#N/A</v>
      </c>
      <c r="G929" s="10" t="s">
        <v>2834</v>
      </c>
      <c r="H929" s="10"/>
      <c r="I929" s="10"/>
      <c r="J929" s="10"/>
      <c r="K929" s="22"/>
      <c r="L929" s="13"/>
      <c r="M929" s="10"/>
      <c r="N929" s="14" t="s">
        <v>2835</v>
      </c>
      <c r="O929" s="11"/>
      <c r="P929" s="10"/>
      <c r="Q929" s="15">
        <v>45772</v>
      </c>
    </row>
    <row r="930" spans="2:17" ht="15" hidden="1" customHeight="1" x14ac:dyDescent="0.35">
      <c r="B930" s="10" t="s">
        <v>2836</v>
      </c>
      <c r="C930" s="10" t="s">
        <v>2837</v>
      </c>
      <c r="D930" s="11">
        <f>VLOOKUP(B930,'[1]Dados Cadastrais'!A:G,7,0)</f>
        <v>0</v>
      </c>
      <c r="E930" s="11" t="str">
        <f>VLOOKUP(CONTATOS[[#This Row],[EMPRESA]],'[1]Dados Cadastrais'!A:F,5,0)</f>
        <v>ME</v>
      </c>
      <c r="F930" s="10" t="str">
        <f>VLOOKUP(CONTATOS[[#This Row],[EMPRESA]],'[1]Dados Cadastrais'!A:F,6,0)</f>
        <v>CAPITAL SUL</v>
      </c>
      <c r="G930" s="10" t="s">
        <v>2838</v>
      </c>
      <c r="H930" s="10"/>
      <c r="I930" s="10"/>
      <c r="J930" s="10"/>
      <c r="K930" s="22" t="s">
        <v>2839</v>
      </c>
      <c r="L930" s="13"/>
      <c r="M930" s="10"/>
      <c r="N930" s="12" t="s">
        <v>2840</v>
      </c>
      <c r="O930" s="11"/>
      <c r="P930" s="10"/>
      <c r="Q930" s="15"/>
    </row>
    <row r="931" spans="2:17" ht="15" hidden="1" customHeight="1" x14ac:dyDescent="0.35">
      <c r="B931" s="10" t="s">
        <v>2836</v>
      </c>
      <c r="C931" s="10" t="s">
        <v>2837</v>
      </c>
      <c r="D931" s="11">
        <f>VLOOKUP(B931,'[1]Dados Cadastrais'!A:G,7,0)</f>
        <v>0</v>
      </c>
      <c r="E931" s="11" t="str">
        <f>VLOOKUP(CONTATOS[[#This Row],[EMPRESA]],'[1]Dados Cadastrais'!A:F,5,0)</f>
        <v>ME</v>
      </c>
      <c r="F931" s="10" t="str">
        <f>VLOOKUP(CONTATOS[[#This Row],[EMPRESA]],'[1]Dados Cadastrais'!A:F,6,0)</f>
        <v>CAPITAL SUL</v>
      </c>
      <c r="G931" s="10"/>
      <c r="H931" s="10"/>
      <c r="I931" s="10"/>
      <c r="J931" s="10"/>
      <c r="K931" s="22" t="s">
        <v>2841</v>
      </c>
      <c r="L931" s="13"/>
      <c r="M931" s="10"/>
      <c r="N931" s="22"/>
      <c r="O931" s="11"/>
      <c r="P931" s="10"/>
      <c r="Q931" s="15"/>
    </row>
    <row r="932" spans="2:17" ht="15" hidden="1" customHeight="1" x14ac:dyDescent="0.25">
      <c r="B932" s="10" t="s">
        <v>2836</v>
      </c>
      <c r="C932" s="10" t="s">
        <v>2837</v>
      </c>
      <c r="D932" s="11">
        <f>VLOOKUP(B932,'[1]Dados Cadastrais'!A:G,7,0)</f>
        <v>0</v>
      </c>
      <c r="E932" s="11" t="str">
        <f>VLOOKUP(CONTATOS[[#This Row],[EMPRESA]],'[1]Dados Cadastrais'!A:F,5,0)</f>
        <v>ME</v>
      </c>
      <c r="F932" s="10" t="str">
        <f>VLOOKUP(CONTATOS[[#This Row],[EMPRESA]],'[1]Dados Cadastrais'!A:F,6,0)</f>
        <v>CAPITAL SUL</v>
      </c>
      <c r="G932" s="10" t="s">
        <v>84</v>
      </c>
      <c r="H932" s="10"/>
      <c r="I932" s="10"/>
      <c r="J932" s="10"/>
      <c r="K932" s="22"/>
      <c r="L932" s="13"/>
      <c r="M932" s="10"/>
      <c r="N932" s="14" t="s">
        <v>2840</v>
      </c>
      <c r="O932" s="11"/>
      <c r="P932" s="10"/>
      <c r="Q932" s="15"/>
    </row>
    <row r="933" spans="2:17" ht="15" hidden="1" customHeight="1" x14ac:dyDescent="0.35">
      <c r="B933" s="10" t="s">
        <v>2836</v>
      </c>
      <c r="C933" s="10" t="s">
        <v>2837</v>
      </c>
      <c r="D933" s="11">
        <f>VLOOKUP(B933,'[1]Dados Cadastrais'!A:G,7,0)</f>
        <v>0</v>
      </c>
      <c r="E933" s="11" t="str">
        <f>VLOOKUP(CONTATOS[[#This Row],[EMPRESA]],'[1]Dados Cadastrais'!A:F,5,0)</f>
        <v>ME</v>
      </c>
      <c r="F933" s="10" t="str">
        <f>VLOOKUP(CONTATOS[[#This Row],[EMPRESA]],'[1]Dados Cadastrais'!A:F,6,0)</f>
        <v>CAPITAL SUL</v>
      </c>
      <c r="G933" s="10" t="s">
        <v>231</v>
      </c>
      <c r="H933" s="10"/>
      <c r="I933" s="10"/>
      <c r="J933" s="10"/>
      <c r="K933" s="22"/>
      <c r="L933" s="13"/>
      <c r="M933" s="10" t="str" cm="1">
        <f t="array" ref="M933">IFERROR(IF(ISTEXT(#REF!),IF(ISBLANK(#REF!),"","'"&amp;"55"&amp;IF(AND(ISNUMBER(LEFT(SOMENTE.NÚMEROS(#REF!),2))),LEFT(SOMENTE.NÚMEROS(#REF!),2),"11")&amp;RIGHT(SOMENTE.NÚMEROS(#REF!),8)),""),"")</f>
        <v/>
      </c>
      <c r="N933" s="22"/>
      <c r="O933" s="11"/>
      <c r="P933" s="10"/>
      <c r="Q933" s="15"/>
    </row>
    <row r="934" spans="2:17" ht="15" hidden="1" customHeight="1" x14ac:dyDescent="0.25">
      <c r="B934" s="10" t="s">
        <v>2842</v>
      </c>
      <c r="C934" s="10" t="s">
        <v>55</v>
      </c>
      <c r="D934" s="11" t="e">
        <f>VLOOKUP(B934,'[1]Dados Cadastrais'!A:G,7,0)</f>
        <v>#N/A</v>
      </c>
      <c r="E934" s="11" t="e">
        <f>VLOOKUP(CONTATOS[[#This Row],[EMPRESA]],'[1]Dados Cadastrais'!A:F,5,0)</f>
        <v>#N/A</v>
      </c>
      <c r="F934" s="10" t="e">
        <f>VLOOKUP(CONTATOS[[#This Row],[EMPRESA]],'[1]Dados Cadastrais'!A:F,6,0)</f>
        <v>#N/A</v>
      </c>
      <c r="G934" s="10" t="s">
        <v>2843</v>
      </c>
      <c r="H934" s="10"/>
      <c r="I934" s="10"/>
      <c r="J934" s="10"/>
      <c r="K934" s="22" t="s">
        <v>2844</v>
      </c>
      <c r="L934" s="13"/>
      <c r="M934" s="10"/>
      <c r="N934" s="14" t="s">
        <v>2845</v>
      </c>
      <c r="O934" s="11"/>
      <c r="P934" s="10"/>
      <c r="Q934" s="15">
        <v>45764</v>
      </c>
    </row>
    <row r="935" spans="2:17" ht="15" hidden="1" customHeight="1" x14ac:dyDescent="0.35">
      <c r="B935" s="10" t="s">
        <v>2842</v>
      </c>
      <c r="C935" s="10" t="s">
        <v>55</v>
      </c>
      <c r="D935" s="11" t="e">
        <f>VLOOKUP(B935,'[1]Dados Cadastrais'!A:G,7,0)</f>
        <v>#N/A</v>
      </c>
      <c r="E935" s="11" t="e">
        <f>VLOOKUP(CONTATOS[[#This Row],[EMPRESA]],'[1]Dados Cadastrais'!A:F,5,0)</f>
        <v>#N/A</v>
      </c>
      <c r="F935" s="10" t="e">
        <f>VLOOKUP(CONTATOS[[#This Row],[EMPRESA]],'[1]Dados Cadastrais'!A:F,6,0)</f>
        <v>#N/A</v>
      </c>
      <c r="G935" s="10" t="s">
        <v>2843</v>
      </c>
      <c r="H935" s="10"/>
      <c r="I935" s="10" t="s">
        <v>2187</v>
      </c>
      <c r="J935" s="10"/>
      <c r="K935" s="22" t="s">
        <v>2844</v>
      </c>
      <c r="L935" s="13"/>
      <c r="M935" s="10"/>
      <c r="N935" s="22" t="s">
        <v>2846</v>
      </c>
      <c r="O935" s="11"/>
      <c r="P935" s="10"/>
      <c r="Q935" s="15">
        <v>45764</v>
      </c>
    </row>
    <row r="936" spans="2:17" ht="15" hidden="1" customHeight="1" x14ac:dyDescent="0.35">
      <c r="B936" s="10" t="s">
        <v>2847</v>
      </c>
      <c r="C936" s="10" t="e">
        <v>#N/A</v>
      </c>
      <c r="D936" s="11" t="e">
        <f>VLOOKUP(B936,'[1]Dados Cadastrais'!A:G,7,0)</f>
        <v>#N/A</v>
      </c>
      <c r="E936" s="11" t="e">
        <f>VLOOKUP(CONTATOS[[#This Row],[EMPRESA]],'[1]Dados Cadastrais'!A:F,5,0)</f>
        <v>#N/A</v>
      </c>
      <c r="F936" s="10" t="e">
        <f>VLOOKUP(CONTATOS[[#This Row],[EMPRESA]],'[1]Dados Cadastrais'!A:F,6,0)</f>
        <v>#N/A</v>
      </c>
      <c r="G936" s="10"/>
      <c r="H936" s="10"/>
      <c r="I936" s="10"/>
      <c r="J936" s="10"/>
      <c r="K936" s="22" t="s">
        <v>2848</v>
      </c>
      <c r="L936" s="13"/>
      <c r="M936" s="10"/>
      <c r="N936" s="22"/>
      <c r="O936" s="11"/>
      <c r="P936" s="10"/>
      <c r="Q936" s="15"/>
    </row>
    <row r="937" spans="2:17" ht="15" hidden="1" customHeight="1" x14ac:dyDescent="0.35">
      <c r="B937" s="10" t="s">
        <v>2849</v>
      </c>
      <c r="C937" s="10" t="e">
        <v>#N/A</v>
      </c>
      <c r="D937" s="11" t="e">
        <f>VLOOKUP(B937,'[1]Dados Cadastrais'!A:G,7,0)</f>
        <v>#N/A</v>
      </c>
      <c r="E937" s="11" t="e">
        <f>VLOOKUP(CONTATOS[[#This Row],[EMPRESA]],'[1]Dados Cadastrais'!A:F,5,0)</f>
        <v>#N/A</v>
      </c>
      <c r="F937" s="10" t="e">
        <f>VLOOKUP(CONTATOS[[#This Row],[EMPRESA]],'[1]Dados Cadastrais'!A:F,6,0)</f>
        <v>#N/A</v>
      </c>
      <c r="G937" s="10"/>
      <c r="H937" s="10"/>
      <c r="I937" s="10"/>
      <c r="J937" s="10"/>
      <c r="K937" s="22" t="s">
        <v>2850</v>
      </c>
      <c r="L937" s="13"/>
      <c r="M937" s="10"/>
      <c r="N937" s="22" t="s">
        <v>2851</v>
      </c>
      <c r="O937" s="11"/>
      <c r="P937" s="10"/>
      <c r="Q937" s="15"/>
    </row>
    <row r="938" spans="2:17" ht="15" hidden="1" customHeight="1" x14ac:dyDescent="0.35">
      <c r="B938" s="10" t="s">
        <v>2852</v>
      </c>
      <c r="C938" s="10" t="s">
        <v>2853</v>
      </c>
      <c r="D938" s="11" t="e">
        <f>VLOOKUP(B938,'[1]Dados Cadastrais'!A:G,7,0)</f>
        <v>#N/A</v>
      </c>
      <c r="E938" s="11" t="e">
        <f>VLOOKUP(CONTATOS[[#This Row],[EMPRESA]],'[1]Dados Cadastrais'!A:F,5,0)</f>
        <v>#N/A</v>
      </c>
      <c r="F938" s="10" t="e">
        <f>VLOOKUP(CONTATOS[[#This Row],[EMPRESA]],'[1]Dados Cadastrais'!A:F,6,0)</f>
        <v>#N/A</v>
      </c>
      <c r="G938" s="10" t="s">
        <v>2854</v>
      </c>
      <c r="H938" s="10"/>
      <c r="I938" s="10" t="s">
        <v>2855</v>
      </c>
      <c r="J938" s="10" t="s">
        <v>569</v>
      </c>
      <c r="K938" s="22">
        <v>1129254330</v>
      </c>
      <c r="L938" s="13" t="s">
        <v>2856</v>
      </c>
      <c r="M938" s="10" t="s">
        <v>2856</v>
      </c>
      <c r="N938" s="22" t="s">
        <v>2857</v>
      </c>
      <c r="O938" s="11"/>
      <c r="P938" s="10"/>
      <c r="Q938" s="15"/>
    </row>
    <row r="939" spans="2:17" ht="15" hidden="1" customHeight="1" x14ac:dyDescent="0.35">
      <c r="B939" s="10" t="s">
        <v>2852</v>
      </c>
      <c r="C939" s="10" t="s">
        <v>2853</v>
      </c>
      <c r="D939" s="11" t="e">
        <f>VLOOKUP(B939,'[1]Dados Cadastrais'!A:G,7,0)</f>
        <v>#N/A</v>
      </c>
      <c r="E939" s="11" t="e">
        <f>VLOOKUP(CONTATOS[[#This Row],[EMPRESA]],'[1]Dados Cadastrais'!A:F,5,0)</f>
        <v>#N/A</v>
      </c>
      <c r="F939" s="10" t="e">
        <f>VLOOKUP(CONTATOS[[#This Row],[EMPRESA]],'[1]Dados Cadastrais'!A:F,6,0)</f>
        <v>#N/A</v>
      </c>
      <c r="G939" s="10" t="s">
        <v>2858</v>
      </c>
      <c r="H939" s="10"/>
      <c r="I939" s="10" t="s">
        <v>2859</v>
      </c>
      <c r="J939" s="10" t="s">
        <v>569</v>
      </c>
      <c r="K939" s="22">
        <v>1129254330</v>
      </c>
      <c r="L939" s="13" t="s">
        <v>2860</v>
      </c>
      <c r="M939" s="10" t="s">
        <v>2860</v>
      </c>
      <c r="N939" s="12" t="s">
        <v>2857</v>
      </c>
      <c r="O939" s="11"/>
      <c r="P939" s="10"/>
      <c r="Q939" s="15">
        <v>45216</v>
      </c>
    </row>
    <row r="940" spans="2:17" ht="15" hidden="1" customHeight="1" x14ac:dyDescent="0.35">
      <c r="B940" s="10" t="s">
        <v>2861</v>
      </c>
      <c r="C940" s="10" t="s">
        <v>2862</v>
      </c>
      <c r="D940" s="11">
        <v>108</v>
      </c>
      <c r="E940" s="11" t="s">
        <v>137</v>
      </c>
      <c r="F940" s="10" t="e">
        <f>VLOOKUP(CONTATOS[[#This Row],[EMPRESA]],'[1]Dados Cadastrais'!A:F,6,0)</f>
        <v>#N/A</v>
      </c>
      <c r="G940" s="10"/>
      <c r="H940" s="10"/>
      <c r="I940" s="10"/>
      <c r="J940" s="10"/>
      <c r="K940" s="22"/>
      <c r="L940" s="13"/>
      <c r="M940" s="10" t="s">
        <v>2863</v>
      </c>
      <c r="N940" s="12"/>
      <c r="O940" s="11"/>
      <c r="P940" s="10"/>
      <c r="Q940" s="15"/>
    </row>
    <row r="941" spans="2:17" ht="15" customHeight="1" x14ac:dyDescent="0.35">
      <c r="B941" s="10" t="s">
        <v>2864</v>
      </c>
      <c r="C941" s="10" t="s">
        <v>2865</v>
      </c>
      <c r="D941" s="11">
        <f>VLOOKUP(B941,'[1]Dados Cadastrais'!A:G,7,0)</f>
        <v>103</v>
      </c>
      <c r="E941" s="11" t="str">
        <f>VLOOKUP(CONTATOS[[#This Row],[EMPRESA]],'[1]Dados Cadastrais'!A:F,5,0)</f>
        <v>EPP</v>
      </c>
      <c r="F941" s="10" t="str">
        <f>VLOOKUP(CONTATOS[[#This Row],[EMPRESA]],'[1]Dados Cadastrais'!A:F,6,0)</f>
        <v>CAPITAL LESTE 1</v>
      </c>
      <c r="G941" s="10" t="s">
        <v>2866</v>
      </c>
      <c r="H941" s="10"/>
      <c r="I941" s="10" t="s">
        <v>19</v>
      </c>
      <c r="J941" s="10" t="s">
        <v>20</v>
      </c>
      <c r="K941" s="22">
        <v>1129656842</v>
      </c>
      <c r="L941" s="13" t="s">
        <v>2867</v>
      </c>
      <c r="M941" s="10" t="s">
        <v>2867</v>
      </c>
      <c r="N941" s="22" t="s">
        <v>2868</v>
      </c>
      <c r="O941" s="11"/>
      <c r="P941" s="10"/>
      <c r="Q941" s="15"/>
    </row>
    <row r="942" spans="2:17" ht="15" customHeight="1" x14ac:dyDescent="0.35">
      <c r="B942" s="10" t="s">
        <v>2869</v>
      </c>
      <c r="C942" s="10" t="s">
        <v>2870</v>
      </c>
      <c r="D942" s="11">
        <f>VLOOKUP(B942,'[1]Dados Cadastrais'!A:G,7,0)</f>
        <v>103</v>
      </c>
      <c r="E942" s="11" t="str">
        <f>VLOOKUP(CONTATOS[[#This Row],[EMPRESA]],'[1]Dados Cadastrais'!A:F,5,0)</f>
        <v>ME</v>
      </c>
      <c r="F942" s="10" t="str">
        <f>VLOOKUP(CONTATOS[[#This Row],[EMPRESA]],'[1]Dados Cadastrais'!A:F,6,0)</f>
        <v>CAPITAL LESTE 2</v>
      </c>
      <c r="G942" s="10" t="s">
        <v>2871</v>
      </c>
      <c r="H942" s="10"/>
      <c r="I942" s="10"/>
      <c r="J942" s="10"/>
      <c r="K942" s="22">
        <v>999520881</v>
      </c>
      <c r="L942" s="13" t="s">
        <v>2872</v>
      </c>
      <c r="M942" s="10" t="s">
        <v>2872</v>
      </c>
      <c r="N942" s="12" t="s">
        <v>2873</v>
      </c>
      <c r="O942" s="11"/>
      <c r="P942" s="10"/>
      <c r="Q942" s="15">
        <v>45022</v>
      </c>
    </row>
    <row r="943" spans="2:17" ht="15" customHeight="1" x14ac:dyDescent="0.35">
      <c r="B943" s="10" t="s">
        <v>2869</v>
      </c>
      <c r="C943" s="10" t="s">
        <v>2870</v>
      </c>
      <c r="D943" s="11">
        <f>VLOOKUP(B943,'[1]Dados Cadastrais'!A:G,7,0)</f>
        <v>103</v>
      </c>
      <c r="E943" s="11" t="str">
        <f>VLOOKUP(CONTATOS[[#This Row],[EMPRESA]],'[1]Dados Cadastrais'!A:F,5,0)</f>
        <v>ME</v>
      </c>
      <c r="F943" s="10" t="str">
        <f>VLOOKUP(CONTATOS[[#This Row],[EMPRESA]],'[1]Dados Cadastrais'!A:F,6,0)</f>
        <v>CAPITAL LESTE 2</v>
      </c>
      <c r="G943" s="10" t="s">
        <v>2871</v>
      </c>
      <c r="H943" s="10"/>
      <c r="I943" s="10" t="s">
        <v>19</v>
      </c>
      <c r="J943" s="10" t="s">
        <v>20</v>
      </c>
      <c r="K943" s="22">
        <v>1127536497</v>
      </c>
      <c r="L943" s="13" t="s">
        <v>2874</v>
      </c>
      <c r="M943" s="10" t="s">
        <v>2874</v>
      </c>
      <c r="N943" s="12" t="s">
        <v>2875</v>
      </c>
      <c r="O943" s="11"/>
      <c r="P943" s="10"/>
      <c r="Q943" s="15"/>
    </row>
    <row r="944" spans="2:17" ht="15" hidden="1" customHeight="1" x14ac:dyDescent="0.35">
      <c r="B944" s="10" t="s">
        <v>2876</v>
      </c>
      <c r="C944" s="10" t="s">
        <v>2877</v>
      </c>
      <c r="D944" s="11">
        <f>VLOOKUP(B944,'[1]Dados Cadastrais'!A:G,7,0)</f>
        <v>103</v>
      </c>
      <c r="E944" s="11" t="str">
        <f>VLOOKUP(CONTATOS[[#This Row],[EMPRESA]],'[1]Dados Cadastrais'!A:F,5,0)</f>
        <v>DEMAIS</v>
      </c>
      <c r="F944" s="10" t="str">
        <f>VLOOKUP(CONTATOS[[#This Row],[EMPRESA]],'[1]Dados Cadastrais'!A:F,6,0)</f>
        <v>N/A</v>
      </c>
      <c r="G944" s="10" t="s">
        <v>2878</v>
      </c>
      <c r="H944" s="10"/>
      <c r="I944" s="10" t="s">
        <v>2879</v>
      </c>
      <c r="J944" s="10"/>
      <c r="K944" s="22">
        <v>1126033386</v>
      </c>
      <c r="M944" s="10"/>
      <c r="N944" s="22" t="s">
        <v>2880</v>
      </c>
      <c r="O944" s="11"/>
      <c r="P944" s="10"/>
      <c r="Q944" s="15">
        <v>45369</v>
      </c>
    </row>
    <row r="945" spans="2:17" ht="15" hidden="1" customHeight="1" x14ac:dyDescent="0.35">
      <c r="B945" s="10" t="s">
        <v>2876</v>
      </c>
      <c r="C945" s="10" t="s">
        <v>2877</v>
      </c>
      <c r="D945" s="11">
        <f>VLOOKUP(B945,'[1]Dados Cadastrais'!A:G,7,0)</f>
        <v>103</v>
      </c>
      <c r="E945" s="11" t="str">
        <f>VLOOKUP(CONTATOS[[#This Row],[EMPRESA]],'[1]Dados Cadastrais'!A:F,5,0)</f>
        <v>DEMAIS</v>
      </c>
      <c r="F945" s="10" t="str">
        <f>VLOOKUP(CONTATOS[[#This Row],[EMPRESA]],'[1]Dados Cadastrais'!A:F,6,0)</f>
        <v>N/A</v>
      </c>
      <c r="G945" s="10" t="s">
        <v>2881</v>
      </c>
      <c r="H945" s="10"/>
      <c r="I945" s="10" t="s">
        <v>2444</v>
      </c>
      <c r="J945" s="10"/>
      <c r="K945" s="22" t="s">
        <v>2882</v>
      </c>
      <c r="L945" s="13" t="s">
        <v>2883</v>
      </c>
      <c r="M945" s="10" t="s">
        <v>2884</v>
      </c>
      <c r="N945" s="22"/>
      <c r="O945" s="11"/>
      <c r="P945" s="10"/>
      <c r="Q945" s="15"/>
    </row>
    <row r="946" spans="2:17" ht="15" hidden="1" customHeight="1" x14ac:dyDescent="0.25">
      <c r="B946" s="27" t="s">
        <v>2876</v>
      </c>
      <c r="C946" s="27" t="s">
        <v>2885</v>
      </c>
      <c r="D946" s="27" t="s">
        <v>237</v>
      </c>
      <c r="E946" s="27" t="s">
        <v>1307</v>
      </c>
      <c r="F946" s="10" t="str">
        <f>VLOOKUP(CONTATOS[[#This Row],[EMPRESA]],'[1]Dados Cadastrais'!A:F,6,0)</f>
        <v>N/A</v>
      </c>
      <c r="G946" s="17"/>
      <c r="H946" s="10"/>
      <c r="I946" s="28"/>
      <c r="J946" s="10"/>
      <c r="K946" s="29"/>
      <c r="L946" s="13"/>
      <c r="M946" s="10" t="str" cm="1">
        <f t="array" aca="1" ref="M946" ca="1">IFERROR(IF(ISTEXT(L945),IF(ISBLANK(L945),"","'"&amp;"55"&amp;IF(AND(ISNUMBER(LEFT(SOMENTE.NÚMEROS(L945),2))),LEFT(SOMENTE.NÚMEROS(L945),2),"11")&amp;RIGHT(SOMENTE.NÚMEROS(L945),8)),""),"")</f>
        <v/>
      </c>
      <c r="N946" s="22"/>
      <c r="O946" s="22"/>
      <c r="P946" s="22"/>
      <c r="Q946" s="15"/>
    </row>
    <row r="947" spans="2:17" ht="15" hidden="1" customHeight="1" x14ac:dyDescent="0.35">
      <c r="B947" s="10" t="s">
        <v>2886</v>
      </c>
      <c r="C947" s="10" t="s">
        <v>2887</v>
      </c>
      <c r="D947" s="11">
        <v>101</v>
      </c>
      <c r="E947" s="11" t="s">
        <v>68</v>
      </c>
      <c r="F947" s="10" t="e">
        <f>VLOOKUP(CONTATOS[[#This Row],[EMPRESA]],'[1]Dados Cadastrais'!A:F,6,0)</f>
        <v>#N/A</v>
      </c>
      <c r="G947" s="10"/>
      <c r="H947" s="10"/>
      <c r="I947" s="10"/>
      <c r="J947" s="10"/>
      <c r="K947" s="22"/>
      <c r="L947" s="13"/>
      <c r="M947" s="10"/>
      <c r="N947" s="12"/>
      <c r="O947" s="11"/>
      <c r="P947" s="10"/>
      <c r="Q947" s="15"/>
    </row>
    <row r="948" spans="2:17" ht="15" hidden="1" customHeight="1" x14ac:dyDescent="0.25">
      <c r="B948" s="10" t="s">
        <v>2888</v>
      </c>
      <c r="C948" s="10" t="e">
        <v>#N/A</v>
      </c>
      <c r="D948" s="11" t="e">
        <f>VLOOKUP(B948,'[1]Dados Cadastrais'!A:G,7,0)</f>
        <v>#N/A</v>
      </c>
      <c r="E948" s="11" t="e">
        <f>VLOOKUP(CONTATOS[[#This Row],[EMPRESA]],'[1]Dados Cadastrais'!A:F,5,0)</f>
        <v>#N/A</v>
      </c>
      <c r="F948" s="10" t="e">
        <f>VLOOKUP(CONTATOS[[#This Row],[EMPRESA]],'[1]Dados Cadastrais'!A:F,6,0)</f>
        <v>#N/A</v>
      </c>
      <c r="G948" s="10"/>
      <c r="H948" s="10"/>
      <c r="I948" s="10"/>
      <c r="J948" s="10"/>
      <c r="K948" s="22" t="s">
        <v>2889</v>
      </c>
      <c r="L948" s="13"/>
      <c r="M948" s="10"/>
      <c r="N948" s="14" t="s">
        <v>2890</v>
      </c>
      <c r="O948" s="11"/>
      <c r="P948" s="10"/>
      <c r="Q948" s="15"/>
    </row>
    <row r="949" spans="2:17" ht="15" customHeight="1" x14ac:dyDescent="0.25">
      <c r="B949" s="27" t="s">
        <v>2891</v>
      </c>
      <c r="C949" s="27" t="s">
        <v>2892</v>
      </c>
      <c r="D949" s="27" t="s">
        <v>237</v>
      </c>
      <c r="E949" s="27" t="s">
        <v>68</v>
      </c>
      <c r="F949" s="10" t="str">
        <f>VLOOKUP(CONTATOS[[#This Row],[EMPRESA]],'[1]Dados Cadastrais'!A:F,6,0)</f>
        <v>CAPITAL LESTE 1</v>
      </c>
      <c r="G949" s="17"/>
      <c r="H949" s="10"/>
      <c r="I949" s="28"/>
      <c r="J949" s="10"/>
      <c r="K949" s="29"/>
      <c r="L949" s="13"/>
      <c r="M949" s="10" t="str" cm="1">
        <f t="array" ref="M949">IFERROR(IF(ISTEXT(L948),IF(ISBLANK(L948),"","'"&amp;"55"&amp;IF(AND(ISNUMBER(LEFT(SOMENTE.NÚMEROS(L948),2))),LEFT(SOMENTE.NÚMEROS(L948),2),"11")&amp;RIGHT(SOMENTE.NÚMEROS(L948),8)),""),"")</f>
        <v/>
      </c>
      <c r="N949" s="12"/>
      <c r="O949" s="22"/>
      <c r="P949" s="22"/>
      <c r="Q949" s="15"/>
    </row>
    <row r="950" spans="2:17" ht="15" hidden="1" customHeight="1" x14ac:dyDescent="0.35">
      <c r="B950" s="10" t="s">
        <v>2893</v>
      </c>
      <c r="C950" s="10" t="e">
        <v>#N/A</v>
      </c>
      <c r="D950" s="11" t="e">
        <f>VLOOKUP(B950,'[1]Dados Cadastrais'!A:G,7,0)</f>
        <v>#N/A</v>
      </c>
      <c r="E950" s="11" t="e">
        <f>VLOOKUP(CONTATOS[[#This Row],[EMPRESA]],'[1]Dados Cadastrais'!A:F,5,0)</f>
        <v>#N/A</v>
      </c>
      <c r="F950" s="10" t="e">
        <f>VLOOKUP(CONTATOS[[#This Row],[EMPRESA]],'[1]Dados Cadastrais'!A:F,6,0)</f>
        <v>#N/A</v>
      </c>
      <c r="G950" s="10" t="s">
        <v>207</v>
      </c>
      <c r="H950" s="10"/>
      <c r="I950" s="10"/>
      <c r="J950" s="10"/>
      <c r="K950" s="22" t="s">
        <v>2894</v>
      </c>
      <c r="L950" s="13"/>
      <c r="M950" s="10"/>
      <c r="N950" s="22" t="s">
        <v>2895</v>
      </c>
      <c r="O950" s="11"/>
      <c r="P950" s="10"/>
      <c r="Q950" s="15"/>
    </row>
    <row r="951" spans="2:17" ht="15" hidden="1" customHeight="1" x14ac:dyDescent="0.25">
      <c r="B951" s="10" t="s">
        <v>2893</v>
      </c>
      <c r="C951" s="10" t="e">
        <v>#N/A</v>
      </c>
      <c r="D951" s="11" t="e">
        <f>VLOOKUP(B951,'[1]Dados Cadastrais'!A:G,7,0)</f>
        <v>#N/A</v>
      </c>
      <c r="E951" s="11" t="e">
        <f>VLOOKUP(CONTATOS[[#This Row],[EMPRESA]],'[1]Dados Cadastrais'!A:F,5,0)</f>
        <v>#N/A</v>
      </c>
      <c r="F951" s="10" t="e">
        <f>VLOOKUP(CONTATOS[[#This Row],[EMPRESA]],'[1]Dados Cadastrais'!A:F,6,0)</f>
        <v>#N/A</v>
      </c>
      <c r="G951" s="10"/>
      <c r="H951" s="10"/>
      <c r="I951" s="10"/>
      <c r="J951" s="10"/>
      <c r="K951" s="22"/>
      <c r="L951" s="13"/>
      <c r="M951" s="10"/>
      <c r="N951" s="30" t="s">
        <v>2896</v>
      </c>
      <c r="O951" s="11"/>
      <c r="P951" s="10"/>
      <c r="Q951" s="15"/>
    </row>
    <row r="952" spans="2:17" ht="15" hidden="1" customHeight="1" x14ac:dyDescent="0.35">
      <c r="B952" s="10" t="s">
        <v>2897</v>
      </c>
      <c r="C952" s="10" t="s">
        <v>2898</v>
      </c>
      <c r="D952" s="11">
        <f>VLOOKUP(B952,'[1]Dados Cadastrais'!A:G,7,0)</f>
        <v>103</v>
      </c>
      <c r="E952" s="11" t="str">
        <f>VLOOKUP(CONTATOS[[#This Row],[EMPRESA]],'[1]Dados Cadastrais'!A:F,5,0)</f>
        <v>EPP</v>
      </c>
      <c r="F952" s="10" t="str">
        <f>VLOOKUP(CONTATOS[[#This Row],[EMPRESA]],'[1]Dados Cadastrais'!A:F,6,0)</f>
        <v>CAPITAL CENTRO</v>
      </c>
      <c r="G952" s="10" t="s">
        <v>334</v>
      </c>
      <c r="H952" s="10"/>
      <c r="I952" s="10" t="s">
        <v>334</v>
      </c>
      <c r="J952" s="10"/>
      <c r="K952" s="22" t="s">
        <v>2899</v>
      </c>
      <c r="L952" s="13" t="s">
        <v>334</v>
      </c>
      <c r="M952" s="10"/>
      <c r="N952" s="12"/>
      <c r="O952" s="11"/>
      <c r="P952" s="10"/>
      <c r="Q952" s="15"/>
    </row>
    <row r="953" spans="2:17" ht="15" hidden="1" customHeight="1" x14ac:dyDescent="0.35">
      <c r="B953" s="10" t="s">
        <v>2900</v>
      </c>
      <c r="C953" s="10" t="e">
        <v>#N/A</v>
      </c>
      <c r="D953" s="11" t="e">
        <f>VLOOKUP(B953,'[1]Dados Cadastrais'!A:G,7,0)</f>
        <v>#N/A</v>
      </c>
      <c r="E953" s="11" t="e">
        <f>VLOOKUP(CONTATOS[[#This Row],[EMPRESA]],'[1]Dados Cadastrais'!A:F,5,0)</f>
        <v>#N/A</v>
      </c>
      <c r="F953" s="10" t="e">
        <f>VLOOKUP(CONTATOS[[#This Row],[EMPRESA]],'[1]Dados Cadastrais'!A:F,6,0)</f>
        <v>#N/A</v>
      </c>
      <c r="G953" s="10" t="s">
        <v>2901</v>
      </c>
      <c r="H953" s="10"/>
      <c r="I953" s="10"/>
      <c r="J953" s="10"/>
      <c r="K953" s="22" t="s">
        <v>2902</v>
      </c>
      <c r="L953" s="13"/>
      <c r="M953" s="10"/>
      <c r="N953" s="12" t="s">
        <v>2903</v>
      </c>
      <c r="O953" s="11"/>
      <c r="P953" s="10"/>
      <c r="Q953" s="15"/>
    </row>
    <row r="954" spans="2:17" ht="15" hidden="1" customHeight="1" x14ac:dyDescent="0.25">
      <c r="B954" s="10" t="s">
        <v>2900</v>
      </c>
      <c r="C954" s="10" t="e">
        <v>#N/A</v>
      </c>
      <c r="D954" s="11" t="e">
        <f>VLOOKUP(B954,'[1]Dados Cadastrais'!A:G,7,0)</f>
        <v>#N/A</v>
      </c>
      <c r="E954" s="11" t="e">
        <f>VLOOKUP(CONTATOS[[#This Row],[EMPRESA]],'[1]Dados Cadastrais'!A:F,5,0)</f>
        <v>#N/A</v>
      </c>
      <c r="F954" s="10" t="e">
        <f>VLOOKUP(CONTATOS[[#This Row],[EMPRESA]],'[1]Dados Cadastrais'!A:F,6,0)</f>
        <v>#N/A</v>
      </c>
      <c r="G954" s="10" t="s">
        <v>2901</v>
      </c>
      <c r="H954" s="10"/>
      <c r="I954" s="10"/>
      <c r="J954" s="10"/>
      <c r="K954" s="22" t="s">
        <v>2902</v>
      </c>
      <c r="L954" s="13"/>
      <c r="M954" s="10"/>
      <c r="N954" s="14" t="s">
        <v>2904</v>
      </c>
      <c r="O954" s="11"/>
      <c r="P954" s="10"/>
      <c r="Q954" s="15"/>
    </row>
    <row r="955" spans="2:17" ht="15" hidden="1" customHeight="1" x14ac:dyDescent="0.35">
      <c r="B955" s="10" t="s">
        <v>2905</v>
      </c>
      <c r="C955" s="10" t="s">
        <v>2906</v>
      </c>
      <c r="D955" s="11">
        <f>VLOOKUP(B955,'[1]Dados Cadastrais'!A:G,7,0)</f>
        <v>107</v>
      </c>
      <c r="E955" s="11" t="str">
        <f>VLOOKUP(CONTATOS[[#This Row],[EMPRESA]],'[1]Dados Cadastrais'!A:F,5,0)</f>
        <v>ME</v>
      </c>
      <c r="F955" s="10" t="str">
        <f>VLOOKUP(CONTATOS[[#This Row],[EMPRESA]],'[1]Dados Cadastrais'!A:F,6,0)</f>
        <v>CAPITAL SUL</v>
      </c>
      <c r="G955" s="10" t="s">
        <v>2907</v>
      </c>
      <c r="H955" s="10"/>
      <c r="I955" s="10"/>
      <c r="J955" s="10"/>
      <c r="K955" s="22"/>
      <c r="L955" s="13" t="s">
        <v>2908</v>
      </c>
      <c r="M955" s="10" t="s">
        <v>2908</v>
      </c>
      <c r="N955" s="22" t="s">
        <v>2909</v>
      </c>
      <c r="O955" s="11"/>
      <c r="P955" s="10"/>
      <c r="Q955" s="15">
        <v>45272</v>
      </c>
    </row>
    <row r="956" spans="2:17" ht="15" customHeight="1" x14ac:dyDescent="0.25">
      <c r="B956" s="10" t="s">
        <v>2910</v>
      </c>
      <c r="C956" s="10" t="s">
        <v>2911</v>
      </c>
      <c r="D956" s="11">
        <f>VLOOKUP(B956,'[1]Dados Cadastrais'!A:G,7,0)</f>
        <v>103</v>
      </c>
      <c r="E956" s="11" t="str">
        <f>VLOOKUP(CONTATOS[[#This Row],[EMPRESA]],'[1]Dados Cadastrais'!A:F,5,0)</f>
        <v>ME</v>
      </c>
      <c r="F956" s="10" t="str">
        <f>VLOOKUP(CONTATOS[[#This Row],[EMPRESA]],'[1]Dados Cadastrais'!A:F,6,0)</f>
        <v>CAPITAL LESTE 1</v>
      </c>
      <c r="G956" s="10" t="s">
        <v>2912</v>
      </c>
      <c r="H956" s="10"/>
      <c r="I956" s="10" t="s">
        <v>19</v>
      </c>
      <c r="J956" s="10" t="s">
        <v>20</v>
      </c>
      <c r="K956" s="22" t="s">
        <v>2913</v>
      </c>
      <c r="L956" s="13" t="s">
        <v>334</v>
      </c>
      <c r="M956" s="10" t="s">
        <v>2914</v>
      </c>
      <c r="N956" s="14" t="s">
        <v>2915</v>
      </c>
      <c r="O956" s="11" t="s">
        <v>25</v>
      </c>
      <c r="P956" s="10"/>
      <c r="Q956" s="15"/>
    </row>
    <row r="957" spans="2:17" ht="15" hidden="1" customHeight="1" x14ac:dyDescent="0.25">
      <c r="B957" s="10" t="s">
        <v>2916</v>
      </c>
      <c r="C957" s="10" t="e">
        <v>#N/A</v>
      </c>
      <c r="D957" s="11" t="e">
        <f>VLOOKUP(B957,'[1]Dados Cadastrais'!A:G,7,0)</f>
        <v>#N/A</v>
      </c>
      <c r="E957" s="11" t="e">
        <f>VLOOKUP(CONTATOS[[#This Row],[EMPRESA]],'[1]Dados Cadastrais'!A:F,5,0)</f>
        <v>#N/A</v>
      </c>
      <c r="F957" s="10" t="e">
        <f>VLOOKUP(CONTATOS[[#This Row],[EMPRESA]],'[1]Dados Cadastrais'!A:F,6,0)</f>
        <v>#N/A</v>
      </c>
      <c r="G957" s="10"/>
      <c r="H957" s="10"/>
      <c r="I957" s="10"/>
      <c r="J957" s="10"/>
      <c r="K957" s="22" t="s">
        <v>2917</v>
      </c>
      <c r="L957" s="13"/>
      <c r="M957" s="10"/>
      <c r="N957" s="14" t="s">
        <v>2918</v>
      </c>
      <c r="O957" s="11"/>
      <c r="P957" s="10"/>
      <c r="Q957" s="15"/>
    </row>
    <row r="958" spans="2:17" ht="15" hidden="1" customHeight="1" x14ac:dyDescent="0.35">
      <c r="B958" s="10" t="s">
        <v>2919</v>
      </c>
      <c r="C958" s="10" t="e">
        <v>#N/A</v>
      </c>
      <c r="D958" s="11" t="e">
        <f>VLOOKUP(B958,'[1]Dados Cadastrais'!A:G,7,0)</f>
        <v>#N/A</v>
      </c>
      <c r="E958" s="11" t="e">
        <f>VLOOKUP(CONTATOS[[#This Row],[EMPRESA]],'[1]Dados Cadastrais'!A:F,5,0)</f>
        <v>#N/A</v>
      </c>
      <c r="F958" s="10" t="e">
        <f>VLOOKUP(CONTATOS[[#This Row],[EMPRESA]],'[1]Dados Cadastrais'!A:F,6,0)</f>
        <v>#N/A</v>
      </c>
      <c r="G958" s="10"/>
      <c r="H958" s="10"/>
      <c r="I958" s="10"/>
      <c r="J958" s="10"/>
      <c r="K958" s="22" t="s">
        <v>2920</v>
      </c>
      <c r="L958" s="13"/>
      <c r="M958" s="10"/>
      <c r="N958" s="12" t="s">
        <v>2921</v>
      </c>
      <c r="O958" s="11"/>
      <c r="P958" s="10"/>
      <c r="Q958" s="15"/>
    </row>
    <row r="959" spans="2:17" ht="15" hidden="1" customHeight="1" x14ac:dyDescent="0.35">
      <c r="B959" s="10" t="s">
        <v>2922</v>
      </c>
      <c r="C959" s="10" t="s">
        <v>2923</v>
      </c>
      <c r="D959" s="11">
        <f>VLOOKUP(B959,'[1]Dados Cadastrais'!A:G,7,0)</f>
        <v>110</v>
      </c>
      <c r="E959" s="11" t="str">
        <f>VLOOKUP(CONTATOS[[#This Row],[EMPRESA]],'[1]Dados Cadastrais'!A:F,5,0)</f>
        <v>EPP</v>
      </c>
      <c r="F959" s="10" t="str">
        <f>VLOOKUP(CONTATOS[[#This Row],[EMPRESA]],'[1]Dados Cadastrais'!A:F,6,0)</f>
        <v>CAPITAL NORTE</v>
      </c>
      <c r="G959" s="10" t="s">
        <v>2924</v>
      </c>
      <c r="H959" s="10"/>
      <c r="I959" s="10"/>
      <c r="J959" s="10"/>
      <c r="K959" s="22"/>
      <c r="L959" s="13"/>
      <c r="M959" s="10"/>
      <c r="N959" s="12" t="s">
        <v>2925</v>
      </c>
      <c r="O959" s="11"/>
      <c r="P959" s="10"/>
      <c r="Q959" s="15"/>
    </row>
    <row r="960" spans="2:17" ht="15" hidden="1" customHeight="1" x14ac:dyDescent="0.35">
      <c r="B960" s="10" t="s">
        <v>2922</v>
      </c>
      <c r="C960" s="10" t="s">
        <v>2923</v>
      </c>
      <c r="D960" s="11">
        <f>VLOOKUP(B960,'[1]Dados Cadastrais'!A:G,7,0)</f>
        <v>110</v>
      </c>
      <c r="E960" s="11" t="str">
        <f>VLOOKUP(CONTATOS[[#This Row],[EMPRESA]],'[1]Dados Cadastrais'!A:F,5,0)</f>
        <v>EPP</v>
      </c>
      <c r="F960" s="10" t="str">
        <f>VLOOKUP(CONTATOS[[#This Row],[EMPRESA]],'[1]Dados Cadastrais'!A:F,6,0)</f>
        <v>CAPITAL NORTE</v>
      </c>
      <c r="G960" s="10" t="s">
        <v>2924</v>
      </c>
      <c r="H960" s="10"/>
      <c r="I960" s="10"/>
      <c r="J960" s="10"/>
      <c r="K960" s="22"/>
      <c r="L960" s="13" t="s">
        <v>2926</v>
      </c>
      <c r="M960" s="10" t="s">
        <v>2926</v>
      </c>
      <c r="N960" s="22" t="s">
        <v>2927</v>
      </c>
      <c r="O960" s="11"/>
      <c r="P960" s="10" t="s">
        <v>2928</v>
      </c>
      <c r="Q960" s="15">
        <v>45128</v>
      </c>
    </row>
    <row r="961" spans="2:17" ht="15" hidden="1" customHeight="1" x14ac:dyDescent="0.35">
      <c r="B961" s="10" t="s">
        <v>2929</v>
      </c>
      <c r="C961" s="10" t="s">
        <v>2930</v>
      </c>
      <c r="D961" s="11">
        <v>110</v>
      </c>
      <c r="E961" s="11" t="s">
        <v>137</v>
      </c>
      <c r="F961" s="10" t="e">
        <f>VLOOKUP(CONTATOS[[#This Row],[EMPRESA]],'[1]Dados Cadastrais'!A:F,6,0)</f>
        <v>#N/A</v>
      </c>
      <c r="G961" s="10"/>
      <c r="H961" s="10"/>
      <c r="I961" s="10"/>
      <c r="J961" s="10"/>
      <c r="K961" s="22" t="s">
        <v>2931</v>
      </c>
      <c r="L961" s="13"/>
      <c r="M961" s="10"/>
      <c r="N961" s="22"/>
      <c r="O961" s="11"/>
      <c r="P961" s="10"/>
      <c r="Q961" s="15"/>
    </row>
    <row r="962" spans="2:17" ht="15" hidden="1" customHeight="1" x14ac:dyDescent="0.35">
      <c r="B962" s="32" t="s">
        <v>2932</v>
      </c>
      <c r="C962" s="32" t="str">
        <f>VLOOKUP(B962,'[1]Dados Cadastrais'!A:B,2,0)</f>
        <v>11.862.847/0001-00</v>
      </c>
      <c r="D962" s="33">
        <f>VLOOKUP(B962,'[1]Dados Cadastrais'!A:G,7,0)</f>
        <v>163</v>
      </c>
      <c r="E962" s="33" t="str">
        <f>VLOOKUP(CONTATOS[[#This Row],[EMPRESA]],'[1]Dados Cadastrais'!A:F,5,0)</f>
        <v>Pequena</v>
      </c>
      <c r="F962" s="32">
        <f>VLOOKUP(CONTATOS[[#This Row],[EMPRESA]],'[1]Dados Cadastrais'!A:F,6,0)</f>
        <v>0</v>
      </c>
      <c r="G962" s="23" t="s">
        <v>2933</v>
      </c>
      <c r="H962" s="32" t="s">
        <v>20</v>
      </c>
      <c r="I962" s="34" t="s">
        <v>367</v>
      </c>
      <c r="J962" s="32"/>
      <c r="K962" s="35" t="s">
        <v>2934</v>
      </c>
      <c r="L962" s="36" t="s">
        <v>2935</v>
      </c>
      <c r="M962" s="32" t="str" cm="1">
        <f t="array" ref="M962">IFERROR(IF(ISTEXT(L961),IF(ISBLANK(L961),"","'"&amp;"55"&amp;IF(AND(ISNUMBER(LEFT(SOMENTE.NÚMEROS(L961),2))),LEFT(SOMENTE.NÚMEROS(L961),2),"11")&amp;RIGHT(SOMENTE.NÚMEROS(L961),8)),""),"")</f>
        <v/>
      </c>
      <c r="N962" s="37" t="s">
        <v>2936</v>
      </c>
      <c r="O962" s="23"/>
      <c r="P962" s="23"/>
      <c r="Q962" s="15">
        <v>45903</v>
      </c>
    </row>
    <row r="963" spans="2:17" ht="15" customHeight="1" x14ac:dyDescent="0.25">
      <c r="B963" s="10" t="s">
        <v>2937</v>
      </c>
      <c r="C963" s="10" t="s">
        <v>2938</v>
      </c>
      <c r="D963" s="11">
        <f>VLOOKUP(B963,'[1]Dados Cadastrais'!A:G,7,0)</f>
        <v>0</v>
      </c>
      <c r="E963" s="11" t="str">
        <f>VLOOKUP(CONTATOS[[#This Row],[EMPRESA]],'[1]Dados Cadastrais'!A:F,5,0)</f>
        <v>EPP</v>
      </c>
      <c r="F963" s="10" t="str">
        <f>VLOOKUP(CONTATOS[[#This Row],[EMPRESA]],'[1]Dados Cadastrais'!A:F,6,0)</f>
        <v>CAPITAL LESTE 1</v>
      </c>
      <c r="G963" s="10" t="s">
        <v>2939</v>
      </c>
      <c r="H963" s="10"/>
      <c r="I963" s="10" t="s">
        <v>63</v>
      </c>
      <c r="J963" s="10"/>
      <c r="K963" s="22" t="s">
        <v>2940</v>
      </c>
      <c r="L963" s="13"/>
      <c r="M963" s="10" t="s">
        <v>2941</v>
      </c>
      <c r="N963" s="30" t="s">
        <v>2942</v>
      </c>
      <c r="O963" s="11"/>
      <c r="P963" s="10"/>
      <c r="Q963" s="15"/>
    </row>
    <row r="964" spans="2:17" ht="15" hidden="1" customHeight="1" x14ac:dyDescent="0.25">
      <c r="B964" s="10" t="s">
        <v>2943</v>
      </c>
      <c r="C964" s="10" t="s">
        <v>2944</v>
      </c>
      <c r="D964" s="11">
        <f>VLOOKUP(B964,'[1]Dados Cadastrais'!A:G,7,0)</f>
        <v>0</v>
      </c>
      <c r="E964" s="11" t="str">
        <f>VLOOKUP(CONTATOS[[#This Row],[EMPRESA]],'[1]Dados Cadastrais'!A:F,5,0)</f>
        <v>EPP</v>
      </c>
      <c r="F964" s="10" t="str">
        <f>VLOOKUP(CONTATOS[[#This Row],[EMPRESA]],'[1]Dados Cadastrais'!A:F,6,0)</f>
        <v>CAPITAL SUL</v>
      </c>
      <c r="G964" s="10" t="s">
        <v>2945</v>
      </c>
      <c r="H964" s="10"/>
      <c r="I964" s="10"/>
      <c r="J964" s="10"/>
      <c r="K964" s="22" t="s">
        <v>2946</v>
      </c>
      <c r="L964" s="13"/>
      <c r="M964" s="10"/>
      <c r="N964" s="14" t="s">
        <v>2947</v>
      </c>
      <c r="O964" s="11"/>
      <c r="P964" s="10"/>
      <c r="Q964" s="15"/>
    </row>
    <row r="965" spans="2:17" ht="15" hidden="1" customHeight="1" x14ac:dyDescent="0.25">
      <c r="B965" s="10" t="s">
        <v>2943</v>
      </c>
      <c r="C965" s="10" t="s">
        <v>2944</v>
      </c>
      <c r="D965" s="11">
        <f>VLOOKUP(B965,'[1]Dados Cadastrais'!A:G,7,0)</f>
        <v>0</v>
      </c>
      <c r="E965" s="11" t="str">
        <f>VLOOKUP(CONTATOS[[#This Row],[EMPRESA]],'[1]Dados Cadastrais'!A:F,5,0)</f>
        <v>EPP</v>
      </c>
      <c r="F965" s="10" t="str">
        <f>VLOOKUP(CONTATOS[[#This Row],[EMPRESA]],'[1]Dados Cadastrais'!A:F,6,0)</f>
        <v>CAPITAL SUL</v>
      </c>
      <c r="G965" s="10" t="s">
        <v>2948</v>
      </c>
      <c r="H965" s="10"/>
      <c r="I965" s="10" t="s">
        <v>1237</v>
      </c>
      <c r="J965" s="10"/>
      <c r="K965" s="22" t="s">
        <v>2946</v>
      </c>
      <c r="L965" s="13" t="s">
        <v>2949</v>
      </c>
      <c r="M965" s="10" t="s">
        <v>2949</v>
      </c>
      <c r="N965" s="14" t="s">
        <v>2950</v>
      </c>
      <c r="O965" s="11"/>
      <c r="P965" s="10"/>
      <c r="Q965" s="15"/>
    </row>
    <row r="966" spans="2:17" ht="15" hidden="1" customHeight="1" x14ac:dyDescent="0.25">
      <c r="B966" s="10" t="s">
        <v>2943</v>
      </c>
      <c r="C966" s="10" t="s">
        <v>2944</v>
      </c>
      <c r="D966" s="11">
        <f>VLOOKUP(B966,'[1]Dados Cadastrais'!A:G,7,0)</f>
        <v>0</v>
      </c>
      <c r="E966" s="11" t="str">
        <f>VLOOKUP(CONTATOS[[#This Row],[EMPRESA]],'[1]Dados Cadastrais'!A:F,5,0)</f>
        <v>EPP</v>
      </c>
      <c r="F966" s="10" t="str">
        <f>VLOOKUP(CONTATOS[[#This Row],[EMPRESA]],'[1]Dados Cadastrais'!A:F,6,0)</f>
        <v>CAPITAL SUL</v>
      </c>
      <c r="G966" s="10" t="s">
        <v>2951</v>
      </c>
      <c r="H966" s="10"/>
      <c r="I966" s="10"/>
      <c r="J966" s="10"/>
      <c r="K966" s="22" t="s">
        <v>2952</v>
      </c>
      <c r="L966" s="13"/>
      <c r="M966" s="10"/>
      <c r="N966" s="30" t="s">
        <v>2953</v>
      </c>
      <c r="O966" s="11"/>
      <c r="P966" s="10"/>
      <c r="Q966" s="15"/>
    </row>
    <row r="967" spans="2:17" ht="15" hidden="1" customHeight="1" x14ac:dyDescent="0.25">
      <c r="B967" s="10" t="s">
        <v>2954</v>
      </c>
      <c r="C967" s="10" t="e">
        <v>#N/A</v>
      </c>
      <c r="D967" s="11" t="e">
        <f>VLOOKUP(B967,'[1]Dados Cadastrais'!A:G,7,0)</f>
        <v>#N/A</v>
      </c>
      <c r="E967" s="11" t="e">
        <f>VLOOKUP(CONTATOS[[#This Row],[EMPRESA]],'[1]Dados Cadastrais'!A:F,5,0)</f>
        <v>#N/A</v>
      </c>
      <c r="F967" s="10" t="e">
        <f>VLOOKUP(CONTATOS[[#This Row],[EMPRESA]],'[1]Dados Cadastrais'!A:F,6,0)</f>
        <v>#N/A</v>
      </c>
      <c r="G967" s="10" t="s">
        <v>2955</v>
      </c>
      <c r="H967" s="10"/>
      <c r="I967" s="10"/>
      <c r="J967" s="10"/>
      <c r="K967" s="22" t="s">
        <v>2956</v>
      </c>
      <c r="L967" s="13"/>
      <c r="M967" s="10"/>
      <c r="N967" s="14" t="s">
        <v>2957</v>
      </c>
      <c r="O967" s="11"/>
      <c r="P967" s="10"/>
      <c r="Q967" s="15"/>
    </row>
    <row r="968" spans="2:17" ht="15" customHeight="1" x14ac:dyDescent="0.35">
      <c r="B968" s="10" t="s">
        <v>2958</v>
      </c>
      <c r="C968" s="10" t="s">
        <v>2959</v>
      </c>
      <c r="D968" s="11">
        <f>VLOOKUP(B968,'[1]Dados Cadastrais'!A:G,7,0)</f>
        <v>103</v>
      </c>
      <c r="E968" s="11" t="str">
        <f>VLOOKUP(CONTATOS[[#This Row],[EMPRESA]],'[1]Dados Cadastrais'!A:F,5,0)</f>
        <v>ME</v>
      </c>
      <c r="F968" s="10" t="str">
        <f>VLOOKUP(CONTATOS[[#This Row],[EMPRESA]],'[1]Dados Cadastrais'!A:F,6,0)</f>
        <v>CAPITAL LESTE 1</v>
      </c>
      <c r="G968" s="10" t="s">
        <v>195</v>
      </c>
      <c r="H968" s="10"/>
      <c r="I968" s="10" t="s">
        <v>195</v>
      </c>
      <c r="J968" s="10"/>
      <c r="K968" s="22"/>
      <c r="L968" s="13"/>
      <c r="M968" s="10" t="s">
        <v>2960</v>
      </c>
      <c r="N968" s="22"/>
      <c r="O968" s="11"/>
      <c r="P968" s="10"/>
      <c r="Q968" s="15"/>
    </row>
    <row r="969" spans="2:17" ht="15" hidden="1" customHeight="1" x14ac:dyDescent="0.25">
      <c r="B969" s="10" t="s">
        <v>2961</v>
      </c>
      <c r="C969" s="10" t="e">
        <v>#N/A</v>
      </c>
      <c r="D969" s="11" t="e">
        <f>VLOOKUP(B969,'[1]Dados Cadastrais'!A:G,7,0)</f>
        <v>#N/A</v>
      </c>
      <c r="E969" s="11" t="e">
        <f>VLOOKUP(CONTATOS[[#This Row],[EMPRESA]],'[1]Dados Cadastrais'!A:F,5,0)</f>
        <v>#N/A</v>
      </c>
      <c r="F969" s="10" t="e">
        <f>VLOOKUP(CONTATOS[[#This Row],[EMPRESA]],'[1]Dados Cadastrais'!A:F,6,0)</f>
        <v>#N/A</v>
      </c>
      <c r="G969" s="10"/>
      <c r="H969" s="10"/>
      <c r="I969" s="10"/>
      <c r="J969" s="10"/>
      <c r="K969" s="22" t="s">
        <v>2962</v>
      </c>
      <c r="L969" s="13"/>
      <c r="M969" s="10"/>
      <c r="N969" s="14" t="s">
        <v>2963</v>
      </c>
      <c r="O969" s="11"/>
      <c r="P969" s="10"/>
      <c r="Q969" s="15"/>
    </row>
    <row r="970" spans="2:17" ht="15" hidden="1" customHeight="1" x14ac:dyDescent="0.25">
      <c r="B970" s="10" t="s">
        <v>2964</v>
      </c>
      <c r="C970" s="10" t="e">
        <v>#N/A</v>
      </c>
      <c r="D970" s="11" t="e">
        <f>VLOOKUP(B970,'[1]Dados Cadastrais'!A:G,7,0)</f>
        <v>#N/A</v>
      </c>
      <c r="E970" s="11" t="e">
        <f>VLOOKUP(CONTATOS[[#This Row],[EMPRESA]],'[1]Dados Cadastrais'!A:F,5,0)</f>
        <v>#N/A</v>
      </c>
      <c r="F970" s="10" t="e">
        <f>VLOOKUP(CONTATOS[[#This Row],[EMPRESA]],'[1]Dados Cadastrais'!A:F,6,0)</f>
        <v>#N/A</v>
      </c>
      <c r="G970" s="10"/>
      <c r="H970" s="10"/>
      <c r="I970" s="10"/>
      <c r="J970" s="10"/>
      <c r="K970" s="22" t="s">
        <v>2965</v>
      </c>
      <c r="L970" s="13"/>
      <c r="M970" s="10"/>
      <c r="N970" s="14" t="s">
        <v>2966</v>
      </c>
      <c r="O970" s="11"/>
      <c r="P970" s="10"/>
      <c r="Q970" s="15"/>
    </row>
    <row r="971" spans="2:17" ht="15" customHeight="1" x14ac:dyDescent="0.35">
      <c r="B971" s="10" t="s">
        <v>2967</v>
      </c>
      <c r="C971" s="10" t="s">
        <v>2968</v>
      </c>
      <c r="D971" s="11">
        <f>VLOOKUP(B971,'[1]Dados Cadastrais'!A:G,7,0)</f>
        <v>103</v>
      </c>
      <c r="E971" s="11" t="str">
        <f>VLOOKUP(CONTATOS[[#This Row],[EMPRESA]],'[1]Dados Cadastrais'!A:F,5,0)</f>
        <v>ME</v>
      </c>
      <c r="F971" s="10" t="str">
        <f>VLOOKUP(CONTATOS[[#This Row],[EMPRESA]],'[1]Dados Cadastrais'!A:F,6,0)</f>
        <v>CAPITAL LESTE 1</v>
      </c>
      <c r="G971" s="10" t="s">
        <v>2881</v>
      </c>
      <c r="H971" s="10"/>
      <c r="I971" s="10"/>
      <c r="J971" s="10"/>
      <c r="K971" s="22">
        <v>26018148</v>
      </c>
      <c r="L971" s="13" t="s">
        <v>2969</v>
      </c>
      <c r="M971" s="10" t="s">
        <v>2969</v>
      </c>
      <c r="N971" s="12" t="s">
        <v>2970</v>
      </c>
      <c r="O971" s="11"/>
      <c r="P971" s="10"/>
      <c r="Q971" s="15">
        <v>45022</v>
      </c>
    </row>
    <row r="972" spans="2:17" ht="15" customHeight="1" x14ac:dyDescent="0.35">
      <c r="B972" s="10" t="s">
        <v>2967</v>
      </c>
      <c r="C972" s="10" t="s">
        <v>2968</v>
      </c>
      <c r="D972" s="11">
        <f>VLOOKUP(B972,'[1]Dados Cadastrais'!A:G,7,0)</f>
        <v>103</v>
      </c>
      <c r="E972" s="11" t="str">
        <f>VLOOKUP(CONTATOS[[#This Row],[EMPRESA]],'[1]Dados Cadastrais'!A:F,5,0)</f>
        <v>ME</v>
      </c>
      <c r="F972" s="10" t="str">
        <f>VLOOKUP(CONTATOS[[#This Row],[EMPRESA]],'[1]Dados Cadastrais'!A:F,6,0)</f>
        <v>CAPITAL LESTE 1</v>
      </c>
      <c r="G972" s="10" t="s">
        <v>2971</v>
      </c>
      <c r="H972" s="10"/>
      <c r="I972" s="10"/>
      <c r="J972" s="10"/>
      <c r="K972" s="22">
        <v>26018148</v>
      </c>
      <c r="L972" s="13" t="s">
        <v>2969</v>
      </c>
      <c r="M972" s="10" t="s">
        <v>2969</v>
      </c>
      <c r="N972" s="22"/>
      <c r="O972" s="11"/>
      <c r="P972" s="10"/>
      <c r="Q972" s="15">
        <v>45022</v>
      </c>
    </row>
    <row r="973" spans="2:17" ht="15" customHeight="1" x14ac:dyDescent="0.35">
      <c r="B973" s="10" t="s">
        <v>2967</v>
      </c>
      <c r="C973" s="10" t="s">
        <v>2968</v>
      </c>
      <c r="D973" s="11">
        <f>VLOOKUP(B973,'[1]Dados Cadastrais'!A:G,7,0)</f>
        <v>103</v>
      </c>
      <c r="E973" s="11" t="str">
        <f>VLOOKUP(CONTATOS[[#This Row],[EMPRESA]],'[1]Dados Cadastrais'!A:F,5,0)</f>
        <v>ME</v>
      </c>
      <c r="F973" s="10" t="str">
        <f>VLOOKUP(CONTATOS[[#This Row],[EMPRESA]],'[1]Dados Cadastrais'!A:F,6,0)</f>
        <v>CAPITAL LESTE 1</v>
      </c>
      <c r="G973" s="24" t="s">
        <v>2972</v>
      </c>
      <c r="H973" s="10"/>
      <c r="I973" s="10" t="s">
        <v>19</v>
      </c>
      <c r="J973" s="10" t="s">
        <v>20</v>
      </c>
      <c r="K973" s="22" t="s">
        <v>2973</v>
      </c>
      <c r="L973" s="13" t="s">
        <v>2974</v>
      </c>
      <c r="M973" s="10" t="s">
        <v>2975</v>
      </c>
      <c r="N973" s="22" t="s">
        <v>2976</v>
      </c>
      <c r="O973" s="11"/>
      <c r="P973" s="10"/>
      <c r="Q973" s="15"/>
    </row>
    <row r="974" spans="2:17" ht="15" customHeight="1" x14ac:dyDescent="0.25">
      <c r="B974" s="10" t="s">
        <v>2967</v>
      </c>
      <c r="C974" s="10" t="s">
        <v>2968</v>
      </c>
      <c r="D974" s="11">
        <f>VLOOKUP(B974,'[1]Dados Cadastrais'!A:G,7,0)</f>
        <v>103</v>
      </c>
      <c r="E974" s="11" t="str">
        <f>VLOOKUP(CONTATOS[[#This Row],[EMPRESA]],'[1]Dados Cadastrais'!A:F,5,0)</f>
        <v>ME</v>
      </c>
      <c r="F974" s="10" t="str">
        <f>VLOOKUP(CONTATOS[[#This Row],[EMPRESA]],'[1]Dados Cadastrais'!A:F,6,0)</f>
        <v>CAPITAL LESTE 1</v>
      </c>
      <c r="G974" s="10" t="s">
        <v>2972</v>
      </c>
      <c r="H974" s="10"/>
      <c r="I974" s="10" t="s">
        <v>19</v>
      </c>
      <c r="J974" s="10" t="s">
        <v>20</v>
      </c>
      <c r="K974" s="22" t="s">
        <v>2973</v>
      </c>
      <c r="L974" s="13" t="s">
        <v>2974</v>
      </c>
      <c r="M974" s="10" t="s">
        <v>2975</v>
      </c>
      <c r="N974" s="30" t="s">
        <v>2970</v>
      </c>
      <c r="O974" s="11"/>
      <c r="P974" s="10"/>
      <c r="Q974" s="15"/>
    </row>
    <row r="975" spans="2:17" ht="15" hidden="1" customHeight="1" x14ac:dyDescent="0.25">
      <c r="B975" s="10" t="s">
        <v>2977</v>
      </c>
      <c r="C975" s="10" t="e">
        <v>#N/A</v>
      </c>
      <c r="D975" s="11" t="e">
        <f>VLOOKUP(B975,'[1]Dados Cadastrais'!A:G,7,0)</f>
        <v>#N/A</v>
      </c>
      <c r="E975" s="11" t="e">
        <f>VLOOKUP(CONTATOS[[#This Row],[EMPRESA]],'[1]Dados Cadastrais'!A:F,5,0)</f>
        <v>#N/A</v>
      </c>
      <c r="F975" s="10" t="e">
        <f>VLOOKUP(CONTATOS[[#This Row],[EMPRESA]],'[1]Dados Cadastrais'!A:F,6,0)</f>
        <v>#N/A</v>
      </c>
      <c r="G975" s="10"/>
      <c r="H975" s="10"/>
      <c r="I975" s="10"/>
      <c r="J975" s="10"/>
      <c r="K975" s="31" t="s">
        <v>2978</v>
      </c>
      <c r="L975" s="13"/>
      <c r="M975" s="10"/>
      <c r="N975" s="14" t="s">
        <v>2979</v>
      </c>
      <c r="O975" s="11"/>
      <c r="P975" s="10"/>
      <c r="Q975" s="15"/>
    </row>
    <row r="976" spans="2:17" ht="15" customHeight="1" x14ac:dyDescent="0.35">
      <c r="B976" s="10" t="s">
        <v>2980</v>
      </c>
      <c r="C976" s="10" t="s">
        <v>2981</v>
      </c>
      <c r="D976" s="11">
        <v>102</v>
      </c>
      <c r="E976" s="11" t="str">
        <f>VLOOKUP(CONTATOS[[#This Row],[EMPRESA]],'[1]Dados Cadastrais'!A:F,5,0)</f>
        <v>EPP</v>
      </c>
      <c r="F976" s="10" t="str">
        <f>VLOOKUP(CONTATOS[[#This Row],[EMPRESA]],'[1]Dados Cadastrais'!A:F,6,0)</f>
        <v>CAPITAL LESTE 1</v>
      </c>
      <c r="G976" s="10"/>
      <c r="H976" s="10"/>
      <c r="I976" s="10"/>
      <c r="J976" s="10"/>
      <c r="K976" s="22" t="s">
        <v>2982</v>
      </c>
      <c r="L976" s="13" t="s">
        <v>2983</v>
      </c>
      <c r="M976" s="43" t="s">
        <v>2984</v>
      </c>
      <c r="N976" s="22" t="s">
        <v>2985</v>
      </c>
      <c r="O976" s="11"/>
      <c r="P976" s="10"/>
      <c r="Q976" s="15"/>
    </row>
    <row r="977" spans="2:17" ht="15" customHeight="1" x14ac:dyDescent="0.35">
      <c r="B977" s="10" t="s">
        <v>2986</v>
      </c>
      <c r="C977" s="10" t="s">
        <v>2987</v>
      </c>
      <c r="D977" s="11">
        <f>VLOOKUP(B977,'[1]Dados Cadastrais'!A:G,7,0)</f>
        <v>103</v>
      </c>
      <c r="E977" s="11" t="str">
        <f>VLOOKUP(CONTATOS[[#This Row],[EMPRESA]],'[1]Dados Cadastrais'!A:F,5,0)</f>
        <v>ME</v>
      </c>
      <c r="F977" s="10" t="str">
        <f>VLOOKUP(CONTATOS[[#This Row],[EMPRESA]],'[1]Dados Cadastrais'!A:F,6,0)</f>
        <v>CAPITAL LESTE 1</v>
      </c>
      <c r="G977" s="10" t="s">
        <v>2988</v>
      </c>
      <c r="H977" s="10"/>
      <c r="I977" s="10" t="s">
        <v>63</v>
      </c>
      <c r="J977" s="10"/>
      <c r="K977" s="22">
        <v>1126464495</v>
      </c>
      <c r="L977" s="13"/>
      <c r="M977" s="10"/>
      <c r="N977" s="12" t="s">
        <v>2989</v>
      </c>
      <c r="O977" s="11"/>
      <c r="P977" s="10"/>
      <c r="Q977" s="15"/>
    </row>
    <row r="978" spans="2:17" ht="15" customHeight="1" x14ac:dyDescent="0.35">
      <c r="B978" s="10" t="s">
        <v>2990</v>
      </c>
      <c r="C978" s="10" t="s">
        <v>2991</v>
      </c>
      <c r="D978" s="11">
        <f>VLOOKUP(B978,'[1]Dados Cadastrais'!A:G,7,0)</f>
        <v>103</v>
      </c>
      <c r="E978" s="11" t="str">
        <f>VLOOKUP(CONTATOS[[#This Row],[EMPRESA]],'[1]Dados Cadastrais'!A:F,5,0)</f>
        <v>EPP</v>
      </c>
      <c r="F978" s="10" t="str">
        <f>VLOOKUP(CONTATOS[[#This Row],[EMPRESA]],'[1]Dados Cadastrais'!A:F,6,0)</f>
        <v>CAPITAL LESTE 1</v>
      </c>
      <c r="G978" s="10" t="s">
        <v>2992</v>
      </c>
      <c r="H978" s="10"/>
      <c r="I978" s="10" t="s">
        <v>2993</v>
      </c>
      <c r="J978" s="10" t="s">
        <v>20</v>
      </c>
      <c r="K978" s="22">
        <v>1122918142</v>
      </c>
      <c r="L978" s="13" t="s">
        <v>2994</v>
      </c>
      <c r="M978" s="10" t="s">
        <v>2994</v>
      </c>
      <c r="N978" s="22" t="s">
        <v>2995</v>
      </c>
      <c r="O978" s="11"/>
      <c r="P978" s="10"/>
      <c r="Q978" s="15"/>
    </row>
    <row r="979" spans="2:17" ht="15" customHeight="1" x14ac:dyDescent="0.25">
      <c r="B979" s="24" t="s">
        <v>2990</v>
      </c>
      <c r="C979" s="10" t="s">
        <v>2991</v>
      </c>
      <c r="D979" s="11">
        <f>VLOOKUP(B979,'[1]Dados Cadastrais'!A:G,7,0)</f>
        <v>103</v>
      </c>
      <c r="E979" s="11" t="str">
        <f>VLOOKUP(CONTATOS[[#This Row],[EMPRESA]],'[1]Dados Cadastrais'!A:F,5,0)</f>
        <v>EPP</v>
      </c>
      <c r="F979" s="10" t="str">
        <f>VLOOKUP(CONTATOS[[#This Row],[EMPRESA]],'[1]Dados Cadastrais'!A:F,6,0)</f>
        <v>CAPITAL LESTE 1</v>
      </c>
      <c r="G979" s="10" t="s">
        <v>2996</v>
      </c>
      <c r="H979" s="10"/>
      <c r="I979" s="10"/>
      <c r="J979" s="10"/>
      <c r="K979" s="22"/>
      <c r="L979" s="13"/>
      <c r="M979" s="10"/>
      <c r="N979" s="14" t="s">
        <v>2997</v>
      </c>
      <c r="O979" s="11"/>
      <c r="P979" s="10"/>
      <c r="Q979" s="15"/>
    </row>
    <row r="980" spans="2:17" ht="15" customHeight="1" x14ac:dyDescent="0.25">
      <c r="B980" s="10" t="s">
        <v>2990</v>
      </c>
      <c r="C980" s="10" t="s">
        <v>2991</v>
      </c>
      <c r="D980" s="11">
        <f>VLOOKUP(B980,'[1]Dados Cadastrais'!A:G,7,0)</f>
        <v>103</v>
      </c>
      <c r="E980" s="11" t="str">
        <f>VLOOKUP(CONTATOS[[#This Row],[EMPRESA]],'[1]Dados Cadastrais'!A:F,5,0)</f>
        <v>EPP</v>
      </c>
      <c r="F980" s="10" t="str">
        <f>VLOOKUP(CONTATOS[[#This Row],[EMPRESA]],'[1]Dados Cadastrais'!A:F,6,0)</f>
        <v>CAPITAL LESTE 1</v>
      </c>
      <c r="G980" s="10"/>
      <c r="H980" s="10"/>
      <c r="I980" s="10"/>
      <c r="J980" s="10"/>
      <c r="K980" s="22"/>
      <c r="L980" s="13"/>
      <c r="M980" s="10"/>
      <c r="N980" s="14" t="s">
        <v>2998</v>
      </c>
      <c r="O980" s="11"/>
      <c r="P980" s="10"/>
      <c r="Q980" s="15"/>
    </row>
    <row r="981" spans="2:17" ht="15" customHeight="1" x14ac:dyDescent="0.25">
      <c r="B981" s="10" t="s">
        <v>2999</v>
      </c>
      <c r="C981" s="10" t="s">
        <v>3000</v>
      </c>
      <c r="D981" s="11">
        <v>103</v>
      </c>
      <c r="E981" s="11" t="str">
        <f>VLOOKUP(CONTATOS[[#This Row],[EMPRESA]],'[1]Dados Cadastrais'!A:F,5,0)</f>
        <v>EPP</v>
      </c>
      <c r="F981" s="10" t="str">
        <f>VLOOKUP(CONTATOS[[#This Row],[EMPRESA]],'[1]Dados Cadastrais'!A:F,6,0)</f>
        <v>CAPITAL LESTE 1</v>
      </c>
      <c r="G981" s="10" t="s">
        <v>3001</v>
      </c>
      <c r="H981" s="10"/>
      <c r="I981" s="10" t="s">
        <v>63</v>
      </c>
      <c r="J981" s="10"/>
      <c r="K981" s="22" t="s">
        <v>3002</v>
      </c>
      <c r="L981" s="13" t="s">
        <v>3003</v>
      </c>
      <c r="M981" s="10" t="s">
        <v>3003</v>
      </c>
      <c r="N981" s="30" t="s">
        <v>3004</v>
      </c>
      <c r="O981" s="11"/>
      <c r="P981" s="10"/>
      <c r="Q981" s="15"/>
    </row>
    <row r="982" spans="2:17" ht="15" customHeight="1" x14ac:dyDescent="0.35">
      <c r="B982" s="10" t="s">
        <v>3005</v>
      </c>
      <c r="C982" s="10" t="s">
        <v>3006</v>
      </c>
      <c r="D982" s="11">
        <f>VLOOKUP(B982,'[1]Dados Cadastrais'!A:G,7,0)</f>
        <v>103</v>
      </c>
      <c r="E982" s="11" t="str">
        <f>VLOOKUP(CONTATOS[[#This Row],[EMPRESA]],'[1]Dados Cadastrais'!A:F,5,0)</f>
        <v>ME</v>
      </c>
      <c r="F982" s="10" t="str">
        <f>VLOOKUP(CONTATOS[[#This Row],[EMPRESA]],'[1]Dados Cadastrais'!A:F,6,0)</f>
        <v>CAPITAL LESTE 1</v>
      </c>
      <c r="G982" s="10"/>
      <c r="H982" s="10"/>
      <c r="I982" s="10"/>
      <c r="J982" s="10"/>
      <c r="K982" s="22">
        <v>1126051504</v>
      </c>
      <c r="L982" s="13" t="s">
        <v>3007</v>
      </c>
      <c r="M982" s="10" t="s">
        <v>3007</v>
      </c>
      <c r="N982" s="12" t="s">
        <v>3008</v>
      </c>
      <c r="O982" s="11"/>
      <c r="P982" s="10"/>
      <c r="Q982" s="15"/>
    </row>
    <row r="983" spans="2:17" ht="15" hidden="1" customHeight="1" x14ac:dyDescent="0.25">
      <c r="B983" s="10" t="s">
        <v>3009</v>
      </c>
      <c r="C983" s="10" t="e">
        <v>#N/A</v>
      </c>
      <c r="D983" s="11" t="e">
        <f>VLOOKUP(B983,'[1]Dados Cadastrais'!A:G,7,0)</f>
        <v>#N/A</v>
      </c>
      <c r="E983" s="11" t="e">
        <f>VLOOKUP(CONTATOS[[#This Row],[EMPRESA]],'[1]Dados Cadastrais'!A:F,5,0)</f>
        <v>#N/A</v>
      </c>
      <c r="F983" s="10" t="e">
        <f>VLOOKUP(CONTATOS[[#This Row],[EMPRESA]],'[1]Dados Cadastrais'!A:F,6,0)</f>
        <v>#N/A</v>
      </c>
      <c r="G983" s="10" t="s">
        <v>3010</v>
      </c>
      <c r="H983" s="10"/>
      <c r="I983" s="10"/>
      <c r="J983" s="10"/>
      <c r="K983" s="22" t="s">
        <v>3011</v>
      </c>
      <c r="L983" s="13"/>
      <c r="M983" s="10"/>
      <c r="N983" s="14" t="s">
        <v>3012</v>
      </c>
      <c r="O983" s="11"/>
      <c r="P983" s="10"/>
      <c r="Q983" s="15"/>
    </row>
    <row r="984" spans="2:17" ht="15" hidden="1" customHeight="1" x14ac:dyDescent="0.25">
      <c r="B984" s="10" t="s">
        <v>3013</v>
      </c>
      <c r="C984" s="10" t="e">
        <v>#N/A</v>
      </c>
      <c r="D984" s="11" t="e">
        <f>VLOOKUP(B984,'[1]Dados Cadastrais'!A:G,7,0)</f>
        <v>#N/A</v>
      </c>
      <c r="E984" s="11" t="e">
        <f>VLOOKUP(CONTATOS[[#This Row],[EMPRESA]],'[1]Dados Cadastrais'!A:F,5,0)</f>
        <v>#N/A</v>
      </c>
      <c r="F984" s="10" t="e">
        <f>VLOOKUP(CONTATOS[[#This Row],[EMPRESA]],'[1]Dados Cadastrais'!A:F,6,0)</f>
        <v>#N/A</v>
      </c>
      <c r="G984" s="10" t="s">
        <v>2545</v>
      </c>
      <c r="H984" s="10"/>
      <c r="I984" s="10"/>
      <c r="J984" s="10"/>
      <c r="K984" s="22" t="s">
        <v>3014</v>
      </c>
      <c r="L984" s="13"/>
      <c r="M984" s="10"/>
      <c r="N984" s="30" t="s">
        <v>3015</v>
      </c>
      <c r="O984" s="11"/>
      <c r="P984" s="10"/>
      <c r="Q984" s="15"/>
    </row>
    <row r="985" spans="2:17" ht="15" customHeight="1" x14ac:dyDescent="0.35">
      <c r="B985" s="10" t="s">
        <v>3016</v>
      </c>
      <c r="C985" s="10" t="s">
        <v>3017</v>
      </c>
      <c r="D985" s="11">
        <f>VLOOKUP(B985,'[1]Dados Cadastrais'!A:G,7,0)</f>
        <v>103</v>
      </c>
      <c r="E985" s="11" t="str">
        <f>VLOOKUP(CONTATOS[[#This Row],[EMPRESA]],'[1]Dados Cadastrais'!A:F,5,0)</f>
        <v>ME</v>
      </c>
      <c r="F985" s="10" t="str">
        <f>VLOOKUP(CONTATOS[[#This Row],[EMPRESA]],'[1]Dados Cadastrais'!A:F,6,0)</f>
        <v>CAPITAL LESTE 1</v>
      </c>
      <c r="G985" s="10" t="s">
        <v>3018</v>
      </c>
      <c r="H985" s="10"/>
      <c r="I985" s="10" t="s">
        <v>19</v>
      </c>
      <c r="J985" s="10" t="s">
        <v>20</v>
      </c>
      <c r="K985" s="22">
        <v>1126016881</v>
      </c>
      <c r="L985" s="13" t="s">
        <v>3019</v>
      </c>
      <c r="M985" s="10" t="s">
        <v>3019</v>
      </c>
      <c r="N985" s="12" t="s">
        <v>3020</v>
      </c>
      <c r="O985" s="11"/>
      <c r="P985" s="10"/>
      <c r="Q985" s="15">
        <v>45008</v>
      </c>
    </row>
    <row r="986" spans="2:17" ht="15" customHeight="1" x14ac:dyDescent="0.25">
      <c r="B986" s="10" t="s">
        <v>3016</v>
      </c>
      <c r="C986" s="10" t="s">
        <v>3017</v>
      </c>
      <c r="D986" s="11">
        <f>VLOOKUP(B986,'[1]Dados Cadastrais'!A:G,7,0)</f>
        <v>103</v>
      </c>
      <c r="E986" s="11" t="str">
        <f>VLOOKUP(CONTATOS[[#This Row],[EMPRESA]],'[1]Dados Cadastrais'!A:F,5,0)</f>
        <v>ME</v>
      </c>
      <c r="F986" s="10" t="str">
        <f>VLOOKUP(CONTATOS[[#This Row],[EMPRESA]],'[1]Dados Cadastrais'!A:F,6,0)</f>
        <v>CAPITAL LESTE 1</v>
      </c>
      <c r="G986" s="10" t="s">
        <v>3018</v>
      </c>
      <c r="H986" s="10"/>
      <c r="I986" s="10" t="s">
        <v>19</v>
      </c>
      <c r="J986" s="10" t="s">
        <v>20</v>
      </c>
      <c r="K986" s="22">
        <v>1126016881</v>
      </c>
      <c r="L986" s="13" t="s">
        <v>3019</v>
      </c>
      <c r="M986" s="10" t="s">
        <v>3019</v>
      </c>
      <c r="N986" s="14" t="s">
        <v>3021</v>
      </c>
      <c r="O986" s="11"/>
      <c r="P986" s="10"/>
      <c r="Q986" s="15"/>
    </row>
    <row r="987" spans="2:17" ht="15" customHeight="1" x14ac:dyDescent="0.35">
      <c r="B987" s="10" t="s">
        <v>3016</v>
      </c>
      <c r="C987" s="10" t="s">
        <v>3017</v>
      </c>
      <c r="D987" s="11">
        <f>VLOOKUP(B987,'[1]Dados Cadastrais'!A:G,7,0)</f>
        <v>103</v>
      </c>
      <c r="E987" s="11" t="str">
        <f>VLOOKUP(CONTATOS[[#This Row],[EMPRESA]],'[1]Dados Cadastrais'!A:F,5,0)</f>
        <v>ME</v>
      </c>
      <c r="F987" s="10" t="str">
        <f>VLOOKUP(CONTATOS[[#This Row],[EMPRESA]],'[1]Dados Cadastrais'!A:F,6,0)</f>
        <v>CAPITAL LESTE 1</v>
      </c>
      <c r="G987" s="10" t="s">
        <v>3022</v>
      </c>
      <c r="H987" s="10"/>
      <c r="I987" s="10" t="s">
        <v>3023</v>
      </c>
      <c r="J987" s="10"/>
      <c r="K987" s="22" t="s">
        <v>3024</v>
      </c>
      <c r="L987" s="13" t="s">
        <v>195</v>
      </c>
      <c r="M987" s="10"/>
      <c r="N987" s="22"/>
      <c r="O987" s="11"/>
      <c r="P987" s="10"/>
      <c r="Q987" s="15"/>
    </row>
    <row r="988" spans="2:17" ht="15" customHeight="1" x14ac:dyDescent="0.35">
      <c r="B988" s="10" t="s">
        <v>3016</v>
      </c>
      <c r="C988" s="10" t="s">
        <v>3017</v>
      </c>
      <c r="D988" s="11">
        <f>VLOOKUP(B988,'[1]Dados Cadastrais'!A:G,7,0)</f>
        <v>103</v>
      </c>
      <c r="E988" s="11" t="str">
        <f>VLOOKUP(CONTATOS[[#This Row],[EMPRESA]],'[1]Dados Cadastrais'!A:F,5,0)</f>
        <v>ME</v>
      </c>
      <c r="F988" s="10" t="str">
        <f>VLOOKUP(CONTATOS[[#This Row],[EMPRESA]],'[1]Dados Cadastrais'!A:F,6,0)</f>
        <v>CAPITAL LESTE 1</v>
      </c>
      <c r="G988" s="10" t="s">
        <v>3025</v>
      </c>
      <c r="H988" s="10"/>
      <c r="I988" s="10"/>
      <c r="J988" s="10"/>
      <c r="K988" s="22"/>
      <c r="L988" s="13" t="s">
        <v>3026</v>
      </c>
      <c r="M988" s="10" t="s">
        <v>3026</v>
      </c>
      <c r="N988" s="12" t="s">
        <v>3027</v>
      </c>
      <c r="O988" s="11"/>
      <c r="P988" s="10" t="s">
        <v>3028</v>
      </c>
      <c r="Q988" s="15"/>
    </row>
    <row r="989" spans="2:17" ht="15" customHeight="1" x14ac:dyDescent="0.35">
      <c r="B989" s="10" t="s">
        <v>3016</v>
      </c>
      <c r="C989" s="10" t="s">
        <v>3017</v>
      </c>
      <c r="D989" s="11">
        <f>VLOOKUP(B989,'[1]Dados Cadastrais'!A:G,7,0)</f>
        <v>103</v>
      </c>
      <c r="E989" s="11" t="str">
        <f>VLOOKUP(CONTATOS[[#This Row],[EMPRESA]],'[1]Dados Cadastrais'!A:F,5,0)</f>
        <v>ME</v>
      </c>
      <c r="F989" s="10" t="str">
        <f>VLOOKUP(CONTATOS[[#This Row],[EMPRESA]],'[1]Dados Cadastrais'!A:F,6,0)</f>
        <v>CAPITAL LESTE 1</v>
      </c>
      <c r="G989" s="10" t="s">
        <v>3022</v>
      </c>
      <c r="H989" s="10"/>
      <c r="I989" s="10" t="s">
        <v>3023</v>
      </c>
      <c r="J989" s="10"/>
      <c r="K989" s="22"/>
      <c r="L989" s="13"/>
      <c r="M989" s="10"/>
      <c r="N989" s="12"/>
      <c r="O989" s="11"/>
      <c r="P989" s="10"/>
      <c r="Q989" s="15"/>
    </row>
    <row r="990" spans="2:17" ht="15" hidden="1" customHeight="1" x14ac:dyDescent="0.35">
      <c r="B990" s="10" t="s">
        <v>3029</v>
      </c>
      <c r="C990" s="10" t="s">
        <v>3030</v>
      </c>
      <c r="D990" s="11">
        <f>VLOOKUP(B990,'[1]Dados Cadastrais'!A:G,7,0)</f>
        <v>103</v>
      </c>
      <c r="E990" s="11" t="str">
        <f>VLOOKUP(CONTATOS[[#This Row],[EMPRESA]],'[1]Dados Cadastrais'!A:F,5,0)</f>
        <v>DEMAIS</v>
      </c>
      <c r="F990" s="10" t="str">
        <f>VLOOKUP(CONTATOS[[#This Row],[EMPRESA]],'[1]Dados Cadastrais'!A:F,6,0)</f>
        <v>N/A</v>
      </c>
      <c r="G990" s="10" t="s">
        <v>3031</v>
      </c>
      <c r="H990" s="10"/>
      <c r="I990" s="10" t="s">
        <v>367</v>
      </c>
      <c r="J990" s="10"/>
      <c r="K990" s="22"/>
      <c r="L990" s="13"/>
      <c r="M990" s="10"/>
      <c r="N990" s="22" t="s">
        <v>3032</v>
      </c>
      <c r="O990" s="11"/>
      <c r="P990" s="10"/>
      <c r="Q990" s="15">
        <v>45764</v>
      </c>
    </row>
    <row r="991" spans="2:17" ht="15" hidden="1" customHeight="1" x14ac:dyDescent="0.25">
      <c r="B991" s="10" t="s">
        <v>3033</v>
      </c>
      <c r="C991" s="10" t="s">
        <v>3034</v>
      </c>
      <c r="D991" s="11">
        <v>126</v>
      </c>
      <c r="E991" s="11" t="s">
        <v>137</v>
      </c>
      <c r="F991" s="10" t="e">
        <f>VLOOKUP(CONTATOS[[#This Row],[EMPRESA]],'[1]Dados Cadastrais'!A:F,6,0)</f>
        <v>#N/A</v>
      </c>
      <c r="G991" s="10"/>
      <c r="H991" s="10"/>
      <c r="I991" s="10"/>
      <c r="J991" s="10"/>
      <c r="K991" s="22" t="s">
        <v>3035</v>
      </c>
      <c r="L991" s="13"/>
      <c r="M991" s="10"/>
      <c r="N991" s="14" t="s">
        <v>3036</v>
      </c>
      <c r="O991" s="11"/>
      <c r="P991" s="10"/>
      <c r="Q991" s="15"/>
    </row>
    <row r="992" spans="2:17" ht="15" hidden="1" customHeight="1" x14ac:dyDescent="0.35">
      <c r="B992" s="10" t="s">
        <v>3037</v>
      </c>
      <c r="C992" s="10" t="s">
        <v>3038</v>
      </c>
      <c r="D992" s="11">
        <f>VLOOKUP(B992,'[1]Dados Cadastrais'!A:G,7,0)</f>
        <v>103</v>
      </c>
      <c r="E992" s="11" t="str">
        <f>VLOOKUP(CONTATOS[[#This Row],[EMPRESA]],'[1]Dados Cadastrais'!A:F,5,0)</f>
        <v>DEMAIS</v>
      </c>
      <c r="F992" s="10" t="str">
        <f>VLOOKUP(CONTATOS[[#This Row],[EMPRESA]],'[1]Dados Cadastrais'!A:F,6,0)</f>
        <v>N/A</v>
      </c>
      <c r="G992" s="10" t="s">
        <v>3039</v>
      </c>
      <c r="H992" s="10"/>
      <c r="I992" s="10"/>
      <c r="J992" s="10"/>
      <c r="K992" s="22">
        <v>1120657899</v>
      </c>
      <c r="L992" s="13" t="s">
        <v>3040</v>
      </c>
      <c r="M992" s="10" t="s">
        <v>3040</v>
      </c>
      <c r="N992" s="22" t="s">
        <v>3041</v>
      </c>
      <c r="O992" s="11" t="s">
        <v>25</v>
      </c>
      <c r="P992" s="10"/>
      <c r="Q992" s="15"/>
    </row>
    <row r="993" spans="2:17" ht="15" hidden="1" customHeight="1" x14ac:dyDescent="0.35">
      <c r="B993" s="10" t="s">
        <v>3037</v>
      </c>
      <c r="C993" s="10" t="s">
        <v>3038</v>
      </c>
      <c r="D993" s="11">
        <f>VLOOKUP(B993,'[1]Dados Cadastrais'!A:G,7,0)</f>
        <v>103</v>
      </c>
      <c r="E993" s="11" t="str">
        <f>VLOOKUP(CONTATOS[[#This Row],[EMPRESA]],'[1]Dados Cadastrais'!A:F,5,0)</f>
        <v>DEMAIS</v>
      </c>
      <c r="F993" s="10" t="str">
        <f>VLOOKUP(CONTATOS[[#This Row],[EMPRESA]],'[1]Dados Cadastrais'!A:F,6,0)</f>
        <v>N/A</v>
      </c>
      <c r="H993" s="10"/>
      <c r="I993" s="10"/>
      <c r="J993" s="10"/>
      <c r="K993" s="22">
        <v>1120657899</v>
      </c>
      <c r="L993" s="13" t="s">
        <v>3042</v>
      </c>
      <c r="M993" s="10" t="s">
        <v>3042</v>
      </c>
      <c r="N993" s="12" t="s">
        <v>3043</v>
      </c>
      <c r="O993" s="11" t="s">
        <v>25</v>
      </c>
      <c r="P993" s="10"/>
      <c r="Q993" s="15"/>
    </row>
    <row r="994" spans="2:17" ht="15" hidden="1" customHeight="1" x14ac:dyDescent="0.35">
      <c r="B994" s="10" t="s">
        <v>3037</v>
      </c>
      <c r="C994" s="10" t="s">
        <v>3038</v>
      </c>
      <c r="D994" s="11">
        <f>VLOOKUP(B994,'[1]Dados Cadastrais'!A:G,7,0)</f>
        <v>103</v>
      </c>
      <c r="E994" s="11" t="str">
        <f>VLOOKUP(CONTATOS[[#This Row],[EMPRESA]],'[1]Dados Cadastrais'!A:F,5,0)</f>
        <v>DEMAIS</v>
      </c>
      <c r="F994" s="10" t="str">
        <f>VLOOKUP(CONTATOS[[#This Row],[EMPRESA]],'[1]Dados Cadastrais'!A:F,6,0)</f>
        <v>N/A</v>
      </c>
      <c r="G994" s="10" t="s">
        <v>3044</v>
      </c>
      <c r="H994" s="10"/>
      <c r="I994" s="10"/>
      <c r="J994" s="10"/>
      <c r="K994" s="22">
        <v>1120657899</v>
      </c>
      <c r="L994" s="13" t="s">
        <v>3045</v>
      </c>
      <c r="M994" s="10" t="s">
        <v>3045</v>
      </c>
      <c r="N994" s="22" t="s">
        <v>3046</v>
      </c>
      <c r="O994" s="11" t="s">
        <v>25</v>
      </c>
      <c r="P994" s="10"/>
      <c r="Q994" s="15"/>
    </row>
    <row r="995" spans="2:17" ht="15" hidden="1" customHeight="1" x14ac:dyDescent="0.35">
      <c r="B995" s="10" t="s">
        <v>3037</v>
      </c>
      <c r="C995" s="10" t="s">
        <v>3038</v>
      </c>
      <c r="D995" s="11">
        <f>VLOOKUP(B995,'[1]Dados Cadastrais'!A:G,7,0)</f>
        <v>103</v>
      </c>
      <c r="E995" s="11" t="str">
        <f>VLOOKUP(CONTATOS[[#This Row],[EMPRESA]],'[1]Dados Cadastrais'!A:F,5,0)</f>
        <v>DEMAIS</v>
      </c>
      <c r="F995" s="10" t="str">
        <f>VLOOKUP(CONTATOS[[#This Row],[EMPRESA]],'[1]Dados Cadastrais'!A:F,6,0)</f>
        <v>N/A</v>
      </c>
      <c r="G995" s="10" t="s">
        <v>3047</v>
      </c>
      <c r="H995" s="10"/>
      <c r="I995" s="10"/>
      <c r="J995" s="10"/>
      <c r="K995" s="22">
        <v>1120657899</v>
      </c>
      <c r="L995" s="13"/>
      <c r="M995" s="10"/>
      <c r="N995" s="22" t="s">
        <v>3048</v>
      </c>
      <c r="O995" s="11"/>
      <c r="P995" s="10"/>
      <c r="Q995" s="15">
        <v>45362</v>
      </c>
    </row>
    <row r="996" spans="2:17" ht="15" hidden="1" customHeight="1" x14ac:dyDescent="0.35">
      <c r="B996" s="10" t="s">
        <v>3037</v>
      </c>
      <c r="C996" s="10" t="s">
        <v>3038</v>
      </c>
      <c r="D996" s="11">
        <f>VLOOKUP(B996,'[1]Dados Cadastrais'!A:G,7,0)</f>
        <v>103</v>
      </c>
      <c r="E996" s="11" t="str">
        <f>VLOOKUP(CONTATOS[[#This Row],[EMPRESA]],'[1]Dados Cadastrais'!A:F,5,0)</f>
        <v>DEMAIS</v>
      </c>
      <c r="F996" s="10" t="str">
        <f>VLOOKUP(CONTATOS[[#This Row],[EMPRESA]],'[1]Dados Cadastrais'!A:F,6,0)</f>
        <v>N/A</v>
      </c>
      <c r="G996" s="10" t="s">
        <v>3049</v>
      </c>
      <c r="H996" s="10"/>
      <c r="I996" s="10"/>
      <c r="J996" s="10"/>
      <c r="K996" s="22">
        <v>1120657899</v>
      </c>
      <c r="L996" s="13" t="s">
        <v>3040</v>
      </c>
      <c r="M996" s="10" t="s">
        <v>3040</v>
      </c>
      <c r="N996" s="12" t="s">
        <v>3050</v>
      </c>
      <c r="O996" s="11"/>
      <c r="P996" s="10"/>
      <c r="Q996" s="15"/>
    </row>
    <row r="997" spans="2:17" ht="15" hidden="1" customHeight="1" x14ac:dyDescent="0.35">
      <c r="B997" s="10" t="s">
        <v>3037</v>
      </c>
      <c r="C997" s="10" t="s">
        <v>3038</v>
      </c>
      <c r="D997" s="11">
        <f>VLOOKUP(B997,'[1]Dados Cadastrais'!A:G,7,0)</f>
        <v>103</v>
      </c>
      <c r="E997" s="11" t="str">
        <f>VLOOKUP(CONTATOS[[#This Row],[EMPRESA]],'[1]Dados Cadastrais'!A:F,5,0)</f>
        <v>DEMAIS</v>
      </c>
      <c r="F997" s="10" t="str">
        <f>VLOOKUP(CONTATOS[[#This Row],[EMPRESA]],'[1]Dados Cadastrais'!A:F,6,0)</f>
        <v>N/A</v>
      </c>
      <c r="G997" s="10" t="s">
        <v>3051</v>
      </c>
      <c r="H997" s="10"/>
      <c r="I997" s="10" t="s">
        <v>3052</v>
      </c>
      <c r="J997" s="10"/>
      <c r="K997" s="22" t="s">
        <v>3053</v>
      </c>
      <c r="L997" s="13" t="s">
        <v>3054</v>
      </c>
      <c r="M997" s="10" t="s">
        <v>2975</v>
      </c>
      <c r="N997" s="22" t="s">
        <v>2970</v>
      </c>
      <c r="O997" s="11"/>
      <c r="P997" s="10"/>
      <c r="Q997" s="15"/>
    </row>
    <row r="998" spans="2:17" ht="15" hidden="1" customHeight="1" x14ac:dyDescent="0.25">
      <c r="B998" s="10" t="s">
        <v>3055</v>
      </c>
      <c r="C998" s="10" t="e">
        <v>#N/A</v>
      </c>
      <c r="D998" s="11" t="e">
        <f>VLOOKUP(B998,'[1]Dados Cadastrais'!A:G,7,0)</f>
        <v>#N/A</v>
      </c>
      <c r="E998" s="11" t="e">
        <f>VLOOKUP(CONTATOS[[#This Row],[EMPRESA]],'[1]Dados Cadastrais'!A:F,5,0)</f>
        <v>#N/A</v>
      </c>
      <c r="F998" s="10" t="e">
        <f>VLOOKUP(CONTATOS[[#This Row],[EMPRESA]],'[1]Dados Cadastrais'!A:F,6,0)</f>
        <v>#N/A</v>
      </c>
      <c r="G998" s="10" t="s">
        <v>1837</v>
      </c>
      <c r="H998" s="10"/>
      <c r="I998" s="10"/>
      <c r="J998" s="10"/>
      <c r="K998" s="31" t="s">
        <v>3056</v>
      </c>
      <c r="L998" s="13"/>
      <c r="M998" s="10"/>
      <c r="N998" s="14" t="s">
        <v>3057</v>
      </c>
      <c r="O998" s="11"/>
      <c r="P998" s="10"/>
      <c r="Q998" s="15"/>
    </row>
    <row r="999" spans="2:17" ht="15" hidden="1" customHeight="1" x14ac:dyDescent="0.35">
      <c r="B999" s="10" t="s">
        <v>3058</v>
      </c>
      <c r="C999" s="10" t="s">
        <v>3059</v>
      </c>
      <c r="D999" s="11">
        <f>VLOOKUP(B999,'[1]Dados Cadastrais'!A:G,7,0)</f>
        <v>103</v>
      </c>
      <c r="E999" s="11" t="str">
        <f>VLOOKUP(CONTATOS[[#This Row],[EMPRESA]],'[1]Dados Cadastrais'!A:F,5,0)</f>
        <v>ME</v>
      </c>
      <c r="F999" s="10" t="str">
        <f>VLOOKUP(CONTATOS[[#This Row],[EMPRESA]],'[1]Dados Cadastrais'!A:F,6,0)</f>
        <v>CAPITAL OESTE</v>
      </c>
      <c r="G999" s="10" t="s">
        <v>3060</v>
      </c>
      <c r="H999" s="10"/>
      <c r="I999" s="10"/>
      <c r="J999" s="10"/>
      <c r="K999" s="22">
        <v>36250335</v>
      </c>
      <c r="L999" s="13" t="s">
        <v>3061</v>
      </c>
      <c r="M999" s="10" t="s">
        <v>3061</v>
      </c>
      <c r="N999" s="22" t="s">
        <v>3062</v>
      </c>
      <c r="O999" s="11"/>
      <c r="P999" s="10"/>
      <c r="Q999" s="15">
        <v>45022</v>
      </c>
    </row>
    <row r="1000" spans="2:17" ht="15" hidden="1" customHeight="1" x14ac:dyDescent="0.35">
      <c r="B1000" s="10" t="s">
        <v>3058</v>
      </c>
      <c r="C1000" s="10" t="s">
        <v>3059</v>
      </c>
      <c r="D1000" s="11">
        <f>VLOOKUP(B1000,'[1]Dados Cadastrais'!A:G,7,0)</f>
        <v>103</v>
      </c>
      <c r="E1000" s="11" t="str">
        <f>VLOOKUP(CONTATOS[[#This Row],[EMPRESA]],'[1]Dados Cadastrais'!A:F,5,0)</f>
        <v>ME</v>
      </c>
      <c r="F1000" s="10" t="str">
        <f>VLOOKUP(CONTATOS[[#This Row],[EMPRESA]],'[1]Dados Cadastrais'!A:F,6,0)</f>
        <v>CAPITAL OESTE</v>
      </c>
      <c r="G1000" s="10" t="s">
        <v>3063</v>
      </c>
      <c r="H1000" s="10"/>
      <c r="I1000" s="10" t="s">
        <v>3064</v>
      </c>
      <c r="J1000" s="10"/>
      <c r="K1000" s="22" t="s">
        <v>3065</v>
      </c>
      <c r="L1000" s="13" t="s">
        <v>3066</v>
      </c>
      <c r="M1000" s="10" t="s">
        <v>3067</v>
      </c>
      <c r="N1000" s="12" t="s">
        <v>3068</v>
      </c>
      <c r="O1000" s="11"/>
      <c r="P1000" s="10"/>
      <c r="Q1000" s="15"/>
    </row>
    <row r="1001" spans="2:17" ht="15" hidden="1" customHeight="1" x14ac:dyDescent="0.35">
      <c r="B1001" s="10" t="s">
        <v>3069</v>
      </c>
      <c r="C1001" s="10" t="s">
        <v>3070</v>
      </c>
      <c r="D1001" s="11">
        <v>126</v>
      </c>
      <c r="E1001" s="11" t="s">
        <v>137</v>
      </c>
      <c r="F1001" s="10" t="e">
        <f>VLOOKUP(CONTATOS[[#This Row],[EMPRESA]],'[1]Dados Cadastrais'!A:F,6,0)</f>
        <v>#N/A</v>
      </c>
      <c r="G1001" s="10"/>
      <c r="H1001" s="10"/>
      <c r="I1001" s="10"/>
      <c r="J1001" s="10"/>
      <c r="K1001" s="22" t="s">
        <v>3071</v>
      </c>
      <c r="L1001" s="13"/>
      <c r="M1001" s="10"/>
      <c r="N1001" s="13" t="s">
        <v>3072</v>
      </c>
      <c r="O1001" s="11"/>
      <c r="P1001" s="10"/>
      <c r="Q1001" s="15"/>
    </row>
    <row r="1002" spans="2:17" ht="15" hidden="1" customHeight="1" x14ac:dyDescent="0.35">
      <c r="B1002" s="10" t="s">
        <v>3069</v>
      </c>
      <c r="C1002" s="10" t="s">
        <v>3070</v>
      </c>
      <c r="D1002" s="11">
        <v>126</v>
      </c>
      <c r="E1002" s="11" t="s">
        <v>137</v>
      </c>
      <c r="F1002" s="10" t="e">
        <f>VLOOKUP(CONTATOS[[#This Row],[EMPRESA]],'[1]Dados Cadastrais'!A:F,6,0)</f>
        <v>#N/A</v>
      </c>
      <c r="G1002" s="10" t="s">
        <v>3073</v>
      </c>
      <c r="H1002" s="10"/>
      <c r="I1002" s="10"/>
      <c r="J1002" s="10"/>
      <c r="K1002" s="22" t="s">
        <v>3074</v>
      </c>
      <c r="L1002" s="13" t="s">
        <v>3075</v>
      </c>
      <c r="M1002" s="10" t="s">
        <v>3076</v>
      </c>
      <c r="N1002" s="22" t="s">
        <v>3072</v>
      </c>
      <c r="O1002" s="11"/>
      <c r="P1002" s="10"/>
      <c r="Q1002" s="15"/>
    </row>
    <row r="1003" spans="2:17" ht="15" hidden="1" customHeight="1" x14ac:dyDescent="0.25">
      <c r="B1003" s="10" t="s">
        <v>3077</v>
      </c>
      <c r="C1003" s="10" t="e">
        <v>#N/A</v>
      </c>
      <c r="D1003" s="11" t="e">
        <f>VLOOKUP(B1003,'[1]Dados Cadastrais'!A:G,7,0)</f>
        <v>#N/A</v>
      </c>
      <c r="E1003" s="11" t="e">
        <f>VLOOKUP(CONTATOS[[#This Row],[EMPRESA]],'[1]Dados Cadastrais'!A:F,5,0)</f>
        <v>#N/A</v>
      </c>
      <c r="F1003" s="10" t="e">
        <f>VLOOKUP(CONTATOS[[#This Row],[EMPRESA]],'[1]Dados Cadastrais'!A:F,6,0)</f>
        <v>#N/A</v>
      </c>
      <c r="G1003" s="10"/>
      <c r="H1003" s="10"/>
      <c r="I1003" s="10"/>
      <c r="J1003" s="10"/>
      <c r="K1003" s="22" t="s">
        <v>3078</v>
      </c>
      <c r="L1003" s="13"/>
      <c r="M1003" s="10"/>
      <c r="N1003" s="14" t="s">
        <v>3079</v>
      </c>
      <c r="O1003" s="11"/>
      <c r="P1003" s="10"/>
      <c r="Q1003" s="15"/>
    </row>
    <row r="1004" spans="2:17" ht="15" hidden="1" customHeight="1" x14ac:dyDescent="0.25">
      <c r="B1004" s="10" t="s">
        <v>3080</v>
      </c>
      <c r="C1004" s="10" t="e">
        <v>#N/A</v>
      </c>
      <c r="D1004" s="11" t="e">
        <f>VLOOKUP(B1004,'[1]Dados Cadastrais'!A:G,7,0)</f>
        <v>#N/A</v>
      </c>
      <c r="E1004" s="11" t="e">
        <f>VLOOKUP(CONTATOS[[#This Row],[EMPRESA]],'[1]Dados Cadastrais'!A:F,5,0)</f>
        <v>#N/A</v>
      </c>
      <c r="F1004" s="10" t="e">
        <f>VLOOKUP(CONTATOS[[#This Row],[EMPRESA]],'[1]Dados Cadastrais'!A:F,6,0)</f>
        <v>#N/A</v>
      </c>
      <c r="G1004" s="10"/>
      <c r="H1004" s="10"/>
      <c r="I1004" s="10"/>
      <c r="J1004" s="10"/>
      <c r="K1004" s="22" t="s">
        <v>3081</v>
      </c>
      <c r="L1004" s="13" t="s">
        <v>3082</v>
      </c>
      <c r="M1004" s="10" t="s">
        <v>3083</v>
      </c>
      <c r="N1004" s="14" t="s">
        <v>3084</v>
      </c>
      <c r="O1004" s="11"/>
      <c r="P1004" s="10"/>
      <c r="Q1004" s="15"/>
    </row>
    <row r="1005" spans="2:17" ht="15" hidden="1" customHeight="1" x14ac:dyDescent="0.35">
      <c r="B1005" s="10" t="s">
        <v>3085</v>
      </c>
      <c r="C1005" s="10" t="s">
        <v>3086</v>
      </c>
      <c r="D1005" s="11" t="e">
        <f>VLOOKUP(B1005,'[1]Dados Cadastrais'!A:G,7,0)</f>
        <v>#N/A</v>
      </c>
      <c r="E1005" s="11" t="e">
        <f>VLOOKUP(CONTATOS[[#This Row],[EMPRESA]],'[1]Dados Cadastrais'!A:F,5,0)</f>
        <v>#N/A</v>
      </c>
      <c r="F1005" s="10" t="e">
        <f>VLOOKUP(CONTATOS[[#This Row],[EMPRESA]],'[1]Dados Cadastrais'!A:F,6,0)</f>
        <v>#N/A</v>
      </c>
      <c r="G1005" s="10" t="s">
        <v>3087</v>
      </c>
      <c r="H1005" s="10" t="s">
        <v>122</v>
      </c>
      <c r="I1005" s="10"/>
      <c r="J1005" s="10"/>
      <c r="K1005" s="22" t="s">
        <v>3088</v>
      </c>
      <c r="L1005" s="13" t="s">
        <v>3089</v>
      </c>
      <c r="M1005" s="10" t="s">
        <v>3089</v>
      </c>
      <c r="N1005" s="22" t="s">
        <v>3090</v>
      </c>
      <c r="O1005" s="11"/>
      <c r="P1005" s="10"/>
      <c r="Q1005" s="15">
        <v>45342</v>
      </c>
    </row>
    <row r="1006" spans="2:17" ht="15" hidden="1" customHeight="1" x14ac:dyDescent="0.35">
      <c r="B1006" s="10" t="s">
        <v>3085</v>
      </c>
      <c r="C1006" s="10" t="s">
        <v>3086</v>
      </c>
      <c r="D1006" s="11" t="e">
        <f>VLOOKUP(B1006,'[1]Dados Cadastrais'!A:G,7,0)</f>
        <v>#N/A</v>
      </c>
      <c r="E1006" s="11" t="e">
        <f>VLOOKUP(CONTATOS[[#This Row],[EMPRESA]],'[1]Dados Cadastrais'!A:F,5,0)</f>
        <v>#N/A</v>
      </c>
      <c r="F1006" s="10" t="e">
        <f>VLOOKUP(CONTATOS[[#This Row],[EMPRESA]],'[1]Dados Cadastrais'!A:F,6,0)</f>
        <v>#N/A</v>
      </c>
      <c r="G1006" s="10" t="s">
        <v>3091</v>
      </c>
      <c r="H1006" s="10"/>
      <c r="I1006" s="10" t="s">
        <v>1875</v>
      </c>
      <c r="J1006" s="10" t="s">
        <v>20</v>
      </c>
      <c r="K1006" s="22"/>
      <c r="L1006" s="13"/>
      <c r="M1006" s="10"/>
      <c r="N1006" s="12"/>
      <c r="O1006" s="11"/>
      <c r="P1006" s="10"/>
      <c r="Q1006" s="15"/>
    </row>
    <row r="1007" spans="2:17" ht="15" customHeight="1" x14ac:dyDescent="0.35">
      <c r="B1007" s="10" t="s">
        <v>3092</v>
      </c>
      <c r="C1007" s="10" t="s">
        <v>3093</v>
      </c>
      <c r="D1007" s="11">
        <f>VLOOKUP(B1007,'[1]Dados Cadastrais'!A:G,7,0)</f>
        <v>103</v>
      </c>
      <c r="E1007" s="11" t="str">
        <f>VLOOKUP(CONTATOS[[#This Row],[EMPRESA]],'[1]Dados Cadastrais'!A:F,5,0)</f>
        <v>ME</v>
      </c>
      <c r="F1007" s="10" t="str">
        <f>VLOOKUP(CONTATOS[[#This Row],[EMPRESA]],'[1]Dados Cadastrais'!A:F,6,0)</f>
        <v>CAPITAL LESTE 1</v>
      </c>
      <c r="G1007" s="10"/>
      <c r="H1007" s="10"/>
      <c r="I1007" s="10"/>
      <c r="J1007" s="10"/>
      <c r="K1007" s="22" t="s">
        <v>3094</v>
      </c>
      <c r="L1007" s="13"/>
      <c r="M1007" s="10"/>
      <c r="N1007" s="22" t="s">
        <v>3095</v>
      </c>
      <c r="O1007" s="11"/>
      <c r="P1007" s="10"/>
      <c r="Q1007" s="15"/>
    </row>
    <row r="1008" spans="2:17" ht="15" customHeight="1" x14ac:dyDescent="0.35">
      <c r="B1008" s="10" t="s">
        <v>3092</v>
      </c>
      <c r="C1008" s="10" t="s">
        <v>3093</v>
      </c>
      <c r="D1008" s="11">
        <f>VLOOKUP(B1008,'[1]Dados Cadastrais'!A:G,7,0)</f>
        <v>103</v>
      </c>
      <c r="E1008" s="11" t="str">
        <f>VLOOKUP(CONTATOS[[#This Row],[EMPRESA]],'[1]Dados Cadastrais'!A:F,5,0)</f>
        <v>ME</v>
      </c>
      <c r="F1008" s="10" t="str">
        <f>VLOOKUP(CONTATOS[[#This Row],[EMPRESA]],'[1]Dados Cadastrais'!A:F,6,0)</f>
        <v>CAPITAL LESTE 1</v>
      </c>
      <c r="G1008" s="10"/>
      <c r="H1008" s="10"/>
      <c r="I1008" s="10"/>
      <c r="J1008" s="10"/>
      <c r="K1008" s="22" t="s">
        <v>3094</v>
      </c>
      <c r="L1008" s="13"/>
      <c r="M1008" s="10"/>
      <c r="N1008" s="22" t="s">
        <v>3096</v>
      </c>
      <c r="O1008" s="11"/>
      <c r="P1008" s="10"/>
      <c r="Q1008" s="15"/>
    </row>
    <row r="1009" spans="2:17" ht="15" hidden="1" customHeight="1" x14ac:dyDescent="0.25">
      <c r="B1009" s="10" t="s">
        <v>3097</v>
      </c>
      <c r="C1009" s="10" t="s">
        <v>3098</v>
      </c>
      <c r="D1009" s="11">
        <v>126</v>
      </c>
      <c r="E1009" s="11" t="s">
        <v>137</v>
      </c>
      <c r="F1009" s="10" t="e">
        <f>VLOOKUP(CONTATOS[[#This Row],[EMPRESA]],'[1]Dados Cadastrais'!A:F,6,0)</f>
        <v>#N/A</v>
      </c>
      <c r="G1009" s="10" t="s">
        <v>3099</v>
      </c>
      <c r="H1009" s="10"/>
      <c r="I1009" s="10"/>
      <c r="J1009" s="10"/>
      <c r="K1009" s="22" t="s">
        <v>3100</v>
      </c>
      <c r="L1009" s="13"/>
      <c r="M1009" s="10"/>
      <c r="N1009" s="30" t="s">
        <v>3101</v>
      </c>
      <c r="O1009" s="11"/>
      <c r="P1009" s="10"/>
      <c r="Q1009" s="15"/>
    </row>
    <row r="1010" spans="2:17" ht="15" hidden="1" customHeight="1" x14ac:dyDescent="0.25">
      <c r="B1010" s="10" t="s">
        <v>3097</v>
      </c>
      <c r="C1010" s="10" t="s">
        <v>3098</v>
      </c>
      <c r="D1010" s="11">
        <v>126</v>
      </c>
      <c r="E1010" s="11" t="s">
        <v>137</v>
      </c>
      <c r="F1010" s="10" t="e">
        <f>VLOOKUP(CONTATOS[[#This Row],[EMPRESA]],'[1]Dados Cadastrais'!A:F,6,0)</f>
        <v>#N/A</v>
      </c>
      <c r="G1010" s="10" t="s">
        <v>3102</v>
      </c>
      <c r="H1010" s="10"/>
      <c r="I1010" s="10"/>
      <c r="J1010" s="10"/>
      <c r="K1010" s="22" t="s">
        <v>3100</v>
      </c>
      <c r="L1010" s="13"/>
      <c r="M1010" s="10"/>
      <c r="N1010" s="30" t="s">
        <v>3103</v>
      </c>
      <c r="O1010" s="11"/>
      <c r="P1010" s="10"/>
      <c r="Q1010" s="15"/>
    </row>
    <row r="1011" spans="2:17" ht="15" hidden="1" customHeight="1" x14ac:dyDescent="0.35">
      <c r="B1011" s="10" t="s">
        <v>3104</v>
      </c>
      <c r="C1011" s="10" t="s">
        <v>3105</v>
      </c>
      <c r="D1011" s="11">
        <f>VLOOKUP(B1011,'[1]Dados Cadastrais'!A:G,7,0)</f>
        <v>103</v>
      </c>
      <c r="E1011" s="11" t="str">
        <f>VLOOKUP(CONTATOS[[#This Row],[EMPRESA]],'[1]Dados Cadastrais'!A:F,5,0)</f>
        <v>ME</v>
      </c>
      <c r="F1011" s="10" t="str">
        <f>VLOOKUP(CONTATOS[[#This Row],[EMPRESA]],'[1]Dados Cadastrais'!A:F,6,0)</f>
        <v>CAPITAL NORTE</v>
      </c>
      <c r="G1011" s="10"/>
      <c r="H1011" s="10"/>
      <c r="I1011" s="10"/>
      <c r="J1011" s="10"/>
      <c r="K1011" s="22">
        <v>1132306010</v>
      </c>
      <c r="L1011" s="13" t="s">
        <v>3106</v>
      </c>
      <c r="M1011" s="10" t="s">
        <v>3106</v>
      </c>
      <c r="N1011" s="22" t="s">
        <v>3107</v>
      </c>
      <c r="O1011" s="11"/>
      <c r="P1011" s="10"/>
      <c r="Q1011" s="15"/>
    </row>
    <row r="1012" spans="2:17" ht="15" hidden="1" customHeight="1" x14ac:dyDescent="0.35">
      <c r="B1012" s="10" t="s">
        <v>3104</v>
      </c>
      <c r="C1012" s="10" t="s">
        <v>3105</v>
      </c>
      <c r="D1012" s="11">
        <f>VLOOKUP(B1012,'[1]Dados Cadastrais'!A:G,7,0)</f>
        <v>103</v>
      </c>
      <c r="E1012" s="11" t="str">
        <f>VLOOKUP(CONTATOS[[#This Row],[EMPRESA]],'[1]Dados Cadastrais'!A:F,5,0)</f>
        <v>ME</v>
      </c>
      <c r="F1012" s="10" t="str">
        <f>VLOOKUP(CONTATOS[[#This Row],[EMPRESA]],'[1]Dados Cadastrais'!A:F,6,0)</f>
        <v>CAPITAL NORTE</v>
      </c>
      <c r="G1012" s="10"/>
      <c r="H1012" s="10"/>
      <c r="I1012" s="10"/>
      <c r="J1012" s="10"/>
      <c r="K1012" s="22">
        <v>1132306010</v>
      </c>
      <c r="L1012" s="13" t="s">
        <v>3106</v>
      </c>
      <c r="M1012" s="10" t="s">
        <v>3106</v>
      </c>
      <c r="N1012" s="12" t="s">
        <v>3108</v>
      </c>
      <c r="O1012" s="11"/>
      <c r="P1012" s="10"/>
      <c r="Q1012" s="15"/>
    </row>
    <row r="1013" spans="2:17" ht="15" hidden="1" customHeight="1" x14ac:dyDescent="0.35">
      <c r="B1013" s="10" t="s">
        <v>3109</v>
      </c>
      <c r="C1013" s="10" t="s">
        <v>3110</v>
      </c>
      <c r="D1013" s="11" t="e">
        <f>VLOOKUP(B1013,'[1]Dados Cadastrais'!A:G,7,0)</f>
        <v>#N/A</v>
      </c>
      <c r="E1013" s="11" t="e">
        <f>VLOOKUP(CONTATOS[[#This Row],[EMPRESA]],'[1]Dados Cadastrais'!A:F,5,0)</f>
        <v>#N/A</v>
      </c>
      <c r="F1013" s="10" t="e">
        <f>VLOOKUP(CONTATOS[[#This Row],[EMPRESA]],'[1]Dados Cadastrais'!A:F,6,0)</f>
        <v>#N/A</v>
      </c>
      <c r="G1013" s="10" t="s">
        <v>3111</v>
      </c>
      <c r="H1013" s="10"/>
      <c r="I1013" s="10" t="s">
        <v>63</v>
      </c>
      <c r="J1013" s="10" t="s">
        <v>20</v>
      </c>
      <c r="K1013" s="22">
        <v>1126047490</v>
      </c>
      <c r="L1013" s="13" t="s">
        <v>3112</v>
      </c>
      <c r="M1013" s="10" t="s">
        <v>3112</v>
      </c>
      <c r="N1013" s="22" t="s">
        <v>3113</v>
      </c>
      <c r="O1013" s="11" t="s">
        <v>25</v>
      </c>
      <c r="P1013" s="10"/>
      <c r="Q1013" s="15"/>
    </row>
    <row r="1014" spans="2:17" ht="15" hidden="1" customHeight="1" x14ac:dyDescent="0.35">
      <c r="B1014" s="10" t="s">
        <v>3114</v>
      </c>
      <c r="C1014" s="10" t="e">
        <v>#N/A</v>
      </c>
      <c r="D1014" s="11" t="e">
        <f>VLOOKUP(B1014,'[1]Dados Cadastrais'!A:G,7,0)</f>
        <v>#N/A</v>
      </c>
      <c r="E1014" s="11" t="e">
        <f>VLOOKUP(CONTATOS[[#This Row],[EMPRESA]],'[1]Dados Cadastrais'!A:F,5,0)</f>
        <v>#N/A</v>
      </c>
      <c r="F1014" s="10" t="e">
        <f>VLOOKUP(CONTATOS[[#This Row],[EMPRESA]],'[1]Dados Cadastrais'!A:F,6,0)</f>
        <v>#N/A</v>
      </c>
      <c r="G1014" s="10"/>
      <c r="H1014" s="10"/>
      <c r="I1014" s="10"/>
      <c r="J1014" s="10"/>
      <c r="K1014" s="22" t="s">
        <v>3115</v>
      </c>
      <c r="L1014" s="13"/>
      <c r="M1014" s="10"/>
      <c r="N1014" s="22"/>
      <c r="O1014" s="11"/>
      <c r="P1014" s="10"/>
      <c r="Q1014" s="15"/>
    </row>
    <row r="1015" spans="2:17" ht="15" hidden="1" customHeight="1" x14ac:dyDescent="0.25">
      <c r="B1015" s="10" t="s">
        <v>3114</v>
      </c>
      <c r="C1015" s="10" t="e">
        <v>#N/A</v>
      </c>
      <c r="D1015" s="11" t="e">
        <f>VLOOKUP(B1015,'[1]Dados Cadastrais'!A:G,7,0)</f>
        <v>#N/A</v>
      </c>
      <c r="E1015" s="11" t="e">
        <f>VLOOKUP(CONTATOS[[#This Row],[EMPRESA]],'[1]Dados Cadastrais'!A:F,5,0)</f>
        <v>#N/A</v>
      </c>
      <c r="F1015" s="10" t="e">
        <f>VLOOKUP(CONTATOS[[#This Row],[EMPRESA]],'[1]Dados Cadastrais'!A:F,6,0)</f>
        <v>#N/A</v>
      </c>
      <c r="G1015" s="10"/>
      <c r="H1015" s="10"/>
      <c r="I1015" s="10" t="s">
        <v>3116</v>
      </c>
      <c r="J1015" s="10"/>
      <c r="K1015" s="22" t="s">
        <v>3117</v>
      </c>
      <c r="L1015" s="13"/>
      <c r="M1015" s="10"/>
      <c r="N1015" s="30" t="s">
        <v>3118</v>
      </c>
      <c r="O1015" s="11"/>
      <c r="P1015" s="10"/>
      <c r="Q1015" s="15"/>
    </row>
    <row r="1016" spans="2:17" ht="15" hidden="1" customHeight="1" x14ac:dyDescent="0.25">
      <c r="B1016" s="10" t="s">
        <v>3114</v>
      </c>
      <c r="C1016" s="10" t="e">
        <v>#N/A</v>
      </c>
      <c r="D1016" s="11" t="e">
        <f>VLOOKUP(B1016,'[1]Dados Cadastrais'!A:G,7,0)</f>
        <v>#N/A</v>
      </c>
      <c r="E1016" s="11" t="e">
        <f>VLOOKUP(CONTATOS[[#This Row],[EMPRESA]],'[1]Dados Cadastrais'!A:F,5,0)</f>
        <v>#N/A</v>
      </c>
      <c r="F1016" s="10" t="e">
        <f>VLOOKUP(CONTATOS[[#This Row],[EMPRESA]],'[1]Dados Cadastrais'!A:F,6,0)</f>
        <v>#N/A</v>
      </c>
      <c r="G1016" s="10" t="s">
        <v>3119</v>
      </c>
      <c r="H1016" s="10"/>
      <c r="I1016" s="10" t="s">
        <v>3120</v>
      </c>
      <c r="J1016" s="10"/>
      <c r="K1016" s="22"/>
      <c r="L1016" s="13" t="s">
        <v>3117</v>
      </c>
      <c r="M1016" s="10" t="s">
        <v>3121</v>
      </c>
      <c r="N1016" s="14" t="s">
        <v>3122</v>
      </c>
      <c r="O1016" s="11"/>
      <c r="P1016" s="10"/>
      <c r="Q1016" s="15"/>
    </row>
    <row r="1017" spans="2:17" ht="15" customHeight="1" x14ac:dyDescent="0.35">
      <c r="B1017" s="10" t="s">
        <v>3123</v>
      </c>
      <c r="C1017" s="10" t="s">
        <v>3124</v>
      </c>
      <c r="D1017" s="11">
        <f>VLOOKUP(B1017,'[1]Dados Cadastrais'!A:G,7,0)</f>
        <v>103</v>
      </c>
      <c r="E1017" s="11" t="str">
        <f>VLOOKUP(CONTATOS[[#This Row],[EMPRESA]],'[1]Dados Cadastrais'!A:F,5,0)</f>
        <v>ME</v>
      </c>
      <c r="F1017" s="10" t="str">
        <f>VLOOKUP(CONTATOS[[#This Row],[EMPRESA]],'[1]Dados Cadastrais'!A:F,6,0)</f>
        <v>CAPITAL LESTE 1</v>
      </c>
      <c r="G1017" s="10"/>
      <c r="H1017" s="10"/>
      <c r="I1017" s="10"/>
      <c r="J1017" s="10"/>
      <c r="K1017" s="22">
        <v>1126935221</v>
      </c>
      <c r="L1017" s="13" t="s">
        <v>3125</v>
      </c>
      <c r="M1017" s="10" t="s">
        <v>3125</v>
      </c>
      <c r="N1017" s="22"/>
      <c r="O1017" s="11"/>
      <c r="P1017" s="10"/>
      <c r="Q1017" s="15"/>
    </row>
    <row r="1018" spans="2:17" ht="15" customHeight="1" x14ac:dyDescent="0.35">
      <c r="B1018" s="10" t="s">
        <v>3123</v>
      </c>
      <c r="C1018" s="10" t="s">
        <v>3124</v>
      </c>
      <c r="D1018" s="11">
        <f>VLOOKUP(B1018,'[1]Dados Cadastrais'!A:G,7,0)</f>
        <v>103</v>
      </c>
      <c r="E1018" s="11" t="str">
        <f>VLOOKUP(CONTATOS[[#This Row],[EMPRESA]],'[1]Dados Cadastrais'!A:F,5,0)</f>
        <v>ME</v>
      </c>
      <c r="F1018" s="10" t="str">
        <f>VLOOKUP(CONTATOS[[#This Row],[EMPRESA]],'[1]Dados Cadastrais'!A:F,6,0)</f>
        <v>CAPITAL LESTE 1</v>
      </c>
      <c r="G1018" s="10"/>
      <c r="H1018" s="10"/>
      <c r="I1018" s="10" t="s">
        <v>195</v>
      </c>
      <c r="J1018" s="10"/>
      <c r="K1018" s="22" t="s">
        <v>3126</v>
      </c>
      <c r="L1018" s="13"/>
      <c r="M1018" s="10"/>
      <c r="N1018" s="22"/>
      <c r="O1018" s="11"/>
      <c r="P1018" s="10"/>
      <c r="Q1018" s="15"/>
    </row>
    <row r="1019" spans="2:17" ht="15" hidden="1" customHeight="1" x14ac:dyDescent="0.25">
      <c r="B1019" s="10" t="s">
        <v>3127</v>
      </c>
      <c r="C1019" s="10" t="s">
        <v>3128</v>
      </c>
      <c r="D1019" s="11">
        <f>VLOOKUP(B1019,'[1]Dados Cadastrais'!A:G,7,0)</f>
        <v>0</v>
      </c>
      <c r="E1019" s="11" t="str">
        <f>VLOOKUP(CONTATOS[[#This Row],[EMPRESA]],'[1]Dados Cadastrais'!A:F,5,0)</f>
        <v>ME</v>
      </c>
      <c r="F1019" s="10" t="str">
        <f>VLOOKUP(CONTATOS[[#This Row],[EMPRESA]],'[1]Dados Cadastrais'!A:F,6,0)</f>
        <v>CAPITAL SUL</v>
      </c>
      <c r="G1019" s="10"/>
      <c r="H1019" s="10"/>
      <c r="I1019" s="10" t="s">
        <v>1070</v>
      </c>
      <c r="J1019" s="10"/>
      <c r="K1019" s="22" t="s">
        <v>3129</v>
      </c>
      <c r="L1019" s="13"/>
      <c r="M1019" s="10"/>
      <c r="N1019" s="14" t="s">
        <v>3130</v>
      </c>
      <c r="O1019" s="11"/>
      <c r="P1019" s="10"/>
      <c r="Q1019" s="15"/>
    </row>
    <row r="1020" spans="2:17" ht="15" hidden="1" customHeight="1" x14ac:dyDescent="0.35">
      <c r="B1020" s="10" t="s">
        <v>3131</v>
      </c>
      <c r="C1020" s="10" t="s">
        <v>3132</v>
      </c>
      <c r="D1020" s="11">
        <f>VLOOKUP(B1020,'[1]Dados Cadastrais'!A:G,7,0)</f>
        <v>103</v>
      </c>
      <c r="E1020" s="11" t="str">
        <f>VLOOKUP(CONTATOS[[#This Row],[EMPRESA]],'[1]Dados Cadastrais'!A:F,5,0)</f>
        <v>DEMAIS</v>
      </c>
      <c r="F1020" s="10" t="str">
        <f>VLOOKUP(CONTATOS[[#This Row],[EMPRESA]],'[1]Dados Cadastrais'!A:F,6,0)</f>
        <v>N/A</v>
      </c>
      <c r="G1020" s="10" t="s">
        <v>3133</v>
      </c>
      <c r="H1020" s="10"/>
      <c r="I1020" s="10" t="s">
        <v>3134</v>
      </c>
      <c r="J1020" s="10" t="s">
        <v>569</v>
      </c>
      <c r="K1020" s="22">
        <v>1121263555</v>
      </c>
      <c r="L1020" s="13"/>
      <c r="M1020" s="10"/>
      <c r="N1020" s="12" t="s">
        <v>3135</v>
      </c>
      <c r="O1020" s="11"/>
      <c r="P1020" s="10"/>
      <c r="Q1020" s="15">
        <v>45352</v>
      </c>
    </row>
    <row r="1021" spans="2:17" ht="15" hidden="1" customHeight="1" x14ac:dyDescent="0.35">
      <c r="B1021" s="10" t="s">
        <v>3131</v>
      </c>
      <c r="C1021" s="10" t="s">
        <v>3132</v>
      </c>
      <c r="D1021" s="11">
        <f>VLOOKUP(B1021,'[1]Dados Cadastrais'!A:G,7,0)</f>
        <v>103</v>
      </c>
      <c r="E1021" s="11" t="str">
        <f>VLOOKUP(CONTATOS[[#This Row],[EMPRESA]],'[1]Dados Cadastrais'!A:F,5,0)</f>
        <v>DEMAIS</v>
      </c>
      <c r="F1021" s="10" t="str">
        <f>VLOOKUP(CONTATOS[[#This Row],[EMPRESA]],'[1]Dados Cadastrais'!A:F,6,0)</f>
        <v>N/A</v>
      </c>
      <c r="G1021" s="10" t="s">
        <v>3136</v>
      </c>
      <c r="H1021" s="10"/>
      <c r="I1021" s="10" t="s">
        <v>367</v>
      </c>
      <c r="J1021" s="10"/>
      <c r="K1021" s="22" t="s">
        <v>3137</v>
      </c>
      <c r="L1021" s="13"/>
      <c r="M1021" s="10"/>
      <c r="N1021" s="12"/>
      <c r="O1021" s="11"/>
      <c r="P1021" s="10"/>
      <c r="Q1021" s="15"/>
    </row>
    <row r="1022" spans="2:17" ht="15" hidden="1" customHeight="1" x14ac:dyDescent="0.35">
      <c r="B1022" s="10" t="s">
        <v>3131</v>
      </c>
      <c r="C1022" s="10" t="s">
        <v>3132</v>
      </c>
      <c r="D1022" s="11">
        <f>VLOOKUP(B1022,'[1]Dados Cadastrais'!A:G,7,0)</f>
        <v>103</v>
      </c>
      <c r="E1022" s="11" t="str">
        <f>VLOOKUP(CONTATOS[[#This Row],[EMPRESA]],'[1]Dados Cadastrais'!A:F,5,0)</f>
        <v>DEMAIS</v>
      </c>
      <c r="F1022" s="10" t="str">
        <f>VLOOKUP(CONTATOS[[#This Row],[EMPRESA]],'[1]Dados Cadastrais'!A:F,6,0)</f>
        <v>N/A</v>
      </c>
      <c r="G1022" s="10" t="s">
        <v>3138</v>
      </c>
      <c r="H1022" s="10"/>
      <c r="I1022" s="10" t="s">
        <v>367</v>
      </c>
      <c r="J1022" s="10"/>
      <c r="K1022" s="22" t="s">
        <v>3137</v>
      </c>
      <c r="L1022" s="13"/>
      <c r="M1022" s="10"/>
      <c r="N1022" s="22"/>
      <c r="O1022" s="11"/>
      <c r="P1022" s="10"/>
      <c r="Q1022" s="15"/>
    </row>
    <row r="1023" spans="2:17" ht="15" hidden="1" customHeight="1" x14ac:dyDescent="0.35">
      <c r="B1023" s="10" t="s">
        <v>3131</v>
      </c>
      <c r="C1023" s="10" t="s">
        <v>3132</v>
      </c>
      <c r="D1023" s="11">
        <f>VLOOKUP(B1023,'[1]Dados Cadastrais'!A:G,7,0)</f>
        <v>103</v>
      </c>
      <c r="E1023" s="11" t="str">
        <f>VLOOKUP(CONTATOS[[#This Row],[EMPRESA]],'[1]Dados Cadastrais'!A:F,5,0)</f>
        <v>DEMAIS</v>
      </c>
      <c r="F1023" s="10" t="str">
        <f>VLOOKUP(CONTATOS[[#This Row],[EMPRESA]],'[1]Dados Cadastrais'!A:F,6,0)</f>
        <v>N/A</v>
      </c>
      <c r="G1023" s="10" t="s">
        <v>3139</v>
      </c>
      <c r="H1023" s="10"/>
      <c r="I1023" s="10" t="s">
        <v>60</v>
      </c>
      <c r="J1023" s="10"/>
      <c r="K1023" s="22"/>
      <c r="L1023" s="13" t="s">
        <v>3140</v>
      </c>
      <c r="M1023" s="10" t="s">
        <v>3140</v>
      </c>
      <c r="N1023" s="22" t="s">
        <v>3141</v>
      </c>
      <c r="O1023" s="11"/>
      <c r="P1023" s="10"/>
      <c r="Q1023" s="15"/>
    </row>
    <row r="1024" spans="2:17" ht="15" hidden="1" customHeight="1" x14ac:dyDescent="0.35">
      <c r="B1024" s="10" t="s">
        <v>3131</v>
      </c>
      <c r="C1024" s="10" t="s">
        <v>3132</v>
      </c>
      <c r="D1024" s="11">
        <f>VLOOKUP(B1024,'[1]Dados Cadastrais'!A:G,7,0)</f>
        <v>103</v>
      </c>
      <c r="E1024" s="11" t="str">
        <f>VLOOKUP(CONTATOS[[#This Row],[EMPRESA]],'[1]Dados Cadastrais'!A:F,5,0)</f>
        <v>DEMAIS</v>
      </c>
      <c r="F1024" s="10" t="str">
        <f>VLOOKUP(CONTATOS[[#This Row],[EMPRESA]],'[1]Dados Cadastrais'!A:F,6,0)</f>
        <v>N/A</v>
      </c>
      <c r="G1024" s="10" t="s">
        <v>3142</v>
      </c>
      <c r="H1024" s="10"/>
      <c r="I1024" s="10" t="s">
        <v>3139</v>
      </c>
      <c r="J1024" s="10"/>
      <c r="K1024" s="22"/>
      <c r="L1024" s="13"/>
      <c r="M1024" s="10"/>
      <c r="N1024" s="22"/>
      <c r="O1024" s="11"/>
      <c r="P1024" s="10"/>
      <c r="Q1024" s="15"/>
    </row>
    <row r="1025" spans="2:17" ht="15" hidden="1" customHeight="1" x14ac:dyDescent="0.35">
      <c r="B1025" s="10" t="s">
        <v>3131</v>
      </c>
      <c r="C1025" s="10" t="s">
        <v>3132</v>
      </c>
      <c r="D1025" s="11">
        <f>VLOOKUP(B1025,'[1]Dados Cadastrais'!A:G,7,0)</f>
        <v>103</v>
      </c>
      <c r="E1025" s="11" t="str">
        <f>VLOOKUP(CONTATOS[[#This Row],[EMPRESA]],'[1]Dados Cadastrais'!A:F,5,0)</f>
        <v>DEMAIS</v>
      </c>
      <c r="F1025" s="10" t="str">
        <f>VLOOKUP(CONTATOS[[#This Row],[EMPRESA]],'[1]Dados Cadastrais'!A:F,6,0)</f>
        <v>N/A</v>
      </c>
      <c r="G1025" s="10" t="s">
        <v>3142</v>
      </c>
      <c r="H1025" s="10"/>
      <c r="I1025" s="10"/>
      <c r="J1025" s="10"/>
      <c r="K1025" s="22"/>
      <c r="L1025" s="13"/>
      <c r="M1025" s="10"/>
      <c r="N1025" s="12"/>
      <c r="O1025" s="11"/>
      <c r="P1025" s="10"/>
      <c r="Q1025" s="15"/>
    </row>
    <row r="1026" spans="2:17" ht="15" hidden="1" customHeight="1" x14ac:dyDescent="0.25">
      <c r="B1026" s="27" t="s">
        <v>3131</v>
      </c>
      <c r="C1026" s="27" t="s">
        <v>3143</v>
      </c>
      <c r="D1026" s="27" t="s">
        <v>237</v>
      </c>
      <c r="E1026" s="27" t="s">
        <v>1307</v>
      </c>
      <c r="F1026" s="10" t="str">
        <f>VLOOKUP(CONTATOS[[#This Row],[EMPRESA]],'[1]Dados Cadastrais'!A:F,6,0)</f>
        <v>N/A</v>
      </c>
      <c r="G1026" s="17"/>
      <c r="H1026" s="10"/>
      <c r="I1026" s="28"/>
      <c r="J1026" s="10"/>
      <c r="K1026" s="29"/>
      <c r="L1026" s="13"/>
      <c r="M1026" s="10" t="str" cm="1">
        <f t="array" ref="M1026">IFERROR(IF(ISTEXT(L1025),IF(ISBLANK(L1025),"","'"&amp;"55"&amp;IF(AND(ISNUMBER(LEFT(SOMENTE.NÚMEROS(L1025),2))),LEFT(SOMENTE.NÚMEROS(L1025),2),"11")&amp;RIGHT(SOMENTE.NÚMEROS(L1025),8)),""),"")</f>
        <v/>
      </c>
      <c r="N1026" s="12"/>
      <c r="O1026" s="22"/>
      <c r="P1026" s="22"/>
      <c r="Q1026" s="15"/>
    </row>
    <row r="1027" spans="2:17" ht="15" hidden="1" customHeight="1" x14ac:dyDescent="0.35">
      <c r="B1027" s="32" t="s">
        <v>3144</v>
      </c>
      <c r="C1027" s="32" t="str">
        <f>VLOOKUP(B1027,'[1]Dados Cadastrais'!A:B,2,0)</f>
        <v>61.151.817/0001-55</v>
      </c>
      <c r="D1027" s="33">
        <f>VLOOKUP(B1027,'[1]Dados Cadastrais'!A:G,7,0)</f>
        <v>163</v>
      </c>
      <c r="E1027" s="33" t="str">
        <f>VLOOKUP(CONTATOS[[#This Row],[EMPRESA]],'[1]Dados Cadastrais'!A:F,5,0)</f>
        <v>Micro</v>
      </c>
      <c r="F1027" s="32">
        <f>VLOOKUP(CONTATOS[[#This Row],[EMPRESA]],'[1]Dados Cadastrais'!A:F,6,0)</f>
        <v>0</v>
      </c>
      <c r="G1027" s="23">
        <v>0</v>
      </c>
      <c r="H1027" s="32"/>
      <c r="I1027" s="34"/>
      <c r="J1027" s="32"/>
      <c r="K1027" s="35" t="s">
        <v>176</v>
      </c>
      <c r="L1027" s="36" t="s">
        <v>176</v>
      </c>
      <c r="M1027" s="32" t="str" cm="1">
        <f t="array" ref="M1027">IFERROR(IF(ISTEXT(L1026),IF(ISBLANK(L1026),"","'"&amp;"55"&amp;IF(AND(ISNUMBER(LEFT(SOMENTE.NÚMEROS(L1026),2))),LEFT(SOMENTE.NÚMEROS(L1026),2),"11")&amp;RIGHT(SOMENTE.NÚMEROS(L1026),8)),""),"")</f>
        <v/>
      </c>
      <c r="N1027" s="37" t="s">
        <v>3145</v>
      </c>
      <c r="O1027" s="23"/>
      <c r="P1027" s="23"/>
      <c r="Q1027" s="15">
        <v>45903</v>
      </c>
    </row>
    <row r="1028" spans="2:17" ht="15" customHeight="1" x14ac:dyDescent="0.35">
      <c r="B1028" s="10" t="s">
        <v>3146</v>
      </c>
      <c r="C1028" s="10" t="s">
        <v>3147</v>
      </c>
      <c r="D1028" s="11">
        <f>VLOOKUP(B1028,'[1]Dados Cadastrais'!A:G,7,0)</f>
        <v>103</v>
      </c>
      <c r="E1028" s="11" t="str">
        <f>VLOOKUP(CONTATOS[[#This Row],[EMPRESA]],'[1]Dados Cadastrais'!A:F,5,0)</f>
        <v>EPP</v>
      </c>
      <c r="F1028" s="10" t="str">
        <f>VLOOKUP(CONTATOS[[#This Row],[EMPRESA]],'[1]Dados Cadastrais'!A:F,6,0)</f>
        <v>CAPITAL LESTE 1</v>
      </c>
      <c r="G1028" s="10"/>
      <c r="H1028" s="10"/>
      <c r="I1028" s="10"/>
      <c r="J1028" s="10"/>
      <c r="K1028" s="22">
        <v>1126511645</v>
      </c>
      <c r="L1028" s="13"/>
      <c r="M1028" s="10"/>
      <c r="N1028" s="22" t="s">
        <v>3148</v>
      </c>
      <c r="O1028" s="11" t="s">
        <v>25</v>
      </c>
      <c r="P1028" s="10"/>
      <c r="Q1028" s="15"/>
    </row>
    <row r="1029" spans="2:17" ht="15" customHeight="1" x14ac:dyDescent="0.35">
      <c r="B1029" s="10" t="s">
        <v>3146</v>
      </c>
      <c r="C1029" s="10" t="s">
        <v>3147</v>
      </c>
      <c r="D1029" s="11">
        <f>VLOOKUP(B1029,'[1]Dados Cadastrais'!A:G,7,0)</f>
        <v>103</v>
      </c>
      <c r="E1029" s="11" t="str">
        <f>VLOOKUP(CONTATOS[[#This Row],[EMPRESA]],'[1]Dados Cadastrais'!A:F,5,0)</f>
        <v>EPP</v>
      </c>
      <c r="F1029" s="10" t="str">
        <f>VLOOKUP(CONTATOS[[#This Row],[EMPRESA]],'[1]Dados Cadastrais'!A:F,6,0)</f>
        <v>CAPITAL LESTE 1</v>
      </c>
      <c r="G1029" s="10"/>
      <c r="H1029" s="10"/>
      <c r="I1029" s="10" t="s">
        <v>195</v>
      </c>
      <c r="J1029" s="10"/>
      <c r="K1029" s="22" t="s">
        <v>3149</v>
      </c>
      <c r="L1029" s="13"/>
      <c r="M1029" s="10"/>
      <c r="N1029" s="22"/>
      <c r="O1029" s="11"/>
      <c r="P1029" s="10"/>
      <c r="Q1029" s="15"/>
    </row>
    <row r="1030" spans="2:17" ht="15" customHeight="1" x14ac:dyDescent="0.35">
      <c r="B1030" s="10" t="s">
        <v>3150</v>
      </c>
      <c r="C1030" s="10" t="s">
        <v>3151</v>
      </c>
      <c r="D1030" s="11">
        <f>VLOOKUP(B1030,'[1]Dados Cadastrais'!A:G,7,0)</f>
        <v>103</v>
      </c>
      <c r="E1030" s="11" t="str">
        <f>VLOOKUP(CONTATOS[[#This Row],[EMPRESA]],'[1]Dados Cadastrais'!A:F,5,0)</f>
        <v>ME</v>
      </c>
      <c r="F1030" s="10" t="str">
        <f>VLOOKUP(CONTATOS[[#This Row],[EMPRESA]],'[1]Dados Cadastrais'!A:F,6,0)</f>
        <v>CAPITAL LESTE 2</v>
      </c>
      <c r="G1030" s="10" t="s">
        <v>3152</v>
      </c>
      <c r="H1030" s="10"/>
      <c r="I1030" s="10"/>
      <c r="J1030" s="10"/>
      <c r="K1030" s="22">
        <v>27438881</v>
      </c>
      <c r="L1030" s="13"/>
      <c r="M1030" s="10"/>
      <c r="N1030" s="12" t="s">
        <v>3153</v>
      </c>
      <c r="O1030" s="11"/>
      <c r="P1030" s="10"/>
      <c r="Q1030" s="15">
        <v>45022</v>
      </c>
    </row>
    <row r="1031" spans="2:17" ht="15" customHeight="1" x14ac:dyDescent="0.35">
      <c r="B1031" s="10" t="s">
        <v>3150</v>
      </c>
      <c r="C1031" s="10" t="s">
        <v>3151</v>
      </c>
      <c r="D1031" s="11">
        <f>VLOOKUP(B1031,'[1]Dados Cadastrais'!A:G,7,0)</f>
        <v>103</v>
      </c>
      <c r="E1031" s="11" t="str">
        <f>VLOOKUP(CONTATOS[[#This Row],[EMPRESA]],'[1]Dados Cadastrais'!A:F,5,0)</f>
        <v>ME</v>
      </c>
      <c r="F1031" s="10" t="str">
        <f>VLOOKUP(CONTATOS[[#This Row],[EMPRESA]],'[1]Dados Cadastrais'!A:F,6,0)</f>
        <v>CAPITAL LESTE 2</v>
      </c>
      <c r="G1031" s="10" t="s">
        <v>3154</v>
      </c>
      <c r="H1031" s="10"/>
      <c r="I1031" s="10"/>
      <c r="J1031" s="10"/>
      <c r="K1031" s="22">
        <v>27438881</v>
      </c>
      <c r="L1031" s="13"/>
      <c r="M1031" s="10"/>
      <c r="N1031" s="22"/>
      <c r="O1031" s="11"/>
      <c r="P1031" s="10"/>
      <c r="Q1031" s="15">
        <v>45022</v>
      </c>
    </row>
    <row r="1032" spans="2:17" ht="15" customHeight="1" x14ac:dyDescent="0.35">
      <c r="B1032" s="10" t="s">
        <v>3150</v>
      </c>
      <c r="C1032" s="10" t="s">
        <v>3151</v>
      </c>
      <c r="D1032" s="11">
        <f>VLOOKUP(B1032,'[1]Dados Cadastrais'!A:G,7,0)</f>
        <v>103</v>
      </c>
      <c r="E1032" s="11" t="str">
        <f>VLOOKUP(CONTATOS[[#This Row],[EMPRESA]],'[1]Dados Cadastrais'!A:F,5,0)</f>
        <v>ME</v>
      </c>
      <c r="F1032" s="10" t="str">
        <f>VLOOKUP(CONTATOS[[#This Row],[EMPRESA]],'[1]Dados Cadastrais'!A:F,6,0)</f>
        <v>CAPITAL LESTE 2</v>
      </c>
      <c r="G1032" s="10" t="s">
        <v>3155</v>
      </c>
      <c r="H1032" s="10"/>
      <c r="I1032" s="10" t="s">
        <v>19</v>
      </c>
      <c r="J1032" s="10" t="s">
        <v>20</v>
      </c>
      <c r="K1032" s="22" t="s">
        <v>3156</v>
      </c>
      <c r="L1032" s="13" t="s">
        <v>334</v>
      </c>
      <c r="M1032" s="10"/>
      <c r="N1032" s="12"/>
      <c r="O1032" s="11"/>
      <c r="P1032" s="10"/>
      <c r="Q1032" s="15"/>
    </row>
    <row r="1033" spans="2:17" ht="15" hidden="1" customHeight="1" x14ac:dyDescent="0.25">
      <c r="B1033" s="10" t="s">
        <v>3157</v>
      </c>
      <c r="C1033" s="10" t="s">
        <v>3158</v>
      </c>
      <c r="D1033" s="11">
        <v>115</v>
      </c>
      <c r="E1033" s="11" t="s">
        <v>68</v>
      </c>
      <c r="F1033" s="10" t="e">
        <f>VLOOKUP(CONTATOS[[#This Row],[EMPRESA]],'[1]Dados Cadastrais'!A:F,6,0)</f>
        <v>#N/A</v>
      </c>
      <c r="G1033" s="10"/>
      <c r="H1033" s="10"/>
      <c r="I1033" s="10"/>
      <c r="J1033" s="10"/>
      <c r="K1033" s="22" t="s">
        <v>3159</v>
      </c>
      <c r="L1033" s="13"/>
      <c r="M1033" s="10"/>
      <c r="N1033" s="14" t="s">
        <v>3160</v>
      </c>
      <c r="O1033" s="11"/>
      <c r="P1033" s="10"/>
      <c r="Q1033" s="15"/>
    </row>
    <row r="1034" spans="2:17" ht="15" customHeight="1" x14ac:dyDescent="0.35">
      <c r="B1034" s="10" t="s">
        <v>3161</v>
      </c>
      <c r="C1034" s="10" t="s">
        <v>3162</v>
      </c>
      <c r="D1034" s="11">
        <f>VLOOKUP(B1034,'[1]Dados Cadastrais'!A:G,7,0)</f>
        <v>103</v>
      </c>
      <c r="E1034" s="11" t="str">
        <f>VLOOKUP(CONTATOS[[#This Row],[EMPRESA]],'[1]Dados Cadastrais'!A:F,5,0)</f>
        <v>EPP</v>
      </c>
      <c r="F1034" s="10" t="str">
        <f>VLOOKUP(CONTATOS[[#This Row],[EMPRESA]],'[1]Dados Cadastrais'!A:F,6,0)</f>
        <v>CAPITAL LESTE 1</v>
      </c>
      <c r="G1034" s="10" t="s">
        <v>1020</v>
      </c>
      <c r="H1034" s="10"/>
      <c r="I1034" s="10" t="s">
        <v>3163</v>
      </c>
      <c r="J1034" s="10"/>
      <c r="K1034" s="22">
        <v>1122961077</v>
      </c>
      <c r="L1034" s="13"/>
      <c r="M1034" s="10"/>
      <c r="N1034" s="12" t="s">
        <v>3164</v>
      </c>
      <c r="O1034" s="11"/>
      <c r="P1034" s="10"/>
      <c r="Q1034" s="15"/>
    </row>
    <row r="1035" spans="2:17" ht="15" customHeight="1" x14ac:dyDescent="0.35">
      <c r="B1035" s="10" t="s">
        <v>3161</v>
      </c>
      <c r="C1035" s="10" t="s">
        <v>3162</v>
      </c>
      <c r="D1035" s="11">
        <f>VLOOKUP(B1035,'[1]Dados Cadastrais'!A:G,7,0)</f>
        <v>103</v>
      </c>
      <c r="E1035" s="11" t="str">
        <f>VLOOKUP(CONTATOS[[#This Row],[EMPRESA]],'[1]Dados Cadastrais'!A:F,5,0)</f>
        <v>EPP</v>
      </c>
      <c r="F1035" s="10" t="str">
        <f>VLOOKUP(CONTATOS[[#This Row],[EMPRESA]],'[1]Dados Cadastrais'!A:F,6,0)</f>
        <v>CAPITAL LESTE 1</v>
      </c>
      <c r="G1035" s="10" t="s">
        <v>2577</v>
      </c>
      <c r="H1035" s="10"/>
      <c r="I1035" s="10" t="s">
        <v>600</v>
      </c>
      <c r="J1035" s="10"/>
      <c r="K1035" s="22" t="s">
        <v>3165</v>
      </c>
      <c r="L1035" s="13" t="s">
        <v>3166</v>
      </c>
      <c r="M1035" s="10" t="s">
        <v>3167</v>
      </c>
      <c r="N1035" s="22" t="s">
        <v>3168</v>
      </c>
      <c r="O1035" s="11"/>
      <c r="P1035" s="10"/>
      <c r="Q1035" s="15"/>
    </row>
    <row r="1036" spans="2:17" ht="15" customHeight="1" x14ac:dyDescent="0.35">
      <c r="B1036" s="10" t="s">
        <v>3161</v>
      </c>
      <c r="C1036" s="10" t="s">
        <v>3162</v>
      </c>
      <c r="D1036" s="11">
        <f>VLOOKUP(B1036,'[1]Dados Cadastrais'!A:G,7,0)</f>
        <v>103</v>
      </c>
      <c r="E1036" s="11" t="str">
        <f>VLOOKUP(CONTATOS[[#This Row],[EMPRESA]],'[1]Dados Cadastrais'!A:F,5,0)</f>
        <v>EPP</v>
      </c>
      <c r="F1036" s="10" t="str">
        <f>VLOOKUP(CONTATOS[[#This Row],[EMPRESA]],'[1]Dados Cadastrais'!A:F,6,0)</f>
        <v>CAPITAL LESTE 1</v>
      </c>
      <c r="G1036" s="10" t="s">
        <v>1020</v>
      </c>
      <c r="H1036" s="10"/>
      <c r="I1036" s="10" t="s">
        <v>195</v>
      </c>
      <c r="J1036" s="10"/>
      <c r="K1036" s="22" t="s">
        <v>3165</v>
      </c>
      <c r="L1036" s="13"/>
      <c r="M1036" s="10"/>
      <c r="N1036" s="22"/>
      <c r="O1036" s="11"/>
      <c r="P1036" s="10"/>
      <c r="Q1036" s="15"/>
    </row>
    <row r="1037" spans="2:17" ht="15" customHeight="1" x14ac:dyDescent="0.35">
      <c r="B1037" s="10" t="s">
        <v>3161</v>
      </c>
      <c r="C1037" s="10" t="s">
        <v>3162</v>
      </c>
      <c r="D1037" s="11">
        <f>VLOOKUP(B1037,'[1]Dados Cadastrais'!A:G,7,0)</f>
        <v>103</v>
      </c>
      <c r="E1037" s="11" t="str">
        <f>VLOOKUP(CONTATOS[[#This Row],[EMPRESA]],'[1]Dados Cadastrais'!A:F,5,0)</f>
        <v>EPP</v>
      </c>
      <c r="F1037" s="10" t="str">
        <f>VLOOKUP(CONTATOS[[#This Row],[EMPRESA]],'[1]Dados Cadastrais'!A:F,6,0)</f>
        <v>CAPITAL LESTE 1</v>
      </c>
      <c r="G1037" s="10"/>
      <c r="H1037" s="10"/>
      <c r="I1037" s="10"/>
      <c r="J1037" s="10"/>
      <c r="K1037" s="22"/>
      <c r="L1037" s="13" t="s">
        <v>3167</v>
      </c>
      <c r="M1037" s="10" t="s">
        <v>3167</v>
      </c>
      <c r="N1037" s="22"/>
      <c r="O1037" s="11"/>
      <c r="P1037" s="10"/>
      <c r="Q1037" s="15"/>
    </row>
    <row r="1038" spans="2:17" ht="15" customHeight="1" x14ac:dyDescent="0.35">
      <c r="B1038" s="10" t="s">
        <v>3161</v>
      </c>
      <c r="C1038" s="10" t="s">
        <v>3162</v>
      </c>
      <c r="D1038" s="11">
        <f>VLOOKUP(B1038,'[1]Dados Cadastrais'!A:G,7,0)</f>
        <v>103</v>
      </c>
      <c r="E1038" s="11" t="str">
        <f>VLOOKUP(CONTATOS[[#This Row],[EMPRESA]],'[1]Dados Cadastrais'!A:F,5,0)</f>
        <v>EPP</v>
      </c>
      <c r="F1038" s="10" t="str">
        <f>VLOOKUP(CONTATOS[[#This Row],[EMPRESA]],'[1]Dados Cadastrais'!A:F,6,0)</f>
        <v>CAPITAL LESTE 1</v>
      </c>
      <c r="G1038" s="10" t="s">
        <v>2577</v>
      </c>
      <c r="H1038" s="10"/>
      <c r="I1038" s="10" t="s">
        <v>195</v>
      </c>
      <c r="J1038" s="10"/>
      <c r="K1038" s="22"/>
      <c r="L1038" s="13" t="s">
        <v>195</v>
      </c>
      <c r="M1038" s="10"/>
      <c r="N1038" s="12"/>
      <c r="O1038" s="11"/>
      <c r="P1038" s="10"/>
      <c r="Q1038" s="15"/>
    </row>
    <row r="1039" spans="2:17" ht="15" customHeight="1" x14ac:dyDescent="0.35">
      <c r="B1039" s="10" t="s">
        <v>3161</v>
      </c>
      <c r="C1039" s="10" t="s">
        <v>3162</v>
      </c>
      <c r="D1039" s="11">
        <f>VLOOKUP(B1039,'[1]Dados Cadastrais'!A:G,7,0)</f>
        <v>103</v>
      </c>
      <c r="E1039" s="11" t="str">
        <f>VLOOKUP(CONTATOS[[#This Row],[EMPRESA]],'[1]Dados Cadastrais'!A:F,5,0)</f>
        <v>EPP</v>
      </c>
      <c r="F1039" s="10" t="str">
        <f>VLOOKUP(CONTATOS[[#This Row],[EMPRESA]],'[1]Dados Cadastrais'!A:F,6,0)</f>
        <v>CAPITAL LESTE 1</v>
      </c>
      <c r="G1039" s="10" t="s">
        <v>2577</v>
      </c>
      <c r="H1039" s="10"/>
      <c r="I1039" s="10" t="s">
        <v>195</v>
      </c>
      <c r="J1039" s="10"/>
      <c r="K1039" s="22"/>
      <c r="L1039" s="13" t="s">
        <v>195</v>
      </c>
      <c r="M1039" s="10"/>
      <c r="N1039" s="12"/>
      <c r="O1039" s="11"/>
      <c r="P1039" s="10"/>
      <c r="Q1039" s="15"/>
    </row>
    <row r="1040" spans="2:17" ht="15" customHeight="1" x14ac:dyDescent="0.35">
      <c r="B1040" s="10" t="s">
        <v>3161</v>
      </c>
      <c r="C1040" s="10" t="s">
        <v>3162</v>
      </c>
      <c r="D1040" s="11">
        <f>VLOOKUP(B1040,'[1]Dados Cadastrais'!A:G,7,0)</f>
        <v>103</v>
      </c>
      <c r="E1040" s="11" t="str">
        <f>VLOOKUP(CONTATOS[[#This Row],[EMPRESA]],'[1]Dados Cadastrais'!A:F,5,0)</f>
        <v>EPP</v>
      </c>
      <c r="F1040" s="10" t="str">
        <f>VLOOKUP(CONTATOS[[#This Row],[EMPRESA]],'[1]Dados Cadastrais'!A:F,6,0)</f>
        <v>CAPITAL LESTE 1</v>
      </c>
      <c r="G1040" s="10" t="s">
        <v>2577</v>
      </c>
      <c r="H1040" s="10"/>
      <c r="I1040" s="10" t="s">
        <v>195</v>
      </c>
      <c r="J1040" s="10"/>
      <c r="K1040" s="22"/>
      <c r="L1040" s="13" t="s">
        <v>195</v>
      </c>
      <c r="M1040" s="10"/>
      <c r="N1040" s="12"/>
      <c r="O1040" s="11"/>
      <c r="P1040" s="10"/>
      <c r="Q1040" s="15"/>
    </row>
    <row r="1041" spans="2:17" ht="15" customHeight="1" x14ac:dyDescent="0.35">
      <c r="B1041" s="10" t="s">
        <v>3169</v>
      </c>
      <c r="C1041" s="10" t="s">
        <v>3170</v>
      </c>
      <c r="D1041" s="11">
        <f>VLOOKUP(B1041,'[1]Dados Cadastrais'!A:G,7,0)</f>
        <v>103</v>
      </c>
      <c r="E1041" s="11" t="str">
        <f>VLOOKUP(CONTATOS[[#This Row],[EMPRESA]],'[1]Dados Cadastrais'!A:F,5,0)</f>
        <v>EPP</v>
      </c>
      <c r="F1041" s="10" t="str">
        <f>VLOOKUP(CONTATOS[[#This Row],[EMPRESA]],'[1]Dados Cadastrais'!A:F,6,0)</f>
        <v>CAPITAL LESTE 1</v>
      </c>
      <c r="G1041" s="10"/>
      <c r="H1041" s="10"/>
      <c r="I1041" s="10"/>
      <c r="J1041" s="10"/>
      <c r="K1041" s="22" t="s">
        <v>3171</v>
      </c>
      <c r="L1041" s="13"/>
      <c r="M1041" s="10"/>
      <c r="N1041" s="12" t="s">
        <v>3172</v>
      </c>
      <c r="O1041" s="11"/>
      <c r="P1041" s="10"/>
      <c r="Q1041" s="15"/>
    </row>
    <row r="1042" spans="2:17" ht="15" customHeight="1" x14ac:dyDescent="0.35">
      <c r="B1042" s="10" t="s">
        <v>3169</v>
      </c>
      <c r="C1042" s="10" t="s">
        <v>3170</v>
      </c>
      <c r="D1042" s="11">
        <f>VLOOKUP(B1042,'[1]Dados Cadastrais'!A:G,7,0)</f>
        <v>103</v>
      </c>
      <c r="E1042" s="11" t="str">
        <f>VLOOKUP(CONTATOS[[#This Row],[EMPRESA]],'[1]Dados Cadastrais'!A:F,5,0)</f>
        <v>EPP</v>
      </c>
      <c r="F1042" s="10" t="str">
        <f>VLOOKUP(CONTATOS[[#This Row],[EMPRESA]],'[1]Dados Cadastrais'!A:F,6,0)</f>
        <v>CAPITAL LESTE 1</v>
      </c>
      <c r="G1042" s="10" t="s">
        <v>3173</v>
      </c>
      <c r="H1042" s="10"/>
      <c r="I1042" s="10" t="s">
        <v>195</v>
      </c>
      <c r="J1042" s="10"/>
      <c r="K1042" s="22" t="s">
        <v>3174</v>
      </c>
      <c r="L1042" s="13"/>
      <c r="M1042" s="10"/>
      <c r="N1042" s="12"/>
      <c r="O1042" s="11"/>
      <c r="P1042" s="10"/>
      <c r="Q1042" s="15"/>
    </row>
    <row r="1043" spans="2:17" ht="15" hidden="1" customHeight="1" x14ac:dyDescent="0.25">
      <c r="B1043" s="10" t="s">
        <v>3175</v>
      </c>
      <c r="C1043" s="10" t="s">
        <v>3176</v>
      </c>
      <c r="D1043" s="11">
        <v>110</v>
      </c>
      <c r="E1043" s="11" t="s">
        <v>137</v>
      </c>
      <c r="F1043" s="10" t="e">
        <f>VLOOKUP(CONTATOS[[#This Row],[EMPRESA]],'[1]Dados Cadastrais'!A:F,6,0)</f>
        <v>#N/A</v>
      </c>
      <c r="G1043" s="10"/>
      <c r="H1043" s="10"/>
      <c r="I1043" s="10"/>
      <c r="J1043" s="10"/>
      <c r="K1043" s="22" t="s">
        <v>3177</v>
      </c>
      <c r="L1043" s="13"/>
      <c r="M1043" s="10"/>
      <c r="N1043" s="30" t="s">
        <v>3178</v>
      </c>
      <c r="O1043" s="11"/>
      <c r="P1043" s="10"/>
      <c r="Q1043" s="15"/>
    </row>
    <row r="1044" spans="2:17" ht="15" hidden="1" customHeight="1" x14ac:dyDescent="0.25">
      <c r="B1044" s="10" t="s">
        <v>3179</v>
      </c>
      <c r="C1044" s="10" t="s">
        <v>3180</v>
      </c>
      <c r="D1044" s="11">
        <v>113</v>
      </c>
      <c r="E1044" s="11" t="s">
        <v>68</v>
      </c>
      <c r="F1044" s="10" t="e">
        <f>VLOOKUP(CONTATOS[[#This Row],[EMPRESA]],'[1]Dados Cadastrais'!A:F,6,0)</f>
        <v>#N/A</v>
      </c>
      <c r="G1044" s="10"/>
      <c r="H1044" s="10"/>
      <c r="I1044" s="10"/>
      <c r="J1044" s="10"/>
      <c r="K1044" s="22" t="s">
        <v>3181</v>
      </c>
      <c r="L1044" s="13" t="s">
        <v>3182</v>
      </c>
      <c r="M1044" s="10" t="s">
        <v>3183</v>
      </c>
      <c r="N1044" s="14" t="s">
        <v>3184</v>
      </c>
      <c r="O1044" s="11"/>
      <c r="P1044" s="10"/>
      <c r="Q1044" s="15"/>
    </row>
    <row r="1045" spans="2:17" ht="15" hidden="1" customHeight="1" x14ac:dyDescent="0.25">
      <c r="B1045" s="10" t="s">
        <v>3179</v>
      </c>
      <c r="C1045" s="10" t="s">
        <v>3180</v>
      </c>
      <c r="D1045" s="11">
        <v>113</v>
      </c>
      <c r="E1045" s="11" t="s">
        <v>68</v>
      </c>
      <c r="F1045" s="10" t="e">
        <f>VLOOKUP(CONTATOS[[#This Row],[EMPRESA]],'[1]Dados Cadastrais'!A:F,6,0)</f>
        <v>#N/A</v>
      </c>
      <c r="G1045" s="10"/>
      <c r="H1045" s="10"/>
      <c r="I1045" s="10"/>
      <c r="J1045" s="10"/>
      <c r="K1045" s="22" t="s">
        <v>3181</v>
      </c>
      <c r="L1045" s="13" t="s">
        <v>3182</v>
      </c>
      <c r="M1045" s="10" t="s">
        <v>3183</v>
      </c>
      <c r="N1045" s="14" t="s">
        <v>3185</v>
      </c>
      <c r="O1045" s="11"/>
      <c r="P1045" s="10"/>
      <c r="Q1045" s="15"/>
    </row>
    <row r="1046" spans="2:17" ht="15" hidden="1" customHeight="1" x14ac:dyDescent="0.35">
      <c r="B1046" s="10" t="s">
        <v>3186</v>
      </c>
      <c r="C1046" s="10" t="s">
        <v>3187</v>
      </c>
      <c r="D1046" s="11" t="e">
        <f>VLOOKUP(B1046,'[1]Dados Cadastrais'!A:G,7,0)</f>
        <v>#N/A</v>
      </c>
      <c r="E1046" s="11" t="e">
        <f>VLOOKUP(CONTATOS[[#This Row],[EMPRESA]],'[1]Dados Cadastrais'!A:F,5,0)</f>
        <v>#N/A</v>
      </c>
      <c r="F1046" s="10" t="e">
        <f>VLOOKUP(CONTATOS[[#This Row],[EMPRESA]],'[1]Dados Cadastrais'!A:F,6,0)</f>
        <v>#N/A</v>
      </c>
      <c r="G1046" s="10" t="s">
        <v>474</v>
      </c>
      <c r="H1046" s="10"/>
      <c r="I1046" s="10" t="s">
        <v>19</v>
      </c>
      <c r="J1046" s="10" t="s">
        <v>20</v>
      </c>
      <c r="K1046" s="22" t="s">
        <v>3188</v>
      </c>
      <c r="L1046" s="13"/>
      <c r="M1046" s="10"/>
      <c r="N1046" s="12" t="s">
        <v>3189</v>
      </c>
      <c r="O1046" s="11"/>
      <c r="P1046" s="10"/>
      <c r="Q1046" s="15"/>
    </row>
    <row r="1047" spans="2:17" ht="15" hidden="1" customHeight="1" x14ac:dyDescent="0.35">
      <c r="B1047" s="10" t="s">
        <v>3186</v>
      </c>
      <c r="C1047" s="10" t="s">
        <v>3187</v>
      </c>
      <c r="D1047" s="11" t="e">
        <f>VLOOKUP(B1047,'[1]Dados Cadastrais'!A:G,7,0)</f>
        <v>#N/A</v>
      </c>
      <c r="E1047" s="11" t="e">
        <f>VLOOKUP(CONTATOS[[#This Row],[EMPRESA]],'[1]Dados Cadastrais'!A:F,5,0)</f>
        <v>#N/A</v>
      </c>
      <c r="F1047" s="10" t="e">
        <f>VLOOKUP(CONTATOS[[#This Row],[EMPRESA]],'[1]Dados Cadastrais'!A:F,6,0)</f>
        <v>#N/A</v>
      </c>
      <c r="G1047" s="10" t="s">
        <v>474</v>
      </c>
      <c r="H1047" s="10"/>
      <c r="I1047" s="10" t="s">
        <v>19</v>
      </c>
      <c r="J1047" s="10" t="s">
        <v>20</v>
      </c>
      <c r="K1047" s="22" t="s">
        <v>3188</v>
      </c>
      <c r="L1047" s="13"/>
      <c r="M1047" s="10"/>
      <c r="N1047" s="22" t="s">
        <v>3190</v>
      </c>
      <c r="O1047" s="11"/>
      <c r="P1047" s="10"/>
      <c r="Q1047" s="15"/>
    </row>
    <row r="1048" spans="2:17" ht="15" hidden="1" customHeight="1" x14ac:dyDescent="0.35">
      <c r="B1048" s="10" t="s">
        <v>3186</v>
      </c>
      <c r="C1048" s="10" t="s">
        <v>3187</v>
      </c>
      <c r="D1048" s="11" t="e">
        <f>VLOOKUP(B1048,'[1]Dados Cadastrais'!A:G,7,0)</f>
        <v>#N/A</v>
      </c>
      <c r="E1048" s="11" t="e">
        <f>VLOOKUP(CONTATOS[[#This Row],[EMPRESA]],'[1]Dados Cadastrais'!A:F,5,0)</f>
        <v>#N/A</v>
      </c>
      <c r="F1048" s="10" t="e">
        <f>VLOOKUP(CONTATOS[[#This Row],[EMPRESA]],'[1]Dados Cadastrais'!A:F,6,0)</f>
        <v>#N/A</v>
      </c>
      <c r="G1048" s="10" t="s">
        <v>1165</v>
      </c>
      <c r="H1048" s="10"/>
      <c r="I1048" s="10" t="s">
        <v>3191</v>
      </c>
      <c r="J1048" s="10"/>
      <c r="K1048" s="22" t="s">
        <v>3192</v>
      </c>
      <c r="L1048" s="13"/>
      <c r="M1048" s="10"/>
      <c r="N1048" s="22"/>
      <c r="O1048" s="11"/>
      <c r="P1048" s="10"/>
      <c r="Q1048" s="15"/>
    </row>
    <row r="1049" spans="2:17" ht="15" hidden="1" customHeight="1" x14ac:dyDescent="0.35">
      <c r="B1049" s="10" t="s">
        <v>3186</v>
      </c>
      <c r="C1049" s="10" t="s">
        <v>3187</v>
      </c>
      <c r="D1049" s="11" t="e">
        <f>VLOOKUP(B1049,'[1]Dados Cadastrais'!A:G,7,0)</f>
        <v>#N/A</v>
      </c>
      <c r="E1049" s="11" t="e">
        <f>VLOOKUP(CONTATOS[[#This Row],[EMPRESA]],'[1]Dados Cadastrais'!A:F,5,0)</f>
        <v>#N/A</v>
      </c>
      <c r="F1049" s="10" t="e">
        <f>VLOOKUP(CONTATOS[[#This Row],[EMPRESA]],'[1]Dados Cadastrais'!A:F,6,0)</f>
        <v>#N/A</v>
      </c>
      <c r="G1049" s="10" t="s">
        <v>1165</v>
      </c>
      <c r="H1049" s="10"/>
      <c r="I1049" s="10" t="s">
        <v>3191</v>
      </c>
      <c r="J1049" s="10"/>
      <c r="K1049" s="22" t="s">
        <v>3192</v>
      </c>
      <c r="L1049" s="13"/>
      <c r="M1049" s="10"/>
      <c r="N1049" s="22"/>
      <c r="O1049" s="11"/>
      <c r="P1049" s="10"/>
      <c r="Q1049" s="15"/>
    </row>
    <row r="1050" spans="2:17" ht="15" customHeight="1" x14ac:dyDescent="0.25">
      <c r="B1050" s="10" t="s">
        <v>3193</v>
      </c>
      <c r="C1050" s="10" t="s">
        <v>3194</v>
      </c>
      <c r="D1050" s="11">
        <f>VLOOKUP(B1050,'[1]Dados Cadastrais'!A:G,7,0)</f>
        <v>103</v>
      </c>
      <c r="E1050" s="11" t="str">
        <f>VLOOKUP(CONTATOS[[#This Row],[EMPRESA]],'[1]Dados Cadastrais'!A:F,5,0)</f>
        <v>ME</v>
      </c>
      <c r="F1050" s="10" t="str">
        <f>VLOOKUP(CONTATOS[[#This Row],[EMPRESA]],'[1]Dados Cadastrais'!A:F,6,0)</f>
        <v>CAPITAL LESTE 2</v>
      </c>
      <c r="G1050" s="10" t="s">
        <v>3195</v>
      </c>
      <c r="H1050" s="10"/>
      <c r="I1050" s="10" t="s">
        <v>19</v>
      </c>
      <c r="J1050" s="10" t="s">
        <v>20</v>
      </c>
      <c r="K1050" s="22"/>
      <c r="L1050" s="13" t="s">
        <v>3196</v>
      </c>
      <c r="M1050" s="10" t="s">
        <v>3197</v>
      </c>
      <c r="N1050" s="14" t="s">
        <v>3198</v>
      </c>
      <c r="O1050" s="11"/>
      <c r="P1050" s="10"/>
      <c r="Q1050" s="15"/>
    </row>
    <row r="1051" spans="2:17" ht="15" customHeight="1" x14ac:dyDescent="0.25">
      <c r="B1051" s="10" t="s">
        <v>3193</v>
      </c>
      <c r="C1051" s="10" t="s">
        <v>3194</v>
      </c>
      <c r="D1051" s="11">
        <f>VLOOKUP(B1051,'[1]Dados Cadastrais'!A:G,7,0)</f>
        <v>103</v>
      </c>
      <c r="E1051" s="11" t="str">
        <f>VLOOKUP(CONTATOS[[#This Row],[EMPRESA]],'[1]Dados Cadastrais'!A:F,5,0)</f>
        <v>ME</v>
      </c>
      <c r="F1051" s="10" t="str">
        <f>VLOOKUP(CONTATOS[[#This Row],[EMPRESA]],'[1]Dados Cadastrais'!A:F,6,0)</f>
        <v>CAPITAL LESTE 2</v>
      </c>
      <c r="G1051" s="10" t="s">
        <v>3195</v>
      </c>
      <c r="H1051" s="10"/>
      <c r="I1051" s="10" t="s">
        <v>19</v>
      </c>
      <c r="J1051" s="10" t="s">
        <v>20</v>
      </c>
      <c r="K1051" s="22"/>
      <c r="L1051" s="13" t="s">
        <v>3196</v>
      </c>
      <c r="M1051" s="10" t="s">
        <v>3197</v>
      </c>
      <c r="N1051" s="14" t="s">
        <v>3199</v>
      </c>
      <c r="O1051" s="11"/>
      <c r="P1051" s="10"/>
      <c r="Q1051" s="15"/>
    </row>
    <row r="1052" spans="2:17" ht="15" customHeight="1" x14ac:dyDescent="0.35">
      <c r="B1052" s="10" t="s">
        <v>3193</v>
      </c>
      <c r="C1052" s="10" t="s">
        <v>3194</v>
      </c>
      <c r="D1052" s="11">
        <f>VLOOKUP(B1052,'[1]Dados Cadastrais'!A:G,7,0)</f>
        <v>103</v>
      </c>
      <c r="E1052" s="11" t="str">
        <f>VLOOKUP(CONTATOS[[#This Row],[EMPRESA]],'[1]Dados Cadastrais'!A:F,5,0)</f>
        <v>ME</v>
      </c>
      <c r="F1052" s="10" t="str">
        <f>VLOOKUP(CONTATOS[[#This Row],[EMPRESA]],'[1]Dados Cadastrais'!A:F,6,0)</f>
        <v>CAPITAL LESTE 2</v>
      </c>
      <c r="G1052" s="10"/>
      <c r="H1052" s="10"/>
      <c r="I1052" s="10"/>
      <c r="J1052" s="10"/>
      <c r="K1052" s="22"/>
      <c r="L1052" s="13"/>
      <c r="M1052" s="43" t="s">
        <v>3197</v>
      </c>
      <c r="N1052" s="22"/>
      <c r="O1052" s="11"/>
      <c r="P1052" s="10"/>
      <c r="Q1052" s="15"/>
    </row>
    <row r="1053" spans="2:17" ht="15" customHeight="1" x14ac:dyDescent="0.35">
      <c r="B1053" s="10" t="s">
        <v>3200</v>
      </c>
      <c r="C1053" s="10" t="s">
        <v>3201</v>
      </c>
      <c r="D1053" s="11">
        <f>VLOOKUP(B1053,'[1]Dados Cadastrais'!A:G,7,0)</f>
        <v>103</v>
      </c>
      <c r="E1053" s="11" t="str">
        <f>VLOOKUP(CONTATOS[[#This Row],[EMPRESA]],'[1]Dados Cadastrais'!A:F,5,0)</f>
        <v>ME</v>
      </c>
      <c r="F1053" s="10" t="str">
        <f>VLOOKUP(CONTATOS[[#This Row],[EMPRESA]],'[1]Dados Cadastrais'!A:F,6,0)</f>
        <v>CAPITAL LESTE 2</v>
      </c>
      <c r="G1053" s="10" t="s">
        <v>3202</v>
      </c>
      <c r="H1053" s="10"/>
      <c r="I1053" s="10" t="s">
        <v>3203</v>
      </c>
      <c r="J1053" s="10"/>
      <c r="K1053" s="22">
        <v>1120735872</v>
      </c>
      <c r="L1053" s="13" t="s">
        <v>3204</v>
      </c>
      <c r="M1053" s="10" t="s">
        <v>3204</v>
      </c>
      <c r="N1053" s="22" t="s">
        <v>3205</v>
      </c>
      <c r="O1053" s="11" t="s">
        <v>25</v>
      </c>
      <c r="P1053" s="10"/>
      <c r="Q1053" s="15"/>
    </row>
    <row r="1054" spans="2:17" ht="15" customHeight="1" x14ac:dyDescent="0.35">
      <c r="B1054" s="10" t="s">
        <v>3200</v>
      </c>
      <c r="C1054" s="10" t="s">
        <v>3201</v>
      </c>
      <c r="D1054" s="11">
        <f>VLOOKUP(B1054,'[1]Dados Cadastrais'!A:G,7,0)</f>
        <v>103</v>
      </c>
      <c r="E1054" s="11" t="str">
        <f>VLOOKUP(CONTATOS[[#This Row],[EMPRESA]],'[1]Dados Cadastrais'!A:F,5,0)</f>
        <v>ME</v>
      </c>
      <c r="F1054" s="10" t="str">
        <f>VLOOKUP(CONTATOS[[#This Row],[EMPRESA]],'[1]Dados Cadastrais'!A:F,6,0)</f>
        <v>CAPITAL LESTE 2</v>
      </c>
      <c r="G1054" s="10" t="s">
        <v>3202</v>
      </c>
      <c r="H1054" s="10"/>
      <c r="I1054" s="10"/>
      <c r="J1054" s="10"/>
      <c r="K1054" s="22">
        <v>1120735872</v>
      </c>
      <c r="L1054" s="13" t="s">
        <v>3204</v>
      </c>
      <c r="M1054" s="10" t="s">
        <v>3204</v>
      </c>
      <c r="N1054" s="22" t="s">
        <v>3206</v>
      </c>
      <c r="O1054" s="11"/>
      <c r="P1054" s="10"/>
      <c r="Q1054" s="15"/>
    </row>
    <row r="1055" spans="2:17" ht="15" customHeight="1" x14ac:dyDescent="0.35">
      <c r="B1055" s="10" t="s">
        <v>3200</v>
      </c>
      <c r="C1055" s="10" t="s">
        <v>3201</v>
      </c>
      <c r="D1055" s="11">
        <f>VLOOKUP(B1055,'[1]Dados Cadastrais'!A:G,7,0)</f>
        <v>103</v>
      </c>
      <c r="E1055" s="11" t="str">
        <f>VLOOKUP(CONTATOS[[#This Row],[EMPRESA]],'[1]Dados Cadastrais'!A:F,5,0)</f>
        <v>ME</v>
      </c>
      <c r="F1055" s="10" t="str">
        <f>VLOOKUP(CONTATOS[[#This Row],[EMPRESA]],'[1]Dados Cadastrais'!A:F,6,0)</f>
        <v>CAPITAL LESTE 2</v>
      </c>
      <c r="G1055" s="10"/>
      <c r="H1055" s="10"/>
      <c r="I1055" s="10" t="s">
        <v>195</v>
      </c>
      <c r="J1055" s="10"/>
      <c r="K1055" s="22" t="s">
        <v>3207</v>
      </c>
      <c r="L1055" s="13"/>
      <c r="M1055" s="10"/>
      <c r="N1055" s="22"/>
      <c r="O1055" s="11"/>
      <c r="P1055" s="10"/>
      <c r="Q1055" s="15"/>
    </row>
    <row r="1056" spans="2:17" ht="15" customHeight="1" x14ac:dyDescent="0.35">
      <c r="B1056" s="10" t="s">
        <v>3200</v>
      </c>
      <c r="C1056" s="10" t="s">
        <v>3201</v>
      </c>
      <c r="D1056" s="11">
        <f>VLOOKUP(B1056,'[1]Dados Cadastrais'!A:G,7,0)</f>
        <v>103</v>
      </c>
      <c r="E1056" s="11" t="str">
        <f>VLOOKUP(CONTATOS[[#This Row],[EMPRESA]],'[1]Dados Cadastrais'!A:F,5,0)</f>
        <v>ME</v>
      </c>
      <c r="F1056" s="10" t="str">
        <f>VLOOKUP(CONTATOS[[#This Row],[EMPRESA]],'[1]Dados Cadastrais'!A:F,6,0)</f>
        <v>CAPITAL LESTE 2</v>
      </c>
      <c r="G1056" s="10" t="s">
        <v>3208</v>
      </c>
      <c r="H1056" s="10"/>
      <c r="I1056" s="10" t="s">
        <v>19</v>
      </c>
      <c r="J1056" s="10" t="s">
        <v>20</v>
      </c>
      <c r="K1056" s="22"/>
      <c r="L1056" s="13" t="s">
        <v>3209</v>
      </c>
      <c r="M1056" s="10" t="s">
        <v>3209</v>
      </c>
      <c r="N1056" s="22"/>
      <c r="O1056" s="11"/>
      <c r="P1056" s="10"/>
      <c r="Q1056" s="15"/>
    </row>
    <row r="1057" spans="2:17" ht="15" hidden="1" customHeight="1" x14ac:dyDescent="0.35">
      <c r="B1057" s="10" t="s">
        <v>3210</v>
      </c>
      <c r="C1057" s="10" t="s">
        <v>3211</v>
      </c>
      <c r="D1057" s="11">
        <f>VLOOKUP(B1057,'[1]Dados Cadastrais'!A:G,7,0)</f>
        <v>113</v>
      </c>
      <c r="E1057" s="11" t="str">
        <f>VLOOKUP(CONTATOS[[#This Row],[EMPRESA]],'[1]Dados Cadastrais'!A:F,5,0)</f>
        <v>ME</v>
      </c>
      <c r="F1057" s="10" t="str">
        <f>VLOOKUP(CONTATOS[[#This Row],[EMPRESA]],'[1]Dados Cadastrais'!A:F,6,0)</f>
        <v>CAPITAL CENTRO</v>
      </c>
      <c r="G1057" s="10" t="s">
        <v>3212</v>
      </c>
      <c r="H1057" s="10"/>
      <c r="I1057" s="10"/>
      <c r="J1057" s="10"/>
      <c r="K1057" s="22">
        <v>22737788</v>
      </c>
      <c r="L1057" s="13"/>
      <c r="M1057" s="10"/>
      <c r="N1057" s="22" t="s">
        <v>3213</v>
      </c>
      <c r="O1057" s="11"/>
      <c r="P1057" s="10"/>
      <c r="Q1057" s="15">
        <v>45764</v>
      </c>
    </row>
    <row r="1058" spans="2:17" ht="15" hidden="1" customHeight="1" x14ac:dyDescent="0.35">
      <c r="B1058" s="10" t="s">
        <v>3210</v>
      </c>
      <c r="C1058" s="10" t="s">
        <v>3211</v>
      </c>
      <c r="D1058" s="11">
        <f>VLOOKUP(B1058,'[1]Dados Cadastrais'!A:G,7,0)</f>
        <v>113</v>
      </c>
      <c r="E1058" s="11" t="str">
        <f>VLOOKUP(CONTATOS[[#This Row],[EMPRESA]],'[1]Dados Cadastrais'!A:F,5,0)</f>
        <v>ME</v>
      </c>
      <c r="F1058" s="10" t="str">
        <f>VLOOKUP(CONTATOS[[#This Row],[EMPRESA]],'[1]Dados Cadastrais'!A:F,6,0)</f>
        <v>CAPITAL CENTRO</v>
      </c>
      <c r="G1058" s="10" t="s">
        <v>3214</v>
      </c>
      <c r="H1058" s="10"/>
      <c r="I1058" s="10"/>
      <c r="J1058" s="10"/>
      <c r="K1058" s="22">
        <v>22737788</v>
      </c>
      <c r="L1058" s="13"/>
      <c r="M1058" s="10"/>
      <c r="N1058" s="22" t="s">
        <v>3213</v>
      </c>
      <c r="O1058" s="11"/>
      <c r="P1058" s="10"/>
      <c r="Q1058" s="15">
        <v>45764</v>
      </c>
    </row>
    <row r="1059" spans="2:17" ht="15" hidden="1" customHeight="1" x14ac:dyDescent="0.25">
      <c r="B1059" s="10" t="s">
        <v>3215</v>
      </c>
      <c r="C1059" s="10" t="e">
        <v>#N/A</v>
      </c>
      <c r="D1059" s="11" t="e">
        <f>VLOOKUP(B1059,'[1]Dados Cadastrais'!A:G,7,0)</f>
        <v>#N/A</v>
      </c>
      <c r="E1059" s="11" t="e">
        <f>VLOOKUP(CONTATOS[[#This Row],[EMPRESA]],'[1]Dados Cadastrais'!A:F,5,0)</f>
        <v>#N/A</v>
      </c>
      <c r="F1059" s="10" t="e">
        <f>VLOOKUP(CONTATOS[[#This Row],[EMPRESA]],'[1]Dados Cadastrais'!A:F,6,0)</f>
        <v>#N/A</v>
      </c>
      <c r="G1059" s="10"/>
      <c r="H1059" s="10"/>
      <c r="I1059" s="10"/>
      <c r="J1059" s="10"/>
      <c r="K1059" s="22" t="s">
        <v>3216</v>
      </c>
      <c r="L1059" s="13"/>
      <c r="M1059" s="10"/>
      <c r="N1059" s="14" t="s">
        <v>3217</v>
      </c>
      <c r="O1059" s="11"/>
      <c r="P1059" s="10"/>
      <c r="Q1059" s="15"/>
    </row>
    <row r="1060" spans="2:17" ht="15" hidden="1" customHeight="1" x14ac:dyDescent="0.35">
      <c r="B1060" s="10" t="s">
        <v>3218</v>
      </c>
      <c r="C1060" s="10" t="s">
        <v>3219</v>
      </c>
      <c r="D1060" s="11">
        <v>101</v>
      </c>
      <c r="E1060" s="11" t="s">
        <v>137</v>
      </c>
      <c r="F1060" s="10" t="e">
        <f>VLOOKUP(CONTATOS[[#This Row],[EMPRESA]],'[1]Dados Cadastrais'!A:F,6,0)</f>
        <v>#N/A</v>
      </c>
      <c r="G1060" s="10" t="s">
        <v>3220</v>
      </c>
      <c r="H1060" s="10"/>
      <c r="I1060" s="10" t="s">
        <v>1070</v>
      </c>
      <c r="J1060" s="10"/>
      <c r="K1060" s="22" t="s">
        <v>3221</v>
      </c>
      <c r="L1060" s="13"/>
      <c r="M1060" s="10"/>
      <c r="N1060" s="12" t="s">
        <v>3222</v>
      </c>
      <c r="O1060" s="11"/>
      <c r="P1060" s="10"/>
      <c r="Q1060" s="15"/>
    </row>
    <row r="1061" spans="2:17" ht="15" hidden="1" customHeight="1" x14ac:dyDescent="0.35">
      <c r="B1061" s="10" t="s">
        <v>3223</v>
      </c>
      <c r="C1061" s="10" t="e">
        <v>#N/A</v>
      </c>
      <c r="D1061" s="11" t="e">
        <f>VLOOKUP(B1061,'[1]Dados Cadastrais'!A:G,7,0)</f>
        <v>#N/A</v>
      </c>
      <c r="E1061" s="11" t="e">
        <f>VLOOKUP(CONTATOS[[#This Row],[EMPRESA]],'[1]Dados Cadastrais'!A:F,5,0)</f>
        <v>#N/A</v>
      </c>
      <c r="F1061" s="10" t="e">
        <f>VLOOKUP(CONTATOS[[#This Row],[EMPRESA]],'[1]Dados Cadastrais'!A:F,6,0)</f>
        <v>#N/A</v>
      </c>
      <c r="G1061" s="10" t="s">
        <v>2418</v>
      </c>
      <c r="H1061" s="10"/>
      <c r="I1061" s="10"/>
      <c r="J1061" s="10"/>
      <c r="K1061" s="22" t="s">
        <v>3224</v>
      </c>
      <c r="L1061" s="13"/>
      <c r="M1061" s="10"/>
      <c r="N1061" s="12" t="s">
        <v>3225</v>
      </c>
      <c r="O1061" s="11"/>
      <c r="P1061" s="10"/>
      <c r="Q1061" s="15"/>
    </row>
    <row r="1062" spans="2:17" ht="15" hidden="1" customHeight="1" x14ac:dyDescent="0.25">
      <c r="B1062" s="10" t="s">
        <v>3223</v>
      </c>
      <c r="C1062" s="10" t="e">
        <v>#N/A</v>
      </c>
      <c r="D1062" s="11" t="e">
        <f>VLOOKUP(B1062,'[1]Dados Cadastrais'!A:G,7,0)</f>
        <v>#N/A</v>
      </c>
      <c r="E1062" s="11" t="e">
        <f>VLOOKUP(CONTATOS[[#This Row],[EMPRESA]],'[1]Dados Cadastrais'!A:F,5,0)</f>
        <v>#N/A</v>
      </c>
      <c r="F1062" s="10" t="e">
        <f>VLOOKUP(CONTATOS[[#This Row],[EMPRESA]],'[1]Dados Cadastrais'!A:F,6,0)</f>
        <v>#N/A</v>
      </c>
      <c r="G1062" s="10" t="s">
        <v>3226</v>
      </c>
      <c r="H1062" s="10"/>
      <c r="I1062" s="10"/>
      <c r="J1062" s="10"/>
      <c r="K1062" s="22" t="s">
        <v>3224</v>
      </c>
      <c r="L1062" s="13"/>
      <c r="M1062" s="10"/>
      <c r="N1062" s="14" t="s">
        <v>3227</v>
      </c>
      <c r="O1062" s="11"/>
      <c r="P1062" s="10"/>
      <c r="Q1062" s="15"/>
    </row>
    <row r="1063" spans="2:17" ht="15" hidden="1" customHeight="1" x14ac:dyDescent="0.35">
      <c r="B1063" s="32" t="s">
        <v>3228</v>
      </c>
      <c r="C1063" s="32" t="str">
        <f>VLOOKUP(B1063,'[1]Dados Cadastrais'!A:B,2,0)</f>
        <v>60.862.976/0001-03</v>
      </c>
      <c r="D1063" s="33">
        <f>VLOOKUP(B1063,'[1]Dados Cadastrais'!A:G,7,0)</f>
        <v>163</v>
      </c>
      <c r="E1063" s="33" t="str">
        <f>VLOOKUP(CONTATOS[[#This Row],[EMPRESA]],'[1]Dados Cadastrais'!A:F,5,0)</f>
        <v>Pequena</v>
      </c>
      <c r="F1063" s="32">
        <f>VLOOKUP(CONTATOS[[#This Row],[EMPRESA]],'[1]Dados Cadastrais'!A:F,6,0)</f>
        <v>0</v>
      </c>
      <c r="G1063" s="23" t="s">
        <v>3229</v>
      </c>
      <c r="H1063" s="32"/>
      <c r="I1063" s="34"/>
      <c r="J1063" s="32"/>
      <c r="K1063" s="35" t="s">
        <v>3230</v>
      </c>
      <c r="L1063" s="36" t="s">
        <v>3231</v>
      </c>
      <c r="M1063" s="32" t="str" cm="1">
        <f t="array" ref="M1063">IFERROR(IF(ISTEXT(L1062),IF(ISBLANK(L1062),"","'"&amp;"55"&amp;IF(AND(ISNUMBER(LEFT(SOMENTE.NÚMEROS(L1062),2))),LEFT(SOMENTE.NÚMEROS(L1062),2),"11")&amp;RIGHT(SOMENTE.NÚMEROS(L1062),8)),""),"")</f>
        <v/>
      </c>
      <c r="N1063" s="37" t="s">
        <v>3232</v>
      </c>
      <c r="O1063" s="23"/>
      <c r="P1063" s="23"/>
      <c r="Q1063" s="15">
        <v>45903</v>
      </c>
    </row>
    <row r="1064" spans="2:17" ht="15" hidden="1" customHeight="1" x14ac:dyDescent="0.35">
      <c r="B1064" s="10" t="s">
        <v>3233</v>
      </c>
      <c r="C1064" s="10" t="s">
        <v>3234</v>
      </c>
      <c r="D1064" s="11">
        <f>VLOOKUP(B1064,'[1]Dados Cadastrais'!A:G,7,0)</f>
        <v>103</v>
      </c>
      <c r="E1064" s="11" t="str">
        <f>VLOOKUP(CONTATOS[[#This Row],[EMPRESA]],'[1]Dados Cadastrais'!A:F,5,0)</f>
        <v>EPP</v>
      </c>
      <c r="F1064" s="10" t="str">
        <f>VLOOKUP(CONTATOS[[#This Row],[EMPRESA]],'[1]Dados Cadastrais'!A:F,6,0)</f>
        <v>CAPITAL OESTE</v>
      </c>
      <c r="G1064" s="10" t="s">
        <v>2577</v>
      </c>
      <c r="H1064" s="10"/>
      <c r="I1064" s="10" t="s">
        <v>3235</v>
      </c>
      <c r="J1064" s="10"/>
      <c r="K1064" s="22" t="s">
        <v>3236</v>
      </c>
      <c r="L1064" s="13"/>
      <c r="M1064" s="10"/>
      <c r="N1064" s="22"/>
      <c r="O1064" s="11"/>
      <c r="P1064" s="10"/>
      <c r="Q1064" s="15">
        <v>45772</v>
      </c>
    </row>
    <row r="1065" spans="2:17" ht="15" hidden="1" customHeight="1" x14ac:dyDescent="0.35">
      <c r="B1065" s="10" t="s">
        <v>3233</v>
      </c>
      <c r="C1065" s="10" t="s">
        <v>3234</v>
      </c>
      <c r="D1065" s="11">
        <f>VLOOKUP(B1065,'[1]Dados Cadastrais'!A:G,7,0)</f>
        <v>103</v>
      </c>
      <c r="E1065" s="11" t="str">
        <f>VLOOKUP(CONTATOS[[#This Row],[EMPRESA]],'[1]Dados Cadastrais'!A:F,5,0)</f>
        <v>EPP</v>
      </c>
      <c r="F1065" s="10" t="str">
        <f>VLOOKUP(CONTATOS[[#This Row],[EMPRESA]],'[1]Dados Cadastrais'!A:F,6,0)</f>
        <v>CAPITAL OESTE</v>
      </c>
      <c r="G1065" s="10" t="s">
        <v>656</v>
      </c>
      <c r="H1065" s="10"/>
      <c r="I1065" s="10"/>
      <c r="J1065" s="10"/>
      <c r="K1065" s="22" t="s">
        <v>3237</v>
      </c>
      <c r="L1065" s="13"/>
      <c r="M1065" s="10"/>
      <c r="N1065" s="22"/>
      <c r="O1065" s="11"/>
      <c r="P1065" s="10"/>
      <c r="Q1065" s="15">
        <v>45772</v>
      </c>
    </row>
    <row r="1066" spans="2:17" ht="15" hidden="1" customHeight="1" x14ac:dyDescent="0.25">
      <c r="B1066" s="10" t="s">
        <v>3238</v>
      </c>
      <c r="C1066" s="10" t="e">
        <v>#N/A</v>
      </c>
      <c r="D1066" s="11" t="e">
        <f>VLOOKUP(B1066,'[1]Dados Cadastrais'!A:G,7,0)</f>
        <v>#N/A</v>
      </c>
      <c r="E1066" s="11" t="e">
        <f>VLOOKUP(CONTATOS[[#This Row],[EMPRESA]],'[1]Dados Cadastrais'!A:F,5,0)</f>
        <v>#N/A</v>
      </c>
      <c r="F1066" s="10" t="e">
        <f>VLOOKUP(CONTATOS[[#This Row],[EMPRESA]],'[1]Dados Cadastrais'!A:F,6,0)</f>
        <v>#N/A</v>
      </c>
      <c r="G1066" s="10"/>
      <c r="H1066" s="10"/>
      <c r="I1066" s="10"/>
      <c r="J1066" s="10"/>
      <c r="K1066" s="22" t="s">
        <v>3239</v>
      </c>
      <c r="L1066" s="13"/>
      <c r="M1066" s="10"/>
      <c r="N1066" s="30" t="s">
        <v>3240</v>
      </c>
      <c r="O1066" s="11"/>
      <c r="P1066" s="10"/>
      <c r="Q1066" s="15"/>
    </row>
    <row r="1067" spans="2:17" ht="15" hidden="1" customHeight="1" x14ac:dyDescent="0.35">
      <c r="B1067" s="10" t="s">
        <v>3241</v>
      </c>
      <c r="C1067" s="10" t="s">
        <v>3242</v>
      </c>
      <c r="D1067" s="11">
        <f>VLOOKUP(B1067,'[1]Dados Cadastrais'!A:G,7,0)</f>
        <v>103</v>
      </c>
      <c r="E1067" s="11" t="str">
        <f>VLOOKUP(CONTATOS[[#This Row],[EMPRESA]],'[1]Dados Cadastrais'!A:F,5,0)</f>
        <v>DEMAIS</v>
      </c>
      <c r="F1067" s="10" t="str">
        <f>VLOOKUP(CONTATOS[[#This Row],[EMPRESA]],'[1]Dados Cadastrais'!A:F,6,0)</f>
        <v>N/A</v>
      </c>
      <c r="G1067" s="10" t="s">
        <v>3243</v>
      </c>
      <c r="H1067" s="10"/>
      <c r="I1067" s="10" t="s">
        <v>3244</v>
      </c>
      <c r="J1067" s="10"/>
      <c r="K1067" s="22">
        <v>1137367373</v>
      </c>
      <c r="L1067" s="13" t="s">
        <v>3245</v>
      </c>
      <c r="M1067" s="10" t="s">
        <v>3245</v>
      </c>
      <c r="N1067" s="22" t="s">
        <v>3246</v>
      </c>
      <c r="O1067" s="11"/>
      <c r="P1067" s="10"/>
      <c r="Q1067" s="15">
        <v>45764</v>
      </c>
    </row>
    <row r="1068" spans="2:17" ht="15" hidden="1" customHeight="1" x14ac:dyDescent="0.35">
      <c r="B1068" s="10" t="s">
        <v>3241</v>
      </c>
      <c r="C1068" s="10" t="s">
        <v>3242</v>
      </c>
      <c r="D1068" s="11">
        <f>VLOOKUP(B1068,'[1]Dados Cadastrais'!A:G,7,0)</f>
        <v>103</v>
      </c>
      <c r="E1068" s="11" t="str">
        <f>VLOOKUP(CONTATOS[[#This Row],[EMPRESA]],'[1]Dados Cadastrais'!A:F,5,0)</f>
        <v>DEMAIS</v>
      </c>
      <c r="F1068" s="10" t="str">
        <f>VLOOKUP(CONTATOS[[#This Row],[EMPRESA]],'[1]Dados Cadastrais'!A:F,6,0)</f>
        <v>N/A</v>
      </c>
      <c r="G1068" s="10" t="s">
        <v>3247</v>
      </c>
      <c r="H1068" s="10"/>
      <c r="I1068" s="10"/>
      <c r="J1068" s="10"/>
      <c r="K1068" s="12"/>
      <c r="L1068" s="13"/>
      <c r="M1068" s="10"/>
      <c r="N1068" s="12" t="s">
        <v>3248</v>
      </c>
      <c r="O1068" s="11"/>
      <c r="P1068" s="10"/>
      <c r="Q1068" s="15">
        <v>45764</v>
      </c>
    </row>
    <row r="1069" spans="2:17" ht="15" hidden="1" customHeight="1" x14ac:dyDescent="0.35">
      <c r="B1069" s="10" t="s">
        <v>3241</v>
      </c>
      <c r="C1069" s="10" t="s">
        <v>3242</v>
      </c>
      <c r="D1069" s="11">
        <f>VLOOKUP(B1069,'[1]Dados Cadastrais'!A:G,7,0)</f>
        <v>103</v>
      </c>
      <c r="E1069" s="11" t="str">
        <f>VLOOKUP(CONTATOS[[#This Row],[EMPRESA]],'[1]Dados Cadastrais'!A:F,5,0)</f>
        <v>DEMAIS</v>
      </c>
      <c r="F1069" s="10" t="str">
        <f>VLOOKUP(CONTATOS[[#This Row],[EMPRESA]],'[1]Dados Cadastrais'!A:F,6,0)</f>
        <v>N/A</v>
      </c>
      <c r="G1069" s="10" t="s">
        <v>3249</v>
      </c>
      <c r="H1069" s="10"/>
      <c r="I1069" s="10" t="s">
        <v>2145</v>
      </c>
      <c r="J1069" s="10"/>
      <c r="K1069" s="22"/>
      <c r="L1069" s="13"/>
      <c r="M1069" s="10"/>
      <c r="N1069" s="22" t="s">
        <v>3250</v>
      </c>
      <c r="O1069" s="11"/>
      <c r="P1069" s="10"/>
      <c r="Q1069" s="15">
        <v>45764</v>
      </c>
    </row>
    <row r="1070" spans="2:17" ht="15" hidden="1" customHeight="1" x14ac:dyDescent="0.25">
      <c r="B1070" s="10" t="s">
        <v>3241</v>
      </c>
      <c r="C1070" s="10" t="s">
        <v>3242</v>
      </c>
      <c r="D1070" s="11">
        <f>VLOOKUP(B1070,'[1]Dados Cadastrais'!A:G,7,0)</f>
        <v>103</v>
      </c>
      <c r="E1070" s="11" t="str">
        <f>VLOOKUP(CONTATOS[[#This Row],[EMPRESA]],'[1]Dados Cadastrais'!A:F,5,0)</f>
        <v>DEMAIS</v>
      </c>
      <c r="F1070" s="10" t="str">
        <f>VLOOKUP(CONTATOS[[#This Row],[EMPRESA]],'[1]Dados Cadastrais'!A:F,6,0)</f>
        <v>N/A</v>
      </c>
      <c r="G1070" s="10"/>
      <c r="H1070" s="10"/>
      <c r="I1070" s="10"/>
      <c r="J1070" s="10"/>
      <c r="K1070" s="22"/>
      <c r="L1070" s="14" t="s">
        <v>3251</v>
      </c>
      <c r="M1070" s="10" t="s">
        <v>3252</v>
      </c>
      <c r="N1070" s="22"/>
      <c r="O1070" s="11"/>
      <c r="P1070" s="10"/>
      <c r="Q1070" s="15"/>
    </row>
    <row r="1071" spans="2:17" ht="15" hidden="1" customHeight="1" x14ac:dyDescent="0.35">
      <c r="B1071" s="10" t="s">
        <v>3241</v>
      </c>
      <c r="C1071" s="10" t="s">
        <v>3242</v>
      </c>
      <c r="D1071" s="11">
        <f>VLOOKUP(B1071,'[1]Dados Cadastrais'!A:G,7,0)</f>
        <v>103</v>
      </c>
      <c r="E1071" s="11" t="str">
        <f>VLOOKUP(CONTATOS[[#This Row],[EMPRESA]],'[1]Dados Cadastrais'!A:F,5,0)</f>
        <v>DEMAIS</v>
      </c>
      <c r="F1071" s="10" t="str">
        <f>VLOOKUP(CONTATOS[[#This Row],[EMPRESA]],'[1]Dados Cadastrais'!A:F,6,0)</f>
        <v>N/A</v>
      </c>
      <c r="G1071" s="10" t="s">
        <v>2446</v>
      </c>
      <c r="H1071" s="10"/>
      <c r="I1071" s="10" t="s">
        <v>1413</v>
      </c>
      <c r="J1071" s="10"/>
      <c r="K1071" s="22"/>
      <c r="L1071" s="13" t="s">
        <v>3253</v>
      </c>
      <c r="M1071" s="10" t="s">
        <v>3254</v>
      </c>
      <c r="N1071" s="12"/>
      <c r="O1071" s="11"/>
      <c r="P1071" s="10"/>
      <c r="Q1071" s="15"/>
    </row>
    <row r="1072" spans="2:17" ht="15" hidden="1" customHeight="1" x14ac:dyDescent="0.35">
      <c r="B1072" s="10" t="s">
        <v>3241</v>
      </c>
      <c r="C1072" s="10" t="s">
        <v>3242</v>
      </c>
      <c r="D1072" s="11">
        <f>VLOOKUP(B1072,'[1]Dados Cadastrais'!A:G,7,0)</f>
        <v>103</v>
      </c>
      <c r="E1072" s="11" t="str">
        <f>VLOOKUP(CONTATOS[[#This Row],[EMPRESA]],'[1]Dados Cadastrais'!A:F,5,0)</f>
        <v>DEMAIS</v>
      </c>
      <c r="F1072" s="10" t="str">
        <f>VLOOKUP(CONTATOS[[#This Row],[EMPRESA]],'[1]Dados Cadastrais'!A:F,6,0)</f>
        <v>N/A</v>
      </c>
      <c r="G1072" s="10" t="s">
        <v>2446</v>
      </c>
      <c r="H1072" s="10"/>
      <c r="I1072" s="10" t="s">
        <v>1413</v>
      </c>
      <c r="J1072" s="10"/>
      <c r="K1072" s="22"/>
      <c r="L1072" s="13" t="s">
        <v>3253</v>
      </c>
      <c r="M1072" s="10" t="s">
        <v>3254</v>
      </c>
      <c r="N1072" s="12"/>
      <c r="O1072" s="11"/>
      <c r="P1072" s="10"/>
      <c r="Q1072" s="15"/>
    </row>
    <row r="1073" spans="2:17" ht="15" hidden="1" customHeight="1" x14ac:dyDescent="0.35">
      <c r="B1073" s="10" t="s">
        <v>3241</v>
      </c>
      <c r="C1073" s="10" t="s">
        <v>3242</v>
      </c>
      <c r="D1073" s="11">
        <f>VLOOKUP(B1073,'[1]Dados Cadastrais'!A:G,7,0)</f>
        <v>103</v>
      </c>
      <c r="E1073" s="11" t="str">
        <f>VLOOKUP(CONTATOS[[#This Row],[EMPRESA]],'[1]Dados Cadastrais'!A:F,5,0)</f>
        <v>DEMAIS</v>
      </c>
      <c r="F1073" s="10" t="str">
        <f>VLOOKUP(CONTATOS[[#This Row],[EMPRESA]],'[1]Dados Cadastrais'!A:F,6,0)</f>
        <v>N/A</v>
      </c>
      <c r="G1073" s="10" t="s">
        <v>2446</v>
      </c>
      <c r="H1073" s="10"/>
      <c r="I1073" s="10" t="s">
        <v>1413</v>
      </c>
      <c r="J1073" s="10"/>
      <c r="K1073" s="22"/>
      <c r="L1073" s="13" t="s">
        <v>3253</v>
      </c>
      <c r="M1073" s="10" t="s">
        <v>3254</v>
      </c>
      <c r="N1073" s="22"/>
      <c r="O1073" s="11"/>
      <c r="P1073" s="10"/>
      <c r="Q1073" s="15"/>
    </row>
    <row r="1074" spans="2:17" ht="15" hidden="1" customHeight="1" x14ac:dyDescent="0.35">
      <c r="B1074" s="10" t="s">
        <v>3241</v>
      </c>
      <c r="C1074" s="10" t="s">
        <v>3242</v>
      </c>
      <c r="D1074" s="11">
        <f>VLOOKUP(B1074,'[1]Dados Cadastrais'!A:G,7,0)</f>
        <v>103</v>
      </c>
      <c r="E1074" s="11" t="str">
        <f>VLOOKUP(CONTATOS[[#This Row],[EMPRESA]],'[1]Dados Cadastrais'!A:F,5,0)</f>
        <v>DEMAIS</v>
      </c>
      <c r="F1074" s="10" t="str">
        <f>VLOOKUP(CONTATOS[[#This Row],[EMPRESA]],'[1]Dados Cadastrais'!A:F,6,0)</f>
        <v>N/A</v>
      </c>
      <c r="G1074" s="10"/>
      <c r="H1074" s="10"/>
      <c r="I1074" s="10"/>
      <c r="J1074" s="10"/>
      <c r="K1074" s="22"/>
      <c r="L1074" s="13">
        <v>1137367373</v>
      </c>
      <c r="M1074" s="10" t="s">
        <v>3254</v>
      </c>
      <c r="N1074" s="22"/>
      <c r="O1074" s="11"/>
      <c r="P1074" s="10"/>
      <c r="Q1074" s="15"/>
    </row>
    <row r="1075" spans="2:17" ht="15" hidden="1" customHeight="1" x14ac:dyDescent="0.25">
      <c r="B1075" s="10" t="s">
        <v>3255</v>
      </c>
      <c r="C1075" s="10" t="s">
        <v>3256</v>
      </c>
      <c r="D1075" s="11">
        <v>114</v>
      </c>
      <c r="E1075" s="11" t="s">
        <v>137</v>
      </c>
      <c r="F1075" s="10" t="e">
        <f>VLOOKUP(CONTATOS[[#This Row],[EMPRESA]],'[1]Dados Cadastrais'!A:F,6,0)</f>
        <v>#N/A</v>
      </c>
      <c r="G1075" s="10" t="s">
        <v>2768</v>
      </c>
      <c r="H1075" s="10"/>
      <c r="I1075" s="10" t="s">
        <v>3257</v>
      </c>
      <c r="J1075" s="10"/>
      <c r="K1075" s="22"/>
      <c r="L1075" s="13"/>
      <c r="M1075" s="43" t="s">
        <v>3258</v>
      </c>
      <c r="N1075" s="14" t="s">
        <v>3259</v>
      </c>
      <c r="O1075" s="11"/>
      <c r="P1075" s="10"/>
      <c r="Q1075" s="15"/>
    </row>
    <row r="1076" spans="2:17" ht="15" hidden="1" customHeight="1" x14ac:dyDescent="0.25">
      <c r="B1076" s="10" t="s">
        <v>3260</v>
      </c>
      <c r="C1076" s="10" t="s">
        <v>3261</v>
      </c>
      <c r="D1076" s="11">
        <v>106</v>
      </c>
      <c r="E1076" s="11" t="s">
        <v>137</v>
      </c>
      <c r="F1076" s="10" t="e">
        <f>VLOOKUP(CONTATOS[[#This Row],[EMPRESA]],'[1]Dados Cadastrais'!A:F,6,0)</f>
        <v>#N/A</v>
      </c>
      <c r="G1076" s="10" t="s">
        <v>3262</v>
      </c>
      <c r="H1076" s="10"/>
      <c r="I1076" s="10"/>
      <c r="J1076" s="10"/>
      <c r="K1076" s="22" t="s">
        <v>3263</v>
      </c>
      <c r="L1076" s="13"/>
      <c r="M1076" s="10"/>
      <c r="N1076" s="14" t="s">
        <v>3264</v>
      </c>
      <c r="O1076" s="11"/>
      <c r="P1076" s="10"/>
      <c r="Q1076" s="15"/>
    </row>
    <row r="1077" spans="2:17" ht="15" hidden="1" customHeight="1" x14ac:dyDescent="0.35">
      <c r="B1077" s="10" t="s">
        <v>3260</v>
      </c>
      <c r="C1077" s="10" t="s">
        <v>3261</v>
      </c>
      <c r="D1077" s="11">
        <v>106</v>
      </c>
      <c r="E1077" s="11" t="s">
        <v>137</v>
      </c>
      <c r="F1077" s="10" t="e">
        <f>VLOOKUP(CONTATOS[[#This Row],[EMPRESA]],'[1]Dados Cadastrais'!A:F,6,0)</f>
        <v>#N/A</v>
      </c>
      <c r="G1077" s="10" t="s">
        <v>3262</v>
      </c>
      <c r="H1077" s="10"/>
      <c r="I1077" s="10"/>
      <c r="J1077" s="10"/>
      <c r="K1077" s="22" t="s">
        <v>3263</v>
      </c>
      <c r="L1077" s="13"/>
      <c r="M1077" s="10"/>
      <c r="N1077" s="46" t="s">
        <v>3265</v>
      </c>
      <c r="O1077" s="22"/>
      <c r="P1077" s="10"/>
      <c r="Q1077" s="15"/>
    </row>
    <row r="1078" spans="2:17" ht="15" hidden="1" customHeight="1" x14ac:dyDescent="0.25">
      <c r="B1078" s="10" t="s">
        <v>3260</v>
      </c>
      <c r="C1078" s="10" t="s">
        <v>3261</v>
      </c>
      <c r="D1078" s="11">
        <v>106</v>
      </c>
      <c r="E1078" s="11" t="s">
        <v>137</v>
      </c>
      <c r="F1078" s="10" t="e">
        <f>VLOOKUP(CONTATOS[[#This Row],[EMPRESA]],'[1]Dados Cadastrais'!A:F,6,0)</f>
        <v>#N/A</v>
      </c>
      <c r="G1078" s="10" t="s">
        <v>3266</v>
      </c>
      <c r="H1078" s="10"/>
      <c r="I1078" s="10" t="s">
        <v>1607</v>
      </c>
      <c r="J1078" s="10"/>
      <c r="K1078" s="22" t="s">
        <v>3263</v>
      </c>
      <c r="L1078" s="13"/>
      <c r="M1078" s="10"/>
      <c r="N1078" s="14" t="s">
        <v>3265</v>
      </c>
      <c r="O1078" s="11"/>
      <c r="P1078" s="10"/>
      <c r="Q1078" s="15"/>
    </row>
    <row r="1079" spans="2:17" ht="15" hidden="1" customHeight="1" x14ac:dyDescent="0.35">
      <c r="B1079" s="10" t="s">
        <v>3267</v>
      </c>
      <c r="C1079" s="10" t="s">
        <v>3268</v>
      </c>
      <c r="D1079" s="11">
        <f>VLOOKUP(B1079,'[1]Dados Cadastrais'!A:G,7,0)</f>
        <v>0</v>
      </c>
      <c r="E1079" s="11" t="str">
        <f>VLOOKUP(CONTATOS[[#This Row],[EMPRESA]],'[1]Dados Cadastrais'!A:F,5,0)</f>
        <v>EPP</v>
      </c>
      <c r="F1079" s="10" t="str">
        <f>VLOOKUP(CONTATOS[[#This Row],[EMPRESA]],'[1]Dados Cadastrais'!A:F,6,0)</f>
        <v>CAPITAL NORTE</v>
      </c>
      <c r="G1079" s="10" t="s">
        <v>3269</v>
      </c>
      <c r="H1079" s="10"/>
      <c r="I1079" s="10"/>
      <c r="J1079" s="10"/>
      <c r="K1079" s="22"/>
      <c r="L1079" s="39" t="s">
        <v>3270</v>
      </c>
      <c r="M1079" s="10" t="s">
        <v>3270</v>
      </c>
      <c r="N1079" s="22" t="s">
        <v>3271</v>
      </c>
      <c r="O1079" s="11"/>
      <c r="P1079" s="10"/>
      <c r="Q1079" s="15">
        <v>45204</v>
      </c>
    </row>
    <row r="1080" spans="2:17" ht="15" hidden="1" customHeight="1" x14ac:dyDescent="0.25">
      <c r="B1080" s="10" t="s">
        <v>3272</v>
      </c>
      <c r="C1080" s="10" t="e">
        <v>#N/A</v>
      </c>
      <c r="D1080" s="11" t="e">
        <f>VLOOKUP(B1080,'[1]Dados Cadastrais'!A:G,7,0)</f>
        <v>#N/A</v>
      </c>
      <c r="E1080" s="11" t="e">
        <f>VLOOKUP(CONTATOS[[#This Row],[EMPRESA]],'[1]Dados Cadastrais'!A:F,5,0)</f>
        <v>#N/A</v>
      </c>
      <c r="F1080" s="10" t="e">
        <f>VLOOKUP(CONTATOS[[#This Row],[EMPRESA]],'[1]Dados Cadastrais'!A:F,6,0)</f>
        <v>#N/A</v>
      </c>
      <c r="G1080" s="10" t="s">
        <v>3273</v>
      </c>
      <c r="H1080" s="10"/>
      <c r="I1080" s="10"/>
      <c r="J1080" s="10"/>
      <c r="K1080" s="22" t="s">
        <v>3274</v>
      </c>
      <c r="L1080" s="13"/>
      <c r="M1080" s="10"/>
      <c r="N1080" s="14" t="s">
        <v>3275</v>
      </c>
      <c r="O1080" s="11"/>
      <c r="P1080" s="10"/>
      <c r="Q1080" s="15"/>
    </row>
    <row r="1081" spans="2:17" ht="15" hidden="1" customHeight="1" x14ac:dyDescent="0.35">
      <c r="B1081" s="10" t="s">
        <v>3272</v>
      </c>
      <c r="C1081" s="10" t="e">
        <v>#N/A</v>
      </c>
      <c r="D1081" s="11" t="e">
        <f>VLOOKUP(B1081,'[1]Dados Cadastrais'!A:G,7,0)</f>
        <v>#N/A</v>
      </c>
      <c r="E1081" s="11" t="e">
        <f>VLOOKUP(CONTATOS[[#This Row],[EMPRESA]],'[1]Dados Cadastrais'!A:F,5,0)</f>
        <v>#N/A</v>
      </c>
      <c r="F1081" s="10" t="e">
        <f>VLOOKUP(CONTATOS[[#This Row],[EMPRESA]],'[1]Dados Cadastrais'!A:F,6,0)</f>
        <v>#N/A</v>
      </c>
      <c r="G1081" s="10" t="s">
        <v>3273</v>
      </c>
      <c r="H1081" s="10"/>
      <c r="I1081" s="10"/>
      <c r="J1081" s="10"/>
      <c r="K1081" s="12" t="s">
        <v>3274</v>
      </c>
      <c r="L1081" s="13"/>
      <c r="M1081" s="10"/>
      <c r="N1081" s="22" t="s">
        <v>3276</v>
      </c>
      <c r="O1081" s="11"/>
      <c r="P1081" s="10"/>
      <c r="Q1081" s="15"/>
    </row>
    <row r="1082" spans="2:17" ht="15" hidden="1" customHeight="1" x14ac:dyDescent="0.35">
      <c r="B1082" s="10" t="s">
        <v>3277</v>
      </c>
      <c r="C1082" s="10" t="s">
        <v>3278</v>
      </c>
      <c r="D1082" s="11">
        <v>106</v>
      </c>
      <c r="E1082" s="11" t="s">
        <v>137</v>
      </c>
      <c r="F1082" s="10" t="e">
        <f>VLOOKUP(CONTATOS[[#This Row],[EMPRESA]],'[1]Dados Cadastrais'!A:F,6,0)</f>
        <v>#N/A</v>
      </c>
      <c r="G1082" s="10"/>
      <c r="H1082" s="10"/>
      <c r="I1082" s="10"/>
      <c r="J1082" s="10"/>
      <c r="K1082" s="22"/>
      <c r="L1082" s="13"/>
      <c r="M1082" s="43" t="s">
        <v>3279</v>
      </c>
      <c r="N1082" s="22"/>
      <c r="O1082" s="11"/>
      <c r="P1082" s="10"/>
      <c r="Q1082" s="15"/>
    </row>
    <row r="1083" spans="2:17" ht="15" hidden="1" customHeight="1" x14ac:dyDescent="0.25">
      <c r="B1083" s="10" t="s">
        <v>3280</v>
      </c>
      <c r="C1083" s="10" t="e">
        <v>#N/A</v>
      </c>
      <c r="D1083" s="11" t="e">
        <f>VLOOKUP(B1083,'[1]Dados Cadastrais'!A:G,7,0)</f>
        <v>#N/A</v>
      </c>
      <c r="E1083" s="11" t="e">
        <f>VLOOKUP(CONTATOS[[#This Row],[EMPRESA]],'[1]Dados Cadastrais'!A:F,5,0)</f>
        <v>#N/A</v>
      </c>
      <c r="F1083" s="10" t="e">
        <f>VLOOKUP(CONTATOS[[#This Row],[EMPRESA]],'[1]Dados Cadastrais'!A:F,6,0)</f>
        <v>#N/A</v>
      </c>
      <c r="G1083" s="10" t="s">
        <v>3281</v>
      </c>
      <c r="H1083" s="10"/>
      <c r="I1083" s="10" t="s">
        <v>3282</v>
      </c>
      <c r="J1083" s="10"/>
      <c r="K1083" s="22" t="s">
        <v>3283</v>
      </c>
      <c r="L1083" s="13"/>
      <c r="M1083" s="10"/>
      <c r="N1083" s="14" t="s">
        <v>3284</v>
      </c>
      <c r="O1083" s="11"/>
      <c r="P1083" s="10"/>
      <c r="Q1083" s="15"/>
    </row>
    <row r="1084" spans="2:17" ht="15" hidden="1" customHeight="1" x14ac:dyDescent="0.25">
      <c r="B1084" s="10" t="s">
        <v>3285</v>
      </c>
      <c r="C1084" s="10" t="s">
        <v>55</v>
      </c>
      <c r="D1084" s="11" t="e">
        <f>VLOOKUP(B1084,'[1]Dados Cadastrais'!A:G,7,0)</f>
        <v>#N/A</v>
      </c>
      <c r="E1084" s="11" t="e">
        <f>VLOOKUP(CONTATOS[[#This Row],[EMPRESA]],'[1]Dados Cadastrais'!A:F,5,0)</f>
        <v>#N/A</v>
      </c>
      <c r="F1084" s="10" t="e">
        <f>VLOOKUP(CONTATOS[[#This Row],[EMPRESA]],'[1]Dados Cadastrais'!A:F,6,0)</f>
        <v>#N/A</v>
      </c>
      <c r="G1084" s="10" t="s">
        <v>3286</v>
      </c>
      <c r="H1084" s="10"/>
      <c r="I1084" s="10" t="s">
        <v>1358</v>
      </c>
      <c r="J1084" s="10"/>
      <c r="K1084" s="31" t="s">
        <v>3287</v>
      </c>
      <c r="L1084" s="13" t="s">
        <v>3288</v>
      </c>
      <c r="M1084" s="10" t="s">
        <v>3288</v>
      </c>
      <c r="N1084" s="22" t="s">
        <v>3289</v>
      </c>
      <c r="O1084" s="11"/>
      <c r="P1084" s="10"/>
      <c r="Q1084" s="15">
        <v>45764</v>
      </c>
    </row>
    <row r="1085" spans="2:17" ht="15" hidden="1" customHeight="1" x14ac:dyDescent="0.35">
      <c r="B1085" s="10" t="s">
        <v>3290</v>
      </c>
      <c r="C1085" s="10" t="s">
        <v>55</v>
      </c>
      <c r="D1085" s="11" t="e">
        <f>VLOOKUP(B1085,'[1]Dados Cadastrais'!A:G,7,0)</f>
        <v>#N/A</v>
      </c>
      <c r="E1085" s="11" t="e">
        <f>VLOOKUP(CONTATOS[[#This Row],[EMPRESA]],'[1]Dados Cadastrais'!A:F,5,0)</f>
        <v>#N/A</v>
      </c>
      <c r="F1085" s="10" t="e">
        <f>VLOOKUP(CONTATOS[[#This Row],[EMPRESA]],'[1]Dados Cadastrais'!A:F,6,0)</f>
        <v>#N/A</v>
      </c>
      <c r="G1085" s="10" t="s">
        <v>3291</v>
      </c>
      <c r="H1085" s="10"/>
      <c r="I1085" s="10"/>
      <c r="J1085" s="10"/>
      <c r="K1085" s="22"/>
      <c r="L1085" s="13" t="s">
        <v>3292</v>
      </c>
      <c r="M1085" s="10" t="s">
        <v>3292</v>
      </c>
      <c r="N1085" s="22"/>
      <c r="O1085" s="11"/>
      <c r="P1085" s="10"/>
      <c r="Q1085" s="15">
        <v>45764</v>
      </c>
    </row>
    <row r="1086" spans="2:17" ht="15" customHeight="1" x14ac:dyDescent="0.35">
      <c r="B1086" s="10" t="s">
        <v>3293</v>
      </c>
      <c r="C1086" s="10" t="s">
        <v>3294</v>
      </c>
      <c r="D1086" s="11">
        <f>VLOOKUP(B1086,'[1]Dados Cadastrais'!A:G,7,0)</f>
        <v>103</v>
      </c>
      <c r="E1086" s="11" t="str">
        <f>VLOOKUP(CONTATOS[[#This Row],[EMPRESA]],'[1]Dados Cadastrais'!A:F,5,0)</f>
        <v>ME</v>
      </c>
      <c r="F1086" s="10" t="str">
        <f>VLOOKUP(CONTATOS[[#This Row],[EMPRESA]],'[1]Dados Cadastrais'!A:F,6,0)</f>
        <v>CAPITAL LESTE 1</v>
      </c>
      <c r="G1086" s="10" t="s">
        <v>3295</v>
      </c>
      <c r="H1086" s="10"/>
      <c r="I1086" s="10"/>
      <c r="J1086" s="10"/>
      <c r="K1086" s="22">
        <v>32098605</v>
      </c>
      <c r="L1086" s="13" t="s">
        <v>3296</v>
      </c>
      <c r="M1086" s="10" t="s">
        <v>3296</v>
      </c>
      <c r="N1086" s="22" t="s">
        <v>3297</v>
      </c>
      <c r="O1086" s="11"/>
      <c r="P1086" s="10"/>
      <c r="Q1086" s="15">
        <v>45022</v>
      </c>
    </row>
    <row r="1087" spans="2:17" ht="15" customHeight="1" x14ac:dyDescent="0.25">
      <c r="B1087" s="10" t="s">
        <v>3293</v>
      </c>
      <c r="C1087" s="10" t="s">
        <v>3294</v>
      </c>
      <c r="D1087" s="11">
        <f>VLOOKUP(B1087,'[1]Dados Cadastrais'!A:G,7,0)</f>
        <v>103</v>
      </c>
      <c r="E1087" s="11" t="str">
        <f>VLOOKUP(CONTATOS[[#This Row],[EMPRESA]],'[1]Dados Cadastrais'!A:F,5,0)</f>
        <v>ME</v>
      </c>
      <c r="F1087" s="10" t="str">
        <f>VLOOKUP(CONTATOS[[#This Row],[EMPRESA]],'[1]Dados Cadastrais'!A:F,6,0)</f>
        <v>CAPITAL LESTE 1</v>
      </c>
      <c r="G1087" s="10" t="s">
        <v>3298</v>
      </c>
      <c r="H1087" s="10"/>
      <c r="I1087" s="10" t="s">
        <v>19</v>
      </c>
      <c r="J1087" s="10" t="s">
        <v>20</v>
      </c>
      <c r="K1087" s="31" t="s">
        <v>3299</v>
      </c>
      <c r="L1087" s="13" t="s">
        <v>3300</v>
      </c>
      <c r="M1087" s="10" t="s">
        <v>3301</v>
      </c>
      <c r="N1087" s="22" t="s">
        <v>3302</v>
      </c>
      <c r="O1087" s="11"/>
      <c r="P1087" s="10"/>
      <c r="Q1087" s="15"/>
    </row>
    <row r="1088" spans="2:17" ht="15" customHeight="1" x14ac:dyDescent="0.35">
      <c r="B1088" s="10" t="s">
        <v>3303</v>
      </c>
      <c r="C1088" s="10" t="s">
        <v>3304</v>
      </c>
      <c r="D1088" s="11">
        <f>VLOOKUP(B1088,'[1]Dados Cadastrais'!A:G,7,0)</f>
        <v>103</v>
      </c>
      <c r="E1088" s="11" t="str">
        <f>VLOOKUP(CONTATOS[[#This Row],[EMPRESA]],'[1]Dados Cadastrais'!A:F,5,0)</f>
        <v>ME</v>
      </c>
      <c r="F1088" s="10" t="str">
        <f>VLOOKUP(CONTATOS[[#This Row],[EMPRESA]],'[1]Dados Cadastrais'!A:F,6,0)</f>
        <v>CAPITAL LESTE 1</v>
      </c>
      <c r="G1088" s="10" t="s">
        <v>3305</v>
      </c>
      <c r="H1088" s="10"/>
      <c r="I1088" s="10" t="s">
        <v>367</v>
      </c>
      <c r="J1088" s="10"/>
      <c r="K1088" s="22" t="s">
        <v>3306</v>
      </c>
      <c r="L1088" s="13" t="s">
        <v>3307</v>
      </c>
      <c r="M1088" s="10" t="s">
        <v>3308</v>
      </c>
      <c r="N1088" s="12" t="s">
        <v>3309</v>
      </c>
      <c r="O1088" s="11"/>
      <c r="P1088" s="10"/>
      <c r="Q1088" s="15"/>
    </row>
    <row r="1089" spans="2:17" ht="15" customHeight="1" x14ac:dyDescent="0.35">
      <c r="B1089" s="10" t="s">
        <v>3303</v>
      </c>
      <c r="C1089" s="10" t="s">
        <v>3304</v>
      </c>
      <c r="D1089" s="11">
        <f>VLOOKUP(B1089,'[1]Dados Cadastrais'!A:G,7,0)</f>
        <v>103</v>
      </c>
      <c r="E1089" s="11" t="str">
        <f>VLOOKUP(CONTATOS[[#This Row],[EMPRESA]],'[1]Dados Cadastrais'!A:F,5,0)</f>
        <v>ME</v>
      </c>
      <c r="F1089" s="10" t="str">
        <f>VLOOKUP(CONTATOS[[#This Row],[EMPRESA]],'[1]Dados Cadastrais'!A:F,6,0)</f>
        <v>CAPITAL LESTE 1</v>
      </c>
      <c r="G1089" s="10" t="s">
        <v>3310</v>
      </c>
      <c r="H1089" s="10"/>
      <c r="I1089" s="10"/>
      <c r="J1089" s="10"/>
      <c r="K1089" s="22"/>
      <c r="L1089" s="13"/>
      <c r="M1089" s="10"/>
      <c r="N1089" s="12" t="s">
        <v>3311</v>
      </c>
      <c r="O1089" s="11"/>
      <c r="P1089" s="10"/>
      <c r="Q1089" s="15">
        <v>45453</v>
      </c>
    </row>
    <row r="1090" spans="2:17" ht="15" hidden="1" customHeight="1" x14ac:dyDescent="0.35">
      <c r="B1090" s="10" t="s">
        <v>3312</v>
      </c>
      <c r="C1090" s="10" t="s">
        <v>55</v>
      </c>
      <c r="D1090" s="11" t="e">
        <f>VLOOKUP(B1090,'[1]Dados Cadastrais'!A:G,7,0)</f>
        <v>#N/A</v>
      </c>
      <c r="E1090" s="11" t="e">
        <f>VLOOKUP(CONTATOS[[#This Row],[EMPRESA]],'[1]Dados Cadastrais'!A:F,5,0)</f>
        <v>#N/A</v>
      </c>
      <c r="F1090" s="10" t="e">
        <f>VLOOKUP(CONTATOS[[#This Row],[EMPRESA]],'[1]Dados Cadastrais'!A:F,6,0)</f>
        <v>#N/A</v>
      </c>
      <c r="G1090" s="10"/>
      <c r="H1090" s="10"/>
      <c r="I1090" s="10"/>
      <c r="J1090" s="10"/>
      <c r="K1090" s="22">
        <v>1140387545</v>
      </c>
      <c r="L1090" s="13" t="s">
        <v>3313</v>
      </c>
      <c r="M1090" s="10" t="s">
        <v>3313</v>
      </c>
      <c r="N1090" s="12" t="s">
        <v>3314</v>
      </c>
      <c r="O1090" s="11"/>
      <c r="P1090" s="10"/>
      <c r="Q1090" s="15">
        <v>45764</v>
      </c>
    </row>
    <row r="1091" spans="2:17" ht="15" hidden="1" customHeight="1" x14ac:dyDescent="0.35">
      <c r="B1091" s="10" t="s">
        <v>3315</v>
      </c>
      <c r="C1091" s="10" t="s">
        <v>55</v>
      </c>
      <c r="D1091" s="11" t="e">
        <f>VLOOKUP(B1091,'[1]Dados Cadastrais'!A:G,7,0)</f>
        <v>#N/A</v>
      </c>
      <c r="E1091" s="11" t="e">
        <f>VLOOKUP(CONTATOS[[#This Row],[EMPRESA]],'[1]Dados Cadastrais'!A:F,5,0)</f>
        <v>#N/A</v>
      </c>
      <c r="F1091" s="10" t="e">
        <f>VLOOKUP(CONTATOS[[#This Row],[EMPRESA]],'[1]Dados Cadastrais'!A:F,6,0)</f>
        <v>#N/A</v>
      </c>
      <c r="G1091" s="10"/>
      <c r="H1091" s="10"/>
      <c r="I1091" s="10"/>
      <c r="J1091" s="10"/>
      <c r="K1091" s="22">
        <v>1127997700</v>
      </c>
      <c r="L1091" s="13" t="s">
        <v>3316</v>
      </c>
      <c r="M1091" s="10" t="s">
        <v>3316</v>
      </c>
      <c r="N1091" s="22" t="s">
        <v>3317</v>
      </c>
      <c r="O1091" s="11"/>
      <c r="P1091" s="10"/>
      <c r="Q1091" s="15">
        <v>45764</v>
      </c>
    </row>
    <row r="1092" spans="2:17" ht="15" hidden="1" customHeight="1" x14ac:dyDescent="0.35">
      <c r="B1092" s="10" t="s">
        <v>3318</v>
      </c>
      <c r="C1092" s="10" t="s">
        <v>3319</v>
      </c>
      <c r="D1092" s="11">
        <f>VLOOKUP(B1092,'[1]Dados Cadastrais'!A:G,7,0)</f>
        <v>103</v>
      </c>
      <c r="E1092" s="11" t="str">
        <f>VLOOKUP(CONTATOS[[#This Row],[EMPRESA]],'[1]Dados Cadastrais'!A:F,5,0)</f>
        <v>DEMAIS</v>
      </c>
      <c r="F1092" s="10" t="str">
        <f>VLOOKUP(CONTATOS[[#This Row],[EMPRESA]],'[1]Dados Cadastrais'!A:F,6,0)</f>
        <v>N/A</v>
      </c>
      <c r="G1092" s="10"/>
      <c r="H1092" s="10"/>
      <c r="I1092" s="10"/>
      <c r="J1092" s="10"/>
      <c r="K1092" s="22" t="s">
        <v>3320</v>
      </c>
      <c r="L1092" s="13"/>
      <c r="M1092" s="10"/>
      <c r="N1092" s="22"/>
      <c r="O1092" s="11"/>
      <c r="P1092" s="10"/>
      <c r="Q1092" s="15"/>
    </row>
    <row r="1093" spans="2:17" ht="15" hidden="1" customHeight="1" x14ac:dyDescent="0.35">
      <c r="B1093" s="10" t="s">
        <v>3321</v>
      </c>
      <c r="C1093" s="10" t="s">
        <v>3322</v>
      </c>
      <c r="D1093" s="11">
        <f>VLOOKUP(B1093,'[1]Dados Cadastrais'!A:G,7,0)</f>
        <v>103</v>
      </c>
      <c r="E1093" s="11" t="str">
        <f>VLOOKUP(CONTATOS[[#This Row],[EMPRESA]],'[1]Dados Cadastrais'!A:F,5,0)</f>
        <v>DEMAIS</v>
      </c>
      <c r="F1093" s="10" t="str">
        <f>VLOOKUP(CONTATOS[[#This Row],[EMPRESA]],'[1]Dados Cadastrais'!A:F,6,0)</f>
        <v>N/A</v>
      </c>
      <c r="G1093" s="10" t="s">
        <v>3323</v>
      </c>
      <c r="H1093" s="10" t="s">
        <v>20</v>
      </c>
      <c r="I1093" s="10" t="s">
        <v>19</v>
      </c>
      <c r="J1093" s="10" t="s">
        <v>20</v>
      </c>
      <c r="K1093" s="22">
        <v>1120652727</v>
      </c>
      <c r="L1093" s="13" t="s">
        <v>3324</v>
      </c>
      <c r="M1093" s="10" t="s">
        <v>3324</v>
      </c>
      <c r="N1093" s="12" t="s">
        <v>3325</v>
      </c>
      <c r="O1093" s="11"/>
      <c r="P1093" s="10"/>
      <c r="Q1093" s="15"/>
    </row>
    <row r="1094" spans="2:17" ht="15" hidden="1" customHeight="1" x14ac:dyDescent="0.35">
      <c r="B1094" s="10" t="s">
        <v>3326</v>
      </c>
      <c r="C1094" s="10" t="s">
        <v>3327</v>
      </c>
      <c r="D1094" s="11" t="e">
        <f>VLOOKUP(B1094,'[1]Dados Cadastrais'!A:G,7,0)</f>
        <v>#N/A</v>
      </c>
      <c r="E1094" s="11" t="e">
        <f>VLOOKUP(CONTATOS[[#This Row],[EMPRESA]],'[1]Dados Cadastrais'!A:F,5,0)</f>
        <v>#N/A</v>
      </c>
      <c r="F1094" s="10" t="e">
        <f>VLOOKUP(CONTATOS[[#This Row],[EMPRESA]],'[1]Dados Cadastrais'!A:F,6,0)</f>
        <v>#N/A</v>
      </c>
      <c r="G1094" s="10" t="s">
        <v>3328</v>
      </c>
      <c r="H1094" s="10"/>
      <c r="I1094" s="10" t="s">
        <v>386</v>
      </c>
      <c r="J1094" s="10"/>
      <c r="K1094" s="22">
        <v>1122160593</v>
      </c>
      <c r="L1094" s="13"/>
      <c r="M1094" s="10"/>
      <c r="N1094" s="12" t="s">
        <v>3329</v>
      </c>
      <c r="O1094" s="11"/>
      <c r="P1094" s="10"/>
      <c r="Q1094" s="15"/>
    </row>
    <row r="1095" spans="2:17" ht="15" hidden="1" customHeight="1" x14ac:dyDescent="0.25">
      <c r="B1095" s="10" t="s">
        <v>3326</v>
      </c>
      <c r="C1095" s="10" t="s">
        <v>3327</v>
      </c>
      <c r="D1095" s="11" t="e">
        <f>VLOOKUP(B1095,'[1]Dados Cadastrais'!A:G,7,0)</f>
        <v>#N/A</v>
      </c>
      <c r="E1095" s="11" t="e">
        <f>VLOOKUP(CONTATOS[[#This Row],[EMPRESA]],'[1]Dados Cadastrais'!A:F,5,0)</f>
        <v>#N/A</v>
      </c>
      <c r="F1095" s="10" t="e">
        <f>VLOOKUP(CONTATOS[[#This Row],[EMPRESA]],'[1]Dados Cadastrais'!A:F,6,0)</f>
        <v>#N/A</v>
      </c>
      <c r="G1095" s="10" t="s">
        <v>3330</v>
      </c>
      <c r="H1095" s="10"/>
      <c r="I1095" s="10" t="s">
        <v>195</v>
      </c>
      <c r="J1095" s="10"/>
      <c r="K1095" s="22" t="s">
        <v>3331</v>
      </c>
      <c r="L1095" s="13"/>
      <c r="M1095" s="10"/>
      <c r="N1095" s="14" t="s">
        <v>3329</v>
      </c>
      <c r="O1095" s="11"/>
      <c r="P1095" s="10"/>
      <c r="Q1095" s="15"/>
    </row>
    <row r="1096" spans="2:17" ht="15" hidden="1" customHeight="1" x14ac:dyDescent="0.35">
      <c r="B1096" s="10" t="s">
        <v>3326</v>
      </c>
      <c r="C1096" s="10" t="s">
        <v>3327</v>
      </c>
      <c r="D1096" s="11" t="e">
        <f>VLOOKUP(B1096,'[1]Dados Cadastrais'!A:G,7,0)</f>
        <v>#N/A</v>
      </c>
      <c r="E1096" s="11" t="e">
        <f>VLOOKUP(CONTATOS[[#This Row],[EMPRESA]],'[1]Dados Cadastrais'!A:F,5,0)</f>
        <v>#N/A</v>
      </c>
      <c r="F1096" s="10" t="e">
        <f>VLOOKUP(CONTATOS[[#This Row],[EMPRESA]],'[1]Dados Cadastrais'!A:F,6,0)</f>
        <v>#N/A</v>
      </c>
      <c r="G1096" s="10" t="s">
        <v>3330</v>
      </c>
      <c r="H1096" s="10"/>
      <c r="I1096" s="10" t="s">
        <v>195</v>
      </c>
      <c r="J1096" s="10"/>
      <c r="K1096" s="22" t="s">
        <v>3331</v>
      </c>
      <c r="L1096" s="13"/>
      <c r="M1096" s="10"/>
      <c r="N1096" s="22"/>
      <c r="O1096" s="11"/>
      <c r="P1096" s="10"/>
      <c r="Q1096" s="15"/>
    </row>
    <row r="1097" spans="2:17" ht="15" hidden="1" customHeight="1" x14ac:dyDescent="0.35">
      <c r="B1097" s="10" t="s">
        <v>3326</v>
      </c>
      <c r="C1097" s="10" t="s">
        <v>3327</v>
      </c>
      <c r="D1097" s="11" t="e">
        <f>VLOOKUP(B1097,'[1]Dados Cadastrais'!A:G,7,0)</f>
        <v>#N/A</v>
      </c>
      <c r="E1097" s="11" t="e">
        <f>VLOOKUP(CONTATOS[[#This Row],[EMPRESA]],'[1]Dados Cadastrais'!A:F,5,0)</f>
        <v>#N/A</v>
      </c>
      <c r="F1097" s="10" t="e">
        <f>VLOOKUP(CONTATOS[[#This Row],[EMPRESA]],'[1]Dados Cadastrais'!A:F,6,0)</f>
        <v>#N/A</v>
      </c>
      <c r="G1097" s="10" t="s">
        <v>3332</v>
      </c>
      <c r="H1097" s="10"/>
      <c r="I1097" s="10" t="s">
        <v>3333</v>
      </c>
      <c r="J1097" s="10"/>
      <c r="K1097" s="22" t="s">
        <v>3331</v>
      </c>
      <c r="L1097" s="13" t="s">
        <v>3334</v>
      </c>
      <c r="M1097" s="10" t="s">
        <v>3335</v>
      </c>
      <c r="N1097" s="12"/>
      <c r="O1097" s="11"/>
      <c r="P1097" s="10"/>
      <c r="Q1097" s="15"/>
    </row>
    <row r="1098" spans="2:17" ht="15" customHeight="1" x14ac:dyDescent="0.35">
      <c r="B1098" s="10" t="s">
        <v>3336</v>
      </c>
      <c r="C1098" s="10" t="s">
        <v>3337</v>
      </c>
      <c r="D1098" s="11">
        <f>VLOOKUP(B1098,'[1]Dados Cadastrais'!A:G,7,0)</f>
        <v>103</v>
      </c>
      <c r="E1098" s="11" t="str">
        <f>VLOOKUP(CONTATOS[[#This Row],[EMPRESA]],'[1]Dados Cadastrais'!A:F,5,0)</f>
        <v>ME</v>
      </c>
      <c r="F1098" s="10" t="str">
        <f>VLOOKUP(CONTATOS[[#This Row],[EMPRESA]],'[1]Dados Cadastrais'!A:F,6,0)</f>
        <v>CAPITAL LESTE 1</v>
      </c>
      <c r="G1098" s="10"/>
      <c r="H1098" s="10"/>
      <c r="I1098" s="10"/>
      <c r="J1098" s="10"/>
      <c r="K1098" s="22">
        <v>1129580386</v>
      </c>
      <c r="L1098" s="13"/>
      <c r="M1098" s="10"/>
      <c r="N1098" s="12" t="s">
        <v>3338</v>
      </c>
      <c r="O1098" s="11"/>
      <c r="P1098" s="10"/>
      <c r="Q1098" s="15"/>
    </row>
    <row r="1099" spans="2:17" ht="15" customHeight="1" x14ac:dyDescent="0.35">
      <c r="B1099" s="10" t="s">
        <v>3336</v>
      </c>
      <c r="C1099" s="10" t="s">
        <v>3337</v>
      </c>
      <c r="D1099" s="11">
        <f>VLOOKUP(B1099,'[1]Dados Cadastrais'!A:G,7,0)</f>
        <v>103</v>
      </c>
      <c r="E1099" s="11" t="str">
        <f>VLOOKUP(CONTATOS[[#This Row],[EMPRESA]],'[1]Dados Cadastrais'!A:F,5,0)</f>
        <v>ME</v>
      </c>
      <c r="F1099" s="10" t="str">
        <f>VLOOKUP(CONTATOS[[#This Row],[EMPRESA]],'[1]Dados Cadastrais'!A:F,6,0)</f>
        <v>CAPITAL LESTE 1</v>
      </c>
      <c r="G1099" s="10"/>
      <c r="H1099" s="10"/>
      <c r="I1099" s="10" t="s">
        <v>195</v>
      </c>
      <c r="J1099" s="10"/>
      <c r="K1099" s="12" t="s">
        <v>3339</v>
      </c>
      <c r="L1099" s="13"/>
      <c r="M1099" s="10"/>
      <c r="N1099" s="22"/>
      <c r="O1099" s="11"/>
      <c r="P1099" s="10"/>
      <c r="Q1099" s="15"/>
    </row>
    <row r="1100" spans="2:17" ht="15" hidden="1" customHeight="1" x14ac:dyDescent="0.25">
      <c r="B1100" s="27" t="s">
        <v>3340</v>
      </c>
      <c r="C1100" s="27" t="s">
        <v>3341</v>
      </c>
      <c r="D1100" s="27" t="s">
        <v>237</v>
      </c>
      <c r="E1100" s="27" t="s">
        <v>137</v>
      </c>
      <c r="F1100" s="10" t="e">
        <f>VLOOKUP(CONTATOS[[#This Row],[EMPRESA]],'[1]Dados Cadastrais'!A:F,6,0)</f>
        <v>#N/A</v>
      </c>
      <c r="G1100" s="17"/>
      <c r="H1100" s="10"/>
      <c r="I1100" s="28"/>
      <c r="J1100" s="10"/>
      <c r="K1100" s="29"/>
      <c r="L1100" s="13"/>
      <c r="M1100" s="10" t="str" cm="1">
        <f t="array" ref="M1100">IFERROR(IF(ISTEXT(L1099),IF(ISBLANK(L1099),"","'"&amp;"55"&amp;IF(AND(ISNUMBER(LEFT(SOMENTE.NÚMEROS(L1099),2))),LEFT(SOMENTE.NÚMEROS(L1099),2),"11")&amp;RIGHT(SOMENTE.NÚMEROS(L1099),8)),""),"")</f>
        <v/>
      </c>
      <c r="N1100" s="22"/>
      <c r="O1100" s="22"/>
      <c r="P1100" s="22"/>
      <c r="Q1100" s="15"/>
    </row>
    <row r="1101" spans="2:17" ht="15" hidden="1" customHeight="1" x14ac:dyDescent="0.25">
      <c r="B1101" s="10" t="s">
        <v>3342</v>
      </c>
      <c r="C1101" s="10" t="e">
        <v>#N/A</v>
      </c>
      <c r="D1101" s="11" t="e">
        <f>VLOOKUP(B1101,'[1]Dados Cadastrais'!A:G,7,0)</f>
        <v>#N/A</v>
      </c>
      <c r="E1101" s="11" t="e">
        <f>VLOOKUP(CONTATOS[[#This Row],[EMPRESA]],'[1]Dados Cadastrais'!A:F,5,0)</f>
        <v>#N/A</v>
      </c>
      <c r="F1101" s="10" t="e">
        <f>VLOOKUP(CONTATOS[[#This Row],[EMPRESA]],'[1]Dados Cadastrais'!A:F,6,0)</f>
        <v>#N/A</v>
      </c>
      <c r="G1101" s="10"/>
      <c r="H1101" s="10"/>
      <c r="I1101" s="10"/>
      <c r="J1101" s="10"/>
      <c r="K1101" s="31" t="s">
        <v>3343</v>
      </c>
      <c r="L1101" s="13"/>
      <c r="M1101" s="10"/>
      <c r="N1101" s="30" t="s">
        <v>3344</v>
      </c>
      <c r="O1101" s="11"/>
      <c r="P1101" s="10"/>
      <c r="Q1101" s="15"/>
    </row>
    <row r="1102" spans="2:17" ht="15" hidden="1" customHeight="1" x14ac:dyDescent="0.35">
      <c r="B1102" s="10" t="s">
        <v>3345</v>
      </c>
      <c r="C1102" s="10" t="s">
        <v>3346</v>
      </c>
      <c r="D1102" s="11">
        <f>VLOOKUP(B1102,'[1]Dados Cadastrais'!A:G,7,0)</f>
        <v>110</v>
      </c>
      <c r="E1102" s="11" t="str">
        <f>VLOOKUP(CONTATOS[[#This Row],[EMPRESA]],'[1]Dados Cadastrais'!A:F,5,0)</f>
        <v>EPP</v>
      </c>
      <c r="F1102" s="10" t="str">
        <f>VLOOKUP(CONTATOS[[#This Row],[EMPRESA]],'[1]Dados Cadastrais'!A:F,6,0)</f>
        <v>CAPITAL SUL</v>
      </c>
      <c r="G1102" s="10"/>
      <c r="H1102" s="10"/>
      <c r="I1102" s="10"/>
      <c r="J1102" s="10"/>
      <c r="K1102" s="22" t="s">
        <v>3347</v>
      </c>
      <c r="L1102" s="13"/>
      <c r="M1102" s="10"/>
      <c r="N1102" s="22"/>
      <c r="O1102" s="11"/>
      <c r="P1102" s="10"/>
      <c r="Q1102" s="15"/>
    </row>
    <row r="1103" spans="2:17" ht="15" hidden="1" customHeight="1" x14ac:dyDescent="0.25">
      <c r="B1103" s="10" t="s">
        <v>3345</v>
      </c>
      <c r="C1103" s="10" t="s">
        <v>3346</v>
      </c>
      <c r="D1103" s="11">
        <f>VLOOKUP(B1103,'[1]Dados Cadastrais'!A:G,7,0)</f>
        <v>110</v>
      </c>
      <c r="E1103" s="11" t="str">
        <f>VLOOKUP(CONTATOS[[#This Row],[EMPRESA]],'[1]Dados Cadastrais'!A:F,5,0)</f>
        <v>EPP</v>
      </c>
      <c r="F1103" s="10" t="str">
        <f>VLOOKUP(CONTATOS[[#This Row],[EMPRESA]],'[1]Dados Cadastrais'!A:F,6,0)</f>
        <v>CAPITAL SUL</v>
      </c>
      <c r="G1103" s="10" t="s">
        <v>3348</v>
      </c>
      <c r="H1103" s="10" t="s">
        <v>20</v>
      </c>
      <c r="I1103" s="10" t="s">
        <v>3349</v>
      </c>
      <c r="J1103" s="10"/>
      <c r="K1103" s="22" t="s">
        <v>3350</v>
      </c>
      <c r="L1103" s="13" t="s">
        <v>3351</v>
      </c>
      <c r="M1103" s="10" t="s">
        <v>3351</v>
      </c>
      <c r="N1103" s="30" t="s">
        <v>3352</v>
      </c>
      <c r="O1103" s="11"/>
      <c r="P1103" s="10"/>
      <c r="Q1103" s="15"/>
    </row>
    <row r="1104" spans="2:17" ht="15" hidden="1" customHeight="1" x14ac:dyDescent="0.25">
      <c r="B1104" s="10" t="s">
        <v>3345</v>
      </c>
      <c r="C1104" s="10" t="s">
        <v>3346</v>
      </c>
      <c r="D1104" s="11">
        <f>VLOOKUP(B1104,'[1]Dados Cadastrais'!A:G,7,0)</f>
        <v>110</v>
      </c>
      <c r="E1104" s="11" t="str">
        <f>VLOOKUP(CONTATOS[[#This Row],[EMPRESA]],'[1]Dados Cadastrais'!A:F,5,0)</f>
        <v>EPP</v>
      </c>
      <c r="F1104" s="10" t="str">
        <f>VLOOKUP(CONTATOS[[#This Row],[EMPRESA]],'[1]Dados Cadastrais'!A:F,6,0)</f>
        <v>CAPITAL SUL</v>
      </c>
      <c r="G1104" s="10" t="s">
        <v>3353</v>
      </c>
      <c r="H1104" s="10"/>
      <c r="I1104" s="10" t="s">
        <v>70</v>
      </c>
      <c r="J1104" s="10" t="s">
        <v>20</v>
      </c>
      <c r="K1104" s="22"/>
      <c r="L1104" s="13"/>
      <c r="M1104" s="10"/>
      <c r="N1104" s="30" t="s">
        <v>3354</v>
      </c>
      <c r="O1104" s="11"/>
      <c r="P1104" s="10"/>
      <c r="Q1104" s="15"/>
    </row>
    <row r="1105" spans="2:17" ht="15" hidden="1" customHeight="1" x14ac:dyDescent="0.35">
      <c r="B1105" s="10" t="s">
        <v>3355</v>
      </c>
      <c r="C1105" s="10" t="e">
        <v>#N/A</v>
      </c>
      <c r="D1105" s="11" t="e">
        <f>VLOOKUP(B1105,'[1]Dados Cadastrais'!A:G,7,0)</f>
        <v>#N/A</v>
      </c>
      <c r="E1105" s="11" t="e">
        <f>VLOOKUP(CONTATOS[[#This Row],[EMPRESA]],'[1]Dados Cadastrais'!A:F,5,0)</f>
        <v>#N/A</v>
      </c>
      <c r="F1105" s="10" t="e">
        <f>VLOOKUP(CONTATOS[[#This Row],[EMPRESA]],'[1]Dados Cadastrais'!A:F,6,0)</f>
        <v>#N/A</v>
      </c>
      <c r="G1105" s="10" t="s">
        <v>399</v>
      </c>
      <c r="H1105" s="10"/>
      <c r="I1105" s="10"/>
      <c r="J1105" s="10"/>
      <c r="K1105" s="22" t="s">
        <v>3356</v>
      </c>
      <c r="L1105" s="13"/>
      <c r="M1105" s="10"/>
      <c r="N1105" s="12" t="s">
        <v>3357</v>
      </c>
      <c r="O1105" s="11"/>
      <c r="P1105" s="10"/>
      <c r="Q1105" s="15"/>
    </row>
    <row r="1106" spans="2:17" ht="15" hidden="1" customHeight="1" x14ac:dyDescent="0.25">
      <c r="B1106" s="10" t="s">
        <v>3358</v>
      </c>
      <c r="C1106" s="10" t="s">
        <v>3359</v>
      </c>
      <c r="D1106" s="11">
        <f>VLOOKUP(B1106,'[1]Dados Cadastrais'!A:G,7,0)</f>
        <v>103</v>
      </c>
      <c r="E1106" s="11" t="str">
        <f>VLOOKUP(CONTATOS[[#This Row],[EMPRESA]],'[1]Dados Cadastrais'!A:F,5,0)</f>
        <v>EPP</v>
      </c>
      <c r="F1106" s="10" t="str">
        <f>VLOOKUP(CONTATOS[[#This Row],[EMPRESA]],'[1]Dados Cadastrais'!A:F,6,0)</f>
        <v>CAPITAL NORTE</v>
      </c>
      <c r="G1106" s="10" t="s">
        <v>3360</v>
      </c>
      <c r="H1106" s="10" t="s">
        <v>20</v>
      </c>
      <c r="I1106" s="10" t="s">
        <v>1431</v>
      </c>
      <c r="J1106" s="10" t="s">
        <v>20</v>
      </c>
      <c r="K1106" s="47">
        <v>38589424</v>
      </c>
      <c r="L1106" s="13" t="s">
        <v>3361</v>
      </c>
      <c r="M1106" s="10" t="s">
        <v>3361</v>
      </c>
      <c r="N1106" s="14" t="s">
        <v>3362</v>
      </c>
      <c r="O1106" s="11"/>
      <c r="P1106" s="10"/>
      <c r="Q1106" s="15"/>
    </row>
    <row r="1107" spans="2:17" ht="15" customHeight="1" x14ac:dyDescent="0.35">
      <c r="B1107" s="10" t="s">
        <v>3363</v>
      </c>
      <c r="C1107" s="10" t="s">
        <v>3364</v>
      </c>
      <c r="D1107" s="11">
        <f>VLOOKUP(B1107,'[1]Dados Cadastrais'!A:G,7,0)</f>
        <v>103</v>
      </c>
      <c r="E1107" s="11" t="str">
        <f>VLOOKUP(CONTATOS[[#This Row],[EMPRESA]],'[1]Dados Cadastrais'!A:F,5,0)</f>
        <v>EPP</v>
      </c>
      <c r="F1107" s="10" t="str">
        <f>VLOOKUP(CONTATOS[[#This Row],[EMPRESA]],'[1]Dados Cadastrais'!A:F,6,0)</f>
        <v>CAPITAL LESTE 1</v>
      </c>
      <c r="G1107" s="10" t="s">
        <v>3365</v>
      </c>
      <c r="H1107" s="10"/>
      <c r="I1107" s="10" t="s">
        <v>3366</v>
      </c>
      <c r="J1107" s="10" t="s">
        <v>20</v>
      </c>
      <c r="K1107" s="22">
        <v>1135365496</v>
      </c>
      <c r="L1107" s="13"/>
      <c r="M1107" s="10"/>
      <c r="N1107" s="22" t="s">
        <v>3367</v>
      </c>
      <c r="O1107" s="11"/>
      <c r="P1107" s="10"/>
      <c r="Q1107" s="15"/>
    </row>
    <row r="1108" spans="2:17" ht="15" customHeight="1" x14ac:dyDescent="0.35">
      <c r="B1108" s="10" t="s">
        <v>3363</v>
      </c>
      <c r="C1108" s="10" t="s">
        <v>3364</v>
      </c>
      <c r="D1108" s="11">
        <f>VLOOKUP(B1108,'[1]Dados Cadastrais'!A:G,7,0)</f>
        <v>103</v>
      </c>
      <c r="E1108" s="11" t="str">
        <f>VLOOKUP(CONTATOS[[#This Row],[EMPRESA]],'[1]Dados Cadastrais'!A:F,5,0)</f>
        <v>EPP</v>
      </c>
      <c r="F1108" s="10" t="str">
        <f>VLOOKUP(CONTATOS[[#This Row],[EMPRESA]],'[1]Dados Cadastrais'!A:F,6,0)</f>
        <v>CAPITAL LESTE 1</v>
      </c>
      <c r="G1108" s="10" t="s">
        <v>3368</v>
      </c>
      <c r="H1108" s="10"/>
      <c r="I1108" s="10"/>
      <c r="J1108" s="10"/>
      <c r="K1108" s="22">
        <v>1135365496</v>
      </c>
      <c r="L1108" s="13" t="s">
        <v>3369</v>
      </c>
      <c r="M1108" s="10" t="s">
        <v>3369</v>
      </c>
      <c r="N1108" s="12" t="s">
        <v>3370</v>
      </c>
      <c r="O1108" s="11"/>
      <c r="P1108" s="10"/>
      <c r="Q1108" s="15"/>
    </row>
    <row r="1109" spans="2:17" ht="15" customHeight="1" x14ac:dyDescent="0.25">
      <c r="B1109" s="10" t="s">
        <v>3363</v>
      </c>
      <c r="C1109" s="10" t="s">
        <v>3364</v>
      </c>
      <c r="D1109" s="11">
        <f>VLOOKUP(B1109,'[1]Dados Cadastrais'!A:G,7,0)</f>
        <v>103</v>
      </c>
      <c r="E1109" s="11" t="str">
        <f>VLOOKUP(CONTATOS[[#This Row],[EMPRESA]],'[1]Dados Cadastrais'!A:F,5,0)</f>
        <v>EPP</v>
      </c>
      <c r="F1109" s="10" t="str">
        <f>VLOOKUP(CONTATOS[[#This Row],[EMPRESA]],'[1]Dados Cadastrais'!A:F,6,0)</f>
        <v>CAPITAL LESTE 1</v>
      </c>
      <c r="G1109" s="10" t="s">
        <v>3371</v>
      </c>
      <c r="H1109" s="10"/>
      <c r="I1109" s="10" t="s">
        <v>3372</v>
      </c>
      <c r="J1109" s="10"/>
      <c r="K1109" s="22">
        <v>1135365496</v>
      </c>
      <c r="L1109" s="13" t="s">
        <v>3373</v>
      </c>
      <c r="M1109" s="10" t="s">
        <v>3373</v>
      </c>
      <c r="N1109" s="14" t="s">
        <v>3374</v>
      </c>
      <c r="O1109" s="11"/>
      <c r="P1109" s="10"/>
      <c r="Q1109" s="15">
        <v>45008</v>
      </c>
    </row>
    <row r="1110" spans="2:17" ht="15" hidden="1" customHeight="1" x14ac:dyDescent="0.25">
      <c r="B1110" s="10" t="s">
        <v>3375</v>
      </c>
      <c r="C1110" s="10" t="s">
        <v>3376</v>
      </c>
      <c r="D1110" s="11">
        <v>102</v>
      </c>
      <c r="E1110" s="11" t="s">
        <v>137</v>
      </c>
      <c r="F1110" s="10" t="e">
        <f>VLOOKUP(CONTATOS[[#This Row],[EMPRESA]],'[1]Dados Cadastrais'!A:F,6,0)</f>
        <v>#N/A</v>
      </c>
      <c r="G1110" s="10" t="s">
        <v>69</v>
      </c>
      <c r="H1110" s="10"/>
      <c r="I1110" s="10" t="s">
        <v>3377</v>
      </c>
      <c r="J1110" s="10"/>
      <c r="K1110" s="22" t="s">
        <v>3378</v>
      </c>
      <c r="L1110" s="13" t="s">
        <v>3379</v>
      </c>
      <c r="M1110" s="10" t="s">
        <v>3380</v>
      </c>
      <c r="N1110" s="30" t="s">
        <v>3381</v>
      </c>
      <c r="O1110" s="11"/>
      <c r="P1110" s="10"/>
      <c r="Q1110" s="15"/>
    </row>
    <row r="1111" spans="2:17" ht="15" hidden="1" customHeight="1" x14ac:dyDescent="0.25">
      <c r="B1111" s="10" t="s">
        <v>3382</v>
      </c>
      <c r="C1111" s="10" t="e">
        <v>#N/A</v>
      </c>
      <c r="D1111" s="11" t="e">
        <f>VLOOKUP(B1111,'[1]Dados Cadastrais'!A:G,7,0)</f>
        <v>#N/A</v>
      </c>
      <c r="E1111" s="11" t="e">
        <f>VLOOKUP(CONTATOS[[#This Row],[EMPRESA]],'[1]Dados Cadastrais'!A:F,5,0)</f>
        <v>#N/A</v>
      </c>
      <c r="F1111" s="10" t="e">
        <f>VLOOKUP(CONTATOS[[#This Row],[EMPRESA]],'[1]Dados Cadastrais'!A:F,6,0)</f>
        <v>#N/A</v>
      </c>
      <c r="G1111" s="10" t="s">
        <v>476</v>
      </c>
      <c r="H1111" s="10"/>
      <c r="I1111" s="10" t="s">
        <v>557</v>
      </c>
      <c r="J1111" s="10"/>
      <c r="K1111" s="22" t="s">
        <v>3383</v>
      </c>
      <c r="L1111" s="13"/>
      <c r="M1111" s="10"/>
      <c r="N1111" s="14" t="s">
        <v>3384</v>
      </c>
      <c r="O1111" s="11"/>
      <c r="P1111" s="10"/>
      <c r="Q1111" s="15"/>
    </row>
    <row r="1112" spans="2:17" ht="15" hidden="1" customHeight="1" x14ac:dyDescent="0.25">
      <c r="B1112" s="10" t="s">
        <v>3385</v>
      </c>
      <c r="C1112" s="10" t="e">
        <v>#N/A</v>
      </c>
      <c r="D1112" s="11" t="e">
        <f>VLOOKUP(B1112,'[1]Dados Cadastrais'!A:G,7,0)</f>
        <v>#N/A</v>
      </c>
      <c r="E1112" s="11" t="e">
        <f>VLOOKUP(CONTATOS[[#This Row],[EMPRESA]],'[1]Dados Cadastrais'!A:F,5,0)</f>
        <v>#N/A</v>
      </c>
      <c r="F1112" s="10" t="e">
        <f>VLOOKUP(CONTATOS[[#This Row],[EMPRESA]],'[1]Dados Cadastrais'!A:F,6,0)</f>
        <v>#N/A</v>
      </c>
      <c r="G1112" s="10" t="s">
        <v>3386</v>
      </c>
      <c r="H1112" s="10"/>
      <c r="I1112" s="10" t="s">
        <v>3387</v>
      </c>
      <c r="J1112" s="10"/>
      <c r="K1112" s="22" t="s">
        <v>3388</v>
      </c>
      <c r="L1112" s="13" t="s">
        <v>3389</v>
      </c>
      <c r="M1112" s="10"/>
      <c r="N1112" s="14" t="s">
        <v>3390</v>
      </c>
      <c r="O1112" s="11"/>
      <c r="P1112" s="10"/>
      <c r="Q1112" s="15"/>
    </row>
    <row r="1113" spans="2:17" ht="15" hidden="1" customHeight="1" x14ac:dyDescent="0.35">
      <c r="B1113" s="10" t="s">
        <v>3391</v>
      </c>
      <c r="C1113" s="10" t="s">
        <v>3392</v>
      </c>
      <c r="D1113" s="11" t="e">
        <f>VLOOKUP(B1113,'[1]Dados Cadastrais'!A:G,7,0)</f>
        <v>#N/A</v>
      </c>
      <c r="E1113" s="11" t="e">
        <f>VLOOKUP(CONTATOS[[#This Row],[EMPRESA]],'[1]Dados Cadastrais'!A:F,5,0)</f>
        <v>#N/A</v>
      </c>
      <c r="F1113" s="10" t="e">
        <f>VLOOKUP(CONTATOS[[#This Row],[EMPRESA]],'[1]Dados Cadastrais'!A:F,6,0)</f>
        <v>#N/A</v>
      </c>
      <c r="G1113" s="10" t="s">
        <v>3393</v>
      </c>
      <c r="H1113" s="10"/>
      <c r="I1113" s="10" t="s">
        <v>19</v>
      </c>
      <c r="J1113" s="10" t="s">
        <v>20</v>
      </c>
      <c r="K1113" s="22">
        <v>1126014300</v>
      </c>
      <c r="L1113" s="13"/>
      <c r="M1113" s="10"/>
      <c r="N1113" s="12" t="s">
        <v>3394</v>
      </c>
      <c r="O1113" s="11"/>
      <c r="P1113" s="10"/>
      <c r="Q1113" s="15"/>
    </row>
    <row r="1114" spans="2:17" ht="15" hidden="1" customHeight="1" x14ac:dyDescent="0.35">
      <c r="B1114" s="10" t="s">
        <v>3391</v>
      </c>
      <c r="C1114" s="10" t="s">
        <v>3392</v>
      </c>
      <c r="D1114" s="11" t="e">
        <f>VLOOKUP(B1114,'[1]Dados Cadastrais'!A:G,7,0)</f>
        <v>#N/A</v>
      </c>
      <c r="E1114" s="11" t="e">
        <f>VLOOKUP(CONTATOS[[#This Row],[EMPRESA]],'[1]Dados Cadastrais'!A:F,5,0)</f>
        <v>#N/A</v>
      </c>
      <c r="F1114" s="10" t="e">
        <f>VLOOKUP(CONTATOS[[#This Row],[EMPRESA]],'[1]Dados Cadastrais'!A:F,6,0)</f>
        <v>#N/A</v>
      </c>
      <c r="G1114" s="10" t="s">
        <v>3395</v>
      </c>
      <c r="H1114" s="10"/>
      <c r="I1114" s="10" t="s">
        <v>494</v>
      </c>
      <c r="J1114" s="10"/>
      <c r="K1114" s="22">
        <v>1126014300</v>
      </c>
      <c r="L1114" s="13"/>
      <c r="M1114" s="10"/>
      <c r="N1114" s="22" t="s">
        <v>3394</v>
      </c>
      <c r="O1114" s="11"/>
      <c r="P1114" s="10"/>
      <c r="Q1114" s="15"/>
    </row>
    <row r="1115" spans="2:17" ht="15" hidden="1" customHeight="1" x14ac:dyDescent="0.35">
      <c r="B1115" s="10" t="s">
        <v>3391</v>
      </c>
      <c r="C1115" s="10" t="s">
        <v>3392</v>
      </c>
      <c r="D1115" s="11" t="e">
        <f>VLOOKUP(B1115,'[1]Dados Cadastrais'!A:G,7,0)</f>
        <v>#N/A</v>
      </c>
      <c r="E1115" s="11" t="e">
        <f>VLOOKUP(CONTATOS[[#This Row],[EMPRESA]],'[1]Dados Cadastrais'!A:F,5,0)</f>
        <v>#N/A</v>
      </c>
      <c r="F1115" s="10" t="e">
        <f>VLOOKUP(CONTATOS[[#This Row],[EMPRESA]],'[1]Dados Cadastrais'!A:F,6,0)</f>
        <v>#N/A</v>
      </c>
      <c r="G1115" s="10" t="s">
        <v>3396</v>
      </c>
      <c r="H1115" s="10"/>
      <c r="I1115" s="10" t="s">
        <v>195</v>
      </c>
      <c r="J1115" s="10"/>
      <c r="K1115" s="22" t="s">
        <v>3397</v>
      </c>
      <c r="L1115" s="13"/>
      <c r="M1115" s="10"/>
      <c r="N1115" s="12"/>
      <c r="O1115" s="11"/>
      <c r="P1115" s="10"/>
      <c r="Q1115" s="15"/>
    </row>
    <row r="1116" spans="2:17" ht="15" hidden="1" customHeight="1" x14ac:dyDescent="0.25">
      <c r="B1116" s="10" t="s">
        <v>3398</v>
      </c>
      <c r="C1116" s="10" t="s">
        <v>3399</v>
      </c>
      <c r="D1116" s="11">
        <v>112</v>
      </c>
      <c r="E1116" s="11" t="s">
        <v>137</v>
      </c>
      <c r="F1116" s="10" t="e">
        <f>VLOOKUP(CONTATOS[[#This Row],[EMPRESA]],'[1]Dados Cadastrais'!A:F,6,0)</f>
        <v>#N/A</v>
      </c>
      <c r="G1116" s="10" t="s">
        <v>3400</v>
      </c>
      <c r="H1116" s="10"/>
      <c r="I1116" s="10" t="s">
        <v>557</v>
      </c>
      <c r="J1116" s="10"/>
      <c r="K1116" s="22" t="s">
        <v>3401</v>
      </c>
      <c r="L1116" s="13"/>
      <c r="M1116" s="10"/>
      <c r="N1116" s="14" t="s">
        <v>3402</v>
      </c>
      <c r="O1116" s="11"/>
      <c r="P1116" s="10"/>
      <c r="Q1116" s="15"/>
    </row>
    <row r="1117" spans="2:17" ht="15" customHeight="1" x14ac:dyDescent="0.25">
      <c r="B1117" s="27" t="s">
        <v>3403</v>
      </c>
      <c r="C1117" s="27" t="s">
        <v>3404</v>
      </c>
      <c r="D1117" s="27" t="s">
        <v>237</v>
      </c>
      <c r="E1117" s="27" t="s">
        <v>68</v>
      </c>
      <c r="F1117" s="10" t="str">
        <f>VLOOKUP(CONTATOS[[#This Row],[EMPRESA]],'[1]Dados Cadastrais'!A:F,6,0)</f>
        <v>CAPITAL LESTE 1</v>
      </c>
      <c r="G1117" s="17"/>
      <c r="H1117" s="10"/>
      <c r="I1117" s="28"/>
      <c r="J1117" s="10"/>
      <c r="K1117" s="29"/>
      <c r="L1117" s="13"/>
      <c r="M1117" s="10" t="str" cm="1">
        <f t="array" ref="M1117">IFERROR(IF(ISTEXT(L1116),IF(ISBLANK(L1116),"","'"&amp;"55"&amp;IF(AND(ISNUMBER(LEFT(SOMENTE.NÚMEROS(L1116),2))),LEFT(SOMENTE.NÚMEROS(L1116),2),"11")&amp;RIGHT(SOMENTE.NÚMEROS(L1116),8)),""),"")</f>
        <v/>
      </c>
      <c r="N1117" s="22"/>
      <c r="O1117" s="22"/>
      <c r="P1117" s="22"/>
      <c r="Q1117" s="15"/>
    </row>
    <row r="1118" spans="2:17" ht="15" hidden="1" customHeight="1" x14ac:dyDescent="0.35">
      <c r="B1118" s="10" t="s">
        <v>3405</v>
      </c>
      <c r="C1118" s="10" t="s">
        <v>55</v>
      </c>
      <c r="D1118" s="11" t="e">
        <f>VLOOKUP(B1118,'[1]Dados Cadastrais'!A:G,7,0)</f>
        <v>#N/A</v>
      </c>
      <c r="E1118" s="11" t="e">
        <f>VLOOKUP(CONTATOS[[#This Row],[EMPRESA]],'[1]Dados Cadastrais'!A:F,5,0)</f>
        <v>#N/A</v>
      </c>
      <c r="F1118" s="10" t="e">
        <f>VLOOKUP(CONTATOS[[#This Row],[EMPRESA]],'[1]Dados Cadastrais'!A:F,6,0)</f>
        <v>#N/A</v>
      </c>
      <c r="G1118" s="10" t="s">
        <v>3406</v>
      </c>
      <c r="H1118" s="10"/>
      <c r="I1118" s="10"/>
      <c r="J1118" s="10"/>
      <c r="K1118" s="22"/>
      <c r="L1118" s="13"/>
      <c r="M1118" s="10"/>
      <c r="N1118" s="22" t="s">
        <v>3407</v>
      </c>
      <c r="O1118" s="11"/>
      <c r="P1118" s="10"/>
      <c r="Q1118" s="15">
        <v>45764</v>
      </c>
    </row>
    <row r="1119" spans="2:17" ht="15" customHeight="1" x14ac:dyDescent="0.35">
      <c r="B1119" s="10" t="s">
        <v>3408</v>
      </c>
      <c r="C1119" s="10" t="s">
        <v>3409</v>
      </c>
      <c r="D1119" s="11">
        <f>VLOOKUP(B1119,'[1]Dados Cadastrais'!A:G,7,0)</f>
        <v>103</v>
      </c>
      <c r="E1119" s="11" t="str">
        <f>VLOOKUP(CONTATOS[[#This Row],[EMPRESA]],'[1]Dados Cadastrais'!A:F,5,0)</f>
        <v>ME</v>
      </c>
      <c r="F1119" s="10" t="str">
        <f>VLOOKUP(CONTATOS[[#This Row],[EMPRESA]],'[1]Dados Cadastrais'!A:F,6,0)</f>
        <v>CAPITAL LESTE 2</v>
      </c>
      <c r="G1119" s="10" t="s">
        <v>3410</v>
      </c>
      <c r="H1119" s="10"/>
      <c r="I1119" s="10"/>
      <c r="J1119" s="10"/>
      <c r="K1119" s="22" t="s">
        <v>3411</v>
      </c>
      <c r="L1119" s="13" t="s">
        <v>3412</v>
      </c>
      <c r="M1119" s="10" t="s">
        <v>3412</v>
      </c>
      <c r="N1119" s="12" t="s">
        <v>3413</v>
      </c>
      <c r="O1119" s="11"/>
      <c r="P1119" s="10"/>
      <c r="Q1119" s="15" t="s">
        <v>3414</v>
      </c>
    </row>
    <row r="1120" spans="2:17" ht="15" customHeight="1" x14ac:dyDescent="0.35">
      <c r="B1120" s="10" t="s">
        <v>3415</v>
      </c>
      <c r="C1120" s="10" t="s">
        <v>3416</v>
      </c>
      <c r="D1120" s="11">
        <f>VLOOKUP(B1120,'[1]Dados Cadastrais'!A:G,7,0)</f>
        <v>103</v>
      </c>
      <c r="E1120" s="11" t="str">
        <f>VLOOKUP(CONTATOS[[#This Row],[EMPRESA]],'[1]Dados Cadastrais'!A:F,5,0)</f>
        <v>ME</v>
      </c>
      <c r="F1120" s="10" t="str">
        <f>VLOOKUP(CONTATOS[[#This Row],[EMPRESA]],'[1]Dados Cadastrais'!A:F,6,0)</f>
        <v>CAPITAL LESTE 1</v>
      </c>
      <c r="G1120" s="10" t="s">
        <v>3417</v>
      </c>
      <c r="H1120" s="10"/>
      <c r="I1120" s="10"/>
      <c r="J1120" s="10"/>
      <c r="K1120" s="22">
        <v>20463010</v>
      </c>
      <c r="L1120" s="13"/>
      <c r="M1120" s="10"/>
      <c r="N1120" s="22" t="s">
        <v>3418</v>
      </c>
      <c r="O1120" s="11"/>
      <c r="P1120" s="10"/>
      <c r="Q1120" s="15">
        <v>45359</v>
      </c>
    </row>
    <row r="1121" spans="2:17" ht="15" customHeight="1" x14ac:dyDescent="0.25">
      <c r="B1121" s="10" t="s">
        <v>3415</v>
      </c>
      <c r="C1121" s="10" t="s">
        <v>3416</v>
      </c>
      <c r="D1121" s="11">
        <f>VLOOKUP(B1121,'[1]Dados Cadastrais'!A:G,7,0)</f>
        <v>103</v>
      </c>
      <c r="E1121" s="11" t="str">
        <f>VLOOKUP(CONTATOS[[#This Row],[EMPRESA]],'[1]Dados Cadastrais'!A:F,5,0)</f>
        <v>ME</v>
      </c>
      <c r="F1121" s="10" t="str">
        <f>VLOOKUP(CONTATOS[[#This Row],[EMPRESA]],'[1]Dados Cadastrais'!A:F,6,0)</f>
        <v>CAPITAL LESTE 1</v>
      </c>
      <c r="G1121" s="10" t="s">
        <v>1794</v>
      </c>
      <c r="H1121" s="10"/>
      <c r="I1121" s="10" t="s">
        <v>3419</v>
      </c>
      <c r="J1121" s="10"/>
      <c r="K1121" s="22"/>
      <c r="L1121" s="13"/>
      <c r="M1121" s="10"/>
      <c r="N1121" s="14" t="s">
        <v>3420</v>
      </c>
      <c r="O1121" s="11"/>
      <c r="P1121" s="10"/>
      <c r="Q1121" s="15"/>
    </row>
    <row r="1122" spans="2:17" ht="15" hidden="1" customHeight="1" x14ac:dyDescent="0.25">
      <c r="B1122" s="10" t="s">
        <v>3421</v>
      </c>
      <c r="C1122" s="10" t="s">
        <v>3422</v>
      </c>
      <c r="D1122" s="11" t="e">
        <f>VLOOKUP(B1122,'[1]Dados Cadastrais'!A:G,7,0)</f>
        <v>#N/A</v>
      </c>
      <c r="E1122" s="11" t="e">
        <f>VLOOKUP(CONTATOS[[#This Row],[EMPRESA]],'[1]Dados Cadastrais'!A:F,5,0)</f>
        <v>#N/A</v>
      </c>
      <c r="F1122" s="10" t="e">
        <f>VLOOKUP(CONTATOS[[#This Row],[EMPRESA]],'[1]Dados Cadastrais'!A:F,6,0)</f>
        <v>#N/A</v>
      </c>
      <c r="G1122" s="10" t="s">
        <v>3423</v>
      </c>
      <c r="H1122" s="10"/>
      <c r="I1122" s="10" t="s">
        <v>195</v>
      </c>
      <c r="J1122" s="10"/>
      <c r="K1122" s="31" t="s">
        <v>3424</v>
      </c>
      <c r="L1122" s="13"/>
      <c r="M1122" s="10"/>
      <c r="N1122" s="22" t="s">
        <v>3425</v>
      </c>
      <c r="O1122" s="11"/>
      <c r="P1122" s="10"/>
      <c r="Q1122" s="15"/>
    </row>
    <row r="1123" spans="2:17" ht="15" hidden="1" customHeight="1" x14ac:dyDescent="0.35">
      <c r="B1123" s="10" t="s">
        <v>3421</v>
      </c>
      <c r="C1123" s="10" t="s">
        <v>3422</v>
      </c>
      <c r="D1123" s="11" t="e">
        <f>VLOOKUP(B1123,'[1]Dados Cadastrais'!A:G,7,0)</f>
        <v>#N/A</v>
      </c>
      <c r="E1123" s="11" t="e">
        <f>VLOOKUP(CONTATOS[[#This Row],[EMPRESA]],'[1]Dados Cadastrais'!A:F,5,0)</f>
        <v>#N/A</v>
      </c>
      <c r="F1123" s="10" t="e">
        <f>VLOOKUP(CONTATOS[[#This Row],[EMPRESA]],'[1]Dados Cadastrais'!A:F,6,0)</f>
        <v>#N/A</v>
      </c>
      <c r="G1123" s="10" t="s">
        <v>3423</v>
      </c>
      <c r="H1123" s="10"/>
      <c r="I1123" s="10" t="s">
        <v>60</v>
      </c>
      <c r="J1123" s="10"/>
      <c r="K1123" s="22"/>
      <c r="L1123" s="13"/>
      <c r="M1123" s="10"/>
      <c r="N1123" s="22" t="s">
        <v>3426</v>
      </c>
      <c r="O1123" s="11" t="s">
        <v>25</v>
      </c>
      <c r="P1123" s="10"/>
      <c r="Q1123" s="15"/>
    </row>
    <row r="1124" spans="2:17" ht="15" hidden="1" customHeight="1" x14ac:dyDescent="0.35">
      <c r="B1124" s="10" t="s">
        <v>3421</v>
      </c>
      <c r="C1124" s="10" t="s">
        <v>3422</v>
      </c>
      <c r="D1124" s="11" t="e">
        <f>VLOOKUP(B1124,'[1]Dados Cadastrais'!A:G,7,0)</f>
        <v>#N/A</v>
      </c>
      <c r="E1124" s="11" t="e">
        <f>VLOOKUP(CONTATOS[[#This Row],[EMPRESA]],'[1]Dados Cadastrais'!A:F,5,0)</f>
        <v>#N/A</v>
      </c>
      <c r="F1124" s="10" t="e">
        <f>VLOOKUP(CONTATOS[[#This Row],[EMPRESA]],'[1]Dados Cadastrais'!A:F,6,0)</f>
        <v>#N/A</v>
      </c>
      <c r="G1124" s="10" t="s">
        <v>3427</v>
      </c>
      <c r="H1124" s="10"/>
      <c r="I1124" s="10" t="s">
        <v>195</v>
      </c>
      <c r="J1124" s="10"/>
      <c r="K1124" s="22"/>
      <c r="L1124" s="13"/>
      <c r="M1124" s="10"/>
      <c r="N1124" s="22"/>
      <c r="O1124" s="11"/>
      <c r="P1124" s="10"/>
      <c r="Q1124" s="15"/>
    </row>
    <row r="1125" spans="2:17" ht="15" hidden="1" customHeight="1" x14ac:dyDescent="0.35">
      <c r="B1125" s="10" t="s">
        <v>3428</v>
      </c>
      <c r="C1125" s="10" t="s">
        <v>3429</v>
      </c>
      <c r="D1125" s="11">
        <v>106</v>
      </c>
      <c r="E1125" s="11" t="s">
        <v>137</v>
      </c>
      <c r="F1125" s="10" t="e">
        <f>VLOOKUP(CONTATOS[[#This Row],[EMPRESA]],'[1]Dados Cadastrais'!A:F,6,0)</f>
        <v>#N/A</v>
      </c>
      <c r="G1125" s="10"/>
      <c r="H1125" s="10"/>
      <c r="I1125" s="10"/>
      <c r="J1125" s="10"/>
      <c r="K1125" s="22" t="s">
        <v>3430</v>
      </c>
      <c r="L1125" s="13"/>
      <c r="M1125" s="10"/>
      <c r="N1125" s="22"/>
      <c r="O1125" s="11"/>
      <c r="P1125" s="10"/>
      <c r="Q1125" s="15"/>
    </row>
    <row r="1126" spans="2:17" ht="15" hidden="1" customHeight="1" x14ac:dyDescent="0.25">
      <c r="B1126" s="10" t="s">
        <v>3431</v>
      </c>
      <c r="C1126" s="10" t="e">
        <v>#N/A</v>
      </c>
      <c r="D1126" s="11" t="e">
        <f>VLOOKUP(B1126,'[1]Dados Cadastrais'!A:G,7,0)</f>
        <v>#N/A</v>
      </c>
      <c r="E1126" s="11" t="e">
        <f>VLOOKUP(CONTATOS[[#This Row],[EMPRESA]],'[1]Dados Cadastrais'!A:F,5,0)</f>
        <v>#N/A</v>
      </c>
      <c r="F1126" s="10" t="e">
        <f>VLOOKUP(CONTATOS[[#This Row],[EMPRESA]],'[1]Dados Cadastrais'!A:F,6,0)</f>
        <v>#N/A</v>
      </c>
      <c r="G1126" s="10" t="s">
        <v>3432</v>
      </c>
      <c r="H1126" s="10"/>
      <c r="I1126" s="10" t="s">
        <v>1070</v>
      </c>
      <c r="J1126" s="10"/>
      <c r="K1126" s="22" t="s">
        <v>3433</v>
      </c>
      <c r="L1126" s="13"/>
      <c r="M1126" s="10"/>
      <c r="N1126" s="14" t="s">
        <v>3434</v>
      </c>
      <c r="O1126" s="11"/>
      <c r="P1126" s="10"/>
      <c r="Q1126" s="15"/>
    </row>
    <row r="1127" spans="2:17" ht="15" customHeight="1" x14ac:dyDescent="0.35">
      <c r="B1127" s="10" t="s">
        <v>3435</v>
      </c>
      <c r="C1127" s="10" t="s">
        <v>3436</v>
      </c>
      <c r="D1127" s="11">
        <f>VLOOKUP(B1127,'[1]Dados Cadastrais'!A:G,7,0)</f>
        <v>103</v>
      </c>
      <c r="E1127" s="11" t="str">
        <f>VLOOKUP(CONTATOS[[#This Row],[EMPRESA]],'[1]Dados Cadastrais'!A:F,5,0)</f>
        <v>ME</v>
      </c>
      <c r="F1127" s="10" t="str">
        <f>VLOOKUP(CONTATOS[[#This Row],[EMPRESA]],'[1]Dados Cadastrais'!A:F,6,0)</f>
        <v>CAPITAL LESTE 2</v>
      </c>
      <c r="G1127" s="10" t="s">
        <v>1168</v>
      </c>
      <c r="H1127" s="10"/>
      <c r="I1127" s="10" t="s">
        <v>3437</v>
      </c>
      <c r="J1127" s="10"/>
      <c r="K1127" s="22">
        <v>29194398</v>
      </c>
      <c r="L1127" s="13"/>
      <c r="M1127" s="10"/>
      <c r="N1127" s="22"/>
      <c r="O1127" s="11"/>
      <c r="P1127" s="10"/>
      <c r="Q1127" s="15"/>
    </row>
    <row r="1128" spans="2:17" ht="15" customHeight="1" x14ac:dyDescent="0.35">
      <c r="B1128" s="10" t="s">
        <v>3435</v>
      </c>
      <c r="C1128" s="10" t="s">
        <v>3436</v>
      </c>
      <c r="D1128" s="11">
        <f>VLOOKUP(B1128,'[1]Dados Cadastrais'!A:G,7,0)</f>
        <v>103</v>
      </c>
      <c r="E1128" s="11" t="str">
        <f>VLOOKUP(CONTATOS[[#This Row],[EMPRESA]],'[1]Dados Cadastrais'!A:F,5,0)</f>
        <v>ME</v>
      </c>
      <c r="F1128" s="10" t="str">
        <f>VLOOKUP(CONTATOS[[#This Row],[EMPRESA]],'[1]Dados Cadastrais'!A:F,6,0)</f>
        <v>CAPITAL LESTE 2</v>
      </c>
      <c r="G1128" s="10" t="s">
        <v>3438</v>
      </c>
      <c r="H1128" s="10"/>
      <c r="I1128" s="10" t="s">
        <v>60</v>
      </c>
      <c r="J1128" s="10"/>
      <c r="K1128" s="22">
        <v>1120109300</v>
      </c>
      <c r="L1128" s="13"/>
      <c r="M1128" s="10"/>
      <c r="N1128" s="22" t="s">
        <v>3439</v>
      </c>
      <c r="O1128" s="11"/>
      <c r="P1128" s="10"/>
      <c r="Q1128" s="15"/>
    </row>
    <row r="1129" spans="2:17" ht="15" customHeight="1" x14ac:dyDescent="0.35">
      <c r="B1129" s="10" t="s">
        <v>3435</v>
      </c>
      <c r="C1129" s="10" t="s">
        <v>3436</v>
      </c>
      <c r="D1129" s="11">
        <f>VLOOKUP(B1129,'[1]Dados Cadastrais'!A:G,7,0)</f>
        <v>103</v>
      </c>
      <c r="E1129" s="11" t="str">
        <f>VLOOKUP(CONTATOS[[#This Row],[EMPRESA]],'[1]Dados Cadastrais'!A:F,5,0)</f>
        <v>ME</v>
      </c>
      <c r="F1129" s="10" t="str">
        <f>VLOOKUP(CONTATOS[[#This Row],[EMPRESA]],'[1]Dados Cadastrais'!A:F,6,0)</f>
        <v>CAPITAL LESTE 2</v>
      </c>
      <c r="G1129" s="10" t="s">
        <v>3427</v>
      </c>
      <c r="H1129" s="10"/>
      <c r="I1129" s="10" t="s">
        <v>195</v>
      </c>
      <c r="J1129" s="10"/>
      <c r="K1129" s="22" t="s">
        <v>3440</v>
      </c>
      <c r="L1129" s="13"/>
      <c r="M1129" s="10"/>
      <c r="N1129" s="22"/>
      <c r="O1129" s="11"/>
      <c r="P1129" s="10"/>
      <c r="Q1129" s="15"/>
    </row>
    <row r="1130" spans="2:17" ht="15" customHeight="1" x14ac:dyDescent="0.35">
      <c r="B1130" s="10" t="s">
        <v>3435</v>
      </c>
      <c r="C1130" s="10" t="s">
        <v>3436</v>
      </c>
      <c r="D1130" s="11">
        <f>VLOOKUP(B1130,'[1]Dados Cadastrais'!A:G,7,0)</f>
        <v>103</v>
      </c>
      <c r="E1130" s="11" t="str">
        <f>VLOOKUP(CONTATOS[[#This Row],[EMPRESA]],'[1]Dados Cadastrais'!A:F,5,0)</f>
        <v>ME</v>
      </c>
      <c r="F1130" s="10" t="str">
        <f>VLOOKUP(CONTATOS[[#This Row],[EMPRESA]],'[1]Dados Cadastrais'!A:F,6,0)</f>
        <v>CAPITAL LESTE 2</v>
      </c>
      <c r="G1130" s="10" t="s">
        <v>3427</v>
      </c>
      <c r="H1130" s="10"/>
      <c r="I1130" s="10" t="s">
        <v>195</v>
      </c>
      <c r="J1130" s="10"/>
      <c r="K1130" s="22" t="s">
        <v>3440</v>
      </c>
      <c r="L1130" s="13"/>
      <c r="M1130" s="10"/>
      <c r="N1130" s="22"/>
      <c r="O1130" s="11"/>
      <c r="P1130" s="10"/>
      <c r="Q1130" s="15"/>
    </row>
    <row r="1131" spans="2:17" ht="15" hidden="1" customHeight="1" x14ac:dyDescent="0.25">
      <c r="B1131" s="10" t="s">
        <v>3441</v>
      </c>
      <c r="C1131" s="10" t="e">
        <v>#N/A</v>
      </c>
      <c r="D1131" s="11" t="e">
        <f>VLOOKUP(B1131,'[1]Dados Cadastrais'!A:G,7,0)</f>
        <v>#N/A</v>
      </c>
      <c r="E1131" s="11" t="e">
        <f>VLOOKUP(CONTATOS[[#This Row],[EMPRESA]],'[1]Dados Cadastrais'!A:F,5,0)</f>
        <v>#N/A</v>
      </c>
      <c r="F1131" s="10" t="e">
        <f>VLOOKUP(CONTATOS[[#This Row],[EMPRESA]],'[1]Dados Cadastrais'!A:F,6,0)</f>
        <v>#N/A</v>
      </c>
      <c r="G1131" s="10" t="s">
        <v>3442</v>
      </c>
      <c r="H1131" s="10"/>
      <c r="I1131" s="10"/>
      <c r="J1131" s="10"/>
      <c r="K1131" s="22" t="s">
        <v>3443</v>
      </c>
      <c r="L1131" s="13" t="s">
        <v>3444</v>
      </c>
      <c r="M1131" s="10" t="s">
        <v>3445</v>
      </c>
      <c r="N1131" s="14" t="s">
        <v>3446</v>
      </c>
      <c r="O1131" s="11"/>
      <c r="P1131" s="10"/>
      <c r="Q1131" s="15"/>
    </row>
    <row r="1132" spans="2:17" ht="15" hidden="1" customHeight="1" x14ac:dyDescent="0.25">
      <c r="B1132" s="10" t="s">
        <v>3441</v>
      </c>
      <c r="C1132" s="10" t="e">
        <v>#N/A</v>
      </c>
      <c r="D1132" s="11" t="e">
        <f>VLOOKUP(B1132,'[1]Dados Cadastrais'!A:G,7,0)</f>
        <v>#N/A</v>
      </c>
      <c r="E1132" s="11" t="e">
        <f>VLOOKUP(CONTATOS[[#This Row],[EMPRESA]],'[1]Dados Cadastrais'!A:F,5,0)</f>
        <v>#N/A</v>
      </c>
      <c r="F1132" s="10" t="e">
        <f>VLOOKUP(CONTATOS[[#This Row],[EMPRESA]],'[1]Dados Cadastrais'!A:F,6,0)</f>
        <v>#N/A</v>
      </c>
      <c r="G1132" s="10" t="s">
        <v>3442</v>
      </c>
      <c r="H1132" s="10"/>
      <c r="I1132" s="10"/>
      <c r="J1132" s="10"/>
      <c r="K1132" s="22" t="s">
        <v>3443</v>
      </c>
      <c r="L1132" s="13" t="s">
        <v>3444</v>
      </c>
      <c r="M1132" s="10" t="s">
        <v>3445</v>
      </c>
      <c r="N1132" s="14" t="s">
        <v>3447</v>
      </c>
      <c r="O1132" s="11"/>
      <c r="P1132" s="10"/>
      <c r="Q1132" s="15"/>
    </row>
    <row r="1133" spans="2:17" ht="15" hidden="1" customHeight="1" x14ac:dyDescent="0.25">
      <c r="B1133" s="10" t="s">
        <v>3448</v>
      </c>
      <c r="C1133" s="10" t="e">
        <v>#N/A</v>
      </c>
      <c r="D1133" s="11" t="e">
        <f>VLOOKUP(B1133,'[1]Dados Cadastrais'!A:G,7,0)</f>
        <v>#N/A</v>
      </c>
      <c r="E1133" s="11" t="e">
        <f>VLOOKUP(CONTATOS[[#This Row],[EMPRESA]],'[1]Dados Cadastrais'!A:F,5,0)</f>
        <v>#N/A</v>
      </c>
      <c r="F1133" s="10" t="e">
        <f>VLOOKUP(CONTATOS[[#This Row],[EMPRESA]],'[1]Dados Cadastrais'!A:F,6,0)</f>
        <v>#N/A</v>
      </c>
      <c r="G1133" s="10"/>
      <c r="H1133" s="10"/>
      <c r="I1133" s="10"/>
      <c r="J1133" s="10"/>
      <c r="K1133" s="31" t="s">
        <v>3449</v>
      </c>
      <c r="L1133" s="13"/>
      <c r="M1133" s="10"/>
      <c r="N1133" s="22"/>
      <c r="O1133" s="11"/>
      <c r="P1133" s="10"/>
      <c r="Q1133" s="15"/>
    </row>
    <row r="1134" spans="2:17" ht="15" hidden="1" customHeight="1" x14ac:dyDescent="0.35">
      <c r="B1134" s="10" t="s">
        <v>3450</v>
      </c>
      <c r="C1134" s="10" t="s">
        <v>3451</v>
      </c>
      <c r="D1134" s="11">
        <f>VLOOKUP(B1134,'[1]Dados Cadastrais'!A:G,7,0)</f>
        <v>0</v>
      </c>
      <c r="E1134" s="11" t="str">
        <f>VLOOKUP(CONTATOS[[#This Row],[EMPRESA]],'[1]Dados Cadastrais'!A:F,5,0)</f>
        <v>DEMAIS</v>
      </c>
      <c r="F1134" s="10" t="str">
        <f>VLOOKUP(CONTATOS[[#This Row],[EMPRESA]],'[1]Dados Cadastrais'!A:F,6,0)</f>
        <v>N/A</v>
      </c>
      <c r="G1134" s="10" t="s">
        <v>3452</v>
      </c>
      <c r="H1134" s="10"/>
      <c r="I1134" s="10"/>
      <c r="J1134" s="10"/>
      <c r="K1134" s="22" t="s">
        <v>3453</v>
      </c>
      <c r="L1134" s="13"/>
      <c r="M1134" s="10"/>
      <c r="N1134" s="12" t="s">
        <v>3454</v>
      </c>
      <c r="O1134" s="11"/>
      <c r="P1134" s="10"/>
      <c r="Q1134" s="15">
        <v>45369</v>
      </c>
    </row>
    <row r="1135" spans="2:17" ht="15" hidden="1" customHeight="1" x14ac:dyDescent="0.35">
      <c r="B1135" s="10" t="s">
        <v>3450</v>
      </c>
      <c r="C1135" s="10" t="s">
        <v>3451</v>
      </c>
      <c r="D1135" s="11">
        <f>VLOOKUP(B1135,'[1]Dados Cadastrais'!A:G,7,0)</f>
        <v>0</v>
      </c>
      <c r="E1135" s="11" t="str">
        <f>VLOOKUP(CONTATOS[[#This Row],[EMPRESA]],'[1]Dados Cadastrais'!A:F,5,0)</f>
        <v>DEMAIS</v>
      </c>
      <c r="F1135" s="10" t="str">
        <f>VLOOKUP(CONTATOS[[#This Row],[EMPRESA]],'[1]Dados Cadastrais'!A:F,6,0)</f>
        <v>N/A</v>
      </c>
      <c r="G1135" s="10" t="s">
        <v>3455</v>
      </c>
      <c r="H1135" s="10"/>
      <c r="I1135" s="10"/>
      <c r="J1135" s="10"/>
      <c r="K1135" s="22" t="s">
        <v>3453</v>
      </c>
      <c r="L1135" s="13"/>
      <c r="M1135" s="10"/>
      <c r="N1135" s="22" t="s">
        <v>3456</v>
      </c>
      <c r="O1135" s="11" t="s">
        <v>25</v>
      </c>
      <c r="P1135" s="10"/>
      <c r="Q1135" s="15">
        <v>45369</v>
      </c>
    </row>
    <row r="1136" spans="2:17" ht="15" hidden="1" customHeight="1" x14ac:dyDescent="0.35">
      <c r="B1136" s="10" t="s">
        <v>3450</v>
      </c>
      <c r="C1136" s="10" t="s">
        <v>3451</v>
      </c>
      <c r="D1136" s="11">
        <f>VLOOKUP(B1136,'[1]Dados Cadastrais'!A:G,7,0)</f>
        <v>0</v>
      </c>
      <c r="E1136" s="11" t="str">
        <f>VLOOKUP(CONTATOS[[#This Row],[EMPRESA]],'[1]Dados Cadastrais'!A:F,5,0)</f>
        <v>DEMAIS</v>
      </c>
      <c r="F1136" s="10" t="str">
        <f>VLOOKUP(CONTATOS[[#This Row],[EMPRESA]],'[1]Dados Cadastrais'!A:F,6,0)</f>
        <v>N/A</v>
      </c>
      <c r="G1136" s="10" t="s">
        <v>3457</v>
      </c>
      <c r="H1136" s="10"/>
      <c r="I1136" s="10"/>
      <c r="J1136" s="10"/>
      <c r="K1136" s="22" t="s">
        <v>3453</v>
      </c>
      <c r="L1136" s="13"/>
      <c r="M1136" s="10"/>
      <c r="N1136" s="12" t="s">
        <v>3458</v>
      </c>
      <c r="O1136" s="11"/>
      <c r="P1136" s="10"/>
      <c r="Q1136" s="15">
        <v>45369</v>
      </c>
    </row>
    <row r="1137" spans="2:17" ht="15" hidden="1" customHeight="1" x14ac:dyDescent="0.35">
      <c r="B1137" s="10" t="s">
        <v>3450</v>
      </c>
      <c r="C1137" s="10" t="s">
        <v>3451</v>
      </c>
      <c r="D1137" s="11">
        <f>VLOOKUP(B1137,'[1]Dados Cadastrais'!A:G,7,0)</f>
        <v>0</v>
      </c>
      <c r="E1137" s="11" t="str">
        <f>VLOOKUP(CONTATOS[[#This Row],[EMPRESA]],'[1]Dados Cadastrais'!A:F,5,0)</f>
        <v>DEMAIS</v>
      </c>
      <c r="F1137" s="10" t="str">
        <f>VLOOKUP(CONTATOS[[#This Row],[EMPRESA]],'[1]Dados Cadastrais'!A:F,6,0)</f>
        <v>N/A</v>
      </c>
      <c r="G1137" s="10" t="s">
        <v>3459</v>
      </c>
      <c r="H1137" s="10"/>
      <c r="I1137" s="10"/>
      <c r="J1137" s="10"/>
      <c r="K1137" s="22"/>
      <c r="L1137" s="13"/>
      <c r="M1137" s="10"/>
      <c r="N1137" s="22"/>
      <c r="O1137" s="11"/>
      <c r="P1137" s="10"/>
      <c r="Q1137" s="15"/>
    </row>
    <row r="1138" spans="2:17" ht="15" hidden="1" customHeight="1" x14ac:dyDescent="0.35">
      <c r="B1138" s="10" t="s">
        <v>3460</v>
      </c>
      <c r="C1138" s="10" t="s">
        <v>3461</v>
      </c>
      <c r="D1138" s="11">
        <f>VLOOKUP(B1138,'[1]Dados Cadastrais'!A:G,7,0)</f>
        <v>0</v>
      </c>
      <c r="E1138" s="11" t="str">
        <f>VLOOKUP(CONTATOS[[#This Row],[EMPRESA]],'[1]Dados Cadastrais'!A:F,5,0)</f>
        <v>ME</v>
      </c>
      <c r="F1138" s="10" t="str">
        <f>VLOOKUP(CONTATOS[[#This Row],[EMPRESA]],'[1]Dados Cadastrais'!A:F,6,0)</f>
        <v>CAPITAL SUL</v>
      </c>
      <c r="G1138" s="10" t="s">
        <v>811</v>
      </c>
      <c r="H1138" s="10"/>
      <c r="I1138" s="10"/>
      <c r="J1138" s="10"/>
      <c r="K1138" s="22"/>
      <c r="L1138" s="13" t="s">
        <v>3462</v>
      </c>
      <c r="M1138" s="10" t="s">
        <v>3462</v>
      </c>
      <c r="N1138" s="12" t="s">
        <v>3463</v>
      </c>
      <c r="O1138" s="11"/>
      <c r="P1138" s="10"/>
      <c r="Q1138" s="15">
        <v>45204</v>
      </c>
    </row>
    <row r="1139" spans="2:17" ht="15" hidden="1" customHeight="1" x14ac:dyDescent="0.35">
      <c r="B1139" s="10" t="s">
        <v>3464</v>
      </c>
      <c r="C1139" s="10" t="s">
        <v>3465</v>
      </c>
      <c r="D1139" s="11">
        <v>108</v>
      </c>
      <c r="E1139" s="11" t="s">
        <v>68</v>
      </c>
      <c r="F1139" s="10" t="e">
        <f>VLOOKUP(CONTATOS[[#This Row],[EMPRESA]],'[1]Dados Cadastrais'!A:F,6,0)</f>
        <v>#N/A</v>
      </c>
      <c r="G1139" s="10"/>
      <c r="H1139" s="10"/>
      <c r="I1139" s="10"/>
      <c r="J1139" s="10"/>
      <c r="K1139" s="22" t="s">
        <v>3466</v>
      </c>
      <c r="M1139" s="10"/>
      <c r="N1139" s="22"/>
      <c r="O1139" s="11"/>
      <c r="P1139" s="10"/>
      <c r="Q1139" s="15"/>
    </row>
    <row r="1140" spans="2:17" ht="15" hidden="1" customHeight="1" x14ac:dyDescent="0.25">
      <c r="B1140" s="10" t="s">
        <v>3467</v>
      </c>
      <c r="C1140" s="10" t="s">
        <v>3468</v>
      </c>
      <c r="D1140" s="11" t="e">
        <f>VLOOKUP(B1140,'[1]Dados Cadastrais'!A:G,7,0)</f>
        <v>#N/A</v>
      </c>
      <c r="E1140" s="11" t="e">
        <f>VLOOKUP(CONTATOS[[#This Row],[EMPRESA]],'[1]Dados Cadastrais'!A:F,5,0)</f>
        <v>#N/A</v>
      </c>
      <c r="F1140" s="10" t="e">
        <f>VLOOKUP(CONTATOS[[#This Row],[EMPRESA]],'[1]Dados Cadastrais'!A:F,6,0)</f>
        <v>#N/A</v>
      </c>
      <c r="G1140" s="10" t="s">
        <v>3469</v>
      </c>
      <c r="H1140" s="10"/>
      <c r="I1140" s="10" t="s">
        <v>2342</v>
      </c>
      <c r="J1140" s="10"/>
      <c r="K1140" s="22" t="s">
        <v>3470</v>
      </c>
      <c r="L1140" s="13"/>
      <c r="M1140" s="10" t="str" cm="1">
        <f t="array" ref="M1140">IFERROR(IF(ISTEXT(L1139),IF(ISBLANK(L1139),"","'"&amp;"55"&amp;IF(AND(ISNUMBER(LEFT(SOMENTE.NÚMEROS(L1139),2))),LEFT(SOMENTE.NÚMEROS(L1139),2),"11")&amp;RIGHT(SOMENTE.NÚMEROS(L1139),8)),""),"")</f>
        <v/>
      </c>
      <c r="N1140" s="30" t="s">
        <v>3471</v>
      </c>
      <c r="O1140" s="11"/>
      <c r="P1140" s="10"/>
      <c r="Q1140" s="15">
        <v>45845</v>
      </c>
    </row>
    <row r="1141" spans="2:17" ht="15" hidden="1" customHeight="1" x14ac:dyDescent="0.25">
      <c r="B1141" s="10" t="s">
        <v>3467</v>
      </c>
      <c r="C1141" s="10" t="e">
        <f>VLOOKUP(B1141,'[1]Dados Cadastrais'!A:B,2,0)</f>
        <v>#N/A</v>
      </c>
      <c r="D1141" s="11" t="e">
        <f>VLOOKUP(B1141,'[1]Dados Cadastrais'!A:G,7,0)</f>
        <v>#N/A</v>
      </c>
      <c r="E1141" s="11" t="e">
        <f>VLOOKUP(CONTATOS[[#This Row],[EMPRESA]],'[1]Dados Cadastrais'!A:F,5,0)</f>
        <v>#N/A</v>
      </c>
      <c r="F1141" s="10" t="e">
        <f>VLOOKUP(CONTATOS[[#This Row],[EMPRESA]],'[1]Dados Cadastrais'!A:F,6,0)</f>
        <v>#N/A</v>
      </c>
      <c r="G1141" s="10"/>
      <c r="H1141" s="10"/>
      <c r="I1141" s="10"/>
      <c r="J1141" s="10"/>
      <c r="K1141" s="22"/>
      <c r="L1141" s="13"/>
      <c r="M1141" s="10" t="str" cm="1">
        <f t="array" ref="M1141">IFERROR(IF(ISTEXT(L1140),IF(ISBLANK(L1140),"","'"&amp;"55"&amp;IF(AND(ISNUMBER(LEFT(SOMENTE.NÚMEROS(L1140),2))),LEFT(SOMENTE.NÚMEROS(L1140),2),"11")&amp;RIGHT(SOMENTE.NÚMEROS(L1140),8)),""),"")</f>
        <v/>
      </c>
      <c r="N1141" s="14" t="s">
        <v>3472</v>
      </c>
      <c r="O1141" s="11"/>
      <c r="P1141" s="10"/>
      <c r="Q1141" s="15">
        <v>45845</v>
      </c>
    </row>
    <row r="1142" spans="2:17" ht="15" hidden="1" customHeight="1" x14ac:dyDescent="0.35">
      <c r="B1142" s="10" t="s">
        <v>3473</v>
      </c>
      <c r="C1142" s="10" t="s">
        <v>3468</v>
      </c>
      <c r="D1142" s="11">
        <f>VLOOKUP(B1142,'[1]Dados Cadastrais'!A:G,7,0)</f>
        <v>108</v>
      </c>
      <c r="E1142" s="11" t="str">
        <f>VLOOKUP(CONTATOS[[#This Row],[EMPRESA]],'[1]Dados Cadastrais'!A:F,5,0)</f>
        <v>EPP</v>
      </c>
      <c r="F1142" s="10" t="str">
        <f>VLOOKUP(CONTATOS[[#This Row],[EMPRESA]],'[1]Dados Cadastrais'!A:F,6,0)</f>
        <v>CAPITAL CENTRO</v>
      </c>
      <c r="G1142" s="10" t="s">
        <v>3474</v>
      </c>
      <c r="H1142" s="10"/>
      <c r="I1142" s="10"/>
      <c r="J1142" s="10"/>
      <c r="K1142" s="22" t="s">
        <v>3475</v>
      </c>
      <c r="L1142" s="13"/>
      <c r="M1142" s="10"/>
      <c r="N1142" s="22" t="s">
        <v>3476</v>
      </c>
      <c r="O1142" s="11"/>
      <c r="P1142" s="10"/>
      <c r="Q1142" s="15"/>
    </row>
    <row r="1143" spans="2:17" ht="15" hidden="1" customHeight="1" x14ac:dyDescent="0.35">
      <c r="B1143" s="10" t="s">
        <v>3473</v>
      </c>
      <c r="C1143" s="10" t="s">
        <v>3468</v>
      </c>
      <c r="D1143" s="11">
        <f>VLOOKUP(B1143,'[1]Dados Cadastrais'!A:G,7,0)</f>
        <v>108</v>
      </c>
      <c r="E1143" s="11" t="str">
        <f>VLOOKUP(CONTATOS[[#This Row],[EMPRESA]],'[1]Dados Cadastrais'!A:F,5,0)</f>
        <v>EPP</v>
      </c>
      <c r="F1143" s="10" t="str">
        <f>VLOOKUP(CONTATOS[[#This Row],[EMPRESA]],'[1]Dados Cadastrais'!A:F,6,0)</f>
        <v>CAPITAL CENTRO</v>
      </c>
      <c r="G1143" s="10" t="s">
        <v>3477</v>
      </c>
      <c r="H1143" s="10" t="s">
        <v>20</v>
      </c>
      <c r="I1143" s="10" t="s">
        <v>2540</v>
      </c>
      <c r="J1143" s="10"/>
      <c r="K1143" s="22" t="s">
        <v>3475</v>
      </c>
      <c r="L1143" s="13"/>
      <c r="M1143" s="10"/>
      <c r="N1143" s="22" t="s">
        <v>3471</v>
      </c>
      <c r="O1143" s="11"/>
      <c r="P1143" s="10"/>
      <c r="Q1143" s="15">
        <v>45257</v>
      </c>
    </row>
    <row r="1144" spans="2:17" ht="15" hidden="1" customHeight="1" x14ac:dyDescent="0.25">
      <c r="B1144" s="10" t="s">
        <v>3478</v>
      </c>
      <c r="C1144" s="10" t="e">
        <v>#N/A</v>
      </c>
      <c r="D1144" s="11" t="e">
        <f>VLOOKUP(B1144,'[1]Dados Cadastrais'!A:G,7,0)</f>
        <v>#N/A</v>
      </c>
      <c r="E1144" s="11" t="e">
        <f>VLOOKUP(CONTATOS[[#This Row],[EMPRESA]],'[1]Dados Cadastrais'!A:F,5,0)</f>
        <v>#N/A</v>
      </c>
      <c r="F1144" s="10" t="e">
        <f>VLOOKUP(CONTATOS[[#This Row],[EMPRESA]],'[1]Dados Cadastrais'!A:F,6,0)</f>
        <v>#N/A</v>
      </c>
      <c r="G1144" s="10" t="s">
        <v>3479</v>
      </c>
      <c r="H1144" s="10"/>
      <c r="I1144" s="10" t="s">
        <v>557</v>
      </c>
      <c r="J1144" s="10"/>
      <c r="K1144" s="22" t="s">
        <v>3480</v>
      </c>
      <c r="L1144" s="13"/>
      <c r="M1144" s="10"/>
      <c r="N1144" s="14" t="s">
        <v>3481</v>
      </c>
      <c r="O1144" s="11"/>
      <c r="P1144" s="10"/>
      <c r="Q1144" s="15"/>
    </row>
    <row r="1145" spans="2:17" ht="15" hidden="1" customHeight="1" x14ac:dyDescent="0.25">
      <c r="B1145" s="10" t="s">
        <v>3482</v>
      </c>
      <c r="C1145" s="10" t="e">
        <v>#N/A</v>
      </c>
      <c r="D1145" s="11" t="e">
        <f>VLOOKUP(B1145,'[1]Dados Cadastrais'!A:G,7,0)</f>
        <v>#N/A</v>
      </c>
      <c r="E1145" s="11" t="e">
        <f>VLOOKUP(CONTATOS[[#This Row],[EMPRESA]],'[1]Dados Cadastrais'!A:F,5,0)</f>
        <v>#N/A</v>
      </c>
      <c r="F1145" s="10" t="e">
        <f>VLOOKUP(CONTATOS[[#This Row],[EMPRESA]],'[1]Dados Cadastrais'!A:F,6,0)</f>
        <v>#N/A</v>
      </c>
      <c r="G1145" s="10"/>
      <c r="H1145" s="10"/>
      <c r="I1145" s="10"/>
      <c r="J1145" s="10"/>
      <c r="K1145" s="22" t="s">
        <v>3483</v>
      </c>
      <c r="L1145" s="13"/>
      <c r="M1145" s="10"/>
      <c r="N1145" s="14" t="s">
        <v>3484</v>
      </c>
      <c r="O1145" s="11"/>
      <c r="P1145" s="10"/>
      <c r="Q1145" s="15"/>
    </row>
    <row r="1146" spans="2:17" ht="15" hidden="1" customHeight="1" x14ac:dyDescent="0.35">
      <c r="B1146" s="10" t="s">
        <v>3485</v>
      </c>
      <c r="C1146" s="10" t="e">
        <v>#N/A</v>
      </c>
      <c r="D1146" s="11" t="e">
        <f>VLOOKUP(B1146,'[1]Dados Cadastrais'!A:G,7,0)</f>
        <v>#N/A</v>
      </c>
      <c r="E1146" s="11" t="e">
        <f>VLOOKUP(CONTATOS[[#This Row],[EMPRESA]],'[1]Dados Cadastrais'!A:F,5,0)</f>
        <v>#N/A</v>
      </c>
      <c r="F1146" s="10" t="e">
        <f>VLOOKUP(CONTATOS[[#This Row],[EMPRESA]],'[1]Dados Cadastrais'!A:F,6,0)</f>
        <v>#N/A</v>
      </c>
      <c r="G1146" s="10"/>
      <c r="H1146" s="10"/>
      <c r="I1146" s="10"/>
      <c r="J1146" s="10"/>
      <c r="K1146" s="22" t="s">
        <v>3486</v>
      </c>
      <c r="L1146" s="13"/>
      <c r="M1146" s="10"/>
      <c r="N1146" s="22"/>
      <c r="O1146" s="11"/>
      <c r="P1146" s="10"/>
      <c r="Q1146" s="15"/>
    </row>
    <row r="1147" spans="2:17" ht="15" hidden="1" customHeight="1" x14ac:dyDescent="0.25">
      <c r="B1147" s="10" t="s">
        <v>3487</v>
      </c>
      <c r="C1147" s="10" t="e">
        <v>#N/A</v>
      </c>
      <c r="D1147" s="11" t="e">
        <f>VLOOKUP(B1147,'[1]Dados Cadastrais'!A:G,7,0)</f>
        <v>#N/A</v>
      </c>
      <c r="E1147" s="11" t="e">
        <f>VLOOKUP(CONTATOS[[#This Row],[EMPRESA]],'[1]Dados Cadastrais'!A:F,5,0)</f>
        <v>#N/A</v>
      </c>
      <c r="F1147" s="10" t="e">
        <f>VLOOKUP(CONTATOS[[#This Row],[EMPRESA]],'[1]Dados Cadastrais'!A:F,6,0)</f>
        <v>#N/A</v>
      </c>
      <c r="G1147" s="10" t="s">
        <v>3488</v>
      </c>
      <c r="H1147" s="10"/>
      <c r="I1147" s="10"/>
      <c r="J1147" s="10"/>
      <c r="K1147" s="22" t="s">
        <v>3489</v>
      </c>
      <c r="L1147" s="13" t="s">
        <v>3490</v>
      </c>
      <c r="M1147" s="10" t="s">
        <v>3491</v>
      </c>
      <c r="N1147" s="30" t="s">
        <v>3492</v>
      </c>
      <c r="O1147" s="11"/>
      <c r="P1147" s="10"/>
      <c r="Q1147" s="15"/>
    </row>
    <row r="1148" spans="2:17" ht="15" hidden="1" customHeight="1" x14ac:dyDescent="0.35">
      <c r="B1148" s="32" t="s">
        <v>3493</v>
      </c>
      <c r="C1148" s="32" t="str">
        <f>VLOOKUP(B1148,'[1]Dados Cadastrais'!A:B,2,0)</f>
        <v>44.027.167/0001-11</v>
      </c>
      <c r="D1148" s="33">
        <f>VLOOKUP(B1148,'[1]Dados Cadastrais'!A:G,7,0)</f>
        <v>163</v>
      </c>
      <c r="E1148" s="33" t="str">
        <f>VLOOKUP(CONTATOS[[#This Row],[EMPRESA]],'[1]Dados Cadastrais'!A:F,5,0)</f>
        <v>Pequena</v>
      </c>
      <c r="F1148" s="32">
        <f>VLOOKUP(CONTATOS[[#This Row],[EMPRESA]],'[1]Dados Cadastrais'!A:F,6,0)</f>
        <v>0</v>
      </c>
      <c r="G1148" s="23">
        <v>0</v>
      </c>
      <c r="H1148" s="32"/>
      <c r="I1148" s="34"/>
      <c r="J1148" s="32"/>
      <c r="K1148" s="35" t="s">
        <v>3494</v>
      </c>
      <c r="L1148" s="36" t="s">
        <v>176</v>
      </c>
      <c r="M1148" s="32" t="str" cm="1">
        <f t="array" aca="1" ref="M1148" ca="1">IFERROR(IF(ISTEXT(L1147),IF(ISBLANK(L1147),"","'"&amp;"55"&amp;IF(AND(ISNUMBER(LEFT(SOMENTE.NÚMEROS(L1147),2))),LEFT(SOMENTE.NÚMEROS(L1147),2),"11")&amp;RIGHT(SOMENTE.NÚMEROS(L1147),8)),""),"")</f>
        <v/>
      </c>
      <c r="N1148" s="23" t="s">
        <v>3495</v>
      </c>
      <c r="O1148" s="23"/>
      <c r="P1148" s="23"/>
      <c r="Q1148" s="15">
        <v>45903</v>
      </c>
    </row>
    <row r="1149" spans="2:17" ht="15" hidden="1" customHeight="1" x14ac:dyDescent="0.35">
      <c r="B1149" s="10" t="s">
        <v>3496</v>
      </c>
      <c r="C1149" s="10" t="s">
        <v>3497</v>
      </c>
      <c r="D1149" s="11">
        <f>VLOOKUP(B1149,'[1]Dados Cadastrais'!A:G,7,0)</f>
        <v>103</v>
      </c>
      <c r="E1149" s="11" t="str">
        <f>VLOOKUP(CONTATOS[[#This Row],[EMPRESA]],'[1]Dados Cadastrais'!A:F,5,0)</f>
        <v>DEMAIS</v>
      </c>
      <c r="F1149" s="10" t="str">
        <f>VLOOKUP(CONTATOS[[#This Row],[EMPRESA]],'[1]Dados Cadastrais'!A:F,6,0)</f>
        <v>N/A</v>
      </c>
      <c r="G1149" s="10" t="s">
        <v>3498</v>
      </c>
      <c r="H1149" s="10"/>
      <c r="I1149" s="10"/>
      <c r="J1149" s="10"/>
      <c r="K1149" s="22" t="s">
        <v>3499</v>
      </c>
      <c r="L1149" s="13"/>
      <c r="M1149" s="10"/>
      <c r="N1149" s="22" t="s">
        <v>3500</v>
      </c>
      <c r="O1149" s="11"/>
      <c r="P1149" s="10"/>
      <c r="Q1149" s="15">
        <v>45461</v>
      </c>
    </row>
    <row r="1150" spans="2:17" ht="15" hidden="1" customHeight="1" x14ac:dyDescent="0.35">
      <c r="B1150" s="10" t="s">
        <v>3496</v>
      </c>
      <c r="C1150" s="10" t="s">
        <v>3497</v>
      </c>
      <c r="D1150" s="11">
        <f>VLOOKUP(B1150,'[1]Dados Cadastrais'!A:G,7,0)</f>
        <v>103</v>
      </c>
      <c r="E1150" s="11" t="str">
        <f>VLOOKUP(CONTATOS[[#This Row],[EMPRESA]],'[1]Dados Cadastrais'!A:F,5,0)</f>
        <v>DEMAIS</v>
      </c>
      <c r="F1150" s="10" t="str">
        <f>VLOOKUP(CONTATOS[[#This Row],[EMPRESA]],'[1]Dados Cadastrais'!A:F,6,0)</f>
        <v>N/A</v>
      </c>
      <c r="G1150" s="10" t="s">
        <v>3501</v>
      </c>
      <c r="H1150" s="10"/>
      <c r="I1150" s="10"/>
      <c r="J1150" s="10"/>
      <c r="K1150" s="22" t="s">
        <v>3499</v>
      </c>
      <c r="L1150" s="13"/>
      <c r="M1150" s="10"/>
      <c r="N1150" s="12" t="s">
        <v>3500</v>
      </c>
      <c r="O1150" s="11"/>
      <c r="P1150" s="10"/>
      <c r="Q1150" s="15">
        <v>45362</v>
      </c>
    </row>
    <row r="1151" spans="2:17" ht="15" hidden="1" customHeight="1" x14ac:dyDescent="0.35">
      <c r="B1151" s="10" t="s">
        <v>3496</v>
      </c>
      <c r="C1151" s="10" t="s">
        <v>3497</v>
      </c>
      <c r="D1151" s="11">
        <f>VLOOKUP(B1151,'[1]Dados Cadastrais'!A:G,7,0)</f>
        <v>103</v>
      </c>
      <c r="E1151" s="11" t="str">
        <f>VLOOKUP(CONTATOS[[#This Row],[EMPRESA]],'[1]Dados Cadastrais'!A:F,5,0)</f>
        <v>DEMAIS</v>
      </c>
      <c r="F1151" s="10" t="str">
        <f>VLOOKUP(CONTATOS[[#This Row],[EMPRESA]],'[1]Dados Cadastrais'!A:F,6,0)</f>
        <v>N/A</v>
      </c>
      <c r="G1151" s="10" t="s">
        <v>2478</v>
      </c>
      <c r="H1151" s="10"/>
      <c r="I1151" s="10" t="s">
        <v>3502</v>
      </c>
      <c r="J1151" s="10"/>
      <c r="K1151" s="22" t="s">
        <v>3503</v>
      </c>
      <c r="L1151" s="13"/>
      <c r="M1151" s="10"/>
      <c r="N1151" s="12"/>
      <c r="O1151" s="11"/>
      <c r="P1151" s="10"/>
      <c r="Q1151" s="15"/>
    </row>
    <row r="1152" spans="2:17" ht="15" hidden="1" customHeight="1" x14ac:dyDescent="0.35">
      <c r="B1152" s="10" t="s">
        <v>3496</v>
      </c>
      <c r="C1152" s="10" t="s">
        <v>3497</v>
      </c>
      <c r="D1152" s="11">
        <f>VLOOKUP(B1152,'[1]Dados Cadastrais'!A:G,7,0)</f>
        <v>103</v>
      </c>
      <c r="E1152" s="11" t="str">
        <f>VLOOKUP(CONTATOS[[#This Row],[EMPRESA]],'[1]Dados Cadastrais'!A:F,5,0)</f>
        <v>DEMAIS</v>
      </c>
      <c r="F1152" s="10" t="str">
        <f>VLOOKUP(CONTATOS[[#This Row],[EMPRESA]],'[1]Dados Cadastrais'!A:F,6,0)</f>
        <v>N/A</v>
      </c>
      <c r="G1152" s="10"/>
      <c r="H1152" s="10"/>
      <c r="I1152" s="10"/>
      <c r="J1152" s="10"/>
      <c r="K1152" s="22" t="s">
        <v>3504</v>
      </c>
      <c r="L1152" s="13"/>
      <c r="M1152" s="10"/>
      <c r="N1152" s="12"/>
      <c r="O1152" s="11"/>
      <c r="P1152" s="10"/>
      <c r="Q1152" s="15"/>
    </row>
    <row r="1153" spans="2:17" ht="15" hidden="1" customHeight="1" x14ac:dyDescent="0.35">
      <c r="B1153" s="10" t="s">
        <v>3505</v>
      </c>
      <c r="C1153" s="10" t="s">
        <v>3506</v>
      </c>
      <c r="D1153" s="11">
        <f>VLOOKUP(B1153,'[1]Dados Cadastrais'!A:G,7,0)</f>
        <v>103</v>
      </c>
      <c r="E1153" s="11" t="str">
        <f>VLOOKUP(CONTATOS[[#This Row],[EMPRESA]],'[1]Dados Cadastrais'!A:F,5,0)</f>
        <v>DEMAIS</v>
      </c>
      <c r="F1153" s="10" t="str">
        <f>VLOOKUP(CONTATOS[[#This Row],[EMPRESA]],'[1]Dados Cadastrais'!A:F,6,0)</f>
        <v>N/A</v>
      </c>
      <c r="G1153" s="10" t="s">
        <v>3507</v>
      </c>
      <c r="H1153" s="10"/>
      <c r="I1153" s="24" t="s">
        <v>163</v>
      </c>
      <c r="J1153" s="10" t="s">
        <v>20</v>
      </c>
      <c r="K1153" s="22"/>
      <c r="L1153" s="13"/>
      <c r="M1153" s="10"/>
      <c r="N1153" s="22"/>
      <c r="O1153" s="11"/>
      <c r="P1153" s="10"/>
      <c r="Q1153" s="15">
        <v>45769</v>
      </c>
    </row>
    <row r="1154" spans="2:17" ht="15" hidden="1" customHeight="1" x14ac:dyDescent="0.35">
      <c r="B1154" s="10" t="s">
        <v>3508</v>
      </c>
      <c r="C1154" s="10" t="s">
        <v>3509</v>
      </c>
      <c r="D1154" s="11">
        <f>VLOOKUP(B1154,'[1]Dados Cadastrais'!A:G,7,0)</f>
        <v>103</v>
      </c>
      <c r="E1154" s="11" t="str">
        <f>VLOOKUP(CONTATOS[[#This Row],[EMPRESA]],'[1]Dados Cadastrais'!A:F,5,0)</f>
        <v>EPP</v>
      </c>
      <c r="F1154" s="10" t="str">
        <f>VLOOKUP(CONTATOS[[#This Row],[EMPRESA]],'[1]Dados Cadastrais'!A:F,6,0)</f>
        <v>CAPITAL NORTE</v>
      </c>
      <c r="G1154" s="10" t="s">
        <v>3510</v>
      </c>
      <c r="H1154" s="10"/>
      <c r="I1154" s="24" t="s">
        <v>19</v>
      </c>
      <c r="J1154" s="10" t="s">
        <v>20</v>
      </c>
      <c r="K1154" s="22" t="s">
        <v>3511</v>
      </c>
      <c r="M1154" s="10"/>
      <c r="N1154" s="22" t="s">
        <v>3512</v>
      </c>
      <c r="O1154" s="11"/>
      <c r="P1154" s="10"/>
      <c r="Q1154" s="15"/>
    </row>
    <row r="1155" spans="2:17" ht="15" hidden="1" customHeight="1" x14ac:dyDescent="0.35">
      <c r="B1155" s="10" t="s">
        <v>3508</v>
      </c>
      <c r="C1155" s="10" t="s">
        <v>3509</v>
      </c>
      <c r="D1155" s="11">
        <f>VLOOKUP(B1155,'[1]Dados Cadastrais'!A:G,7,0)</f>
        <v>103</v>
      </c>
      <c r="E1155" s="11" t="str">
        <f>VLOOKUP(CONTATOS[[#This Row],[EMPRESA]],'[1]Dados Cadastrais'!A:F,5,0)</f>
        <v>EPP</v>
      </c>
      <c r="F1155" s="10" t="str">
        <f>VLOOKUP(CONTATOS[[#This Row],[EMPRESA]],'[1]Dados Cadastrais'!A:F,6,0)</f>
        <v>CAPITAL NORTE</v>
      </c>
      <c r="G1155" s="10" t="s">
        <v>3513</v>
      </c>
      <c r="H1155" s="10"/>
      <c r="I1155" s="10" t="s">
        <v>134</v>
      </c>
      <c r="J1155" s="10"/>
      <c r="K1155" s="22" t="s">
        <v>3514</v>
      </c>
      <c r="L1155" s="13" t="s">
        <v>3515</v>
      </c>
      <c r="M1155" s="10" t="s">
        <v>3516</v>
      </c>
      <c r="N1155" s="22" t="s">
        <v>3517</v>
      </c>
      <c r="O1155" s="11"/>
      <c r="P1155" s="10"/>
      <c r="Q1155" s="15"/>
    </row>
    <row r="1156" spans="2:17" ht="15" hidden="1" customHeight="1" x14ac:dyDescent="0.25">
      <c r="B1156" s="10" t="s">
        <v>3508</v>
      </c>
      <c r="C1156" s="10" t="s">
        <v>3509</v>
      </c>
      <c r="D1156" s="11">
        <f>VLOOKUP(B1156,'[1]Dados Cadastrais'!A:G,7,0)</f>
        <v>103</v>
      </c>
      <c r="E1156" s="11" t="str">
        <f>VLOOKUP(CONTATOS[[#This Row],[EMPRESA]],'[1]Dados Cadastrais'!A:F,5,0)</f>
        <v>EPP</v>
      </c>
      <c r="F1156" s="10" t="str">
        <f>VLOOKUP(CONTATOS[[#This Row],[EMPRESA]],'[1]Dados Cadastrais'!A:F,6,0)</f>
        <v>CAPITAL NORTE</v>
      </c>
      <c r="G1156" s="10" t="s">
        <v>3518</v>
      </c>
      <c r="H1156" s="10"/>
      <c r="I1156" s="10" t="s">
        <v>195</v>
      </c>
      <c r="J1156" s="10"/>
      <c r="K1156" s="22" t="s">
        <v>3514</v>
      </c>
      <c r="M1156" s="10"/>
      <c r="N1156" s="30" t="s">
        <v>3512</v>
      </c>
      <c r="O1156" s="11"/>
      <c r="P1156" s="10"/>
      <c r="Q1156" s="15"/>
    </row>
    <row r="1157" spans="2:17" ht="15" hidden="1" customHeight="1" x14ac:dyDescent="0.35">
      <c r="B1157" s="10" t="s">
        <v>3519</v>
      </c>
      <c r="C1157" s="10" t="s">
        <v>3520</v>
      </c>
      <c r="D1157" s="11">
        <f>VLOOKUP(B1157,'[1]Dados Cadastrais'!A:G,7,0)</f>
        <v>0</v>
      </c>
      <c r="E1157" s="11" t="s">
        <v>3521</v>
      </c>
      <c r="F1157" s="10" t="str">
        <f>VLOOKUP(CONTATOS[[#This Row],[EMPRESA]],'[1]Dados Cadastrais'!A:F,6,0)</f>
        <v>CAPITAL LESTE 1</v>
      </c>
      <c r="G1157" s="10" t="s">
        <v>3522</v>
      </c>
      <c r="H1157" s="10"/>
      <c r="J1157" s="10"/>
      <c r="K1157" s="22"/>
      <c r="L1157" s="13" t="s">
        <v>3523</v>
      </c>
      <c r="M1157" s="10" t="s">
        <v>3523</v>
      </c>
      <c r="N1157" s="22"/>
      <c r="O1157" s="11"/>
      <c r="P1157" s="10"/>
      <c r="Q1157" s="15">
        <v>45764</v>
      </c>
    </row>
    <row r="1158" spans="2:17" ht="15" hidden="1" customHeight="1" x14ac:dyDescent="0.25">
      <c r="B1158" s="27" t="s">
        <v>3524</v>
      </c>
      <c r="C1158" s="27" t="s">
        <v>3525</v>
      </c>
      <c r="D1158" s="27" t="s">
        <v>237</v>
      </c>
      <c r="E1158" s="27" t="s">
        <v>68</v>
      </c>
      <c r="F1158" s="10" t="e">
        <f>VLOOKUP(CONTATOS[[#This Row],[EMPRESA]],'[1]Dados Cadastrais'!A:F,6,0)</f>
        <v>#N/A</v>
      </c>
      <c r="G1158" s="17"/>
      <c r="H1158" s="10"/>
      <c r="I1158" s="28"/>
      <c r="J1158" s="10"/>
      <c r="K1158" s="29"/>
      <c r="L1158" s="13"/>
      <c r="M1158" s="10" t="str" cm="1">
        <f t="array" aca="1" ref="M1158" ca="1">IFERROR(IF(ISTEXT(L1157),IF(ISBLANK(L1157),"","'"&amp;"55"&amp;IF(AND(ISNUMBER(LEFT(SOMENTE.NÚMEROS(L1157),2))),LEFT(SOMENTE.NÚMEROS(L1157),2),"11")&amp;RIGHT(SOMENTE.NÚMEROS(L1157),8)),""),"")</f>
        <v/>
      </c>
      <c r="N1158" s="22"/>
      <c r="O1158" s="22"/>
      <c r="P1158" s="22"/>
      <c r="Q1158" s="15"/>
    </row>
    <row r="1159" spans="2:17" ht="15" hidden="1" customHeight="1" x14ac:dyDescent="0.35">
      <c r="B1159" s="10" t="s">
        <v>3526</v>
      </c>
      <c r="C1159" s="10" t="s">
        <v>3527</v>
      </c>
      <c r="D1159" s="11">
        <v>101</v>
      </c>
      <c r="E1159" s="11" t="s">
        <v>68</v>
      </c>
      <c r="F1159" s="10" t="e">
        <f>VLOOKUP(CONTATOS[[#This Row],[EMPRESA]],'[1]Dados Cadastrais'!A:F,6,0)</f>
        <v>#N/A</v>
      </c>
      <c r="G1159" s="10"/>
      <c r="H1159" s="10"/>
      <c r="I1159" s="10"/>
      <c r="J1159" s="10"/>
      <c r="K1159" s="22"/>
      <c r="M1159" s="10"/>
      <c r="N1159" s="22"/>
      <c r="O1159" s="11"/>
      <c r="P1159" s="10"/>
      <c r="Q1159" s="15"/>
    </row>
    <row r="1160" spans="2:17" ht="15" hidden="1" customHeight="1" x14ac:dyDescent="0.25">
      <c r="B1160" s="10" t="s">
        <v>3528</v>
      </c>
      <c r="C1160" s="10" t="s">
        <v>3529</v>
      </c>
      <c r="D1160" s="11">
        <v>114</v>
      </c>
      <c r="E1160" s="11" t="s">
        <v>137</v>
      </c>
      <c r="F1160" s="10" t="e">
        <f>VLOOKUP(CONTATOS[[#This Row],[EMPRESA]],'[1]Dados Cadastrais'!A:F,6,0)</f>
        <v>#N/A</v>
      </c>
      <c r="G1160" s="10" t="s">
        <v>3530</v>
      </c>
      <c r="H1160" s="10"/>
      <c r="I1160" s="10"/>
      <c r="J1160" s="10"/>
      <c r="K1160" s="22" t="s">
        <v>3531</v>
      </c>
      <c r="M1160" s="10"/>
      <c r="N1160" s="30" t="s">
        <v>3532</v>
      </c>
      <c r="O1160" s="11"/>
      <c r="P1160" s="10"/>
      <c r="Q1160" s="15"/>
    </row>
    <row r="1161" spans="2:17" ht="15" hidden="1" customHeight="1" x14ac:dyDescent="0.35">
      <c r="B1161" s="10" t="s">
        <v>3528</v>
      </c>
      <c r="C1161" s="10" t="s">
        <v>3529</v>
      </c>
      <c r="D1161" s="11">
        <v>114</v>
      </c>
      <c r="E1161" s="11" t="s">
        <v>137</v>
      </c>
      <c r="F1161" s="10" t="e">
        <f>VLOOKUP(CONTATOS[[#This Row],[EMPRESA]],'[1]Dados Cadastrais'!A:F,6,0)</f>
        <v>#N/A</v>
      </c>
      <c r="G1161" s="10" t="s">
        <v>767</v>
      </c>
      <c r="H1161" s="10"/>
      <c r="I1161" s="10"/>
      <c r="J1161" s="10"/>
      <c r="K1161" s="22" t="s">
        <v>3531</v>
      </c>
      <c r="M1161" s="10"/>
      <c r="N1161" s="22"/>
      <c r="O1161" s="11"/>
      <c r="P1161" s="10"/>
      <c r="Q1161" s="15"/>
    </row>
    <row r="1162" spans="2:17" ht="15" hidden="1" customHeight="1" x14ac:dyDescent="0.25">
      <c r="B1162" s="10" t="s">
        <v>3533</v>
      </c>
      <c r="C1162" s="10" t="e">
        <v>#N/A</v>
      </c>
      <c r="D1162" s="11" t="e">
        <f>VLOOKUP(B1162,'[1]Dados Cadastrais'!A:G,7,0)</f>
        <v>#N/A</v>
      </c>
      <c r="E1162" s="11" t="e">
        <f>VLOOKUP(CONTATOS[[#This Row],[EMPRESA]],'[1]Dados Cadastrais'!A:F,5,0)</f>
        <v>#N/A</v>
      </c>
      <c r="F1162" s="10" t="e">
        <f>VLOOKUP(CONTATOS[[#This Row],[EMPRESA]],'[1]Dados Cadastrais'!A:F,6,0)</f>
        <v>#N/A</v>
      </c>
      <c r="G1162" s="10" t="s">
        <v>3534</v>
      </c>
      <c r="H1162" s="10"/>
      <c r="I1162" s="24" t="s">
        <v>3535</v>
      </c>
      <c r="J1162" s="10"/>
      <c r="K1162" s="22" t="s">
        <v>3536</v>
      </c>
      <c r="L1162" s="39" t="s">
        <v>3537</v>
      </c>
      <c r="M1162" s="10" t="s">
        <v>3538</v>
      </c>
      <c r="N1162" s="30" t="s">
        <v>3539</v>
      </c>
      <c r="O1162" s="11"/>
      <c r="P1162" s="10"/>
      <c r="Q1162" s="15"/>
    </row>
    <row r="1163" spans="2:17" ht="15" hidden="1" customHeight="1" x14ac:dyDescent="0.35">
      <c r="B1163" s="10" t="s">
        <v>3533</v>
      </c>
      <c r="C1163" s="10" t="s">
        <v>55</v>
      </c>
      <c r="D1163" s="11" t="e">
        <f>VLOOKUP(B1163,'[1]Dados Cadastrais'!A:G,7,0)</f>
        <v>#N/A</v>
      </c>
      <c r="E1163" s="11" t="e">
        <f>VLOOKUP(CONTATOS[[#This Row],[EMPRESA]],'[1]Dados Cadastrais'!A:F,5,0)</f>
        <v>#N/A</v>
      </c>
      <c r="F1163" s="10" t="e">
        <f>VLOOKUP(CONTATOS[[#This Row],[EMPRESA]],'[1]Dados Cadastrais'!A:F,6,0)</f>
        <v>#N/A</v>
      </c>
      <c r="G1163" s="10" t="s">
        <v>3540</v>
      </c>
      <c r="H1163" s="10"/>
      <c r="J1163" s="10"/>
      <c r="K1163" s="22" t="s">
        <v>3536</v>
      </c>
      <c r="M1163" s="10"/>
      <c r="N1163" s="22" t="s">
        <v>3541</v>
      </c>
      <c r="O1163" s="11"/>
      <c r="P1163" s="10"/>
      <c r="Q1163" s="15">
        <v>45764</v>
      </c>
    </row>
    <row r="1164" spans="2:17" ht="15" hidden="1" customHeight="1" x14ac:dyDescent="0.25">
      <c r="B1164" s="10" t="s">
        <v>3533</v>
      </c>
      <c r="C1164" s="10" t="e">
        <v>#N/A</v>
      </c>
      <c r="D1164" s="11" t="e">
        <f>VLOOKUP(B1164,'[1]Dados Cadastrais'!A:G,7,0)</f>
        <v>#N/A</v>
      </c>
      <c r="E1164" s="11" t="e">
        <f>VLOOKUP(CONTATOS[[#This Row],[EMPRESA]],'[1]Dados Cadastrais'!A:F,5,0)</f>
        <v>#N/A</v>
      </c>
      <c r="F1164" s="10" t="e">
        <f>VLOOKUP(CONTATOS[[#This Row],[EMPRESA]],'[1]Dados Cadastrais'!A:F,6,0)</f>
        <v>#N/A</v>
      </c>
      <c r="G1164" s="10"/>
      <c r="H1164" s="10"/>
      <c r="J1164" s="10"/>
      <c r="K1164" s="22" t="s">
        <v>3536</v>
      </c>
      <c r="M1164" s="10"/>
      <c r="N1164" s="30" t="s">
        <v>3542</v>
      </c>
      <c r="O1164" s="11"/>
      <c r="P1164" s="10"/>
      <c r="Q1164" s="15"/>
    </row>
    <row r="1165" spans="2:17" ht="15" hidden="1" customHeight="1" x14ac:dyDescent="0.25">
      <c r="B1165" s="10" t="s">
        <v>3543</v>
      </c>
      <c r="C1165" s="10" t="s">
        <v>3544</v>
      </c>
      <c r="D1165" s="11">
        <v>110</v>
      </c>
      <c r="E1165" s="11" t="s">
        <v>137</v>
      </c>
      <c r="F1165" s="10" t="e">
        <f>VLOOKUP(CONTATOS[[#This Row],[EMPRESA]],'[1]Dados Cadastrais'!A:F,6,0)</f>
        <v>#N/A</v>
      </c>
      <c r="G1165" s="10"/>
      <c r="H1165" s="10"/>
      <c r="I1165" s="10"/>
      <c r="J1165" s="10"/>
      <c r="K1165" s="22" t="s">
        <v>3545</v>
      </c>
      <c r="M1165" s="10"/>
      <c r="N1165" s="14" t="s">
        <v>3546</v>
      </c>
      <c r="O1165" s="11"/>
      <c r="P1165" s="10"/>
      <c r="Q1165" s="15"/>
    </row>
    <row r="1166" spans="2:17" ht="15" hidden="1" customHeight="1" x14ac:dyDescent="0.35">
      <c r="B1166" s="10" t="s">
        <v>3547</v>
      </c>
      <c r="C1166" s="10" t="e">
        <v>#N/A</v>
      </c>
      <c r="D1166" s="11" t="e">
        <f>VLOOKUP(B1166,'[1]Dados Cadastrais'!A:G,7,0)</f>
        <v>#N/A</v>
      </c>
      <c r="E1166" s="11" t="e">
        <f>VLOOKUP(CONTATOS[[#This Row],[EMPRESA]],'[1]Dados Cadastrais'!A:F,5,0)</f>
        <v>#N/A</v>
      </c>
      <c r="F1166" s="10" t="e">
        <f>VLOOKUP(CONTATOS[[#This Row],[EMPRESA]],'[1]Dados Cadastrais'!A:F,6,0)</f>
        <v>#N/A</v>
      </c>
      <c r="G1166" s="10" t="s">
        <v>3548</v>
      </c>
      <c r="H1166" s="10"/>
      <c r="I1166" s="10"/>
      <c r="J1166" s="10"/>
      <c r="K1166" s="22" t="s">
        <v>3549</v>
      </c>
      <c r="M1166" s="10"/>
      <c r="N1166" s="22" t="s">
        <v>3550</v>
      </c>
      <c r="O1166" s="11"/>
      <c r="P1166" s="10"/>
      <c r="Q1166" s="15"/>
    </row>
    <row r="1167" spans="2:17" ht="15" hidden="1" customHeight="1" x14ac:dyDescent="0.35">
      <c r="B1167" s="10" t="s">
        <v>3551</v>
      </c>
      <c r="C1167" s="10" t="s">
        <v>3552</v>
      </c>
      <c r="D1167" s="11">
        <v>126</v>
      </c>
      <c r="E1167" s="11" t="s">
        <v>137</v>
      </c>
      <c r="F1167" s="10" t="e">
        <f>VLOOKUP(CONTATOS[[#This Row],[EMPRESA]],'[1]Dados Cadastrais'!A:F,6,0)</f>
        <v>#N/A</v>
      </c>
      <c r="G1167" s="10"/>
      <c r="H1167" s="10"/>
      <c r="I1167" s="10"/>
      <c r="J1167" s="10"/>
      <c r="K1167" s="22" t="s">
        <v>3553</v>
      </c>
      <c r="L1167" s="13"/>
      <c r="M1167" s="10"/>
      <c r="N1167" s="22" t="s">
        <v>3554</v>
      </c>
      <c r="O1167" s="11"/>
      <c r="P1167" s="10"/>
      <c r="Q1167" s="15"/>
    </row>
    <row r="1168" spans="2:17" ht="15" hidden="1" customHeight="1" x14ac:dyDescent="0.35">
      <c r="B1168" s="10" t="s">
        <v>3551</v>
      </c>
      <c r="C1168" s="10" t="s">
        <v>3552</v>
      </c>
      <c r="D1168" s="11">
        <v>126</v>
      </c>
      <c r="E1168" s="11" t="s">
        <v>137</v>
      </c>
      <c r="F1168" s="10" t="e">
        <f>VLOOKUP(CONTATOS[[#This Row],[EMPRESA]],'[1]Dados Cadastrais'!A:F,6,0)</f>
        <v>#N/A</v>
      </c>
      <c r="G1168" s="10"/>
      <c r="H1168" s="10"/>
      <c r="J1168" s="10"/>
      <c r="K1168" s="22" t="s">
        <v>3553</v>
      </c>
      <c r="L1168" s="13"/>
      <c r="M1168" s="10"/>
      <c r="N1168" s="39" t="s">
        <v>3554</v>
      </c>
      <c r="O1168" s="11"/>
      <c r="P1168" s="10"/>
      <c r="Q1168" s="15"/>
    </row>
    <row r="1169" spans="2:17" ht="15" customHeight="1" x14ac:dyDescent="0.25">
      <c r="B1169" s="27" t="s">
        <v>3555</v>
      </c>
      <c r="C1169" s="27" t="s">
        <v>3556</v>
      </c>
      <c r="D1169" s="27" t="s">
        <v>237</v>
      </c>
      <c r="E1169" s="27" t="s">
        <v>68</v>
      </c>
      <c r="F1169" s="10" t="str">
        <f>VLOOKUP(CONTATOS[[#This Row],[EMPRESA]],'[1]Dados Cadastrais'!A:F,6,0)</f>
        <v>CAPITAL LESTE 2</v>
      </c>
      <c r="G1169" s="17"/>
      <c r="H1169" s="10"/>
      <c r="I1169" s="28"/>
      <c r="J1169" s="10"/>
      <c r="K1169" s="29"/>
      <c r="M1169" s="10" t="str" cm="1">
        <f t="array" ref="M1169">IFERROR(IF(ISTEXT(L1168),IF(ISBLANK(L1168),"","'"&amp;"55"&amp;IF(AND(ISNUMBER(LEFT(SOMENTE.NÚMEROS(L1168),2))),LEFT(SOMENTE.NÚMEROS(L1168),2),"11")&amp;RIGHT(SOMENTE.NÚMEROS(L1168),8)),""),"")</f>
        <v/>
      </c>
      <c r="N1169" s="12"/>
      <c r="O1169" s="22"/>
      <c r="P1169" s="22"/>
      <c r="Q1169" s="15"/>
    </row>
    <row r="1170" spans="2:17" ht="15" customHeight="1" x14ac:dyDescent="0.35">
      <c r="B1170" s="10" t="s">
        <v>3557</v>
      </c>
      <c r="C1170" s="10" t="s">
        <v>3558</v>
      </c>
      <c r="D1170" s="11">
        <f>VLOOKUP(B1170,'[1]Dados Cadastrais'!A:G,7,0)</f>
        <v>103</v>
      </c>
      <c r="E1170" s="11" t="str">
        <f>VLOOKUP(CONTATOS[[#This Row],[EMPRESA]],'[1]Dados Cadastrais'!A:F,5,0)</f>
        <v>EPP</v>
      </c>
      <c r="F1170" s="10" t="str">
        <f>VLOOKUP(CONTATOS[[#This Row],[EMPRESA]],'[1]Dados Cadastrais'!A:F,6,0)</f>
        <v>CAPITAL LESTE 1</v>
      </c>
      <c r="G1170" s="10" t="s">
        <v>3559</v>
      </c>
      <c r="H1170" s="10"/>
      <c r="I1170" s="24" t="s">
        <v>19</v>
      </c>
      <c r="J1170" s="10" t="s">
        <v>20</v>
      </c>
      <c r="K1170" s="22">
        <v>1126929740</v>
      </c>
      <c r="L1170" s="39" t="s">
        <v>3560</v>
      </c>
      <c r="M1170" s="10" t="s">
        <v>3560</v>
      </c>
      <c r="N1170" s="22" t="s">
        <v>3561</v>
      </c>
      <c r="O1170" s="11"/>
      <c r="P1170" s="10" t="s">
        <v>3562</v>
      </c>
      <c r="Q1170" s="15">
        <v>44999</v>
      </c>
    </row>
    <row r="1171" spans="2:17" ht="15" customHeight="1" x14ac:dyDescent="0.35">
      <c r="B1171" s="10" t="s">
        <v>3557</v>
      </c>
      <c r="C1171" s="10" t="s">
        <v>3558</v>
      </c>
      <c r="D1171" s="11">
        <f>VLOOKUP(B1171,'[1]Dados Cadastrais'!A:G,7,0)</f>
        <v>103</v>
      </c>
      <c r="E1171" s="11" t="str">
        <f>VLOOKUP(CONTATOS[[#This Row],[EMPRESA]],'[1]Dados Cadastrais'!A:F,5,0)</f>
        <v>EPP</v>
      </c>
      <c r="F1171" s="10" t="str">
        <f>VLOOKUP(CONTATOS[[#This Row],[EMPRESA]],'[1]Dados Cadastrais'!A:F,6,0)</f>
        <v>CAPITAL LESTE 1</v>
      </c>
      <c r="G1171" s="10" t="s">
        <v>195</v>
      </c>
      <c r="H1171" s="10"/>
      <c r="I1171" s="10" t="s">
        <v>195</v>
      </c>
      <c r="J1171" s="10"/>
      <c r="K1171" s="22" t="s">
        <v>3563</v>
      </c>
      <c r="L1171" s="39" t="s">
        <v>195</v>
      </c>
      <c r="M1171" s="10"/>
      <c r="N1171" s="22"/>
      <c r="O1171" s="11"/>
      <c r="P1171" s="10"/>
      <c r="Q1171" s="15"/>
    </row>
    <row r="1172" spans="2:17" ht="15" hidden="1" customHeight="1" x14ac:dyDescent="0.35">
      <c r="B1172" s="10" t="s">
        <v>3564</v>
      </c>
      <c r="C1172" s="10" t="s">
        <v>55</v>
      </c>
      <c r="D1172" s="11" t="e">
        <f>VLOOKUP(B1172,'[1]Dados Cadastrais'!A:G,7,0)</f>
        <v>#N/A</v>
      </c>
      <c r="E1172" s="11" t="e">
        <f>VLOOKUP(CONTATOS[[#This Row],[EMPRESA]],'[1]Dados Cadastrais'!A:F,5,0)</f>
        <v>#N/A</v>
      </c>
      <c r="F1172" s="10" t="e">
        <f>VLOOKUP(CONTATOS[[#This Row],[EMPRESA]],'[1]Dados Cadastrais'!A:F,6,0)</f>
        <v>#N/A</v>
      </c>
      <c r="G1172" s="10" t="s">
        <v>3565</v>
      </c>
      <c r="H1172" s="10"/>
      <c r="J1172" s="10"/>
      <c r="K1172" s="22"/>
      <c r="M1172" s="10"/>
      <c r="N1172" s="12" t="s">
        <v>3566</v>
      </c>
      <c r="O1172" s="11"/>
      <c r="P1172" s="10"/>
      <c r="Q1172" s="15">
        <v>45764</v>
      </c>
    </row>
    <row r="1173" spans="2:17" ht="15" hidden="1" customHeight="1" x14ac:dyDescent="0.35">
      <c r="B1173" s="10" t="s">
        <v>3564</v>
      </c>
      <c r="C1173" s="10" t="s">
        <v>55</v>
      </c>
      <c r="D1173" s="11" t="e">
        <f>VLOOKUP(B1173,'[1]Dados Cadastrais'!A:G,7,0)</f>
        <v>#N/A</v>
      </c>
      <c r="E1173" s="11" t="e">
        <f>VLOOKUP(CONTATOS[[#This Row],[EMPRESA]],'[1]Dados Cadastrais'!A:F,5,0)</f>
        <v>#N/A</v>
      </c>
      <c r="F1173" s="10" t="e">
        <f>VLOOKUP(CONTATOS[[#This Row],[EMPRESA]],'[1]Dados Cadastrais'!A:F,6,0)</f>
        <v>#N/A</v>
      </c>
      <c r="G1173" s="10" t="s">
        <v>3567</v>
      </c>
      <c r="H1173" s="10"/>
      <c r="I1173" s="10"/>
      <c r="J1173" s="10"/>
      <c r="K1173" s="22"/>
      <c r="L1173" s="39" t="s">
        <v>3568</v>
      </c>
      <c r="M1173" s="10" t="s">
        <v>3568</v>
      </c>
      <c r="N1173" s="22" t="s">
        <v>3569</v>
      </c>
      <c r="O1173" s="11"/>
      <c r="P1173" s="10"/>
      <c r="Q1173" s="15">
        <v>45764</v>
      </c>
    </row>
    <row r="1174" spans="2:17" ht="15" customHeight="1" x14ac:dyDescent="0.35">
      <c r="B1174" s="10" t="s">
        <v>3570</v>
      </c>
      <c r="C1174" s="10" t="s">
        <v>3571</v>
      </c>
      <c r="D1174" s="11">
        <f>VLOOKUP(B1174,'[1]Dados Cadastrais'!A:G,7,0)</f>
        <v>0</v>
      </c>
      <c r="E1174" s="11" t="str">
        <f>VLOOKUP(CONTATOS[[#This Row],[EMPRESA]],'[1]Dados Cadastrais'!A:F,5,0)</f>
        <v>ME</v>
      </c>
      <c r="F1174" s="10" t="str">
        <f>VLOOKUP(CONTATOS[[#This Row],[EMPRESA]],'[1]Dados Cadastrais'!A:F,6,0)</f>
        <v>CAPITAL LESTE 1</v>
      </c>
      <c r="G1174" s="10"/>
      <c r="H1174" s="10"/>
      <c r="I1174" s="10"/>
      <c r="J1174" s="10"/>
      <c r="K1174" s="22"/>
      <c r="L1174" s="39" t="s">
        <v>3572</v>
      </c>
      <c r="M1174" s="10" t="s">
        <v>3572</v>
      </c>
      <c r="N1174" s="22" t="s">
        <v>3573</v>
      </c>
      <c r="O1174" s="11"/>
      <c r="P1174" s="10"/>
      <c r="Q1174" s="15">
        <v>45764</v>
      </c>
    </row>
    <row r="1175" spans="2:17" ht="15" customHeight="1" x14ac:dyDescent="0.35">
      <c r="B1175" s="10" t="s">
        <v>3574</v>
      </c>
      <c r="C1175" s="10" t="s">
        <v>3575</v>
      </c>
      <c r="D1175" s="11">
        <f>VLOOKUP(B1175,'[1]Dados Cadastrais'!A:G,7,0)</f>
        <v>103</v>
      </c>
      <c r="E1175" s="11" t="str">
        <f>VLOOKUP(CONTATOS[[#This Row],[EMPRESA]],'[1]Dados Cadastrais'!A:F,5,0)</f>
        <v>ME</v>
      </c>
      <c r="F1175" s="10" t="str">
        <f>VLOOKUP(CONTATOS[[#This Row],[EMPRESA]],'[1]Dados Cadastrais'!A:F,6,0)</f>
        <v>CAPITAL LESTE 2</v>
      </c>
      <c r="G1175" s="10" t="s">
        <v>1218</v>
      </c>
      <c r="H1175" s="10"/>
      <c r="I1175" s="24" t="s">
        <v>19</v>
      </c>
      <c r="J1175" s="10" t="s">
        <v>20</v>
      </c>
      <c r="K1175" s="22">
        <v>1127351449</v>
      </c>
      <c r="L1175" s="13"/>
      <c r="M1175" s="10"/>
      <c r="N1175" s="12"/>
      <c r="O1175" s="11"/>
      <c r="P1175" s="10"/>
      <c r="Q1175" s="15"/>
    </row>
    <row r="1176" spans="2:17" ht="15" customHeight="1" x14ac:dyDescent="0.35">
      <c r="B1176" s="10" t="s">
        <v>3574</v>
      </c>
      <c r="C1176" s="10" t="s">
        <v>3575</v>
      </c>
      <c r="D1176" s="11">
        <f>VLOOKUP(B1176,'[1]Dados Cadastrais'!A:G,7,0)</f>
        <v>103</v>
      </c>
      <c r="E1176" s="11" t="str">
        <f>VLOOKUP(CONTATOS[[#This Row],[EMPRESA]],'[1]Dados Cadastrais'!A:F,5,0)</f>
        <v>ME</v>
      </c>
      <c r="F1176" s="10" t="str">
        <f>VLOOKUP(CONTATOS[[#This Row],[EMPRESA]],'[1]Dados Cadastrais'!A:F,6,0)</f>
        <v>CAPITAL LESTE 2</v>
      </c>
      <c r="G1176" s="10"/>
      <c r="H1176" s="10"/>
      <c r="J1176" s="10"/>
      <c r="K1176" s="22" t="s">
        <v>3576</v>
      </c>
      <c r="M1176" s="10"/>
      <c r="N1176" s="12"/>
      <c r="O1176" s="11"/>
      <c r="P1176" s="10"/>
      <c r="Q1176" s="15"/>
    </row>
    <row r="1177" spans="2:17" ht="15" customHeight="1" x14ac:dyDescent="0.25">
      <c r="B1177" s="10" t="s">
        <v>3574</v>
      </c>
      <c r="C1177" s="10" t="s">
        <v>3575</v>
      </c>
      <c r="D1177" s="11">
        <f>VLOOKUP(B1177,'[1]Dados Cadastrais'!A:G,7,0)</f>
        <v>103</v>
      </c>
      <c r="E1177" s="11" t="str">
        <f>VLOOKUP(CONTATOS[[#This Row],[EMPRESA]],'[1]Dados Cadastrais'!A:F,5,0)</f>
        <v>ME</v>
      </c>
      <c r="F1177" s="10" t="str">
        <f>VLOOKUP(CONTATOS[[#This Row],[EMPRESA]],'[1]Dados Cadastrais'!A:F,6,0)</f>
        <v>CAPITAL LESTE 2</v>
      </c>
      <c r="G1177" s="10" t="s">
        <v>3577</v>
      </c>
      <c r="H1177" s="10"/>
      <c r="I1177" s="10" t="s">
        <v>195</v>
      </c>
      <c r="J1177" s="10"/>
      <c r="K1177" s="22" t="s">
        <v>3578</v>
      </c>
      <c r="M1177" s="10"/>
      <c r="N1177" s="14" t="s">
        <v>3579</v>
      </c>
      <c r="O1177" s="11"/>
      <c r="P1177" s="10"/>
      <c r="Q1177" s="15"/>
    </row>
    <row r="1178" spans="2:17" ht="15" customHeight="1" x14ac:dyDescent="0.25">
      <c r="B1178" s="10" t="s">
        <v>3580</v>
      </c>
      <c r="C1178" s="10" t="s">
        <v>3581</v>
      </c>
      <c r="D1178" s="11">
        <f>VLOOKUP(B1178,'[1]Dados Cadastrais'!A:G,7,0)</f>
        <v>103</v>
      </c>
      <c r="E1178" s="11" t="str">
        <f>VLOOKUP(CONTATOS[[#This Row],[EMPRESA]],'[1]Dados Cadastrais'!A:F,5,0)</f>
        <v>ME</v>
      </c>
      <c r="F1178" s="10" t="str">
        <f>VLOOKUP(CONTATOS[[#This Row],[EMPRESA]],'[1]Dados Cadastrais'!A:F,6,0)</f>
        <v>CAPITAL LESTE 1</v>
      </c>
      <c r="G1178" s="10" t="s">
        <v>1363</v>
      </c>
      <c r="H1178" s="10"/>
      <c r="I1178" s="10" t="s">
        <v>19</v>
      </c>
      <c r="J1178" s="10" t="s">
        <v>20</v>
      </c>
      <c r="K1178" s="22" t="s">
        <v>3582</v>
      </c>
      <c r="L1178" s="14" t="s">
        <v>3583</v>
      </c>
      <c r="M1178" s="10" t="s">
        <v>3584</v>
      </c>
      <c r="N1178" s="22" t="s">
        <v>3585</v>
      </c>
      <c r="O1178" s="11"/>
      <c r="P1178" s="10"/>
      <c r="Q1178" s="15"/>
    </row>
    <row r="1179" spans="2:17" ht="15" customHeight="1" x14ac:dyDescent="0.35">
      <c r="B1179" s="10" t="s">
        <v>3580</v>
      </c>
      <c r="C1179" s="10" t="s">
        <v>3581</v>
      </c>
      <c r="D1179" s="11">
        <f>VLOOKUP(B1179,'[1]Dados Cadastrais'!A:G,7,0)</f>
        <v>103</v>
      </c>
      <c r="E1179" s="11" t="str">
        <f>VLOOKUP(CONTATOS[[#This Row],[EMPRESA]],'[1]Dados Cadastrais'!A:F,5,0)</f>
        <v>ME</v>
      </c>
      <c r="F1179" s="10" t="str">
        <f>VLOOKUP(CONTATOS[[#This Row],[EMPRESA]],'[1]Dados Cadastrais'!A:F,6,0)</f>
        <v>CAPITAL LESTE 1</v>
      </c>
      <c r="G1179" s="10" t="s">
        <v>3586</v>
      </c>
      <c r="H1179" s="10"/>
      <c r="J1179" s="10"/>
      <c r="K1179" s="22" t="s">
        <v>3582</v>
      </c>
      <c r="L1179" s="39" t="s">
        <v>3587</v>
      </c>
      <c r="M1179" s="10" t="s">
        <v>3587</v>
      </c>
      <c r="N1179" s="12" t="s">
        <v>3588</v>
      </c>
      <c r="O1179" s="11"/>
      <c r="P1179" s="10"/>
      <c r="Q1179" s="15">
        <v>45309</v>
      </c>
    </row>
    <row r="1180" spans="2:17" ht="15" hidden="1" customHeight="1" x14ac:dyDescent="0.25">
      <c r="B1180" s="10" t="s">
        <v>3589</v>
      </c>
      <c r="C1180" s="10" t="s">
        <v>3590</v>
      </c>
      <c r="D1180" s="11">
        <v>126</v>
      </c>
      <c r="E1180" s="11" t="s">
        <v>137</v>
      </c>
      <c r="F1180" s="10" t="e">
        <f>VLOOKUP(CONTATOS[[#This Row],[EMPRESA]],'[1]Dados Cadastrais'!A:F,6,0)</f>
        <v>#N/A</v>
      </c>
      <c r="G1180" s="10"/>
      <c r="H1180" s="10"/>
      <c r="J1180" s="10"/>
      <c r="K1180" s="22" t="s">
        <v>3591</v>
      </c>
      <c r="M1180" s="10"/>
      <c r="N1180" s="30" t="s">
        <v>3592</v>
      </c>
      <c r="O1180" s="11"/>
      <c r="P1180" s="10"/>
      <c r="Q1180" s="15"/>
    </row>
    <row r="1181" spans="2:17" ht="15" hidden="1" customHeight="1" x14ac:dyDescent="0.35">
      <c r="B1181" s="10" t="s">
        <v>3593</v>
      </c>
      <c r="C1181" s="10" t="e">
        <v>#N/A</v>
      </c>
      <c r="D1181" s="11" t="e">
        <f>VLOOKUP(B1181,'[1]Dados Cadastrais'!A:G,7,0)</f>
        <v>#N/A</v>
      </c>
      <c r="E1181" s="11" t="e">
        <f>VLOOKUP(CONTATOS[[#This Row],[EMPRESA]],'[1]Dados Cadastrais'!A:F,5,0)</f>
        <v>#N/A</v>
      </c>
      <c r="F1181" s="10" t="e">
        <f>VLOOKUP(CONTATOS[[#This Row],[EMPRESA]],'[1]Dados Cadastrais'!A:F,6,0)</f>
        <v>#N/A</v>
      </c>
      <c r="G1181" s="10"/>
      <c r="H1181" s="10"/>
      <c r="J1181" s="10"/>
      <c r="K1181" s="22" t="s">
        <v>3594</v>
      </c>
      <c r="M1181" s="10"/>
      <c r="N1181" s="12"/>
      <c r="O1181" s="11"/>
      <c r="P1181" s="10"/>
      <c r="Q1181" s="15"/>
    </row>
    <row r="1182" spans="2:17" ht="15" hidden="1" customHeight="1" x14ac:dyDescent="0.25">
      <c r="B1182" s="10" t="s">
        <v>3595</v>
      </c>
      <c r="C1182" s="10" t="s">
        <v>3596</v>
      </c>
      <c r="D1182" s="11">
        <v>163</v>
      </c>
      <c r="E1182" s="11" t="s">
        <v>68</v>
      </c>
      <c r="F1182" s="10" t="e">
        <f>VLOOKUP(CONTATOS[[#This Row],[EMPRESA]],'[1]Dados Cadastrais'!A:F,6,0)</f>
        <v>#N/A</v>
      </c>
      <c r="G1182" s="10"/>
      <c r="H1182" s="10"/>
      <c r="J1182" s="10"/>
      <c r="K1182" s="22" t="s">
        <v>3597</v>
      </c>
      <c r="L1182" s="13"/>
      <c r="M1182" s="10"/>
      <c r="N1182" s="14" t="s">
        <v>3598</v>
      </c>
      <c r="O1182" s="11"/>
      <c r="P1182" s="10"/>
      <c r="Q1182" s="15"/>
    </row>
    <row r="1183" spans="2:17" ht="15" hidden="1" customHeight="1" x14ac:dyDescent="0.25">
      <c r="B1183" s="10" t="s">
        <v>3599</v>
      </c>
      <c r="C1183" s="10" t="e">
        <v>#N/A</v>
      </c>
      <c r="D1183" s="11" t="e">
        <f>VLOOKUP(B1183,'[1]Dados Cadastrais'!A:G,7,0)</f>
        <v>#N/A</v>
      </c>
      <c r="E1183" s="11" t="e">
        <f>VLOOKUP(CONTATOS[[#This Row],[EMPRESA]],'[1]Dados Cadastrais'!A:F,5,0)</f>
        <v>#N/A</v>
      </c>
      <c r="F1183" s="10" t="e">
        <f>VLOOKUP(CONTATOS[[#This Row],[EMPRESA]],'[1]Dados Cadastrais'!A:F,6,0)</f>
        <v>#N/A</v>
      </c>
      <c r="G1183" s="10" t="e">
        <f>#REF!*4</f>
        <v>#REF!</v>
      </c>
      <c r="H1183" s="10"/>
      <c r="I1183" s="24" t="s">
        <v>557</v>
      </c>
      <c r="J1183" s="10"/>
      <c r="K1183" s="22" t="s">
        <v>3600</v>
      </c>
      <c r="L1183" s="13"/>
      <c r="M1183" s="10"/>
      <c r="N1183" s="14" t="s">
        <v>3601</v>
      </c>
      <c r="O1183" s="11"/>
      <c r="P1183" s="10"/>
      <c r="Q1183" s="15"/>
    </row>
    <row r="1184" spans="2:17" ht="15" hidden="1" customHeight="1" x14ac:dyDescent="0.25">
      <c r="B1184" s="10" t="s">
        <v>3599</v>
      </c>
      <c r="C1184" s="10" t="e">
        <v>#N/A</v>
      </c>
      <c r="D1184" s="11" t="e">
        <f>VLOOKUP(B1184,'[1]Dados Cadastrais'!A:G,7,0)</f>
        <v>#N/A</v>
      </c>
      <c r="E1184" s="11" t="e">
        <f>VLOOKUP(CONTATOS[[#This Row],[EMPRESA]],'[1]Dados Cadastrais'!A:F,5,0)</f>
        <v>#N/A</v>
      </c>
      <c r="F1184" s="10" t="e">
        <f>VLOOKUP(CONTATOS[[#This Row],[EMPRESA]],'[1]Dados Cadastrais'!A:F,6,0)</f>
        <v>#N/A</v>
      </c>
      <c r="G1184" s="10" t="e">
        <f>#REF!*4</f>
        <v>#REF!</v>
      </c>
      <c r="H1184" s="10"/>
      <c r="I1184" s="10" t="s">
        <v>557</v>
      </c>
      <c r="J1184" s="10"/>
      <c r="K1184" s="22" t="s">
        <v>3600</v>
      </c>
      <c r="M1184" s="10"/>
      <c r="N1184" s="14" t="s">
        <v>3602</v>
      </c>
      <c r="O1184" s="11"/>
      <c r="P1184" s="10"/>
      <c r="Q1184" s="15"/>
    </row>
    <row r="1185" spans="2:17" ht="15" hidden="1" customHeight="1" x14ac:dyDescent="0.25">
      <c r="B1185" s="10" t="s">
        <v>3603</v>
      </c>
      <c r="C1185" s="10" t="s">
        <v>3604</v>
      </c>
      <c r="D1185" s="11">
        <v>110</v>
      </c>
      <c r="E1185" s="11" t="s">
        <v>137</v>
      </c>
      <c r="F1185" s="10" t="e">
        <f>VLOOKUP(CONTATOS[[#This Row],[EMPRESA]],'[1]Dados Cadastrais'!A:F,6,0)</f>
        <v>#N/A</v>
      </c>
      <c r="G1185" s="10"/>
      <c r="H1185" s="10"/>
      <c r="J1185" s="10"/>
      <c r="K1185" s="22"/>
      <c r="M1185" s="10"/>
      <c r="N1185" s="30" t="s">
        <v>3605</v>
      </c>
      <c r="O1185" s="11"/>
      <c r="P1185" s="10"/>
      <c r="Q1185" s="15"/>
    </row>
    <row r="1186" spans="2:17" ht="15" hidden="1" customHeight="1" x14ac:dyDescent="0.35">
      <c r="B1186" s="10" t="s">
        <v>3606</v>
      </c>
      <c r="C1186" s="10" t="e">
        <v>#N/A</v>
      </c>
      <c r="D1186" s="11" t="e">
        <f>VLOOKUP(B1186,'[1]Dados Cadastrais'!A:G,7,0)</f>
        <v>#N/A</v>
      </c>
      <c r="E1186" s="11" t="e">
        <f>VLOOKUP(CONTATOS[[#This Row],[EMPRESA]],'[1]Dados Cadastrais'!A:F,5,0)</f>
        <v>#N/A</v>
      </c>
      <c r="F1186" s="10" t="e">
        <f>VLOOKUP(CONTATOS[[#This Row],[EMPRESA]],'[1]Dados Cadastrais'!A:F,6,0)</f>
        <v>#N/A</v>
      </c>
      <c r="G1186" s="10" t="s">
        <v>1318</v>
      </c>
      <c r="H1186" s="10"/>
      <c r="J1186" s="10"/>
      <c r="K1186" s="22">
        <v>11943620649</v>
      </c>
      <c r="M1186" s="10"/>
      <c r="N1186" s="22"/>
      <c r="O1186" s="11"/>
      <c r="P1186" s="10"/>
      <c r="Q1186" s="15"/>
    </row>
    <row r="1187" spans="2:17" ht="15" hidden="1" customHeight="1" x14ac:dyDescent="0.35">
      <c r="B1187" s="10" t="s">
        <v>3606</v>
      </c>
      <c r="C1187" s="10" t="e">
        <v>#N/A</v>
      </c>
      <c r="D1187" s="11" t="e">
        <f>VLOOKUP(B1187,'[1]Dados Cadastrais'!A:G,7,0)</f>
        <v>#N/A</v>
      </c>
      <c r="E1187" s="11" t="e">
        <f>VLOOKUP(CONTATOS[[#This Row],[EMPRESA]],'[1]Dados Cadastrais'!A:F,5,0)</f>
        <v>#N/A</v>
      </c>
      <c r="F1187" s="10" t="e">
        <f>VLOOKUP(CONTATOS[[#This Row],[EMPRESA]],'[1]Dados Cadastrais'!A:F,6,0)</f>
        <v>#N/A</v>
      </c>
      <c r="G1187" s="10" t="s">
        <v>3607</v>
      </c>
      <c r="H1187" s="10"/>
      <c r="J1187" s="10"/>
      <c r="K1187" s="22" t="s">
        <v>3608</v>
      </c>
      <c r="L1187" s="39">
        <v>943620649</v>
      </c>
      <c r="M1187" s="24" t="s">
        <v>3609</v>
      </c>
      <c r="N1187" s="22" t="s">
        <v>3610</v>
      </c>
      <c r="O1187" s="11"/>
      <c r="P1187" s="10"/>
      <c r="Q1187" s="15"/>
    </row>
    <row r="1188" spans="2:17" ht="15" hidden="1" customHeight="1" x14ac:dyDescent="0.25">
      <c r="B1188" s="10" t="s">
        <v>3606</v>
      </c>
      <c r="C1188" s="10" t="e">
        <v>#N/A</v>
      </c>
      <c r="D1188" s="11" t="e">
        <f>VLOOKUP(B1188,'[1]Dados Cadastrais'!A:G,7,0)</f>
        <v>#N/A</v>
      </c>
      <c r="E1188" s="11" t="e">
        <f>VLOOKUP(CONTATOS[[#This Row],[EMPRESA]],'[1]Dados Cadastrais'!A:F,5,0)</f>
        <v>#N/A</v>
      </c>
      <c r="F1188" s="10" t="e">
        <f>VLOOKUP(CONTATOS[[#This Row],[EMPRESA]],'[1]Dados Cadastrais'!A:F,6,0)</f>
        <v>#N/A</v>
      </c>
      <c r="G1188" s="10"/>
      <c r="H1188" s="10"/>
      <c r="I1188" s="24" t="s">
        <v>19</v>
      </c>
      <c r="J1188" s="10" t="s">
        <v>20</v>
      </c>
      <c r="K1188" s="22" t="s">
        <v>3611</v>
      </c>
      <c r="M1188" s="10"/>
      <c r="N1188" s="14" t="s">
        <v>3612</v>
      </c>
      <c r="O1188" s="11"/>
      <c r="P1188" s="10"/>
      <c r="Q1188" s="15"/>
    </row>
    <row r="1189" spans="2:17" ht="15" hidden="1" customHeight="1" x14ac:dyDescent="0.25">
      <c r="B1189" s="10" t="s">
        <v>3613</v>
      </c>
      <c r="C1189" s="10" t="e">
        <v>#N/A</v>
      </c>
      <c r="D1189" s="11" t="e">
        <f>VLOOKUP(B1189,'[1]Dados Cadastrais'!A:G,7,0)</f>
        <v>#N/A</v>
      </c>
      <c r="E1189" s="11" t="e">
        <f>VLOOKUP(CONTATOS[[#This Row],[EMPRESA]],'[1]Dados Cadastrais'!A:F,5,0)</f>
        <v>#N/A</v>
      </c>
      <c r="F1189" s="10" t="e">
        <f>VLOOKUP(CONTATOS[[#This Row],[EMPRESA]],'[1]Dados Cadastrais'!A:F,6,0)</f>
        <v>#N/A</v>
      </c>
      <c r="G1189" s="10"/>
      <c r="H1189" s="10"/>
      <c r="I1189" s="24" t="s">
        <v>19</v>
      </c>
      <c r="J1189" s="10" t="s">
        <v>20</v>
      </c>
      <c r="K1189" s="22" t="s">
        <v>3614</v>
      </c>
      <c r="M1189" s="10"/>
      <c r="N1189" s="14" t="s">
        <v>3615</v>
      </c>
      <c r="O1189" s="11"/>
      <c r="P1189" s="10"/>
      <c r="Q1189" s="15"/>
    </row>
    <row r="1190" spans="2:17" ht="15" hidden="1" customHeight="1" x14ac:dyDescent="0.35">
      <c r="B1190" s="22" t="s">
        <v>3616</v>
      </c>
      <c r="C1190" s="10" t="s">
        <v>3617</v>
      </c>
      <c r="D1190" s="11">
        <v>114</v>
      </c>
      <c r="E1190" s="11" t="s">
        <v>137</v>
      </c>
      <c r="F1190" s="10" t="e">
        <f>VLOOKUP(CONTATOS[[#This Row],[EMPRESA]],'[1]Dados Cadastrais'!A:F,6,0)</f>
        <v>#N/A</v>
      </c>
      <c r="G1190" s="22" t="s">
        <v>3618</v>
      </c>
      <c r="H1190" s="10"/>
      <c r="I1190" s="12"/>
      <c r="J1190" s="10"/>
      <c r="K1190" s="29" t="s">
        <v>3619</v>
      </c>
      <c r="M1190" s="10"/>
      <c r="N1190" s="22" t="s">
        <v>3620</v>
      </c>
      <c r="O1190" s="22"/>
      <c r="P1190" s="22"/>
      <c r="Q1190" s="15"/>
    </row>
    <row r="1191" spans="2:17" ht="15" customHeight="1" x14ac:dyDescent="0.35">
      <c r="B1191" s="10" t="s">
        <v>3621</v>
      </c>
      <c r="C1191" s="10" t="s">
        <v>3622</v>
      </c>
      <c r="D1191" s="11">
        <f>VLOOKUP(B1191,'[1]Dados Cadastrais'!A:G,7,0)</f>
        <v>103</v>
      </c>
      <c r="E1191" s="11" t="str">
        <f>VLOOKUP(CONTATOS[[#This Row],[EMPRESA]],'[1]Dados Cadastrais'!A:F,5,0)</f>
        <v>EPP</v>
      </c>
      <c r="F1191" s="10" t="str">
        <f>VLOOKUP(CONTATOS[[#This Row],[EMPRESA]],'[1]Dados Cadastrais'!A:F,6,0)</f>
        <v>CAPITAL LESTE 2</v>
      </c>
      <c r="G1191" s="10" t="s">
        <v>3623</v>
      </c>
      <c r="H1191" s="10"/>
      <c r="I1191" s="24" t="s">
        <v>19</v>
      </c>
      <c r="J1191" s="10" t="s">
        <v>20</v>
      </c>
      <c r="K1191" s="22">
        <v>1120246080</v>
      </c>
      <c r="M1191" s="10"/>
      <c r="N1191" s="22" t="s">
        <v>3624</v>
      </c>
      <c r="O1191" s="11"/>
      <c r="P1191" s="10"/>
      <c r="Q1191" s="15">
        <v>45006</v>
      </c>
    </row>
    <row r="1192" spans="2:17" ht="15" customHeight="1" x14ac:dyDescent="0.35">
      <c r="B1192" s="10" t="s">
        <v>3621</v>
      </c>
      <c r="C1192" s="10" t="s">
        <v>3622</v>
      </c>
      <c r="D1192" s="11">
        <f>VLOOKUP(B1192,'[1]Dados Cadastrais'!A:G,7,0)</f>
        <v>103</v>
      </c>
      <c r="E1192" s="11" t="str">
        <f>VLOOKUP(CONTATOS[[#This Row],[EMPRESA]],'[1]Dados Cadastrais'!A:F,5,0)</f>
        <v>EPP</v>
      </c>
      <c r="F1192" s="10" t="str">
        <f>VLOOKUP(CONTATOS[[#This Row],[EMPRESA]],'[1]Dados Cadastrais'!A:F,6,0)</f>
        <v>CAPITAL LESTE 2</v>
      </c>
      <c r="G1192" s="10" t="s">
        <v>1113</v>
      </c>
      <c r="H1192" s="10"/>
      <c r="I1192" s="24" t="s">
        <v>386</v>
      </c>
      <c r="J1192" s="10"/>
      <c r="K1192" s="22">
        <v>1120246080</v>
      </c>
      <c r="M1192" s="10"/>
      <c r="N1192" s="12" t="s">
        <v>3625</v>
      </c>
      <c r="O1192" s="11"/>
      <c r="P1192" s="10"/>
      <c r="Q1192" s="15">
        <v>45006</v>
      </c>
    </row>
    <row r="1193" spans="2:17" ht="15" customHeight="1" x14ac:dyDescent="0.25">
      <c r="B1193" s="10" t="s">
        <v>3621</v>
      </c>
      <c r="C1193" s="10" t="s">
        <v>3622</v>
      </c>
      <c r="D1193" s="11">
        <f>VLOOKUP(B1193,'[1]Dados Cadastrais'!A:G,7,0)</f>
        <v>103</v>
      </c>
      <c r="E1193" s="11" t="str">
        <f>VLOOKUP(CONTATOS[[#This Row],[EMPRESA]],'[1]Dados Cadastrais'!A:F,5,0)</f>
        <v>EPP</v>
      </c>
      <c r="F1193" s="10" t="str">
        <f>VLOOKUP(CONTATOS[[#This Row],[EMPRESA]],'[1]Dados Cadastrais'!A:F,6,0)</f>
        <v>CAPITAL LESTE 2</v>
      </c>
      <c r="G1193" s="10" t="s">
        <v>195</v>
      </c>
      <c r="H1193" s="10"/>
      <c r="I1193" s="24" t="s">
        <v>195</v>
      </c>
      <c r="J1193" s="10"/>
      <c r="K1193" s="22" t="s">
        <v>3626</v>
      </c>
      <c r="L1193" s="39" t="s">
        <v>195</v>
      </c>
      <c r="M1193" s="10"/>
      <c r="N1193" s="14" t="s">
        <v>3627</v>
      </c>
      <c r="O1193" s="11"/>
      <c r="P1193" s="10"/>
      <c r="Q1193" s="15"/>
    </row>
    <row r="1194" spans="2:17" ht="15" customHeight="1" x14ac:dyDescent="0.25">
      <c r="B1194" s="10" t="s">
        <v>3621</v>
      </c>
      <c r="C1194" s="10" t="s">
        <v>3622</v>
      </c>
      <c r="D1194" s="11">
        <f>VLOOKUP(B1194,'[1]Dados Cadastrais'!A:G,7,0)</f>
        <v>103</v>
      </c>
      <c r="E1194" s="11" t="str">
        <f>VLOOKUP(CONTATOS[[#This Row],[EMPRESA]],'[1]Dados Cadastrais'!A:F,5,0)</f>
        <v>EPP</v>
      </c>
      <c r="F1194" s="10" t="str">
        <f>VLOOKUP(CONTATOS[[#This Row],[EMPRESA]],'[1]Dados Cadastrais'!A:F,6,0)</f>
        <v>CAPITAL LESTE 2</v>
      </c>
      <c r="G1194" s="10" t="s">
        <v>126</v>
      </c>
      <c r="H1194" s="10"/>
      <c r="I1194" s="24" t="s">
        <v>195</v>
      </c>
      <c r="J1194" s="10"/>
      <c r="K1194" s="22" t="s">
        <v>3626</v>
      </c>
      <c r="L1194" s="39" t="s">
        <v>195</v>
      </c>
      <c r="M1194" s="10"/>
      <c r="N1194" s="30" t="s">
        <v>3628</v>
      </c>
      <c r="O1194" s="11"/>
      <c r="P1194" s="10"/>
      <c r="Q1194" s="15"/>
    </row>
    <row r="1195" spans="2:17" ht="15" customHeight="1" x14ac:dyDescent="0.35">
      <c r="B1195" s="10" t="s">
        <v>3621</v>
      </c>
      <c r="C1195" s="10" t="s">
        <v>3622</v>
      </c>
      <c r="D1195" s="11">
        <f>VLOOKUP(B1195,'[1]Dados Cadastrais'!A:G,7,0)</f>
        <v>103</v>
      </c>
      <c r="E1195" s="11" t="str">
        <f>VLOOKUP(CONTATOS[[#This Row],[EMPRESA]],'[1]Dados Cadastrais'!A:F,5,0)</f>
        <v>EPP</v>
      </c>
      <c r="F1195" s="10" t="str">
        <f>VLOOKUP(CONTATOS[[#This Row],[EMPRESA]],'[1]Dados Cadastrais'!A:F,6,0)</f>
        <v>CAPITAL LESTE 2</v>
      </c>
      <c r="G1195" s="10" t="s">
        <v>1113</v>
      </c>
      <c r="H1195" s="10"/>
      <c r="I1195" s="24" t="s">
        <v>195</v>
      </c>
      <c r="J1195" s="10"/>
      <c r="K1195" s="22" t="s">
        <v>3626</v>
      </c>
      <c r="M1195" s="10"/>
      <c r="N1195" s="22"/>
      <c r="O1195" s="11"/>
      <c r="P1195" s="10"/>
      <c r="Q1195" s="15"/>
    </row>
    <row r="1196" spans="2:17" ht="15" customHeight="1" x14ac:dyDescent="0.35">
      <c r="B1196" s="10" t="s">
        <v>3621</v>
      </c>
      <c r="C1196" s="10" t="s">
        <v>3622</v>
      </c>
      <c r="D1196" s="11">
        <f>VLOOKUP(B1196,'[1]Dados Cadastrais'!A:G,7,0)</f>
        <v>103</v>
      </c>
      <c r="E1196" s="11" t="str">
        <f>VLOOKUP(CONTATOS[[#This Row],[EMPRESA]],'[1]Dados Cadastrais'!A:F,5,0)</f>
        <v>EPP</v>
      </c>
      <c r="F1196" s="10" t="str">
        <f>VLOOKUP(CONTATOS[[#This Row],[EMPRESA]],'[1]Dados Cadastrais'!A:F,6,0)</f>
        <v>CAPITAL LESTE 2</v>
      </c>
      <c r="G1196" s="10" t="s">
        <v>3629</v>
      </c>
      <c r="H1196" s="10"/>
      <c r="I1196" s="24" t="s">
        <v>195</v>
      </c>
      <c r="J1196" s="10"/>
      <c r="K1196" s="22" t="s">
        <v>3630</v>
      </c>
      <c r="L1196" s="13"/>
      <c r="M1196" s="10"/>
      <c r="N1196" s="12"/>
      <c r="O1196" s="11"/>
      <c r="P1196" s="10"/>
      <c r="Q1196" s="15"/>
    </row>
    <row r="1197" spans="2:17" ht="15" customHeight="1" x14ac:dyDescent="0.35">
      <c r="B1197" s="10" t="s">
        <v>3621</v>
      </c>
      <c r="C1197" s="10" t="s">
        <v>3622</v>
      </c>
      <c r="D1197" s="11">
        <f>VLOOKUP(B1197,'[1]Dados Cadastrais'!A:G,7,0)</f>
        <v>103</v>
      </c>
      <c r="E1197" s="11" t="str">
        <f>VLOOKUP(CONTATOS[[#This Row],[EMPRESA]],'[1]Dados Cadastrais'!A:F,5,0)</f>
        <v>EPP</v>
      </c>
      <c r="F1197" s="10" t="str">
        <f>VLOOKUP(CONTATOS[[#This Row],[EMPRESA]],'[1]Dados Cadastrais'!A:F,6,0)</f>
        <v>CAPITAL LESTE 2</v>
      </c>
      <c r="G1197" s="10" t="s">
        <v>3629</v>
      </c>
      <c r="H1197" s="10"/>
      <c r="I1197" s="24" t="s">
        <v>195</v>
      </c>
      <c r="J1197" s="10"/>
      <c r="K1197" s="22" t="s">
        <v>3630</v>
      </c>
      <c r="M1197" s="10"/>
      <c r="N1197" s="12"/>
      <c r="O1197" s="11"/>
      <c r="P1197" s="10"/>
      <c r="Q1197" s="15"/>
    </row>
    <row r="1198" spans="2:17" ht="15" customHeight="1" x14ac:dyDescent="0.35">
      <c r="B1198" s="10" t="s">
        <v>3621</v>
      </c>
      <c r="C1198" s="10" t="s">
        <v>3622</v>
      </c>
      <c r="D1198" s="11">
        <f>VLOOKUP(B1198,'[1]Dados Cadastrais'!A:G,7,0)</f>
        <v>103</v>
      </c>
      <c r="E1198" s="11" t="str">
        <f>VLOOKUP(CONTATOS[[#This Row],[EMPRESA]],'[1]Dados Cadastrais'!A:F,5,0)</f>
        <v>EPP</v>
      </c>
      <c r="F1198" s="10" t="str">
        <f>VLOOKUP(CONTATOS[[#This Row],[EMPRESA]],'[1]Dados Cadastrais'!A:F,6,0)</f>
        <v>CAPITAL LESTE 2</v>
      </c>
      <c r="G1198" s="10"/>
      <c r="H1198" s="10"/>
      <c r="J1198" s="10"/>
      <c r="K1198" s="22"/>
      <c r="L1198" s="39" t="s">
        <v>3631</v>
      </c>
      <c r="M1198" s="10" t="s">
        <v>3632</v>
      </c>
      <c r="N1198" s="12"/>
      <c r="O1198" s="11"/>
      <c r="P1198" s="10"/>
      <c r="Q1198" s="15"/>
    </row>
    <row r="1199" spans="2:17" ht="15" customHeight="1" x14ac:dyDescent="0.35">
      <c r="B1199" s="10" t="s">
        <v>3621</v>
      </c>
      <c r="C1199" s="10" t="s">
        <v>3622</v>
      </c>
      <c r="D1199" s="11">
        <f>VLOOKUP(B1199,'[1]Dados Cadastrais'!A:G,7,0)</f>
        <v>103</v>
      </c>
      <c r="E1199" s="11" t="str">
        <f>VLOOKUP(CONTATOS[[#This Row],[EMPRESA]],'[1]Dados Cadastrais'!A:F,5,0)</f>
        <v>EPP</v>
      </c>
      <c r="F1199" s="10" t="str">
        <f>VLOOKUP(CONTATOS[[#This Row],[EMPRESA]],'[1]Dados Cadastrais'!A:F,6,0)</f>
        <v>CAPITAL LESTE 2</v>
      </c>
      <c r="G1199" s="10" t="s">
        <v>1113</v>
      </c>
      <c r="H1199" s="10"/>
      <c r="I1199" s="24" t="s">
        <v>195</v>
      </c>
      <c r="J1199" s="10"/>
      <c r="K1199" s="22"/>
      <c r="M1199" s="10"/>
      <c r="N1199" s="22"/>
      <c r="O1199" s="11"/>
      <c r="P1199" s="10"/>
      <c r="Q1199" s="15"/>
    </row>
    <row r="1200" spans="2:17" ht="15" customHeight="1" x14ac:dyDescent="0.35">
      <c r="B1200" s="10" t="s">
        <v>3633</v>
      </c>
      <c r="C1200" s="10" t="s">
        <v>3634</v>
      </c>
      <c r="D1200" s="11">
        <f>VLOOKUP(B1200,'[1]Dados Cadastrais'!A:G,7,0)</f>
        <v>103</v>
      </c>
      <c r="E1200" s="11" t="str">
        <f>VLOOKUP(CONTATOS[[#This Row],[EMPRESA]],'[1]Dados Cadastrais'!A:F,5,0)</f>
        <v>EPP</v>
      </c>
      <c r="F1200" s="10" t="str">
        <f>VLOOKUP(CONTATOS[[#This Row],[EMPRESA]],'[1]Dados Cadastrais'!A:F,6,0)</f>
        <v>CAPITAL LESTE 1</v>
      </c>
      <c r="G1200" s="10" t="s">
        <v>3635</v>
      </c>
      <c r="H1200" s="10"/>
      <c r="I1200" s="24" t="s">
        <v>3636</v>
      </c>
      <c r="J1200" s="10"/>
      <c r="K1200" s="22">
        <v>20217011</v>
      </c>
      <c r="L1200" s="13" t="s">
        <v>3637</v>
      </c>
      <c r="M1200" s="10" t="s">
        <v>3637</v>
      </c>
      <c r="N1200" s="22" t="s">
        <v>3638</v>
      </c>
      <c r="O1200" s="11" t="s">
        <v>25</v>
      </c>
      <c r="P1200" s="10"/>
      <c r="Q1200" s="15"/>
    </row>
    <row r="1201" spans="2:17" ht="15" customHeight="1" x14ac:dyDescent="0.35">
      <c r="B1201" s="10" t="s">
        <v>3633</v>
      </c>
      <c r="C1201" s="10" t="s">
        <v>3634</v>
      </c>
      <c r="D1201" s="11">
        <f>VLOOKUP(B1201,'[1]Dados Cadastrais'!A:G,7,0)</f>
        <v>103</v>
      </c>
      <c r="E1201" s="11" t="str">
        <f>VLOOKUP(CONTATOS[[#This Row],[EMPRESA]],'[1]Dados Cadastrais'!A:F,5,0)</f>
        <v>EPP</v>
      </c>
      <c r="F1201" s="10" t="str">
        <f>VLOOKUP(CONTATOS[[#This Row],[EMPRESA]],'[1]Dados Cadastrais'!A:F,6,0)</f>
        <v>CAPITAL LESTE 1</v>
      </c>
      <c r="G1201" s="10" t="s">
        <v>3639</v>
      </c>
      <c r="H1201" s="10"/>
      <c r="I1201" s="10" t="s">
        <v>195</v>
      </c>
      <c r="J1201" s="10"/>
      <c r="K1201" s="22" t="s">
        <v>3640</v>
      </c>
      <c r="L1201" s="13"/>
      <c r="M1201" s="10"/>
      <c r="N1201" s="22"/>
      <c r="O1201" s="11"/>
      <c r="P1201" s="10"/>
      <c r="Q1201" s="15"/>
    </row>
    <row r="1202" spans="2:17" ht="15" customHeight="1" x14ac:dyDescent="0.35">
      <c r="B1202" s="10" t="s">
        <v>3633</v>
      </c>
      <c r="C1202" s="10" t="s">
        <v>3634</v>
      </c>
      <c r="D1202" s="11">
        <f>VLOOKUP(B1202,'[1]Dados Cadastrais'!A:G,7,0)</f>
        <v>103</v>
      </c>
      <c r="E1202" s="11" t="str">
        <f>VLOOKUP(CONTATOS[[#This Row],[EMPRESA]],'[1]Dados Cadastrais'!A:F,5,0)</f>
        <v>EPP</v>
      </c>
      <c r="F1202" s="10" t="str">
        <f>VLOOKUP(CONTATOS[[#This Row],[EMPRESA]],'[1]Dados Cadastrais'!A:F,6,0)</f>
        <v>CAPITAL LESTE 1</v>
      </c>
      <c r="G1202" s="10" t="s">
        <v>3635</v>
      </c>
      <c r="H1202" s="10"/>
      <c r="I1202" s="10" t="s">
        <v>3636</v>
      </c>
      <c r="J1202" s="10"/>
      <c r="K1202" s="22" t="s">
        <v>3641</v>
      </c>
      <c r="L1202" s="13" t="s">
        <v>334</v>
      </c>
      <c r="M1202" s="10"/>
      <c r="N1202" s="22"/>
      <c r="O1202" s="11"/>
      <c r="P1202" s="10"/>
      <c r="Q1202" s="15"/>
    </row>
    <row r="1203" spans="2:17" ht="15" customHeight="1" x14ac:dyDescent="0.35">
      <c r="B1203" s="10" t="s">
        <v>3633</v>
      </c>
      <c r="C1203" s="10" t="s">
        <v>3634</v>
      </c>
      <c r="D1203" s="11">
        <f>VLOOKUP(B1203,'[1]Dados Cadastrais'!A:G,7,0)</f>
        <v>103</v>
      </c>
      <c r="E1203" s="11" t="str">
        <f>VLOOKUP(CONTATOS[[#This Row],[EMPRESA]],'[1]Dados Cadastrais'!A:F,5,0)</f>
        <v>EPP</v>
      </c>
      <c r="F1203" s="10" t="str">
        <f>VLOOKUP(CONTATOS[[#This Row],[EMPRESA]],'[1]Dados Cadastrais'!A:F,6,0)</f>
        <v>CAPITAL LESTE 1</v>
      </c>
      <c r="G1203" s="10" t="s">
        <v>334</v>
      </c>
      <c r="H1203" s="10"/>
      <c r="I1203" s="10" t="s">
        <v>334</v>
      </c>
      <c r="J1203" s="10"/>
      <c r="K1203" s="22"/>
      <c r="L1203" s="13" t="s">
        <v>334</v>
      </c>
      <c r="M1203" s="10"/>
      <c r="N1203" s="12"/>
      <c r="O1203" s="11"/>
      <c r="P1203" s="10"/>
      <c r="Q1203" s="15"/>
    </row>
    <row r="1204" spans="2:17" ht="15" customHeight="1" x14ac:dyDescent="0.25">
      <c r="B1204" s="10" t="s">
        <v>3642</v>
      </c>
      <c r="C1204" s="10" t="s">
        <v>3643</v>
      </c>
      <c r="D1204" s="11">
        <v>101</v>
      </c>
      <c r="E1204" s="11" t="str">
        <f>VLOOKUP(CONTATOS[[#This Row],[EMPRESA]],'[1]Dados Cadastrais'!A:F,5,0)</f>
        <v>ME</v>
      </c>
      <c r="F1204" s="10" t="str">
        <f>VLOOKUP(CONTATOS[[#This Row],[EMPRESA]],'[1]Dados Cadastrais'!A:F,6,0)</f>
        <v>CAPITAL LESTE 2</v>
      </c>
      <c r="G1204" s="10" t="s">
        <v>3644</v>
      </c>
      <c r="H1204" s="10" t="s">
        <v>845</v>
      </c>
      <c r="I1204" s="10" t="s">
        <v>19</v>
      </c>
      <c r="J1204" s="10" t="s">
        <v>20</v>
      </c>
      <c r="K1204" s="22"/>
      <c r="L1204" s="13" t="s">
        <v>3645</v>
      </c>
      <c r="M1204" s="10" t="s">
        <v>3646</v>
      </c>
      <c r="N1204" s="30" t="s">
        <v>3647</v>
      </c>
      <c r="O1204" s="11"/>
      <c r="P1204" s="10"/>
      <c r="Q1204" s="15"/>
    </row>
    <row r="1205" spans="2:17" ht="15" customHeight="1" x14ac:dyDescent="0.25">
      <c r="B1205" s="27" t="s">
        <v>3648</v>
      </c>
      <c r="C1205" s="27" t="s">
        <v>3649</v>
      </c>
      <c r="D1205" s="27" t="s">
        <v>237</v>
      </c>
      <c r="E1205" s="27" t="s">
        <v>68</v>
      </c>
      <c r="F1205" s="10" t="str">
        <f>VLOOKUP(CONTATOS[[#This Row],[EMPRESA]],'[1]Dados Cadastrais'!A:F,6,0)</f>
        <v>CAPITAL LESTE 1</v>
      </c>
      <c r="G1205" s="17"/>
      <c r="H1205" s="10"/>
      <c r="I1205" s="28"/>
      <c r="J1205" s="10"/>
      <c r="K1205" s="29"/>
      <c r="L1205" s="13"/>
      <c r="M1205" s="10" t="str" cm="1">
        <f t="array" aca="1" ref="M1205" ca="1">IFERROR(IF(ISTEXT(L1204),IF(ISBLANK(L1204),"","'"&amp;"55"&amp;IF(AND(ISNUMBER(LEFT(SOMENTE.NÚMEROS(L1204),2))),LEFT(SOMENTE.NÚMEROS(L1204),2),"11")&amp;RIGHT(SOMENTE.NÚMEROS(L1204),8)),""),"")</f>
        <v/>
      </c>
      <c r="N1205" s="12"/>
      <c r="O1205" s="22"/>
      <c r="P1205" s="22"/>
      <c r="Q1205" s="15"/>
    </row>
    <row r="1206" spans="2:17" ht="15" hidden="1" customHeight="1" x14ac:dyDescent="0.25">
      <c r="B1206" s="10" t="s">
        <v>3650</v>
      </c>
      <c r="C1206" s="10" t="s">
        <v>3651</v>
      </c>
      <c r="D1206" s="11">
        <f>VLOOKUP(B1206,'[1]Dados Cadastrais'!A:G,7,0)</f>
        <v>110</v>
      </c>
      <c r="E1206" s="11" t="str">
        <f>VLOOKUP(CONTATOS[[#This Row],[EMPRESA]],'[1]Dados Cadastrais'!A:F,5,0)</f>
        <v>EPP</v>
      </c>
      <c r="F1206" s="10" t="str">
        <f>VLOOKUP(CONTATOS[[#This Row],[EMPRESA]],'[1]Dados Cadastrais'!A:F,6,0)</f>
        <v>CAPITAL NORTE</v>
      </c>
      <c r="G1206" s="10" t="s">
        <v>3652</v>
      </c>
      <c r="H1206" s="10" t="s">
        <v>20</v>
      </c>
      <c r="I1206" s="10" t="s">
        <v>19</v>
      </c>
      <c r="J1206" s="10" t="s">
        <v>20</v>
      </c>
      <c r="K1206" s="22" t="s">
        <v>3653</v>
      </c>
      <c r="L1206" s="13" t="s">
        <v>3654</v>
      </c>
      <c r="M1206" s="10" t="s">
        <v>3654</v>
      </c>
      <c r="N1206" s="14" t="s">
        <v>3655</v>
      </c>
      <c r="O1206" s="11"/>
      <c r="P1206" s="10"/>
      <c r="Q1206" s="15"/>
    </row>
    <row r="1207" spans="2:17" ht="15" hidden="1" customHeight="1" x14ac:dyDescent="0.25">
      <c r="B1207" s="10" t="s">
        <v>3656</v>
      </c>
      <c r="C1207" s="10" t="s">
        <v>3657</v>
      </c>
      <c r="D1207" s="11">
        <v>101</v>
      </c>
      <c r="E1207" s="11" t="e">
        <f>VLOOKUP(CONTATOS[[#This Row],[EMPRESA]],'[1]Dados Cadastrais'!A:F,5,0)</f>
        <v>#N/A</v>
      </c>
      <c r="F1207" s="10" t="e">
        <f>VLOOKUP(CONTATOS[[#This Row],[EMPRESA]],'[1]Dados Cadastrais'!A:F,6,0)</f>
        <v>#N/A</v>
      </c>
      <c r="G1207" s="10" t="s">
        <v>3658</v>
      </c>
      <c r="H1207" s="10" t="s">
        <v>20</v>
      </c>
      <c r="I1207" s="10" t="s">
        <v>3659</v>
      </c>
      <c r="J1207" s="10"/>
      <c r="K1207" s="22">
        <v>1133156518</v>
      </c>
      <c r="L1207" s="13" t="s">
        <v>3660</v>
      </c>
      <c r="M1207" s="43" t="s">
        <v>3660</v>
      </c>
      <c r="N1207" s="30" t="s">
        <v>3661</v>
      </c>
      <c r="O1207" s="11"/>
      <c r="P1207" s="10" t="s">
        <v>3662</v>
      </c>
      <c r="Q1207" s="15">
        <v>45365</v>
      </c>
    </row>
    <row r="1208" spans="2:17" ht="15" hidden="1" customHeight="1" x14ac:dyDescent="0.35">
      <c r="B1208" s="10" t="s">
        <v>3656</v>
      </c>
      <c r="C1208" s="10" t="s">
        <v>3657</v>
      </c>
      <c r="D1208" s="11">
        <v>101</v>
      </c>
      <c r="E1208" s="11" t="e">
        <f>VLOOKUP(CONTATOS[[#This Row],[EMPRESA]],'[1]Dados Cadastrais'!A:F,5,0)</f>
        <v>#N/A</v>
      </c>
      <c r="F1208" s="10" t="e">
        <f>VLOOKUP(CONTATOS[[#This Row],[EMPRESA]],'[1]Dados Cadastrais'!A:F,6,0)</f>
        <v>#N/A</v>
      </c>
      <c r="G1208" s="10" t="s">
        <v>3663</v>
      </c>
      <c r="H1208" s="10"/>
      <c r="I1208" s="10"/>
      <c r="J1208" s="10"/>
      <c r="K1208" s="22"/>
      <c r="L1208" s="13"/>
      <c r="M1208" s="10"/>
      <c r="N1208" s="12"/>
      <c r="O1208" s="11"/>
      <c r="P1208" s="10"/>
      <c r="Q1208" s="15"/>
    </row>
    <row r="1209" spans="2:17" ht="15" hidden="1" customHeight="1" x14ac:dyDescent="0.25">
      <c r="B1209" s="10" t="s">
        <v>3664</v>
      </c>
      <c r="C1209" s="10" t="e">
        <v>#N/A</v>
      </c>
      <c r="D1209" s="11" t="e">
        <f>VLOOKUP(B1209,'[1]Dados Cadastrais'!A:G,7,0)</f>
        <v>#N/A</v>
      </c>
      <c r="E1209" s="11" t="e">
        <f>VLOOKUP(CONTATOS[[#This Row],[EMPRESA]],'[1]Dados Cadastrais'!A:F,5,0)</f>
        <v>#N/A</v>
      </c>
      <c r="F1209" s="10" t="e">
        <f>VLOOKUP(CONTATOS[[#This Row],[EMPRESA]],'[1]Dados Cadastrais'!A:F,6,0)</f>
        <v>#N/A</v>
      </c>
      <c r="G1209" s="10"/>
      <c r="H1209" s="10"/>
      <c r="I1209" s="10"/>
      <c r="J1209" s="10"/>
      <c r="K1209" s="31" t="s">
        <v>3665</v>
      </c>
      <c r="L1209" s="13"/>
      <c r="M1209" s="10"/>
      <c r="N1209" s="22"/>
      <c r="O1209" s="11"/>
      <c r="P1209" s="10"/>
      <c r="Q1209" s="15"/>
    </row>
    <row r="1210" spans="2:17" ht="15" hidden="1" customHeight="1" x14ac:dyDescent="0.35">
      <c r="B1210" s="10" t="s">
        <v>3666</v>
      </c>
      <c r="C1210" s="10" t="s">
        <v>3667</v>
      </c>
      <c r="D1210" s="11">
        <f>VLOOKUP(B1210,'[1]Dados Cadastrais'!A:G,7,0)</f>
        <v>103</v>
      </c>
      <c r="E1210" s="11" t="str">
        <f>VLOOKUP(CONTATOS[[#This Row],[EMPRESA]],'[1]Dados Cadastrais'!A:F,5,0)</f>
        <v>ME</v>
      </c>
      <c r="F1210" s="10" t="str">
        <f>VLOOKUP(CONTATOS[[#This Row],[EMPRESA]],'[1]Dados Cadastrais'!A:F,6,0)</f>
        <v>CAPITAL SUL</v>
      </c>
      <c r="G1210" s="10" t="s">
        <v>3668</v>
      </c>
      <c r="H1210" s="10"/>
      <c r="I1210" s="10" t="s">
        <v>3669</v>
      </c>
      <c r="J1210" s="10"/>
      <c r="K1210" s="22">
        <v>1156658687</v>
      </c>
      <c r="L1210" s="13" t="s">
        <v>3670</v>
      </c>
      <c r="M1210" s="10" t="s">
        <v>3670</v>
      </c>
      <c r="N1210" s="22" t="s">
        <v>3671</v>
      </c>
      <c r="O1210" s="11"/>
      <c r="P1210" s="10"/>
      <c r="Q1210" s="15"/>
    </row>
    <row r="1211" spans="2:17" ht="15" hidden="1" customHeight="1" x14ac:dyDescent="0.25">
      <c r="B1211" s="10" t="s">
        <v>3666</v>
      </c>
      <c r="C1211" s="10" t="s">
        <v>3667</v>
      </c>
      <c r="D1211" s="11">
        <f>VLOOKUP(B1211,'[1]Dados Cadastrais'!A:G,7,0)</f>
        <v>103</v>
      </c>
      <c r="E1211" s="11" t="str">
        <f>VLOOKUP(CONTATOS[[#This Row],[EMPRESA]],'[1]Dados Cadastrais'!A:F,5,0)</f>
        <v>ME</v>
      </c>
      <c r="F1211" s="10" t="str">
        <f>VLOOKUP(CONTATOS[[#This Row],[EMPRESA]],'[1]Dados Cadastrais'!A:F,6,0)</f>
        <v>CAPITAL SUL</v>
      </c>
      <c r="G1211" s="10" t="s">
        <v>3672</v>
      </c>
      <c r="H1211" s="10"/>
      <c r="I1211" s="10" t="s">
        <v>3673</v>
      </c>
      <c r="J1211" s="10" t="s">
        <v>20</v>
      </c>
      <c r="K1211" s="22" t="s">
        <v>3674</v>
      </c>
      <c r="L1211" s="13"/>
      <c r="M1211" s="10"/>
      <c r="N1211" s="14" t="s">
        <v>3671</v>
      </c>
      <c r="O1211" s="11"/>
      <c r="P1211" s="10"/>
      <c r="Q1211" s="15"/>
    </row>
    <row r="1212" spans="2:17" ht="15" hidden="1" customHeight="1" x14ac:dyDescent="0.35">
      <c r="B1212" s="10" t="s">
        <v>3666</v>
      </c>
      <c r="C1212" s="10" t="s">
        <v>3667</v>
      </c>
      <c r="D1212" s="11">
        <f>VLOOKUP(B1212,'[1]Dados Cadastrais'!A:G,7,0)</f>
        <v>103</v>
      </c>
      <c r="E1212" s="11" t="str">
        <f>VLOOKUP(CONTATOS[[#This Row],[EMPRESA]],'[1]Dados Cadastrais'!A:F,5,0)</f>
        <v>ME</v>
      </c>
      <c r="F1212" s="10" t="str">
        <f>VLOOKUP(CONTATOS[[#This Row],[EMPRESA]],'[1]Dados Cadastrais'!A:F,6,0)</f>
        <v>CAPITAL SUL</v>
      </c>
      <c r="G1212" s="10" t="s">
        <v>3675</v>
      </c>
      <c r="H1212" s="10"/>
      <c r="I1212" s="10" t="s">
        <v>3023</v>
      </c>
      <c r="J1212" s="10"/>
      <c r="K1212" s="22"/>
      <c r="L1212" s="13"/>
      <c r="M1212" s="10"/>
      <c r="N1212" s="12"/>
      <c r="O1212" s="11"/>
      <c r="P1212" s="10"/>
      <c r="Q1212" s="15"/>
    </row>
    <row r="1213" spans="2:17" ht="15" hidden="1" customHeight="1" x14ac:dyDescent="0.35">
      <c r="B1213" s="10" t="s">
        <v>3666</v>
      </c>
      <c r="C1213" s="10" t="s">
        <v>3667</v>
      </c>
      <c r="D1213" s="11">
        <f>VLOOKUP(B1213,'[1]Dados Cadastrais'!A:G,7,0)</f>
        <v>103</v>
      </c>
      <c r="E1213" s="11" t="str">
        <f>VLOOKUP(CONTATOS[[#This Row],[EMPRESA]],'[1]Dados Cadastrais'!A:F,5,0)</f>
        <v>ME</v>
      </c>
      <c r="F1213" s="10" t="str">
        <f>VLOOKUP(CONTATOS[[#This Row],[EMPRESA]],'[1]Dados Cadastrais'!A:F,6,0)</f>
        <v>CAPITAL SUL</v>
      </c>
      <c r="G1213" s="10" t="s">
        <v>3675</v>
      </c>
      <c r="H1213" s="10"/>
      <c r="I1213" s="10" t="s">
        <v>3023</v>
      </c>
      <c r="J1213" s="10"/>
      <c r="K1213" s="22"/>
      <c r="M1213" s="10"/>
      <c r="N1213" s="12"/>
      <c r="O1213" s="11"/>
      <c r="P1213" s="10"/>
      <c r="Q1213" s="15"/>
    </row>
    <row r="1214" spans="2:17" ht="15" hidden="1" customHeight="1" x14ac:dyDescent="0.35">
      <c r="B1214" s="10" t="s">
        <v>3676</v>
      </c>
      <c r="C1214" s="10" t="s">
        <v>3677</v>
      </c>
      <c r="D1214" s="11">
        <f>VLOOKUP(B1214,'[1]Dados Cadastrais'!A:G,7,0)</f>
        <v>103</v>
      </c>
      <c r="E1214" s="11" t="str">
        <f>VLOOKUP(CONTATOS[[#This Row],[EMPRESA]],'[1]Dados Cadastrais'!A:F,5,0)</f>
        <v>DEMAIS</v>
      </c>
      <c r="F1214" s="10" t="str">
        <f>VLOOKUP(CONTATOS[[#This Row],[EMPRESA]],'[1]Dados Cadastrais'!A:F,6,0)</f>
        <v>N/A</v>
      </c>
      <c r="G1214" s="10" t="s">
        <v>245</v>
      </c>
      <c r="H1214" s="10"/>
      <c r="I1214" s="10"/>
      <c r="J1214" s="10"/>
      <c r="K1214" s="22">
        <v>1125358088</v>
      </c>
      <c r="L1214" s="13" t="s">
        <v>3678</v>
      </c>
      <c r="M1214" s="10" t="s">
        <v>3678</v>
      </c>
      <c r="N1214" s="22" t="s">
        <v>3679</v>
      </c>
      <c r="O1214" s="11"/>
      <c r="P1214" s="10"/>
      <c r="Q1214" s="15"/>
    </row>
    <row r="1215" spans="2:17" ht="15" hidden="1" customHeight="1" x14ac:dyDescent="0.25">
      <c r="B1215" s="10" t="s">
        <v>3676</v>
      </c>
      <c r="C1215" s="10" t="s">
        <v>3677</v>
      </c>
      <c r="D1215" s="11">
        <f>VLOOKUP(B1215,'[1]Dados Cadastrais'!A:G,7,0)</f>
        <v>103</v>
      </c>
      <c r="E1215" s="11" t="str">
        <f>VLOOKUP(CONTATOS[[#This Row],[EMPRESA]],'[1]Dados Cadastrais'!A:F,5,0)</f>
        <v>DEMAIS</v>
      </c>
      <c r="F1215" s="10" t="str">
        <f>VLOOKUP(CONTATOS[[#This Row],[EMPRESA]],'[1]Dados Cadastrais'!A:F,6,0)</f>
        <v>N/A</v>
      </c>
      <c r="G1215" s="10" t="s">
        <v>84</v>
      </c>
      <c r="H1215" s="10"/>
      <c r="I1215" s="10" t="s">
        <v>2178</v>
      </c>
      <c r="J1215" s="10"/>
      <c r="K1215" s="22" t="s">
        <v>3680</v>
      </c>
      <c r="L1215" s="14" t="s">
        <v>3681</v>
      </c>
      <c r="M1215" s="10" t="s">
        <v>3682</v>
      </c>
      <c r="N1215" s="30" t="s">
        <v>3683</v>
      </c>
      <c r="O1215" s="11"/>
      <c r="P1215" s="10"/>
      <c r="Q1215" s="15"/>
    </row>
    <row r="1216" spans="2:17" ht="15" hidden="1" customHeight="1" x14ac:dyDescent="0.35">
      <c r="B1216" s="10" t="s">
        <v>3676</v>
      </c>
      <c r="C1216" s="10" t="s">
        <v>3677</v>
      </c>
      <c r="D1216" s="11">
        <f>VLOOKUP(B1216,'[1]Dados Cadastrais'!A:G,7,0)</f>
        <v>103</v>
      </c>
      <c r="E1216" s="11" t="str">
        <f>VLOOKUP(CONTATOS[[#This Row],[EMPRESA]],'[1]Dados Cadastrais'!A:F,5,0)</f>
        <v>DEMAIS</v>
      </c>
      <c r="F1216" s="10" t="str">
        <f>VLOOKUP(CONTATOS[[#This Row],[EMPRESA]],'[1]Dados Cadastrais'!A:F,6,0)</f>
        <v>N/A</v>
      </c>
      <c r="G1216" s="10" t="s">
        <v>3684</v>
      </c>
      <c r="H1216" s="10"/>
      <c r="I1216" s="10"/>
      <c r="J1216" s="10"/>
      <c r="K1216" s="22" t="s">
        <v>3680</v>
      </c>
      <c r="L1216" s="13"/>
      <c r="M1216" s="10"/>
      <c r="N1216" s="22"/>
      <c r="O1216" s="11"/>
      <c r="P1216" s="10"/>
      <c r="Q1216" s="15"/>
    </row>
    <row r="1217" spans="2:17" ht="15" hidden="1" customHeight="1" x14ac:dyDescent="0.25">
      <c r="B1217" s="10" t="s">
        <v>3676</v>
      </c>
      <c r="C1217" s="10" t="s">
        <v>3677</v>
      </c>
      <c r="D1217" s="11">
        <f>VLOOKUP(B1217,'[1]Dados Cadastrais'!A:G,7,0)</f>
        <v>103</v>
      </c>
      <c r="E1217" s="11" t="str">
        <f>VLOOKUP(CONTATOS[[#This Row],[EMPRESA]],'[1]Dados Cadastrais'!A:F,5,0)</f>
        <v>DEMAIS</v>
      </c>
      <c r="F1217" s="10" t="str">
        <f>VLOOKUP(CONTATOS[[#This Row],[EMPRESA]],'[1]Dados Cadastrais'!A:F,6,0)</f>
        <v>N/A</v>
      </c>
      <c r="G1217" s="10" t="s">
        <v>3685</v>
      </c>
      <c r="H1217" s="10"/>
      <c r="I1217" s="10" t="s">
        <v>19</v>
      </c>
      <c r="J1217" s="10" t="s">
        <v>20</v>
      </c>
      <c r="K1217" s="22" t="s">
        <v>3680</v>
      </c>
      <c r="L1217" s="14" t="s">
        <v>3681</v>
      </c>
      <c r="M1217" s="10" t="s">
        <v>3682</v>
      </c>
      <c r="N1217" s="12"/>
      <c r="O1217" s="11"/>
      <c r="P1217" s="10"/>
      <c r="Q1217" s="15"/>
    </row>
    <row r="1218" spans="2:17" ht="15" hidden="1" customHeight="1" x14ac:dyDescent="0.35">
      <c r="B1218" s="10" t="s">
        <v>3686</v>
      </c>
      <c r="C1218" s="10" t="e">
        <v>#N/A</v>
      </c>
      <c r="D1218" s="11" t="e">
        <f>VLOOKUP(B1218,'[1]Dados Cadastrais'!A:G,7,0)</f>
        <v>#N/A</v>
      </c>
      <c r="E1218" s="11" t="e">
        <f>VLOOKUP(CONTATOS[[#This Row],[EMPRESA]],'[1]Dados Cadastrais'!A:F,5,0)</f>
        <v>#N/A</v>
      </c>
      <c r="F1218" s="10" t="e">
        <f>VLOOKUP(CONTATOS[[#This Row],[EMPRESA]],'[1]Dados Cadastrais'!A:F,6,0)</f>
        <v>#N/A</v>
      </c>
      <c r="G1218" s="10" t="s">
        <v>3687</v>
      </c>
      <c r="H1218" s="10"/>
      <c r="I1218" s="10"/>
      <c r="J1218" s="10"/>
      <c r="K1218" s="22" t="s">
        <v>3688</v>
      </c>
      <c r="L1218" s="13" t="s">
        <v>3689</v>
      </c>
      <c r="M1218" s="43" t="s">
        <v>3690</v>
      </c>
      <c r="N1218" s="12" t="s">
        <v>3691</v>
      </c>
      <c r="O1218" s="11"/>
      <c r="P1218" s="10"/>
      <c r="Q1218" s="15"/>
    </row>
    <row r="1219" spans="2:17" ht="15" hidden="1" customHeight="1" x14ac:dyDescent="0.35">
      <c r="B1219" s="10" t="s">
        <v>3692</v>
      </c>
      <c r="C1219" s="10" t="s">
        <v>3693</v>
      </c>
      <c r="D1219" s="11">
        <f>VLOOKUP(B1219,'[1]Dados Cadastrais'!A:G,7,0)</f>
        <v>113</v>
      </c>
      <c r="E1219" s="11" t="str">
        <f>VLOOKUP(CONTATOS[[#This Row],[EMPRESA]],'[1]Dados Cadastrais'!A:F,5,0)</f>
        <v>DEMAIS</v>
      </c>
      <c r="F1219" s="10" t="str">
        <f>VLOOKUP(CONTATOS[[#This Row],[EMPRESA]],'[1]Dados Cadastrais'!A:F,6,0)</f>
        <v>N/A</v>
      </c>
      <c r="G1219" s="10" t="s">
        <v>3694</v>
      </c>
      <c r="H1219" s="10"/>
      <c r="I1219" s="10" t="s">
        <v>979</v>
      </c>
      <c r="J1219" s="10"/>
      <c r="K1219" s="22">
        <v>1121002238</v>
      </c>
      <c r="L1219" s="13"/>
      <c r="M1219" s="10"/>
      <c r="N1219" s="22" t="s">
        <v>3695</v>
      </c>
      <c r="O1219" s="11"/>
      <c r="P1219" s="10"/>
      <c r="Q1219" s="15">
        <v>45454</v>
      </c>
    </row>
    <row r="1220" spans="2:17" ht="15" hidden="1" customHeight="1" x14ac:dyDescent="0.35">
      <c r="B1220" s="10" t="s">
        <v>3692</v>
      </c>
      <c r="C1220" s="10" t="s">
        <v>3693</v>
      </c>
      <c r="D1220" s="11">
        <f>VLOOKUP(B1220,'[1]Dados Cadastrais'!A:G,7,0)</f>
        <v>113</v>
      </c>
      <c r="E1220" s="11" t="str">
        <f>VLOOKUP(CONTATOS[[#This Row],[EMPRESA]],'[1]Dados Cadastrais'!A:F,5,0)</f>
        <v>DEMAIS</v>
      </c>
      <c r="F1220" s="10" t="str">
        <f>VLOOKUP(CONTATOS[[#This Row],[EMPRESA]],'[1]Dados Cadastrais'!A:F,6,0)</f>
        <v>N/A</v>
      </c>
      <c r="G1220" s="10" t="s">
        <v>3696</v>
      </c>
      <c r="H1220" s="10"/>
      <c r="I1220" s="10" t="s">
        <v>3697</v>
      </c>
      <c r="J1220" s="10"/>
      <c r="K1220" s="22" t="s">
        <v>3698</v>
      </c>
      <c r="L1220" s="13"/>
      <c r="M1220" s="10"/>
      <c r="N1220" s="12" t="s">
        <v>3699</v>
      </c>
      <c r="O1220" s="11"/>
      <c r="P1220" s="10"/>
      <c r="Q1220" s="15">
        <v>45454</v>
      </c>
    </row>
    <row r="1221" spans="2:17" ht="15" hidden="1" customHeight="1" x14ac:dyDescent="0.35">
      <c r="B1221" s="10" t="s">
        <v>3692</v>
      </c>
      <c r="C1221" s="10" t="s">
        <v>3693</v>
      </c>
      <c r="D1221" s="11">
        <f>VLOOKUP(B1221,'[1]Dados Cadastrais'!A:G,7,0)</f>
        <v>113</v>
      </c>
      <c r="E1221" s="11" t="str">
        <f>VLOOKUP(CONTATOS[[#This Row],[EMPRESA]],'[1]Dados Cadastrais'!A:F,5,0)</f>
        <v>DEMAIS</v>
      </c>
      <c r="F1221" s="10" t="str">
        <f>VLOOKUP(CONTATOS[[#This Row],[EMPRESA]],'[1]Dados Cadastrais'!A:F,6,0)</f>
        <v>N/A</v>
      </c>
      <c r="G1221" s="10" t="s">
        <v>3700</v>
      </c>
      <c r="H1221" s="10"/>
      <c r="I1221" s="10"/>
      <c r="J1221" s="10"/>
      <c r="K1221" s="22" t="s">
        <v>3698</v>
      </c>
      <c r="L1221" s="13"/>
      <c r="M1221" s="10"/>
      <c r="N1221" s="22" t="s">
        <v>3701</v>
      </c>
      <c r="O1221" s="11"/>
      <c r="P1221" s="10"/>
      <c r="Q1221" s="15">
        <v>45454</v>
      </c>
    </row>
    <row r="1222" spans="2:17" ht="15" customHeight="1" x14ac:dyDescent="0.25">
      <c r="B1222" s="10" t="s">
        <v>3702</v>
      </c>
      <c r="C1222" s="10" t="s">
        <v>3703</v>
      </c>
      <c r="D1222" s="11" t="e">
        <f>VLOOKUP(#REF!,'[1]Dados Cadastrais'!A:G,7,0)</f>
        <v>#REF!</v>
      </c>
      <c r="E1222" s="11" t="str">
        <f>VLOOKUP(CONTATOS[[#This Row],[EMPRESA]],'[1]Dados Cadastrais'!A:F,5,0)</f>
        <v>ME</v>
      </c>
      <c r="F1222" s="10" t="str">
        <f>VLOOKUP(CONTATOS[[#This Row],[EMPRESA]],'[1]Dados Cadastrais'!A:F,6,0)</f>
        <v>CAPITAL LESTE 2</v>
      </c>
      <c r="G1222" s="10" t="s">
        <v>3704</v>
      </c>
      <c r="H1222" s="10"/>
      <c r="I1222" s="10"/>
      <c r="J1222" s="10"/>
      <c r="K1222" s="22"/>
      <c r="L1222" s="13"/>
      <c r="M1222" s="10"/>
      <c r="N1222" s="30" t="s">
        <v>3705</v>
      </c>
      <c r="O1222" s="11"/>
      <c r="P1222" s="10"/>
      <c r="Q1222" s="15">
        <v>45769</v>
      </c>
    </row>
    <row r="1223" spans="2:17" ht="15" hidden="1" customHeight="1" x14ac:dyDescent="0.35">
      <c r="B1223" s="32" t="s">
        <v>3706</v>
      </c>
      <c r="C1223" s="32" t="str">
        <f>VLOOKUP(B1223,'[1]Dados Cadastrais'!A:B,2,0)</f>
        <v>04.972.308/0001-50</v>
      </c>
      <c r="D1223" s="33">
        <f>VLOOKUP(B1223,'[1]Dados Cadastrais'!A:G,7,0)</f>
        <v>163</v>
      </c>
      <c r="E1223" s="33" t="str">
        <f>VLOOKUP(CONTATOS[[#This Row],[EMPRESA]],'[1]Dados Cadastrais'!A:F,5,0)</f>
        <v>Pequena</v>
      </c>
      <c r="F1223" s="32">
        <f>VLOOKUP(CONTATOS[[#This Row],[EMPRESA]],'[1]Dados Cadastrais'!A:F,6,0)</f>
        <v>0</v>
      </c>
      <c r="G1223" s="23">
        <v>0</v>
      </c>
      <c r="H1223" s="32"/>
      <c r="I1223" s="34"/>
      <c r="J1223" s="32"/>
      <c r="K1223" s="35" t="s">
        <v>3707</v>
      </c>
      <c r="L1223" s="36" t="s">
        <v>3708</v>
      </c>
      <c r="M1223" s="32" t="str" cm="1">
        <f t="array" ref="M1223">IFERROR(IF(ISTEXT(L1222),IF(ISBLANK(L1222),"","'"&amp;"55"&amp;IF(AND(ISNUMBER(LEFT(SOMENTE.NÚMEROS(L1222),2))),LEFT(SOMENTE.NÚMEROS(L1222),2),"11")&amp;RIGHT(SOMENTE.NÚMEROS(L1222),8)),""),"")</f>
        <v/>
      </c>
      <c r="N1223" s="23" t="s">
        <v>3709</v>
      </c>
      <c r="O1223" s="23"/>
      <c r="P1223" s="23"/>
      <c r="Q1223" s="15">
        <v>45903</v>
      </c>
    </row>
    <row r="1224" spans="2:17" ht="15" hidden="1" customHeight="1" x14ac:dyDescent="0.35">
      <c r="B1224" s="10" t="s">
        <v>3710</v>
      </c>
      <c r="C1224" s="10" t="s">
        <v>3711</v>
      </c>
      <c r="D1224" s="11">
        <f>VLOOKUP(B1224,'[1]Dados Cadastrais'!A:G,7,0)</f>
        <v>0</v>
      </c>
      <c r="E1224" s="11" t="str">
        <f>VLOOKUP(CONTATOS[[#This Row],[EMPRESA]],'[1]Dados Cadastrais'!A:F,5,0)</f>
        <v>DEMAIS</v>
      </c>
      <c r="F1224" s="10" t="str">
        <f>VLOOKUP(CONTATOS[[#This Row],[EMPRESA]],'[1]Dados Cadastrais'!A:F,6,0)</f>
        <v>N/A</v>
      </c>
      <c r="G1224" s="10" t="s">
        <v>766</v>
      </c>
      <c r="H1224" s="10"/>
      <c r="I1224" s="10"/>
      <c r="J1224" s="10"/>
      <c r="K1224" s="22"/>
      <c r="L1224" s="13" t="s">
        <v>3712</v>
      </c>
      <c r="M1224" s="10" t="s">
        <v>3712</v>
      </c>
      <c r="N1224" s="12" t="s">
        <v>3713</v>
      </c>
      <c r="O1224" s="11"/>
      <c r="P1224" s="10"/>
      <c r="Q1224" s="15">
        <v>45764</v>
      </c>
    </row>
    <row r="1225" spans="2:17" ht="15" hidden="1" customHeight="1" x14ac:dyDescent="0.35">
      <c r="B1225" s="10" t="s">
        <v>3710</v>
      </c>
      <c r="C1225" s="10" t="s">
        <v>3711</v>
      </c>
      <c r="D1225" s="11">
        <f>VLOOKUP(B1225,'[1]Dados Cadastrais'!A:G,7,0)</f>
        <v>0</v>
      </c>
      <c r="E1225" s="11" t="str">
        <f>VLOOKUP(CONTATOS[[#This Row],[EMPRESA]],'[1]Dados Cadastrais'!A:F,5,0)</f>
        <v>DEMAIS</v>
      </c>
      <c r="F1225" s="10" t="str">
        <f>VLOOKUP(CONTATOS[[#This Row],[EMPRESA]],'[1]Dados Cadastrais'!A:F,6,0)</f>
        <v>N/A</v>
      </c>
      <c r="G1225" s="10" t="s">
        <v>231</v>
      </c>
      <c r="H1225" s="10"/>
      <c r="I1225" s="10"/>
      <c r="J1225" s="10"/>
      <c r="K1225" s="22"/>
      <c r="L1225" s="13"/>
      <c r="M1225" s="10"/>
      <c r="N1225" s="22" t="s">
        <v>3714</v>
      </c>
      <c r="O1225" s="11"/>
      <c r="P1225" s="10"/>
      <c r="Q1225" s="15">
        <v>45764</v>
      </c>
    </row>
    <row r="1226" spans="2:17" ht="15" hidden="1" customHeight="1" x14ac:dyDescent="0.35">
      <c r="B1226" s="10" t="s">
        <v>3710</v>
      </c>
      <c r="C1226" s="10" t="s">
        <v>3711</v>
      </c>
      <c r="D1226" s="11">
        <f>VLOOKUP(B1226,'[1]Dados Cadastrais'!A:G,7,0)</f>
        <v>0</v>
      </c>
      <c r="E1226" s="11" t="str">
        <f>VLOOKUP(CONTATOS[[#This Row],[EMPRESA]],'[1]Dados Cadastrais'!A:F,5,0)</f>
        <v>DEMAIS</v>
      </c>
      <c r="F1226" s="10" t="str">
        <f>VLOOKUP(CONTATOS[[#This Row],[EMPRESA]],'[1]Dados Cadastrais'!A:F,6,0)</f>
        <v>N/A</v>
      </c>
      <c r="G1226" s="10" t="s">
        <v>1773</v>
      </c>
      <c r="H1226" s="10"/>
      <c r="I1226" s="10"/>
      <c r="J1226" s="10"/>
      <c r="K1226" s="22"/>
      <c r="L1226" s="13"/>
      <c r="M1226" s="10"/>
      <c r="N1226" s="22" t="s">
        <v>3715</v>
      </c>
      <c r="O1226" s="11"/>
      <c r="P1226" s="10"/>
      <c r="Q1226" s="15">
        <v>45764</v>
      </c>
    </row>
    <row r="1227" spans="2:17" ht="15" hidden="1" customHeight="1" x14ac:dyDescent="0.35">
      <c r="B1227" s="10" t="s">
        <v>3710</v>
      </c>
      <c r="C1227" s="10" t="s">
        <v>3711</v>
      </c>
      <c r="D1227" s="11">
        <f>VLOOKUP(B1227,'[1]Dados Cadastrais'!A:G,7,0)</f>
        <v>0</v>
      </c>
      <c r="E1227" s="11" t="str">
        <f>VLOOKUP(CONTATOS[[#This Row],[EMPRESA]],'[1]Dados Cadastrais'!A:F,5,0)</f>
        <v>DEMAIS</v>
      </c>
      <c r="F1227" s="10" t="str">
        <f>VLOOKUP(CONTATOS[[#This Row],[EMPRESA]],'[1]Dados Cadastrais'!A:F,6,0)</f>
        <v>N/A</v>
      </c>
      <c r="J1227" s="10"/>
      <c r="K1227" s="22"/>
      <c r="L1227" s="13" t="s">
        <v>3716</v>
      </c>
      <c r="M1227" s="10" t="s">
        <v>3716</v>
      </c>
      <c r="N1227" s="22"/>
      <c r="O1227" s="11"/>
      <c r="P1227" s="10"/>
      <c r="Q1227" s="15">
        <v>45764</v>
      </c>
    </row>
    <row r="1228" spans="2:17" ht="15" hidden="1" customHeight="1" x14ac:dyDescent="0.35">
      <c r="B1228" s="10" t="s">
        <v>3717</v>
      </c>
      <c r="C1228" s="10" t="s">
        <v>55</v>
      </c>
      <c r="D1228" s="11" t="e">
        <f>VLOOKUP(B1228,'[1]Dados Cadastrais'!A:G,7,0)</f>
        <v>#N/A</v>
      </c>
      <c r="E1228" s="11" t="e">
        <f>VLOOKUP(CONTATOS[[#This Row],[EMPRESA]],'[1]Dados Cadastrais'!A:F,5,0)</f>
        <v>#N/A</v>
      </c>
      <c r="F1228" s="10" t="e">
        <f>VLOOKUP(CONTATOS[[#This Row],[EMPRESA]],'[1]Dados Cadastrais'!A:F,6,0)</f>
        <v>#N/A</v>
      </c>
      <c r="G1228" s="10" t="s">
        <v>3718</v>
      </c>
      <c r="H1228" s="10"/>
      <c r="I1228" s="10" t="s">
        <v>60</v>
      </c>
      <c r="J1228" s="10"/>
      <c r="K1228" s="22">
        <v>1120654545</v>
      </c>
      <c r="L1228" s="13"/>
      <c r="M1228" s="10"/>
      <c r="N1228" s="22" t="s">
        <v>3719</v>
      </c>
      <c r="O1228" s="11"/>
      <c r="P1228" s="10"/>
      <c r="Q1228" s="15">
        <v>45764</v>
      </c>
    </row>
    <row r="1229" spans="2:17" ht="15" hidden="1" customHeight="1" x14ac:dyDescent="0.35">
      <c r="B1229" s="10" t="s">
        <v>3720</v>
      </c>
      <c r="C1229" s="10" t="s">
        <v>55</v>
      </c>
      <c r="D1229" s="11" t="e">
        <f>VLOOKUP(B1229,'[1]Dados Cadastrais'!A:G,7,0)</f>
        <v>#N/A</v>
      </c>
      <c r="E1229" s="11" t="e">
        <f>VLOOKUP(CONTATOS[[#This Row],[EMPRESA]],'[1]Dados Cadastrais'!A:F,5,0)</f>
        <v>#N/A</v>
      </c>
      <c r="F1229" s="10" t="e">
        <f>VLOOKUP(CONTATOS[[#This Row],[EMPRESA]],'[1]Dados Cadastrais'!A:F,6,0)</f>
        <v>#N/A</v>
      </c>
      <c r="G1229" s="10" t="s">
        <v>3721</v>
      </c>
      <c r="H1229" s="10"/>
      <c r="I1229" s="10"/>
      <c r="J1229" s="10"/>
      <c r="K1229" s="22">
        <v>1123481288</v>
      </c>
      <c r="L1229" s="13"/>
      <c r="M1229" s="10"/>
      <c r="N1229" s="12" t="s">
        <v>3722</v>
      </c>
      <c r="O1229" s="11"/>
      <c r="P1229" s="10"/>
      <c r="Q1229" s="15">
        <v>45764</v>
      </c>
    </row>
    <row r="1230" spans="2:17" ht="15" hidden="1" customHeight="1" x14ac:dyDescent="0.35">
      <c r="B1230" s="10" t="s">
        <v>3720</v>
      </c>
      <c r="C1230" s="10" t="s">
        <v>55</v>
      </c>
      <c r="D1230" s="11" t="e">
        <f>VLOOKUP(B1230,'[1]Dados Cadastrais'!A:G,7,0)</f>
        <v>#N/A</v>
      </c>
      <c r="E1230" s="11" t="e">
        <f>VLOOKUP(CONTATOS[[#This Row],[EMPRESA]],'[1]Dados Cadastrais'!A:F,5,0)</f>
        <v>#N/A</v>
      </c>
      <c r="F1230" s="10" t="e">
        <f>VLOOKUP(CONTATOS[[#This Row],[EMPRESA]],'[1]Dados Cadastrais'!A:F,6,0)</f>
        <v>#N/A</v>
      </c>
      <c r="G1230" s="10" t="s">
        <v>3723</v>
      </c>
      <c r="H1230" s="10"/>
      <c r="I1230" s="10"/>
      <c r="J1230" s="10"/>
      <c r="K1230" s="12">
        <v>1123481288</v>
      </c>
      <c r="L1230" s="13" t="s">
        <v>3724</v>
      </c>
      <c r="M1230" s="10" t="s">
        <v>3724</v>
      </c>
      <c r="N1230" s="22" t="s">
        <v>3725</v>
      </c>
      <c r="O1230" s="11"/>
      <c r="P1230" s="10"/>
      <c r="Q1230" s="15">
        <v>45764</v>
      </c>
    </row>
    <row r="1231" spans="2:17" ht="15" hidden="1" customHeight="1" x14ac:dyDescent="0.35">
      <c r="B1231" s="10" t="s">
        <v>3726</v>
      </c>
      <c r="C1231" s="10" t="s">
        <v>55</v>
      </c>
      <c r="D1231" s="11" t="e">
        <f>VLOOKUP(B1231,'[1]Dados Cadastrais'!A:G,7,0)</f>
        <v>#N/A</v>
      </c>
      <c r="E1231" s="11" t="e">
        <f>VLOOKUP(CONTATOS[[#This Row],[EMPRESA]],'[1]Dados Cadastrais'!A:F,5,0)</f>
        <v>#N/A</v>
      </c>
      <c r="F1231" s="10" t="e">
        <f>VLOOKUP(CONTATOS[[#This Row],[EMPRESA]],'[1]Dados Cadastrais'!A:F,6,0)</f>
        <v>#N/A</v>
      </c>
      <c r="G1231" s="10" t="s">
        <v>3727</v>
      </c>
      <c r="H1231" s="10"/>
      <c r="I1231" s="10" t="s">
        <v>60</v>
      </c>
      <c r="J1231" s="10"/>
      <c r="K1231" s="22">
        <v>1126021071</v>
      </c>
      <c r="L1231" s="13"/>
      <c r="M1231" s="10"/>
      <c r="N1231" s="12" t="s">
        <v>3728</v>
      </c>
      <c r="O1231" s="11"/>
      <c r="P1231" s="10"/>
      <c r="Q1231" s="15">
        <v>45764</v>
      </c>
    </row>
    <row r="1232" spans="2:17" ht="15" customHeight="1" x14ac:dyDescent="0.35">
      <c r="B1232" s="10" t="s">
        <v>3729</v>
      </c>
      <c r="C1232" s="10" t="s">
        <v>3730</v>
      </c>
      <c r="D1232" s="11">
        <f>VLOOKUP(B1232,'[1]Dados Cadastrais'!A:G,7,0)</f>
        <v>103</v>
      </c>
      <c r="E1232" s="11" t="str">
        <f>VLOOKUP(CONTATOS[[#This Row],[EMPRESA]],'[1]Dados Cadastrais'!A:F,5,0)</f>
        <v>ME</v>
      </c>
      <c r="F1232" s="10" t="str">
        <f>VLOOKUP(CONTATOS[[#This Row],[EMPRESA]],'[1]Dados Cadastrais'!A:F,6,0)</f>
        <v>CAPITAL LESTE 1</v>
      </c>
      <c r="G1232" s="10" t="s">
        <v>195</v>
      </c>
      <c r="H1232" s="10"/>
      <c r="I1232" s="10" t="s">
        <v>195</v>
      </c>
      <c r="J1232" s="10"/>
      <c r="K1232" s="22">
        <v>23080992</v>
      </c>
      <c r="L1232" s="39" t="s">
        <v>195</v>
      </c>
      <c r="M1232" s="10"/>
      <c r="N1232" s="22"/>
      <c r="O1232" s="11"/>
      <c r="P1232" s="10"/>
      <c r="Q1232" s="15"/>
    </row>
    <row r="1233" spans="2:17" ht="15" hidden="1" customHeight="1" x14ac:dyDescent="0.35">
      <c r="B1233" s="10" t="s">
        <v>3731</v>
      </c>
      <c r="C1233" s="10" t="s">
        <v>55</v>
      </c>
      <c r="D1233" s="11" t="e">
        <f>VLOOKUP(B1233,'[1]Dados Cadastrais'!A:G,7,0)</f>
        <v>#N/A</v>
      </c>
      <c r="E1233" s="11" t="e">
        <f>VLOOKUP(CONTATOS[[#This Row],[EMPRESA]],'[1]Dados Cadastrais'!A:F,5,0)</f>
        <v>#N/A</v>
      </c>
      <c r="F1233" s="10" t="e">
        <f>VLOOKUP(CONTATOS[[#This Row],[EMPRESA]],'[1]Dados Cadastrais'!A:F,6,0)</f>
        <v>#N/A</v>
      </c>
      <c r="G1233" s="10" t="s">
        <v>3732</v>
      </c>
      <c r="H1233" s="10"/>
      <c r="I1233" s="10" t="s">
        <v>610</v>
      </c>
      <c r="J1233" s="10"/>
      <c r="K1233" s="22"/>
      <c r="L1233" s="13"/>
      <c r="M1233" s="10"/>
      <c r="N1233" s="22"/>
      <c r="O1233" s="11"/>
      <c r="P1233" s="10"/>
      <c r="Q1233" s="15">
        <v>45764</v>
      </c>
    </row>
    <row r="1234" spans="2:17" ht="15" customHeight="1" x14ac:dyDescent="0.25">
      <c r="B1234" s="10" t="s">
        <v>3733</v>
      </c>
      <c r="C1234" s="10" t="s">
        <v>3734</v>
      </c>
      <c r="D1234" s="11">
        <f>VLOOKUP(B1234,'[1]Dados Cadastrais'!A:G,7,0)</f>
        <v>113</v>
      </c>
      <c r="E1234" s="11" t="str">
        <f>VLOOKUP(CONTATOS[[#This Row],[EMPRESA]],'[1]Dados Cadastrais'!A:F,5,0)</f>
        <v>ME</v>
      </c>
      <c r="F1234" s="10" t="str">
        <f>VLOOKUP(CONTATOS[[#This Row],[EMPRESA]],'[1]Dados Cadastrais'!A:F,6,0)</f>
        <v>CAPITAL LESTE 1</v>
      </c>
      <c r="G1234" s="10" t="s">
        <v>3735</v>
      </c>
      <c r="H1234" s="10"/>
      <c r="I1234" s="10"/>
      <c r="J1234" s="10"/>
      <c r="K1234" s="31">
        <v>25331580</v>
      </c>
      <c r="L1234" s="13"/>
      <c r="M1234" s="10"/>
      <c r="N1234" s="22" t="s">
        <v>3736</v>
      </c>
      <c r="O1234" s="11"/>
      <c r="P1234" s="10"/>
      <c r="Q1234" s="15">
        <v>45307</v>
      </c>
    </row>
    <row r="1235" spans="2:17" ht="15" customHeight="1" x14ac:dyDescent="0.25">
      <c r="B1235" s="10" t="s">
        <v>3733</v>
      </c>
      <c r="C1235" s="10" t="s">
        <v>3734</v>
      </c>
      <c r="D1235" s="11">
        <f>VLOOKUP(B1235,'[1]Dados Cadastrais'!A:G,7,0)</f>
        <v>113</v>
      </c>
      <c r="E1235" s="11" t="str">
        <f>VLOOKUP(CONTATOS[[#This Row],[EMPRESA]],'[1]Dados Cadastrais'!A:F,5,0)</f>
        <v>ME</v>
      </c>
      <c r="F1235" s="10" t="str">
        <f>VLOOKUP(CONTATOS[[#This Row],[EMPRESA]],'[1]Dados Cadastrais'!A:F,6,0)</f>
        <v>CAPITAL LESTE 1</v>
      </c>
      <c r="G1235" s="10" t="s">
        <v>3737</v>
      </c>
      <c r="H1235" s="10"/>
      <c r="I1235" s="10"/>
      <c r="J1235" s="10"/>
      <c r="K1235" s="31">
        <v>25331580</v>
      </c>
      <c r="L1235" s="13"/>
      <c r="M1235" s="10"/>
      <c r="N1235" s="12" t="s">
        <v>3736</v>
      </c>
      <c r="O1235" s="11"/>
      <c r="P1235" s="10"/>
      <c r="Q1235" s="15">
        <v>45307</v>
      </c>
    </row>
    <row r="1236" spans="2:17" ht="15" hidden="1" customHeight="1" x14ac:dyDescent="0.35">
      <c r="B1236" s="10" t="s">
        <v>3738</v>
      </c>
      <c r="C1236" s="10" t="s">
        <v>3739</v>
      </c>
      <c r="D1236" s="11">
        <v>126</v>
      </c>
      <c r="E1236" s="11" t="s">
        <v>137</v>
      </c>
      <c r="F1236" s="10" t="e">
        <f>VLOOKUP(CONTATOS[[#This Row],[EMPRESA]],'[1]Dados Cadastrais'!A:F,6,0)</f>
        <v>#N/A</v>
      </c>
      <c r="G1236" s="10"/>
      <c r="H1236" s="10"/>
      <c r="I1236" s="10"/>
      <c r="J1236" s="10"/>
      <c r="K1236" s="22" t="s">
        <v>3740</v>
      </c>
      <c r="L1236" s="13" t="s">
        <v>3741</v>
      </c>
      <c r="M1236" s="10" t="s">
        <v>3742</v>
      </c>
      <c r="N1236" s="22"/>
      <c r="O1236" s="11"/>
      <c r="P1236" s="10"/>
      <c r="Q1236" s="15"/>
    </row>
    <row r="1237" spans="2:17" ht="15" hidden="1" customHeight="1" x14ac:dyDescent="0.25">
      <c r="B1237" s="10" t="s">
        <v>3743</v>
      </c>
      <c r="C1237" s="10" t="e">
        <v>#N/A</v>
      </c>
      <c r="D1237" s="11" t="e">
        <f>VLOOKUP(B1237,'[1]Dados Cadastrais'!A:G,7,0)</f>
        <v>#N/A</v>
      </c>
      <c r="E1237" s="11" t="e">
        <f>VLOOKUP(CONTATOS[[#This Row],[EMPRESA]],'[1]Dados Cadastrais'!A:F,5,0)</f>
        <v>#N/A</v>
      </c>
      <c r="F1237" s="10" t="e">
        <f>VLOOKUP(CONTATOS[[#This Row],[EMPRESA]],'[1]Dados Cadastrais'!A:F,6,0)</f>
        <v>#N/A</v>
      </c>
      <c r="G1237" s="10" t="s">
        <v>618</v>
      </c>
      <c r="H1237" s="10"/>
      <c r="I1237" s="10" t="s">
        <v>3744</v>
      </c>
      <c r="J1237" s="10" t="s">
        <v>20</v>
      </c>
      <c r="K1237" s="22" t="s">
        <v>3745</v>
      </c>
      <c r="L1237" s="13" t="s">
        <v>3746</v>
      </c>
      <c r="M1237" s="10" t="s">
        <v>3747</v>
      </c>
      <c r="N1237" s="14" t="s">
        <v>3748</v>
      </c>
      <c r="O1237" s="11"/>
      <c r="P1237" s="10"/>
      <c r="Q1237" s="15"/>
    </row>
    <row r="1238" spans="2:17" ht="15" hidden="1" customHeight="1" x14ac:dyDescent="0.25">
      <c r="B1238" s="10" t="s">
        <v>3743</v>
      </c>
      <c r="C1238" s="10" t="e">
        <v>#N/A</v>
      </c>
      <c r="D1238" s="11" t="e">
        <f>VLOOKUP(B1238,'[1]Dados Cadastrais'!A:G,7,0)</f>
        <v>#N/A</v>
      </c>
      <c r="E1238" s="11" t="e">
        <f>VLOOKUP(CONTATOS[[#This Row],[EMPRESA]],'[1]Dados Cadastrais'!A:F,5,0)</f>
        <v>#N/A</v>
      </c>
      <c r="F1238" s="10" t="e">
        <f>VLOOKUP(CONTATOS[[#This Row],[EMPRESA]],'[1]Dados Cadastrais'!A:F,6,0)</f>
        <v>#N/A</v>
      </c>
      <c r="G1238" s="10" t="s">
        <v>3749</v>
      </c>
      <c r="H1238" s="10"/>
      <c r="I1238" s="10"/>
      <c r="J1238" s="10"/>
      <c r="K1238" s="48" t="s">
        <v>3745</v>
      </c>
      <c r="L1238" s="13" t="s">
        <v>3750</v>
      </c>
      <c r="M1238" s="10" t="s">
        <v>3751</v>
      </c>
      <c r="N1238" s="14" t="s">
        <v>3752</v>
      </c>
      <c r="O1238" s="11"/>
      <c r="P1238" s="10"/>
      <c r="Q1238" s="15"/>
    </row>
    <row r="1239" spans="2:17" ht="15" hidden="1" customHeight="1" x14ac:dyDescent="0.25">
      <c r="B1239" s="10" t="s">
        <v>3753</v>
      </c>
      <c r="C1239" s="10" t="e">
        <v>#N/A</v>
      </c>
      <c r="D1239" s="11" t="e">
        <f>VLOOKUP(B1239,'[1]Dados Cadastrais'!A:G,7,0)</f>
        <v>#N/A</v>
      </c>
      <c r="E1239" s="11" t="e">
        <f>VLOOKUP(CONTATOS[[#This Row],[EMPRESA]],'[1]Dados Cadastrais'!A:F,5,0)</f>
        <v>#N/A</v>
      </c>
      <c r="F1239" s="10" t="e">
        <f>VLOOKUP(CONTATOS[[#This Row],[EMPRESA]],'[1]Dados Cadastrais'!A:F,6,0)</f>
        <v>#N/A</v>
      </c>
      <c r="G1239" s="10"/>
      <c r="H1239" s="10"/>
      <c r="I1239" s="10"/>
      <c r="J1239" s="10"/>
      <c r="K1239" s="22" t="s">
        <v>3754</v>
      </c>
      <c r="L1239" s="13"/>
      <c r="M1239" s="10"/>
      <c r="N1239" s="14" t="s">
        <v>3755</v>
      </c>
      <c r="O1239" s="11"/>
      <c r="P1239" s="10"/>
      <c r="Q1239" s="15"/>
    </row>
    <row r="1240" spans="2:17" ht="15" hidden="1" customHeight="1" x14ac:dyDescent="0.35">
      <c r="B1240" s="10" t="s">
        <v>3753</v>
      </c>
      <c r="C1240" s="10" t="e">
        <v>#N/A</v>
      </c>
      <c r="D1240" s="11" t="e">
        <f>VLOOKUP(B1240,'[1]Dados Cadastrais'!A:G,7,0)</f>
        <v>#N/A</v>
      </c>
      <c r="E1240" s="11" t="e">
        <f>VLOOKUP(CONTATOS[[#This Row],[EMPRESA]],'[1]Dados Cadastrais'!A:F,5,0)</f>
        <v>#N/A</v>
      </c>
      <c r="F1240" s="10" t="e">
        <f>VLOOKUP(CONTATOS[[#This Row],[EMPRESA]],'[1]Dados Cadastrais'!A:F,6,0)</f>
        <v>#N/A</v>
      </c>
      <c r="G1240" s="10"/>
      <c r="H1240" s="10"/>
      <c r="I1240" s="10"/>
      <c r="J1240" s="10"/>
      <c r="K1240" s="22" t="s">
        <v>3754</v>
      </c>
      <c r="L1240" s="13" t="s">
        <v>3756</v>
      </c>
      <c r="M1240" s="10" t="s">
        <v>3757</v>
      </c>
      <c r="N1240" s="12"/>
      <c r="O1240" s="11"/>
      <c r="P1240" s="10"/>
      <c r="Q1240" s="15"/>
    </row>
    <row r="1241" spans="2:17" ht="15" hidden="1" customHeight="1" x14ac:dyDescent="0.35">
      <c r="B1241" s="10" t="s">
        <v>3758</v>
      </c>
      <c r="C1241" s="10" t="s">
        <v>3759</v>
      </c>
      <c r="D1241" s="11">
        <v>107</v>
      </c>
      <c r="E1241" s="11" t="s">
        <v>137</v>
      </c>
      <c r="F1241" s="10" t="e">
        <f>VLOOKUP(CONTATOS[[#This Row],[EMPRESA]],'[1]Dados Cadastrais'!A:F,6,0)</f>
        <v>#N/A</v>
      </c>
      <c r="G1241" s="10"/>
      <c r="H1241" s="10"/>
      <c r="I1241" s="10"/>
      <c r="J1241" s="10"/>
      <c r="K1241" s="22" t="s">
        <v>3760</v>
      </c>
      <c r="L1241" s="13"/>
      <c r="M1241" s="10"/>
      <c r="N1241" s="22"/>
      <c r="O1241" s="11"/>
      <c r="P1241" s="10"/>
      <c r="Q1241" s="15"/>
    </row>
    <row r="1242" spans="2:17" ht="15" hidden="1" customHeight="1" x14ac:dyDescent="0.35">
      <c r="B1242" s="10" t="s">
        <v>3761</v>
      </c>
      <c r="C1242" s="10" t="e">
        <v>#N/A</v>
      </c>
      <c r="D1242" s="11" t="e">
        <f>VLOOKUP(B1242,'[1]Dados Cadastrais'!A:G,7,0)</f>
        <v>#N/A</v>
      </c>
      <c r="E1242" s="11" t="e">
        <f>VLOOKUP(CONTATOS[[#This Row],[EMPRESA]],'[1]Dados Cadastrais'!A:F,5,0)</f>
        <v>#N/A</v>
      </c>
      <c r="F1242" s="10" t="e">
        <f>VLOOKUP(CONTATOS[[#This Row],[EMPRESA]],'[1]Dados Cadastrais'!A:F,6,0)</f>
        <v>#N/A</v>
      </c>
      <c r="G1242" s="10" t="s">
        <v>2724</v>
      </c>
      <c r="H1242" s="10"/>
      <c r="I1242" s="10"/>
      <c r="J1242" s="10"/>
      <c r="K1242" s="22" t="s">
        <v>3762</v>
      </c>
      <c r="L1242" s="13" t="s">
        <v>3763</v>
      </c>
      <c r="M1242" s="43" t="s">
        <v>3764</v>
      </c>
      <c r="N1242" s="22" t="s">
        <v>3765</v>
      </c>
      <c r="O1242" s="11"/>
      <c r="P1242" s="10"/>
      <c r="Q1242" s="15"/>
    </row>
    <row r="1243" spans="2:17" ht="15" hidden="1" customHeight="1" x14ac:dyDescent="0.35">
      <c r="B1243" s="10" t="s">
        <v>3761</v>
      </c>
      <c r="C1243" s="10" t="e">
        <v>#N/A</v>
      </c>
      <c r="D1243" s="11" t="e">
        <f>VLOOKUP(B1243,'[1]Dados Cadastrais'!A:G,7,0)</f>
        <v>#N/A</v>
      </c>
      <c r="E1243" s="11" t="e">
        <f>VLOOKUP(CONTATOS[[#This Row],[EMPRESA]],'[1]Dados Cadastrais'!A:F,5,0)</f>
        <v>#N/A</v>
      </c>
      <c r="F1243" s="10" t="e">
        <f>VLOOKUP(CONTATOS[[#This Row],[EMPRESA]],'[1]Dados Cadastrais'!A:F,6,0)</f>
        <v>#N/A</v>
      </c>
      <c r="G1243" s="10"/>
      <c r="H1243" s="10"/>
      <c r="I1243" s="10"/>
      <c r="J1243" s="10"/>
      <c r="K1243" s="22" t="s">
        <v>3766</v>
      </c>
      <c r="L1243" s="13"/>
      <c r="M1243" s="10"/>
      <c r="N1243" s="12"/>
      <c r="O1243" s="11"/>
      <c r="P1243" s="10"/>
      <c r="Q1243" s="15"/>
    </row>
    <row r="1244" spans="2:17" ht="15" hidden="1" customHeight="1" x14ac:dyDescent="0.25">
      <c r="B1244" s="10" t="s">
        <v>3761</v>
      </c>
      <c r="C1244" s="10" t="e">
        <v>#N/A</v>
      </c>
      <c r="D1244" s="11" t="e">
        <f>VLOOKUP(B1244,'[1]Dados Cadastrais'!A:G,7,0)</f>
        <v>#N/A</v>
      </c>
      <c r="E1244" s="11" t="e">
        <f>VLOOKUP(CONTATOS[[#This Row],[EMPRESA]],'[1]Dados Cadastrais'!A:F,5,0)</f>
        <v>#N/A</v>
      </c>
      <c r="F1244" s="10" t="e">
        <f>VLOOKUP(CONTATOS[[#This Row],[EMPRESA]],'[1]Dados Cadastrais'!A:F,6,0)</f>
        <v>#N/A</v>
      </c>
      <c r="G1244" s="10" t="s">
        <v>3767</v>
      </c>
      <c r="H1244" s="10"/>
      <c r="I1244" s="10"/>
      <c r="J1244" s="10"/>
      <c r="K1244" s="22"/>
      <c r="L1244" s="13"/>
      <c r="M1244" s="10"/>
      <c r="N1244" s="30" t="s">
        <v>3768</v>
      </c>
      <c r="O1244" s="11"/>
      <c r="P1244" s="10"/>
      <c r="Q1244" s="15"/>
    </row>
    <row r="1245" spans="2:17" ht="15" hidden="1" customHeight="1" x14ac:dyDescent="0.35">
      <c r="B1245" s="10" t="s">
        <v>3769</v>
      </c>
      <c r="C1245" s="10" t="e">
        <v>#N/A</v>
      </c>
      <c r="D1245" s="11" t="e">
        <f>VLOOKUP(B1245,'[1]Dados Cadastrais'!A:G,7,0)</f>
        <v>#N/A</v>
      </c>
      <c r="E1245" s="11" t="e">
        <f>VLOOKUP(CONTATOS[[#This Row],[EMPRESA]],'[1]Dados Cadastrais'!A:F,5,0)</f>
        <v>#N/A</v>
      </c>
      <c r="F1245" s="10" t="e">
        <f>VLOOKUP(CONTATOS[[#This Row],[EMPRESA]],'[1]Dados Cadastrais'!A:F,6,0)</f>
        <v>#N/A</v>
      </c>
      <c r="G1245" s="10"/>
      <c r="H1245" s="10"/>
      <c r="I1245" s="10"/>
      <c r="J1245" s="10"/>
      <c r="K1245" s="22" t="s">
        <v>3770</v>
      </c>
      <c r="L1245" s="13"/>
      <c r="M1245" s="10"/>
      <c r="N1245" s="22"/>
      <c r="O1245" s="11"/>
      <c r="P1245" s="10"/>
      <c r="Q1245" s="15"/>
    </row>
    <row r="1246" spans="2:17" ht="15" customHeight="1" x14ac:dyDescent="0.35">
      <c r="B1246" s="10" t="s">
        <v>3771</v>
      </c>
      <c r="C1246" s="10" t="s">
        <v>3772</v>
      </c>
      <c r="D1246" s="11">
        <f>VLOOKUP(B1246,'[1]Dados Cadastrais'!A:G,7,0)</f>
        <v>103</v>
      </c>
      <c r="E1246" s="11" t="str">
        <f>VLOOKUP(CONTATOS[[#This Row],[EMPRESA]],'[1]Dados Cadastrais'!A:F,5,0)</f>
        <v>EPP</v>
      </c>
      <c r="F1246" s="10" t="str">
        <f>VLOOKUP(CONTATOS[[#This Row],[EMPRESA]],'[1]Dados Cadastrais'!A:F,6,0)</f>
        <v>CAPITAL LESTE 1</v>
      </c>
      <c r="G1246" s="10" t="s">
        <v>3773</v>
      </c>
      <c r="H1246" s="10"/>
      <c r="I1246" s="10"/>
      <c r="J1246" s="10"/>
      <c r="K1246" s="22">
        <v>31865959</v>
      </c>
      <c r="L1246" s="13" t="s">
        <v>3774</v>
      </c>
      <c r="M1246" s="10" t="s">
        <v>3774</v>
      </c>
      <c r="N1246" s="12" t="s">
        <v>3775</v>
      </c>
      <c r="O1246" s="11"/>
      <c r="P1246" s="10"/>
      <c r="Q1246" s="15">
        <v>45022</v>
      </c>
    </row>
    <row r="1247" spans="2:17" ht="15" customHeight="1" x14ac:dyDescent="0.35">
      <c r="B1247" s="10" t="s">
        <v>3771</v>
      </c>
      <c r="C1247" s="10" t="s">
        <v>3772</v>
      </c>
      <c r="D1247" s="11">
        <f>VLOOKUP(B1247,'[1]Dados Cadastrais'!A:G,7,0)</f>
        <v>103</v>
      </c>
      <c r="E1247" s="11" t="str">
        <f>VLOOKUP(CONTATOS[[#This Row],[EMPRESA]],'[1]Dados Cadastrais'!A:F,5,0)</f>
        <v>EPP</v>
      </c>
      <c r="F1247" s="10" t="str">
        <f>VLOOKUP(CONTATOS[[#This Row],[EMPRESA]],'[1]Dados Cadastrais'!A:F,6,0)</f>
        <v>CAPITAL LESTE 1</v>
      </c>
      <c r="G1247" s="10" t="s">
        <v>3776</v>
      </c>
      <c r="H1247" s="10"/>
      <c r="I1247" s="10" t="s">
        <v>195</v>
      </c>
      <c r="J1247" s="10"/>
      <c r="K1247" s="22" t="s">
        <v>3777</v>
      </c>
      <c r="L1247" s="13" t="s">
        <v>3778</v>
      </c>
      <c r="M1247" s="10" t="s">
        <v>3779</v>
      </c>
      <c r="N1247" s="12"/>
      <c r="O1247" s="11"/>
      <c r="P1247" s="10"/>
      <c r="Q1247" s="15"/>
    </row>
    <row r="1248" spans="2:17" ht="15" customHeight="1" x14ac:dyDescent="0.35">
      <c r="B1248" s="10" t="s">
        <v>3771</v>
      </c>
      <c r="C1248" s="10" t="s">
        <v>3772</v>
      </c>
      <c r="D1248" s="11">
        <f>VLOOKUP(B1248,'[1]Dados Cadastrais'!A:G,7,0)</f>
        <v>103</v>
      </c>
      <c r="E1248" s="11" t="str">
        <f>VLOOKUP(CONTATOS[[#This Row],[EMPRESA]],'[1]Dados Cadastrais'!A:F,5,0)</f>
        <v>EPP</v>
      </c>
      <c r="F1248" s="10" t="str">
        <f>VLOOKUP(CONTATOS[[#This Row],[EMPRESA]],'[1]Dados Cadastrais'!A:F,6,0)</f>
        <v>CAPITAL LESTE 1</v>
      </c>
      <c r="G1248" s="10"/>
      <c r="H1248" s="10"/>
      <c r="I1248" s="10"/>
      <c r="J1248" s="10"/>
      <c r="K1248" s="22" t="s">
        <v>3777</v>
      </c>
      <c r="L1248" s="13" t="s">
        <v>3778</v>
      </c>
      <c r="M1248" s="10" t="s">
        <v>3779</v>
      </c>
      <c r="N1248" s="22"/>
      <c r="O1248" s="11"/>
      <c r="P1248" s="10"/>
      <c r="Q1248" s="15"/>
    </row>
    <row r="1249" spans="2:17" ht="15" customHeight="1" x14ac:dyDescent="0.35">
      <c r="B1249" s="10" t="s">
        <v>3771</v>
      </c>
      <c r="C1249" s="10" t="s">
        <v>3772</v>
      </c>
      <c r="D1249" s="11">
        <f>VLOOKUP(B1249,'[1]Dados Cadastrais'!A:G,7,0)</f>
        <v>103</v>
      </c>
      <c r="E1249" s="11" t="str">
        <f>VLOOKUP(CONTATOS[[#This Row],[EMPRESA]],'[1]Dados Cadastrais'!A:F,5,0)</f>
        <v>EPP</v>
      </c>
      <c r="F1249" s="10" t="str">
        <f>VLOOKUP(CONTATOS[[#This Row],[EMPRESA]],'[1]Dados Cadastrais'!A:F,6,0)</f>
        <v>CAPITAL LESTE 1</v>
      </c>
      <c r="G1249" s="10" t="s">
        <v>3773</v>
      </c>
      <c r="H1249" s="10"/>
      <c r="I1249" s="10" t="s">
        <v>195</v>
      </c>
      <c r="J1249" s="10"/>
      <c r="K1249" s="22" t="s">
        <v>3780</v>
      </c>
      <c r="L1249" s="13" t="s">
        <v>195</v>
      </c>
      <c r="M1249" s="10"/>
      <c r="N1249" s="22"/>
      <c r="O1249" s="11"/>
      <c r="P1249" s="10"/>
      <c r="Q1249" s="15"/>
    </row>
    <row r="1250" spans="2:17" ht="15" customHeight="1" x14ac:dyDescent="0.35">
      <c r="B1250" s="10" t="s">
        <v>3771</v>
      </c>
      <c r="C1250" s="10" t="s">
        <v>3772</v>
      </c>
      <c r="D1250" s="11">
        <f>VLOOKUP(B1250,'[1]Dados Cadastrais'!A:G,7,0)</f>
        <v>103</v>
      </c>
      <c r="E1250" s="11" t="str">
        <f>VLOOKUP(CONTATOS[[#This Row],[EMPRESA]],'[1]Dados Cadastrais'!A:F,5,0)</f>
        <v>EPP</v>
      </c>
      <c r="F1250" s="10" t="str">
        <f>VLOOKUP(CONTATOS[[#This Row],[EMPRESA]],'[1]Dados Cadastrais'!A:F,6,0)</f>
        <v>CAPITAL LESTE 1</v>
      </c>
      <c r="G1250" s="10" t="s">
        <v>3776</v>
      </c>
      <c r="H1250" s="10"/>
      <c r="I1250" s="10" t="s">
        <v>195</v>
      </c>
      <c r="J1250" s="10"/>
      <c r="K1250" s="22" t="s">
        <v>3780</v>
      </c>
      <c r="L1250" s="13" t="s">
        <v>3778</v>
      </c>
      <c r="M1250" s="10" t="s">
        <v>3779</v>
      </c>
      <c r="N1250" s="22"/>
      <c r="O1250" s="11"/>
      <c r="P1250" s="10"/>
      <c r="Q1250" s="15"/>
    </row>
    <row r="1251" spans="2:17" ht="15" customHeight="1" x14ac:dyDescent="0.35">
      <c r="B1251" s="10" t="s">
        <v>3771</v>
      </c>
      <c r="C1251" s="10" t="s">
        <v>3772</v>
      </c>
      <c r="D1251" s="11">
        <f>VLOOKUP(B1251,'[1]Dados Cadastrais'!A:G,7,0)</f>
        <v>103</v>
      </c>
      <c r="E1251" s="11" t="str">
        <f>VLOOKUP(CONTATOS[[#This Row],[EMPRESA]],'[1]Dados Cadastrais'!A:F,5,0)</f>
        <v>EPP</v>
      </c>
      <c r="F1251" s="10" t="str">
        <f>VLOOKUP(CONTATOS[[#This Row],[EMPRESA]],'[1]Dados Cadastrais'!A:F,6,0)</f>
        <v>CAPITAL LESTE 1</v>
      </c>
      <c r="G1251" s="10" t="s">
        <v>3776</v>
      </c>
      <c r="H1251" s="10"/>
      <c r="I1251" s="10" t="s">
        <v>195</v>
      </c>
      <c r="J1251" s="10"/>
      <c r="K1251" s="12" t="s">
        <v>3780</v>
      </c>
      <c r="L1251" s="13" t="s">
        <v>3778</v>
      </c>
      <c r="M1251" s="10" t="s">
        <v>3779</v>
      </c>
      <c r="N1251" s="22"/>
      <c r="O1251" s="11"/>
      <c r="P1251" s="10"/>
      <c r="Q1251" s="15"/>
    </row>
    <row r="1252" spans="2:17" ht="15" hidden="1" customHeight="1" x14ac:dyDescent="0.25">
      <c r="B1252" s="10" t="s">
        <v>3781</v>
      </c>
      <c r="C1252" s="10" t="e">
        <v>#N/A</v>
      </c>
      <c r="D1252" s="11" t="e">
        <f>VLOOKUP(B1252,'[1]Dados Cadastrais'!A:G,7,0)</f>
        <v>#N/A</v>
      </c>
      <c r="E1252" s="11" t="e">
        <f>VLOOKUP(CONTATOS[[#This Row],[EMPRESA]],'[1]Dados Cadastrais'!A:F,5,0)</f>
        <v>#N/A</v>
      </c>
      <c r="F1252" s="10" t="e">
        <f>VLOOKUP(CONTATOS[[#This Row],[EMPRESA]],'[1]Dados Cadastrais'!A:F,6,0)</f>
        <v>#N/A</v>
      </c>
      <c r="G1252" s="10"/>
      <c r="H1252" s="10"/>
      <c r="I1252" s="10"/>
      <c r="J1252" s="10"/>
      <c r="K1252" s="22" t="s">
        <v>3782</v>
      </c>
      <c r="L1252" s="13" t="s">
        <v>3783</v>
      </c>
      <c r="M1252" s="10" t="s">
        <v>3784</v>
      </c>
      <c r="N1252" s="30" t="s">
        <v>3785</v>
      </c>
      <c r="O1252" s="11"/>
      <c r="P1252" s="10"/>
      <c r="Q1252" s="15"/>
    </row>
    <row r="1253" spans="2:17" ht="15" hidden="1" customHeight="1" x14ac:dyDescent="0.25">
      <c r="B1253" s="10" t="s">
        <v>3781</v>
      </c>
      <c r="C1253" s="10" t="e">
        <v>#N/A</v>
      </c>
      <c r="D1253" s="11" t="e">
        <f>VLOOKUP(B1253,'[1]Dados Cadastrais'!A:G,7,0)</f>
        <v>#N/A</v>
      </c>
      <c r="E1253" s="11" t="e">
        <f>VLOOKUP(CONTATOS[[#This Row],[EMPRESA]],'[1]Dados Cadastrais'!A:F,5,0)</f>
        <v>#N/A</v>
      </c>
      <c r="F1253" s="10" t="e">
        <f>VLOOKUP(CONTATOS[[#This Row],[EMPRESA]],'[1]Dados Cadastrais'!A:F,6,0)</f>
        <v>#N/A</v>
      </c>
      <c r="G1253" s="10"/>
      <c r="H1253" s="10"/>
      <c r="I1253" s="10"/>
      <c r="J1253" s="10"/>
      <c r="K1253" s="22" t="s">
        <v>3782</v>
      </c>
      <c r="L1253" s="13" t="s">
        <v>3783</v>
      </c>
      <c r="M1253" s="10" t="s">
        <v>3784</v>
      </c>
      <c r="N1253" s="30" t="s">
        <v>3786</v>
      </c>
      <c r="O1253" s="11"/>
      <c r="P1253" s="10"/>
      <c r="Q1253" s="15"/>
    </row>
    <row r="1254" spans="2:17" ht="15" hidden="1" customHeight="1" x14ac:dyDescent="0.35">
      <c r="B1254" s="10" t="s">
        <v>3787</v>
      </c>
      <c r="C1254" s="10" t="e">
        <v>#N/A</v>
      </c>
      <c r="D1254" s="11" t="e">
        <f>VLOOKUP(B1254,'[1]Dados Cadastrais'!A:G,7,0)</f>
        <v>#N/A</v>
      </c>
      <c r="E1254" s="11" t="e">
        <f>VLOOKUP(CONTATOS[[#This Row],[EMPRESA]],'[1]Dados Cadastrais'!A:F,5,0)</f>
        <v>#N/A</v>
      </c>
      <c r="F1254" s="10" t="e">
        <f>VLOOKUP(CONTATOS[[#This Row],[EMPRESA]],'[1]Dados Cadastrais'!A:F,6,0)</f>
        <v>#N/A</v>
      </c>
      <c r="G1254" s="10" t="s">
        <v>3788</v>
      </c>
      <c r="H1254" s="10"/>
      <c r="I1254" s="10"/>
      <c r="J1254" s="10"/>
      <c r="K1254" s="22" t="s">
        <v>3789</v>
      </c>
      <c r="L1254" s="13" t="s">
        <v>334</v>
      </c>
      <c r="M1254" s="10"/>
      <c r="N1254" s="12" t="s">
        <v>3790</v>
      </c>
      <c r="O1254" s="11"/>
      <c r="P1254" s="10"/>
      <c r="Q1254" s="15"/>
    </row>
    <row r="1255" spans="2:17" ht="15" hidden="1" customHeight="1" x14ac:dyDescent="0.35">
      <c r="B1255" s="10" t="s">
        <v>3791</v>
      </c>
      <c r="C1255" s="10" t="e">
        <v>#N/A</v>
      </c>
      <c r="D1255" s="11" t="e">
        <f>VLOOKUP(B1255,'[1]Dados Cadastrais'!A:G,7,0)</f>
        <v>#N/A</v>
      </c>
      <c r="E1255" s="11" t="e">
        <f>VLOOKUP(CONTATOS[[#This Row],[EMPRESA]],'[1]Dados Cadastrais'!A:F,5,0)</f>
        <v>#N/A</v>
      </c>
      <c r="F1255" s="10" t="e">
        <f>VLOOKUP(CONTATOS[[#This Row],[EMPRESA]],'[1]Dados Cadastrais'!A:F,6,0)</f>
        <v>#N/A</v>
      </c>
      <c r="G1255" s="10"/>
      <c r="H1255" s="10"/>
      <c r="I1255" s="10"/>
      <c r="J1255" s="10"/>
      <c r="K1255" s="22" t="s">
        <v>3792</v>
      </c>
      <c r="L1255" s="13" t="s">
        <v>3793</v>
      </c>
      <c r="M1255" s="43" t="s">
        <v>3794</v>
      </c>
      <c r="N1255" s="22"/>
      <c r="O1255" s="11"/>
      <c r="P1255" s="10"/>
      <c r="Q1255" s="15"/>
    </row>
    <row r="1256" spans="2:17" ht="15" hidden="1" customHeight="1" x14ac:dyDescent="0.25">
      <c r="B1256" s="10" t="s">
        <v>3795</v>
      </c>
      <c r="C1256" s="10" t="s">
        <v>3796</v>
      </c>
      <c r="D1256" s="11">
        <f>VLOOKUP(B1256,'[1]Dados Cadastrais'!A:G,7,0)</f>
        <v>103</v>
      </c>
      <c r="E1256" s="11" t="str">
        <f>VLOOKUP(CONTATOS[[#This Row],[EMPRESA]],'[1]Dados Cadastrais'!A:F,5,0)</f>
        <v>ME</v>
      </c>
      <c r="F1256" s="10" t="str">
        <f>VLOOKUP(CONTATOS[[#This Row],[EMPRESA]],'[1]Dados Cadastrais'!A:F,6,0)</f>
        <v>CAPITAL SUL</v>
      </c>
      <c r="G1256" s="10" t="s">
        <v>622</v>
      </c>
      <c r="H1256" s="10"/>
      <c r="I1256" s="10" t="s">
        <v>619</v>
      </c>
      <c r="J1256" s="10"/>
      <c r="K1256" s="22" t="s">
        <v>3797</v>
      </c>
      <c r="L1256" s="13"/>
      <c r="M1256" s="10"/>
      <c r="N1256" s="14" t="s">
        <v>3798</v>
      </c>
      <c r="O1256" s="11"/>
      <c r="P1256" s="10"/>
      <c r="Q1256" s="15"/>
    </row>
    <row r="1257" spans="2:17" ht="15" hidden="1" customHeight="1" x14ac:dyDescent="0.25">
      <c r="B1257" s="10" t="s">
        <v>3795</v>
      </c>
      <c r="C1257" s="10" t="s">
        <v>3796</v>
      </c>
      <c r="D1257" s="11">
        <f>VLOOKUP(B1257,'[1]Dados Cadastrais'!A:G,7,0)</f>
        <v>103</v>
      </c>
      <c r="E1257" s="11" t="str">
        <f>VLOOKUP(CONTATOS[[#This Row],[EMPRESA]],'[1]Dados Cadastrais'!A:F,5,0)</f>
        <v>ME</v>
      </c>
      <c r="F1257" s="10" t="str">
        <f>VLOOKUP(CONTATOS[[#This Row],[EMPRESA]],'[1]Dados Cadastrais'!A:F,6,0)</f>
        <v>CAPITAL SUL</v>
      </c>
      <c r="G1257" s="10" t="s">
        <v>3799</v>
      </c>
      <c r="H1257" s="10"/>
      <c r="I1257" s="10" t="s">
        <v>386</v>
      </c>
      <c r="J1257" s="10"/>
      <c r="K1257" s="22"/>
      <c r="L1257" s="13" t="s">
        <v>195</v>
      </c>
      <c r="M1257" s="10"/>
      <c r="N1257" s="30" t="s">
        <v>3800</v>
      </c>
      <c r="O1257" s="11"/>
      <c r="P1257" s="10"/>
      <c r="Q1257" s="15"/>
    </row>
    <row r="1258" spans="2:17" ht="15" hidden="1" customHeight="1" x14ac:dyDescent="0.25">
      <c r="B1258" s="10" t="s">
        <v>3795</v>
      </c>
      <c r="C1258" s="10" t="s">
        <v>3796</v>
      </c>
      <c r="D1258" s="11">
        <f>VLOOKUP(B1258,'[1]Dados Cadastrais'!A:G,7,0)</f>
        <v>103</v>
      </c>
      <c r="E1258" s="11" t="str">
        <f>VLOOKUP(CONTATOS[[#This Row],[EMPRESA]],'[1]Dados Cadastrais'!A:F,5,0)</f>
        <v>ME</v>
      </c>
      <c r="F1258" s="10" t="str">
        <f>VLOOKUP(CONTATOS[[#This Row],[EMPRESA]],'[1]Dados Cadastrais'!A:F,6,0)</f>
        <v>CAPITAL SUL</v>
      </c>
      <c r="G1258" s="10" t="s">
        <v>622</v>
      </c>
      <c r="H1258" s="10"/>
      <c r="I1258" s="10"/>
      <c r="J1258" s="10"/>
      <c r="K1258" s="22"/>
      <c r="L1258" s="13" t="s">
        <v>3797</v>
      </c>
      <c r="M1258" s="10" t="s">
        <v>3801</v>
      </c>
      <c r="N1258" s="14" t="s">
        <v>3802</v>
      </c>
      <c r="O1258" s="11"/>
      <c r="P1258" s="10"/>
      <c r="Q1258" s="15"/>
    </row>
    <row r="1259" spans="2:17" ht="15" hidden="1" customHeight="1" x14ac:dyDescent="0.35">
      <c r="B1259" s="10" t="s">
        <v>3795</v>
      </c>
      <c r="C1259" s="10" t="s">
        <v>3796</v>
      </c>
      <c r="D1259" s="11">
        <f>VLOOKUP(B1259,'[1]Dados Cadastrais'!A:G,7,0)</f>
        <v>103</v>
      </c>
      <c r="E1259" s="11" t="str">
        <f>VLOOKUP(CONTATOS[[#This Row],[EMPRESA]],'[1]Dados Cadastrais'!A:F,5,0)</f>
        <v>ME</v>
      </c>
      <c r="F1259" s="10" t="str">
        <f>VLOOKUP(CONTATOS[[#This Row],[EMPRESA]],'[1]Dados Cadastrais'!A:F,6,0)</f>
        <v>CAPITAL SUL</v>
      </c>
      <c r="G1259" s="10" t="s">
        <v>622</v>
      </c>
      <c r="H1259" s="10"/>
      <c r="I1259" s="10"/>
      <c r="J1259" s="10"/>
      <c r="K1259" s="22"/>
      <c r="L1259" s="13"/>
      <c r="M1259" s="10"/>
      <c r="N1259" s="12"/>
      <c r="O1259" s="11"/>
      <c r="P1259" s="10"/>
      <c r="Q1259" s="15"/>
    </row>
    <row r="1260" spans="2:17" ht="15" customHeight="1" x14ac:dyDescent="0.35">
      <c r="B1260" s="10" t="s">
        <v>3803</v>
      </c>
      <c r="C1260" s="10" t="s">
        <v>3804</v>
      </c>
      <c r="D1260" s="11">
        <f>VLOOKUP(B1260,'[1]Dados Cadastrais'!A:G,7,0)</f>
        <v>103</v>
      </c>
      <c r="E1260" s="11" t="str">
        <f>VLOOKUP(CONTATOS[[#This Row],[EMPRESA]],'[1]Dados Cadastrais'!A:F,5,0)</f>
        <v>EPP</v>
      </c>
      <c r="F1260" s="10" t="str">
        <f>VLOOKUP(CONTATOS[[#This Row],[EMPRESA]],'[1]Dados Cadastrais'!A:F,6,0)</f>
        <v>CAPITAL LESTE 1</v>
      </c>
      <c r="G1260" s="10" t="s">
        <v>3805</v>
      </c>
      <c r="H1260" s="10"/>
      <c r="I1260" s="10"/>
      <c r="J1260" s="10"/>
      <c r="K1260" s="22">
        <v>969184060</v>
      </c>
      <c r="L1260" s="13" t="s">
        <v>3806</v>
      </c>
      <c r="M1260" s="10" t="s">
        <v>3806</v>
      </c>
      <c r="N1260" s="12" t="s">
        <v>3807</v>
      </c>
      <c r="O1260" s="11" t="s">
        <v>25</v>
      </c>
      <c r="P1260" s="10"/>
      <c r="Q1260" s="15">
        <v>45022</v>
      </c>
    </row>
    <row r="1261" spans="2:17" ht="15" customHeight="1" x14ac:dyDescent="0.35">
      <c r="B1261" s="10" t="s">
        <v>3803</v>
      </c>
      <c r="C1261" s="10" t="s">
        <v>3804</v>
      </c>
      <c r="D1261" s="11">
        <f>VLOOKUP(B1261,'[1]Dados Cadastrais'!A:G,7,0)</f>
        <v>103</v>
      </c>
      <c r="E1261" s="11" t="str">
        <f>VLOOKUP(CONTATOS[[#This Row],[EMPRESA]],'[1]Dados Cadastrais'!A:F,5,0)</f>
        <v>EPP</v>
      </c>
      <c r="F1261" s="10" t="str">
        <f>VLOOKUP(CONTATOS[[#This Row],[EMPRESA]],'[1]Dados Cadastrais'!A:F,6,0)</f>
        <v>CAPITAL LESTE 1</v>
      </c>
      <c r="G1261" s="10" t="s">
        <v>3808</v>
      </c>
      <c r="H1261" s="10"/>
      <c r="I1261" s="10" t="s">
        <v>195</v>
      </c>
      <c r="J1261" s="10"/>
      <c r="K1261" s="22" t="s">
        <v>3809</v>
      </c>
      <c r="L1261" s="13" t="s">
        <v>195</v>
      </c>
      <c r="M1261" s="10"/>
      <c r="N1261" s="22"/>
      <c r="O1261" s="11"/>
      <c r="P1261" s="10"/>
      <c r="Q1261" s="15"/>
    </row>
    <row r="1262" spans="2:17" ht="15" hidden="1" customHeight="1" x14ac:dyDescent="0.25">
      <c r="B1262" s="10" t="s">
        <v>3810</v>
      </c>
      <c r="C1262" s="10" t="s">
        <v>3811</v>
      </c>
      <c r="D1262" s="11">
        <v>113</v>
      </c>
      <c r="E1262" s="11" t="s">
        <v>137</v>
      </c>
      <c r="F1262" s="10" t="e">
        <f>VLOOKUP(CONTATOS[[#This Row],[EMPRESA]],'[1]Dados Cadastrais'!A:F,6,0)</f>
        <v>#N/A</v>
      </c>
      <c r="G1262" s="10" t="s">
        <v>3812</v>
      </c>
      <c r="H1262" s="10"/>
      <c r="I1262" s="10"/>
      <c r="J1262" s="10"/>
      <c r="K1262" s="22" t="s">
        <v>3813</v>
      </c>
      <c r="L1262" s="13" t="s">
        <v>3814</v>
      </c>
      <c r="M1262" s="10"/>
      <c r="N1262" s="14" t="s">
        <v>3815</v>
      </c>
      <c r="O1262" s="11"/>
      <c r="P1262" s="10"/>
      <c r="Q1262" s="15"/>
    </row>
    <row r="1263" spans="2:17" ht="15" hidden="1" customHeight="1" x14ac:dyDescent="0.25">
      <c r="B1263" s="10" t="s">
        <v>3816</v>
      </c>
      <c r="C1263" s="10" t="e">
        <v>#N/A</v>
      </c>
      <c r="D1263" s="11" t="e">
        <f>VLOOKUP(B1263,'[1]Dados Cadastrais'!A:G,7,0)</f>
        <v>#N/A</v>
      </c>
      <c r="E1263" s="11" t="e">
        <f>VLOOKUP(CONTATOS[[#This Row],[EMPRESA]],'[1]Dados Cadastrais'!A:F,5,0)</f>
        <v>#N/A</v>
      </c>
      <c r="F1263" s="10" t="e">
        <f>VLOOKUP(CONTATOS[[#This Row],[EMPRESA]],'[1]Dados Cadastrais'!A:F,6,0)</f>
        <v>#N/A</v>
      </c>
      <c r="G1263" s="10"/>
      <c r="H1263" s="10"/>
      <c r="I1263" s="10"/>
      <c r="J1263" s="10"/>
      <c r="K1263" s="22" t="s">
        <v>3817</v>
      </c>
      <c r="L1263" s="13"/>
      <c r="M1263" s="10"/>
      <c r="N1263" s="30" t="s">
        <v>3818</v>
      </c>
      <c r="O1263" s="11"/>
      <c r="P1263" s="10"/>
      <c r="Q1263" s="15"/>
    </row>
    <row r="1264" spans="2:17" ht="15" hidden="1" customHeight="1" x14ac:dyDescent="0.35">
      <c r="B1264" s="32" t="s">
        <v>3819</v>
      </c>
      <c r="C1264" s="32" t="str">
        <f>VLOOKUP(B1264,'[1]Dados Cadastrais'!A:B,2,0)</f>
        <v>42.532.178/0001-23</v>
      </c>
      <c r="D1264" s="33">
        <f>VLOOKUP(B1264,'[1]Dados Cadastrais'!A:G,7,0)</f>
        <v>163</v>
      </c>
      <c r="E1264" s="33" t="str">
        <f>VLOOKUP(CONTATOS[[#This Row],[EMPRESA]],'[1]Dados Cadastrais'!A:F,5,0)</f>
        <v>Pequena</v>
      </c>
      <c r="F1264" s="32">
        <f>VLOOKUP(CONTATOS[[#This Row],[EMPRESA]],'[1]Dados Cadastrais'!A:F,6,0)</f>
        <v>0</v>
      </c>
      <c r="G1264" s="23">
        <v>0</v>
      </c>
      <c r="H1264" s="32"/>
      <c r="I1264" s="34"/>
      <c r="J1264" s="32"/>
      <c r="K1264" s="49" t="s">
        <v>176</v>
      </c>
      <c r="L1264" s="36" t="s">
        <v>176</v>
      </c>
      <c r="M1264" s="32" t="str" cm="1">
        <f t="array" ref="M1264">IFERROR(IF(ISTEXT(L1263),IF(ISBLANK(L1263),"","'"&amp;"55"&amp;IF(AND(ISNUMBER(LEFT(SOMENTE.NÚMEROS(L1263),2))),LEFT(SOMENTE.NÚMEROS(L1263),2),"11")&amp;RIGHT(SOMENTE.NÚMEROS(L1263),8)),""),"")</f>
        <v/>
      </c>
      <c r="N1264" s="37" t="s">
        <v>3820</v>
      </c>
      <c r="O1264" s="23"/>
      <c r="P1264" s="23"/>
      <c r="Q1264" s="15">
        <v>45903</v>
      </c>
    </row>
    <row r="1265" spans="2:17" ht="15" hidden="1" customHeight="1" x14ac:dyDescent="0.35">
      <c r="B1265" s="10" t="s">
        <v>3821</v>
      </c>
      <c r="C1265" s="10" t="s">
        <v>3822</v>
      </c>
      <c r="D1265" s="11">
        <v>106</v>
      </c>
      <c r="E1265" s="11" t="s">
        <v>137</v>
      </c>
      <c r="F1265" s="10" t="e">
        <f>VLOOKUP(CONTATOS[[#This Row],[EMPRESA]],'[1]Dados Cadastrais'!A:F,6,0)</f>
        <v>#N/A</v>
      </c>
      <c r="G1265" s="10"/>
      <c r="H1265" s="10"/>
      <c r="I1265" s="10"/>
      <c r="J1265" s="10"/>
      <c r="K1265" s="22" t="s">
        <v>3823</v>
      </c>
      <c r="L1265" s="13"/>
      <c r="M1265" s="10"/>
      <c r="N1265" s="12" t="s">
        <v>3824</v>
      </c>
      <c r="O1265" s="11"/>
      <c r="P1265" s="10"/>
      <c r="Q1265" s="15"/>
    </row>
    <row r="1266" spans="2:17" ht="15" hidden="1" customHeight="1" x14ac:dyDescent="0.25">
      <c r="B1266" s="10" t="s">
        <v>3825</v>
      </c>
      <c r="C1266" s="10" t="e">
        <v>#N/A</v>
      </c>
      <c r="D1266" s="11" t="e">
        <f>VLOOKUP(B1266,'[1]Dados Cadastrais'!A:G,7,0)</f>
        <v>#N/A</v>
      </c>
      <c r="E1266" s="11" t="e">
        <f>VLOOKUP(CONTATOS[[#This Row],[EMPRESA]],'[1]Dados Cadastrais'!A:F,5,0)</f>
        <v>#N/A</v>
      </c>
      <c r="F1266" s="10" t="e">
        <f>VLOOKUP(CONTATOS[[#This Row],[EMPRESA]],'[1]Dados Cadastrais'!A:F,6,0)</f>
        <v>#N/A</v>
      </c>
      <c r="G1266" s="10"/>
      <c r="H1266" s="10"/>
      <c r="I1266" s="10"/>
      <c r="J1266" s="10"/>
      <c r="K1266" s="12"/>
      <c r="L1266" s="13"/>
      <c r="M1266" s="10"/>
      <c r="N1266" s="30" t="s">
        <v>3826</v>
      </c>
      <c r="O1266" s="11"/>
      <c r="P1266" s="10"/>
      <c r="Q1266" s="15"/>
    </row>
    <row r="1267" spans="2:17" ht="15" hidden="1" customHeight="1" x14ac:dyDescent="0.35">
      <c r="B1267" s="10" t="s">
        <v>3825</v>
      </c>
      <c r="C1267" s="10" t="e">
        <v>#N/A</v>
      </c>
      <c r="D1267" s="11" t="e">
        <f>VLOOKUP(B1267,'[1]Dados Cadastrais'!A:G,7,0)</f>
        <v>#N/A</v>
      </c>
      <c r="E1267" s="11" t="e">
        <f>VLOOKUP(CONTATOS[[#This Row],[EMPRESA]],'[1]Dados Cadastrais'!A:F,5,0)</f>
        <v>#N/A</v>
      </c>
      <c r="F1267" s="10" t="e">
        <f>VLOOKUP(CONTATOS[[#This Row],[EMPRESA]],'[1]Dados Cadastrais'!A:F,6,0)</f>
        <v>#N/A</v>
      </c>
      <c r="G1267" s="10" t="s">
        <v>3827</v>
      </c>
      <c r="H1267" s="10"/>
      <c r="I1267" s="10"/>
      <c r="J1267" s="10"/>
      <c r="K1267" s="22"/>
      <c r="L1267" s="13"/>
      <c r="M1267" s="10"/>
      <c r="N1267" s="22"/>
      <c r="O1267" s="11"/>
      <c r="P1267" s="10"/>
      <c r="Q1267" s="15"/>
    </row>
    <row r="1268" spans="2:17" ht="15" hidden="1" customHeight="1" x14ac:dyDescent="0.35">
      <c r="B1268" s="10" t="s">
        <v>3825</v>
      </c>
      <c r="C1268" s="10" t="e">
        <v>#N/A</v>
      </c>
      <c r="D1268" s="11" t="e">
        <f>VLOOKUP(B1268,'[1]Dados Cadastrais'!A:G,7,0)</f>
        <v>#N/A</v>
      </c>
      <c r="E1268" s="11" t="e">
        <f>VLOOKUP(CONTATOS[[#This Row],[EMPRESA]],'[1]Dados Cadastrais'!A:F,5,0)</f>
        <v>#N/A</v>
      </c>
      <c r="F1268" s="10" t="e">
        <f>VLOOKUP(CONTATOS[[#This Row],[EMPRESA]],'[1]Dados Cadastrais'!A:F,6,0)</f>
        <v>#N/A</v>
      </c>
      <c r="G1268" s="10" t="s">
        <v>3828</v>
      </c>
      <c r="H1268" s="10"/>
      <c r="I1268" s="10"/>
      <c r="J1268" s="10"/>
      <c r="K1268" s="22"/>
      <c r="L1268" s="13"/>
      <c r="M1268" s="10"/>
      <c r="N1268" s="22"/>
      <c r="O1268" s="11"/>
      <c r="P1268" s="10"/>
      <c r="Q1268" s="15"/>
    </row>
    <row r="1269" spans="2:17" ht="15" hidden="1" customHeight="1" x14ac:dyDescent="0.25">
      <c r="B1269" s="10" t="s">
        <v>3829</v>
      </c>
      <c r="C1269" s="10" t="e">
        <v>#N/A</v>
      </c>
      <c r="D1269" s="11" t="e">
        <f>VLOOKUP(B1269,'[1]Dados Cadastrais'!A:G,7,0)</f>
        <v>#N/A</v>
      </c>
      <c r="E1269" s="11" t="e">
        <f>VLOOKUP(CONTATOS[[#This Row],[EMPRESA]],'[1]Dados Cadastrais'!A:F,5,0)</f>
        <v>#N/A</v>
      </c>
      <c r="F1269" s="10" t="e">
        <f>VLOOKUP(CONTATOS[[#This Row],[EMPRESA]],'[1]Dados Cadastrais'!A:F,6,0)</f>
        <v>#N/A</v>
      </c>
      <c r="G1269" s="10" t="s">
        <v>3830</v>
      </c>
      <c r="H1269" s="10"/>
      <c r="I1269" s="10"/>
      <c r="J1269" s="10"/>
      <c r="K1269" s="22" t="s">
        <v>3831</v>
      </c>
      <c r="L1269" s="13"/>
      <c r="M1269" s="10"/>
      <c r="N1269" s="14" t="s">
        <v>3832</v>
      </c>
      <c r="O1269" s="11"/>
      <c r="P1269" s="10"/>
      <c r="Q1269" s="15"/>
    </row>
    <row r="1270" spans="2:17" ht="15" hidden="1" customHeight="1" x14ac:dyDescent="0.25">
      <c r="B1270" s="10" t="s">
        <v>3829</v>
      </c>
      <c r="C1270" s="10" t="e">
        <v>#N/A</v>
      </c>
      <c r="D1270" s="11" t="e">
        <f>VLOOKUP(B1270,'[1]Dados Cadastrais'!A:G,7,0)</f>
        <v>#N/A</v>
      </c>
      <c r="E1270" s="11" t="e">
        <f>VLOOKUP(CONTATOS[[#This Row],[EMPRESA]],'[1]Dados Cadastrais'!A:F,5,0)</f>
        <v>#N/A</v>
      </c>
      <c r="F1270" s="10" t="e">
        <f>VLOOKUP(CONTATOS[[#This Row],[EMPRESA]],'[1]Dados Cadastrais'!A:F,6,0)</f>
        <v>#N/A</v>
      </c>
      <c r="G1270" s="10" t="s">
        <v>3833</v>
      </c>
      <c r="H1270" s="10"/>
      <c r="I1270" s="10"/>
      <c r="J1270" s="10"/>
      <c r="K1270" s="22" t="s">
        <v>3831</v>
      </c>
      <c r="L1270" s="13"/>
      <c r="M1270" s="10"/>
      <c r="N1270" s="30" t="s">
        <v>3834</v>
      </c>
      <c r="O1270" s="11"/>
      <c r="P1270" s="10"/>
      <c r="Q1270" s="15"/>
    </row>
    <row r="1271" spans="2:17" ht="15" hidden="1" customHeight="1" x14ac:dyDescent="0.35">
      <c r="B1271" s="10" t="s">
        <v>3835</v>
      </c>
      <c r="C1271" s="10" t="s">
        <v>3836</v>
      </c>
      <c r="D1271" s="11">
        <v>109</v>
      </c>
      <c r="E1271" s="11" t="s">
        <v>68</v>
      </c>
      <c r="F1271" s="10" t="e">
        <f>VLOOKUP(CONTATOS[[#This Row],[EMPRESA]],'[1]Dados Cadastrais'!A:F,6,0)</f>
        <v>#N/A</v>
      </c>
      <c r="G1271" s="10"/>
      <c r="H1271" s="10"/>
      <c r="I1271" s="10"/>
      <c r="J1271" s="10"/>
      <c r="K1271" s="22" t="s">
        <v>3837</v>
      </c>
      <c r="L1271" s="13"/>
      <c r="M1271" s="10"/>
      <c r="N1271" s="12"/>
      <c r="O1271" s="11"/>
      <c r="P1271" s="10"/>
      <c r="Q1271" s="15"/>
    </row>
    <row r="1272" spans="2:17" ht="15" hidden="1" customHeight="1" x14ac:dyDescent="0.35">
      <c r="B1272" s="10" t="s">
        <v>3838</v>
      </c>
      <c r="C1272" s="10" t="s">
        <v>3839</v>
      </c>
      <c r="D1272" s="11" t="e">
        <f>VLOOKUP(B1272,'[1]Dados Cadastrais'!A:G,7,0)</f>
        <v>#N/A</v>
      </c>
      <c r="E1272" s="11" t="e">
        <f>VLOOKUP(CONTATOS[[#This Row],[EMPRESA]],'[1]Dados Cadastrais'!A:F,5,0)</f>
        <v>#N/A</v>
      </c>
      <c r="F1272" s="10" t="e">
        <f>VLOOKUP(CONTATOS[[#This Row],[EMPRESA]],'[1]Dados Cadastrais'!A:F,6,0)</f>
        <v>#N/A</v>
      </c>
      <c r="G1272" s="10"/>
      <c r="H1272" s="10"/>
      <c r="I1272" s="10" t="s">
        <v>195</v>
      </c>
      <c r="J1272" s="10"/>
      <c r="K1272" s="12" t="s">
        <v>3840</v>
      </c>
      <c r="L1272" s="13"/>
      <c r="M1272" s="10"/>
      <c r="N1272" s="22"/>
      <c r="O1272" s="11"/>
      <c r="P1272" s="10"/>
      <c r="Q1272" s="15"/>
    </row>
    <row r="1273" spans="2:17" ht="15" hidden="1" customHeight="1" x14ac:dyDescent="0.35">
      <c r="B1273" s="10" t="s">
        <v>3838</v>
      </c>
      <c r="C1273" s="10" t="s">
        <v>3839</v>
      </c>
      <c r="D1273" s="11" t="e">
        <f>VLOOKUP(B1273,'[1]Dados Cadastrais'!A:G,7,0)</f>
        <v>#N/A</v>
      </c>
      <c r="E1273" s="11" t="e">
        <f>VLOOKUP(CONTATOS[[#This Row],[EMPRESA]],'[1]Dados Cadastrais'!A:F,5,0)</f>
        <v>#N/A</v>
      </c>
      <c r="F1273" s="10" t="e">
        <f>VLOOKUP(CONTATOS[[#This Row],[EMPRESA]],'[1]Dados Cadastrais'!A:F,6,0)</f>
        <v>#N/A</v>
      </c>
      <c r="G1273" s="10" t="s">
        <v>391</v>
      </c>
      <c r="H1273" s="10"/>
      <c r="I1273" s="10"/>
      <c r="J1273" s="10"/>
      <c r="K1273" s="12" t="s">
        <v>3841</v>
      </c>
      <c r="L1273" s="13"/>
      <c r="M1273" s="10"/>
      <c r="N1273" s="22" t="s">
        <v>3842</v>
      </c>
      <c r="O1273" s="11" t="s">
        <v>25</v>
      </c>
      <c r="P1273" s="10"/>
      <c r="Q1273" s="15"/>
    </row>
    <row r="1274" spans="2:17" ht="15" hidden="1" customHeight="1" x14ac:dyDescent="0.35">
      <c r="B1274" s="10" t="s">
        <v>3838</v>
      </c>
      <c r="C1274" s="10" t="s">
        <v>3839</v>
      </c>
      <c r="D1274" s="11" t="e">
        <f>VLOOKUP(B1274,'[1]Dados Cadastrais'!A:G,7,0)</f>
        <v>#N/A</v>
      </c>
      <c r="E1274" s="11" t="e">
        <f>VLOOKUP(CONTATOS[[#This Row],[EMPRESA]],'[1]Dados Cadastrais'!A:F,5,0)</f>
        <v>#N/A</v>
      </c>
      <c r="F1274" s="10" t="e">
        <f>VLOOKUP(CONTATOS[[#This Row],[EMPRESA]],'[1]Dados Cadastrais'!A:F,6,0)</f>
        <v>#N/A</v>
      </c>
      <c r="G1274" s="10" t="s">
        <v>3025</v>
      </c>
      <c r="H1274" s="10"/>
      <c r="I1274" s="10" t="s">
        <v>19</v>
      </c>
      <c r="J1274" s="10" t="s">
        <v>20</v>
      </c>
      <c r="K1274" s="22" t="s">
        <v>3841</v>
      </c>
      <c r="L1274" s="13"/>
      <c r="M1274" s="10"/>
      <c r="N1274" s="22" t="s">
        <v>3843</v>
      </c>
      <c r="O1274" s="11"/>
      <c r="P1274" s="10"/>
      <c r="Q1274" s="15"/>
    </row>
    <row r="1275" spans="2:17" ht="15" hidden="1" customHeight="1" x14ac:dyDescent="0.35">
      <c r="B1275" s="10" t="s">
        <v>3838</v>
      </c>
      <c r="C1275" s="10" t="s">
        <v>3839</v>
      </c>
      <c r="D1275" s="11" t="e">
        <f>VLOOKUP(B1275,'[1]Dados Cadastrais'!A:G,7,0)</f>
        <v>#N/A</v>
      </c>
      <c r="E1275" s="11" t="e">
        <f>VLOOKUP(CONTATOS[[#This Row],[EMPRESA]],'[1]Dados Cadastrais'!A:F,5,0)</f>
        <v>#N/A</v>
      </c>
      <c r="F1275" s="10" t="e">
        <f>VLOOKUP(CONTATOS[[#This Row],[EMPRESA]],'[1]Dados Cadastrais'!A:F,6,0)</f>
        <v>#N/A</v>
      </c>
      <c r="G1275" s="10" t="s">
        <v>1890</v>
      </c>
      <c r="H1275" s="10"/>
      <c r="I1275" s="10"/>
      <c r="J1275" s="10"/>
      <c r="K1275" s="22" t="s">
        <v>3844</v>
      </c>
      <c r="L1275" s="13"/>
      <c r="M1275" s="10"/>
      <c r="N1275" s="12"/>
      <c r="O1275" s="11"/>
      <c r="P1275" s="10"/>
      <c r="Q1275" s="15"/>
    </row>
    <row r="1276" spans="2:17" ht="15" hidden="1" customHeight="1" x14ac:dyDescent="0.25">
      <c r="B1276" s="10" t="s">
        <v>3845</v>
      </c>
      <c r="C1276" s="10" t="s">
        <v>3846</v>
      </c>
      <c r="D1276" s="11">
        <v>107</v>
      </c>
      <c r="E1276" s="11" t="s">
        <v>137</v>
      </c>
      <c r="F1276" s="10" t="e">
        <f>VLOOKUP(CONTATOS[[#This Row],[EMPRESA]],'[1]Dados Cadastrais'!A:F,6,0)</f>
        <v>#N/A</v>
      </c>
      <c r="G1276" s="10"/>
      <c r="H1276" s="10"/>
      <c r="I1276" s="10"/>
      <c r="J1276" s="10"/>
      <c r="K1276" s="31" t="s">
        <v>3847</v>
      </c>
      <c r="L1276" s="13"/>
      <c r="M1276" s="10"/>
      <c r="N1276" s="14" t="s">
        <v>3848</v>
      </c>
      <c r="O1276" s="11"/>
      <c r="P1276" s="10"/>
      <c r="Q1276" s="15"/>
    </row>
    <row r="1277" spans="2:17" ht="15" hidden="1" customHeight="1" x14ac:dyDescent="0.25">
      <c r="B1277" s="27" t="s">
        <v>3849</v>
      </c>
      <c r="C1277" s="27" t="s">
        <v>3850</v>
      </c>
      <c r="D1277" s="27" t="s">
        <v>237</v>
      </c>
      <c r="E1277" s="27" t="s">
        <v>68</v>
      </c>
      <c r="F1277" s="10" t="e">
        <f>VLOOKUP(CONTATOS[[#This Row],[EMPRESA]],'[1]Dados Cadastrais'!A:F,6,0)</f>
        <v>#N/A</v>
      </c>
      <c r="G1277" s="17"/>
      <c r="H1277" s="10"/>
      <c r="I1277" s="28"/>
      <c r="J1277" s="10"/>
      <c r="K1277" s="29"/>
      <c r="L1277" s="13"/>
      <c r="M1277" s="10" t="str" cm="1">
        <f t="array" ref="M1277">IFERROR(IF(ISTEXT(L1276),IF(ISBLANK(L1276),"","'"&amp;"55"&amp;IF(AND(ISNUMBER(LEFT(SOMENTE.NÚMEROS(L1276),2))),LEFT(SOMENTE.NÚMEROS(L1276),2),"11")&amp;RIGHT(SOMENTE.NÚMEROS(L1276),8)),""),"")</f>
        <v/>
      </c>
      <c r="N1277" s="12"/>
      <c r="O1277" s="22"/>
      <c r="P1277" s="22"/>
      <c r="Q1277" s="15"/>
    </row>
    <row r="1278" spans="2:17" ht="15" hidden="1" customHeight="1" x14ac:dyDescent="0.35">
      <c r="B1278" s="10" t="s">
        <v>3851</v>
      </c>
      <c r="C1278" s="10" t="e">
        <v>#N/A</v>
      </c>
      <c r="D1278" s="11" t="e">
        <f>VLOOKUP(B1278,'[1]Dados Cadastrais'!A:G,7,0)</f>
        <v>#N/A</v>
      </c>
      <c r="E1278" s="11" t="e">
        <f>VLOOKUP(CONTATOS[[#This Row],[EMPRESA]],'[1]Dados Cadastrais'!A:F,5,0)</f>
        <v>#N/A</v>
      </c>
      <c r="F1278" s="10" t="e">
        <f>VLOOKUP(CONTATOS[[#This Row],[EMPRESA]],'[1]Dados Cadastrais'!A:F,6,0)</f>
        <v>#N/A</v>
      </c>
      <c r="G1278" s="10" t="s">
        <v>334</v>
      </c>
      <c r="H1278" s="10"/>
      <c r="I1278" s="10"/>
      <c r="J1278" s="10"/>
      <c r="K1278" s="22" t="s">
        <v>3852</v>
      </c>
      <c r="L1278" s="13" t="s">
        <v>334</v>
      </c>
      <c r="M1278" s="10"/>
      <c r="N1278" s="12" t="s">
        <v>3853</v>
      </c>
      <c r="O1278" s="11"/>
      <c r="P1278" s="10"/>
      <c r="Q1278" s="15"/>
    </row>
    <row r="1279" spans="2:17" ht="15" customHeight="1" x14ac:dyDescent="0.35">
      <c r="B1279" s="10" t="s">
        <v>3854</v>
      </c>
      <c r="C1279" s="10" t="s">
        <v>3855</v>
      </c>
      <c r="D1279" s="11">
        <f>VLOOKUP(B1279,'[1]Dados Cadastrais'!A:G,7,0)</f>
        <v>103</v>
      </c>
      <c r="E1279" s="11" t="str">
        <f>VLOOKUP(CONTATOS[[#This Row],[EMPRESA]],'[1]Dados Cadastrais'!A:F,5,0)</f>
        <v>EPP</v>
      </c>
      <c r="F1279" s="10" t="str">
        <f>VLOOKUP(CONTATOS[[#This Row],[EMPRESA]],'[1]Dados Cadastrais'!A:F,6,0)</f>
        <v>CAPITAL LESTE 2</v>
      </c>
      <c r="G1279" s="10" t="s">
        <v>3856</v>
      </c>
      <c r="H1279" s="10"/>
      <c r="I1279" s="10" t="s">
        <v>19</v>
      </c>
      <c r="J1279" s="10" t="s">
        <v>20</v>
      </c>
      <c r="K1279" s="12">
        <v>999904778</v>
      </c>
      <c r="L1279" s="13"/>
      <c r="M1279" s="43" t="s">
        <v>3857</v>
      </c>
      <c r="N1279" s="12"/>
      <c r="O1279" s="11"/>
      <c r="P1279" s="10"/>
      <c r="Q1279" s="15"/>
    </row>
    <row r="1280" spans="2:17" ht="15" customHeight="1" x14ac:dyDescent="0.35">
      <c r="B1280" s="10" t="s">
        <v>3854</v>
      </c>
      <c r="C1280" s="10" t="s">
        <v>3855</v>
      </c>
      <c r="D1280" s="11">
        <f>VLOOKUP(B1280,'[1]Dados Cadastrais'!A:G,7,0)</f>
        <v>103</v>
      </c>
      <c r="E1280" s="11" t="str">
        <f>VLOOKUP(CONTATOS[[#This Row],[EMPRESA]],'[1]Dados Cadastrais'!A:F,5,0)</f>
        <v>EPP</v>
      </c>
      <c r="F1280" s="10" t="str">
        <f>VLOOKUP(CONTATOS[[#This Row],[EMPRESA]],'[1]Dados Cadastrais'!A:F,6,0)</f>
        <v>CAPITAL LESTE 2</v>
      </c>
      <c r="G1280" s="10" t="s">
        <v>3856</v>
      </c>
      <c r="H1280" s="10"/>
      <c r="I1280" s="10"/>
      <c r="J1280" s="10"/>
      <c r="K1280" s="22"/>
      <c r="L1280" s="13" t="s">
        <v>3857</v>
      </c>
      <c r="M1280" s="10" t="s">
        <v>3857</v>
      </c>
      <c r="N1280" s="22" t="s">
        <v>3858</v>
      </c>
      <c r="O1280" s="11"/>
      <c r="P1280" s="10"/>
      <c r="Q1280" s="15"/>
    </row>
    <row r="1281" spans="2:17" ht="15" customHeight="1" x14ac:dyDescent="0.25">
      <c r="B1281" s="10" t="s">
        <v>3854</v>
      </c>
      <c r="C1281" s="10" t="s">
        <v>3855</v>
      </c>
      <c r="D1281" s="11">
        <f>VLOOKUP(B1281,'[1]Dados Cadastrais'!A:G,7,0)</f>
        <v>103</v>
      </c>
      <c r="E1281" s="11" t="str">
        <f>VLOOKUP(CONTATOS[[#This Row],[EMPRESA]],'[1]Dados Cadastrais'!A:F,5,0)</f>
        <v>EPP</v>
      </c>
      <c r="F1281" s="10" t="str">
        <f>VLOOKUP(CONTATOS[[#This Row],[EMPRESA]],'[1]Dados Cadastrais'!A:F,6,0)</f>
        <v>CAPITAL LESTE 2</v>
      </c>
      <c r="G1281" s="10" t="s">
        <v>3859</v>
      </c>
      <c r="H1281" s="10"/>
      <c r="I1281" s="10" t="s">
        <v>2490</v>
      </c>
      <c r="J1281" s="10"/>
      <c r="K1281" s="22"/>
      <c r="L1281" s="13"/>
      <c r="M1281" s="10"/>
      <c r="N1281" s="14" t="s">
        <v>3858</v>
      </c>
      <c r="O1281" s="11"/>
      <c r="P1281" s="10"/>
      <c r="Q1281" s="15"/>
    </row>
    <row r="1282" spans="2:17" ht="15" customHeight="1" x14ac:dyDescent="0.35">
      <c r="B1282" s="10" t="s">
        <v>3854</v>
      </c>
      <c r="C1282" s="10" t="s">
        <v>3855</v>
      </c>
      <c r="D1282" s="11">
        <f>VLOOKUP(B1282,'[1]Dados Cadastrais'!A:G,7,0)</f>
        <v>103</v>
      </c>
      <c r="E1282" s="11" t="str">
        <f>VLOOKUP(CONTATOS[[#This Row],[EMPRESA]],'[1]Dados Cadastrais'!A:F,5,0)</f>
        <v>EPP</v>
      </c>
      <c r="F1282" s="10" t="str">
        <f>VLOOKUP(CONTATOS[[#This Row],[EMPRESA]],'[1]Dados Cadastrais'!A:F,6,0)</f>
        <v>CAPITAL LESTE 2</v>
      </c>
      <c r="G1282" s="10" t="s">
        <v>3749</v>
      </c>
      <c r="H1282" s="10"/>
      <c r="I1282" s="10" t="s">
        <v>60</v>
      </c>
      <c r="J1282" s="10"/>
      <c r="K1282" s="22"/>
      <c r="L1282" s="13"/>
      <c r="M1282" s="10"/>
      <c r="N1282" s="22" t="s">
        <v>3860</v>
      </c>
      <c r="O1282" s="11"/>
      <c r="P1282" s="10"/>
      <c r="Q1282" s="15"/>
    </row>
    <row r="1283" spans="2:17" ht="15" customHeight="1" x14ac:dyDescent="0.35">
      <c r="B1283" s="10" t="s">
        <v>3854</v>
      </c>
      <c r="C1283" s="10" t="s">
        <v>3855</v>
      </c>
      <c r="D1283" s="11">
        <f>VLOOKUP(B1283,'[1]Dados Cadastrais'!A:G,7,0)</f>
        <v>103</v>
      </c>
      <c r="E1283" s="11" t="str">
        <f>VLOOKUP(CONTATOS[[#This Row],[EMPRESA]],'[1]Dados Cadastrais'!A:F,5,0)</f>
        <v>EPP</v>
      </c>
      <c r="F1283" s="10" t="str">
        <f>VLOOKUP(CONTATOS[[#This Row],[EMPRESA]],'[1]Dados Cadastrais'!A:F,6,0)</f>
        <v>CAPITAL LESTE 2</v>
      </c>
      <c r="G1283" s="10" t="s">
        <v>3749</v>
      </c>
      <c r="H1283" s="10"/>
      <c r="I1283" s="10" t="s">
        <v>3861</v>
      </c>
      <c r="J1283" s="10"/>
      <c r="K1283" s="42"/>
      <c r="L1283" s="13"/>
      <c r="M1283" s="50" t="s">
        <v>3857</v>
      </c>
      <c r="N1283" s="22"/>
      <c r="O1283" s="11"/>
      <c r="P1283" s="10"/>
      <c r="Q1283" s="15"/>
    </row>
    <row r="1284" spans="2:17" ht="15" customHeight="1" x14ac:dyDescent="0.35">
      <c r="B1284" s="10" t="s">
        <v>3854</v>
      </c>
      <c r="C1284" s="10" t="s">
        <v>3855</v>
      </c>
      <c r="D1284" s="11">
        <f>VLOOKUP(B1284,'[1]Dados Cadastrais'!A:G,7,0)</f>
        <v>103</v>
      </c>
      <c r="E1284" s="11" t="str">
        <f>VLOOKUP(CONTATOS[[#This Row],[EMPRESA]],'[1]Dados Cadastrais'!A:F,5,0)</f>
        <v>EPP</v>
      </c>
      <c r="F1284" s="10" t="str">
        <f>VLOOKUP(CONTATOS[[#This Row],[EMPRESA]],'[1]Dados Cadastrais'!A:F,6,0)</f>
        <v>CAPITAL LESTE 2</v>
      </c>
      <c r="G1284" s="10" t="s">
        <v>3862</v>
      </c>
      <c r="H1284" s="10"/>
      <c r="I1284" s="10" t="s">
        <v>195</v>
      </c>
      <c r="J1284" s="10"/>
      <c r="K1284" s="22"/>
      <c r="L1284" s="13"/>
      <c r="M1284" s="10"/>
      <c r="N1284" s="22"/>
      <c r="O1284" s="11"/>
      <c r="P1284" s="10"/>
      <c r="Q1284" s="15"/>
    </row>
    <row r="1285" spans="2:17" ht="15" hidden="1" customHeight="1" x14ac:dyDescent="0.25">
      <c r="B1285" s="10" t="s">
        <v>3863</v>
      </c>
      <c r="C1285" s="10" t="s">
        <v>3864</v>
      </c>
      <c r="D1285" s="11">
        <v>163</v>
      </c>
      <c r="E1285" s="11" t="s">
        <v>137</v>
      </c>
      <c r="F1285" s="10" t="e">
        <f>VLOOKUP(CONTATOS[[#This Row],[EMPRESA]],'[1]Dados Cadastrais'!A:F,6,0)</f>
        <v>#N/A</v>
      </c>
      <c r="G1285" s="10" t="s">
        <v>3865</v>
      </c>
      <c r="H1285" s="10"/>
      <c r="I1285" s="10" t="s">
        <v>1070</v>
      </c>
      <c r="J1285" s="10"/>
      <c r="K1285" s="22" t="s">
        <v>3866</v>
      </c>
      <c r="L1285" s="13"/>
      <c r="M1285" s="10"/>
      <c r="N1285" s="30" t="s">
        <v>3867</v>
      </c>
      <c r="O1285" s="11"/>
      <c r="P1285" s="10"/>
      <c r="Q1285" s="15"/>
    </row>
    <row r="1286" spans="2:17" ht="15" customHeight="1" x14ac:dyDescent="0.35">
      <c r="B1286" s="10" t="s">
        <v>3868</v>
      </c>
      <c r="C1286" s="10" t="s">
        <v>3869</v>
      </c>
      <c r="D1286" s="11">
        <f>VLOOKUP(B1286,'[1]Dados Cadastrais'!A:G,7,0)</f>
        <v>103</v>
      </c>
      <c r="E1286" s="11" t="str">
        <f>VLOOKUP(CONTATOS[[#This Row],[EMPRESA]],'[1]Dados Cadastrais'!A:F,5,0)</f>
        <v>ME</v>
      </c>
      <c r="F1286" s="10" t="str">
        <f>VLOOKUP(CONTATOS[[#This Row],[EMPRESA]],'[1]Dados Cadastrais'!A:F,6,0)</f>
        <v>CAPITAL LESTE 1</v>
      </c>
      <c r="G1286" s="10"/>
      <c r="H1286" s="10"/>
      <c r="I1286" s="10"/>
      <c r="J1286" s="10"/>
      <c r="K1286" s="22">
        <v>1126063654</v>
      </c>
      <c r="L1286" s="13"/>
      <c r="M1286" s="10"/>
      <c r="N1286" s="12" t="s">
        <v>3870</v>
      </c>
      <c r="O1286" s="11"/>
      <c r="P1286" s="10"/>
      <c r="Q1286" s="15"/>
    </row>
    <row r="1287" spans="2:17" ht="15" hidden="1" customHeight="1" x14ac:dyDescent="0.25">
      <c r="B1287" s="10" t="s">
        <v>3871</v>
      </c>
      <c r="C1287" s="10" t="s">
        <v>3872</v>
      </c>
      <c r="D1287" s="11">
        <v>126</v>
      </c>
      <c r="E1287" s="11" t="s">
        <v>137</v>
      </c>
      <c r="F1287" s="10" t="e">
        <f>VLOOKUP(CONTATOS[[#This Row],[EMPRESA]],'[1]Dados Cadastrais'!A:F,6,0)</f>
        <v>#N/A</v>
      </c>
      <c r="G1287" s="10"/>
      <c r="H1287" s="10"/>
      <c r="I1287" s="10"/>
      <c r="J1287" s="10"/>
      <c r="K1287" s="22" t="s">
        <v>3873</v>
      </c>
      <c r="L1287" s="13"/>
      <c r="M1287" s="10"/>
      <c r="N1287" s="14" t="s">
        <v>3874</v>
      </c>
      <c r="O1287" s="11"/>
      <c r="P1287" s="10"/>
      <c r="Q1287" s="15"/>
    </row>
    <row r="1288" spans="2:17" ht="15" hidden="1" customHeight="1" x14ac:dyDescent="0.35">
      <c r="B1288" s="32" t="s">
        <v>3875</v>
      </c>
      <c r="C1288" s="32" t="str">
        <f>VLOOKUP(B1288,'[1]Dados Cadastrais'!A:B,2,0)</f>
        <v>18.545.839/0001-70</v>
      </c>
      <c r="D1288" s="33">
        <f>VLOOKUP(B1288,'[1]Dados Cadastrais'!A:G,7,0)</f>
        <v>163</v>
      </c>
      <c r="E1288" s="33" t="str">
        <f>VLOOKUP(CONTATOS[[#This Row],[EMPRESA]],'[1]Dados Cadastrais'!A:F,5,0)</f>
        <v>Pequena</v>
      </c>
      <c r="F1288" s="32">
        <f>VLOOKUP(CONTATOS[[#This Row],[EMPRESA]],'[1]Dados Cadastrais'!A:F,6,0)</f>
        <v>0</v>
      </c>
      <c r="G1288" s="23" t="s">
        <v>1552</v>
      </c>
      <c r="H1288" s="32" t="s">
        <v>20</v>
      </c>
      <c r="I1288" s="34" t="s">
        <v>3876</v>
      </c>
      <c r="J1288" s="32"/>
      <c r="K1288" s="35" t="s">
        <v>3877</v>
      </c>
      <c r="L1288" s="36" t="s">
        <v>176</v>
      </c>
      <c r="M1288" s="32" t="str" cm="1">
        <f t="array" ref="M1288">IFERROR(IF(ISTEXT(L1287),IF(ISBLANK(L1287),"","'"&amp;"55"&amp;IF(AND(ISNUMBER(LEFT(SOMENTE.NÚMEROS(L1287),2))),LEFT(SOMENTE.NÚMEROS(L1287),2),"11")&amp;RIGHT(SOMENTE.NÚMEROS(L1287),8)),""),"")</f>
        <v/>
      </c>
      <c r="N1288" s="23" t="s">
        <v>3878</v>
      </c>
      <c r="O1288" s="23"/>
      <c r="P1288" s="23"/>
      <c r="Q1288" s="15">
        <v>45903</v>
      </c>
    </row>
    <row r="1289" spans="2:17" ht="15" customHeight="1" x14ac:dyDescent="0.35">
      <c r="B1289" s="10" t="s">
        <v>3879</v>
      </c>
      <c r="C1289" s="10" t="s">
        <v>3880</v>
      </c>
      <c r="D1289" s="11">
        <f>VLOOKUP(B1289,'[1]Dados Cadastrais'!A:G,7,0)</f>
        <v>107</v>
      </c>
      <c r="E1289" s="11" t="str">
        <f>VLOOKUP(CONTATOS[[#This Row],[EMPRESA]],'[1]Dados Cadastrais'!A:F,5,0)</f>
        <v>ME</v>
      </c>
      <c r="F1289" s="10" t="str">
        <f>VLOOKUP(CONTATOS[[#This Row],[EMPRESA]],'[1]Dados Cadastrais'!A:F,6,0)</f>
        <v>CAPITAL LESTE 1</v>
      </c>
      <c r="G1289" s="10" t="s">
        <v>2595</v>
      </c>
      <c r="H1289" s="10"/>
      <c r="I1289" s="10"/>
      <c r="J1289" s="10"/>
      <c r="K1289" s="22"/>
      <c r="L1289" s="13" t="s">
        <v>3881</v>
      </c>
      <c r="M1289" s="10" t="s">
        <v>3882</v>
      </c>
      <c r="N1289" s="22"/>
      <c r="O1289" s="11"/>
      <c r="P1289" s="10"/>
      <c r="Q1289" s="15">
        <v>45772</v>
      </c>
    </row>
    <row r="1290" spans="2:17" ht="15" hidden="1" customHeight="1" x14ac:dyDescent="0.35">
      <c r="B1290" s="10" t="s">
        <v>3883</v>
      </c>
      <c r="C1290" s="10" t="s">
        <v>55</v>
      </c>
      <c r="D1290" s="11" t="e">
        <f>VLOOKUP(B1290,'[1]Dados Cadastrais'!A:G,7,0)</f>
        <v>#N/A</v>
      </c>
      <c r="E1290" s="11" t="e">
        <f>VLOOKUP(CONTATOS[[#This Row],[EMPRESA]],'[1]Dados Cadastrais'!A:F,5,0)</f>
        <v>#N/A</v>
      </c>
      <c r="F1290" s="10" t="e">
        <f>VLOOKUP(CONTATOS[[#This Row],[EMPRESA]],'[1]Dados Cadastrais'!A:F,6,0)</f>
        <v>#N/A</v>
      </c>
      <c r="G1290" s="10" t="s">
        <v>3884</v>
      </c>
      <c r="H1290" s="10"/>
      <c r="I1290" s="10"/>
      <c r="J1290" s="10"/>
      <c r="K1290" s="22">
        <v>1135837491</v>
      </c>
      <c r="L1290" s="13"/>
      <c r="M1290" s="10"/>
      <c r="N1290" s="12" t="s">
        <v>3885</v>
      </c>
      <c r="O1290" s="11"/>
      <c r="P1290" s="10"/>
      <c r="Q1290" s="15">
        <v>45764</v>
      </c>
    </row>
    <row r="1291" spans="2:17" ht="15" hidden="1" customHeight="1" x14ac:dyDescent="0.35">
      <c r="B1291" s="10" t="s">
        <v>3883</v>
      </c>
      <c r="C1291" s="10" t="s">
        <v>55</v>
      </c>
      <c r="D1291" s="11" t="e">
        <f>VLOOKUP(B1291,'[1]Dados Cadastrais'!A:G,7,0)</f>
        <v>#N/A</v>
      </c>
      <c r="E1291" s="11" t="e">
        <f>VLOOKUP(CONTATOS[[#This Row],[EMPRESA]],'[1]Dados Cadastrais'!A:F,5,0)</f>
        <v>#N/A</v>
      </c>
      <c r="F1291" s="10" t="e">
        <f>VLOOKUP(CONTATOS[[#This Row],[EMPRESA]],'[1]Dados Cadastrais'!A:F,6,0)</f>
        <v>#N/A</v>
      </c>
      <c r="G1291" s="10" t="s">
        <v>3886</v>
      </c>
      <c r="H1291" s="10"/>
      <c r="I1291" s="10"/>
      <c r="J1291" s="10"/>
      <c r="K1291" s="22">
        <v>1135837491</v>
      </c>
      <c r="L1291" s="13"/>
      <c r="M1291" s="10"/>
      <c r="N1291" s="22" t="s">
        <v>3887</v>
      </c>
      <c r="O1291" s="11"/>
      <c r="P1291" s="10"/>
      <c r="Q1291" s="15">
        <v>45764</v>
      </c>
    </row>
    <row r="1292" spans="2:17" ht="15" hidden="1" customHeight="1" x14ac:dyDescent="0.35">
      <c r="B1292" s="10" t="s">
        <v>3883</v>
      </c>
      <c r="C1292" s="10" t="s">
        <v>55</v>
      </c>
      <c r="D1292" s="11" t="e">
        <f>VLOOKUP(B1292,'[1]Dados Cadastrais'!A:G,7,0)</f>
        <v>#N/A</v>
      </c>
      <c r="E1292" s="11" t="e">
        <f>VLOOKUP(CONTATOS[[#This Row],[EMPRESA]],'[1]Dados Cadastrais'!A:F,5,0)</f>
        <v>#N/A</v>
      </c>
      <c r="F1292" s="10" t="e">
        <f>VLOOKUP(CONTATOS[[#This Row],[EMPRESA]],'[1]Dados Cadastrais'!A:F,6,0)</f>
        <v>#N/A</v>
      </c>
      <c r="G1292" s="10" t="s">
        <v>3888</v>
      </c>
      <c r="H1292" s="10"/>
      <c r="I1292" s="10"/>
      <c r="J1292" s="10"/>
      <c r="K1292" s="22">
        <v>1135837491</v>
      </c>
      <c r="L1292" s="13"/>
      <c r="M1292" s="10"/>
      <c r="N1292" s="12" t="s">
        <v>3889</v>
      </c>
      <c r="O1292" s="11" t="s">
        <v>25</v>
      </c>
      <c r="P1292" s="10"/>
      <c r="Q1292" s="15">
        <v>45764</v>
      </c>
    </row>
    <row r="1293" spans="2:17" ht="15" hidden="1" customHeight="1" x14ac:dyDescent="0.35">
      <c r="B1293" s="10" t="s">
        <v>3883</v>
      </c>
      <c r="C1293" s="10" t="s">
        <v>55</v>
      </c>
      <c r="D1293" s="11" t="e">
        <f>VLOOKUP(B1293,'[1]Dados Cadastrais'!A:G,7,0)</f>
        <v>#N/A</v>
      </c>
      <c r="E1293" s="11" t="e">
        <f>VLOOKUP(CONTATOS[[#This Row],[EMPRESA]],'[1]Dados Cadastrais'!A:F,5,0)</f>
        <v>#N/A</v>
      </c>
      <c r="F1293" s="10" t="e">
        <f>VLOOKUP(CONTATOS[[#This Row],[EMPRESA]],'[1]Dados Cadastrais'!A:F,6,0)</f>
        <v>#N/A</v>
      </c>
      <c r="G1293" s="10" t="s">
        <v>3890</v>
      </c>
      <c r="H1293" s="10"/>
      <c r="I1293" s="10"/>
      <c r="J1293" s="10"/>
      <c r="K1293" s="22">
        <v>1135837491</v>
      </c>
      <c r="L1293" s="13"/>
      <c r="M1293" s="10"/>
      <c r="N1293" s="22" t="s">
        <v>3891</v>
      </c>
      <c r="O1293" s="11"/>
      <c r="P1293" s="10"/>
      <c r="Q1293" s="15">
        <v>45764</v>
      </c>
    </row>
    <row r="1294" spans="2:17" ht="15" hidden="1" customHeight="1" x14ac:dyDescent="0.35">
      <c r="B1294" s="10" t="s">
        <v>3883</v>
      </c>
      <c r="C1294" s="10" t="s">
        <v>55</v>
      </c>
      <c r="D1294" s="11" t="e">
        <f>VLOOKUP(B1294,'[1]Dados Cadastrais'!A:G,7,0)</f>
        <v>#N/A</v>
      </c>
      <c r="E1294" s="11" t="e">
        <f>VLOOKUP(CONTATOS[[#This Row],[EMPRESA]],'[1]Dados Cadastrais'!A:F,5,0)</f>
        <v>#N/A</v>
      </c>
      <c r="F1294" s="10" t="e">
        <f>VLOOKUP(CONTATOS[[#This Row],[EMPRESA]],'[1]Dados Cadastrais'!A:F,6,0)</f>
        <v>#N/A</v>
      </c>
      <c r="G1294" s="10" t="s">
        <v>3892</v>
      </c>
      <c r="H1294" s="10"/>
      <c r="I1294" s="10" t="s">
        <v>3893</v>
      </c>
      <c r="J1294" s="10"/>
      <c r="K1294" s="22">
        <v>1135837491</v>
      </c>
      <c r="L1294" s="13" t="s">
        <v>3894</v>
      </c>
      <c r="M1294" s="10" t="s">
        <v>3894</v>
      </c>
      <c r="N1294" s="22" t="s">
        <v>3895</v>
      </c>
      <c r="O1294" s="11"/>
      <c r="P1294" s="10"/>
      <c r="Q1294" s="15">
        <v>45764</v>
      </c>
    </row>
    <row r="1295" spans="2:17" ht="15" hidden="1" customHeight="1" x14ac:dyDescent="0.35">
      <c r="B1295" s="10" t="s">
        <v>3883</v>
      </c>
      <c r="C1295" s="10" t="s">
        <v>55</v>
      </c>
      <c r="D1295" s="11" t="e">
        <f>VLOOKUP(B1295,'[1]Dados Cadastrais'!A:G,7,0)</f>
        <v>#N/A</v>
      </c>
      <c r="E1295" s="11" t="e">
        <f>VLOOKUP(CONTATOS[[#This Row],[EMPRESA]],'[1]Dados Cadastrais'!A:F,5,0)</f>
        <v>#N/A</v>
      </c>
      <c r="F1295" s="10" t="e">
        <f>VLOOKUP(CONTATOS[[#This Row],[EMPRESA]],'[1]Dados Cadastrais'!A:F,6,0)</f>
        <v>#N/A</v>
      </c>
      <c r="G1295" s="10" t="s">
        <v>3896</v>
      </c>
      <c r="H1295" s="10"/>
      <c r="I1295" s="10"/>
      <c r="J1295" s="10"/>
      <c r="K1295" s="22">
        <v>1135837491</v>
      </c>
      <c r="L1295" s="13"/>
      <c r="M1295" s="10"/>
      <c r="N1295" s="22" t="s">
        <v>3897</v>
      </c>
      <c r="O1295" s="11"/>
      <c r="P1295" s="10"/>
      <c r="Q1295" s="15">
        <v>45764</v>
      </c>
    </row>
    <row r="1296" spans="2:17" ht="15" hidden="1" customHeight="1" x14ac:dyDescent="0.35">
      <c r="B1296" s="10" t="s">
        <v>3898</v>
      </c>
      <c r="C1296" s="10" t="s">
        <v>3899</v>
      </c>
      <c r="D1296" s="11">
        <v>112</v>
      </c>
      <c r="E1296" s="11" t="s">
        <v>68</v>
      </c>
      <c r="F1296" s="10" t="e">
        <f>VLOOKUP(CONTATOS[[#This Row],[EMPRESA]],'[1]Dados Cadastrais'!A:F,6,0)</f>
        <v>#N/A</v>
      </c>
      <c r="G1296" s="10"/>
      <c r="H1296" s="10"/>
      <c r="I1296" s="10"/>
      <c r="J1296" s="10"/>
      <c r="K1296" s="22" t="s">
        <v>3900</v>
      </c>
      <c r="L1296" s="13"/>
      <c r="M1296" s="10"/>
      <c r="N1296" s="22"/>
      <c r="O1296" s="11"/>
      <c r="P1296" s="10"/>
      <c r="Q1296" s="15"/>
    </row>
    <row r="1297" spans="2:17" ht="15" hidden="1" customHeight="1" x14ac:dyDescent="0.35">
      <c r="B1297" s="10" t="s">
        <v>3901</v>
      </c>
      <c r="C1297" s="10" t="e">
        <v>#N/A</v>
      </c>
      <c r="D1297" s="11" t="e">
        <f>VLOOKUP(B1297,'[1]Dados Cadastrais'!A:G,7,0)</f>
        <v>#N/A</v>
      </c>
      <c r="E1297" s="11" t="e">
        <f>VLOOKUP(CONTATOS[[#This Row],[EMPRESA]],'[1]Dados Cadastrais'!A:F,5,0)</f>
        <v>#N/A</v>
      </c>
      <c r="F1297" s="10" t="e">
        <f>VLOOKUP(CONTATOS[[#This Row],[EMPRESA]],'[1]Dados Cadastrais'!A:F,6,0)</f>
        <v>#N/A</v>
      </c>
      <c r="G1297" s="10" t="s">
        <v>3902</v>
      </c>
      <c r="H1297" s="10"/>
      <c r="I1297" s="10"/>
      <c r="J1297" s="10"/>
      <c r="K1297" s="22"/>
      <c r="L1297" s="13"/>
      <c r="M1297" s="10" t="s">
        <v>3903</v>
      </c>
      <c r="N1297" s="12"/>
      <c r="O1297" s="11"/>
      <c r="P1297" s="10"/>
      <c r="Q1297" s="15"/>
    </row>
    <row r="1298" spans="2:17" ht="15" hidden="1" customHeight="1" x14ac:dyDescent="0.35">
      <c r="B1298" s="10" t="s">
        <v>3901</v>
      </c>
      <c r="C1298" s="10" t="e">
        <v>#N/A</v>
      </c>
      <c r="D1298" s="11" t="e">
        <f>VLOOKUP(B1298,'[1]Dados Cadastrais'!A:G,7,0)</f>
        <v>#N/A</v>
      </c>
      <c r="E1298" s="11" t="e">
        <f>VLOOKUP(CONTATOS[[#This Row],[EMPRESA]],'[1]Dados Cadastrais'!A:F,5,0)</f>
        <v>#N/A</v>
      </c>
      <c r="F1298" s="10" t="e">
        <f>VLOOKUP(CONTATOS[[#This Row],[EMPRESA]],'[1]Dados Cadastrais'!A:F,6,0)</f>
        <v>#N/A</v>
      </c>
      <c r="G1298" s="10" t="s">
        <v>3902</v>
      </c>
      <c r="H1298" s="10"/>
      <c r="I1298" s="10"/>
      <c r="J1298" s="10"/>
      <c r="K1298" s="22"/>
      <c r="M1298" s="10" t="s">
        <v>3903</v>
      </c>
      <c r="N1298" s="12"/>
      <c r="O1298" s="11"/>
      <c r="P1298" s="10"/>
      <c r="Q1298" s="15"/>
    </row>
    <row r="1299" spans="2:17" ht="15" hidden="1" customHeight="1" x14ac:dyDescent="0.35">
      <c r="B1299" s="10" t="s">
        <v>3904</v>
      </c>
      <c r="C1299" s="10" t="s">
        <v>3905</v>
      </c>
      <c r="D1299" s="11">
        <f>VLOOKUP(B1299,'[1]Dados Cadastrais'!A:G,7,0)</f>
        <v>126</v>
      </c>
      <c r="E1299" s="11" t="str">
        <f>VLOOKUP(CONTATOS[[#This Row],[EMPRESA]],'[1]Dados Cadastrais'!A:F,5,0)</f>
        <v>DEMAIS</v>
      </c>
      <c r="F1299" s="10" t="str">
        <f>VLOOKUP(CONTATOS[[#This Row],[EMPRESA]],'[1]Dados Cadastrais'!A:F,6,0)</f>
        <v>N/A</v>
      </c>
      <c r="G1299" s="10" t="s">
        <v>3906</v>
      </c>
      <c r="H1299" s="10"/>
      <c r="I1299" s="10" t="s">
        <v>610</v>
      </c>
      <c r="J1299" s="10"/>
      <c r="K1299" s="22" t="s">
        <v>3907</v>
      </c>
      <c r="L1299" s="13"/>
      <c r="M1299" s="10" t="str" cm="1">
        <f t="array" ref="M1299">IFERROR(IF(ISTEXT(L1298),IF(ISBLANK(L1298),"","'"&amp;"55"&amp;IF(AND(ISNUMBER(LEFT(SOMENTE.NÚMEROS(L1298),2))),LEFT(SOMENTE.NÚMEROS(L1298),2),"11")&amp;RIGHT(SOMENTE.NÚMEROS(L1298),8)),""),"")</f>
        <v/>
      </c>
      <c r="N1299" s="22" t="s">
        <v>3908</v>
      </c>
      <c r="O1299" s="11"/>
      <c r="P1299" s="10"/>
      <c r="Q1299" s="15"/>
    </row>
    <row r="1300" spans="2:17" ht="15" hidden="1" customHeight="1" x14ac:dyDescent="0.25">
      <c r="B1300" s="10" t="s">
        <v>3904</v>
      </c>
      <c r="C1300" s="10" t="s">
        <v>3905</v>
      </c>
      <c r="D1300" s="11">
        <f>VLOOKUP(B1300,'[1]Dados Cadastrais'!A:G,7,0)</f>
        <v>126</v>
      </c>
      <c r="E1300" s="11" t="str">
        <f>VLOOKUP(CONTATOS[[#This Row],[EMPRESA]],'[1]Dados Cadastrais'!A:F,5,0)</f>
        <v>DEMAIS</v>
      </c>
      <c r="F1300" s="10" t="str">
        <f>VLOOKUP(CONTATOS[[#This Row],[EMPRESA]],'[1]Dados Cadastrais'!A:F,6,0)</f>
        <v>N/A</v>
      </c>
      <c r="G1300" s="10" t="s">
        <v>3909</v>
      </c>
      <c r="H1300" s="10" t="s">
        <v>20</v>
      </c>
      <c r="I1300" s="10" t="s">
        <v>19</v>
      </c>
      <c r="J1300" s="10" t="s">
        <v>20</v>
      </c>
      <c r="K1300" s="22" t="s">
        <v>3907</v>
      </c>
      <c r="L1300" s="39" t="s">
        <v>3910</v>
      </c>
      <c r="M1300" s="10" t="s">
        <v>3910</v>
      </c>
      <c r="N1300" s="14" t="s">
        <v>3911</v>
      </c>
      <c r="O1300" s="11"/>
      <c r="P1300" s="10"/>
      <c r="Q1300" s="15"/>
    </row>
    <row r="1301" spans="2:17" ht="15" hidden="1" customHeight="1" x14ac:dyDescent="0.25">
      <c r="B1301" s="10" t="s">
        <v>3904</v>
      </c>
      <c r="C1301" s="10" t="s">
        <v>3905</v>
      </c>
      <c r="D1301" s="11">
        <f>VLOOKUP(B1301,'[1]Dados Cadastrais'!A:G,7,0)</f>
        <v>126</v>
      </c>
      <c r="E1301" s="11" t="str">
        <f>VLOOKUP(CONTATOS[[#This Row],[EMPRESA]],'[1]Dados Cadastrais'!A:F,5,0)</f>
        <v>DEMAIS</v>
      </c>
      <c r="F1301" s="10" t="str">
        <f>VLOOKUP(CONTATOS[[#This Row],[EMPRESA]],'[1]Dados Cadastrais'!A:F,6,0)</f>
        <v>N/A</v>
      </c>
      <c r="G1301" s="10" t="s">
        <v>3912</v>
      </c>
      <c r="H1301" s="10"/>
      <c r="I1301" s="10" t="s">
        <v>809</v>
      </c>
      <c r="J1301" s="10"/>
      <c r="K1301" s="22" t="s">
        <v>3913</v>
      </c>
      <c r="L1301" s="13"/>
      <c r="M1301" s="10" t="str" cm="1">
        <f t="array" aca="1" ref="M1301" ca="1">IFERROR(IF(ISTEXT(L1300),IF(ISBLANK(L1300),"","'"&amp;"55"&amp;IF(AND(ISNUMBER(LEFT(SOMENTE.NÚMEROS(L1300),2))),LEFT(SOMENTE.NÚMEROS(L1300),2),"11")&amp;RIGHT(SOMENTE.NÚMEROS(L1300),8)),""),"")</f>
        <v/>
      </c>
      <c r="N1301" s="14" t="s">
        <v>3914</v>
      </c>
      <c r="O1301" s="11"/>
      <c r="P1301" s="10"/>
      <c r="Q1301" s="15"/>
    </row>
    <row r="1302" spans="2:17" ht="15" hidden="1" customHeight="1" x14ac:dyDescent="0.25">
      <c r="B1302" s="10" t="s">
        <v>3904</v>
      </c>
      <c r="C1302" s="10" t="s">
        <v>3905</v>
      </c>
      <c r="D1302" s="11">
        <f>VLOOKUP(B1302,'[1]Dados Cadastrais'!A:G,7,0)</f>
        <v>126</v>
      </c>
      <c r="E1302" s="11" t="str">
        <f>VLOOKUP(CONTATOS[[#This Row],[EMPRESA]],'[1]Dados Cadastrais'!A:F,5,0)</f>
        <v>DEMAIS</v>
      </c>
      <c r="F1302" s="10" t="str">
        <f>VLOOKUP(CONTATOS[[#This Row],[EMPRESA]],'[1]Dados Cadastrais'!A:F,6,0)</f>
        <v>N/A</v>
      </c>
      <c r="G1302" s="10" t="s">
        <v>3915</v>
      </c>
      <c r="H1302" s="10"/>
      <c r="I1302" s="10" t="s">
        <v>809</v>
      </c>
      <c r="J1302" s="10"/>
      <c r="K1302" s="22" t="s">
        <v>3913</v>
      </c>
      <c r="L1302" s="13"/>
      <c r="M1302" s="10" t="str" cm="1">
        <f t="array" ref="M1302">IFERROR(IF(ISTEXT(L1301),IF(ISBLANK(L1301),"","'"&amp;"55"&amp;IF(AND(ISNUMBER(LEFT(SOMENTE.NÚMEROS(L1301),2))),LEFT(SOMENTE.NÚMEROS(L1301),2),"11")&amp;RIGHT(SOMENTE.NÚMEROS(L1301),8)),""),"")</f>
        <v/>
      </c>
      <c r="N1302" s="30" t="s">
        <v>3916</v>
      </c>
      <c r="O1302" s="11"/>
      <c r="P1302" s="10"/>
      <c r="Q1302" s="15"/>
    </row>
    <row r="1303" spans="2:17" ht="15" customHeight="1" x14ac:dyDescent="0.35">
      <c r="B1303" s="10" t="s">
        <v>3917</v>
      </c>
      <c r="C1303" s="10" t="s">
        <v>3918</v>
      </c>
      <c r="D1303" s="11">
        <f>VLOOKUP(B1303,'[1]Dados Cadastrais'!A:G,7,0)</f>
        <v>103</v>
      </c>
      <c r="E1303" s="11" t="str">
        <f>VLOOKUP(CONTATOS[[#This Row],[EMPRESA]],'[1]Dados Cadastrais'!A:F,5,0)</f>
        <v>EPP</v>
      </c>
      <c r="F1303" s="10" t="str">
        <f>VLOOKUP(CONTATOS[[#This Row],[EMPRESA]],'[1]Dados Cadastrais'!A:F,6,0)</f>
        <v>CAPITAL LESTE 1</v>
      </c>
      <c r="G1303" s="10" t="s">
        <v>3919</v>
      </c>
      <c r="H1303" s="10"/>
      <c r="I1303" s="10"/>
      <c r="J1303" s="10"/>
      <c r="K1303" s="22">
        <v>1129187365</v>
      </c>
      <c r="L1303" s="13"/>
      <c r="M1303" s="10"/>
      <c r="N1303" s="12" t="s">
        <v>3920</v>
      </c>
      <c r="O1303" s="11"/>
      <c r="P1303" s="10"/>
      <c r="Q1303" s="15"/>
    </row>
    <row r="1304" spans="2:17" ht="15" customHeight="1" x14ac:dyDescent="0.35">
      <c r="B1304" s="10" t="s">
        <v>3917</v>
      </c>
      <c r="C1304" s="10" t="s">
        <v>3918</v>
      </c>
      <c r="D1304" s="11">
        <f>VLOOKUP(B1304,'[1]Dados Cadastrais'!A:G,7,0)</f>
        <v>103</v>
      </c>
      <c r="E1304" s="11" t="str">
        <f>VLOOKUP(CONTATOS[[#This Row],[EMPRESA]],'[1]Dados Cadastrais'!A:F,5,0)</f>
        <v>EPP</v>
      </c>
      <c r="F1304" s="10" t="str">
        <f>VLOOKUP(CONTATOS[[#This Row],[EMPRESA]],'[1]Dados Cadastrais'!A:F,6,0)</f>
        <v>CAPITAL LESTE 1</v>
      </c>
      <c r="G1304" s="10" t="s">
        <v>3921</v>
      </c>
      <c r="H1304" s="10"/>
      <c r="I1304" s="10" t="s">
        <v>195</v>
      </c>
      <c r="J1304" s="10"/>
      <c r="K1304" s="22" t="s">
        <v>3922</v>
      </c>
      <c r="L1304" s="13"/>
      <c r="M1304" s="10"/>
      <c r="N1304" s="22"/>
      <c r="O1304" s="11"/>
      <c r="P1304" s="10"/>
      <c r="Q1304" s="15"/>
    </row>
    <row r="1305" spans="2:17" ht="15" customHeight="1" x14ac:dyDescent="0.35">
      <c r="B1305" s="10" t="s">
        <v>3917</v>
      </c>
      <c r="C1305" s="10" t="s">
        <v>3918</v>
      </c>
      <c r="D1305" s="11">
        <f>VLOOKUP(B1305,'[1]Dados Cadastrais'!A:G,7,0)</f>
        <v>103</v>
      </c>
      <c r="E1305" s="11" t="str">
        <f>VLOOKUP(CONTATOS[[#This Row],[EMPRESA]],'[1]Dados Cadastrais'!A:F,5,0)</f>
        <v>EPP</v>
      </c>
      <c r="F1305" s="10" t="str">
        <f>VLOOKUP(CONTATOS[[#This Row],[EMPRESA]],'[1]Dados Cadastrais'!A:F,6,0)</f>
        <v>CAPITAL LESTE 1</v>
      </c>
      <c r="G1305" s="10" t="s">
        <v>3921</v>
      </c>
      <c r="H1305" s="10"/>
      <c r="I1305" s="10" t="s">
        <v>195</v>
      </c>
      <c r="J1305" s="10"/>
      <c r="K1305" s="22" t="s">
        <v>3922</v>
      </c>
      <c r="L1305" s="13"/>
      <c r="M1305" s="10"/>
      <c r="N1305" s="22"/>
      <c r="O1305" s="11"/>
      <c r="P1305" s="10"/>
      <c r="Q1305" s="15"/>
    </row>
    <row r="1306" spans="2:17" ht="15" customHeight="1" x14ac:dyDescent="0.25">
      <c r="B1306" s="10" t="s">
        <v>3917</v>
      </c>
      <c r="C1306" s="10" t="s">
        <v>3918</v>
      </c>
      <c r="D1306" s="11">
        <f>VLOOKUP(B1306,'[1]Dados Cadastrais'!A:G,7,0)</f>
        <v>103</v>
      </c>
      <c r="E1306" s="11" t="str">
        <f>VLOOKUP(CONTATOS[[#This Row],[EMPRESA]],'[1]Dados Cadastrais'!A:F,5,0)</f>
        <v>EPP</v>
      </c>
      <c r="F1306" s="10" t="str">
        <f>VLOOKUP(CONTATOS[[#This Row],[EMPRESA]],'[1]Dados Cadastrais'!A:F,6,0)</f>
        <v>CAPITAL LESTE 1</v>
      </c>
      <c r="G1306" s="10" t="s">
        <v>3923</v>
      </c>
      <c r="H1306" s="10"/>
      <c r="I1306" s="10" t="s">
        <v>2490</v>
      </c>
      <c r="J1306" s="10"/>
      <c r="K1306" s="22"/>
      <c r="L1306" s="13"/>
      <c r="M1306" s="10"/>
      <c r="N1306" s="14" t="s">
        <v>3920</v>
      </c>
      <c r="O1306" s="11"/>
      <c r="P1306" s="10"/>
      <c r="Q1306" s="15"/>
    </row>
    <row r="1307" spans="2:17" ht="15" customHeight="1" x14ac:dyDescent="0.35">
      <c r="B1307" s="10" t="s">
        <v>3917</v>
      </c>
      <c r="C1307" s="10" t="s">
        <v>3918</v>
      </c>
      <c r="D1307" s="11">
        <f>VLOOKUP(B1307,'[1]Dados Cadastrais'!A:G,7,0)</f>
        <v>103</v>
      </c>
      <c r="E1307" s="11" t="str">
        <f>VLOOKUP(CONTATOS[[#This Row],[EMPRESA]],'[1]Dados Cadastrais'!A:F,5,0)</f>
        <v>EPP</v>
      </c>
      <c r="F1307" s="10" t="str">
        <f>VLOOKUP(CONTATOS[[#This Row],[EMPRESA]],'[1]Dados Cadastrais'!A:F,6,0)</f>
        <v>CAPITAL LESTE 1</v>
      </c>
      <c r="G1307" s="10" t="s">
        <v>195</v>
      </c>
      <c r="H1307" s="10"/>
      <c r="I1307" s="10" t="s">
        <v>3924</v>
      </c>
      <c r="J1307" s="10"/>
      <c r="K1307" s="22"/>
      <c r="L1307" s="13"/>
      <c r="M1307" s="10"/>
      <c r="N1307" s="12"/>
      <c r="O1307" s="11"/>
      <c r="P1307" s="10"/>
      <c r="Q1307" s="15"/>
    </row>
    <row r="1308" spans="2:17" ht="15" hidden="1" customHeight="1" x14ac:dyDescent="0.25">
      <c r="B1308" s="10" t="s">
        <v>3925</v>
      </c>
      <c r="C1308" s="10" t="e">
        <v>#N/A</v>
      </c>
      <c r="D1308" s="11" t="e">
        <f>VLOOKUP(B1308,'[1]Dados Cadastrais'!A:G,7,0)</f>
        <v>#N/A</v>
      </c>
      <c r="E1308" s="11" t="e">
        <f>VLOOKUP(CONTATOS[[#This Row],[EMPRESA]],'[1]Dados Cadastrais'!A:F,5,0)</f>
        <v>#N/A</v>
      </c>
      <c r="F1308" s="10" t="e">
        <f>VLOOKUP(CONTATOS[[#This Row],[EMPRESA]],'[1]Dados Cadastrais'!A:F,6,0)</f>
        <v>#N/A</v>
      </c>
      <c r="G1308" s="10"/>
      <c r="H1308" s="10"/>
      <c r="I1308" s="10" t="s">
        <v>19</v>
      </c>
      <c r="J1308" s="10" t="s">
        <v>20</v>
      </c>
      <c r="K1308" s="22" t="s">
        <v>3926</v>
      </c>
      <c r="L1308" s="13"/>
      <c r="M1308" s="10"/>
      <c r="N1308" s="30" t="s">
        <v>3927</v>
      </c>
      <c r="O1308" s="11"/>
      <c r="P1308" s="10"/>
      <c r="Q1308" s="15"/>
    </row>
    <row r="1309" spans="2:17" ht="15" hidden="1" customHeight="1" x14ac:dyDescent="0.35">
      <c r="B1309" s="10" t="s">
        <v>3928</v>
      </c>
      <c r="C1309" s="10" t="e">
        <v>#N/A</v>
      </c>
      <c r="D1309" s="11" t="e">
        <f>VLOOKUP(B1309,'[1]Dados Cadastrais'!A:G,7,0)</f>
        <v>#N/A</v>
      </c>
      <c r="E1309" s="11" t="e">
        <f>VLOOKUP(CONTATOS[[#This Row],[EMPRESA]],'[1]Dados Cadastrais'!A:F,5,0)</f>
        <v>#N/A</v>
      </c>
      <c r="F1309" s="10" t="e">
        <f>VLOOKUP(CONTATOS[[#This Row],[EMPRESA]],'[1]Dados Cadastrais'!A:F,6,0)</f>
        <v>#N/A</v>
      </c>
      <c r="G1309" s="10"/>
      <c r="H1309" s="10"/>
      <c r="I1309" s="10"/>
      <c r="J1309" s="10"/>
      <c r="K1309" s="22" t="s">
        <v>3929</v>
      </c>
      <c r="L1309" s="13"/>
      <c r="M1309" s="10"/>
      <c r="N1309" s="12"/>
      <c r="O1309" s="11"/>
      <c r="P1309" s="10"/>
      <c r="Q1309" s="15"/>
    </row>
    <row r="1310" spans="2:17" ht="15" hidden="1" customHeight="1" x14ac:dyDescent="0.25">
      <c r="B1310" s="10" t="s">
        <v>3930</v>
      </c>
      <c r="C1310" s="10" t="e">
        <v>#N/A</v>
      </c>
      <c r="D1310" s="11" t="e">
        <f>VLOOKUP(B1310,'[1]Dados Cadastrais'!A:G,7,0)</f>
        <v>#N/A</v>
      </c>
      <c r="E1310" s="11" t="e">
        <f>VLOOKUP(CONTATOS[[#This Row],[EMPRESA]],'[1]Dados Cadastrais'!A:F,5,0)</f>
        <v>#N/A</v>
      </c>
      <c r="F1310" s="10" t="e">
        <f>VLOOKUP(CONTATOS[[#This Row],[EMPRESA]],'[1]Dados Cadastrais'!A:F,6,0)</f>
        <v>#N/A</v>
      </c>
      <c r="G1310" s="10"/>
      <c r="H1310" s="10"/>
      <c r="I1310" s="10"/>
      <c r="J1310" s="10"/>
      <c r="K1310" s="22"/>
      <c r="L1310" s="13"/>
      <c r="M1310" s="10"/>
      <c r="N1310" s="30" t="s">
        <v>3931</v>
      </c>
      <c r="O1310" s="11"/>
      <c r="P1310" s="10"/>
      <c r="Q1310" s="15"/>
    </row>
    <row r="1311" spans="2:17" ht="15" customHeight="1" x14ac:dyDescent="0.35">
      <c r="B1311" s="10" t="s">
        <v>3932</v>
      </c>
      <c r="C1311" s="10" t="s">
        <v>3933</v>
      </c>
      <c r="D1311" s="11">
        <f>VLOOKUP(B1311,'[1]Dados Cadastrais'!A:G,7,0)</f>
        <v>103</v>
      </c>
      <c r="E1311" s="11" t="str">
        <f>VLOOKUP(CONTATOS[[#This Row],[EMPRESA]],'[1]Dados Cadastrais'!A:F,5,0)</f>
        <v>EPP</v>
      </c>
      <c r="F1311" s="10" t="str">
        <f>VLOOKUP(CONTATOS[[#This Row],[EMPRESA]],'[1]Dados Cadastrais'!A:F,6,0)</f>
        <v>CAPITAL LESTE 2</v>
      </c>
      <c r="G1311" s="10" t="s">
        <v>3934</v>
      </c>
      <c r="H1311" s="10"/>
      <c r="I1311" s="10" t="s">
        <v>610</v>
      </c>
      <c r="J1311" s="10"/>
      <c r="K1311" s="22" t="s">
        <v>3935</v>
      </c>
      <c r="L1311" s="13" t="s">
        <v>3936</v>
      </c>
      <c r="M1311" s="10" t="s">
        <v>3936</v>
      </c>
      <c r="N1311" s="12" t="s">
        <v>3937</v>
      </c>
      <c r="O1311" s="11"/>
      <c r="P1311" s="10"/>
      <c r="Q1311" s="15"/>
    </row>
    <row r="1312" spans="2:17" ht="15" customHeight="1" x14ac:dyDescent="0.35">
      <c r="B1312" s="10" t="s">
        <v>3932</v>
      </c>
      <c r="C1312" s="10" t="s">
        <v>3933</v>
      </c>
      <c r="D1312" s="11">
        <f>VLOOKUP(B1312,'[1]Dados Cadastrais'!A:G,7,0)</f>
        <v>103</v>
      </c>
      <c r="E1312" s="11" t="str">
        <f>VLOOKUP(CONTATOS[[#This Row],[EMPRESA]],'[1]Dados Cadastrais'!A:F,5,0)</f>
        <v>EPP</v>
      </c>
      <c r="F1312" s="10" t="str">
        <f>VLOOKUP(CONTATOS[[#This Row],[EMPRESA]],'[1]Dados Cadastrais'!A:F,6,0)</f>
        <v>CAPITAL LESTE 2</v>
      </c>
      <c r="G1312" s="10" t="s">
        <v>3938</v>
      </c>
      <c r="H1312" s="10"/>
      <c r="I1312" s="10"/>
      <c r="J1312" s="10"/>
      <c r="K1312" s="22" t="s">
        <v>3935</v>
      </c>
      <c r="L1312" s="13" t="s">
        <v>3936</v>
      </c>
      <c r="M1312" s="10" t="s">
        <v>3936</v>
      </c>
      <c r="N1312" s="22" t="s">
        <v>3939</v>
      </c>
      <c r="O1312" s="11"/>
      <c r="P1312" s="10"/>
      <c r="Q1312" s="15"/>
    </row>
    <row r="1313" spans="2:17" ht="15" customHeight="1" x14ac:dyDescent="0.35">
      <c r="B1313" s="10" t="s">
        <v>3932</v>
      </c>
      <c r="C1313" s="10" t="s">
        <v>3933</v>
      </c>
      <c r="D1313" s="11">
        <f>VLOOKUP(B1313,'[1]Dados Cadastrais'!A:G,7,0)</f>
        <v>103</v>
      </c>
      <c r="E1313" s="11" t="str">
        <f>VLOOKUP(CONTATOS[[#This Row],[EMPRESA]],'[1]Dados Cadastrais'!A:F,5,0)</f>
        <v>EPP</v>
      </c>
      <c r="F1313" s="10" t="str">
        <f>VLOOKUP(CONTATOS[[#This Row],[EMPRESA]],'[1]Dados Cadastrais'!A:F,6,0)</f>
        <v>CAPITAL LESTE 2</v>
      </c>
      <c r="G1313" s="10" t="s">
        <v>3940</v>
      </c>
      <c r="H1313" s="10"/>
      <c r="I1313" s="10" t="s">
        <v>63</v>
      </c>
      <c r="J1313" s="10" t="s">
        <v>20</v>
      </c>
      <c r="K1313" s="22" t="s">
        <v>3935</v>
      </c>
      <c r="L1313" s="13" t="s">
        <v>3941</v>
      </c>
      <c r="M1313" s="10" t="s">
        <v>3941</v>
      </c>
      <c r="N1313" s="22" t="s">
        <v>3942</v>
      </c>
      <c r="O1313" s="11"/>
      <c r="P1313" s="10"/>
      <c r="Q1313" s="15"/>
    </row>
    <row r="1314" spans="2:17" ht="15" customHeight="1" x14ac:dyDescent="0.35">
      <c r="B1314" s="10" t="s">
        <v>3932</v>
      </c>
      <c r="C1314" s="10" t="s">
        <v>3933</v>
      </c>
      <c r="D1314" s="11">
        <f>VLOOKUP(B1314,'[1]Dados Cadastrais'!A:G,7,0)</f>
        <v>103</v>
      </c>
      <c r="E1314" s="11" t="str">
        <f>VLOOKUP(CONTATOS[[#This Row],[EMPRESA]],'[1]Dados Cadastrais'!A:F,5,0)</f>
        <v>EPP</v>
      </c>
      <c r="F1314" s="10" t="str">
        <f>VLOOKUP(CONTATOS[[#This Row],[EMPRESA]],'[1]Dados Cadastrais'!A:F,6,0)</f>
        <v>CAPITAL LESTE 2</v>
      </c>
      <c r="G1314" s="10" t="s">
        <v>3943</v>
      </c>
      <c r="H1314" s="10"/>
      <c r="I1314" s="10" t="s">
        <v>26</v>
      </c>
      <c r="J1314" s="10"/>
      <c r="K1314" s="22"/>
      <c r="L1314" s="13"/>
      <c r="M1314" s="10"/>
      <c r="N1314" s="12"/>
      <c r="O1314" s="11"/>
      <c r="P1314" s="10"/>
      <c r="Q1314" s="15"/>
    </row>
    <row r="1315" spans="2:17" ht="15" customHeight="1" x14ac:dyDescent="0.35">
      <c r="B1315" s="10" t="s">
        <v>3932</v>
      </c>
      <c r="C1315" s="10" t="s">
        <v>3933</v>
      </c>
      <c r="D1315" s="11">
        <f>VLOOKUP(B1315,'[1]Dados Cadastrais'!A:G,7,0)</f>
        <v>103</v>
      </c>
      <c r="E1315" s="11" t="str">
        <f>VLOOKUP(CONTATOS[[#This Row],[EMPRESA]],'[1]Dados Cadastrais'!A:F,5,0)</f>
        <v>EPP</v>
      </c>
      <c r="F1315" s="10" t="str">
        <f>VLOOKUP(CONTATOS[[#This Row],[EMPRESA]],'[1]Dados Cadastrais'!A:F,6,0)</f>
        <v>CAPITAL LESTE 2</v>
      </c>
      <c r="G1315" s="10" t="s">
        <v>3943</v>
      </c>
      <c r="H1315" s="10"/>
      <c r="I1315" s="10" t="s">
        <v>26</v>
      </c>
      <c r="J1315" s="10"/>
      <c r="K1315" s="22"/>
      <c r="L1315" s="13"/>
      <c r="M1315" s="10"/>
      <c r="N1315" s="22"/>
      <c r="O1315" s="11"/>
      <c r="P1315" s="10"/>
      <c r="Q1315" s="15"/>
    </row>
    <row r="1316" spans="2:17" ht="15" customHeight="1" x14ac:dyDescent="0.35">
      <c r="B1316" s="10" t="s">
        <v>3944</v>
      </c>
      <c r="C1316" s="10" t="s">
        <v>3945</v>
      </c>
      <c r="D1316" s="11">
        <f>VLOOKUP(B1316,'[1]Dados Cadastrais'!A:G,7,0)</f>
        <v>103</v>
      </c>
      <c r="E1316" s="11" t="str">
        <f>VLOOKUP(CONTATOS[[#This Row],[EMPRESA]],'[1]Dados Cadastrais'!A:F,5,0)</f>
        <v>EPP</v>
      </c>
      <c r="F1316" s="10" t="str">
        <f>VLOOKUP(CONTATOS[[#This Row],[EMPRESA]],'[1]Dados Cadastrais'!A:F,6,0)</f>
        <v>CAPITAL LESTE 2</v>
      </c>
      <c r="G1316" s="10" t="s">
        <v>2387</v>
      </c>
      <c r="H1316" s="10"/>
      <c r="I1316" s="10" t="s">
        <v>19</v>
      </c>
      <c r="J1316" s="10" t="s">
        <v>20</v>
      </c>
      <c r="K1316" s="22">
        <v>1129187365</v>
      </c>
      <c r="L1316" s="13" t="s">
        <v>3946</v>
      </c>
      <c r="M1316" s="10" t="s">
        <v>3946</v>
      </c>
      <c r="N1316" s="22" t="s">
        <v>3920</v>
      </c>
      <c r="O1316" s="11"/>
      <c r="P1316" s="10"/>
      <c r="Q1316" s="15">
        <v>45764</v>
      </c>
    </row>
    <row r="1317" spans="2:17" ht="15" customHeight="1" x14ac:dyDescent="0.35">
      <c r="B1317" s="10" t="s">
        <v>3944</v>
      </c>
      <c r="C1317" s="10" t="s">
        <v>3945</v>
      </c>
      <c r="D1317" s="11">
        <f>VLOOKUP(B1317,'[1]Dados Cadastrais'!A:G,7,0)</f>
        <v>103</v>
      </c>
      <c r="E1317" s="11" t="str">
        <f>VLOOKUP(CONTATOS[[#This Row],[EMPRESA]],'[1]Dados Cadastrais'!A:F,5,0)</f>
        <v>EPP</v>
      </c>
      <c r="F1317" s="10" t="str">
        <f>VLOOKUP(CONTATOS[[#This Row],[EMPRESA]],'[1]Dados Cadastrais'!A:F,6,0)</f>
        <v>CAPITAL LESTE 2</v>
      </c>
      <c r="G1317" s="10" t="s">
        <v>2387</v>
      </c>
      <c r="H1317" s="10"/>
      <c r="I1317" s="10" t="s">
        <v>334</v>
      </c>
      <c r="J1317" s="10"/>
      <c r="K1317" s="22" t="s">
        <v>3947</v>
      </c>
      <c r="L1317" s="13" t="s">
        <v>334</v>
      </c>
      <c r="M1317" s="10"/>
      <c r="N1317" s="12"/>
      <c r="O1317" s="11"/>
      <c r="P1317" s="10"/>
      <c r="Q1317" s="15"/>
    </row>
    <row r="1318" spans="2:17" ht="15" customHeight="1" x14ac:dyDescent="0.35">
      <c r="B1318" s="10" t="s">
        <v>3944</v>
      </c>
      <c r="C1318" s="10" t="s">
        <v>3945</v>
      </c>
      <c r="D1318" s="11">
        <f>VLOOKUP(B1318,'[1]Dados Cadastrais'!A:G,7,0)</f>
        <v>103</v>
      </c>
      <c r="E1318" s="11" t="str">
        <f>VLOOKUP(CONTATOS[[#This Row],[EMPRESA]],'[1]Dados Cadastrais'!A:F,5,0)</f>
        <v>EPP</v>
      </c>
      <c r="F1318" s="10" t="str">
        <f>VLOOKUP(CONTATOS[[#This Row],[EMPRESA]],'[1]Dados Cadastrais'!A:F,6,0)</f>
        <v>CAPITAL LESTE 2</v>
      </c>
      <c r="G1318" s="10" t="s">
        <v>3921</v>
      </c>
      <c r="H1318" s="10"/>
      <c r="I1318" s="10" t="s">
        <v>3366</v>
      </c>
      <c r="J1318" s="10" t="s">
        <v>20</v>
      </c>
      <c r="K1318" s="22"/>
      <c r="L1318" s="39" t="s">
        <v>195</v>
      </c>
      <c r="M1318" s="43" t="s">
        <v>3948</v>
      </c>
      <c r="N1318" s="22"/>
      <c r="O1318" s="11"/>
      <c r="P1318" s="10"/>
      <c r="Q1318" s="15"/>
    </row>
    <row r="1319" spans="2:17" ht="15" hidden="1" customHeight="1" x14ac:dyDescent="0.35">
      <c r="B1319" s="10" t="s">
        <v>3949</v>
      </c>
      <c r="C1319" s="10" t="s">
        <v>3950</v>
      </c>
      <c r="D1319" s="11">
        <f>VLOOKUP(B1319,'[1]Dados Cadastrais'!A:G,7,0)</f>
        <v>103</v>
      </c>
      <c r="E1319" s="11" t="str">
        <f>VLOOKUP(CONTATOS[[#This Row],[EMPRESA]],'[1]Dados Cadastrais'!A:F,5,0)</f>
        <v>EPP</v>
      </c>
      <c r="F1319" s="10" t="str">
        <f>VLOOKUP(CONTATOS[[#This Row],[EMPRESA]],'[1]Dados Cadastrais'!A:F,6,0)</f>
        <v>CAPITAL NORTE</v>
      </c>
      <c r="G1319" s="10" t="s">
        <v>3951</v>
      </c>
      <c r="H1319" s="10"/>
      <c r="I1319" s="10"/>
      <c r="J1319" s="10"/>
      <c r="K1319" s="22">
        <v>1129849277</v>
      </c>
      <c r="L1319" s="13" t="s">
        <v>3952</v>
      </c>
      <c r="M1319" s="43" t="s">
        <v>3952</v>
      </c>
      <c r="N1319" s="22" t="s">
        <v>3953</v>
      </c>
      <c r="O1319" s="11"/>
      <c r="P1319" s="10"/>
      <c r="Q1319" s="15">
        <v>45112</v>
      </c>
    </row>
    <row r="1320" spans="2:17" ht="15" hidden="1" customHeight="1" x14ac:dyDescent="0.35">
      <c r="B1320" s="10" t="s">
        <v>3949</v>
      </c>
      <c r="C1320" s="10" t="s">
        <v>3950</v>
      </c>
      <c r="D1320" s="11">
        <f>VLOOKUP(B1320,'[1]Dados Cadastrais'!A:G,7,0)</f>
        <v>103</v>
      </c>
      <c r="E1320" s="11" t="str">
        <f>VLOOKUP(CONTATOS[[#This Row],[EMPRESA]],'[1]Dados Cadastrais'!A:F,5,0)</f>
        <v>EPP</v>
      </c>
      <c r="F1320" s="10" t="str">
        <f>VLOOKUP(CONTATOS[[#This Row],[EMPRESA]],'[1]Dados Cadastrais'!A:F,6,0)</f>
        <v>CAPITAL NORTE</v>
      </c>
      <c r="G1320" s="10" t="s">
        <v>3954</v>
      </c>
      <c r="H1320" s="10"/>
      <c r="I1320" s="10" t="s">
        <v>19</v>
      </c>
      <c r="J1320" s="10" t="s">
        <v>20</v>
      </c>
      <c r="K1320" s="22">
        <v>1129849277</v>
      </c>
      <c r="L1320" s="13" t="s">
        <v>3952</v>
      </c>
      <c r="M1320" s="43" t="s">
        <v>3952</v>
      </c>
      <c r="N1320" s="12" t="s">
        <v>3955</v>
      </c>
      <c r="O1320" s="11"/>
      <c r="P1320" s="10"/>
      <c r="Q1320" s="15">
        <v>45112</v>
      </c>
    </row>
    <row r="1321" spans="2:17" ht="15" hidden="1" customHeight="1" x14ac:dyDescent="0.35">
      <c r="B1321" s="10" t="s">
        <v>3949</v>
      </c>
      <c r="C1321" s="10" t="s">
        <v>3950</v>
      </c>
      <c r="D1321" s="11">
        <f>VLOOKUP(B1321,'[1]Dados Cadastrais'!A:G,7,0)</f>
        <v>103</v>
      </c>
      <c r="E1321" s="11" t="str">
        <f>VLOOKUP(CONTATOS[[#This Row],[EMPRESA]],'[1]Dados Cadastrais'!A:F,5,0)</f>
        <v>EPP</v>
      </c>
      <c r="F1321" s="10" t="str">
        <f>VLOOKUP(CONTATOS[[#This Row],[EMPRESA]],'[1]Dados Cadastrais'!A:F,6,0)</f>
        <v>CAPITAL NORTE</v>
      </c>
      <c r="G1321" s="10" t="s">
        <v>1366</v>
      </c>
      <c r="H1321" s="10"/>
      <c r="I1321" s="10"/>
      <c r="J1321" s="10"/>
      <c r="K1321" s="22">
        <v>1129849277</v>
      </c>
      <c r="L1321" s="13" t="s">
        <v>3952</v>
      </c>
      <c r="M1321" s="43" t="s">
        <v>3952</v>
      </c>
      <c r="N1321" s="12" t="s">
        <v>3956</v>
      </c>
      <c r="O1321" s="11"/>
      <c r="P1321" s="10"/>
      <c r="Q1321" s="15">
        <v>45112</v>
      </c>
    </row>
    <row r="1322" spans="2:17" ht="15" hidden="1" customHeight="1" x14ac:dyDescent="0.25">
      <c r="B1322" s="10" t="s">
        <v>3949</v>
      </c>
      <c r="C1322" s="10" t="s">
        <v>3950</v>
      </c>
      <c r="D1322" s="11">
        <f>VLOOKUP(B1322,'[1]Dados Cadastrais'!A:G,7,0)</f>
        <v>103</v>
      </c>
      <c r="E1322" s="11" t="str">
        <f>VLOOKUP(CONTATOS[[#This Row],[EMPRESA]],'[1]Dados Cadastrais'!A:F,5,0)</f>
        <v>EPP</v>
      </c>
      <c r="F1322" s="10" t="str">
        <f>VLOOKUP(CONTATOS[[#This Row],[EMPRESA]],'[1]Dados Cadastrais'!A:F,6,0)</f>
        <v>CAPITAL NORTE</v>
      </c>
      <c r="G1322" s="10" t="s">
        <v>3957</v>
      </c>
      <c r="H1322" s="10"/>
      <c r="I1322" s="10" t="s">
        <v>2490</v>
      </c>
      <c r="J1322" s="10"/>
      <c r="K1322" s="22" t="s">
        <v>3958</v>
      </c>
      <c r="L1322" s="13"/>
      <c r="M1322" s="10"/>
      <c r="N1322" s="14" t="s">
        <v>3959</v>
      </c>
      <c r="O1322" s="11"/>
      <c r="P1322" s="10"/>
      <c r="Q1322" s="15"/>
    </row>
    <row r="1323" spans="2:17" ht="15" hidden="1" customHeight="1" x14ac:dyDescent="0.35">
      <c r="B1323" s="10" t="s">
        <v>3949</v>
      </c>
      <c r="C1323" s="10" t="s">
        <v>3950</v>
      </c>
      <c r="D1323" s="11">
        <f>VLOOKUP(B1323,'[1]Dados Cadastrais'!A:G,7,0)</f>
        <v>103</v>
      </c>
      <c r="E1323" s="11" t="str">
        <f>VLOOKUP(CONTATOS[[#This Row],[EMPRESA]],'[1]Dados Cadastrais'!A:F,5,0)</f>
        <v>EPP</v>
      </c>
      <c r="F1323" s="10" t="str">
        <f>VLOOKUP(CONTATOS[[#This Row],[EMPRESA]],'[1]Dados Cadastrais'!A:F,6,0)</f>
        <v>CAPITAL NORTE</v>
      </c>
      <c r="G1323" s="10" t="s">
        <v>1098</v>
      </c>
      <c r="H1323" s="10"/>
      <c r="I1323" s="10" t="s">
        <v>2490</v>
      </c>
      <c r="J1323" s="10"/>
      <c r="K1323" s="22" t="s">
        <v>3958</v>
      </c>
      <c r="M1323" s="10"/>
      <c r="N1323" s="22"/>
      <c r="O1323" s="11"/>
      <c r="P1323" s="10"/>
      <c r="Q1323" s="15"/>
    </row>
    <row r="1324" spans="2:17" ht="15" hidden="1" customHeight="1" x14ac:dyDescent="0.35">
      <c r="B1324" s="10" t="s">
        <v>3949</v>
      </c>
      <c r="C1324" s="10" t="s">
        <v>3950</v>
      </c>
      <c r="D1324" s="11">
        <f>VLOOKUP(B1324,'[1]Dados Cadastrais'!A:G,7,0)</f>
        <v>103</v>
      </c>
      <c r="E1324" s="11" t="str">
        <f>VLOOKUP(CONTATOS[[#This Row],[EMPRESA]],'[1]Dados Cadastrais'!A:F,5,0)</f>
        <v>EPP</v>
      </c>
      <c r="F1324" s="10" t="str">
        <f>VLOOKUP(CONTATOS[[#This Row],[EMPRESA]],'[1]Dados Cadastrais'!A:F,6,0)</f>
        <v>CAPITAL NORTE</v>
      </c>
      <c r="G1324" s="10" t="s">
        <v>3960</v>
      </c>
      <c r="H1324" s="10"/>
      <c r="I1324" s="10" t="s">
        <v>195</v>
      </c>
      <c r="J1324" s="10"/>
      <c r="K1324" s="22"/>
      <c r="L1324" s="13" t="s">
        <v>3961</v>
      </c>
      <c r="M1324" s="10" t="s">
        <v>3962</v>
      </c>
      <c r="N1324" s="12"/>
      <c r="O1324" s="11"/>
      <c r="P1324" s="10"/>
      <c r="Q1324" s="15"/>
    </row>
    <row r="1325" spans="2:17" ht="15" hidden="1" customHeight="1" x14ac:dyDescent="0.35">
      <c r="B1325" s="10" t="s">
        <v>3963</v>
      </c>
      <c r="C1325" s="10" t="e">
        <v>#N/A</v>
      </c>
      <c r="D1325" s="11" t="e">
        <f>VLOOKUP(B1325,'[1]Dados Cadastrais'!A:G,7,0)</f>
        <v>#N/A</v>
      </c>
      <c r="E1325" s="11" t="e">
        <f>VLOOKUP(CONTATOS[[#This Row],[EMPRESA]],'[1]Dados Cadastrais'!A:F,5,0)</f>
        <v>#N/A</v>
      </c>
      <c r="F1325" s="10" t="e">
        <f>VLOOKUP(CONTATOS[[#This Row],[EMPRESA]],'[1]Dados Cadastrais'!A:F,6,0)</f>
        <v>#N/A</v>
      </c>
      <c r="G1325" s="10"/>
      <c r="H1325" s="10"/>
      <c r="I1325" s="10"/>
      <c r="J1325" s="10"/>
      <c r="K1325" s="22" t="s">
        <v>3964</v>
      </c>
      <c r="L1325" s="13"/>
      <c r="M1325" s="10"/>
      <c r="N1325" s="12"/>
      <c r="O1325" s="11"/>
      <c r="P1325" s="10"/>
      <c r="Q1325" s="15"/>
    </row>
    <row r="1326" spans="2:17" ht="15" customHeight="1" x14ac:dyDescent="0.35">
      <c r="B1326" s="10" t="s">
        <v>3965</v>
      </c>
      <c r="C1326" s="10" t="s">
        <v>3966</v>
      </c>
      <c r="D1326" s="11">
        <f>VLOOKUP(B1326,'[1]Dados Cadastrais'!A:G,7,0)</f>
        <v>103</v>
      </c>
      <c r="E1326" s="11" t="str">
        <f>VLOOKUP(CONTATOS[[#This Row],[EMPRESA]],'[1]Dados Cadastrais'!A:F,5,0)</f>
        <v>ME</v>
      </c>
      <c r="F1326" s="10" t="str">
        <f>VLOOKUP(CONTATOS[[#This Row],[EMPRESA]],'[1]Dados Cadastrais'!A:F,6,0)</f>
        <v>CAPITAL LESTE 2</v>
      </c>
      <c r="G1326" s="10" t="s">
        <v>3967</v>
      </c>
      <c r="H1326" s="10"/>
      <c r="I1326" s="10" t="s">
        <v>19</v>
      </c>
      <c r="J1326" s="10" t="s">
        <v>20</v>
      </c>
      <c r="K1326" s="22">
        <v>25815585</v>
      </c>
      <c r="L1326" s="13" t="s">
        <v>3968</v>
      </c>
      <c r="M1326" s="10" t="s">
        <v>3968</v>
      </c>
      <c r="N1326" s="22" t="s">
        <v>3969</v>
      </c>
      <c r="O1326" s="11"/>
      <c r="P1326" s="10"/>
      <c r="Q1326" s="15">
        <v>45764</v>
      </c>
    </row>
    <row r="1327" spans="2:17" ht="15" hidden="1" customHeight="1" x14ac:dyDescent="0.35">
      <c r="B1327" s="10" t="s">
        <v>3970</v>
      </c>
      <c r="C1327" s="10" t="s">
        <v>55</v>
      </c>
      <c r="D1327" s="11" t="e">
        <f>VLOOKUP(B1327,'[1]Dados Cadastrais'!A:G,7,0)</f>
        <v>#N/A</v>
      </c>
      <c r="E1327" s="11" t="e">
        <f>VLOOKUP(CONTATOS[[#This Row],[EMPRESA]],'[1]Dados Cadastrais'!A:F,5,0)</f>
        <v>#N/A</v>
      </c>
      <c r="F1327" s="10" t="e">
        <f>VLOOKUP(CONTATOS[[#This Row],[EMPRESA]],'[1]Dados Cadastrais'!A:F,6,0)</f>
        <v>#N/A</v>
      </c>
      <c r="G1327" s="10" t="s">
        <v>3971</v>
      </c>
      <c r="H1327" s="10"/>
      <c r="I1327" s="10" t="s">
        <v>60</v>
      </c>
      <c r="J1327" s="10"/>
      <c r="K1327" s="22" t="s">
        <v>3972</v>
      </c>
      <c r="L1327" s="13"/>
      <c r="M1327" s="10"/>
      <c r="N1327" s="22" t="s">
        <v>3973</v>
      </c>
      <c r="O1327" s="11"/>
      <c r="P1327" s="10"/>
      <c r="Q1327" s="15">
        <v>45764</v>
      </c>
    </row>
    <row r="1328" spans="2:17" ht="15" hidden="1" customHeight="1" x14ac:dyDescent="0.35">
      <c r="B1328" s="10" t="s">
        <v>3974</v>
      </c>
      <c r="C1328" s="10" t="e">
        <v>#N/A</v>
      </c>
      <c r="D1328" s="11" t="e">
        <f>VLOOKUP(B1328,'[1]Dados Cadastrais'!A:G,7,0)</f>
        <v>#N/A</v>
      </c>
      <c r="E1328" s="11" t="e">
        <f>VLOOKUP(CONTATOS[[#This Row],[EMPRESA]],'[1]Dados Cadastrais'!A:F,5,0)</f>
        <v>#N/A</v>
      </c>
      <c r="F1328" s="10" t="e">
        <f>VLOOKUP(CONTATOS[[#This Row],[EMPRESA]],'[1]Dados Cadastrais'!A:F,6,0)</f>
        <v>#N/A</v>
      </c>
      <c r="G1328" s="10" t="s">
        <v>3975</v>
      </c>
      <c r="H1328" s="10"/>
      <c r="I1328" s="10"/>
      <c r="J1328" s="10"/>
      <c r="K1328" s="22" t="s">
        <v>3976</v>
      </c>
      <c r="L1328" s="13"/>
      <c r="M1328" s="10"/>
      <c r="N1328" s="22" t="s">
        <v>3977</v>
      </c>
      <c r="O1328" s="11"/>
      <c r="P1328" s="10"/>
      <c r="Q1328" s="15"/>
    </row>
    <row r="1329" spans="2:17" ht="15" hidden="1" customHeight="1" x14ac:dyDescent="0.35">
      <c r="B1329" s="10" t="s">
        <v>3978</v>
      </c>
      <c r="C1329" s="10" t="s">
        <v>3979</v>
      </c>
      <c r="D1329" s="11">
        <f>VLOOKUP(B1329,'[1]Dados Cadastrais'!A:G,7,0)</f>
        <v>107</v>
      </c>
      <c r="E1329" s="11" t="str">
        <f>VLOOKUP(CONTATOS[[#This Row],[EMPRESA]],'[1]Dados Cadastrais'!A:F,5,0)</f>
        <v>ME</v>
      </c>
      <c r="F1329" s="10" t="str">
        <f>VLOOKUP(CONTATOS[[#This Row],[EMPRESA]],'[1]Dados Cadastrais'!A:F,6,0)</f>
        <v>CAPITAL SUL</v>
      </c>
      <c r="G1329" s="10" t="s">
        <v>3980</v>
      </c>
      <c r="H1329" s="10"/>
      <c r="I1329" s="10"/>
      <c r="J1329" s="10"/>
      <c r="K1329" s="22"/>
      <c r="L1329" s="13" t="s">
        <v>3981</v>
      </c>
      <c r="M1329" s="10" t="s">
        <v>3982</v>
      </c>
      <c r="N1329" s="12"/>
      <c r="O1329" s="11"/>
      <c r="P1329" s="10"/>
      <c r="Q1329" s="15"/>
    </row>
    <row r="1330" spans="2:17" ht="15" customHeight="1" x14ac:dyDescent="0.35">
      <c r="B1330" s="10" t="s">
        <v>3983</v>
      </c>
      <c r="C1330" s="10" t="s">
        <v>3984</v>
      </c>
      <c r="D1330" s="11">
        <f>VLOOKUP(B1330,'[1]Dados Cadastrais'!A:G,7,0)</f>
        <v>103</v>
      </c>
      <c r="E1330" s="11" t="str">
        <f>VLOOKUP(CONTATOS[[#This Row],[EMPRESA]],'[1]Dados Cadastrais'!A:F,5,0)</f>
        <v>EPP</v>
      </c>
      <c r="F1330" s="10" t="str">
        <f>VLOOKUP(CONTATOS[[#This Row],[EMPRESA]],'[1]Dados Cadastrais'!A:F,6,0)</f>
        <v>CAPITAL LESTE 1</v>
      </c>
      <c r="G1330" s="10" t="s">
        <v>3985</v>
      </c>
      <c r="H1330" s="10"/>
      <c r="I1330" s="10" t="s">
        <v>19</v>
      </c>
      <c r="J1330" s="10" t="s">
        <v>20</v>
      </c>
      <c r="K1330" s="22" t="s">
        <v>3986</v>
      </c>
      <c r="L1330" s="13"/>
      <c r="M1330" s="10"/>
      <c r="N1330" s="12" t="s">
        <v>3987</v>
      </c>
      <c r="O1330" s="11"/>
      <c r="P1330" s="10"/>
      <c r="Q1330" s="15"/>
    </row>
    <row r="1331" spans="2:17" ht="15" customHeight="1" x14ac:dyDescent="0.35">
      <c r="B1331" s="10" t="s">
        <v>3983</v>
      </c>
      <c r="C1331" s="10" t="s">
        <v>3984</v>
      </c>
      <c r="D1331" s="11">
        <f>VLOOKUP(B1331,'[1]Dados Cadastrais'!A:G,7,0)</f>
        <v>103</v>
      </c>
      <c r="E1331" s="11" t="str">
        <f>VLOOKUP(CONTATOS[[#This Row],[EMPRESA]],'[1]Dados Cadastrais'!A:F,5,0)</f>
        <v>EPP</v>
      </c>
      <c r="F1331" s="10" t="str">
        <f>VLOOKUP(CONTATOS[[#This Row],[EMPRESA]],'[1]Dados Cadastrais'!A:F,6,0)</f>
        <v>CAPITAL LESTE 1</v>
      </c>
      <c r="G1331" s="10" t="s">
        <v>3988</v>
      </c>
      <c r="H1331" s="10"/>
      <c r="I1331" s="10" t="s">
        <v>3333</v>
      </c>
      <c r="J1331" s="10"/>
      <c r="K1331" s="22" t="s">
        <v>3986</v>
      </c>
      <c r="L1331" s="13"/>
      <c r="M1331" s="10"/>
      <c r="N1331" s="22" t="s">
        <v>3987</v>
      </c>
      <c r="O1331" s="11"/>
      <c r="P1331" s="10"/>
      <c r="Q1331" s="15"/>
    </row>
    <row r="1332" spans="2:17" ht="15" customHeight="1" x14ac:dyDescent="0.35">
      <c r="B1332" s="10" t="s">
        <v>3983</v>
      </c>
      <c r="C1332" s="10" t="s">
        <v>3984</v>
      </c>
      <c r="D1332" s="11">
        <f>VLOOKUP(B1332,'[1]Dados Cadastrais'!A:G,7,0)</f>
        <v>103</v>
      </c>
      <c r="E1332" s="11" t="str">
        <f>VLOOKUP(CONTATOS[[#This Row],[EMPRESA]],'[1]Dados Cadastrais'!A:F,5,0)</f>
        <v>EPP</v>
      </c>
      <c r="F1332" s="10" t="str">
        <f>VLOOKUP(CONTATOS[[#This Row],[EMPRESA]],'[1]Dados Cadastrais'!A:F,6,0)</f>
        <v>CAPITAL LESTE 1</v>
      </c>
      <c r="G1332" s="10" t="s">
        <v>3989</v>
      </c>
      <c r="H1332" s="10"/>
      <c r="I1332" s="10" t="s">
        <v>19</v>
      </c>
      <c r="J1332" s="10" t="s">
        <v>20</v>
      </c>
      <c r="K1332" s="22" t="s">
        <v>3986</v>
      </c>
      <c r="L1332" s="13"/>
      <c r="M1332" s="10"/>
      <c r="N1332" s="22" t="s">
        <v>3987</v>
      </c>
      <c r="O1332" s="11"/>
      <c r="P1332" s="10"/>
      <c r="Q1332" s="15"/>
    </row>
    <row r="1333" spans="2:17" ht="15" customHeight="1" x14ac:dyDescent="0.35">
      <c r="B1333" s="10" t="s">
        <v>3983</v>
      </c>
      <c r="C1333" s="10" t="s">
        <v>3984</v>
      </c>
      <c r="D1333" s="11">
        <f>VLOOKUP(B1333,'[1]Dados Cadastrais'!A:G,7,0)</f>
        <v>103</v>
      </c>
      <c r="E1333" s="11" t="str">
        <f>VLOOKUP(CONTATOS[[#This Row],[EMPRESA]],'[1]Dados Cadastrais'!A:F,5,0)</f>
        <v>EPP</v>
      </c>
      <c r="F1333" s="10" t="str">
        <f>VLOOKUP(CONTATOS[[#This Row],[EMPRESA]],'[1]Dados Cadastrais'!A:F,6,0)</f>
        <v>CAPITAL LESTE 1</v>
      </c>
      <c r="G1333" s="10" t="s">
        <v>3990</v>
      </c>
      <c r="H1333" s="10"/>
      <c r="I1333" s="10"/>
      <c r="J1333" s="10"/>
      <c r="K1333" s="22" t="s">
        <v>3986</v>
      </c>
      <c r="L1333" s="13"/>
      <c r="M1333" s="10"/>
      <c r="N1333" s="22" t="s">
        <v>3991</v>
      </c>
      <c r="O1333" s="11"/>
      <c r="P1333" s="10"/>
      <c r="Q1333" s="15"/>
    </row>
    <row r="1334" spans="2:17" ht="15" customHeight="1" x14ac:dyDescent="0.35">
      <c r="B1334" s="10" t="s">
        <v>3983</v>
      </c>
      <c r="C1334" s="10" t="s">
        <v>3984</v>
      </c>
      <c r="D1334" s="11">
        <f>VLOOKUP(B1334,'[1]Dados Cadastrais'!A:G,7,0)</f>
        <v>103</v>
      </c>
      <c r="E1334" s="11" t="str">
        <f>VLOOKUP(CONTATOS[[#This Row],[EMPRESA]],'[1]Dados Cadastrais'!A:F,5,0)</f>
        <v>EPP</v>
      </c>
      <c r="F1334" s="10" t="str">
        <f>VLOOKUP(CONTATOS[[#This Row],[EMPRESA]],'[1]Dados Cadastrais'!A:F,6,0)</f>
        <v>CAPITAL LESTE 1</v>
      </c>
      <c r="G1334" s="10" t="s">
        <v>3990</v>
      </c>
      <c r="H1334" s="10"/>
      <c r="I1334" s="10"/>
      <c r="J1334" s="10"/>
      <c r="K1334" s="22"/>
      <c r="L1334" s="13"/>
      <c r="M1334" s="10"/>
      <c r="N1334" s="22"/>
      <c r="O1334" s="11"/>
      <c r="P1334" s="10"/>
      <c r="Q1334" s="15"/>
    </row>
    <row r="1335" spans="2:17" ht="15" customHeight="1" x14ac:dyDescent="0.35">
      <c r="B1335" s="10" t="s">
        <v>3992</v>
      </c>
      <c r="C1335" s="10" t="s">
        <v>3993</v>
      </c>
      <c r="D1335" s="11">
        <f>VLOOKUP(B1335,'[1]Dados Cadastrais'!A:G,7,0)</f>
        <v>103</v>
      </c>
      <c r="E1335" s="11" t="str">
        <f>VLOOKUP(CONTATOS[[#This Row],[EMPRESA]],'[1]Dados Cadastrais'!A:F,5,0)</f>
        <v>EPP</v>
      </c>
      <c r="F1335" s="10" t="str">
        <f>VLOOKUP(CONTATOS[[#This Row],[EMPRESA]],'[1]Dados Cadastrais'!A:F,6,0)</f>
        <v>CAPITAL LESTE 2</v>
      </c>
      <c r="G1335" s="10" t="s">
        <v>3994</v>
      </c>
      <c r="H1335" s="10"/>
      <c r="I1335" s="10" t="s">
        <v>19</v>
      </c>
      <c r="J1335" s="10" t="s">
        <v>20</v>
      </c>
      <c r="K1335" s="22">
        <v>20155620</v>
      </c>
      <c r="L1335" s="13"/>
      <c r="M1335" s="10">
        <v>5511973475408</v>
      </c>
      <c r="N1335" s="22"/>
      <c r="O1335" s="11"/>
      <c r="P1335" s="10"/>
      <c r="Q1335" s="15"/>
    </row>
    <row r="1336" spans="2:17" ht="15" customHeight="1" x14ac:dyDescent="0.35">
      <c r="B1336" s="10" t="s">
        <v>3992</v>
      </c>
      <c r="C1336" s="10" t="s">
        <v>3993</v>
      </c>
      <c r="D1336" s="11">
        <f>VLOOKUP(B1336,'[1]Dados Cadastrais'!A:G,7,0)</f>
        <v>103</v>
      </c>
      <c r="E1336" s="11" t="str">
        <f>VLOOKUP(CONTATOS[[#This Row],[EMPRESA]],'[1]Dados Cadastrais'!A:F,5,0)</f>
        <v>EPP</v>
      </c>
      <c r="F1336" s="10" t="str">
        <f>VLOOKUP(CONTATOS[[#This Row],[EMPRESA]],'[1]Dados Cadastrais'!A:F,6,0)</f>
        <v>CAPITAL LESTE 2</v>
      </c>
      <c r="G1336" s="10" t="s">
        <v>3995</v>
      </c>
      <c r="H1336" s="10"/>
      <c r="I1336" s="10" t="s">
        <v>19</v>
      </c>
      <c r="J1336" s="10" t="s">
        <v>20</v>
      </c>
      <c r="K1336" s="22">
        <v>1120154677</v>
      </c>
      <c r="L1336" s="13"/>
      <c r="M1336" s="10"/>
      <c r="N1336" s="22"/>
      <c r="O1336" s="11"/>
      <c r="P1336" s="10"/>
      <c r="Q1336" s="15"/>
    </row>
    <row r="1337" spans="2:17" ht="15" hidden="1" customHeight="1" x14ac:dyDescent="0.35">
      <c r="B1337" s="10" t="s">
        <v>3996</v>
      </c>
      <c r="C1337" s="10" t="s">
        <v>3997</v>
      </c>
      <c r="D1337" s="11">
        <f>VLOOKUP(B1337,'[1]Dados Cadastrais'!A:G,7,0)</f>
        <v>103</v>
      </c>
      <c r="E1337" s="11" t="str">
        <f>VLOOKUP(CONTATOS[[#This Row],[EMPRESA]],'[1]Dados Cadastrais'!A:F,5,0)</f>
        <v>DEMAIS</v>
      </c>
      <c r="F1337" s="10" t="str">
        <f>VLOOKUP(CONTATOS[[#This Row],[EMPRESA]],'[1]Dados Cadastrais'!A:F,6,0)</f>
        <v>N/A</v>
      </c>
      <c r="G1337" s="10" t="s">
        <v>3998</v>
      </c>
      <c r="H1337" s="10"/>
      <c r="I1337" s="10" t="s">
        <v>600</v>
      </c>
      <c r="J1337" s="10"/>
      <c r="K1337" s="22">
        <v>1122079488</v>
      </c>
      <c r="M1337" s="10"/>
      <c r="N1337" s="12" t="s">
        <v>3999</v>
      </c>
      <c r="O1337" s="11"/>
      <c r="P1337" s="10"/>
      <c r="Q1337" s="15"/>
    </row>
    <row r="1338" spans="2:17" ht="15" hidden="1" customHeight="1" x14ac:dyDescent="0.25">
      <c r="B1338" s="10" t="s">
        <v>3996</v>
      </c>
      <c r="C1338" s="10" t="s">
        <v>3997</v>
      </c>
      <c r="D1338" s="11">
        <f>VLOOKUP(B1338,'[1]Dados Cadastrais'!A:G,7,0)</f>
        <v>103</v>
      </c>
      <c r="E1338" s="11" t="str">
        <f>VLOOKUP(CONTATOS[[#This Row],[EMPRESA]],'[1]Dados Cadastrais'!A:F,5,0)</f>
        <v>DEMAIS</v>
      </c>
      <c r="F1338" s="10" t="str">
        <f>VLOOKUP(CONTATOS[[#This Row],[EMPRESA]],'[1]Dados Cadastrais'!A:F,6,0)</f>
        <v>N/A</v>
      </c>
      <c r="G1338" s="10" t="s">
        <v>4000</v>
      </c>
      <c r="H1338" s="10"/>
      <c r="I1338" s="10" t="s">
        <v>4001</v>
      </c>
      <c r="J1338" s="10"/>
      <c r="K1338" s="22">
        <v>1122079488</v>
      </c>
      <c r="L1338" s="39" t="s">
        <v>4002</v>
      </c>
      <c r="M1338" s="10" t="s">
        <v>4003</v>
      </c>
      <c r="N1338" s="14" t="s">
        <v>4004</v>
      </c>
      <c r="O1338" s="11"/>
      <c r="P1338" s="10"/>
      <c r="Q1338" s="15"/>
    </row>
    <row r="1339" spans="2:17" ht="15" hidden="1" customHeight="1" x14ac:dyDescent="0.35">
      <c r="B1339" s="10" t="s">
        <v>3996</v>
      </c>
      <c r="C1339" s="10" t="s">
        <v>3997</v>
      </c>
      <c r="D1339" s="11">
        <f>VLOOKUP(B1339,'[1]Dados Cadastrais'!A:G,7,0)</f>
        <v>103</v>
      </c>
      <c r="E1339" s="11" t="str">
        <f>VLOOKUP(CONTATOS[[#This Row],[EMPRESA]],'[1]Dados Cadastrais'!A:F,5,0)</f>
        <v>DEMAIS</v>
      </c>
      <c r="F1339" s="10" t="str">
        <f>VLOOKUP(CONTATOS[[#This Row],[EMPRESA]],'[1]Dados Cadastrais'!A:F,6,0)</f>
        <v>N/A</v>
      </c>
      <c r="G1339" s="10" t="s">
        <v>3998</v>
      </c>
      <c r="H1339" s="10"/>
      <c r="I1339" s="10" t="s">
        <v>600</v>
      </c>
      <c r="J1339" s="10"/>
      <c r="K1339" s="22">
        <v>1122079488</v>
      </c>
      <c r="L1339" s="13"/>
      <c r="M1339" s="10"/>
      <c r="N1339" s="22" t="s">
        <v>4005</v>
      </c>
      <c r="O1339" s="11"/>
      <c r="P1339" s="10"/>
      <c r="Q1339" s="15"/>
    </row>
    <row r="1340" spans="2:17" ht="15" hidden="1" customHeight="1" x14ac:dyDescent="0.35">
      <c r="B1340" s="10" t="s">
        <v>3996</v>
      </c>
      <c r="C1340" s="10" t="s">
        <v>3997</v>
      </c>
      <c r="D1340" s="11">
        <f>VLOOKUP(B1340,'[1]Dados Cadastrais'!A:G,7,0)</f>
        <v>103</v>
      </c>
      <c r="E1340" s="11" t="str">
        <f>VLOOKUP(CONTATOS[[#This Row],[EMPRESA]],'[1]Dados Cadastrais'!A:F,5,0)</f>
        <v>DEMAIS</v>
      </c>
      <c r="F1340" s="10" t="str">
        <f>VLOOKUP(CONTATOS[[#This Row],[EMPRESA]],'[1]Dados Cadastrais'!A:F,6,0)</f>
        <v>N/A</v>
      </c>
      <c r="G1340" s="10" t="s">
        <v>4006</v>
      </c>
      <c r="H1340" s="10"/>
      <c r="I1340" s="10"/>
      <c r="J1340" s="10"/>
      <c r="K1340" s="22" t="s">
        <v>4002</v>
      </c>
      <c r="L1340" s="13"/>
      <c r="M1340" s="10"/>
      <c r="N1340" s="22"/>
      <c r="O1340" s="11"/>
      <c r="P1340" s="10"/>
      <c r="Q1340" s="15"/>
    </row>
    <row r="1341" spans="2:17" ht="15" hidden="1" customHeight="1" x14ac:dyDescent="0.35">
      <c r="B1341" s="10" t="s">
        <v>3996</v>
      </c>
      <c r="C1341" s="10" t="s">
        <v>3997</v>
      </c>
      <c r="D1341" s="11">
        <f>VLOOKUP(B1341,'[1]Dados Cadastrais'!A:G,7,0)</f>
        <v>103</v>
      </c>
      <c r="E1341" s="11" t="str">
        <f>VLOOKUP(CONTATOS[[#This Row],[EMPRESA]],'[1]Dados Cadastrais'!A:F,5,0)</f>
        <v>DEMAIS</v>
      </c>
      <c r="F1341" s="10" t="str">
        <f>VLOOKUP(CONTATOS[[#This Row],[EMPRESA]],'[1]Dados Cadastrais'!A:F,6,0)</f>
        <v>N/A</v>
      </c>
      <c r="G1341" s="10" t="s">
        <v>4000</v>
      </c>
      <c r="H1341" s="10"/>
      <c r="I1341" s="10" t="s">
        <v>4001</v>
      </c>
      <c r="J1341" s="10"/>
      <c r="K1341" s="22" t="s">
        <v>4002</v>
      </c>
      <c r="M1341" s="10"/>
      <c r="N1341" s="22"/>
      <c r="O1341" s="11"/>
      <c r="P1341" s="10"/>
      <c r="Q1341" s="15"/>
    </row>
    <row r="1342" spans="2:17" ht="15" hidden="1" customHeight="1" x14ac:dyDescent="0.35">
      <c r="B1342" s="10" t="s">
        <v>4007</v>
      </c>
      <c r="C1342" s="10" t="s">
        <v>4008</v>
      </c>
      <c r="D1342" s="11">
        <v>102</v>
      </c>
      <c r="E1342" s="11" t="str">
        <f>VLOOKUP(CONTATOS[[#This Row],[EMPRESA]],'[1]Dados Cadastrais'!A:F,5,0)</f>
        <v>DEMAIS</v>
      </c>
      <c r="F1342" s="10" t="str">
        <f>VLOOKUP(CONTATOS[[#This Row],[EMPRESA]],'[1]Dados Cadastrais'!A:F,6,0)</f>
        <v>CAPITAL LESTE 2</v>
      </c>
      <c r="G1342" s="10"/>
      <c r="H1342" s="10"/>
      <c r="I1342" s="10"/>
      <c r="J1342" s="10"/>
      <c r="K1342" s="22" t="s">
        <v>4009</v>
      </c>
      <c r="M1342" s="10"/>
      <c r="N1342" s="12" t="s">
        <v>4010</v>
      </c>
      <c r="O1342" s="11"/>
      <c r="P1342" s="10"/>
      <c r="Q1342" s="15">
        <v>45204</v>
      </c>
    </row>
    <row r="1343" spans="2:17" ht="15" customHeight="1" x14ac:dyDescent="0.35">
      <c r="B1343" s="10" t="s">
        <v>4011</v>
      </c>
      <c r="C1343" s="10" t="s">
        <v>4012</v>
      </c>
      <c r="D1343" s="11">
        <f>VLOOKUP(B1343,'[1]Dados Cadastrais'!A:G,7,0)</f>
        <v>103</v>
      </c>
      <c r="E1343" s="11" t="str">
        <f>VLOOKUP(CONTATOS[[#This Row],[EMPRESA]],'[1]Dados Cadastrais'!A:F,5,0)</f>
        <v>ME</v>
      </c>
      <c r="F1343" s="10" t="str">
        <f>VLOOKUP(CONTATOS[[#This Row],[EMPRESA]],'[1]Dados Cadastrais'!A:F,6,0)</f>
        <v>CAPITAL LESTE 1</v>
      </c>
      <c r="G1343" s="10" t="s">
        <v>4013</v>
      </c>
      <c r="H1343" s="10"/>
      <c r="I1343" s="10"/>
      <c r="J1343" s="10"/>
      <c r="K1343" s="22">
        <v>20282249</v>
      </c>
      <c r="L1343" s="39" t="s">
        <v>4014</v>
      </c>
      <c r="M1343" s="10" t="s">
        <v>4014</v>
      </c>
      <c r="N1343" s="22"/>
      <c r="O1343" s="11"/>
      <c r="P1343" s="10" t="s">
        <v>4015</v>
      </c>
      <c r="Q1343" s="15">
        <v>45022</v>
      </c>
    </row>
    <row r="1344" spans="2:17" ht="15" customHeight="1" x14ac:dyDescent="0.35">
      <c r="B1344" s="10" t="s">
        <v>4016</v>
      </c>
      <c r="C1344" s="10" t="s">
        <v>4017</v>
      </c>
      <c r="D1344" s="11">
        <f>VLOOKUP(B1344,'[1]Dados Cadastrais'!A:G,7,0)</f>
        <v>103</v>
      </c>
      <c r="E1344" s="11" t="str">
        <f>VLOOKUP(CONTATOS[[#This Row],[EMPRESA]],'[1]Dados Cadastrais'!A:F,5,0)</f>
        <v>EPP</v>
      </c>
      <c r="F1344" s="10" t="str">
        <f>VLOOKUP(CONTATOS[[#This Row],[EMPRESA]],'[1]Dados Cadastrais'!A:F,6,0)</f>
        <v>CAPITAL LESTE 1</v>
      </c>
      <c r="G1344" s="10" t="s">
        <v>2414</v>
      </c>
      <c r="H1344" s="10"/>
      <c r="I1344" s="10"/>
      <c r="J1344" s="10"/>
      <c r="K1344" s="22">
        <v>1126927826</v>
      </c>
      <c r="L1344" s="13"/>
      <c r="M1344" s="10"/>
      <c r="N1344" s="12" t="s">
        <v>4018</v>
      </c>
      <c r="O1344" s="11"/>
      <c r="P1344" s="10"/>
      <c r="Q1344" s="15"/>
    </row>
    <row r="1345" spans="2:17" ht="15" customHeight="1" x14ac:dyDescent="0.35">
      <c r="B1345" s="10" t="s">
        <v>4016</v>
      </c>
      <c r="C1345" s="10" t="s">
        <v>4017</v>
      </c>
      <c r="D1345" s="11">
        <f>VLOOKUP(B1345,'[1]Dados Cadastrais'!A:G,7,0)</f>
        <v>103</v>
      </c>
      <c r="E1345" s="11" t="str">
        <f>VLOOKUP(CONTATOS[[#This Row],[EMPRESA]],'[1]Dados Cadastrais'!A:F,5,0)</f>
        <v>EPP</v>
      </c>
      <c r="F1345" s="10" t="str">
        <f>VLOOKUP(CONTATOS[[#This Row],[EMPRESA]],'[1]Dados Cadastrais'!A:F,6,0)</f>
        <v>CAPITAL LESTE 1</v>
      </c>
      <c r="G1345" s="10" t="s">
        <v>4019</v>
      </c>
      <c r="H1345" s="10"/>
      <c r="I1345" s="10" t="s">
        <v>195</v>
      </c>
      <c r="J1345" s="10"/>
      <c r="K1345" s="22" t="s">
        <v>4020</v>
      </c>
      <c r="L1345" s="13" t="s">
        <v>4021</v>
      </c>
      <c r="M1345" s="10" t="s">
        <v>4022</v>
      </c>
      <c r="N1345" s="12" t="s">
        <v>4018</v>
      </c>
      <c r="O1345" s="11"/>
      <c r="P1345" s="10"/>
      <c r="Q1345" s="15"/>
    </row>
    <row r="1346" spans="2:17" ht="15" hidden="1" customHeight="1" x14ac:dyDescent="0.35">
      <c r="B1346" s="10" t="s">
        <v>4023</v>
      </c>
      <c r="C1346" s="10" t="s">
        <v>55</v>
      </c>
      <c r="D1346" s="11" t="e">
        <f>VLOOKUP(B1346,'[1]Dados Cadastrais'!A:G,7,0)</f>
        <v>#N/A</v>
      </c>
      <c r="E1346" s="11" t="e">
        <f>VLOOKUP(CONTATOS[[#This Row],[EMPRESA]],'[1]Dados Cadastrais'!A:F,5,0)</f>
        <v>#N/A</v>
      </c>
      <c r="F1346" s="10" t="e">
        <f>VLOOKUP(CONTATOS[[#This Row],[EMPRESA]],'[1]Dados Cadastrais'!A:F,6,0)</f>
        <v>#N/A</v>
      </c>
      <c r="G1346" s="10" t="s">
        <v>4024</v>
      </c>
      <c r="H1346" s="10"/>
      <c r="I1346" s="10"/>
      <c r="J1346" s="10"/>
      <c r="K1346" s="22">
        <v>1120928662</v>
      </c>
      <c r="L1346" s="13" t="s">
        <v>4025</v>
      </c>
      <c r="M1346" s="10" t="s">
        <v>4025</v>
      </c>
      <c r="N1346" s="12" t="s">
        <v>4026</v>
      </c>
      <c r="O1346" s="11"/>
      <c r="P1346" s="10"/>
      <c r="Q1346" s="15">
        <v>45764</v>
      </c>
    </row>
    <row r="1347" spans="2:17" ht="15" hidden="1" customHeight="1" x14ac:dyDescent="0.35">
      <c r="B1347" s="10" t="s">
        <v>4027</v>
      </c>
      <c r="C1347" s="10" t="e">
        <v>#N/A</v>
      </c>
      <c r="D1347" s="11" t="e">
        <f>VLOOKUP(B1347,'[1]Dados Cadastrais'!A:G,7,0)</f>
        <v>#N/A</v>
      </c>
      <c r="E1347" s="11" t="e">
        <f>VLOOKUP(CONTATOS[[#This Row],[EMPRESA]],'[1]Dados Cadastrais'!A:F,5,0)</f>
        <v>#N/A</v>
      </c>
      <c r="F1347" s="10" t="e">
        <f>VLOOKUP(CONTATOS[[#This Row],[EMPRESA]],'[1]Dados Cadastrais'!A:F,6,0)</f>
        <v>#N/A</v>
      </c>
      <c r="G1347" s="10"/>
      <c r="H1347" s="10"/>
      <c r="I1347" s="10"/>
      <c r="J1347" s="10"/>
      <c r="K1347" s="22" t="s">
        <v>4028</v>
      </c>
      <c r="L1347" s="13"/>
      <c r="M1347" s="10"/>
      <c r="N1347" s="12" t="s">
        <v>4029</v>
      </c>
      <c r="O1347" s="11"/>
      <c r="P1347" s="10"/>
      <c r="Q1347" s="15"/>
    </row>
    <row r="1348" spans="2:17" ht="15" customHeight="1" x14ac:dyDescent="0.35">
      <c r="B1348" s="10" t="s">
        <v>4030</v>
      </c>
      <c r="C1348" s="10" t="s">
        <v>4031</v>
      </c>
      <c r="D1348" s="11">
        <f>VLOOKUP(B1348,'[1]Dados Cadastrais'!A:G,7,0)</f>
        <v>103</v>
      </c>
      <c r="E1348" s="11" t="str">
        <f>VLOOKUP(CONTATOS[[#This Row],[EMPRESA]],'[1]Dados Cadastrais'!A:F,5,0)</f>
        <v>EPP</v>
      </c>
      <c r="F1348" s="10" t="str">
        <f>VLOOKUP(CONTATOS[[#This Row],[EMPRESA]],'[1]Dados Cadastrais'!A:F,6,0)</f>
        <v>CAPITAL LESTE 2</v>
      </c>
      <c r="G1348" s="10" t="s">
        <v>4032</v>
      </c>
      <c r="H1348" s="10"/>
      <c r="I1348" s="10" t="s">
        <v>497</v>
      </c>
      <c r="J1348" s="10"/>
      <c r="K1348" s="22">
        <v>1122805577</v>
      </c>
      <c r="L1348" s="13" t="s">
        <v>4033</v>
      </c>
      <c r="M1348" s="10" t="s">
        <v>4034</v>
      </c>
      <c r="N1348" s="12" t="s">
        <v>4035</v>
      </c>
      <c r="O1348" s="11"/>
      <c r="P1348" s="10"/>
      <c r="Q1348" s="15" t="s">
        <v>4036</v>
      </c>
    </row>
    <row r="1349" spans="2:17" ht="15" customHeight="1" x14ac:dyDescent="0.35">
      <c r="B1349" s="10" t="s">
        <v>4030</v>
      </c>
      <c r="C1349" s="10" t="s">
        <v>4031</v>
      </c>
      <c r="D1349" s="11">
        <f>VLOOKUP(B1349,'[1]Dados Cadastrais'!A:G,7,0)</f>
        <v>103</v>
      </c>
      <c r="E1349" s="11" t="str">
        <f>VLOOKUP(CONTATOS[[#This Row],[EMPRESA]],'[1]Dados Cadastrais'!A:F,5,0)</f>
        <v>EPP</v>
      </c>
      <c r="F1349" s="10" t="str">
        <f>VLOOKUP(CONTATOS[[#This Row],[EMPRESA]],'[1]Dados Cadastrais'!A:F,6,0)</f>
        <v>CAPITAL LESTE 2</v>
      </c>
      <c r="G1349" s="10" t="s">
        <v>4037</v>
      </c>
      <c r="H1349" s="10"/>
      <c r="I1349" s="10" t="s">
        <v>19</v>
      </c>
      <c r="J1349" s="10" t="s">
        <v>20</v>
      </c>
      <c r="K1349" s="22">
        <v>1122805577</v>
      </c>
      <c r="L1349" s="13"/>
      <c r="M1349" s="10"/>
      <c r="N1349" s="12"/>
      <c r="O1349" s="11"/>
      <c r="P1349" s="10" t="s">
        <v>4038</v>
      </c>
      <c r="Q1349" s="15">
        <v>44993</v>
      </c>
    </row>
    <row r="1350" spans="2:17" ht="15" customHeight="1" x14ac:dyDescent="0.25">
      <c r="B1350" s="10" t="s">
        <v>4030</v>
      </c>
      <c r="C1350" s="10" t="s">
        <v>4031</v>
      </c>
      <c r="D1350" s="11">
        <f>VLOOKUP(B1350,'[1]Dados Cadastrais'!A:G,7,0)</f>
        <v>103</v>
      </c>
      <c r="E1350" s="11" t="str">
        <f>VLOOKUP(CONTATOS[[#This Row],[EMPRESA]],'[1]Dados Cadastrais'!A:F,5,0)</f>
        <v>EPP</v>
      </c>
      <c r="F1350" s="10" t="str">
        <f>VLOOKUP(CONTATOS[[#This Row],[EMPRESA]],'[1]Dados Cadastrais'!A:F,6,0)</f>
        <v>CAPITAL LESTE 2</v>
      </c>
      <c r="G1350" s="10" t="s">
        <v>4039</v>
      </c>
      <c r="H1350" s="10"/>
      <c r="I1350" s="10" t="s">
        <v>4040</v>
      </c>
      <c r="J1350" s="10"/>
      <c r="K1350" s="12" t="s">
        <v>4041</v>
      </c>
      <c r="L1350" s="13"/>
      <c r="M1350" s="10"/>
      <c r="N1350" s="14" t="s">
        <v>4042</v>
      </c>
      <c r="O1350" s="11"/>
      <c r="P1350" s="10"/>
      <c r="Q1350" s="15"/>
    </row>
    <row r="1351" spans="2:17" ht="15" customHeight="1" x14ac:dyDescent="0.35">
      <c r="B1351" s="10" t="s">
        <v>4030</v>
      </c>
      <c r="C1351" s="10" t="s">
        <v>4031</v>
      </c>
      <c r="D1351" s="11">
        <f>VLOOKUP(B1351,'[1]Dados Cadastrais'!A:G,7,0)</f>
        <v>103</v>
      </c>
      <c r="E1351" s="11" t="str">
        <f>VLOOKUP(CONTATOS[[#This Row],[EMPRESA]],'[1]Dados Cadastrais'!A:F,5,0)</f>
        <v>EPP</v>
      </c>
      <c r="F1351" s="10" t="str">
        <f>VLOOKUP(CONTATOS[[#This Row],[EMPRESA]],'[1]Dados Cadastrais'!A:F,6,0)</f>
        <v>CAPITAL LESTE 2</v>
      </c>
      <c r="G1351" s="10" t="s">
        <v>1050</v>
      </c>
      <c r="H1351" s="10"/>
      <c r="I1351" s="10" t="s">
        <v>4043</v>
      </c>
      <c r="J1351" s="10" t="s">
        <v>20</v>
      </c>
      <c r="K1351" s="12" t="s">
        <v>4041</v>
      </c>
      <c r="L1351" s="13"/>
      <c r="M1351" s="10"/>
      <c r="N1351" s="12"/>
      <c r="O1351" s="11"/>
      <c r="P1351" s="10"/>
      <c r="Q1351" s="15"/>
    </row>
    <row r="1352" spans="2:17" ht="15" customHeight="1" x14ac:dyDescent="0.35">
      <c r="B1352" s="10" t="s">
        <v>4044</v>
      </c>
      <c r="C1352" s="10" t="s">
        <v>4045</v>
      </c>
      <c r="D1352" s="11">
        <f>VLOOKUP(B1352,'[1]Dados Cadastrais'!A:G,7,0)</f>
        <v>113</v>
      </c>
      <c r="E1352" s="11" t="str">
        <f>VLOOKUP(CONTATOS[[#This Row],[EMPRESA]],'[1]Dados Cadastrais'!A:F,5,0)</f>
        <v>EPP</v>
      </c>
      <c r="F1352" s="10" t="str">
        <f>VLOOKUP(CONTATOS[[#This Row],[EMPRESA]],'[1]Dados Cadastrais'!A:F,6,0)</f>
        <v>CAPITAL LESTE 1</v>
      </c>
      <c r="G1352" s="10" t="s">
        <v>4046</v>
      </c>
      <c r="H1352" s="10"/>
      <c r="I1352" s="10"/>
      <c r="J1352" s="10"/>
      <c r="K1352" s="12">
        <v>20922633</v>
      </c>
      <c r="L1352" s="13" t="s">
        <v>4047</v>
      </c>
      <c r="M1352" s="10" t="s">
        <v>4047</v>
      </c>
      <c r="N1352" s="22" t="s">
        <v>4048</v>
      </c>
      <c r="O1352" s="11"/>
      <c r="P1352" s="10"/>
      <c r="Q1352" s="15">
        <v>45764</v>
      </c>
    </row>
    <row r="1353" spans="2:17" ht="15" hidden="1" customHeight="1" x14ac:dyDescent="0.25">
      <c r="B1353" s="10" t="s">
        <v>4049</v>
      </c>
      <c r="C1353" s="10" t="s">
        <v>4050</v>
      </c>
      <c r="D1353" s="11">
        <v>102</v>
      </c>
      <c r="E1353" s="11" t="s">
        <v>137</v>
      </c>
      <c r="F1353" s="10" t="e">
        <f>VLOOKUP(CONTATOS[[#This Row],[EMPRESA]],'[1]Dados Cadastrais'!A:F,6,0)</f>
        <v>#N/A</v>
      </c>
      <c r="G1353" s="10" t="s">
        <v>4051</v>
      </c>
      <c r="H1353" s="10"/>
      <c r="I1353" s="10"/>
      <c r="J1353" s="10"/>
      <c r="K1353" s="22" t="s">
        <v>4052</v>
      </c>
      <c r="L1353" s="14"/>
      <c r="M1353" s="10"/>
      <c r="N1353" s="30" t="s">
        <v>4053</v>
      </c>
      <c r="O1353" s="11"/>
      <c r="P1353" s="10"/>
      <c r="Q1353" s="15"/>
    </row>
    <row r="1354" spans="2:17" ht="15" hidden="1" customHeight="1" x14ac:dyDescent="0.25">
      <c r="B1354" s="10" t="s">
        <v>4049</v>
      </c>
      <c r="C1354" s="10" t="s">
        <v>4050</v>
      </c>
      <c r="D1354" s="11">
        <v>102</v>
      </c>
      <c r="E1354" s="11" t="s">
        <v>137</v>
      </c>
      <c r="F1354" s="10" t="e">
        <f>VLOOKUP(CONTATOS[[#This Row],[EMPRESA]],'[1]Dados Cadastrais'!A:F,6,0)</f>
        <v>#N/A</v>
      </c>
      <c r="G1354" s="10"/>
      <c r="H1354" s="10"/>
      <c r="I1354" s="10" t="s">
        <v>26</v>
      </c>
      <c r="J1354" s="10"/>
      <c r="K1354" s="12" t="s">
        <v>4052</v>
      </c>
      <c r="L1354" s="13"/>
      <c r="M1354" s="10"/>
      <c r="N1354" s="30" t="s">
        <v>4054</v>
      </c>
      <c r="O1354" s="11"/>
      <c r="P1354" s="10"/>
      <c r="Q1354" s="15"/>
    </row>
    <row r="1355" spans="2:17" ht="15" hidden="1" customHeight="1" x14ac:dyDescent="0.35">
      <c r="B1355" s="10" t="s">
        <v>4055</v>
      </c>
      <c r="C1355" s="10" t="e">
        <v>#N/A</v>
      </c>
      <c r="D1355" s="11" t="e">
        <f>VLOOKUP(B1355,'[1]Dados Cadastrais'!A:G,7,0)</f>
        <v>#N/A</v>
      </c>
      <c r="E1355" s="11" t="e">
        <f>VLOOKUP(CONTATOS[[#This Row],[EMPRESA]],'[1]Dados Cadastrais'!A:F,5,0)</f>
        <v>#N/A</v>
      </c>
      <c r="F1355" s="10" t="e">
        <f>VLOOKUP(CONTATOS[[#This Row],[EMPRESA]],'[1]Dados Cadastrais'!A:F,6,0)</f>
        <v>#N/A</v>
      </c>
      <c r="G1355" s="10" t="s">
        <v>567</v>
      </c>
      <c r="H1355" s="10"/>
      <c r="I1355" s="10"/>
      <c r="J1355" s="10"/>
      <c r="K1355" s="12" t="s">
        <v>4056</v>
      </c>
      <c r="L1355" s="13"/>
      <c r="M1355" s="10"/>
      <c r="N1355" s="12" t="s">
        <v>4057</v>
      </c>
      <c r="O1355" s="11"/>
      <c r="P1355" s="10"/>
      <c r="Q1355" s="15"/>
    </row>
    <row r="1356" spans="2:17" ht="15" customHeight="1" x14ac:dyDescent="0.35">
      <c r="B1356" s="10" t="s">
        <v>4058</v>
      </c>
      <c r="C1356" s="10" t="s">
        <v>4059</v>
      </c>
      <c r="D1356" s="11">
        <v>126</v>
      </c>
      <c r="E1356" s="11" t="s">
        <v>137</v>
      </c>
      <c r="F1356" s="10" t="str">
        <f>VLOOKUP(CONTATOS[[#This Row],[EMPRESA]],'[1]Dados Cadastrais'!A:F,6,0)</f>
        <v>CAPITAL LESTE 1</v>
      </c>
      <c r="G1356" s="10"/>
      <c r="H1356" s="10"/>
      <c r="I1356" s="10"/>
      <c r="J1356" s="10"/>
      <c r="K1356" s="22" t="s">
        <v>4060</v>
      </c>
      <c r="L1356" s="13"/>
      <c r="M1356" s="10"/>
      <c r="N1356" s="22"/>
      <c r="O1356" s="11"/>
      <c r="P1356" s="10"/>
      <c r="Q1356" s="15"/>
    </row>
    <row r="1357" spans="2:17" ht="15" hidden="1" customHeight="1" x14ac:dyDescent="0.35">
      <c r="B1357" s="10" t="s">
        <v>4061</v>
      </c>
      <c r="C1357" s="10" t="s">
        <v>4059</v>
      </c>
      <c r="D1357" s="11" t="e">
        <f>VLOOKUP(B1357,'[1]Dados Cadastrais'!A:G,7,0)</f>
        <v>#N/A</v>
      </c>
      <c r="E1357" s="11" t="e">
        <f>VLOOKUP(CONTATOS[[#This Row],[EMPRESA]],'[1]Dados Cadastrais'!A:F,5,0)</f>
        <v>#N/A</v>
      </c>
      <c r="F1357" s="10" t="e">
        <f>VLOOKUP(CONTATOS[[#This Row],[EMPRESA]],'[1]Dados Cadastrais'!A:F,6,0)</f>
        <v>#N/A</v>
      </c>
      <c r="G1357" s="10" t="s">
        <v>4062</v>
      </c>
      <c r="H1357" s="10"/>
      <c r="I1357" s="10" t="s">
        <v>4063</v>
      </c>
      <c r="J1357" s="10" t="s">
        <v>569</v>
      </c>
      <c r="K1357" s="22"/>
      <c r="L1357" s="13" t="s">
        <v>4064</v>
      </c>
      <c r="M1357" s="10"/>
      <c r="N1357" s="12" t="s">
        <v>4065</v>
      </c>
      <c r="O1357" s="11"/>
      <c r="P1357" s="10"/>
      <c r="Q1357" s="15"/>
    </row>
    <row r="1358" spans="2:17" ht="15" hidden="1" customHeight="1" x14ac:dyDescent="0.35">
      <c r="B1358" s="10" t="s">
        <v>4066</v>
      </c>
      <c r="C1358" s="10" t="s">
        <v>4067</v>
      </c>
      <c r="D1358" s="11" t="e">
        <f>VLOOKUP(B1358,'[1]Dados Cadastrais'!A:G,7,0)</f>
        <v>#N/A</v>
      </c>
      <c r="E1358" s="11" t="e">
        <f>VLOOKUP(CONTATOS[[#This Row],[EMPRESA]],'[1]Dados Cadastrais'!A:F,5,0)</f>
        <v>#N/A</v>
      </c>
      <c r="F1358" s="10" t="e">
        <f>VLOOKUP(CONTATOS[[#This Row],[EMPRESA]],'[1]Dados Cadastrais'!A:F,6,0)</f>
        <v>#N/A</v>
      </c>
      <c r="G1358" s="10"/>
      <c r="H1358" s="10"/>
      <c r="I1358" s="10"/>
      <c r="J1358" s="10"/>
      <c r="K1358" s="12">
        <v>1126035512</v>
      </c>
      <c r="L1358" s="13" t="s">
        <v>3678</v>
      </c>
      <c r="M1358" s="10" t="s">
        <v>3678</v>
      </c>
      <c r="N1358" s="22" t="s">
        <v>4068</v>
      </c>
      <c r="O1358" s="11"/>
      <c r="P1358" s="10"/>
      <c r="Q1358" s="15"/>
    </row>
    <row r="1359" spans="2:17" ht="15" hidden="1" customHeight="1" x14ac:dyDescent="0.35">
      <c r="B1359" s="10" t="s">
        <v>4066</v>
      </c>
      <c r="C1359" s="10" t="s">
        <v>4067</v>
      </c>
      <c r="D1359" s="11" t="e">
        <f>VLOOKUP(B1359,'[1]Dados Cadastrais'!A:G,7,0)</f>
        <v>#N/A</v>
      </c>
      <c r="E1359" s="11" t="e">
        <f>VLOOKUP(CONTATOS[[#This Row],[EMPRESA]],'[1]Dados Cadastrais'!A:F,5,0)</f>
        <v>#N/A</v>
      </c>
      <c r="F1359" s="10" t="e">
        <f>VLOOKUP(CONTATOS[[#This Row],[EMPRESA]],'[1]Dados Cadastrais'!A:F,6,0)</f>
        <v>#N/A</v>
      </c>
      <c r="G1359" s="10"/>
      <c r="H1359" s="10"/>
      <c r="I1359" s="10"/>
      <c r="J1359" s="10"/>
      <c r="K1359" s="22">
        <v>1129660655</v>
      </c>
      <c r="L1359" s="13"/>
      <c r="M1359" s="10"/>
      <c r="N1359" s="12"/>
      <c r="O1359" s="11"/>
      <c r="P1359" s="10"/>
      <c r="Q1359" s="15"/>
    </row>
    <row r="1360" spans="2:17" ht="15" hidden="1" customHeight="1" x14ac:dyDescent="0.35">
      <c r="B1360" s="10" t="s">
        <v>4066</v>
      </c>
      <c r="C1360" s="10" t="s">
        <v>4067</v>
      </c>
      <c r="D1360" s="11" t="e">
        <f>VLOOKUP(B1360,'[1]Dados Cadastrais'!A:G,7,0)</f>
        <v>#N/A</v>
      </c>
      <c r="E1360" s="11" t="e">
        <f>VLOOKUP(CONTATOS[[#This Row],[EMPRESA]],'[1]Dados Cadastrais'!A:F,5,0)</f>
        <v>#N/A</v>
      </c>
      <c r="F1360" s="10" t="e">
        <f>VLOOKUP(CONTATOS[[#This Row],[EMPRESA]],'[1]Dados Cadastrais'!A:F,6,0)</f>
        <v>#N/A</v>
      </c>
      <c r="G1360" s="10"/>
      <c r="H1360" s="10"/>
      <c r="I1360" s="10"/>
      <c r="J1360" s="10"/>
      <c r="K1360" s="22" t="s">
        <v>4069</v>
      </c>
      <c r="L1360" s="13"/>
      <c r="M1360" s="10"/>
      <c r="N1360" s="22"/>
      <c r="O1360" s="11"/>
      <c r="P1360" s="10"/>
      <c r="Q1360" s="15"/>
    </row>
    <row r="1361" spans="2:17" ht="15" hidden="1" customHeight="1" x14ac:dyDescent="0.25">
      <c r="B1361" s="10" t="s">
        <v>4066</v>
      </c>
      <c r="C1361" s="10" t="s">
        <v>4067</v>
      </c>
      <c r="D1361" s="11" t="e">
        <f>VLOOKUP(B1361,'[1]Dados Cadastrais'!A:G,7,0)</f>
        <v>#N/A</v>
      </c>
      <c r="E1361" s="11" t="e">
        <f>VLOOKUP(CONTATOS[[#This Row],[EMPRESA]],'[1]Dados Cadastrais'!A:F,5,0)</f>
        <v>#N/A</v>
      </c>
      <c r="F1361" s="10" t="e">
        <f>VLOOKUP(CONTATOS[[#This Row],[EMPRESA]],'[1]Dados Cadastrais'!A:F,6,0)</f>
        <v>#N/A</v>
      </c>
      <c r="G1361" s="10" t="s">
        <v>2086</v>
      </c>
      <c r="H1361" s="10"/>
      <c r="I1361" s="10" t="s">
        <v>4070</v>
      </c>
      <c r="J1361" s="10"/>
      <c r="K1361" s="22" t="s">
        <v>4071</v>
      </c>
      <c r="L1361" s="13"/>
      <c r="M1361" s="10"/>
      <c r="N1361" s="14" t="s">
        <v>4072</v>
      </c>
      <c r="O1361" s="11"/>
      <c r="P1361" s="10"/>
      <c r="Q1361" s="15"/>
    </row>
    <row r="1362" spans="2:17" ht="15" hidden="1" customHeight="1" x14ac:dyDescent="0.25">
      <c r="B1362" s="10" t="s">
        <v>4066</v>
      </c>
      <c r="C1362" s="10" t="s">
        <v>4067</v>
      </c>
      <c r="D1362" s="11" t="e">
        <f>VLOOKUP(B1362,'[1]Dados Cadastrais'!A:G,7,0)</f>
        <v>#N/A</v>
      </c>
      <c r="E1362" s="11" t="e">
        <f>VLOOKUP(CONTATOS[[#This Row],[EMPRESA]],'[1]Dados Cadastrais'!A:F,5,0)</f>
        <v>#N/A</v>
      </c>
      <c r="F1362" s="10" t="e">
        <f>VLOOKUP(CONTATOS[[#This Row],[EMPRESA]],'[1]Dados Cadastrais'!A:F,6,0)</f>
        <v>#N/A</v>
      </c>
      <c r="G1362" s="10" t="s">
        <v>4073</v>
      </c>
      <c r="H1362" s="10"/>
      <c r="I1362" s="10" t="s">
        <v>60</v>
      </c>
      <c r="J1362" s="10"/>
      <c r="K1362" s="22" t="s">
        <v>4074</v>
      </c>
      <c r="L1362" s="13" t="s">
        <v>4075</v>
      </c>
      <c r="M1362" s="10" t="s">
        <v>4076</v>
      </c>
      <c r="N1362" s="30" t="s">
        <v>4072</v>
      </c>
      <c r="O1362" s="11"/>
      <c r="P1362" s="10"/>
      <c r="Q1362" s="15">
        <v>45814</v>
      </c>
    </row>
    <row r="1363" spans="2:17" ht="15" hidden="1" customHeight="1" x14ac:dyDescent="0.35">
      <c r="B1363" s="10" t="s">
        <v>4066</v>
      </c>
      <c r="C1363" s="10" t="s">
        <v>4067</v>
      </c>
      <c r="D1363" s="11" t="e">
        <f>VLOOKUP(B1363,'[1]Dados Cadastrais'!A:G,7,0)</f>
        <v>#N/A</v>
      </c>
      <c r="E1363" s="11" t="e">
        <f>VLOOKUP(CONTATOS[[#This Row],[EMPRESA]],'[1]Dados Cadastrais'!A:F,5,0)</f>
        <v>#N/A</v>
      </c>
      <c r="F1363" s="10" t="e">
        <f>VLOOKUP(CONTATOS[[#This Row],[EMPRESA]],'[1]Dados Cadastrais'!A:F,6,0)</f>
        <v>#N/A</v>
      </c>
      <c r="G1363" s="10" t="s">
        <v>3577</v>
      </c>
      <c r="H1363" s="10"/>
      <c r="I1363" s="10"/>
      <c r="J1363" s="10"/>
      <c r="K1363" s="22"/>
      <c r="L1363" s="13"/>
      <c r="M1363" s="10"/>
      <c r="N1363" s="22"/>
      <c r="O1363" s="11"/>
      <c r="P1363" s="10"/>
      <c r="Q1363" s="15"/>
    </row>
    <row r="1364" spans="2:17" ht="15" hidden="1" customHeight="1" x14ac:dyDescent="0.25">
      <c r="B1364" s="27" t="s">
        <v>4077</v>
      </c>
      <c r="C1364" s="27" t="s">
        <v>4067</v>
      </c>
      <c r="D1364" s="27" t="s">
        <v>237</v>
      </c>
      <c r="E1364" s="27" t="s">
        <v>1307</v>
      </c>
      <c r="F1364" s="10" t="str">
        <f>VLOOKUP(CONTATOS[[#This Row],[EMPRESA]],'[1]Dados Cadastrais'!A:F,6,0)</f>
        <v>N/A</v>
      </c>
      <c r="G1364" s="17"/>
      <c r="H1364" s="10"/>
      <c r="I1364" s="28"/>
      <c r="J1364" s="10"/>
      <c r="K1364" s="29"/>
      <c r="L1364" s="13"/>
      <c r="M1364" s="10" t="str" cm="1">
        <f t="array" ref="M1364">IFERROR(IF(ISTEXT(L1363),IF(ISBLANK(L1363),"","'"&amp;"55"&amp;IF(AND(ISNUMBER(LEFT(SOMENTE.NÚMEROS(L1363),2))),LEFT(SOMENTE.NÚMEROS(L1363),2),"11")&amp;RIGHT(SOMENTE.NÚMEROS(L1363),8)),""),"")</f>
        <v/>
      </c>
      <c r="N1364" s="12"/>
      <c r="O1364" s="22"/>
      <c r="P1364" s="22"/>
      <c r="Q1364" s="15"/>
    </row>
    <row r="1365" spans="2:17" ht="15" hidden="1" customHeight="1" x14ac:dyDescent="0.35">
      <c r="B1365" s="32" t="s">
        <v>4078</v>
      </c>
      <c r="C1365" s="32" t="str">
        <f>VLOOKUP(B1365,'[1]Dados Cadastrais'!A:B,2,0)</f>
        <v>45.045.408/0001-18</v>
      </c>
      <c r="D1365" s="33">
        <f>VLOOKUP(B1365,'[1]Dados Cadastrais'!A:G,7,0)</f>
        <v>163</v>
      </c>
      <c r="E1365" s="33" t="str">
        <f>VLOOKUP(CONTATOS[[#This Row],[EMPRESA]],'[1]Dados Cadastrais'!A:F,5,0)</f>
        <v>Pequena</v>
      </c>
      <c r="F1365" s="32">
        <f>VLOOKUP(CONTATOS[[#This Row],[EMPRESA]],'[1]Dados Cadastrais'!A:F,6,0)</f>
        <v>0</v>
      </c>
      <c r="G1365" s="23" t="s">
        <v>718</v>
      </c>
      <c r="H1365" s="32" t="s">
        <v>20</v>
      </c>
      <c r="I1365" s="34" t="s">
        <v>4079</v>
      </c>
      <c r="J1365" s="32"/>
      <c r="K1365" s="35" t="s">
        <v>4080</v>
      </c>
      <c r="L1365" s="36" t="s">
        <v>176</v>
      </c>
      <c r="M1365" s="32" t="str" cm="1">
        <f t="array" ref="M1365">IFERROR(IF(ISTEXT(L1364),IF(ISBLANK(L1364),"","'"&amp;"55"&amp;IF(AND(ISNUMBER(LEFT(SOMENTE.NÚMEROS(L1364),2))),LEFT(SOMENTE.NÚMEROS(L1364),2),"11")&amp;RIGHT(SOMENTE.NÚMEROS(L1364),8)),""),"")</f>
        <v/>
      </c>
      <c r="N1365" s="23" t="s">
        <v>176</v>
      </c>
      <c r="O1365" s="23"/>
      <c r="P1365" s="23"/>
      <c r="Q1365" s="15">
        <v>45903</v>
      </c>
    </row>
    <row r="1366" spans="2:17" ht="15" hidden="1" customHeight="1" x14ac:dyDescent="0.25">
      <c r="B1366" s="10" t="s">
        <v>4081</v>
      </c>
      <c r="C1366" s="10" t="s">
        <v>4082</v>
      </c>
      <c r="D1366" s="11">
        <f>VLOOKUP(B1366,'[1]Dados Cadastrais'!A:G,7,0)</f>
        <v>103</v>
      </c>
      <c r="E1366" s="11" t="str">
        <f>VLOOKUP(CONTATOS[[#This Row],[EMPRESA]],'[1]Dados Cadastrais'!A:F,5,0)</f>
        <v>DEMAIS</v>
      </c>
      <c r="F1366" s="10" t="str">
        <f>VLOOKUP(CONTATOS[[#This Row],[EMPRESA]],'[1]Dados Cadastrais'!A:F,6,0)</f>
        <v>N/A</v>
      </c>
      <c r="G1366" s="10" t="s">
        <v>4083</v>
      </c>
      <c r="H1366" s="10"/>
      <c r="I1366" s="10" t="s">
        <v>60</v>
      </c>
      <c r="J1366" s="10"/>
      <c r="K1366" s="22" t="s">
        <v>4084</v>
      </c>
      <c r="L1366" s="13"/>
      <c r="M1366" s="10" t="s">
        <v>4085</v>
      </c>
      <c r="N1366" s="14" t="s">
        <v>4086</v>
      </c>
      <c r="O1366" s="11"/>
      <c r="P1366" s="10"/>
      <c r="Q1366" s="15">
        <v>45162</v>
      </c>
    </row>
    <row r="1367" spans="2:17" ht="15" hidden="1" customHeight="1" x14ac:dyDescent="0.25">
      <c r="B1367" s="10" t="s">
        <v>4087</v>
      </c>
      <c r="C1367" s="10" t="s">
        <v>4088</v>
      </c>
      <c r="D1367" s="11" t="e">
        <f>VLOOKUP(B1367,'[1]Dados Cadastrais'!A:G,7,0)</f>
        <v>#N/A</v>
      </c>
      <c r="E1367" s="11" t="e">
        <f>VLOOKUP(CONTATOS[[#This Row],[EMPRESA]],'[1]Dados Cadastrais'!A:F,5,0)</f>
        <v>#N/A</v>
      </c>
      <c r="F1367" s="10" t="e">
        <f>VLOOKUP(CONTATOS[[#This Row],[EMPRESA]],'[1]Dados Cadastrais'!A:F,6,0)</f>
        <v>#N/A</v>
      </c>
      <c r="G1367" s="10" t="s">
        <v>2768</v>
      </c>
      <c r="H1367" s="10"/>
      <c r="I1367" s="10" t="s">
        <v>60</v>
      </c>
      <c r="J1367" s="10"/>
      <c r="K1367" s="22" t="s">
        <v>4089</v>
      </c>
      <c r="L1367" s="13"/>
      <c r="M1367" s="10"/>
      <c r="N1367" s="14" t="s">
        <v>4090</v>
      </c>
      <c r="O1367" s="11"/>
      <c r="P1367" s="10"/>
      <c r="Q1367" s="15"/>
    </row>
    <row r="1368" spans="2:17" ht="15" hidden="1" customHeight="1" x14ac:dyDescent="0.25">
      <c r="B1368" s="10" t="s">
        <v>4087</v>
      </c>
      <c r="C1368" s="10" t="s">
        <v>4088</v>
      </c>
      <c r="D1368" s="11" t="e">
        <f>VLOOKUP(B1368,'[1]Dados Cadastrais'!A:G,7,0)</f>
        <v>#N/A</v>
      </c>
      <c r="E1368" s="11" t="e">
        <f>VLOOKUP(CONTATOS[[#This Row],[EMPRESA]],'[1]Dados Cadastrais'!A:F,5,0)</f>
        <v>#N/A</v>
      </c>
      <c r="F1368" s="10" t="e">
        <f>VLOOKUP(CONTATOS[[#This Row],[EMPRESA]],'[1]Dados Cadastrais'!A:F,6,0)</f>
        <v>#N/A</v>
      </c>
      <c r="G1368" s="10" t="s">
        <v>4091</v>
      </c>
      <c r="H1368" s="10"/>
      <c r="I1368" s="10" t="s">
        <v>60</v>
      </c>
      <c r="J1368" s="10"/>
      <c r="K1368" s="22" t="s">
        <v>4092</v>
      </c>
      <c r="L1368" s="13" t="s">
        <v>4093</v>
      </c>
      <c r="M1368" s="10"/>
      <c r="N1368" s="14" t="s">
        <v>4094</v>
      </c>
      <c r="O1368" s="11"/>
      <c r="P1368" s="10"/>
      <c r="Q1368" s="15"/>
    </row>
    <row r="1369" spans="2:17" ht="15" hidden="1" customHeight="1" x14ac:dyDescent="0.35">
      <c r="B1369" s="10" t="s">
        <v>4095</v>
      </c>
      <c r="C1369" s="10" t="e">
        <v>#N/A</v>
      </c>
      <c r="D1369" s="11" t="e">
        <f>VLOOKUP(B1369,'[1]Dados Cadastrais'!A:G,7,0)</f>
        <v>#N/A</v>
      </c>
      <c r="E1369" s="11" t="e">
        <f>VLOOKUP(CONTATOS[[#This Row],[EMPRESA]],'[1]Dados Cadastrais'!A:F,5,0)</f>
        <v>#N/A</v>
      </c>
      <c r="F1369" s="10" t="e">
        <f>VLOOKUP(CONTATOS[[#This Row],[EMPRESA]],'[1]Dados Cadastrais'!A:F,6,0)</f>
        <v>#N/A</v>
      </c>
      <c r="G1369" s="10"/>
      <c r="H1369" s="10"/>
      <c r="I1369" s="10"/>
      <c r="J1369" s="10"/>
      <c r="K1369" s="12" t="s">
        <v>4096</v>
      </c>
      <c r="L1369" s="13"/>
      <c r="M1369" s="10"/>
      <c r="N1369" s="12" t="s">
        <v>4097</v>
      </c>
      <c r="O1369" s="11"/>
      <c r="P1369" s="10"/>
      <c r="Q1369" s="15"/>
    </row>
    <row r="1370" spans="2:17" ht="15" hidden="1" customHeight="1" x14ac:dyDescent="0.35">
      <c r="B1370" s="10" t="s">
        <v>4098</v>
      </c>
      <c r="C1370" s="10" t="s">
        <v>4099</v>
      </c>
      <c r="D1370" s="11">
        <f>VLOOKUP(B1370,'[1]Dados Cadastrais'!A:G,7,0)</f>
        <v>110</v>
      </c>
      <c r="E1370" s="11" t="str">
        <f>VLOOKUP(CONTATOS[[#This Row],[EMPRESA]],'[1]Dados Cadastrais'!A:F,5,0)</f>
        <v>EPP</v>
      </c>
      <c r="F1370" s="10" t="str">
        <f>VLOOKUP(CONTATOS[[#This Row],[EMPRESA]],'[1]Dados Cadastrais'!A:F,6,0)</f>
        <v>CAPITAL NORTE</v>
      </c>
      <c r="G1370" s="10" t="s">
        <v>4100</v>
      </c>
      <c r="H1370" s="10" t="s">
        <v>557</v>
      </c>
      <c r="I1370" s="10"/>
      <c r="J1370" s="10" t="s">
        <v>569</v>
      </c>
      <c r="K1370" s="22" t="s">
        <v>4101</v>
      </c>
      <c r="L1370" s="13"/>
      <c r="M1370" s="10"/>
      <c r="N1370" s="22" t="s">
        <v>4102</v>
      </c>
      <c r="O1370" s="11"/>
      <c r="P1370" s="10"/>
      <c r="Q1370" s="15"/>
    </row>
    <row r="1371" spans="2:17" ht="15" hidden="1" customHeight="1" x14ac:dyDescent="0.35">
      <c r="B1371" s="10" t="s">
        <v>4098</v>
      </c>
      <c r="C1371" s="10" t="s">
        <v>4099</v>
      </c>
      <c r="D1371" s="11">
        <f>VLOOKUP(B1371,'[1]Dados Cadastrais'!A:G,7,0)</f>
        <v>110</v>
      </c>
      <c r="E1371" s="11" t="str">
        <f>VLOOKUP(CONTATOS[[#This Row],[EMPRESA]],'[1]Dados Cadastrais'!A:F,5,0)</f>
        <v>EPP</v>
      </c>
      <c r="F1371" s="10" t="str">
        <f>VLOOKUP(CONTATOS[[#This Row],[EMPRESA]],'[1]Dados Cadastrais'!A:F,6,0)</f>
        <v>CAPITAL NORTE</v>
      </c>
      <c r="G1371" s="10" t="s">
        <v>4103</v>
      </c>
      <c r="H1371" s="10" t="s">
        <v>20</v>
      </c>
      <c r="I1371" s="10" t="s">
        <v>63</v>
      </c>
      <c r="J1371" s="10" t="s">
        <v>20</v>
      </c>
      <c r="K1371" s="22" t="s">
        <v>4101</v>
      </c>
      <c r="L1371" s="13" t="s">
        <v>4104</v>
      </c>
      <c r="M1371" s="10" t="s">
        <v>4104</v>
      </c>
      <c r="N1371" s="22" t="s">
        <v>4105</v>
      </c>
      <c r="O1371" s="11"/>
      <c r="P1371" s="10"/>
      <c r="Q1371" s="15"/>
    </row>
    <row r="1372" spans="2:17" ht="15" customHeight="1" x14ac:dyDescent="0.35">
      <c r="B1372" s="10" t="s">
        <v>4106</v>
      </c>
      <c r="C1372" s="10" t="s">
        <v>4107</v>
      </c>
      <c r="D1372" s="11">
        <f>VLOOKUP(B1372,'[1]Dados Cadastrais'!A:G,7,0)</f>
        <v>103</v>
      </c>
      <c r="E1372" s="11" t="str">
        <f>VLOOKUP(CONTATOS[[#This Row],[EMPRESA]],'[1]Dados Cadastrais'!A:F,5,0)</f>
        <v>ME</v>
      </c>
      <c r="F1372" s="10" t="str">
        <f>VLOOKUP(CONTATOS[[#This Row],[EMPRESA]],'[1]Dados Cadastrais'!A:F,6,0)</f>
        <v>CAPITAL LESTE 1</v>
      </c>
      <c r="G1372" s="10" t="s">
        <v>4108</v>
      </c>
      <c r="H1372" s="10"/>
      <c r="I1372" s="10"/>
      <c r="J1372" s="10" t="s">
        <v>569</v>
      </c>
      <c r="K1372" s="22">
        <v>1122956695</v>
      </c>
      <c r="L1372" s="13" t="s">
        <v>4109</v>
      </c>
      <c r="M1372" s="10" t="s">
        <v>4109</v>
      </c>
      <c r="N1372" s="51" t="s">
        <v>4110</v>
      </c>
      <c r="O1372" s="11"/>
      <c r="P1372" s="10"/>
      <c r="Q1372" s="15"/>
    </row>
    <row r="1373" spans="2:17" ht="15" customHeight="1" x14ac:dyDescent="0.35">
      <c r="B1373" s="10" t="s">
        <v>4106</v>
      </c>
      <c r="C1373" s="10" t="s">
        <v>4107</v>
      </c>
      <c r="D1373" s="11">
        <f>VLOOKUP(B1373,'[1]Dados Cadastrais'!A:G,7,0)</f>
        <v>103</v>
      </c>
      <c r="E1373" s="11" t="str">
        <f>VLOOKUP(CONTATOS[[#This Row],[EMPRESA]],'[1]Dados Cadastrais'!A:F,5,0)</f>
        <v>ME</v>
      </c>
      <c r="F1373" s="10" t="str">
        <f>VLOOKUP(CONTATOS[[#This Row],[EMPRESA]],'[1]Dados Cadastrais'!A:F,6,0)</f>
        <v>CAPITAL LESTE 1</v>
      </c>
      <c r="G1373" s="10" t="s">
        <v>4111</v>
      </c>
      <c r="H1373" s="10"/>
      <c r="I1373" s="10" t="s">
        <v>63</v>
      </c>
      <c r="J1373" s="10" t="s">
        <v>569</v>
      </c>
      <c r="K1373" s="22">
        <v>1122956695</v>
      </c>
      <c r="L1373" s="13"/>
      <c r="M1373" s="10"/>
      <c r="N1373" s="22" t="s">
        <v>4112</v>
      </c>
      <c r="O1373" s="11"/>
      <c r="P1373" s="10"/>
      <c r="Q1373" s="15"/>
    </row>
    <row r="1374" spans="2:17" ht="15" customHeight="1" x14ac:dyDescent="0.35">
      <c r="B1374" s="10" t="s">
        <v>4106</v>
      </c>
      <c r="C1374" s="10" t="s">
        <v>4107</v>
      </c>
      <c r="D1374" s="11">
        <f>VLOOKUP(B1374,'[1]Dados Cadastrais'!A:G,7,0)</f>
        <v>103</v>
      </c>
      <c r="E1374" s="11" t="str">
        <f>VLOOKUP(CONTATOS[[#This Row],[EMPRESA]],'[1]Dados Cadastrais'!A:F,5,0)</f>
        <v>ME</v>
      </c>
      <c r="F1374" s="10" t="str">
        <f>VLOOKUP(CONTATOS[[#This Row],[EMPRESA]],'[1]Dados Cadastrais'!A:F,6,0)</f>
        <v>CAPITAL LESTE 1</v>
      </c>
      <c r="G1374" s="10" t="s">
        <v>4113</v>
      </c>
      <c r="H1374" s="10"/>
      <c r="I1374" s="10"/>
      <c r="J1374" s="10"/>
      <c r="K1374" s="22">
        <v>1122956695</v>
      </c>
      <c r="L1374" s="13" t="s">
        <v>4109</v>
      </c>
      <c r="M1374" s="10" t="s">
        <v>4109</v>
      </c>
      <c r="N1374" s="22" t="s">
        <v>4114</v>
      </c>
      <c r="O1374" s="11"/>
      <c r="P1374" s="10"/>
      <c r="Q1374" s="15"/>
    </row>
    <row r="1375" spans="2:17" ht="15" customHeight="1" x14ac:dyDescent="0.35">
      <c r="B1375" s="10" t="s">
        <v>4106</v>
      </c>
      <c r="C1375" s="10" t="s">
        <v>4107</v>
      </c>
      <c r="D1375" s="11">
        <f>VLOOKUP(B1375,'[1]Dados Cadastrais'!A:G,7,0)</f>
        <v>103</v>
      </c>
      <c r="E1375" s="11" t="str">
        <f>VLOOKUP(CONTATOS[[#This Row],[EMPRESA]],'[1]Dados Cadastrais'!A:F,5,0)</f>
        <v>ME</v>
      </c>
      <c r="F1375" s="10" t="str">
        <f>VLOOKUP(CONTATOS[[#This Row],[EMPRESA]],'[1]Dados Cadastrais'!A:F,6,0)</f>
        <v>CAPITAL LESTE 1</v>
      </c>
      <c r="G1375" s="10"/>
      <c r="H1375" s="10"/>
      <c r="I1375" s="10" t="s">
        <v>195</v>
      </c>
      <c r="J1375" s="10"/>
      <c r="K1375" s="22" t="s">
        <v>4115</v>
      </c>
      <c r="L1375" s="13"/>
      <c r="M1375" s="10"/>
      <c r="N1375" s="12"/>
      <c r="O1375" s="11"/>
      <c r="P1375" s="10"/>
      <c r="Q1375" s="15"/>
    </row>
    <row r="1376" spans="2:17" ht="15" customHeight="1" x14ac:dyDescent="0.25">
      <c r="B1376" s="10" t="s">
        <v>4106</v>
      </c>
      <c r="C1376" s="10" t="s">
        <v>4107</v>
      </c>
      <c r="D1376" s="11">
        <f>VLOOKUP(B1376,'[1]Dados Cadastrais'!A:G,7,0)</f>
        <v>103</v>
      </c>
      <c r="E1376" s="11" t="str">
        <f>VLOOKUP(CONTATOS[[#This Row],[EMPRESA]],'[1]Dados Cadastrais'!A:F,5,0)</f>
        <v>ME</v>
      </c>
      <c r="F1376" s="10" t="str">
        <f>VLOOKUP(CONTATOS[[#This Row],[EMPRESA]],'[1]Dados Cadastrais'!A:F,6,0)</f>
        <v>CAPITAL LESTE 1</v>
      </c>
      <c r="G1376" s="10" t="s">
        <v>4116</v>
      </c>
      <c r="H1376" s="10"/>
      <c r="I1376" s="10" t="s">
        <v>3366</v>
      </c>
      <c r="J1376" s="10" t="s">
        <v>20</v>
      </c>
      <c r="K1376" s="12"/>
      <c r="L1376" s="13"/>
      <c r="M1376" s="10"/>
      <c r="N1376" s="52" t="s">
        <v>4110</v>
      </c>
      <c r="O1376" s="11"/>
      <c r="P1376" s="10"/>
      <c r="Q1376" s="15"/>
    </row>
    <row r="1377" spans="2:17" ht="15" customHeight="1" x14ac:dyDescent="0.25">
      <c r="B1377" s="10" t="s">
        <v>4106</v>
      </c>
      <c r="C1377" s="10" t="s">
        <v>4107</v>
      </c>
      <c r="D1377" s="11">
        <f>VLOOKUP(B1377,'[1]Dados Cadastrais'!A:G,7,0)</f>
        <v>103</v>
      </c>
      <c r="E1377" s="11" t="str">
        <f>VLOOKUP(CONTATOS[[#This Row],[EMPRESA]],'[1]Dados Cadastrais'!A:F,5,0)</f>
        <v>ME</v>
      </c>
      <c r="F1377" s="10" t="str">
        <f>VLOOKUP(CONTATOS[[#This Row],[EMPRESA]],'[1]Dados Cadastrais'!A:F,6,0)</f>
        <v>CAPITAL LESTE 1</v>
      </c>
      <c r="G1377" s="10" t="s">
        <v>1050</v>
      </c>
      <c r="H1377" s="10"/>
      <c r="I1377" s="10"/>
      <c r="J1377" s="10"/>
      <c r="K1377" s="22"/>
      <c r="L1377" s="13"/>
      <c r="M1377" s="10"/>
      <c r="N1377" s="30" t="s">
        <v>4114</v>
      </c>
      <c r="O1377" s="11"/>
      <c r="P1377" s="10"/>
      <c r="Q1377" s="15"/>
    </row>
    <row r="1378" spans="2:17" ht="15" hidden="1" customHeight="1" x14ac:dyDescent="0.35">
      <c r="B1378" s="10" t="s">
        <v>4117</v>
      </c>
      <c r="C1378" s="10" t="e">
        <v>#N/A</v>
      </c>
      <c r="D1378" s="11" t="e">
        <f>VLOOKUP(B1378,'[1]Dados Cadastrais'!A:G,7,0)</f>
        <v>#N/A</v>
      </c>
      <c r="E1378" s="11" t="e">
        <f>VLOOKUP(CONTATOS[[#This Row],[EMPRESA]],'[1]Dados Cadastrais'!A:F,5,0)</f>
        <v>#N/A</v>
      </c>
      <c r="F1378" s="10" t="e">
        <f>VLOOKUP(CONTATOS[[#This Row],[EMPRESA]],'[1]Dados Cadastrais'!A:F,6,0)</f>
        <v>#N/A</v>
      </c>
      <c r="G1378" s="10" t="s">
        <v>4118</v>
      </c>
      <c r="H1378" s="10"/>
      <c r="I1378" s="10" t="s">
        <v>550</v>
      </c>
      <c r="J1378" s="10"/>
      <c r="K1378" s="22" t="s">
        <v>4119</v>
      </c>
      <c r="L1378" s="13"/>
      <c r="M1378" s="10"/>
      <c r="N1378" s="22" t="s">
        <v>4120</v>
      </c>
      <c r="O1378" s="11"/>
      <c r="P1378" s="10"/>
      <c r="Q1378" s="15"/>
    </row>
    <row r="1379" spans="2:17" ht="15" hidden="1" customHeight="1" x14ac:dyDescent="0.35">
      <c r="B1379" s="10" t="s">
        <v>4121</v>
      </c>
      <c r="C1379" s="10" t="s">
        <v>4122</v>
      </c>
      <c r="D1379" s="11">
        <v>103</v>
      </c>
      <c r="E1379" s="11" t="str">
        <f>VLOOKUP(CONTATOS[[#This Row],[EMPRESA]],'[1]Dados Cadastrais'!A:F,5,0)</f>
        <v>DEMAIS</v>
      </c>
      <c r="F1379" s="10" t="str">
        <f>VLOOKUP(CONTATOS[[#This Row],[EMPRESA]],'[1]Dados Cadastrais'!A:F,6,0)</f>
        <v>CAPITAL NORTE</v>
      </c>
      <c r="G1379" s="10" t="s">
        <v>4123</v>
      </c>
      <c r="H1379" s="10"/>
      <c r="I1379" s="10" t="s">
        <v>60</v>
      </c>
      <c r="J1379" s="10"/>
      <c r="K1379" s="12">
        <v>1129015244</v>
      </c>
      <c r="L1379" s="13" t="s">
        <v>4124</v>
      </c>
      <c r="M1379" s="10" t="s">
        <v>4124</v>
      </c>
      <c r="N1379" s="12" t="s">
        <v>4125</v>
      </c>
      <c r="O1379" s="11"/>
      <c r="P1379" s="10"/>
      <c r="Q1379" s="15">
        <v>45303</v>
      </c>
    </row>
    <row r="1380" spans="2:17" ht="15" customHeight="1" x14ac:dyDescent="0.35">
      <c r="B1380" s="10" t="s">
        <v>4126</v>
      </c>
      <c r="C1380" s="10" t="s">
        <v>4127</v>
      </c>
      <c r="D1380" s="11">
        <f>VLOOKUP(B1380,'[1]Dados Cadastrais'!A:G,7,0)</f>
        <v>103</v>
      </c>
      <c r="E1380" s="11" t="str">
        <f>VLOOKUP(CONTATOS[[#This Row],[EMPRESA]],'[1]Dados Cadastrais'!A:F,5,0)</f>
        <v>EPP</v>
      </c>
      <c r="F1380" s="10" t="str">
        <f>VLOOKUP(CONTATOS[[#This Row],[EMPRESA]],'[1]Dados Cadastrais'!A:F,6,0)</f>
        <v>CAPITAL LESTE 2</v>
      </c>
      <c r="G1380" s="10" t="s">
        <v>4128</v>
      </c>
      <c r="H1380" s="10"/>
      <c r="I1380" s="10" t="s">
        <v>63</v>
      </c>
      <c r="J1380" s="10" t="s">
        <v>20</v>
      </c>
      <c r="K1380" s="22">
        <v>1129433744</v>
      </c>
      <c r="L1380" s="13" t="s">
        <v>4129</v>
      </c>
      <c r="M1380" s="10" t="s">
        <v>4129</v>
      </c>
      <c r="N1380" s="22" t="s">
        <v>4130</v>
      </c>
      <c r="O1380" s="11"/>
      <c r="P1380" s="10"/>
      <c r="Q1380" s="15"/>
    </row>
    <row r="1381" spans="2:17" ht="15" customHeight="1" x14ac:dyDescent="0.35">
      <c r="B1381" s="10" t="s">
        <v>4126</v>
      </c>
      <c r="C1381" s="10" t="s">
        <v>4127</v>
      </c>
      <c r="D1381" s="11">
        <f>VLOOKUP(B1381,'[1]Dados Cadastrais'!A:G,7,0)</f>
        <v>103</v>
      </c>
      <c r="E1381" s="11" t="str">
        <f>VLOOKUP(CONTATOS[[#This Row],[EMPRESA]],'[1]Dados Cadastrais'!A:F,5,0)</f>
        <v>EPP</v>
      </c>
      <c r="F1381" s="10" t="str">
        <f>VLOOKUP(CONTATOS[[#This Row],[EMPRESA]],'[1]Dados Cadastrais'!A:F,6,0)</f>
        <v>CAPITAL LESTE 2</v>
      </c>
      <c r="G1381" s="10" t="s">
        <v>84</v>
      </c>
      <c r="H1381" s="10"/>
      <c r="I1381" s="10" t="s">
        <v>3366</v>
      </c>
      <c r="J1381" s="10" t="s">
        <v>20</v>
      </c>
      <c r="K1381" s="22" t="s">
        <v>4131</v>
      </c>
      <c r="L1381" s="13"/>
      <c r="M1381" s="10"/>
      <c r="N1381" s="22" t="s">
        <v>4130</v>
      </c>
      <c r="O1381" s="11"/>
      <c r="P1381" s="10"/>
      <c r="Q1381" s="15"/>
    </row>
    <row r="1382" spans="2:17" ht="15" customHeight="1" x14ac:dyDescent="0.35">
      <c r="B1382" s="10" t="s">
        <v>4126</v>
      </c>
      <c r="C1382" s="10" t="s">
        <v>4127</v>
      </c>
      <c r="D1382" s="11">
        <f>VLOOKUP(B1382,'[1]Dados Cadastrais'!A:G,7,0)</f>
        <v>103</v>
      </c>
      <c r="E1382" s="11" t="str">
        <f>VLOOKUP(CONTATOS[[#This Row],[EMPRESA]],'[1]Dados Cadastrais'!A:F,5,0)</f>
        <v>EPP</v>
      </c>
      <c r="F1382" s="10" t="str">
        <f>VLOOKUP(CONTATOS[[#This Row],[EMPRESA]],'[1]Dados Cadastrais'!A:F,6,0)</f>
        <v>CAPITAL LESTE 2</v>
      </c>
      <c r="G1382" s="10" t="s">
        <v>4132</v>
      </c>
      <c r="H1382" s="10"/>
      <c r="I1382" s="10" t="s">
        <v>557</v>
      </c>
      <c r="J1382" s="10"/>
      <c r="K1382" s="22" t="s">
        <v>4131</v>
      </c>
      <c r="L1382" s="13"/>
      <c r="M1382" s="10"/>
      <c r="N1382" s="22"/>
      <c r="O1382" s="11"/>
      <c r="P1382" s="10"/>
      <c r="Q1382" s="15"/>
    </row>
    <row r="1383" spans="2:17" ht="15" customHeight="1" x14ac:dyDescent="0.25">
      <c r="B1383" s="10" t="s">
        <v>4126</v>
      </c>
      <c r="C1383" s="10" t="s">
        <v>4127</v>
      </c>
      <c r="D1383" s="11">
        <f>VLOOKUP(B1383,'[1]Dados Cadastrais'!A:G,7,0)</f>
        <v>103</v>
      </c>
      <c r="E1383" s="11" t="str">
        <f>VLOOKUP(CONTATOS[[#This Row],[EMPRESA]],'[1]Dados Cadastrais'!A:F,5,0)</f>
        <v>EPP</v>
      </c>
      <c r="F1383" s="10" t="str">
        <f>VLOOKUP(CONTATOS[[#This Row],[EMPRESA]],'[1]Dados Cadastrais'!A:F,6,0)</f>
        <v>CAPITAL LESTE 2</v>
      </c>
      <c r="G1383" s="10" t="s">
        <v>4133</v>
      </c>
      <c r="H1383" s="10"/>
      <c r="I1383" s="10" t="s">
        <v>2490</v>
      </c>
      <c r="J1383" s="10"/>
      <c r="K1383" s="12"/>
      <c r="L1383" s="13"/>
      <c r="M1383" s="10"/>
      <c r="N1383" s="30" t="s">
        <v>4134</v>
      </c>
      <c r="O1383" s="11"/>
      <c r="P1383" s="10"/>
      <c r="Q1383" s="15"/>
    </row>
    <row r="1384" spans="2:17" ht="15" customHeight="1" x14ac:dyDescent="0.35">
      <c r="B1384" s="10" t="s">
        <v>4135</v>
      </c>
      <c r="C1384" s="10" t="s">
        <v>4136</v>
      </c>
      <c r="D1384" s="11">
        <f>VLOOKUP(B1384,'[1]Dados Cadastrais'!A:G,7,0)</f>
        <v>103</v>
      </c>
      <c r="E1384" s="11" t="str">
        <f>VLOOKUP(CONTATOS[[#This Row],[EMPRESA]],'[1]Dados Cadastrais'!A:F,5,0)</f>
        <v>EPP</v>
      </c>
      <c r="F1384" s="10" t="str">
        <f>VLOOKUP(CONTATOS[[#This Row],[EMPRESA]],'[1]Dados Cadastrais'!A:F,6,0)</f>
        <v>CAPITAL LESTE 1</v>
      </c>
      <c r="G1384" s="10" t="s">
        <v>754</v>
      </c>
      <c r="H1384" s="10"/>
      <c r="I1384" s="10" t="s">
        <v>195</v>
      </c>
      <c r="J1384" s="10"/>
      <c r="K1384" s="12" t="s">
        <v>4137</v>
      </c>
      <c r="L1384" s="13" t="s">
        <v>334</v>
      </c>
      <c r="M1384" s="10"/>
      <c r="N1384" s="12"/>
      <c r="O1384" s="11"/>
      <c r="P1384" s="10"/>
      <c r="Q1384" s="15"/>
    </row>
    <row r="1385" spans="2:17" ht="15" customHeight="1" x14ac:dyDescent="0.35">
      <c r="B1385" s="10" t="s">
        <v>4135</v>
      </c>
      <c r="C1385" s="10" t="s">
        <v>4136</v>
      </c>
      <c r="D1385" s="11">
        <f>VLOOKUP(B1385,'[1]Dados Cadastrais'!A:G,7,0)</f>
        <v>103</v>
      </c>
      <c r="E1385" s="11" t="str">
        <f>VLOOKUP(CONTATOS[[#This Row],[EMPRESA]],'[1]Dados Cadastrais'!A:F,5,0)</f>
        <v>EPP</v>
      </c>
      <c r="F1385" s="10" t="str">
        <f>VLOOKUP(CONTATOS[[#This Row],[EMPRESA]],'[1]Dados Cadastrais'!A:F,6,0)</f>
        <v>CAPITAL LESTE 1</v>
      </c>
      <c r="G1385" s="10" t="s">
        <v>457</v>
      </c>
      <c r="H1385" s="10"/>
      <c r="I1385" s="10" t="s">
        <v>195</v>
      </c>
      <c r="J1385" s="10"/>
      <c r="K1385" s="22" t="s">
        <v>4138</v>
      </c>
      <c r="L1385" s="13" t="s">
        <v>4137</v>
      </c>
      <c r="M1385" s="43" t="s">
        <v>3045</v>
      </c>
      <c r="N1385" s="22"/>
      <c r="O1385" s="11"/>
      <c r="P1385" s="10"/>
      <c r="Q1385" s="15"/>
    </row>
    <row r="1386" spans="2:17" ht="15" hidden="1" customHeight="1" x14ac:dyDescent="0.25">
      <c r="B1386" s="10" t="s">
        <v>4139</v>
      </c>
      <c r="C1386" s="10" t="e">
        <v>#N/A</v>
      </c>
      <c r="D1386" s="11" t="e">
        <f>VLOOKUP(B1386,'[1]Dados Cadastrais'!A:G,7,0)</f>
        <v>#N/A</v>
      </c>
      <c r="E1386" s="11" t="e">
        <f>VLOOKUP(CONTATOS[[#This Row],[EMPRESA]],'[1]Dados Cadastrais'!A:F,5,0)</f>
        <v>#N/A</v>
      </c>
      <c r="F1386" s="10" t="e">
        <f>VLOOKUP(CONTATOS[[#This Row],[EMPRESA]],'[1]Dados Cadastrais'!A:F,6,0)</f>
        <v>#N/A</v>
      </c>
      <c r="G1386" s="10" t="s">
        <v>3226</v>
      </c>
      <c r="H1386" s="10"/>
      <c r="I1386" s="10"/>
      <c r="J1386" s="10"/>
      <c r="K1386" s="22" t="s">
        <v>4140</v>
      </c>
      <c r="L1386" s="13"/>
      <c r="M1386" s="50" t="s">
        <v>4141</v>
      </c>
      <c r="N1386" s="30" t="s">
        <v>4142</v>
      </c>
      <c r="O1386" s="11"/>
      <c r="P1386" s="10"/>
      <c r="Q1386" s="15"/>
    </row>
    <row r="1387" spans="2:17" ht="15" hidden="1" customHeight="1" x14ac:dyDescent="0.35">
      <c r="B1387" s="10" t="s">
        <v>4139</v>
      </c>
      <c r="C1387" s="10" t="e">
        <v>#N/A</v>
      </c>
      <c r="D1387" s="11" t="e">
        <f>VLOOKUP(B1387,'[1]Dados Cadastrais'!A:G,7,0)</f>
        <v>#N/A</v>
      </c>
      <c r="E1387" s="11" t="e">
        <f>VLOOKUP(CONTATOS[[#This Row],[EMPRESA]],'[1]Dados Cadastrais'!A:F,5,0)</f>
        <v>#N/A</v>
      </c>
      <c r="F1387" s="10" t="e">
        <f>VLOOKUP(CONTATOS[[#This Row],[EMPRESA]],'[1]Dados Cadastrais'!A:F,6,0)</f>
        <v>#N/A</v>
      </c>
      <c r="G1387" s="10" t="s">
        <v>3226</v>
      </c>
      <c r="H1387" s="10"/>
      <c r="I1387" s="10"/>
      <c r="J1387" s="10"/>
      <c r="K1387" s="22"/>
      <c r="L1387" s="13"/>
      <c r="M1387" s="10"/>
      <c r="N1387" s="12"/>
      <c r="O1387" s="11"/>
      <c r="P1387" s="10"/>
      <c r="Q1387" s="15"/>
    </row>
    <row r="1388" spans="2:17" ht="15" hidden="1" customHeight="1" x14ac:dyDescent="0.25">
      <c r="B1388" s="10" t="s">
        <v>4143</v>
      </c>
      <c r="C1388" s="10" t="s">
        <v>4144</v>
      </c>
      <c r="D1388" s="11">
        <f>VLOOKUP(B1388,'[1]Dados Cadastrais'!A:G,7,0)</f>
        <v>110</v>
      </c>
      <c r="E1388" s="11" t="str">
        <f>VLOOKUP(CONTATOS[[#This Row],[EMPRESA]],'[1]Dados Cadastrais'!A:F,5,0)</f>
        <v>DEMAIS</v>
      </c>
      <c r="F1388" s="10" t="str">
        <f>VLOOKUP(CONTATOS[[#This Row],[EMPRESA]],'[1]Dados Cadastrais'!A:F,6,0)</f>
        <v>N/A</v>
      </c>
      <c r="G1388" s="10" t="s">
        <v>4145</v>
      </c>
      <c r="H1388" s="10"/>
      <c r="I1388" s="10" t="s">
        <v>4146</v>
      </c>
      <c r="J1388" s="10" t="s">
        <v>20</v>
      </c>
      <c r="K1388" s="12">
        <v>1126181877</v>
      </c>
      <c r="L1388" s="13" t="s">
        <v>4147</v>
      </c>
      <c r="M1388" s="10" t="s">
        <v>4147</v>
      </c>
      <c r="N1388" s="14" t="s">
        <v>4148</v>
      </c>
      <c r="O1388" s="11"/>
      <c r="P1388" s="10"/>
      <c r="Q1388" s="15">
        <v>45764</v>
      </c>
    </row>
    <row r="1389" spans="2:17" ht="15" customHeight="1" x14ac:dyDescent="0.35">
      <c r="B1389" s="10" t="s">
        <v>4149</v>
      </c>
      <c r="C1389" s="10" t="s">
        <v>4150</v>
      </c>
      <c r="D1389" s="11">
        <f>VLOOKUP(B1389,'[1]Dados Cadastrais'!A:G,7,0)</f>
        <v>103</v>
      </c>
      <c r="E1389" s="11" t="str">
        <f>VLOOKUP(CONTATOS[[#This Row],[EMPRESA]],'[1]Dados Cadastrais'!A:F,5,0)</f>
        <v>ME</v>
      </c>
      <c r="F1389" s="10" t="str">
        <f>VLOOKUP(CONTATOS[[#This Row],[EMPRESA]],'[1]Dados Cadastrais'!A:F,6,0)</f>
        <v>CAPITAL LESTE 1</v>
      </c>
      <c r="G1389" s="10" t="s">
        <v>1144</v>
      </c>
      <c r="H1389" s="10"/>
      <c r="I1389" s="10" t="s">
        <v>195</v>
      </c>
      <c r="J1389" s="10"/>
      <c r="K1389" s="12" t="s">
        <v>4151</v>
      </c>
      <c r="L1389" s="13" t="s">
        <v>4152</v>
      </c>
      <c r="M1389" s="10"/>
      <c r="N1389" s="12"/>
      <c r="O1389" s="11"/>
      <c r="P1389" s="10"/>
      <c r="Q1389" s="15"/>
    </row>
    <row r="1390" spans="2:17" ht="15" customHeight="1" x14ac:dyDescent="0.35">
      <c r="B1390" s="10" t="s">
        <v>4149</v>
      </c>
      <c r="C1390" s="10" t="s">
        <v>4150</v>
      </c>
      <c r="D1390" s="11">
        <f>VLOOKUP(B1390,'[1]Dados Cadastrais'!A:G,7,0)</f>
        <v>103</v>
      </c>
      <c r="E1390" s="11" t="str">
        <f>VLOOKUP(CONTATOS[[#This Row],[EMPRESA]],'[1]Dados Cadastrais'!A:F,5,0)</f>
        <v>ME</v>
      </c>
      <c r="F1390" s="10" t="str">
        <f>VLOOKUP(CONTATOS[[#This Row],[EMPRESA]],'[1]Dados Cadastrais'!A:F,6,0)</f>
        <v>CAPITAL LESTE 1</v>
      </c>
      <c r="G1390" s="10"/>
      <c r="H1390" s="10"/>
      <c r="I1390" s="10"/>
      <c r="J1390" s="10"/>
      <c r="K1390" s="12" t="s">
        <v>4153</v>
      </c>
      <c r="L1390" s="13" t="s">
        <v>4154</v>
      </c>
      <c r="M1390" s="10" t="s">
        <v>4154</v>
      </c>
      <c r="N1390" s="12" t="s">
        <v>4155</v>
      </c>
      <c r="O1390" s="11"/>
      <c r="P1390" s="10"/>
      <c r="Q1390" s="15"/>
    </row>
    <row r="1391" spans="2:17" ht="15" customHeight="1" x14ac:dyDescent="0.35">
      <c r="B1391" s="10" t="s">
        <v>4149</v>
      </c>
      <c r="C1391" s="10" t="s">
        <v>4150</v>
      </c>
      <c r="D1391" s="11">
        <f>VLOOKUP(B1391,'[1]Dados Cadastrais'!A:G,7,0)</f>
        <v>103</v>
      </c>
      <c r="E1391" s="11" t="str">
        <f>VLOOKUP(CONTATOS[[#This Row],[EMPRESA]],'[1]Dados Cadastrais'!A:F,5,0)</f>
        <v>ME</v>
      </c>
      <c r="F1391" s="10" t="str">
        <f>VLOOKUP(CONTATOS[[#This Row],[EMPRESA]],'[1]Dados Cadastrais'!A:F,6,0)</f>
        <v>CAPITAL LESTE 1</v>
      </c>
      <c r="G1391" s="10" t="s">
        <v>4156</v>
      </c>
      <c r="H1391" s="10"/>
      <c r="I1391" s="10"/>
      <c r="J1391" s="10"/>
      <c r="K1391" s="22"/>
      <c r="L1391" s="13"/>
      <c r="M1391" s="10"/>
      <c r="N1391" s="12" t="s">
        <v>4157</v>
      </c>
      <c r="O1391" s="11"/>
      <c r="P1391" s="10"/>
      <c r="Q1391" s="15"/>
    </row>
    <row r="1392" spans="2:17" ht="15" customHeight="1" x14ac:dyDescent="0.35">
      <c r="B1392" s="10" t="s">
        <v>4149</v>
      </c>
      <c r="C1392" s="10" t="s">
        <v>4150</v>
      </c>
      <c r="D1392" s="11">
        <f>VLOOKUP(B1392,'[1]Dados Cadastrais'!A:G,7,0)</f>
        <v>103</v>
      </c>
      <c r="E1392" s="11" t="str">
        <f>VLOOKUP(CONTATOS[[#This Row],[EMPRESA]],'[1]Dados Cadastrais'!A:F,5,0)</f>
        <v>ME</v>
      </c>
      <c r="F1392" s="10" t="str">
        <f>VLOOKUP(CONTATOS[[#This Row],[EMPRESA]],'[1]Dados Cadastrais'!A:F,6,0)</f>
        <v>CAPITAL LESTE 1</v>
      </c>
      <c r="G1392" s="10" t="s">
        <v>4158</v>
      </c>
      <c r="H1392" s="10"/>
      <c r="I1392" s="10" t="s">
        <v>4159</v>
      </c>
      <c r="J1392" s="10" t="s">
        <v>20</v>
      </c>
      <c r="K1392" s="42"/>
      <c r="L1392" s="13" t="s">
        <v>4152</v>
      </c>
      <c r="M1392" s="50" t="s">
        <v>4154</v>
      </c>
      <c r="N1392" s="22"/>
      <c r="O1392" s="11"/>
      <c r="P1392" s="10"/>
      <c r="Q1392" s="15"/>
    </row>
    <row r="1393" spans="2:17" ht="15" hidden="1" customHeight="1" x14ac:dyDescent="0.35">
      <c r="B1393" s="10" t="s">
        <v>4160</v>
      </c>
      <c r="C1393" s="10" t="e">
        <v>#N/A</v>
      </c>
      <c r="D1393" s="11" t="e">
        <f>VLOOKUP(B1393,'[1]Dados Cadastrais'!A:G,7,0)</f>
        <v>#N/A</v>
      </c>
      <c r="E1393" s="11" t="e">
        <f>VLOOKUP(CONTATOS[[#This Row],[EMPRESA]],'[1]Dados Cadastrais'!A:F,5,0)</f>
        <v>#N/A</v>
      </c>
      <c r="F1393" s="10" t="e">
        <f>VLOOKUP(CONTATOS[[#This Row],[EMPRESA]],'[1]Dados Cadastrais'!A:F,6,0)</f>
        <v>#N/A</v>
      </c>
      <c r="G1393" s="10"/>
      <c r="H1393" s="10"/>
      <c r="I1393" s="10"/>
      <c r="J1393" s="10"/>
      <c r="K1393" s="22" t="s">
        <v>4161</v>
      </c>
      <c r="L1393" s="13"/>
      <c r="M1393" s="10"/>
      <c r="N1393" s="22"/>
      <c r="O1393" s="11"/>
      <c r="P1393" s="10"/>
      <c r="Q1393" s="15"/>
    </row>
    <row r="1394" spans="2:17" ht="15" hidden="1" customHeight="1" x14ac:dyDescent="0.35">
      <c r="B1394" s="10" t="s">
        <v>4162</v>
      </c>
      <c r="C1394" s="10" t="s">
        <v>4163</v>
      </c>
      <c r="D1394" s="11">
        <v>126</v>
      </c>
      <c r="E1394" s="11" t="s">
        <v>137</v>
      </c>
      <c r="F1394" s="10" t="e">
        <f>VLOOKUP(CONTATOS[[#This Row],[EMPRESA]],'[1]Dados Cadastrais'!A:F,6,0)</f>
        <v>#N/A</v>
      </c>
      <c r="G1394" s="10"/>
      <c r="H1394" s="10"/>
      <c r="I1394" s="10"/>
      <c r="J1394" s="10"/>
      <c r="K1394" s="22" t="s">
        <v>4164</v>
      </c>
      <c r="L1394" s="13"/>
      <c r="M1394" s="10"/>
      <c r="N1394" s="22"/>
      <c r="O1394" s="11"/>
      <c r="P1394" s="10"/>
      <c r="Q1394" s="15"/>
    </row>
    <row r="1395" spans="2:17" ht="15" hidden="1" customHeight="1" x14ac:dyDescent="0.35">
      <c r="B1395" s="10" t="s">
        <v>4165</v>
      </c>
      <c r="C1395" s="10" t="e">
        <v>#N/A</v>
      </c>
      <c r="D1395" s="11" t="e">
        <f>VLOOKUP(B1395,'[1]Dados Cadastrais'!A:G,7,0)</f>
        <v>#N/A</v>
      </c>
      <c r="E1395" s="11" t="e">
        <f>VLOOKUP(CONTATOS[[#This Row],[EMPRESA]],'[1]Dados Cadastrais'!A:F,5,0)</f>
        <v>#N/A</v>
      </c>
      <c r="F1395" s="10" t="e">
        <f>VLOOKUP(CONTATOS[[#This Row],[EMPRESA]],'[1]Dados Cadastrais'!A:F,6,0)</f>
        <v>#N/A</v>
      </c>
      <c r="G1395" s="10"/>
      <c r="H1395" s="10"/>
      <c r="I1395" s="10"/>
      <c r="J1395" s="10"/>
      <c r="K1395" s="12" t="s">
        <v>4166</v>
      </c>
      <c r="L1395" s="13"/>
      <c r="M1395" s="10"/>
      <c r="N1395" s="22"/>
      <c r="O1395" s="11"/>
      <c r="P1395" s="10"/>
      <c r="Q1395" s="15"/>
    </row>
    <row r="1396" spans="2:17" ht="15" hidden="1" customHeight="1" x14ac:dyDescent="0.25">
      <c r="B1396" s="10" t="s">
        <v>4167</v>
      </c>
      <c r="C1396" s="10" t="s">
        <v>4168</v>
      </c>
      <c r="D1396" s="11">
        <v>110</v>
      </c>
      <c r="E1396" s="11" t="s">
        <v>137</v>
      </c>
      <c r="F1396" s="10" t="e">
        <f>VLOOKUP(CONTATOS[[#This Row],[EMPRESA]],'[1]Dados Cadastrais'!A:F,6,0)</f>
        <v>#N/A</v>
      </c>
      <c r="G1396" s="10"/>
      <c r="H1396" s="10"/>
      <c r="I1396" s="10"/>
      <c r="J1396" s="10"/>
      <c r="K1396" s="22" t="s">
        <v>4169</v>
      </c>
      <c r="L1396" s="13"/>
      <c r="M1396" s="10"/>
      <c r="N1396" s="14" t="s">
        <v>4170</v>
      </c>
      <c r="O1396" s="11"/>
      <c r="P1396" s="10"/>
      <c r="Q1396" s="15"/>
    </row>
    <row r="1397" spans="2:17" ht="15" hidden="1" customHeight="1" x14ac:dyDescent="0.35">
      <c r="B1397" s="10" t="s">
        <v>4171</v>
      </c>
      <c r="C1397" s="10" t="e">
        <v>#N/A</v>
      </c>
      <c r="D1397" s="11" t="e">
        <f>VLOOKUP(B1397,'[1]Dados Cadastrais'!A:G,7,0)</f>
        <v>#N/A</v>
      </c>
      <c r="E1397" s="11" t="e">
        <f>VLOOKUP(CONTATOS[[#This Row],[EMPRESA]],'[1]Dados Cadastrais'!A:F,5,0)</f>
        <v>#N/A</v>
      </c>
      <c r="F1397" s="10" t="e">
        <f>VLOOKUP(CONTATOS[[#This Row],[EMPRESA]],'[1]Dados Cadastrais'!A:F,6,0)</f>
        <v>#N/A</v>
      </c>
      <c r="G1397" s="10" t="s">
        <v>4172</v>
      </c>
      <c r="H1397" s="10"/>
      <c r="I1397" s="10"/>
      <c r="J1397" s="10"/>
      <c r="K1397" s="22" t="s">
        <v>4173</v>
      </c>
      <c r="L1397" s="13"/>
      <c r="M1397" s="10"/>
      <c r="N1397" s="22" t="s">
        <v>4174</v>
      </c>
      <c r="O1397" s="11"/>
      <c r="P1397" s="10"/>
      <c r="Q1397" s="15"/>
    </row>
    <row r="1398" spans="2:17" ht="15" hidden="1" customHeight="1" x14ac:dyDescent="0.25">
      <c r="B1398" s="10" t="s">
        <v>4175</v>
      </c>
      <c r="C1398" s="10" t="e">
        <v>#N/A</v>
      </c>
      <c r="D1398" s="11" t="e">
        <f>VLOOKUP(B1398,'[1]Dados Cadastrais'!A:G,7,0)</f>
        <v>#N/A</v>
      </c>
      <c r="E1398" s="11" t="e">
        <f>VLOOKUP(CONTATOS[[#This Row],[EMPRESA]],'[1]Dados Cadastrais'!A:F,5,0)</f>
        <v>#N/A</v>
      </c>
      <c r="F1398" s="10" t="e">
        <f>VLOOKUP(CONTATOS[[#This Row],[EMPRESA]],'[1]Dados Cadastrais'!A:F,6,0)</f>
        <v>#N/A</v>
      </c>
      <c r="G1398" s="10" t="s">
        <v>4176</v>
      </c>
      <c r="H1398" s="10"/>
      <c r="I1398" s="10"/>
      <c r="J1398" s="10"/>
      <c r="K1398" s="22" t="s">
        <v>4177</v>
      </c>
      <c r="L1398" s="14"/>
      <c r="M1398" s="10"/>
      <c r="N1398" s="14" t="s">
        <v>4178</v>
      </c>
      <c r="O1398" s="11"/>
      <c r="P1398" s="10"/>
      <c r="Q1398" s="15"/>
    </row>
    <row r="1399" spans="2:17" ht="15" hidden="1" customHeight="1" x14ac:dyDescent="0.25">
      <c r="B1399" s="10" t="s">
        <v>4175</v>
      </c>
      <c r="C1399" s="10" t="e">
        <v>#N/A</v>
      </c>
      <c r="D1399" s="11" t="e">
        <f>VLOOKUP(B1399,'[1]Dados Cadastrais'!A:G,7,0)</f>
        <v>#N/A</v>
      </c>
      <c r="E1399" s="11" t="e">
        <f>VLOOKUP(CONTATOS[[#This Row],[EMPRESA]],'[1]Dados Cadastrais'!A:F,5,0)</f>
        <v>#N/A</v>
      </c>
      <c r="F1399" s="10" t="e">
        <f>VLOOKUP(CONTATOS[[#This Row],[EMPRESA]],'[1]Dados Cadastrais'!A:F,6,0)</f>
        <v>#N/A</v>
      </c>
      <c r="G1399" s="10"/>
      <c r="H1399" s="10"/>
      <c r="I1399" s="10" t="s">
        <v>26</v>
      </c>
      <c r="J1399" s="10"/>
      <c r="K1399" s="22" t="s">
        <v>4177</v>
      </c>
      <c r="L1399" s="13"/>
      <c r="M1399" s="10"/>
      <c r="N1399" s="30" t="s">
        <v>4179</v>
      </c>
      <c r="O1399" s="11"/>
      <c r="P1399" s="10"/>
      <c r="Q1399" s="15"/>
    </row>
    <row r="1400" spans="2:17" ht="15" hidden="1" customHeight="1" x14ac:dyDescent="0.35">
      <c r="B1400" s="10" t="s">
        <v>4180</v>
      </c>
      <c r="C1400" s="10" t="e">
        <v>#N/A</v>
      </c>
      <c r="D1400" s="11" t="e">
        <f>VLOOKUP(B1400,'[1]Dados Cadastrais'!A:G,7,0)</f>
        <v>#N/A</v>
      </c>
      <c r="E1400" s="11" t="e">
        <f>VLOOKUP(CONTATOS[[#This Row],[EMPRESA]],'[1]Dados Cadastrais'!A:F,5,0)</f>
        <v>#N/A</v>
      </c>
      <c r="F1400" s="10" t="e">
        <f>VLOOKUP(CONTATOS[[#This Row],[EMPRESA]],'[1]Dados Cadastrais'!A:F,6,0)</f>
        <v>#N/A</v>
      </c>
      <c r="G1400" s="10" t="s">
        <v>4181</v>
      </c>
      <c r="H1400" s="10"/>
      <c r="I1400" s="10"/>
      <c r="J1400" s="10"/>
      <c r="K1400" s="22" t="s">
        <v>4182</v>
      </c>
      <c r="L1400" s="13"/>
      <c r="M1400" s="10"/>
      <c r="N1400" s="22" t="s">
        <v>4183</v>
      </c>
      <c r="O1400" s="11"/>
      <c r="P1400" s="10"/>
      <c r="Q1400" s="15"/>
    </row>
    <row r="1401" spans="2:17" ht="15" customHeight="1" x14ac:dyDescent="0.35">
      <c r="B1401" s="10" t="s">
        <v>4184</v>
      </c>
      <c r="C1401" s="10" t="s">
        <v>4185</v>
      </c>
      <c r="D1401" s="11">
        <f>VLOOKUP(B1401,'[1]Dados Cadastrais'!A:G,7,0)</f>
        <v>103</v>
      </c>
      <c r="E1401" s="11" t="str">
        <f>VLOOKUP(CONTATOS[[#This Row],[EMPRESA]],'[1]Dados Cadastrais'!A:F,5,0)</f>
        <v>EPP</v>
      </c>
      <c r="F1401" s="10" t="str">
        <f>VLOOKUP(CONTATOS[[#This Row],[EMPRESA]],'[1]Dados Cadastrais'!A:F,6,0)</f>
        <v>CAPITAL LESTE 1</v>
      </c>
      <c r="G1401" s="10" t="s">
        <v>4186</v>
      </c>
      <c r="H1401" s="10"/>
      <c r="I1401" s="10" t="s">
        <v>19</v>
      </c>
      <c r="J1401" s="10" t="s">
        <v>20</v>
      </c>
      <c r="K1401" s="12">
        <v>1126929497</v>
      </c>
      <c r="L1401" s="13" t="s">
        <v>4187</v>
      </c>
      <c r="M1401" s="10" t="s">
        <v>4187</v>
      </c>
      <c r="N1401" s="22" t="s">
        <v>4188</v>
      </c>
      <c r="O1401" s="11"/>
      <c r="P1401" s="10"/>
      <c r="Q1401" s="15"/>
    </row>
    <row r="1402" spans="2:17" ht="15" customHeight="1" x14ac:dyDescent="0.35">
      <c r="B1402" s="10" t="s">
        <v>4189</v>
      </c>
      <c r="C1402" s="10" t="s">
        <v>4190</v>
      </c>
      <c r="D1402" s="11">
        <f>VLOOKUP(B1402,'[1]Dados Cadastrais'!A:G,7,0)</f>
        <v>103</v>
      </c>
      <c r="E1402" s="11" t="str">
        <f>VLOOKUP(CONTATOS[[#This Row],[EMPRESA]],'[1]Dados Cadastrais'!A:F,5,0)</f>
        <v>EPP</v>
      </c>
      <c r="F1402" s="10" t="str">
        <f>VLOOKUP(CONTATOS[[#This Row],[EMPRESA]],'[1]Dados Cadastrais'!A:F,6,0)</f>
        <v>CAPITAL LESTE 2</v>
      </c>
      <c r="G1402" s="10" t="s">
        <v>4191</v>
      </c>
      <c r="H1402" s="10"/>
      <c r="I1402" s="10" t="s">
        <v>19</v>
      </c>
      <c r="J1402" s="10" t="s">
        <v>20</v>
      </c>
      <c r="K1402" s="12">
        <v>1121775656</v>
      </c>
      <c r="L1402" s="13"/>
      <c r="M1402" s="10"/>
      <c r="N1402" s="22" t="s">
        <v>4192</v>
      </c>
      <c r="O1402" s="11"/>
      <c r="P1402" s="10"/>
      <c r="Q1402" s="15"/>
    </row>
    <row r="1403" spans="2:17" ht="15" customHeight="1" x14ac:dyDescent="0.35">
      <c r="B1403" s="10" t="s">
        <v>4189</v>
      </c>
      <c r="C1403" s="10" t="s">
        <v>4190</v>
      </c>
      <c r="D1403" s="11">
        <f>VLOOKUP(B1403,'[1]Dados Cadastrais'!A:G,7,0)</f>
        <v>103</v>
      </c>
      <c r="E1403" s="11" t="str">
        <f>VLOOKUP(CONTATOS[[#This Row],[EMPRESA]],'[1]Dados Cadastrais'!A:F,5,0)</f>
        <v>EPP</v>
      </c>
      <c r="F1403" s="10" t="str">
        <f>VLOOKUP(CONTATOS[[#This Row],[EMPRESA]],'[1]Dados Cadastrais'!A:F,6,0)</f>
        <v>CAPITAL LESTE 2</v>
      </c>
      <c r="G1403" s="10" t="s">
        <v>683</v>
      </c>
      <c r="H1403" s="10"/>
      <c r="I1403" s="10" t="s">
        <v>295</v>
      </c>
      <c r="J1403" s="10"/>
      <c r="K1403" s="12">
        <v>1121775656</v>
      </c>
      <c r="L1403" s="13"/>
      <c r="M1403" s="10"/>
      <c r="N1403" s="12"/>
      <c r="O1403" s="11"/>
      <c r="P1403" s="10"/>
      <c r="Q1403" s="15"/>
    </row>
    <row r="1404" spans="2:17" ht="15" customHeight="1" x14ac:dyDescent="0.25">
      <c r="B1404" s="10" t="s">
        <v>4189</v>
      </c>
      <c r="C1404" s="10" t="s">
        <v>4190</v>
      </c>
      <c r="D1404" s="11">
        <f>VLOOKUP(B1404,'[1]Dados Cadastrais'!A:G,7,0)</f>
        <v>103</v>
      </c>
      <c r="E1404" s="11" t="str">
        <f>VLOOKUP(CONTATOS[[#This Row],[EMPRESA]],'[1]Dados Cadastrais'!A:F,5,0)</f>
        <v>EPP</v>
      </c>
      <c r="F1404" s="10" t="str">
        <f>VLOOKUP(CONTATOS[[#This Row],[EMPRESA]],'[1]Dados Cadastrais'!A:F,6,0)</f>
        <v>CAPITAL LESTE 2</v>
      </c>
      <c r="G1404" s="10" t="s">
        <v>4193</v>
      </c>
      <c r="H1404" s="10"/>
      <c r="I1404" s="10" t="s">
        <v>494</v>
      </c>
      <c r="J1404" s="10"/>
      <c r="K1404" s="22" t="s">
        <v>4194</v>
      </c>
      <c r="L1404" s="13"/>
      <c r="M1404" s="43" t="s">
        <v>4195</v>
      </c>
      <c r="N1404" s="14" t="s">
        <v>4196</v>
      </c>
      <c r="O1404" s="11"/>
      <c r="P1404" s="10"/>
      <c r="Q1404" s="15"/>
    </row>
    <row r="1405" spans="2:17" ht="15" customHeight="1" x14ac:dyDescent="0.35">
      <c r="B1405" s="10" t="s">
        <v>4189</v>
      </c>
      <c r="C1405" s="10" t="s">
        <v>4190</v>
      </c>
      <c r="D1405" s="11">
        <f>VLOOKUP(B1405,'[1]Dados Cadastrais'!A:G,7,0)</f>
        <v>103</v>
      </c>
      <c r="E1405" s="11" t="str">
        <f>VLOOKUP(CONTATOS[[#This Row],[EMPRESA]],'[1]Dados Cadastrais'!A:F,5,0)</f>
        <v>EPP</v>
      </c>
      <c r="F1405" s="10" t="str">
        <f>VLOOKUP(CONTATOS[[#This Row],[EMPRESA]],'[1]Dados Cadastrais'!A:F,6,0)</f>
        <v>CAPITAL LESTE 2</v>
      </c>
      <c r="G1405" s="10" t="s">
        <v>4197</v>
      </c>
      <c r="H1405" s="10"/>
      <c r="I1405" s="10" t="s">
        <v>63</v>
      </c>
      <c r="J1405" s="10"/>
      <c r="K1405" s="22" t="s">
        <v>4198</v>
      </c>
      <c r="L1405" s="13" t="s">
        <v>4199</v>
      </c>
      <c r="M1405" s="10" t="s">
        <v>4200</v>
      </c>
      <c r="N1405" s="22" t="s">
        <v>4192</v>
      </c>
      <c r="O1405" s="11"/>
      <c r="P1405" s="10"/>
      <c r="Q1405" s="15"/>
    </row>
    <row r="1406" spans="2:17" ht="15" customHeight="1" x14ac:dyDescent="0.35">
      <c r="B1406" s="10" t="s">
        <v>4201</v>
      </c>
      <c r="C1406" s="10" t="s">
        <v>4202</v>
      </c>
      <c r="D1406" s="11">
        <f>VLOOKUP(B1406,'[1]Dados Cadastrais'!A:G,7,0)</f>
        <v>103</v>
      </c>
      <c r="E1406" s="11" t="str">
        <f>VLOOKUP(CONTATOS[[#This Row],[EMPRESA]],'[1]Dados Cadastrais'!A:F,5,0)</f>
        <v>ME</v>
      </c>
      <c r="F1406" s="10" t="str">
        <f>VLOOKUP(CONTATOS[[#This Row],[EMPRESA]],'[1]Dados Cadastrais'!A:F,6,0)</f>
        <v>CAPITAL LESTE 2</v>
      </c>
      <c r="G1406" s="10"/>
      <c r="H1406" s="10"/>
      <c r="I1406" s="10"/>
      <c r="J1406" s="10"/>
      <c r="K1406" s="22"/>
      <c r="L1406" s="13"/>
      <c r="M1406" s="10"/>
      <c r="N1406" s="22" t="s">
        <v>4203</v>
      </c>
      <c r="O1406" s="11"/>
      <c r="P1406" s="10"/>
      <c r="Q1406" s="15"/>
    </row>
    <row r="1407" spans="2:17" ht="15" hidden="1" customHeight="1" x14ac:dyDescent="0.35">
      <c r="B1407" s="10" t="s">
        <v>4204</v>
      </c>
      <c r="C1407" s="10" t="s">
        <v>4205</v>
      </c>
      <c r="D1407" s="11">
        <f>VLOOKUP(B1407,'[1]Dados Cadastrais'!A:G,7,0)</f>
        <v>103</v>
      </c>
      <c r="E1407" s="11" t="str">
        <f>VLOOKUP(CONTATOS[[#This Row],[EMPRESA]],'[1]Dados Cadastrais'!A:F,5,0)</f>
        <v>DEMAIS</v>
      </c>
      <c r="F1407" s="10" t="str">
        <f>VLOOKUP(CONTATOS[[#This Row],[EMPRESA]],'[1]Dados Cadastrais'!A:F,6,0)</f>
        <v>N/A</v>
      </c>
      <c r="G1407" s="10" t="s">
        <v>3281</v>
      </c>
      <c r="H1407" s="10"/>
      <c r="I1407" s="10"/>
      <c r="J1407" s="10"/>
      <c r="K1407" s="22">
        <v>1122158588</v>
      </c>
      <c r="L1407" s="13" t="s">
        <v>4206</v>
      </c>
      <c r="M1407" s="10" t="s">
        <v>4207</v>
      </c>
      <c r="N1407" s="12" t="s">
        <v>4208</v>
      </c>
      <c r="O1407" s="11"/>
      <c r="P1407" s="10"/>
      <c r="Q1407" s="15"/>
    </row>
    <row r="1408" spans="2:17" ht="15" hidden="1" customHeight="1" x14ac:dyDescent="0.35">
      <c r="B1408" s="10" t="s">
        <v>4204</v>
      </c>
      <c r="C1408" s="10" t="s">
        <v>4205</v>
      </c>
      <c r="D1408" s="11">
        <f>VLOOKUP(B1408,'[1]Dados Cadastrais'!A:G,7,0)</f>
        <v>103</v>
      </c>
      <c r="E1408" s="11" t="str">
        <f>VLOOKUP(CONTATOS[[#This Row],[EMPRESA]],'[1]Dados Cadastrais'!A:F,5,0)</f>
        <v>DEMAIS</v>
      </c>
      <c r="F1408" s="10" t="str">
        <f>VLOOKUP(CONTATOS[[#This Row],[EMPRESA]],'[1]Dados Cadastrais'!A:F,6,0)</f>
        <v>N/A</v>
      </c>
      <c r="G1408" s="10" t="s">
        <v>4209</v>
      </c>
      <c r="H1408" s="10"/>
      <c r="I1408" s="10" t="s">
        <v>367</v>
      </c>
      <c r="J1408" s="10"/>
      <c r="K1408" s="22" t="s">
        <v>4210</v>
      </c>
      <c r="L1408" s="13"/>
      <c r="M1408" s="10"/>
      <c r="N1408" s="22"/>
      <c r="O1408" s="11"/>
      <c r="P1408" s="10"/>
      <c r="Q1408" s="15"/>
    </row>
    <row r="1409" spans="2:17" ht="15" hidden="1" customHeight="1" x14ac:dyDescent="0.25">
      <c r="B1409" s="10" t="s">
        <v>4204</v>
      </c>
      <c r="C1409" s="10" t="s">
        <v>4205</v>
      </c>
      <c r="D1409" s="11">
        <f>VLOOKUP(B1409,'[1]Dados Cadastrais'!A:G,7,0)</f>
        <v>103</v>
      </c>
      <c r="E1409" s="11" t="str">
        <f>VLOOKUP(CONTATOS[[#This Row],[EMPRESA]],'[1]Dados Cadastrais'!A:F,5,0)</f>
        <v>DEMAIS</v>
      </c>
      <c r="F1409" s="10" t="str">
        <f>VLOOKUP(CONTATOS[[#This Row],[EMPRESA]],'[1]Dados Cadastrais'!A:F,6,0)</f>
        <v>N/A</v>
      </c>
      <c r="G1409" s="10" t="s">
        <v>4211</v>
      </c>
      <c r="H1409" s="10"/>
      <c r="I1409" s="10"/>
      <c r="J1409" s="10"/>
      <c r="K1409" s="22"/>
      <c r="L1409" s="13" t="s">
        <v>4206</v>
      </c>
      <c r="M1409" s="10" t="s">
        <v>4207</v>
      </c>
      <c r="N1409" s="30" t="s">
        <v>4212</v>
      </c>
      <c r="O1409" s="11"/>
      <c r="P1409" s="10"/>
      <c r="Q1409" s="15"/>
    </row>
    <row r="1410" spans="2:17" ht="15" hidden="1" customHeight="1" x14ac:dyDescent="0.25">
      <c r="B1410" s="10" t="s">
        <v>4204</v>
      </c>
      <c r="C1410" s="10" t="s">
        <v>4205</v>
      </c>
      <c r="D1410" s="11">
        <f>VLOOKUP(B1410,'[1]Dados Cadastrais'!A:G,7,0)</f>
        <v>103</v>
      </c>
      <c r="E1410" s="11" t="str">
        <f>VLOOKUP(CONTATOS[[#This Row],[EMPRESA]],'[1]Dados Cadastrais'!A:F,5,0)</f>
        <v>DEMAIS</v>
      </c>
      <c r="F1410" s="10" t="str">
        <f>VLOOKUP(CONTATOS[[#This Row],[EMPRESA]],'[1]Dados Cadastrais'!A:F,6,0)</f>
        <v>N/A</v>
      </c>
      <c r="G1410" s="10" t="s">
        <v>1296</v>
      </c>
      <c r="H1410" s="10"/>
      <c r="I1410" s="10" t="s">
        <v>60</v>
      </c>
      <c r="J1410" s="10"/>
      <c r="K1410" s="22"/>
      <c r="L1410" s="13"/>
      <c r="M1410" s="10"/>
      <c r="N1410" s="14" t="s">
        <v>4212</v>
      </c>
      <c r="O1410" s="11"/>
      <c r="P1410" s="10"/>
      <c r="Q1410" s="15">
        <v>45295</v>
      </c>
    </row>
    <row r="1411" spans="2:17" ht="15" hidden="1" customHeight="1" x14ac:dyDescent="0.25">
      <c r="B1411" s="10" t="s">
        <v>4213</v>
      </c>
      <c r="C1411" s="10" t="e">
        <v>#N/A</v>
      </c>
      <c r="D1411" s="11" t="e">
        <f>VLOOKUP(B1411,'[1]Dados Cadastrais'!A:G,7,0)</f>
        <v>#N/A</v>
      </c>
      <c r="E1411" s="11" t="e">
        <f>VLOOKUP(CONTATOS[[#This Row],[EMPRESA]],'[1]Dados Cadastrais'!A:F,5,0)</f>
        <v>#N/A</v>
      </c>
      <c r="F1411" s="10" t="e">
        <f>VLOOKUP(CONTATOS[[#This Row],[EMPRESA]],'[1]Dados Cadastrais'!A:F,6,0)</f>
        <v>#N/A</v>
      </c>
      <c r="G1411" s="10"/>
      <c r="H1411" s="10"/>
      <c r="I1411" s="10" t="s">
        <v>19</v>
      </c>
      <c r="J1411" s="10" t="s">
        <v>20</v>
      </c>
      <c r="K1411" s="22" t="s">
        <v>4214</v>
      </c>
      <c r="L1411" s="13"/>
      <c r="M1411" s="10"/>
      <c r="N1411" s="14" t="s">
        <v>4215</v>
      </c>
      <c r="O1411" s="11"/>
      <c r="P1411" s="10"/>
      <c r="Q1411" s="15"/>
    </row>
    <row r="1412" spans="2:17" ht="15" hidden="1" customHeight="1" x14ac:dyDescent="0.25">
      <c r="B1412" s="10" t="s">
        <v>4213</v>
      </c>
      <c r="C1412" s="10" t="e">
        <v>#N/A</v>
      </c>
      <c r="D1412" s="11" t="e">
        <f>VLOOKUP(B1412,'[1]Dados Cadastrais'!A:G,7,0)</f>
        <v>#N/A</v>
      </c>
      <c r="E1412" s="11" t="e">
        <f>VLOOKUP(CONTATOS[[#This Row],[EMPRESA]],'[1]Dados Cadastrais'!A:F,5,0)</f>
        <v>#N/A</v>
      </c>
      <c r="F1412" s="10" t="e">
        <f>VLOOKUP(CONTATOS[[#This Row],[EMPRESA]],'[1]Dados Cadastrais'!A:F,6,0)</f>
        <v>#N/A</v>
      </c>
      <c r="G1412" s="10" t="s">
        <v>4216</v>
      </c>
      <c r="H1412" s="10"/>
      <c r="I1412" s="10"/>
      <c r="J1412" s="10"/>
      <c r="K1412" s="22" t="s">
        <v>4214</v>
      </c>
      <c r="L1412" s="13" t="s">
        <v>4217</v>
      </c>
      <c r="M1412" s="10" t="s">
        <v>4218</v>
      </c>
      <c r="N1412" s="30" t="s">
        <v>4219</v>
      </c>
      <c r="O1412" s="11"/>
      <c r="P1412" s="10"/>
      <c r="Q1412" s="15"/>
    </row>
    <row r="1413" spans="2:17" ht="15" customHeight="1" x14ac:dyDescent="0.35">
      <c r="B1413" s="10" t="s">
        <v>4220</v>
      </c>
      <c r="C1413" s="10" t="s">
        <v>4221</v>
      </c>
      <c r="D1413" s="11">
        <f>VLOOKUP(B1413,'[1]Dados Cadastrais'!A:G,7,0)</f>
        <v>103</v>
      </c>
      <c r="E1413" s="11" t="str">
        <f>VLOOKUP(CONTATOS[[#This Row],[EMPRESA]],'[1]Dados Cadastrais'!A:F,5,0)</f>
        <v>ME</v>
      </c>
      <c r="F1413" s="10" t="str">
        <f>VLOOKUP(CONTATOS[[#This Row],[EMPRESA]],'[1]Dados Cadastrais'!A:F,6,0)</f>
        <v>CAPITAL LESTE 2</v>
      </c>
      <c r="G1413" s="10" t="s">
        <v>4222</v>
      </c>
      <c r="H1413" s="10"/>
      <c r="I1413" s="10"/>
      <c r="J1413" s="10"/>
      <c r="K1413" s="22">
        <v>1125861002</v>
      </c>
      <c r="L1413" s="13"/>
      <c r="M1413" s="10"/>
      <c r="N1413" s="22" t="s">
        <v>4223</v>
      </c>
      <c r="O1413" s="11" t="s">
        <v>25</v>
      </c>
      <c r="P1413" s="10"/>
      <c r="Q1413" s="15"/>
    </row>
    <row r="1414" spans="2:17" ht="15" customHeight="1" x14ac:dyDescent="0.25">
      <c r="B1414" s="10" t="s">
        <v>4220</v>
      </c>
      <c r="C1414" s="10" t="s">
        <v>4221</v>
      </c>
      <c r="D1414" s="11">
        <f>VLOOKUP(B1414,'[1]Dados Cadastrais'!A:G,7,0)</f>
        <v>103</v>
      </c>
      <c r="E1414" s="11" t="str">
        <f>VLOOKUP(CONTATOS[[#This Row],[EMPRESA]],'[1]Dados Cadastrais'!A:F,5,0)</f>
        <v>ME</v>
      </c>
      <c r="F1414" s="10" t="str">
        <f>VLOOKUP(CONTATOS[[#This Row],[EMPRESA]],'[1]Dados Cadastrais'!A:F,6,0)</f>
        <v>CAPITAL LESTE 2</v>
      </c>
      <c r="G1414" s="10" t="s">
        <v>88</v>
      </c>
      <c r="H1414" s="10"/>
      <c r="I1414" s="10" t="s">
        <v>367</v>
      </c>
      <c r="J1414" s="10"/>
      <c r="K1414" s="22" t="s">
        <v>4224</v>
      </c>
      <c r="L1414" s="13" t="s">
        <v>4225</v>
      </c>
      <c r="M1414" s="10" t="s">
        <v>4226</v>
      </c>
      <c r="N1414" s="14" t="s">
        <v>4227</v>
      </c>
      <c r="O1414" s="11"/>
      <c r="P1414" s="10"/>
      <c r="Q1414" s="15"/>
    </row>
    <row r="1415" spans="2:17" ht="15" customHeight="1" x14ac:dyDescent="0.25">
      <c r="B1415" s="10" t="s">
        <v>4220</v>
      </c>
      <c r="C1415" s="10" t="s">
        <v>4221</v>
      </c>
      <c r="D1415" s="11">
        <f>VLOOKUP(B1415,'[1]Dados Cadastrais'!A:G,7,0)</f>
        <v>103</v>
      </c>
      <c r="E1415" s="11" t="str">
        <f>VLOOKUP(CONTATOS[[#This Row],[EMPRESA]],'[1]Dados Cadastrais'!A:F,5,0)</f>
        <v>ME</v>
      </c>
      <c r="F1415" s="10" t="str">
        <f>VLOOKUP(CONTATOS[[#This Row],[EMPRESA]],'[1]Dados Cadastrais'!A:F,6,0)</f>
        <v>CAPITAL LESTE 2</v>
      </c>
      <c r="G1415" s="10" t="s">
        <v>4228</v>
      </c>
      <c r="H1415" s="10"/>
      <c r="I1415" s="10" t="s">
        <v>334</v>
      </c>
      <c r="J1415" s="10"/>
      <c r="K1415" s="22" t="s">
        <v>4224</v>
      </c>
      <c r="L1415" s="13" t="s">
        <v>4225</v>
      </c>
      <c r="M1415" s="10" t="s">
        <v>4226</v>
      </c>
      <c r="N1415" s="14" t="s">
        <v>4229</v>
      </c>
      <c r="O1415" s="11"/>
      <c r="P1415" s="10"/>
      <c r="Q1415" s="15"/>
    </row>
    <row r="1416" spans="2:17" ht="15" customHeight="1" x14ac:dyDescent="0.35">
      <c r="B1416" s="10" t="s">
        <v>4220</v>
      </c>
      <c r="C1416" s="10" t="s">
        <v>4221</v>
      </c>
      <c r="D1416" s="11">
        <f>VLOOKUP(B1416,'[1]Dados Cadastrais'!A:G,7,0)</f>
        <v>103</v>
      </c>
      <c r="E1416" s="11" t="str">
        <f>VLOOKUP(CONTATOS[[#This Row],[EMPRESA]],'[1]Dados Cadastrais'!A:F,5,0)</f>
        <v>ME</v>
      </c>
      <c r="F1416" s="10" t="str">
        <f>VLOOKUP(CONTATOS[[#This Row],[EMPRESA]],'[1]Dados Cadastrais'!A:F,6,0)</f>
        <v>CAPITAL LESTE 2</v>
      </c>
      <c r="G1416" s="10" t="s">
        <v>4230</v>
      </c>
      <c r="H1416" s="10"/>
      <c r="I1416" s="10"/>
      <c r="J1416" s="10"/>
      <c r="K1416" s="22" t="s">
        <v>4224</v>
      </c>
      <c r="L1416" s="13" t="s">
        <v>4225</v>
      </c>
      <c r="M1416" s="10" t="s">
        <v>4226</v>
      </c>
      <c r="N1416" s="22" t="s">
        <v>4231</v>
      </c>
      <c r="O1416" s="11"/>
      <c r="P1416" s="10"/>
      <c r="Q1416" s="15"/>
    </row>
    <row r="1417" spans="2:17" ht="15" customHeight="1" x14ac:dyDescent="0.35">
      <c r="B1417" s="10" t="s">
        <v>4220</v>
      </c>
      <c r="C1417" s="10" t="s">
        <v>4221</v>
      </c>
      <c r="D1417" s="11">
        <f>VLOOKUP(B1417,'[1]Dados Cadastrais'!A:G,7,0)</f>
        <v>103</v>
      </c>
      <c r="E1417" s="11" t="str">
        <f>VLOOKUP(CONTATOS[[#This Row],[EMPRESA]],'[1]Dados Cadastrais'!A:F,5,0)</f>
        <v>ME</v>
      </c>
      <c r="F1417" s="10" t="str">
        <f>VLOOKUP(CONTATOS[[#This Row],[EMPRESA]],'[1]Dados Cadastrais'!A:F,6,0)</f>
        <v>CAPITAL LESTE 2</v>
      </c>
      <c r="G1417" s="10" t="s">
        <v>258</v>
      </c>
      <c r="H1417" s="10"/>
      <c r="I1417" s="10" t="s">
        <v>195</v>
      </c>
      <c r="J1417" s="10"/>
      <c r="K1417" s="22"/>
      <c r="L1417" s="13"/>
      <c r="M1417" s="10"/>
      <c r="N1417" s="22"/>
      <c r="O1417" s="11"/>
      <c r="P1417" s="10"/>
      <c r="Q1417" s="15"/>
    </row>
    <row r="1418" spans="2:17" ht="15" customHeight="1" x14ac:dyDescent="0.35">
      <c r="B1418" s="10" t="s">
        <v>4220</v>
      </c>
      <c r="C1418" s="10" t="s">
        <v>4221</v>
      </c>
      <c r="D1418" s="11">
        <f>VLOOKUP(B1418,'[1]Dados Cadastrais'!A:G,7,0)</f>
        <v>103</v>
      </c>
      <c r="E1418" s="11" t="str">
        <f>VLOOKUP(CONTATOS[[#This Row],[EMPRESA]],'[1]Dados Cadastrais'!A:F,5,0)</f>
        <v>ME</v>
      </c>
      <c r="F1418" s="10" t="str">
        <f>VLOOKUP(CONTATOS[[#This Row],[EMPRESA]],'[1]Dados Cadastrais'!A:F,6,0)</f>
        <v>CAPITAL LESTE 2</v>
      </c>
      <c r="G1418" s="10" t="s">
        <v>258</v>
      </c>
      <c r="H1418" s="10"/>
      <c r="I1418" s="10" t="s">
        <v>195</v>
      </c>
      <c r="J1418" s="10"/>
      <c r="K1418" s="22"/>
      <c r="L1418" s="13"/>
      <c r="M1418" s="10"/>
      <c r="N1418" s="22"/>
      <c r="O1418" s="11"/>
      <c r="P1418" s="10"/>
      <c r="Q1418" s="15"/>
    </row>
    <row r="1419" spans="2:17" ht="15" customHeight="1" x14ac:dyDescent="0.35">
      <c r="B1419" s="10" t="s">
        <v>4220</v>
      </c>
      <c r="C1419" s="10" t="s">
        <v>4221</v>
      </c>
      <c r="D1419" s="11">
        <f>VLOOKUP(B1419,'[1]Dados Cadastrais'!A:G,7,0)</f>
        <v>103</v>
      </c>
      <c r="E1419" s="11" t="str">
        <f>VLOOKUP(CONTATOS[[#This Row],[EMPRESA]],'[1]Dados Cadastrais'!A:F,5,0)</f>
        <v>ME</v>
      </c>
      <c r="F1419" s="10" t="str">
        <f>VLOOKUP(CONTATOS[[#This Row],[EMPRESA]],'[1]Dados Cadastrais'!A:F,6,0)</f>
        <v>CAPITAL LESTE 2</v>
      </c>
      <c r="G1419" s="10" t="s">
        <v>258</v>
      </c>
      <c r="H1419" s="10"/>
      <c r="I1419" s="10" t="s">
        <v>195</v>
      </c>
      <c r="J1419" s="10"/>
      <c r="K1419" s="22"/>
      <c r="L1419" s="13"/>
      <c r="M1419" s="10"/>
      <c r="N1419" s="22"/>
      <c r="O1419" s="11"/>
      <c r="P1419" s="10"/>
      <c r="Q1419" s="15"/>
    </row>
    <row r="1420" spans="2:17" ht="15" customHeight="1" x14ac:dyDescent="0.35">
      <c r="B1420" s="10" t="s">
        <v>4220</v>
      </c>
      <c r="C1420" s="10" t="s">
        <v>4221</v>
      </c>
      <c r="D1420" s="11">
        <f>VLOOKUP(B1420,'[1]Dados Cadastrais'!A:G,7,0)</f>
        <v>103</v>
      </c>
      <c r="E1420" s="11" t="str">
        <f>VLOOKUP(CONTATOS[[#This Row],[EMPRESA]],'[1]Dados Cadastrais'!A:F,5,0)</f>
        <v>ME</v>
      </c>
      <c r="F1420" s="10" t="str">
        <f>VLOOKUP(CONTATOS[[#This Row],[EMPRESA]],'[1]Dados Cadastrais'!A:F,6,0)</f>
        <v>CAPITAL LESTE 2</v>
      </c>
      <c r="G1420" s="10" t="s">
        <v>3980</v>
      </c>
      <c r="H1420" s="10"/>
      <c r="I1420" s="10" t="s">
        <v>557</v>
      </c>
      <c r="J1420" s="10"/>
      <c r="K1420" s="22"/>
      <c r="L1420" s="13"/>
      <c r="M1420" s="10"/>
      <c r="N1420" s="12"/>
      <c r="O1420" s="11"/>
      <c r="P1420" s="10"/>
      <c r="Q1420" s="15"/>
    </row>
    <row r="1421" spans="2:17" ht="15" hidden="1" customHeight="1" x14ac:dyDescent="0.25">
      <c r="B1421" s="10" t="s">
        <v>4232</v>
      </c>
      <c r="C1421" s="10" t="s">
        <v>4233</v>
      </c>
      <c r="D1421" s="11">
        <f>VLOOKUP(B1421,'[1]Dados Cadastrais'!A:G,7,0)</f>
        <v>0</v>
      </c>
      <c r="E1421" s="11" t="str">
        <f>VLOOKUP(CONTATOS[[#This Row],[EMPRESA]],'[1]Dados Cadastrais'!A:F,5,0)</f>
        <v>DEMAIS</v>
      </c>
      <c r="F1421" s="10" t="str">
        <f>VLOOKUP(CONTATOS[[#This Row],[EMPRESA]],'[1]Dados Cadastrais'!A:F,6,0)</f>
        <v>N/A</v>
      </c>
      <c r="G1421" s="10" t="s">
        <v>4234</v>
      </c>
      <c r="H1421" s="10"/>
      <c r="I1421" s="10" t="s">
        <v>4235</v>
      </c>
      <c r="J1421" s="10"/>
      <c r="K1421" s="22">
        <v>1129142818</v>
      </c>
      <c r="L1421" s="13"/>
      <c r="M1421" s="10"/>
      <c r="N1421" s="30" t="s">
        <v>4236</v>
      </c>
      <c r="O1421" s="11"/>
      <c r="P1421" s="10"/>
      <c r="Q1421" s="15">
        <v>45443</v>
      </c>
    </row>
    <row r="1422" spans="2:17" ht="15" hidden="1" customHeight="1" x14ac:dyDescent="0.35">
      <c r="B1422" s="10" t="s">
        <v>4232</v>
      </c>
      <c r="C1422" s="10" t="s">
        <v>4233</v>
      </c>
      <c r="D1422" s="11">
        <f>VLOOKUP(B1422,'[1]Dados Cadastrais'!A:G,7,0)</f>
        <v>0</v>
      </c>
      <c r="E1422" s="11" t="str">
        <f>VLOOKUP(CONTATOS[[#This Row],[EMPRESA]],'[1]Dados Cadastrais'!A:F,5,0)</f>
        <v>DEMAIS</v>
      </c>
      <c r="F1422" s="10" t="str">
        <f>VLOOKUP(CONTATOS[[#This Row],[EMPRESA]],'[1]Dados Cadastrais'!A:F,6,0)</f>
        <v>N/A</v>
      </c>
      <c r="G1422" s="10"/>
      <c r="H1422" s="10"/>
      <c r="I1422" s="10"/>
      <c r="J1422" s="10"/>
      <c r="K1422" s="22" t="s">
        <v>4237</v>
      </c>
      <c r="L1422" s="13"/>
      <c r="M1422" s="10"/>
      <c r="N1422" s="12"/>
      <c r="O1422" s="11"/>
      <c r="P1422" s="10"/>
      <c r="Q1422" s="15"/>
    </row>
    <row r="1423" spans="2:17" ht="15" hidden="1" customHeight="1" x14ac:dyDescent="0.35">
      <c r="B1423" s="10" t="s">
        <v>4238</v>
      </c>
      <c r="C1423" s="10" t="s">
        <v>55</v>
      </c>
      <c r="D1423" s="11" t="e">
        <f>VLOOKUP(B1423,'[1]Dados Cadastrais'!A:G,7,0)</f>
        <v>#N/A</v>
      </c>
      <c r="E1423" s="11" t="e">
        <f>VLOOKUP(CONTATOS[[#This Row],[EMPRESA]],'[1]Dados Cadastrais'!A:F,5,0)</f>
        <v>#N/A</v>
      </c>
      <c r="F1423" s="10" t="e">
        <f>VLOOKUP(CONTATOS[[#This Row],[EMPRESA]],'[1]Dados Cadastrais'!A:F,6,0)</f>
        <v>#N/A</v>
      </c>
      <c r="G1423" s="10"/>
      <c r="H1423" s="10"/>
      <c r="I1423" s="10"/>
      <c r="J1423" s="10"/>
      <c r="K1423" s="22">
        <v>1121165981</v>
      </c>
      <c r="L1423" s="13" t="s">
        <v>4239</v>
      </c>
      <c r="M1423" s="10" t="s">
        <v>4239</v>
      </c>
      <c r="N1423" s="22" t="s">
        <v>4240</v>
      </c>
      <c r="O1423" s="11"/>
      <c r="P1423" s="10"/>
      <c r="Q1423" s="15">
        <v>45764</v>
      </c>
    </row>
    <row r="1424" spans="2:17" ht="15" customHeight="1" x14ac:dyDescent="0.35">
      <c r="B1424" s="10" t="s">
        <v>4241</v>
      </c>
      <c r="C1424" s="10" t="s">
        <v>4242</v>
      </c>
      <c r="D1424" s="11">
        <f>VLOOKUP(B1424,'[1]Dados Cadastrais'!A:G,7,0)</f>
        <v>103</v>
      </c>
      <c r="E1424" s="11" t="str">
        <f>VLOOKUP(CONTATOS[[#This Row],[EMPRESA]],'[1]Dados Cadastrais'!A:F,5,0)</f>
        <v>EPP</v>
      </c>
      <c r="F1424" s="10" t="str">
        <f>VLOOKUP(CONTATOS[[#This Row],[EMPRESA]],'[1]Dados Cadastrais'!A:F,6,0)</f>
        <v>CAPITAL LESTE 1</v>
      </c>
      <c r="G1424" s="10" t="s">
        <v>3865</v>
      </c>
      <c r="H1424" s="10"/>
      <c r="I1424" s="10" t="s">
        <v>60</v>
      </c>
      <c r="J1424" s="10"/>
      <c r="K1424" s="22">
        <v>1126513536</v>
      </c>
      <c r="L1424" s="13"/>
      <c r="M1424" s="10"/>
      <c r="N1424" s="12" t="s">
        <v>4243</v>
      </c>
      <c r="O1424" s="11"/>
      <c r="P1424" s="10"/>
      <c r="Q1424" s="15"/>
    </row>
    <row r="1425" spans="2:17" ht="15" customHeight="1" x14ac:dyDescent="0.35">
      <c r="B1425" s="10" t="s">
        <v>4241</v>
      </c>
      <c r="C1425" s="10" t="s">
        <v>4242</v>
      </c>
      <c r="D1425" s="11">
        <f>VLOOKUP(B1425,'[1]Dados Cadastrais'!A:G,7,0)</f>
        <v>103</v>
      </c>
      <c r="E1425" s="11" t="str">
        <f>VLOOKUP(CONTATOS[[#This Row],[EMPRESA]],'[1]Dados Cadastrais'!A:F,5,0)</f>
        <v>EPP</v>
      </c>
      <c r="F1425" s="10" t="str">
        <f>VLOOKUP(CONTATOS[[#This Row],[EMPRESA]],'[1]Dados Cadastrais'!A:F,6,0)</f>
        <v>CAPITAL LESTE 1</v>
      </c>
      <c r="G1425" s="10" t="s">
        <v>3865</v>
      </c>
      <c r="H1425" s="10"/>
      <c r="I1425" s="10" t="s">
        <v>60</v>
      </c>
      <c r="J1425" s="10"/>
      <c r="K1425" s="22" t="s">
        <v>4244</v>
      </c>
      <c r="L1425" s="13"/>
      <c r="M1425" s="10"/>
      <c r="N1425" s="13" t="s">
        <v>4243</v>
      </c>
      <c r="O1425" s="11"/>
      <c r="P1425" s="10"/>
      <c r="Q1425" s="15"/>
    </row>
    <row r="1426" spans="2:17" ht="15" customHeight="1" x14ac:dyDescent="0.35">
      <c r="B1426" s="10" t="s">
        <v>4245</v>
      </c>
      <c r="C1426" s="10" t="s">
        <v>4246</v>
      </c>
      <c r="D1426" s="11">
        <f>VLOOKUP(B1426,'[1]Dados Cadastrais'!A:G,7,0)</f>
        <v>103</v>
      </c>
      <c r="E1426" s="11" t="str">
        <f>VLOOKUP(CONTATOS[[#This Row],[EMPRESA]],'[1]Dados Cadastrais'!A:F,5,0)</f>
        <v>EPP</v>
      </c>
      <c r="F1426" s="10" t="str">
        <f>VLOOKUP(CONTATOS[[#This Row],[EMPRESA]],'[1]Dados Cadastrais'!A:F,6,0)</f>
        <v>CAPITAL LESTE 1</v>
      </c>
      <c r="G1426" s="10"/>
      <c r="H1426" s="10"/>
      <c r="I1426" s="10"/>
      <c r="J1426" s="10"/>
      <c r="K1426" s="22">
        <v>1120812866</v>
      </c>
      <c r="L1426" s="13"/>
      <c r="M1426" s="10"/>
      <c r="N1426" s="22"/>
      <c r="O1426" s="11"/>
      <c r="P1426" s="10"/>
      <c r="Q1426" s="15"/>
    </row>
    <row r="1427" spans="2:17" ht="15" customHeight="1" x14ac:dyDescent="0.35">
      <c r="B1427" s="10" t="s">
        <v>4245</v>
      </c>
      <c r="C1427" s="10" t="s">
        <v>4246</v>
      </c>
      <c r="D1427" s="11">
        <f>VLOOKUP(B1427,'[1]Dados Cadastrais'!A:G,7,0)</f>
        <v>103</v>
      </c>
      <c r="E1427" s="11" t="str">
        <f>VLOOKUP(CONTATOS[[#This Row],[EMPRESA]],'[1]Dados Cadastrais'!A:F,5,0)</f>
        <v>EPP</v>
      </c>
      <c r="F1427" s="10" t="str">
        <f>VLOOKUP(CONTATOS[[#This Row],[EMPRESA]],'[1]Dados Cadastrais'!A:F,6,0)</f>
        <v>CAPITAL LESTE 1</v>
      </c>
      <c r="G1427" s="10" t="s">
        <v>334</v>
      </c>
      <c r="H1427" s="10"/>
      <c r="I1427" s="10" t="s">
        <v>334</v>
      </c>
      <c r="J1427" s="10"/>
      <c r="K1427" s="22" t="s">
        <v>4247</v>
      </c>
      <c r="L1427" s="13" t="s">
        <v>334</v>
      </c>
      <c r="M1427" s="10"/>
      <c r="N1427" s="22"/>
      <c r="O1427" s="11"/>
      <c r="P1427" s="10"/>
      <c r="Q1427" s="15"/>
    </row>
    <row r="1428" spans="2:17" ht="15" customHeight="1" x14ac:dyDescent="0.35">
      <c r="B1428" s="10" t="s">
        <v>4248</v>
      </c>
      <c r="C1428" s="10" t="s">
        <v>4249</v>
      </c>
      <c r="D1428" s="11">
        <f>VLOOKUP(B1428,'[1]Dados Cadastrais'!A:G,7,0)</f>
        <v>103</v>
      </c>
      <c r="E1428" s="11" t="str">
        <f>VLOOKUP(CONTATOS[[#This Row],[EMPRESA]],'[1]Dados Cadastrais'!A:F,5,0)</f>
        <v>EPP</v>
      </c>
      <c r="F1428" s="10" t="str">
        <f>VLOOKUP(CONTATOS[[#This Row],[EMPRESA]],'[1]Dados Cadastrais'!A:F,6,0)</f>
        <v>CAPITAL LESTE 2</v>
      </c>
      <c r="G1428" s="10" t="s">
        <v>1145</v>
      </c>
      <c r="H1428" s="10"/>
      <c r="I1428" s="10" t="s">
        <v>19</v>
      </c>
      <c r="J1428" s="10" t="s">
        <v>20</v>
      </c>
      <c r="K1428" s="22" t="s">
        <v>4250</v>
      </c>
      <c r="L1428" s="13"/>
      <c r="M1428" s="10"/>
      <c r="N1428" s="22" t="s">
        <v>4251</v>
      </c>
      <c r="O1428" s="11"/>
      <c r="P1428" s="10"/>
      <c r="Q1428" s="15"/>
    </row>
    <row r="1429" spans="2:17" ht="15" customHeight="1" x14ac:dyDescent="0.35">
      <c r="B1429" s="10" t="s">
        <v>4248</v>
      </c>
      <c r="C1429" s="10" t="s">
        <v>4249</v>
      </c>
      <c r="D1429" s="11">
        <f>VLOOKUP(B1429,'[1]Dados Cadastrais'!A:G,7,0)</f>
        <v>103</v>
      </c>
      <c r="E1429" s="11" t="str">
        <f>VLOOKUP(CONTATOS[[#This Row],[EMPRESA]],'[1]Dados Cadastrais'!A:F,5,0)</f>
        <v>EPP</v>
      </c>
      <c r="F1429" s="10" t="str">
        <f>VLOOKUP(CONTATOS[[#This Row],[EMPRESA]],'[1]Dados Cadastrais'!A:F,6,0)</f>
        <v>CAPITAL LESTE 2</v>
      </c>
      <c r="G1429" s="10" t="s">
        <v>4252</v>
      </c>
      <c r="H1429" s="10"/>
      <c r="I1429" s="10"/>
      <c r="J1429" s="10"/>
      <c r="K1429" s="22" t="s">
        <v>4250</v>
      </c>
      <c r="L1429" s="13" t="s">
        <v>4253</v>
      </c>
      <c r="M1429" s="10" t="s">
        <v>4253</v>
      </c>
      <c r="N1429" s="12" t="s">
        <v>4254</v>
      </c>
      <c r="O1429" s="11"/>
      <c r="P1429" s="10"/>
      <c r="Q1429" s="15"/>
    </row>
    <row r="1430" spans="2:17" ht="15" customHeight="1" x14ac:dyDescent="0.35">
      <c r="B1430" s="10" t="s">
        <v>4248</v>
      </c>
      <c r="C1430" s="10" t="s">
        <v>4249</v>
      </c>
      <c r="D1430" s="11">
        <f>VLOOKUP(B1430,'[1]Dados Cadastrais'!A:G,7,0)</f>
        <v>103</v>
      </c>
      <c r="E1430" s="11" t="str">
        <f>VLOOKUP(CONTATOS[[#This Row],[EMPRESA]],'[1]Dados Cadastrais'!A:F,5,0)</f>
        <v>EPP</v>
      </c>
      <c r="F1430" s="10" t="str">
        <f>VLOOKUP(CONTATOS[[#This Row],[EMPRESA]],'[1]Dados Cadastrais'!A:F,6,0)</f>
        <v>CAPITAL LESTE 2</v>
      </c>
      <c r="G1430" s="10" t="s">
        <v>2021</v>
      </c>
      <c r="H1430" s="10"/>
      <c r="I1430" s="10" t="s">
        <v>195</v>
      </c>
      <c r="J1430" s="10"/>
      <c r="K1430" s="22"/>
      <c r="L1430" s="13" t="s">
        <v>4255</v>
      </c>
      <c r="M1430" s="10" t="s">
        <v>4256</v>
      </c>
      <c r="N1430" s="22"/>
      <c r="O1430" s="11"/>
      <c r="P1430" s="10"/>
      <c r="Q1430" s="15"/>
    </row>
    <row r="1431" spans="2:17" ht="15" customHeight="1" x14ac:dyDescent="0.35">
      <c r="B1431" s="10" t="s">
        <v>4257</v>
      </c>
      <c r="C1431" s="10" t="s">
        <v>4258</v>
      </c>
      <c r="D1431" s="11">
        <f>VLOOKUP(B1431,'[1]Dados Cadastrais'!A:G,7,0)</f>
        <v>103</v>
      </c>
      <c r="E1431" s="11" t="str">
        <f>VLOOKUP(CONTATOS[[#This Row],[EMPRESA]],'[1]Dados Cadastrais'!A:F,5,0)</f>
        <v>ME</v>
      </c>
      <c r="F1431" s="10" t="str">
        <f>VLOOKUP(CONTATOS[[#This Row],[EMPRESA]],'[1]Dados Cadastrais'!A:F,6,0)</f>
        <v>CAPITAL LESTE 1</v>
      </c>
      <c r="G1431" s="10" t="s">
        <v>3518</v>
      </c>
      <c r="H1431" s="10"/>
      <c r="I1431" s="10"/>
      <c r="J1431" s="10"/>
      <c r="K1431" s="22">
        <v>1129653861</v>
      </c>
      <c r="L1431" s="13" t="s">
        <v>4259</v>
      </c>
      <c r="M1431" s="10" t="s">
        <v>4259</v>
      </c>
      <c r="N1431" s="12" t="s">
        <v>4260</v>
      </c>
      <c r="O1431" s="11"/>
      <c r="P1431" s="10"/>
      <c r="Q1431" s="15"/>
    </row>
    <row r="1432" spans="2:17" ht="15" customHeight="1" x14ac:dyDescent="0.35">
      <c r="B1432" s="10" t="s">
        <v>4257</v>
      </c>
      <c r="C1432" s="10" t="s">
        <v>4258</v>
      </c>
      <c r="D1432" s="11">
        <f>VLOOKUP(B1432,'[1]Dados Cadastrais'!A:G,7,0)</f>
        <v>103</v>
      </c>
      <c r="E1432" s="11" t="str">
        <f>VLOOKUP(CONTATOS[[#This Row],[EMPRESA]],'[1]Dados Cadastrais'!A:F,5,0)</f>
        <v>ME</v>
      </c>
      <c r="F1432" s="10" t="str">
        <f>VLOOKUP(CONTATOS[[#This Row],[EMPRESA]],'[1]Dados Cadastrais'!A:F,6,0)</f>
        <v>CAPITAL LESTE 1</v>
      </c>
      <c r="G1432" s="10" t="s">
        <v>3518</v>
      </c>
      <c r="H1432" s="10"/>
      <c r="I1432" s="10" t="s">
        <v>195</v>
      </c>
      <c r="J1432" s="10"/>
      <c r="K1432" s="22"/>
      <c r="L1432" s="13"/>
      <c r="M1432" s="10"/>
      <c r="N1432" s="12"/>
      <c r="O1432" s="11"/>
      <c r="P1432" s="10"/>
      <c r="Q1432" s="15"/>
    </row>
    <row r="1433" spans="2:17" ht="15" hidden="1" customHeight="1" x14ac:dyDescent="0.35">
      <c r="B1433" s="10" t="s">
        <v>4261</v>
      </c>
      <c r="C1433" s="10" t="s">
        <v>4262</v>
      </c>
      <c r="D1433" s="11">
        <f>VLOOKUP(B1433,'[1]Dados Cadastrais'!A:G,7,0)</f>
        <v>103</v>
      </c>
      <c r="E1433" s="11" t="str">
        <f>VLOOKUP(CONTATOS[[#This Row],[EMPRESA]],'[1]Dados Cadastrais'!A:F,5,0)</f>
        <v>ME</v>
      </c>
      <c r="F1433" s="10" t="str">
        <f>VLOOKUP(CONTATOS[[#This Row],[EMPRESA]],'[1]Dados Cadastrais'!A:F,6,0)</f>
        <v>CAPITAL NORTE</v>
      </c>
      <c r="G1433" s="10"/>
      <c r="H1433" s="10"/>
      <c r="I1433" s="10"/>
      <c r="J1433" s="10"/>
      <c r="K1433" s="22" t="s">
        <v>4263</v>
      </c>
      <c r="L1433" s="13"/>
      <c r="M1433" s="10"/>
      <c r="N1433" s="22" t="s">
        <v>4264</v>
      </c>
      <c r="O1433" s="11" t="s">
        <v>25</v>
      </c>
      <c r="P1433" s="10"/>
      <c r="Q1433" s="15"/>
    </row>
    <row r="1434" spans="2:17" ht="15" hidden="1" customHeight="1" x14ac:dyDescent="0.35">
      <c r="B1434" s="22" t="s">
        <v>4261</v>
      </c>
      <c r="C1434" s="10" t="s">
        <v>4262</v>
      </c>
      <c r="D1434" s="11">
        <f>VLOOKUP(B1434,'[1]Dados Cadastrais'!A:G,7,0)</f>
        <v>103</v>
      </c>
      <c r="E1434" s="11" t="str">
        <f>VLOOKUP(CONTATOS[[#This Row],[EMPRESA]],'[1]Dados Cadastrais'!A:F,5,0)</f>
        <v>ME</v>
      </c>
      <c r="F1434" s="10" t="str">
        <f>VLOOKUP(CONTATOS[[#This Row],[EMPRESA]],'[1]Dados Cadastrais'!A:F,6,0)</f>
        <v>CAPITAL NORTE</v>
      </c>
      <c r="G1434" s="22" t="s">
        <v>567</v>
      </c>
      <c r="H1434" s="10"/>
      <c r="I1434" s="22" t="s">
        <v>4265</v>
      </c>
      <c r="J1434" s="10"/>
      <c r="K1434" s="29" t="s">
        <v>4266</v>
      </c>
      <c r="L1434" s="13" t="s">
        <v>195</v>
      </c>
      <c r="M1434" s="10"/>
      <c r="N1434" s="53" t="s">
        <v>4267</v>
      </c>
      <c r="O1434" s="53"/>
      <c r="P1434" s="22"/>
      <c r="Q1434" s="15"/>
    </row>
    <row r="1435" spans="2:17" ht="15" hidden="1" customHeight="1" x14ac:dyDescent="0.35">
      <c r="B1435" s="10" t="s">
        <v>4261</v>
      </c>
      <c r="C1435" s="10" t="s">
        <v>4262</v>
      </c>
      <c r="D1435" s="11">
        <f>VLOOKUP(B1435,'[1]Dados Cadastrais'!A:G,7,0)</f>
        <v>103</v>
      </c>
      <c r="E1435" s="11" t="str">
        <f>VLOOKUP(CONTATOS[[#This Row],[EMPRESA]],'[1]Dados Cadastrais'!A:F,5,0)</f>
        <v>ME</v>
      </c>
      <c r="F1435" s="10" t="str">
        <f>VLOOKUP(CONTATOS[[#This Row],[EMPRESA]],'[1]Dados Cadastrais'!A:F,6,0)</f>
        <v>CAPITAL NORTE</v>
      </c>
      <c r="G1435" s="10" t="s">
        <v>4230</v>
      </c>
      <c r="H1435" s="10"/>
      <c r="I1435" s="10" t="s">
        <v>2097</v>
      </c>
      <c r="J1435" s="10" t="s">
        <v>20</v>
      </c>
      <c r="K1435" s="22" t="s">
        <v>4268</v>
      </c>
      <c r="L1435" s="13" t="s">
        <v>4269</v>
      </c>
      <c r="M1435" s="10"/>
      <c r="N1435" s="22" t="s">
        <v>4267</v>
      </c>
      <c r="O1435" s="11"/>
      <c r="P1435" s="10"/>
      <c r="Q1435" s="15"/>
    </row>
    <row r="1436" spans="2:17" ht="15" customHeight="1" x14ac:dyDescent="0.35">
      <c r="B1436" s="10" t="s">
        <v>4270</v>
      </c>
      <c r="C1436" s="10" t="s">
        <v>4271</v>
      </c>
      <c r="D1436" s="11">
        <f>VLOOKUP(B1436,'[1]Dados Cadastrais'!A:G,7,0)</f>
        <v>103</v>
      </c>
      <c r="E1436" s="11" t="str">
        <f>VLOOKUP(CONTATOS[[#This Row],[EMPRESA]],'[1]Dados Cadastrais'!A:F,5,0)</f>
        <v>ME</v>
      </c>
      <c r="F1436" s="10" t="str">
        <f>VLOOKUP(CONTATOS[[#This Row],[EMPRESA]],'[1]Dados Cadastrais'!A:F,6,0)</f>
        <v>CAPITAL LESTE 1</v>
      </c>
      <c r="G1436" s="10" t="s">
        <v>2021</v>
      </c>
      <c r="H1436" s="10" t="s">
        <v>2097</v>
      </c>
      <c r="I1436" s="10"/>
      <c r="J1436" s="10"/>
      <c r="K1436" s="22" t="s">
        <v>4272</v>
      </c>
      <c r="L1436" s="13"/>
      <c r="M1436" s="10"/>
      <c r="N1436" s="12" t="s">
        <v>4273</v>
      </c>
      <c r="O1436" s="11"/>
      <c r="P1436" s="10"/>
      <c r="Q1436" s="15"/>
    </row>
    <row r="1437" spans="2:17" ht="15" customHeight="1" x14ac:dyDescent="0.35">
      <c r="B1437" s="10" t="s">
        <v>4274</v>
      </c>
      <c r="C1437" s="10" t="s">
        <v>4275</v>
      </c>
      <c r="D1437" s="11">
        <f>VLOOKUP(B1437,'[1]Dados Cadastrais'!A:G,7,0)</f>
        <v>103</v>
      </c>
      <c r="E1437" s="11" t="str">
        <f>VLOOKUP(CONTATOS[[#This Row],[EMPRESA]],'[1]Dados Cadastrais'!A:F,5,0)</f>
        <v>EPP</v>
      </c>
      <c r="F1437" s="10" t="str">
        <f>VLOOKUP(CONTATOS[[#This Row],[EMPRESA]],'[1]Dados Cadastrais'!A:F,6,0)</f>
        <v>CAPITAL LESTE 1</v>
      </c>
      <c r="G1437" s="10" t="s">
        <v>3921</v>
      </c>
      <c r="H1437" s="10"/>
      <c r="I1437" s="10" t="s">
        <v>19</v>
      </c>
      <c r="J1437" s="10" t="s">
        <v>20</v>
      </c>
      <c r="K1437" s="22">
        <v>1129147188</v>
      </c>
      <c r="L1437" s="13"/>
      <c r="M1437" s="10"/>
      <c r="N1437" s="22"/>
      <c r="O1437" s="11"/>
      <c r="P1437" s="10"/>
      <c r="Q1437" s="15"/>
    </row>
    <row r="1438" spans="2:17" ht="15" customHeight="1" x14ac:dyDescent="0.35">
      <c r="B1438" s="10" t="s">
        <v>4274</v>
      </c>
      <c r="C1438" s="10" t="s">
        <v>4275</v>
      </c>
      <c r="D1438" s="11">
        <f>VLOOKUP(B1438,'[1]Dados Cadastrais'!A:G,7,0)</f>
        <v>103</v>
      </c>
      <c r="E1438" s="11" t="str">
        <f>VLOOKUP(CONTATOS[[#This Row],[EMPRESA]],'[1]Dados Cadastrais'!A:F,5,0)</f>
        <v>EPP</v>
      </c>
      <c r="F1438" s="10" t="str">
        <f>VLOOKUP(CONTATOS[[#This Row],[EMPRESA]],'[1]Dados Cadastrais'!A:F,6,0)</f>
        <v>CAPITAL LESTE 1</v>
      </c>
      <c r="G1438" s="10" t="s">
        <v>245</v>
      </c>
      <c r="H1438" s="10"/>
      <c r="I1438" s="10" t="s">
        <v>195</v>
      </c>
      <c r="J1438" s="10"/>
      <c r="K1438" s="22" t="s">
        <v>4276</v>
      </c>
      <c r="L1438" s="13" t="s">
        <v>195</v>
      </c>
      <c r="M1438" s="10"/>
      <c r="N1438" s="22"/>
      <c r="O1438" s="11"/>
      <c r="P1438" s="10"/>
      <c r="Q1438" s="15"/>
    </row>
    <row r="1439" spans="2:17" ht="15" customHeight="1" x14ac:dyDescent="0.35">
      <c r="B1439" s="10" t="s">
        <v>4277</v>
      </c>
      <c r="C1439" s="10" t="s">
        <v>4278</v>
      </c>
      <c r="D1439" s="11">
        <f>VLOOKUP(B1439,'[1]Dados Cadastrais'!A:G,7,0)</f>
        <v>103</v>
      </c>
      <c r="E1439" s="11" t="str">
        <f>VLOOKUP(CONTATOS[[#This Row],[EMPRESA]],'[1]Dados Cadastrais'!A:F,5,0)</f>
        <v>ME</v>
      </c>
      <c r="F1439" s="10" t="str">
        <f>VLOOKUP(CONTATOS[[#This Row],[EMPRESA]],'[1]Dados Cadastrais'!A:F,6,0)</f>
        <v>CAPITAL LESTE 2</v>
      </c>
      <c r="G1439" s="10"/>
      <c r="H1439" s="10"/>
      <c r="I1439" s="10"/>
      <c r="J1439" s="10"/>
      <c r="K1439" s="12" t="s">
        <v>4279</v>
      </c>
      <c r="L1439" s="13"/>
      <c r="M1439" s="10"/>
      <c r="N1439" s="22" t="s">
        <v>4280</v>
      </c>
      <c r="O1439" s="11" t="s">
        <v>25</v>
      </c>
      <c r="P1439" s="10"/>
      <c r="Q1439" s="15"/>
    </row>
    <row r="1440" spans="2:17" ht="15" customHeight="1" x14ac:dyDescent="0.35">
      <c r="B1440" s="10" t="s">
        <v>4277</v>
      </c>
      <c r="C1440" s="10" t="s">
        <v>4278</v>
      </c>
      <c r="D1440" s="11">
        <f>VLOOKUP(B1440,'[1]Dados Cadastrais'!A:G,7,0)</f>
        <v>103</v>
      </c>
      <c r="E1440" s="11" t="str">
        <f>VLOOKUP(CONTATOS[[#This Row],[EMPRESA]],'[1]Dados Cadastrais'!A:F,5,0)</f>
        <v>ME</v>
      </c>
      <c r="F1440" s="10" t="str">
        <f>VLOOKUP(CONTATOS[[#This Row],[EMPRESA]],'[1]Dados Cadastrais'!A:F,6,0)</f>
        <v>CAPITAL LESTE 2</v>
      </c>
      <c r="G1440" s="10"/>
      <c r="H1440" s="10"/>
      <c r="I1440" s="10"/>
      <c r="J1440" s="10"/>
      <c r="K1440" s="12" t="s">
        <v>4279</v>
      </c>
      <c r="L1440" s="13"/>
      <c r="M1440" s="10"/>
      <c r="N1440" s="22" t="s">
        <v>4281</v>
      </c>
      <c r="O1440" s="11"/>
      <c r="P1440" s="10"/>
      <c r="Q1440" s="15"/>
    </row>
    <row r="1441" spans="2:17" ht="15" customHeight="1" x14ac:dyDescent="0.35">
      <c r="B1441" s="10" t="s">
        <v>4277</v>
      </c>
      <c r="C1441" s="10" t="s">
        <v>4278</v>
      </c>
      <c r="D1441" s="11">
        <f>VLOOKUP(B1441,'[1]Dados Cadastrais'!A:G,7,0)</f>
        <v>103</v>
      </c>
      <c r="E1441" s="11" t="str">
        <f>VLOOKUP(CONTATOS[[#This Row],[EMPRESA]],'[1]Dados Cadastrais'!A:F,5,0)</f>
        <v>ME</v>
      </c>
      <c r="F1441" s="10" t="str">
        <f>VLOOKUP(CONTATOS[[#This Row],[EMPRESA]],'[1]Dados Cadastrais'!A:F,6,0)</f>
        <v>CAPITAL LESTE 2</v>
      </c>
      <c r="G1441" s="10" t="s">
        <v>4282</v>
      </c>
      <c r="H1441" s="10"/>
      <c r="I1441" s="10" t="s">
        <v>195</v>
      </c>
      <c r="J1441" s="10"/>
      <c r="K1441" s="12" t="s">
        <v>4283</v>
      </c>
      <c r="L1441" s="13"/>
      <c r="M1441" s="10"/>
      <c r="N1441" s="12"/>
      <c r="O1441" s="11"/>
      <c r="P1441" s="10"/>
      <c r="Q1441" s="15"/>
    </row>
    <row r="1442" spans="2:17" ht="15" customHeight="1" x14ac:dyDescent="0.35">
      <c r="B1442" s="10" t="s">
        <v>4277</v>
      </c>
      <c r="C1442" s="10" t="s">
        <v>4278</v>
      </c>
      <c r="D1442" s="11">
        <f>VLOOKUP(B1442,'[1]Dados Cadastrais'!A:G,7,0)</f>
        <v>103</v>
      </c>
      <c r="E1442" s="11" t="str">
        <f>VLOOKUP(CONTATOS[[#This Row],[EMPRESA]],'[1]Dados Cadastrais'!A:F,5,0)</f>
        <v>ME</v>
      </c>
      <c r="F1442" s="10" t="str">
        <f>VLOOKUP(CONTATOS[[#This Row],[EMPRESA]],'[1]Dados Cadastrais'!A:F,6,0)</f>
        <v>CAPITAL LESTE 2</v>
      </c>
      <c r="G1442" s="10" t="s">
        <v>4284</v>
      </c>
      <c r="H1442" s="10"/>
      <c r="I1442" s="10" t="s">
        <v>2097</v>
      </c>
      <c r="J1442" s="10" t="s">
        <v>20</v>
      </c>
      <c r="K1442" s="12" t="s">
        <v>4285</v>
      </c>
      <c r="L1442" s="13"/>
      <c r="M1442" s="10"/>
      <c r="N1442" s="22" t="s">
        <v>4286</v>
      </c>
      <c r="O1442" s="11"/>
      <c r="P1442" s="10"/>
      <c r="Q1442" s="15"/>
    </row>
    <row r="1443" spans="2:17" ht="15" customHeight="1" x14ac:dyDescent="0.25">
      <c r="B1443" s="10" t="s">
        <v>4287</v>
      </c>
      <c r="C1443" s="10" t="s">
        <v>4288</v>
      </c>
      <c r="D1443" s="11">
        <f>VLOOKUP(B1443,'[1]Dados Cadastrais'!A:G,7,0)</f>
        <v>103</v>
      </c>
      <c r="E1443" s="11" t="str">
        <f>VLOOKUP(CONTATOS[[#This Row],[EMPRESA]],'[1]Dados Cadastrais'!A:F,5,0)</f>
        <v>EPP</v>
      </c>
      <c r="F1443" s="10" t="str">
        <f>VLOOKUP(CONTATOS[[#This Row],[EMPRESA]],'[1]Dados Cadastrais'!A:F,6,0)</f>
        <v>CAPITAL LESTE 2</v>
      </c>
      <c r="G1443" s="10" t="s">
        <v>4289</v>
      </c>
      <c r="H1443" s="10"/>
      <c r="I1443" s="10" t="s">
        <v>19</v>
      </c>
      <c r="J1443" s="10" t="s">
        <v>20</v>
      </c>
      <c r="K1443" s="22">
        <v>1126233004</v>
      </c>
      <c r="L1443" s="13" t="s">
        <v>4290</v>
      </c>
      <c r="M1443" s="10" t="s">
        <v>4290</v>
      </c>
      <c r="N1443" s="30" t="s">
        <v>4291</v>
      </c>
      <c r="O1443" s="11"/>
      <c r="P1443" s="10"/>
      <c r="Q1443" s="15"/>
    </row>
    <row r="1444" spans="2:17" ht="15" customHeight="1" x14ac:dyDescent="0.35">
      <c r="B1444" s="10" t="s">
        <v>4292</v>
      </c>
      <c r="C1444" s="10" t="s">
        <v>4293</v>
      </c>
      <c r="D1444" s="11">
        <f>VLOOKUP(B1444,'[1]Dados Cadastrais'!A:G,7,0)</f>
        <v>103</v>
      </c>
      <c r="E1444" s="11" t="str">
        <f>VLOOKUP(CONTATOS[[#This Row],[EMPRESA]],'[1]Dados Cadastrais'!A:F,5,0)</f>
        <v>EPP</v>
      </c>
      <c r="F1444" s="10" t="str">
        <f>VLOOKUP(CONTATOS[[#This Row],[EMPRESA]],'[1]Dados Cadastrais'!A:F,6,0)</f>
        <v>CAPITAL LESTE 1</v>
      </c>
      <c r="G1444" s="10" t="s">
        <v>4294</v>
      </c>
      <c r="H1444" s="10"/>
      <c r="I1444" s="10" t="s">
        <v>386</v>
      </c>
      <c r="J1444" s="10" t="s">
        <v>569</v>
      </c>
      <c r="K1444" s="22">
        <v>1129653253</v>
      </c>
      <c r="L1444" s="13" t="s">
        <v>4295</v>
      </c>
      <c r="M1444" s="10" t="s">
        <v>4295</v>
      </c>
      <c r="N1444" s="22" t="s">
        <v>4296</v>
      </c>
      <c r="O1444" s="11"/>
      <c r="P1444" s="10"/>
      <c r="Q1444" s="15"/>
    </row>
    <row r="1445" spans="2:17" ht="15" customHeight="1" x14ac:dyDescent="0.35">
      <c r="B1445" s="10" t="s">
        <v>4292</v>
      </c>
      <c r="C1445" s="10" t="s">
        <v>4293</v>
      </c>
      <c r="D1445" s="11">
        <f>VLOOKUP(B1445,'[1]Dados Cadastrais'!A:G,7,0)</f>
        <v>103</v>
      </c>
      <c r="E1445" s="11" t="str">
        <f>VLOOKUP(CONTATOS[[#This Row],[EMPRESA]],'[1]Dados Cadastrais'!A:F,5,0)</f>
        <v>EPP</v>
      </c>
      <c r="F1445" s="10" t="str">
        <f>VLOOKUP(CONTATOS[[#This Row],[EMPRESA]],'[1]Dados Cadastrais'!A:F,6,0)</f>
        <v>CAPITAL LESTE 1</v>
      </c>
      <c r="G1445" s="10" t="s">
        <v>4297</v>
      </c>
      <c r="H1445" s="10"/>
      <c r="I1445" s="10" t="s">
        <v>19</v>
      </c>
      <c r="J1445" s="10" t="s">
        <v>20</v>
      </c>
      <c r="K1445" s="22">
        <v>1129653253</v>
      </c>
      <c r="L1445" s="13" t="s">
        <v>4295</v>
      </c>
      <c r="M1445" s="10" t="s">
        <v>4295</v>
      </c>
      <c r="N1445" s="22" t="s">
        <v>4298</v>
      </c>
      <c r="O1445" s="11"/>
      <c r="P1445" s="10"/>
      <c r="Q1445" s="15"/>
    </row>
    <row r="1446" spans="2:17" ht="15" hidden="1" customHeight="1" x14ac:dyDescent="0.25">
      <c r="B1446" s="10" t="s">
        <v>4299</v>
      </c>
      <c r="C1446" s="10" t="s">
        <v>4300</v>
      </c>
      <c r="D1446" s="11">
        <v>126</v>
      </c>
      <c r="E1446" s="11" t="s">
        <v>137</v>
      </c>
      <c r="F1446" s="10" t="e">
        <f>VLOOKUP(CONTATOS[[#This Row],[EMPRESA]],'[1]Dados Cadastrais'!A:F,6,0)</f>
        <v>#N/A</v>
      </c>
      <c r="G1446" s="10" t="s">
        <v>4301</v>
      </c>
      <c r="H1446" s="10"/>
      <c r="I1446" s="10" t="s">
        <v>1070</v>
      </c>
      <c r="J1446" s="10"/>
      <c r="K1446" s="22" t="s">
        <v>4302</v>
      </c>
      <c r="L1446" s="13"/>
      <c r="M1446" s="10"/>
      <c r="N1446" s="14" t="s">
        <v>4303</v>
      </c>
      <c r="O1446" s="11"/>
      <c r="P1446" s="10"/>
      <c r="Q1446" s="15"/>
    </row>
    <row r="1447" spans="2:17" ht="15" hidden="1" customHeight="1" x14ac:dyDescent="0.25">
      <c r="B1447" s="10" t="s">
        <v>4304</v>
      </c>
      <c r="C1447" s="10" t="s">
        <v>4305</v>
      </c>
      <c r="D1447" s="11">
        <v>110</v>
      </c>
      <c r="E1447" s="11" t="s">
        <v>137</v>
      </c>
      <c r="F1447" s="10" t="e">
        <f>VLOOKUP(CONTATOS[[#This Row],[EMPRESA]],'[1]Dados Cadastrais'!A:F,6,0)</f>
        <v>#N/A</v>
      </c>
      <c r="G1447" s="10" t="s">
        <v>750</v>
      </c>
      <c r="H1447" s="10"/>
      <c r="I1447" s="10" t="s">
        <v>1070</v>
      </c>
      <c r="J1447" s="10"/>
      <c r="K1447" s="22" t="s">
        <v>4306</v>
      </c>
      <c r="L1447" s="13"/>
      <c r="M1447" s="10"/>
      <c r="N1447" s="14" t="s">
        <v>4307</v>
      </c>
      <c r="O1447" s="11"/>
      <c r="P1447" s="10"/>
      <c r="Q1447" s="15"/>
    </row>
    <row r="1448" spans="2:17" ht="15" hidden="1" customHeight="1" x14ac:dyDescent="0.35">
      <c r="B1448" s="10" t="s">
        <v>4308</v>
      </c>
      <c r="C1448" s="10" t="e">
        <v>#N/A</v>
      </c>
      <c r="D1448" s="11" t="e">
        <f>VLOOKUP(B1448,'[1]Dados Cadastrais'!A:G,7,0)</f>
        <v>#N/A</v>
      </c>
      <c r="E1448" s="11" t="e">
        <f>VLOOKUP(CONTATOS[[#This Row],[EMPRESA]],'[1]Dados Cadastrais'!A:F,5,0)</f>
        <v>#N/A</v>
      </c>
      <c r="F1448" s="10" t="e">
        <f>VLOOKUP(CONTATOS[[#This Row],[EMPRESA]],'[1]Dados Cadastrais'!A:F,6,0)</f>
        <v>#N/A</v>
      </c>
      <c r="G1448" s="10"/>
      <c r="H1448" s="10"/>
      <c r="I1448" s="10"/>
      <c r="J1448" s="10"/>
      <c r="K1448" s="22" t="s">
        <v>4309</v>
      </c>
      <c r="L1448" s="13"/>
      <c r="M1448" s="10"/>
      <c r="N1448" s="12" t="s">
        <v>4310</v>
      </c>
      <c r="O1448" s="11"/>
      <c r="P1448" s="10"/>
      <c r="Q1448" s="15"/>
    </row>
    <row r="1449" spans="2:17" ht="15" hidden="1" customHeight="1" x14ac:dyDescent="0.35">
      <c r="B1449" s="10" t="s">
        <v>4311</v>
      </c>
      <c r="C1449" s="10" t="e">
        <v>#N/A</v>
      </c>
      <c r="D1449" s="11" t="e">
        <f>VLOOKUP(B1449,'[1]Dados Cadastrais'!A:G,7,0)</f>
        <v>#N/A</v>
      </c>
      <c r="E1449" s="11" t="e">
        <f>VLOOKUP(CONTATOS[[#This Row],[EMPRESA]],'[1]Dados Cadastrais'!A:F,5,0)</f>
        <v>#N/A</v>
      </c>
      <c r="F1449" s="10" t="e">
        <f>VLOOKUP(CONTATOS[[#This Row],[EMPRESA]],'[1]Dados Cadastrais'!A:F,6,0)</f>
        <v>#N/A</v>
      </c>
      <c r="G1449" s="10"/>
      <c r="H1449" s="10"/>
      <c r="I1449" s="10"/>
      <c r="J1449" s="10"/>
      <c r="K1449" s="22" t="s">
        <v>4312</v>
      </c>
      <c r="L1449" s="13"/>
      <c r="M1449" s="10"/>
      <c r="N1449" s="22" t="s">
        <v>4313</v>
      </c>
      <c r="O1449" s="11"/>
      <c r="P1449" s="10"/>
      <c r="Q1449" s="15"/>
    </row>
    <row r="1450" spans="2:17" ht="15" hidden="1" customHeight="1" x14ac:dyDescent="0.35">
      <c r="B1450" s="10" t="s">
        <v>4314</v>
      </c>
      <c r="C1450" s="10" t="s">
        <v>4315</v>
      </c>
      <c r="D1450" s="11">
        <f>VLOOKUP(B1450,'[1]Dados Cadastrais'!A:G,7,0)</f>
        <v>113</v>
      </c>
      <c r="E1450" s="11" t="str">
        <f>VLOOKUP(CONTATOS[[#This Row],[EMPRESA]],'[1]Dados Cadastrais'!A:F,5,0)</f>
        <v>ME</v>
      </c>
      <c r="F1450" s="10" t="str">
        <f>VLOOKUP(CONTATOS[[#This Row],[EMPRESA]],'[1]Dados Cadastrais'!A:F,6,0)</f>
        <v>CAPITAL CENTRO</v>
      </c>
      <c r="G1450" s="10" t="s">
        <v>4316</v>
      </c>
      <c r="H1450" s="10"/>
      <c r="I1450" s="10"/>
      <c r="J1450" s="10"/>
      <c r="K1450" s="22"/>
      <c r="L1450" s="13"/>
      <c r="M1450" s="10"/>
      <c r="N1450" s="22"/>
      <c r="O1450" s="11"/>
      <c r="P1450" s="10" t="s">
        <v>4317</v>
      </c>
      <c r="Q1450" s="15">
        <v>45307</v>
      </c>
    </row>
    <row r="1451" spans="2:17" ht="15" hidden="1" customHeight="1" x14ac:dyDescent="0.35">
      <c r="B1451" s="10" t="s">
        <v>4318</v>
      </c>
      <c r="C1451" s="10" t="s">
        <v>4319</v>
      </c>
      <c r="D1451" s="11">
        <v>106</v>
      </c>
      <c r="E1451" s="11" t="s">
        <v>137</v>
      </c>
      <c r="F1451" s="10" t="e">
        <f>VLOOKUP(CONTATOS[[#This Row],[EMPRESA]],'[1]Dados Cadastrais'!A:F,6,0)</f>
        <v>#N/A</v>
      </c>
      <c r="G1451" s="10"/>
      <c r="H1451" s="10"/>
      <c r="I1451" s="10"/>
      <c r="J1451" s="10"/>
      <c r="K1451" s="22" t="s">
        <v>4320</v>
      </c>
      <c r="L1451" s="13"/>
      <c r="M1451" s="10"/>
      <c r="N1451" s="12"/>
      <c r="O1451" s="11"/>
      <c r="P1451" s="10"/>
      <c r="Q1451" s="15"/>
    </row>
    <row r="1452" spans="2:17" ht="15" customHeight="1" x14ac:dyDescent="0.35">
      <c r="B1452" s="10" t="s">
        <v>4321</v>
      </c>
      <c r="C1452" s="10" t="s">
        <v>4322</v>
      </c>
      <c r="D1452" s="11">
        <f>VLOOKUP(B1452,'[1]Dados Cadastrais'!A:G,7,0)</f>
        <v>103</v>
      </c>
      <c r="E1452" s="11" t="str">
        <f>VLOOKUP(CONTATOS[[#This Row],[EMPRESA]],'[1]Dados Cadastrais'!A:F,5,0)</f>
        <v>ME</v>
      </c>
      <c r="F1452" s="10" t="str">
        <f>VLOOKUP(CONTATOS[[#This Row],[EMPRESA]],'[1]Dados Cadastrais'!A:F,6,0)</f>
        <v>CAPITAL LESTE 2</v>
      </c>
      <c r="G1452" s="10" t="s">
        <v>1864</v>
      </c>
      <c r="H1452" s="10"/>
      <c r="I1452" s="10" t="s">
        <v>63</v>
      </c>
      <c r="J1452" s="10"/>
      <c r="K1452" s="22" t="s">
        <v>4323</v>
      </c>
      <c r="L1452" s="13"/>
      <c r="M1452" s="10"/>
      <c r="N1452" s="22" t="s">
        <v>4324</v>
      </c>
      <c r="O1452" s="11"/>
      <c r="P1452" s="10"/>
      <c r="Q1452" s="15"/>
    </row>
    <row r="1453" spans="2:17" ht="15" customHeight="1" x14ac:dyDescent="0.35">
      <c r="B1453" s="10" t="s">
        <v>4321</v>
      </c>
      <c r="C1453" s="10" t="s">
        <v>4322</v>
      </c>
      <c r="D1453" s="11">
        <f>VLOOKUP(B1453,'[1]Dados Cadastrais'!A:G,7,0)</f>
        <v>103</v>
      </c>
      <c r="E1453" s="11" t="str">
        <f>VLOOKUP(CONTATOS[[#This Row],[EMPRESA]],'[1]Dados Cadastrais'!A:F,5,0)</f>
        <v>ME</v>
      </c>
      <c r="F1453" s="10" t="str">
        <f>VLOOKUP(CONTATOS[[#This Row],[EMPRESA]],'[1]Dados Cadastrais'!A:F,6,0)</f>
        <v>CAPITAL LESTE 2</v>
      </c>
      <c r="G1453" s="10" t="s">
        <v>4325</v>
      </c>
      <c r="H1453" s="10"/>
      <c r="I1453" s="10" t="s">
        <v>195</v>
      </c>
      <c r="J1453" s="10"/>
      <c r="K1453" s="22" t="s">
        <v>4326</v>
      </c>
      <c r="L1453" s="13" t="s">
        <v>195</v>
      </c>
      <c r="M1453" s="10"/>
      <c r="N1453" s="12"/>
      <c r="O1453" s="11"/>
      <c r="P1453" s="10"/>
      <c r="Q1453" s="15"/>
    </row>
    <row r="1454" spans="2:17" ht="15" customHeight="1" x14ac:dyDescent="0.25">
      <c r="B1454" s="27" t="s">
        <v>4327</v>
      </c>
      <c r="C1454" s="27" t="s">
        <v>4328</v>
      </c>
      <c r="D1454" s="27" t="s">
        <v>237</v>
      </c>
      <c r="E1454" s="27" t="s">
        <v>137</v>
      </c>
      <c r="F1454" s="10" t="str">
        <f>VLOOKUP(CONTATOS[[#This Row],[EMPRESA]],'[1]Dados Cadastrais'!A:F,6,0)</f>
        <v>CAPITAL LESTE 1</v>
      </c>
      <c r="G1454" s="17"/>
      <c r="H1454" s="10"/>
      <c r="I1454" s="28"/>
      <c r="J1454" s="10"/>
      <c r="K1454" s="29"/>
      <c r="L1454" s="13"/>
      <c r="M1454" s="10" t="str" cm="1">
        <f t="array" aca="1" ref="M1454" ca="1">IFERROR(IF(ISTEXT(L1453),IF(ISBLANK(L1453),"","'"&amp;"55"&amp;IF(AND(ISNUMBER(LEFT(SOMENTE.NÚMEROS(L1453),2))),LEFT(SOMENTE.NÚMEROS(L1453),2),"11")&amp;RIGHT(SOMENTE.NÚMEROS(L1453),8)),""),"")</f>
        <v/>
      </c>
      <c r="N1454" s="22"/>
      <c r="O1454" s="22"/>
      <c r="P1454" s="22"/>
      <c r="Q1454" s="15"/>
    </row>
    <row r="1455" spans="2:17" ht="15" hidden="1" customHeight="1" x14ac:dyDescent="0.35">
      <c r="B1455" s="10" t="s">
        <v>4329</v>
      </c>
      <c r="C1455" s="10" t="e">
        <v>#N/A</v>
      </c>
      <c r="D1455" s="11" t="e">
        <f>VLOOKUP(B1455,'[1]Dados Cadastrais'!A:G,7,0)</f>
        <v>#N/A</v>
      </c>
      <c r="E1455" s="11" t="e">
        <f>VLOOKUP(CONTATOS[[#This Row],[EMPRESA]],'[1]Dados Cadastrais'!A:F,5,0)</f>
        <v>#N/A</v>
      </c>
      <c r="F1455" s="10" t="e">
        <f>VLOOKUP(CONTATOS[[#This Row],[EMPRESA]],'[1]Dados Cadastrais'!A:F,6,0)</f>
        <v>#N/A</v>
      </c>
      <c r="G1455" s="10" t="s">
        <v>3025</v>
      </c>
      <c r="H1455" s="10"/>
      <c r="I1455" s="10" t="s">
        <v>1070</v>
      </c>
      <c r="J1455" s="10"/>
      <c r="K1455" s="22" t="s">
        <v>4330</v>
      </c>
      <c r="L1455" s="13"/>
      <c r="M1455" s="10"/>
      <c r="N1455" s="22" t="s">
        <v>4331</v>
      </c>
      <c r="O1455" s="11"/>
      <c r="P1455" s="10"/>
      <c r="Q1455" s="15"/>
    </row>
    <row r="1456" spans="2:17" ht="15" hidden="1" customHeight="1" x14ac:dyDescent="0.25">
      <c r="B1456" s="10" t="s">
        <v>4332</v>
      </c>
      <c r="C1456" s="10" t="e">
        <v>#N/A</v>
      </c>
      <c r="D1456" s="11" t="e">
        <f>VLOOKUP(B1456,'[1]Dados Cadastrais'!A:G,7,0)</f>
        <v>#N/A</v>
      </c>
      <c r="E1456" s="11" t="e">
        <f>VLOOKUP(CONTATOS[[#This Row],[EMPRESA]],'[1]Dados Cadastrais'!A:F,5,0)</f>
        <v>#N/A</v>
      </c>
      <c r="F1456" s="10" t="e">
        <f>VLOOKUP(CONTATOS[[#This Row],[EMPRESA]],'[1]Dados Cadastrais'!A:F,6,0)</f>
        <v>#N/A</v>
      </c>
      <c r="G1456" s="10" t="s">
        <v>4333</v>
      </c>
      <c r="H1456" s="10"/>
      <c r="I1456" s="10" t="s">
        <v>1070</v>
      </c>
      <c r="J1456" s="10"/>
      <c r="K1456" s="22" t="s">
        <v>4334</v>
      </c>
      <c r="L1456" s="13"/>
      <c r="M1456" s="10"/>
      <c r="N1456" s="30" t="s">
        <v>4335</v>
      </c>
      <c r="O1456" s="11"/>
      <c r="P1456" s="10"/>
      <c r="Q1456" s="15"/>
    </row>
    <row r="1457" spans="2:17" ht="15" hidden="1" customHeight="1" x14ac:dyDescent="0.35">
      <c r="B1457" s="10" t="s">
        <v>4336</v>
      </c>
      <c r="C1457" s="10" t="e">
        <v>#N/A</v>
      </c>
      <c r="D1457" s="11" t="e">
        <f>VLOOKUP(B1457,'[1]Dados Cadastrais'!A:G,7,0)</f>
        <v>#N/A</v>
      </c>
      <c r="E1457" s="11" t="e">
        <f>VLOOKUP(CONTATOS[[#This Row],[EMPRESA]],'[1]Dados Cadastrais'!A:F,5,0)</f>
        <v>#N/A</v>
      </c>
      <c r="F1457" s="10" t="e">
        <f>VLOOKUP(CONTATOS[[#This Row],[EMPRESA]],'[1]Dados Cadastrais'!A:F,6,0)</f>
        <v>#N/A</v>
      </c>
      <c r="G1457" s="10"/>
      <c r="H1457" s="10"/>
      <c r="I1457" s="10"/>
      <c r="J1457" s="10"/>
      <c r="K1457" s="22" t="s">
        <v>4337</v>
      </c>
      <c r="L1457" s="13"/>
      <c r="M1457" s="10"/>
      <c r="N1457" s="12"/>
      <c r="O1457" s="11"/>
      <c r="P1457" s="10"/>
      <c r="Q1457" s="15"/>
    </row>
    <row r="1458" spans="2:17" ht="15" hidden="1" customHeight="1" x14ac:dyDescent="0.35">
      <c r="B1458" s="10" t="s">
        <v>4336</v>
      </c>
      <c r="C1458" s="10" t="e">
        <v>#N/A</v>
      </c>
      <c r="D1458" s="11" t="e">
        <f>VLOOKUP(B1458,'[1]Dados Cadastrais'!A:G,7,0)</f>
        <v>#N/A</v>
      </c>
      <c r="E1458" s="11" t="e">
        <f>VLOOKUP(CONTATOS[[#This Row],[EMPRESA]],'[1]Dados Cadastrais'!A:F,5,0)</f>
        <v>#N/A</v>
      </c>
      <c r="F1458" s="10" t="e">
        <f>VLOOKUP(CONTATOS[[#This Row],[EMPRESA]],'[1]Dados Cadastrais'!A:F,6,0)</f>
        <v>#N/A</v>
      </c>
      <c r="G1458" s="10" t="s">
        <v>4338</v>
      </c>
      <c r="H1458" s="10"/>
      <c r="I1458" s="10"/>
      <c r="J1458" s="10"/>
      <c r="K1458" s="22" t="s">
        <v>4339</v>
      </c>
      <c r="L1458" s="13"/>
      <c r="M1458" s="10"/>
      <c r="N1458" s="12"/>
      <c r="O1458" s="11"/>
      <c r="P1458" s="10"/>
      <c r="Q1458" s="15"/>
    </row>
    <row r="1459" spans="2:17" ht="15" hidden="1" customHeight="1" x14ac:dyDescent="0.35">
      <c r="B1459" s="10" t="s">
        <v>4336</v>
      </c>
      <c r="C1459" s="10" t="e">
        <v>#N/A</v>
      </c>
      <c r="D1459" s="11" t="e">
        <f>VLOOKUP(B1459,'[1]Dados Cadastrais'!A:G,7,0)</f>
        <v>#N/A</v>
      </c>
      <c r="E1459" s="11" t="e">
        <f>VLOOKUP(CONTATOS[[#This Row],[EMPRESA]],'[1]Dados Cadastrais'!A:F,5,0)</f>
        <v>#N/A</v>
      </c>
      <c r="F1459" s="10" t="e">
        <f>VLOOKUP(CONTATOS[[#This Row],[EMPRESA]],'[1]Dados Cadastrais'!A:F,6,0)</f>
        <v>#N/A</v>
      </c>
      <c r="G1459" s="10"/>
      <c r="H1459" s="10"/>
      <c r="I1459" s="10"/>
      <c r="J1459" s="10"/>
      <c r="K1459" s="22"/>
      <c r="L1459" s="13" t="s">
        <v>4340</v>
      </c>
      <c r="M1459" s="10" t="s">
        <v>4341</v>
      </c>
      <c r="N1459" s="22"/>
      <c r="O1459" s="11"/>
      <c r="P1459" s="10"/>
      <c r="Q1459" s="15"/>
    </row>
    <row r="1460" spans="2:17" ht="15" hidden="1" customHeight="1" x14ac:dyDescent="0.35">
      <c r="B1460" s="10" t="s">
        <v>4336</v>
      </c>
      <c r="C1460" s="10" t="e">
        <v>#N/A</v>
      </c>
      <c r="D1460" s="11" t="e">
        <f>VLOOKUP(B1460,'[1]Dados Cadastrais'!A:G,7,0)</f>
        <v>#N/A</v>
      </c>
      <c r="E1460" s="11" t="e">
        <f>VLOOKUP(CONTATOS[[#This Row],[EMPRESA]],'[1]Dados Cadastrais'!A:F,5,0)</f>
        <v>#N/A</v>
      </c>
      <c r="F1460" s="10" t="e">
        <f>VLOOKUP(CONTATOS[[#This Row],[EMPRESA]],'[1]Dados Cadastrais'!A:F,6,0)</f>
        <v>#N/A</v>
      </c>
      <c r="G1460" s="10"/>
      <c r="H1460" s="10"/>
      <c r="I1460" s="10"/>
      <c r="J1460" s="10"/>
      <c r="K1460" s="22"/>
      <c r="L1460" s="13" t="s">
        <v>4340</v>
      </c>
      <c r="M1460" s="10" t="s">
        <v>4341</v>
      </c>
      <c r="N1460" s="22"/>
      <c r="O1460" s="11"/>
      <c r="P1460" s="10"/>
      <c r="Q1460" s="15"/>
    </row>
    <row r="1461" spans="2:17" ht="15" hidden="1" customHeight="1" x14ac:dyDescent="0.35">
      <c r="B1461" s="10" t="s">
        <v>4336</v>
      </c>
      <c r="C1461" s="10" t="e">
        <v>#N/A</v>
      </c>
      <c r="D1461" s="11" t="e">
        <f>VLOOKUP(B1461,'[1]Dados Cadastrais'!A:G,7,0)</f>
        <v>#N/A</v>
      </c>
      <c r="E1461" s="11" t="e">
        <f>VLOOKUP(CONTATOS[[#This Row],[EMPRESA]],'[1]Dados Cadastrais'!A:F,5,0)</f>
        <v>#N/A</v>
      </c>
      <c r="F1461" s="10" t="e">
        <f>VLOOKUP(CONTATOS[[#This Row],[EMPRESA]],'[1]Dados Cadastrais'!A:F,6,0)</f>
        <v>#N/A</v>
      </c>
      <c r="G1461" s="10"/>
      <c r="H1461" s="10"/>
      <c r="I1461" s="10"/>
      <c r="J1461" s="10"/>
      <c r="K1461" s="22"/>
      <c r="L1461" s="13" t="s">
        <v>4340</v>
      </c>
      <c r="M1461" s="10" t="s">
        <v>4341</v>
      </c>
      <c r="N1461" s="22"/>
      <c r="O1461" s="11"/>
      <c r="P1461" s="10"/>
      <c r="Q1461" s="15"/>
    </row>
    <row r="1462" spans="2:17" ht="15" hidden="1" customHeight="1" x14ac:dyDescent="0.35">
      <c r="B1462" s="10" t="s">
        <v>4336</v>
      </c>
      <c r="C1462" s="10" t="e">
        <v>#N/A</v>
      </c>
      <c r="D1462" s="11" t="e">
        <f>VLOOKUP(B1462,'[1]Dados Cadastrais'!A:G,7,0)</f>
        <v>#N/A</v>
      </c>
      <c r="E1462" s="11" t="e">
        <f>VLOOKUP(CONTATOS[[#This Row],[EMPRESA]],'[1]Dados Cadastrais'!A:F,5,0)</f>
        <v>#N/A</v>
      </c>
      <c r="F1462" s="10" t="e">
        <f>VLOOKUP(CONTATOS[[#This Row],[EMPRESA]],'[1]Dados Cadastrais'!A:F,6,0)</f>
        <v>#N/A</v>
      </c>
      <c r="G1462" s="10"/>
      <c r="H1462" s="10"/>
      <c r="I1462" s="10"/>
      <c r="J1462" s="10"/>
      <c r="K1462" s="22"/>
      <c r="L1462" s="13" t="s">
        <v>4340</v>
      </c>
      <c r="M1462" s="10" t="s">
        <v>4341</v>
      </c>
      <c r="N1462" s="22"/>
      <c r="O1462" s="11"/>
      <c r="P1462" s="10"/>
      <c r="Q1462" s="15"/>
    </row>
    <row r="1463" spans="2:17" ht="15" hidden="1" customHeight="1" x14ac:dyDescent="0.35">
      <c r="B1463" s="10" t="s">
        <v>4336</v>
      </c>
      <c r="C1463" s="10" t="e">
        <v>#N/A</v>
      </c>
      <c r="D1463" s="11" t="e">
        <f>VLOOKUP(B1463,'[1]Dados Cadastrais'!A:G,7,0)</f>
        <v>#N/A</v>
      </c>
      <c r="E1463" s="11" t="e">
        <f>VLOOKUP(CONTATOS[[#This Row],[EMPRESA]],'[1]Dados Cadastrais'!A:F,5,0)</f>
        <v>#N/A</v>
      </c>
      <c r="F1463" s="10" t="e">
        <f>VLOOKUP(CONTATOS[[#This Row],[EMPRESA]],'[1]Dados Cadastrais'!A:F,6,0)</f>
        <v>#N/A</v>
      </c>
      <c r="G1463" s="10"/>
      <c r="H1463" s="10"/>
      <c r="I1463" s="10"/>
      <c r="J1463" s="10"/>
      <c r="K1463" s="22"/>
      <c r="L1463" s="13" t="s">
        <v>4340</v>
      </c>
      <c r="M1463" s="10" t="s">
        <v>4341</v>
      </c>
      <c r="N1463" s="12"/>
      <c r="O1463" s="11"/>
      <c r="P1463" s="10"/>
      <c r="Q1463" s="15"/>
    </row>
    <row r="1464" spans="2:17" ht="15" customHeight="1" x14ac:dyDescent="0.35">
      <c r="B1464" s="10" t="s">
        <v>4342</v>
      </c>
      <c r="C1464" s="10" t="s">
        <v>4343</v>
      </c>
      <c r="D1464" s="11">
        <f>VLOOKUP(B1464,'[1]Dados Cadastrais'!A:G,7,0)</f>
        <v>103</v>
      </c>
      <c r="E1464" s="11" t="str">
        <f>VLOOKUP(CONTATOS[[#This Row],[EMPRESA]],'[1]Dados Cadastrais'!A:F,5,0)</f>
        <v>ME</v>
      </c>
      <c r="F1464" s="10" t="str">
        <f>VLOOKUP(CONTATOS[[#This Row],[EMPRESA]],'[1]Dados Cadastrais'!A:F,6,0)</f>
        <v>CAPITAL LESTE 1</v>
      </c>
      <c r="G1464" s="10" t="s">
        <v>4344</v>
      </c>
      <c r="H1464" s="10"/>
      <c r="I1464" s="10" t="s">
        <v>19</v>
      </c>
      <c r="J1464" s="10" t="s">
        <v>20</v>
      </c>
      <c r="K1464" s="22">
        <v>1126412337</v>
      </c>
      <c r="L1464" s="13" t="s">
        <v>4345</v>
      </c>
      <c r="M1464" s="10" t="s">
        <v>4345</v>
      </c>
      <c r="N1464" s="22" t="s">
        <v>4346</v>
      </c>
      <c r="O1464" s="11"/>
      <c r="P1464" s="10"/>
      <c r="Q1464" s="15">
        <v>45764</v>
      </c>
    </row>
    <row r="1465" spans="2:17" ht="15" hidden="1" customHeight="1" x14ac:dyDescent="0.35">
      <c r="B1465" s="10" t="s">
        <v>4347</v>
      </c>
      <c r="C1465" s="10" t="s">
        <v>55</v>
      </c>
      <c r="D1465" s="11" t="e">
        <f>VLOOKUP(B1465,'[1]Dados Cadastrais'!A:G,7,0)</f>
        <v>#N/A</v>
      </c>
      <c r="E1465" s="11" t="e">
        <f>VLOOKUP(CONTATOS[[#This Row],[EMPRESA]],'[1]Dados Cadastrais'!A:F,5,0)</f>
        <v>#N/A</v>
      </c>
      <c r="F1465" s="10" t="e">
        <f>VLOOKUP(CONTATOS[[#This Row],[EMPRESA]],'[1]Dados Cadastrais'!A:F,6,0)</f>
        <v>#N/A</v>
      </c>
      <c r="G1465" s="10" t="s">
        <v>4348</v>
      </c>
      <c r="H1465" s="10"/>
      <c r="I1465" s="10" t="s">
        <v>4349</v>
      </c>
      <c r="J1465" s="10"/>
      <c r="K1465" s="22" t="s">
        <v>4350</v>
      </c>
      <c r="L1465" s="13"/>
      <c r="M1465" s="10"/>
      <c r="N1465" s="22" t="s">
        <v>4351</v>
      </c>
      <c r="O1465" s="11"/>
      <c r="P1465" s="10"/>
      <c r="Q1465" s="15">
        <v>45764</v>
      </c>
    </row>
    <row r="1466" spans="2:17" ht="15" hidden="1" customHeight="1" x14ac:dyDescent="0.25">
      <c r="B1466" s="10" t="s">
        <v>4352</v>
      </c>
      <c r="C1466" s="10" t="e">
        <v>#N/A</v>
      </c>
      <c r="D1466" s="11" t="e">
        <f>VLOOKUP(B1466,'[1]Dados Cadastrais'!A:G,7,0)</f>
        <v>#N/A</v>
      </c>
      <c r="E1466" s="11" t="e">
        <f>VLOOKUP(CONTATOS[[#This Row],[EMPRESA]],'[1]Dados Cadastrais'!A:F,5,0)</f>
        <v>#N/A</v>
      </c>
      <c r="F1466" s="10" t="e">
        <f>VLOOKUP(CONTATOS[[#This Row],[EMPRESA]],'[1]Dados Cadastrais'!A:F,6,0)</f>
        <v>#N/A</v>
      </c>
      <c r="G1466" s="10"/>
      <c r="H1466" s="10"/>
      <c r="I1466" s="10"/>
      <c r="J1466" s="43"/>
      <c r="K1466" s="22"/>
      <c r="L1466" s="13"/>
      <c r="M1466" s="10" t="s">
        <v>4353</v>
      </c>
      <c r="N1466" s="14" t="s">
        <v>4354</v>
      </c>
      <c r="O1466" s="11"/>
      <c r="P1466" s="10"/>
      <c r="Q1466" s="15"/>
    </row>
    <row r="1467" spans="2:17" ht="15" hidden="1" customHeight="1" x14ac:dyDescent="0.25">
      <c r="B1467" s="10" t="s">
        <v>4355</v>
      </c>
      <c r="C1467" s="10" t="e">
        <v>#N/A</v>
      </c>
      <c r="D1467" s="11" t="e">
        <f>VLOOKUP(B1467,'[1]Dados Cadastrais'!A:G,7,0)</f>
        <v>#N/A</v>
      </c>
      <c r="E1467" s="11" t="e">
        <f>VLOOKUP(CONTATOS[[#This Row],[EMPRESA]],'[1]Dados Cadastrais'!A:F,5,0)</f>
        <v>#N/A</v>
      </c>
      <c r="F1467" s="10" t="e">
        <f>VLOOKUP(CONTATOS[[#This Row],[EMPRESA]],'[1]Dados Cadastrais'!A:F,6,0)</f>
        <v>#N/A</v>
      </c>
      <c r="G1467" s="10" t="s">
        <v>4356</v>
      </c>
      <c r="H1467" s="10"/>
      <c r="I1467" s="10" t="s">
        <v>89</v>
      </c>
      <c r="J1467" s="10"/>
      <c r="K1467" s="22" t="s">
        <v>4357</v>
      </c>
      <c r="L1467" s="13"/>
      <c r="M1467" s="10"/>
      <c r="N1467" s="14" t="s">
        <v>4358</v>
      </c>
      <c r="O1467" s="11"/>
      <c r="P1467" s="10"/>
      <c r="Q1467" s="15"/>
    </row>
    <row r="1468" spans="2:17" ht="15" hidden="1" customHeight="1" x14ac:dyDescent="0.25">
      <c r="B1468" s="10" t="s">
        <v>4355</v>
      </c>
      <c r="C1468" s="10" t="e">
        <v>#N/A</v>
      </c>
      <c r="D1468" s="11" t="e">
        <f>VLOOKUP(B1468,'[1]Dados Cadastrais'!A:G,7,0)</f>
        <v>#N/A</v>
      </c>
      <c r="E1468" s="11" t="e">
        <f>VLOOKUP(CONTATOS[[#This Row],[EMPRESA]],'[1]Dados Cadastrais'!A:F,5,0)</f>
        <v>#N/A</v>
      </c>
      <c r="F1468" s="10" t="e">
        <f>VLOOKUP(CONTATOS[[#This Row],[EMPRESA]],'[1]Dados Cadastrais'!A:F,6,0)</f>
        <v>#N/A</v>
      </c>
      <c r="G1468" s="10" t="s">
        <v>4359</v>
      </c>
      <c r="H1468" s="10"/>
      <c r="I1468" s="10"/>
      <c r="J1468" s="10"/>
      <c r="K1468" s="22" t="s">
        <v>4357</v>
      </c>
      <c r="L1468" s="13" t="s">
        <v>4360</v>
      </c>
      <c r="M1468" s="10" t="s">
        <v>4361</v>
      </c>
      <c r="N1468" s="14" t="s">
        <v>4362</v>
      </c>
      <c r="O1468" s="11"/>
      <c r="P1468" s="10"/>
      <c r="Q1468" s="15"/>
    </row>
    <row r="1469" spans="2:17" ht="15" customHeight="1" x14ac:dyDescent="0.35">
      <c r="B1469" s="10" t="s">
        <v>4363</v>
      </c>
      <c r="C1469" s="10" t="s">
        <v>4364</v>
      </c>
      <c r="D1469" s="11">
        <f>VLOOKUP(B1469,'[1]Dados Cadastrais'!A:G,7,0)</f>
        <v>103</v>
      </c>
      <c r="E1469" s="11" t="str">
        <f>VLOOKUP(CONTATOS[[#This Row],[EMPRESA]],'[1]Dados Cadastrais'!A:F,5,0)</f>
        <v>EPP</v>
      </c>
      <c r="F1469" s="10" t="str">
        <f>VLOOKUP(CONTATOS[[#This Row],[EMPRESA]],'[1]Dados Cadastrais'!A:F,6,0)</f>
        <v>CAPITAL LESTE 1</v>
      </c>
      <c r="G1469" s="10" t="s">
        <v>4365</v>
      </c>
      <c r="H1469" s="10" t="s">
        <v>4366</v>
      </c>
      <c r="I1469" s="10" t="s">
        <v>19</v>
      </c>
      <c r="J1469" s="10" t="s">
        <v>20</v>
      </c>
      <c r="K1469" s="22">
        <v>24760127</v>
      </c>
      <c r="L1469" s="13" t="s">
        <v>4367</v>
      </c>
      <c r="M1469" s="10" t="s">
        <v>4367</v>
      </c>
      <c r="N1469" s="22" t="s">
        <v>4368</v>
      </c>
      <c r="O1469" s="11"/>
      <c r="P1469" s="10"/>
      <c r="Q1469" s="15">
        <v>45456</v>
      </c>
    </row>
    <row r="1470" spans="2:17" ht="15" customHeight="1" x14ac:dyDescent="0.35">
      <c r="B1470" s="10" t="s">
        <v>4363</v>
      </c>
      <c r="C1470" s="10" t="s">
        <v>4364</v>
      </c>
      <c r="D1470" s="11">
        <f>VLOOKUP(B1470,'[1]Dados Cadastrais'!A:G,7,0)</f>
        <v>103</v>
      </c>
      <c r="E1470" s="11" t="str">
        <f>VLOOKUP(CONTATOS[[#This Row],[EMPRESA]],'[1]Dados Cadastrais'!A:F,5,0)</f>
        <v>EPP</v>
      </c>
      <c r="F1470" s="10" t="str">
        <f>VLOOKUP(CONTATOS[[#This Row],[EMPRESA]],'[1]Dados Cadastrais'!A:F,6,0)</f>
        <v>CAPITAL LESTE 1</v>
      </c>
      <c r="G1470" s="10" t="s">
        <v>656</v>
      </c>
      <c r="H1470" s="10"/>
      <c r="I1470" s="10" t="s">
        <v>4369</v>
      </c>
      <c r="J1470" s="10"/>
      <c r="K1470" s="22">
        <v>24760127</v>
      </c>
      <c r="L1470" s="13"/>
      <c r="M1470" s="10"/>
      <c r="N1470" s="12" t="s">
        <v>4370</v>
      </c>
      <c r="O1470" s="11"/>
      <c r="P1470" s="10"/>
      <c r="Q1470" s="15">
        <v>45456</v>
      </c>
    </row>
    <row r="1471" spans="2:17" ht="15" customHeight="1" x14ac:dyDescent="0.35">
      <c r="B1471" s="10" t="s">
        <v>4363</v>
      </c>
      <c r="C1471" s="10" t="s">
        <v>4364</v>
      </c>
      <c r="D1471" s="11">
        <f>VLOOKUP(B1471,'[1]Dados Cadastrais'!A:G,7,0)</f>
        <v>103</v>
      </c>
      <c r="E1471" s="11" t="str">
        <f>VLOOKUP(CONTATOS[[#This Row],[EMPRESA]],'[1]Dados Cadastrais'!A:F,5,0)</f>
        <v>EPP</v>
      </c>
      <c r="F1471" s="10" t="str">
        <f>VLOOKUP(CONTATOS[[#This Row],[EMPRESA]],'[1]Dados Cadastrais'!A:F,6,0)</f>
        <v>CAPITAL LESTE 1</v>
      </c>
      <c r="G1471" s="10" t="s">
        <v>4371</v>
      </c>
      <c r="H1471" s="10"/>
      <c r="I1471" s="10" t="s">
        <v>1205</v>
      </c>
      <c r="J1471" s="10" t="s">
        <v>20</v>
      </c>
      <c r="K1471" s="22">
        <v>24760127</v>
      </c>
      <c r="L1471" s="13"/>
      <c r="M1471" s="10"/>
      <c r="N1471" s="22" t="s">
        <v>4372</v>
      </c>
      <c r="O1471" s="11"/>
      <c r="P1471" s="10"/>
      <c r="Q1471" s="15">
        <v>45456</v>
      </c>
    </row>
    <row r="1472" spans="2:17" ht="15" customHeight="1" x14ac:dyDescent="0.35">
      <c r="B1472" s="10" t="s">
        <v>4363</v>
      </c>
      <c r="C1472" s="10" t="s">
        <v>4364</v>
      </c>
      <c r="D1472" s="11">
        <f>VLOOKUP(B1472,'[1]Dados Cadastrais'!A:G,7,0)</f>
        <v>103</v>
      </c>
      <c r="E1472" s="11" t="str">
        <f>VLOOKUP(CONTATOS[[#This Row],[EMPRESA]],'[1]Dados Cadastrais'!A:F,5,0)</f>
        <v>EPP</v>
      </c>
      <c r="F1472" s="10" t="str">
        <f>VLOOKUP(CONTATOS[[#This Row],[EMPRESA]],'[1]Dados Cadastrais'!A:F,6,0)</f>
        <v>CAPITAL LESTE 1</v>
      </c>
      <c r="G1472" s="10" t="s">
        <v>656</v>
      </c>
      <c r="H1472" s="10"/>
      <c r="J1472" s="10"/>
      <c r="K1472" s="22"/>
      <c r="L1472" s="13"/>
      <c r="M1472" s="10"/>
      <c r="N1472" s="12"/>
      <c r="O1472" s="11"/>
      <c r="P1472" s="10"/>
      <c r="Q1472" s="15"/>
    </row>
    <row r="1473" spans="2:17" ht="15" hidden="1" customHeight="1" x14ac:dyDescent="0.25">
      <c r="B1473" s="10" t="s">
        <v>4373</v>
      </c>
      <c r="C1473" s="10" t="s">
        <v>4374</v>
      </c>
      <c r="D1473" s="11">
        <v>106</v>
      </c>
      <c r="E1473" s="11" t="s">
        <v>137</v>
      </c>
      <c r="F1473" s="10" t="e">
        <f>VLOOKUP(CONTATOS[[#This Row],[EMPRESA]],'[1]Dados Cadastrais'!A:F,6,0)</f>
        <v>#N/A</v>
      </c>
      <c r="G1473" s="10"/>
      <c r="H1473" s="10"/>
      <c r="I1473" s="10"/>
      <c r="J1473" s="10"/>
      <c r="K1473" s="22" t="s">
        <v>4375</v>
      </c>
      <c r="L1473" s="13"/>
      <c r="M1473" s="10"/>
      <c r="N1473" s="14" t="s">
        <v>4376</v>
      </c>
      <c r="O1473" s="11"/>
      <c r="P1473" s="10"/>
      <c r="Q1473" s="15"/>
    </row>
    <row r="1474" spans="2:17" ht="15" hidden="1" customHeight="1" x14ac:dyDescent="0.25">
      <c r="B1474" s="10" t="s">
        <v>4377</v>
      </c>
      <c r="C1474" s="10" t="e">
        <v>#N/A</v>
      </c>
      <c r="D1474" s="11" t="e">
        <f>VLOOKUP(B1474,'[1]Dados Cadastrais'!A:G,7,0)</f>
        <v>#N/A</v>
      </c>
      <c r="E1474" s="11" t="e">
        <f>VLOOKUP(CONTATOS[[#This Row],[EMPRESA]],'[1]Dados Cadastrais'!A:F,5,0)</f>
        <v>#N/A</v>
      </c>
      <c r="F1474" s="10" t="e">
        <f>VLOOKUP(CONTATOS[[#This Row],[EMPRESA]],'[1]Dados Cadastrais'!A:F,6,0)</f>
        <v>#N/A</v>
      </c>
      <c r="G1474" s="10" t="s">
        <v>4378</v>
      </c>
      <c r="H1474" s="10"/>
      <c r="I1474" s="10"/>
      <c r="J1474" s="10"/>
      <c r="K1474" s="22" t="s">
        <v>4379</v>
      </c>
      <c r="L1474" s="13"/>
      <c r="M1474" s="10"/>
      <c r="N1474" s="14" t="s">
        <v>4380</v>
      </c>
      <c r="O1474" s="11"/>
      <c r="P1474" s="10"/>
      <c r="Q1474" s="15"/>
    </row>
    <row r="1475" spans="2:17" ht="15" hidden="1" customHeight="1" x14ac:dyDescent="0.35">
      <c r="B1475" s="10" t="s">
        <v>4381</v>
      </c>
      <c r="C1475" s="10" t="e">
        <v>#N/A</v>
      </c>
      <c r="D1475" s="11" t="e">
        <f>VLOOKUP(B1475,'[1]Dados Cadastrais'!A:G,7,0)</f>
        <v>#N/A</v>
      </c>
      <c r="E1475" s="11" t="e">
        <f>VLOOKUP(CONTATOS[[#This Row],[EMPRESA]],'[1]Dados Cadastrais'!A:F,5,0)</f>
        <v>#N/A</v>
      </c>
      <c r="F1475" s="10" t="e">
        <f>VLOOKUP(CONTATOS[[#This Row],[EMPRESA]],'[1]Dados Cadastrais'!A:F,6,0)</f>
        <v>#N/A</v>
      </c>
      <c r="G1475" s="10" t="s">
        <v>2478</v>
      </c>
      <c r="H1475" s="10"/>
      <c r="I1475" s="10" t="s">
        <v>89</v>
      </c>
      <c r="J1475" s="10"/>
      <c r="K1475" s="22" t="s">
        <v>4382</v>
      </c>
      <c r="L1475" s="13"/>
      <c r="M1475" s="10"/>
      <c r="N1475" s="12" t="s">
        <v>4383</v>
      </c>
      <c r="O1475" s="11"/>
      <c r="P1475" s="10"/>
      <c r="Q1475" s="15"/>
    </row>
    <row r="1476" spans="2:17" ht="15" customHeight="1" x14ac:dyDescent="0.35">
      <c r="B1476" s="10" t="s">
        <v>4384</v>
      </c>
      <c r="C1476" s="10" t="s">
        <v>4385</v>
      </c>
      <c r="D1476" s="11">
        <f>VLOOKUP(B1476,'[1]Dados Cadastrais'!A:G,7,0)</f>
        <v>103</v>
      </c>
      <c r="E1476" s="11" t="str">
        <f>VLOOKUP(CONTATOS[[#This Row],[EMPRESA]],'[1]Dados Cadastrais'!A:F,5,0)</f>
        <v>ME</v>
      </c>
      <c r="F1476" s="10" t="str">
        <f>VLOOKUP(CONTATOS[[#This Row],[EMPRESA]],'[1]Dados Cadastrais'!A:F,6,0)</f>
        <v>CAPITAL LESTE 1</v>
      </c>
      <c r="G1476" s="10" t="s">
        <v>2574</v>
      </c>
      <c r="H1476" s="10"/>
      <c r="I1476" s="10" t="s">
        <v>63</v>
      </c>
      <c r="J1476" s="10" t="s">
        <v>20</v>
      </c>
      <c r="K1476" s="22">
        <v>1127542501</v>
      </c>
      <c r="L1476" s="13" t="s">
        <v>4386</v>
      </c>
      <c r="M1476" s="10" t="s">
        <v>4386</v>
      </c>
      <c r="N1476" s="12" t="s">
        <v>4387</v>
      </c>
      <c r="O1476" s="11"/>
      <c r="P1476" s="10"/>
      <c r="Q1476" s="15">
        <v>45764</v>
      </c>
    </row>
    <row r="1477" spans="2:17" ht="15" customHeight="1" x14ac:dyDescent="0.35">
      <c r="B1477" s="10" t="s">
        <v>4384</v>
      </c>
      <c r="C1477" s="10" t="s">
        <v>4385</v>
      </c>
      <c r="D1477" s="11">
        <f>VLOOKUP(B1477,'[1]Dados Cadastrais'!A:G,7,0)</f>
        <v>103</v>
      </c>
      <c r="E1477" s="11" t="str">
        <f>VLOOKUP(CONTATOS[[#This Row],[EMPRESA]],'[1]Dados Cadastrais'!A:F,5,0)</f>
        <v>ME</v>
      </c>
      <c r="F1477" s="10" t="str">
        <f>VLOOKUP(CONTATOS[[#This Row],[EMPRESA]],'[1]Dados Cadastrais'!A:F,6,0)</f>
        <v>CAPITAL LESTE 1</v>
      </c>
      <c r="G1477" s="10" t="s">
        <v>2685</v>
      </c>
      <c r="H1477" s="10"/>
      <c r="I1477" s="10"/>
      <c r="J1477" s="10"/>
      <c r="K1477" s="22">
        <v>1127542501</v>
      </c>
      <c r="L1477" s="13" t="s">
        <v>4388</v>
      </c>
      <c r="M1477" s="10" t="s">
        <v>4388</v>
      </c>
      <c r="N1477" s="22" t="s">
        <v>4389</v>
      </c>
      <c r="O1477" s="11"/>
      <c r="P1477" s="10"/>
      <c r="Q1477" s="15">
        <v>45764</v>
      </c>
    </row>
    <row r="1478" spans="2:17" ht="15" customHeight="1" x14ac:dyDescent="0.35">
      <c r="B1478" s="10" t="s">
        <v>4384</v>
      </c>
      <c r="C1478" s="10" t="s">
        <v>4385</v>
      </c>
      <c r="D1478" s="11">
        <f>VLOOKUP(B1478,'[1]Dados Cadastrais'!A:G,7,0)</f>
        <v>103</v>
      </c>
      <c r="E1478" s="11" t="str">
        <f>VLOOKUP(CONTATOS[[#This Row],[EMPRESA]],'[1]Dados Cadastrais'!A:F,5,0)</f>
        <v>ME</v>
      </c>
      <c r="F1478" s="10" t="str">
        <f>VLOOKUP(CONTATOS[[#This Row],[EMPRESA]],'[1]Dados Cadastrais'!A:F,6,0)</f>
        <v>CAPITAL LESTE 1</v>
      </c>
      <c r="G1478" s="10" t="s">
        <v>4390</v>
      </c>
      <c r="H1478" s="10"/>
      <c r="I1478" s="10" t="s">
        <v>63</v>
      </c>
      <c r="J1478" s="10" t="s">
        <v>20</v>
      </c>
      <c r="K1478" s="12">
        <v>1127542501</v>
      </c>
      <c r="L1478" s="13" t="s">
        <v>4386</v>
      </c>
      <c r="M1478" s="10" t="s">
        <v>4386</v>
      </c>
      <c r="N1478" s="22" t="s">
        <v>4389</v>
      </c>
      <c r="O1478" s="11"/>
      <c r="P1478" s="10"/>
      <c r="Q1478" s="15">
        <v>45764</v>
      </c>
    </row>
    <row r="1479" spans="2:17" ht="15" customHeight="1" x14ac:dyDescent="0.35">
      <c r="B1479" s="10" t="s">
        <v>4384</v>
      </c>
      <c r="C1479" s="10" t="s">
        <v>4385</v>
      </c>
      <c r="D1479" s="11">
        <f>VLOOKUP(B1479,'[1]Dados Cadastrais'!A:G,7,0)</f>
        <v>103</v>
      </c>
      <c r="E1479" s="11" t="str">
        <f>VLOOKUP(CONTATOS[[#This Row],[EMPRESA]],'[1]Dados Cadastrais'!A:F,5,0)</f>
        <v>ME</v>
      </c>
      <c r="F1479" s="10" t="str">
        <f>VLOOKUP(CONTATOS[[#This Row],[EMPRESA]],'[1]Dados Cadastrais'!A:F,6,0)</f>
        <v>CAPITAL LESTE 1</v>
      </c>
      <c r="G1479" s="10" t="s">
        <v>4391</v>
      </c>
      <c r="H1479" s="10"/>
      <c r="I1479" s="10" t="s">
        <v>63</v>
      </c>
      <c r="J1479" s="10" t="s">
        <v>20</v>
      </c>
      <c r="K1479" s="22">
        <v>1127542501</v>
      </c>
      <c r="L1479" s="13" t="s">
        <v>4392</v>
      </c>
      <c r="M1479" s="43" t="s">
        <v>4392</v>
      </c>
      <c r="N1479" s="12" t="s">
        <v>4393</v>
      </c>
      <c r="O1479" s="11"/>
      <c r="P1479" s="10"/>
      <c r="Q1479" s="15">
        <v>45764</v>
      </c>
    </row>
    <row r="1480" spans="2:17" ht="15" customHeight="1" x14ac:dyDescent="0.35">
      <c r="B1480" s="10" t="s">
        <v>4384</v>
      </c>
      <c r="C1480" s="10" t="s">
        <v>4385</v>
      </c>
      <c r="D1480" s="11">
        <f>VLOOKUP(B1480,'[1]Dados Cadastrais'!A:G,7,0)</f>
        <v>103</v>
      </c>
      <c r="E1480" s="11" t="str">
        <f>VLOOKUP(CONTATOS[[#This Row],[EMPRESA]],'[1]Dados Cadastrais'!A:F,5,0)</f>
        <v>ME</v>
      </c>
      <c r="F1480" s="10" t="str">
        <f>VLOOKUP(CONTATOS[[#This Row],[EMPRESA]],'[1]Dados Cadastrais'!A:F,6,0)</f>
        <v>CAPITAL LESTE 1</v>
      </c>
      <c r="G1480" s="10"/>
      <c r="H1480" s="10"/>
      <c r="I1480" s="10" t="s">
        <v>195</v>
      </c>
      <c r="J1480" s="10"/>
      <c r="K1480" s="22"/>
      <c r="L1480" s="13" t="s">
        <v>4394</v>
      </c>
      <c r="M1480" s="10" t="s">
        <v>4386</v>
      </c>
      <c r="N1480" s="12"/>
      <c r="O1480" s="11"/>
      <c r="P1480" s="10"/>
      <c r="Q1480" s="15"/>
    </row>
    <row r="1481" spans="2:17" ht="15" customHeight="1" x14ac:dyDescent="0.35">
      <c r="B1481" s="10" t="s">
        <v>4384</v>
      </c>
      <c r="C1481" s="10" t="s">
        <v>4385</v>
      </c>
      <c r="D1481" s="11">
        <f>VLOOKUP(B1481,'[1]Dados Cadastrais'!A:G,7,0)</f>
        <v>103</v>
      </c>
      <c r="E1481" s="11" t="str">
        <f>VLOOKUP(CONTATOS[[#This Row],[EMPRESA]],'[1]Dados Cadastrais'!A:F,5,0)</f>
        <v>ME</v>
      </c>
      <c r="F1481" s="10" t="str">
        <f>VLOOKUP(CONTATOS[[#This Row],[EMPRESA]],'[1]Dados Cadastrais'!A:F,6,0)</f>
        <v>CAPITAL LESTE 1</v>
      </c>
      <c r="G1481" s="10" t="s">
        <v>334</v>
      </c>
      <c r="H1481" s="10"/>
      <c r="I1481" s="10"/>
      <c r="J1481" s="10"/>
      <c r="K1481" s="22"/>
      <c r="L1481" s="13" t="s">
        <v>334</v>
      </c>
      <c r="M1481" s="10"/>
      <c r="N1481" s="12"/>
      <c r="O1481" s="11"/>
      <c r="P1481" s="10"/>
      <c r="Q1481" s="15"/>
    </row>
    <row r="1482" spans="2:17" ht="15" customHeight="1" x14ac:dyDescent="0.35">
      <c r="B1482" s="10" t="s">
        <v>4395</v>
      </c>
      <c r="C1482" s="10" t="s">
        <v>4396</v>
      </c>
      <c r="D1482" s="11">
        <f>VLOOKUP(B1482,'[1]Dados Cadastrais'!A:G,7,0)</f>
        <v>103</v>
      </c>
      <c r="E1482" s="11" t="str">
        <f>VLOOKUP(CONTATOS[[#This Row],[EMPRESA]],'[1]Dados Cadastrais'!A:F,5,0)</f>
        <v>EPP</v>
      </c>
      <c r="F1482" s="10" t="str">
        <f>VLOOKUP(CONTATOS[[#This Row],[EMPRESA]],'[1]Dados Cadastrais'!A:F,6,0)</f>
        <v>CAPITAL LESTE 2</v>
      </c>
      <c r="G1482" s="10" t="s">
        <v>4397</v>
      </c>
      <c r="H1482" s="10"/>
      <c r="I1482" s="10" t="s">
        <v>3377</v>
      </c>
      <c r="J1482" s="10" t="s">
        <v>20</v>
      </c>
      <c r="K1482" s="22">
        <v>1129432131</v>
      </c>
      <c r="L1482" s="13"/>
      <c r="M1482" s="10"/>
      <c r="N1482" s="22" t="s">
        <v>4398</v>
      </c>
      <c r="O1482" s="11"/>
      <c r="P1482" s="10"/>
      <c r="Q1482" s="15">
        <v>45006</v>
      </c>
    </row>
    <row r="1483" spans="2:17" ht="15" customHeight="1" x14ac:dyDescent="0.35">
      <c r="B1483" s="10" t="s">
        <v>4395</v>
      </c>
      <c r="C1483" s="10" t="s">
        <v>4396</v>
      </c>
      <c r="D1483" s="11">
        <f>VLOOKUP(B1483,'[1]Dados Cadastrais'!A:G,7,0)</f>
        <v>103</v>
      </c>
      <c r="E1483" s="11" t="str">
        <f>VLOOKUP(CONTATOS[[#This Row],[EMPRESA]],'[1]Dados Cadastrais'!A:F,5,0)</f>
        <v>EPP</v>
      </c>
      <c r="F1483" s="10" t="str">
        <f>VLOOKUP(CONTATOS[[#This Row],[EMPRESA]],'[1]Dados Cadastrais'!A:F,6,0)</f>
        <v>CAPITAL LESTE 2</v>
      </c>
      <c r="G1483" s="10" t="s">
        <v>4397</v>
      </c>
      <c r="H1483" s="10"/>
      <c r="I1483" s="10" t="s">
        <v>195</v>
      </c>
      <c r="J1483" s="10"/>
      <c r="K1483" s="22"/>
      <c r="L1483" s="13" t="s">
        <v>195</v>
      </c>
      <c r="M1483" s="10"/>
      <c r="N1483" s="22"/>
      <c r="O1483" s="11"/>
      <c r="P1483" s="10"/>
      <c r="Q1483" s="15"/>
    </row>
    <row r="1484" spans="2:17" ht="15" hidden="1" customHeight="1" x14ac:dyDescent="0.25">
      <c r="B1484" s="10" t="s">
        <v>4399</v>
      </c>
      <c r="C1484" s="10" t="s">
        <v>55</v>
      </c>
      <c r="D1484" s="11" t="e">
        <f>VLOOKUP(B1484,'[1]Dados Cadastrais'!A:G,7,0)</f>
        <v>#N/A</v>
      </c>
      <c r="E1484" s="11" t="e">
        <f>VLOOKUP(CONTATOS[[#This Row],[EMPRESA]],'[1]Dados Cadastrais'!A:F,5,0)</f>
        <v>#N/A</v>
      </c>
      <c r="F1484" s="10" t="e">
        <f>VLOOKUP(CONTATOS[[#This Row],[EMPRESA]],'[1]Dados Cadastrais'!A:F,6,0)</f>
        <v>#N/A</v>
      </c>
      <c r="G1484" s="10" t="s">
        <v>4400</v>
      </c>
      <c r="H1484" s="10"/>
      <c r="I1484" s="10" t="s">
        <v>550</v>
      </c>
      <c r="J1484" s="10"/>
      <c r="K1484" s="22" t="s">
        <v>4401</v>
      </c>
      <c r="L1484" s="13" t="s">
        <v>4402</v>
      </c>
      <c r="M1484" s="10" t="s">
        <v>4403</v>
      </c>
      <c r="N1484" s="14" t="s">
        <v>4404</v>
      </c>
      <c r="O1484" s="11"/>
      <c r="P1484" s="10"/>
      <c r="Q1484" s="15">
        <v>45772</v>
      </c>
    </row>
    <row r="1485" spans="2:17" ht="15" customHeight="1" x14ac:dyDescent="0.35">
      <c r="B1485" s="10" t="s">
        <v>4405</v>
      </c>
      <c r="C1485" s="10" t="s">
        <v>4406</v>
      </c>
      <c r="D1485" s="11">
        <f>VLOOKUP(B1485,'[1]Dados Cadastrais'!A:G,7,0)</f>
        <v>103</v>
      </c>
      <c r="E1485" s="11" t="str">
        <f>VLOOKUP(CONTATOS[[#This Row],[EMPRESA]],'[1]Dados Cadastrais'!A:F,5,0)</f>
        <v>ME</v>
      </c>
      <c r="F1485" s="10" t="str">
        <f>VLOOKUP(CONTATOS[[#This Row],[EMPRESA]],'[1]Dados Cadastrais'!A:F,6,0)</f>
        <v>CAPITAL LESTE 1</v>
      </c>
      <c r="G1485" s="10"/>
      <c r="H1485" s="10"/>
      <c r="I1485" s="10"/>
      <c r="J1485" s="10"/>
      <c r="K1485" s="22">
        <v>1126010042</v>
      </c>
      <c r="L1485" s="13"/>
      <c r="M1485" s="10"/>
      <c r="N1485" s="22"/>
      <c r="O1485" s="11"/>
      <c r="P1485" s="10"/>
      <c r="Q1485" s="15"/>
    </row>
    <row r="1486" spans="2:17" ht="15" customHeight="1" x14ac:dyDescent="0.35">
      <c r="B1486" s="10" t="s">
        <v>4405</v>
      </c>
      <c r="C1486" s="10" t="s">
        <v>4406</v>
      </c>
      <c r="D1486" s="11">
        <f>VLOOKUP(B1486,'[1]Dados Cadastrais'!A:G,7,0)</f>
        <v>103</v>
      </c>
      <c r="E1486" s="11" t="str">
        <f>VLOOKUP(CONTATOS[[#This Row],[EMPRESA]],'[1]Dados Cadastrais'!A:F,5,0)</f>
        <v>ME</v>
      </c>
      <c r="F1486" s="10" t="str">
        <f>VLOOKUP(CONTATOS[[#This Row],[EMPRESA]],'[1]Dados Cadastrais'!A:F,6,0)</f>
        <v>CAPITAL LESTE 1</v>
      </c>
      <c r="G1486" s="10" t="s">
        <v>195</v>
      </c>
      <c r="H1486" s="10"/>
      <c r="I1486" s="10" t="s">
        <v>195</v>
      </c>
      <c r="J1486" s="10"/>
      <c r="K1486" s="22" t="s">
        <v>4407</v>
      </c>
      <c r="L1486" s="13" t="s">
        <v>195</v>
      </c>
      <c r="M1486" s="10"/>
      <c r="N1486" s="22"/>
      <c r="O1486" s="11"/>
      <c r="P1486" s="10"/>
      <c r="Q1486" s="15"/>
    </row>
    <row r="1487" spans="2:17" ht="15" customHeight="1" x14ac:dyDescent="0.35">
      <c r="B1487" s="10" t="s">
        <v>4408</v>
      </c>
      <c r="C1487" s="10" t="s">
        <v>4409</v>
      </c>
      <c r="D1487" s="11">
        <f>VLOOKUP(B1487,'[1]Dados Cadastrais'!A:G,7,0)</f>
        <v>103</v>
      </c>
      <c r="E1487" s="11" t="str">
        <f>VLOOKUP(CONTATOS[[#This Row],[EMPRESA]],'[1]Dados Cadastrais'!A:F,5,0)</f>
        <v>EPP</v>
      </c>
      <c r="F1487" s="10" t="str">
        <f>VLOOKUP(CONTATOS[[#This Row],[EMPRESA]],'[1]Dados Cadastrais'!A:F,6,0)</f>
        <v>CAPITAL LESTE 2</v>
      </c>
      <c r="G1487" s="10" t="s">
        <v>4410</v>
      </c>
      <c r="H1487" s="10"/>
      <c r="I1487" s="10" t="s">
        <v>19</v>
      </c>
      <c r="J1487" s="10" t="s">
        <v>20</v>
      </c>
      <c r="K1487" s="22">
        <v>1127466005</v>
      </c>
      <c r="L1487" s="13"/>
      <c r="M1487" s="10"/>
      <c r="N1487" s="22" t="s">
        <v>4411</v>
      </c>
      <c r="O1487" s="11" t="s">
        <v>25</v>
      </c>
      <c r="P1487" s="10"/>
      <c r="Q1487" s="15"/>
    </row>
    <row r="1488" spans="2:17" ht="15" customHeight="1" x14ac:dyDescent="0.35">
      <c r="B1488" s="10" t="s">
        <v>4408</v>
      </c>
      <c r="C1488" s="10" t="s">
        <v>4409</v>
      </c>
      <c r="D1488" s="11">
        <f>VLOOKUP(B1488,'[1]Dados Cadastrais'!A:G,7,0)</f>
        <v>103</v>
      </c>
      <c r="E1488" s="11" t="str">
        <f>VLOOKUP(CONTATOS[[#This Row],[EMPRESA]],'[1]Dados Cadastrais'!A:F,5,0)</f>
        <v>EPP</v>
      </c>
      <c r="F1488" s="10" t="str">
        <f>VLOOKUP(CONTATOS[[#This Row],[EMPRESA]],'[1]Dados Cadastrais'!A:F,6,0)</f>
        <v>CAPITAL LESTE 2</v>
      </c>
      <c r="G1488" s="10" t="s">
        <v>4412</v>
      </c>
      <c r="H1488" s="10"/>
      <c r="I1488" s="10"/>
      <c r="J1488" s="10"/>
      <c r="K1488" s="12">
        <v>1127466005</v>
      </c>
      <c r="L1488" s="13" t="s">
        <v>4413</v>
      </c>
      <c r="M1488" s="10" t="s">
        <v>4413</v>
      </c>
      <c r="N1488" s="22" t="s">
        <v>4414</v>
      </c>
      <c r="O1488" s="11"/>
      <c r="P1488" s="10"/>
      <c r="Q1488" s="15"/>
    </row>
    <row r="1489" spans="2:17" ht="15" customHeight="1" x14ac:dyDescent="0.35">
      <c r="B1489" s="10" t="s">
        <v>4408</v>
      </c>
      <c r="C1489" s="10" t="s">
        <v>4409</v>
      </c>
      <c r="D1489" s="11">
        <f>VLOOKUP(B1489,'[1]Dados Cadastrais'!A:G,7,0)</f>
        <v>103</v>
      </c>
      <c r="E1489" s="11" t="str">
        <f>VLOOKUP(CONTATOS[[#This Row],[EMPRESA]],'[1]Dados Cadastrais'!A:F,5,0)</f>
        <v>EPP</v>
      </c>
      <c r="F1489" s="10" t="str">
        <f>VLOOKUP(CONTATOS[[#This Row],[EMPRESA]],'[1]Dados Cadastrais'!A:F,6,0)</f>
        <v>CAPITAL LESTE 2</v>
      </c>
      <c r="G1489" s="10" t="s">
        <v>4412</v>
      </c>
      <c r="H1489" s="10"/>
      <c r="I1489" s="10" t="s">
        <v>4415</v>
      </c>
      <c r="J1489" s="10"/>
      <c r="K1489" s="12" t="s">
        <v>4416</v>
      </c>
      <c r="L1489" s="13" t="s">
        <v>4417</v>
      </c>
      <c r="M1489" s="10" t="s">
        <v>4418</v>
      </c>
      <c r="N1489" s="12"/>
      <c r="O1489" s="11"/>
      <c r="P1489" s="10"/>
      <c r="Q1489" s="15"/>
    </row>
    <row r="1490" spans="2:17" ht="15" customHeight="1" x14ac:dyDescent="0.25">
      <c r="B1490" s="10" t="s">
        <v>4419</v>
      </c>
      <c r="C1490" s="10" t="s">
        <v>4420</v>
      </c>
      <c r="D1490" s="11">
        <f>VLOOKUP(B1490,'[1]Dados Cadastrais'!A:G,7,0)</f>
        <v>103</v>
      </c>
      <c r="E1490" s="11" t="str">
        <f>VLOOKUP(CONTATOS[[#This Row],[EMPRESA]],'[1]Dados Cadastrais'!A:F,5,0)</f>
        <v>ME</v>
      </c>
      <c r="F1490" s="10" t="str">
        <f>VLOOKUP(CONTATOS[[#This Row],[EMPRESA]],'[1]Dados Cadastrais'!A:F,6,0)</f>
        <v>CAPITAL LESTE 1</v>
      </c>
      <c r="G1490" s="10" t="s">
        <v>4421</v>
      </c>
      <c r="H1490" s="10"/>
      <c r="I1490" s="10"/>
      <c r="J1490" s="10"/>
      <c r="K1490" s="12">
        <v>1126952237</v>
      </c>
      <c r="L1490" s="14" t="s">
        <v>4422</v>
      </c>
      <c r="M1490" s="10" t="s">
        <v>4422</v>
      </c>
      <c r="N1490" s="12" t="s">
        <v>4423</v>
      </c>
      <c r="O1490" s="11"/>
      <c r="P1490" s="10"/>
      <c r="Q1490" s="15">
        <v>45008</v>
      </c>
    </row>
    <row r="1491" spans="2:17" ht="15" customHeight="1" x14ac:dyDescent="0.35">
      <c r="B1491" s="10" t="s">
        <v>4419</v>
      </c>
      <c r="C1491" s="10" t="s">
        <v>4420</v>
      </c>
      <c r="D1491" s="11">
        <f>VLOOKUP(B1491,'[1]Dados Cadastrais'!A:G,7,0)</f>
        <v>103</v>
      </c>
      <c r="E1491" s="11" t="str">
        <f>VLOOKUP(CONTATOS[[#This Row],[EMPRESA]],'[1]Dados Cadastrais'!A:F,5,0)</f>
        <v>ME</v>
      </c>
      <c r="F1491" s="10" t="str">
        <f>VLOOKUP(CONTATOS[[#This Row],[EMPRESA]],'[1]Dados Cadastrais'!A:F,6,0)</f>
        <v>CAPITAL LESTE 1</v>
      </c>
      <c r="G1491" s="10" t="s">
        <v>195</v>
      </c>
      <c r="H1491" s="10"/>
      <c r="I1491" s="10" t="s">
        <v>195</v>
      </c>
      <c r="J1491" s="10"/>
      <c r="K1491" s="12" t="s">
        <v>4424</v>
      </c>
      <c r="L1491" s="13" t="s">
        <v>195</v>
      </c>
      <c r="M1491" s="10"/>
      <c r="N1491" s="22"/>
      <c r="O1491" s="11"/>
      <c r="P1491" s="10"/>
      <c r="Q1491" s="15"/>
    </row>
    <row r="1492" spans="2:17" ht="15" customHeight="1" x14ac:dyDescent="0.35">
      <c r="B1492" s="10" t="s">
        <v>4419</v>
      </c>
      <c r="C1492" s="10" t="s">
        <v>4420</v>
      </c>
      <c r="D1492" s="11">
        <f>VLOOKUP(B1492,'[1]Dados Cadastrais'!A:G,7,0)</f>
        <v>103</v>
      </c>
      <c r="E1492" s="11" t="str">
        <f>VLOOKUP(CONTATOS[[#This Row],[EMPRESA]],'[1]Dados Cadastrais'!A:F,5,0)</f>
        <v>ME</v>
      </c>
      <c r="F1492" s="10" t="str">
        <f>VLOOKUP(CONTATOS[[#This Row],[EMPRESA]],'[1]Dados Cadastrais'!A:F,6,0)</f>
        <v>CAPITAL LESTE 1</v>
      </c>
      <c r="G1492" s="10"/>
      <c r="H1492" s="10"/>
      <c r="I1492" s="10" t="s">
        <v>4421</v>
      </c>
      <c r="J1492" s="10"/>
      <c r="K1492" s="22"/>
      <c r="L1492" s="13"/>
      <c r="M1492" s="43" t="s">
        <v>4425</v>
      </c>
      <c r="N1492" s="22"/>
      <c r="O1492" s="11"/>
      <c r="P1492" s="10"/>
      <c r="Q1492" s="15"/>
    </row>
    <row r="1493" spans="2:17" ht="15" hidden="1" customHeight="1" x14ac:dyDescent="0.35">
      <c r="B1493" s="10" t="s">
        <v>4426</v>
      </c>
      <c r="C1493" s="10" t="s">
        <v>4427</v>
      </c>
      <c r="D1493" s="11">
        <f>VLOOKUP(B1493,'[1]Dados Cadastrais'!A:G,7,0)</f>
        <v>103</v>
      </c>
      <c r="E1493" s="11" t="str">
        <f>VLOOKUP(CONTATOS[[#This Row],[EMPRESA]],'[1]Dados Cadastrais'!A:F,5,0)</f>
        <v>EPP</v>
      </c>
      <c r="F1493" s="10" t="str">
        <f>VLOOKUP(CONTATOS[[#This Row],[EMPRESA]],'[1]Dados Cadastrais'!A:F,6,0)</f>
        <v>CAPITAL NORTE</v>
      </c>
      <c r="G1493" s="10" t="s">
        <v>1332</v>
      </c>
      <c r="H1493" s="10"/>
      <c r="I1493" s="10" t="s">
        <v>19</v>
      </c>
      <c r="J1493" s="10" t="s">
        <v>20</v>
      </c>
      <c r="K1493" s="22">
        <v>1129513310</v>
      </c>
      <c r="L1493" s="13"/>
      <c r="M1493" s="10"/>
      <c r="N1493" s="22" t="s">
        <v>4428</v>
      </c>
      <c r="O1493" s="11"/>
      <c r="P1493" s="10"/>
      <c r="Q1493" s="15"/>
    </row>
    <row r="1494" spans="2:17" ht="15" hidden="1" customHeight="1" x14ac:dyDescent="0.35">
      <c r="B1494" s="10" t="s">
        <v>4426</v>
      </c>
      <c r="C1494" s="10" t="s">
        <v>4427</v>
      </c>
      <c r="D1494" s="11">
        <f>VLOOKUP(B1494,'[1]Dados Cadastrais'!A:G,7,0)</f>
        <v>103</v>
      </c>
      <c r="E1494" s="11" t="str">
        <f>VLOOKUP(CONTATOS[[#This Row],[EMPRESA]],'[1]Dados Cadastrais'!A:F,5,0)</f>
        <v>EPP</v>
      </c>
      <c r="F1494" s="10" t="str">
        <f>VLOOKUP(CONTATOS[[#This Row],[EMPRESA]],'[1]Dados Cadastrais'!A:F,6,0)</f>
        <v>CAPITAL NORTE</v>
      </c>
      <c r="G1494" s="10" t="s">
        <v>4429</v>
      </c>
      <c r="H1494" s="10"/>
      <c r="I1494" s="10"/>
      <c r="J1494" s="10"/>
      <c r="K1494" s="22"/>
      <c r="L1494" s="13"/>
      <c r="M1494" s="10"/>
      <c r="N1494" s="22" t="s">
        <v>4428</v>
      </c>
      <c r="O1494" s="11"/>
      <c r="P1494" s="10"/>
      <c r="Q1494" s="15"/>
    </row>
    <row r="1495" spans="2:17" ht="15" hidden="1" customHeight="1" x14ac:dyDescent="0.25">
      <c r="B1495" s="10" t="s">
        <v>4430</v>
      </c>
      <c r="C1495" s="10" t="e">
        <v>#N/A</v>
      </c>
      <c r="D1495" s="11" t="e">
        <f>VLOOKUP(B1495,'[1]Dados Cadastrais'!A:G,7,0)</f>
        <v>#N/A</v>
      </c>
      <c r="E1495" s="11" t="e">
        <f>VLOOKUP(CONTATOS[[#This Row],[EMPRESA]],'[1]Dados Cadastrais'!A:F,5,0)</f>
        <v>#N/A</v>
      </c>
      <c r="F1495" s="10" t="e">
        <f>VLOOKUP(CONTATOS[[#This Row],[EMPRESA]],'[1]Dados Cadastrais'!A:F,6,0)</f>
        <v>#N/A</v>
      </c>
      <c r="G1495" s="10"/>
      <c r="H1495" s="10"/>
      <c r="I1495" s="10"/>
      <c r="J1495" s="10"/>
      <c r="K1495" s="31" t="s">
        <v>4431</v>
      </c>
      <c r="L1495" s="13"/>
      <c r="M1495" s="10"/>
      <c r="N1495" s="22"/>
      <c r="O1495" s="11"/>
      <c r="P1495" s="10"/>
      <c r="Q1495" s="15"/>
    </row>
    <row r="1496" spans="2:17" ht="15" customHeight="1" x14ac:dyDescent="0.25">
      <c r="B1496" s="27" t="s">
        <v>4432</v>
      </c>
      <c r="C1496" s="27" t="s">
        <v>4433</v>
      </c>
      <c r="D1496" s="27" t="s">
        <v>237</v>
      </c>
      <c r="E1496" s="27" t="s">
        <v>68</v>
      </c>
      <c r="F1496" s="10" t="str">
        <f>VLOOKUP(CONTATOS[[#This Row],[EMPRESA]],'[1]Dados Cadastrais'!A:F,6,0)</f>
        <v>CAPITAL LESTE 1</v>
      </c>
      <c r="G1496" s="17"/>
      <c r="H1496" s="10"/>
      <c r="I1496" s="28"/>
      <c r="J1496" s="10"/>
      <c r="K1496" s="29"/>
      <c r="L1496" s="13"/>
      <c r="M1496" s="10" t="str" cm="1">
        <f t="array" ref="M1496">IFERROR(IF(ISTEXT(L1495),IF(ISBLANK(L1495),"","'"&amp;"55"&amp;IF(AND(ISNUMBER(LEFT(SOMENTE.NÚMEROS(L1495),2))),LEFT(SOMENTE.NÚMEROS(L1495),2),"11")&amp;RIGHT(SOMENTE.NÚMEROS(L1495),8)),""),"")</f>
        <v/>
      </c>
      <c r="N1496" s="22"/>
      <c r="O1496" s="22"/>
      <c r="P1496" s="22"/>
      <c r="Q1496" s="15"/>
    </row>
    <row r="1497" spans="2:17" ht="15" hidden="1" customHeight="1" x14ac:dyDescent="0.35">
      <c r="B1497" s="10" t="s">
        <v>4434</v>
      </c>
      <c r="C1497" s="10" t="s">
        <v>55</v>
      </c>
      <c r="D1497" s="11" t="e">
        <f>VLOOKUP(B1497,'[1]Dados Cadastrais'!A:G,7,0)</f>
        <v>#N/A</v>
      </c>
      <c r="E1497" s="11" t="e">
        <f>VLOOKUP(CONTATOS[[#This Row],[EMPRESA]],'[1]Dados Cadastrais'!A:F,5,0)</f>
        <v>#N/A</v>
      </c>
      <c r="F1497" s="10" t="e">
        <f>VLOOKUP(CONTATOS[[#This Row],[EMPRESA]],'[1]Dados Cadastrais'!A:F,6,0)</f>
        <v>#N/A</v>
      </c>
      <c r="G1497" s="10" t="s">
        <v>4435</v>
      </c>
      <c r="H1497" s="10"/>
      <c r="I1497" s="10"/>
      <c r="J1497" s="10"/>
      <c r="K1497" s="22"/>
      <c r="L1497" s="13" t="s">
        <v>4436</v>
      </c>
      <c r="M1497" s="10" t="s">
        <v>4437</v>
      </c>
      <c r="N1497" s="12"/>
      <c r="O1497" s="11"/>
      <c r="P1497" s="10"/>
      <c r="Q1497" s="15">
        <v>45772</v>
      </c>
    </row>
    <row r="1498" spans="2:17" ht="15" hidden="1" customHeight="1" x14ac:dyDescent="0.35">
      <c r="B1498" s="10" t="s">
        <v>4438</v>
      </c>
      <c r="C1498" s="10" t="s">
        <v>4439</v>
      </c>
      <c r="D1498" s="11">
        <f>VLOOKUP(B1498,'[1]Dados Cadastrais'!A:G,7,0)</f>
        <v>113</v>
      </c>
      <c r="E1498" s="11" t="str">
        <f>VLOOKUP(CONTATOS[[#This Row],[EMPRESA]],'[1]Dados Cadastrais'!A:F,5,0)</f>
        <v>EPP</v>
      </c>
      <c r="F1498" s="10" t="str">
        <f>VLOOKUP(CONTATOS[[#This Row],[EMPRESA]],'[1]Dados Cadastrais'!A:F,6,0)</f>
        <v>CAPITAL SUL</v>
      </c>
      <c r="G1498" s="10" t="s">
        <v>4440</v>
      </c>
      <c r="H1498" s="10"/>
      <c r="I1498" s="10"/>
      <c r="J1498" s="10"/>
      <c r="K1498" s="22">
        <v>23673250</v>
      </c>
      <c r="L1498" s="13" t="s">
        <v>4441</v>
      </c>
      <c r="M1498" s="10" t="s">
        <v>4441</v>
      </c>
      <c r="N1498" s="22" t="s">
        <v>4442</v>
      </c>
      <c r="O1498" s="11" t="s">
        <v>25</v>
      </c>
      <c r="P1498" s="10"/>
      <c r="Q1498" s="15">
        <v>45307</v>
      </c>
    </row>
    <row r="1499" spans="2:17" ht="15" hidden="1" customHeight="1" x14ac:dyDescent="0.35">
      <c r="B1499" s="10" t="s">
        <v>4443</v>
      </c>
      <c r="C1499" s="10" t="e">
        <v>#N/A</v>
      </c>
      <c r="D1499" s="11" t="e">
        <f>VLOOKUP(B1499,'[1]Dados Cadastrais'!A:G,7,0)</f>
        <v>#N/A</v>
      </c>
      <c r="E1499" s="11" t="e">
        <f>VLOOKUP(CONTATOS[[#This Row],[EMPRESA]],'[1]Dados Cadastrais'!A:F,5,0)</f>
        <v>#N/A</v>
      </c>
      <c r="F1499" s="10" t="e">
        <f>VLOOKUP(CONTATOS[[#This Row],[EMPRESA]],'[1]Dados Cadastrais'!A:F,6,0)</f>
        <v>#N/A</v>
      </c>
      <c r="G1499" s="10"/>
      <c r="H1499" s="10"/>
      <c r="I1499" s="10"/>
      <c r="J1499" s="10"/>
      <c r="K1499" s="22" t="s">
        <v>4444</v>
      </c>
      <c r="L1499" s="13" t="s">
        <v>4445</v>
      </c>
      <c r="M1499" s="10" t="s">
        <v>4446</v>
      </c>
      <c r="N1499" s="22"/>
      <c r="O1499" s="11"/>
      <c r="P1499" s="10"/>
      <c r="Q1499" s="15"/>
    </row>
    <row r="1500" spans="2:17" ht="15" hidden="1" customHeight="1" x14ac:dyDescent="0.35">
      <c r="B1500" s="10" t="s">
        <v>4443</v>
      </c>
      <c r="C1500" s="10" t="e">
        <v>#N/A</v>
      </c>
      <c r="D1500" s="11" t="e">
        <f>VLOOKUP(B1500,'[1]Dados Cadastrais'!A:G,7,0)</f>
        <v>#N/A</v>
      </c>
      <c r="E1500" s="11" t="e">
        <f>VLOOKUP(CONTATOS[[#This Row],[EMPRESA]],'[1]Dados Cadastrais'!A:F,5,0)</f>
        <v>#N/A</v>
      </c>
      <c r="F1500" s="10" t="e">
        <f>VLOOKUP(CONTATOS[[#This Row],[EMPRESA]],'[1]Dados Cadastrais'!A:F,6,0)</f>
        <v>#N/A</v>
      </c>
      <c r="G1500" s="10"/>
      <c r="H1500" s="10"/>
      <c r="I1500" s="10" t="s">
        <v>19</v>
      </c>
      <c r="J1500" s="10" t="s">
        <v>20</v>
      </c>
      <c r="K1500" s="12" t="s">
        <v>4444</v>
      </c>
      <c r="L1500" s="13" t="s">
        <v>4447</v>
      </c>
      <c r="M1500" s="10" t="s">
        <v>4448</v>
      </c>
      <c r="N1500" s="22"/>
      <c r="O1500" s="11"/>
      <c r="P1500" s="10"/>
      <c r="Q1500" s="15"/>
    </row>
    <row r="1501" spans="2:17" ht="15" hidden="1" customHeight="1" x14ac:dyDescent="0.25">
      <c r="B1501" s="10" t="s">
        <v>4443</v>
      </c>
      <c r="C1501" s="10" t="e">
        <v>#N/A</v>
      </c>
      <c r="D1501" s="11" t="e">
        <f>VLOOKUP(B1501,'[1]Dados Cadastrais'!A:G,7,0)</f>
        <v>#N/A</v>
      </c>
      <c r="E1501" s="11" t="e">
        <f>VLOOKUP(CONTATOS[[#This Row],[EMPRESA]],'[1]Dados Cadastrais'!A:F,5,0)</f>
        <v>#N/A</v>
      </c>
      <c r="F1501" s="10" t="e">
        <f>VLOOKUP(CONTATOS[[#This Row],[EMPRESA]],'[1]Dados Cadastrais'!A:F,6,0)</f>
        <v>#N/A</v>
      </c>
      <c r="G1501" s="10"/>
      <c r="H1501" s="10"/>
      <c r="I1501" s="10"/>
      <c r="J1501" s="10"/>
      <c r="K1501" s="22"/>
      <c r="L1501" s="13"/>
      <c r="M1501" s="10"/>
      <c r="N1501" s="14" t="s">
        <v>4449</v>
      </c>
      <c r="O1501" s="11"/>
      <c r="P1501" s="10"/>
      <c r="Q1501" s="15"/>
    </row>
    <row r="1502" spans="2:17" ht="15" hidden="1" customHeight="1" x14ac:dyDescent="0.25">
      <c r="B1502" s="10" t="s">
        <v>4450</v>
      </c>
      <c r="C1502" s="10" t="s">
        <v>55</v>
      </c>
      <c r="D1502" s="11" t="e">
        <f>VLOOKUP(B1502,'[1]Dados Cadastrais'!A:G,7,0)</f>
        <v>#N/A</v>
      </c>
      <c r="E1502" s="11" t="e">
        <f>VLOOKUP(CONTATOS[[#This Row],[EMPRESA]],'[1]Dados Cadastrais'!A:F,5,0)</f>
        <v>#N/A</v>
      </c>
      <c r="F1502" s="10" t="e">
        <f>VLOOKUP(CONTATOS[[#This Row],[EMPRESA]],'[1]Dados Cadastrais'!A:F,6,0)</f>
        <v>#N/A</v>
      </c>
      <c r="G1502" s="10" t="s">
        <v>4451</v>
      </c>
      <c r="H1502" s="10"/>
      <c r="I1502" s="10"/>
      <c r="J1502" s="10"/>
      <c r="K1502" s="22"/>
      <c r="L1502" s="13"/>
      <c r="M1502" s="10"/>
      <c r="N1502" s="30" t="s">
        <v>4452</v>
      </c>
      <c r="O1502" s="11"/>
      <c r="P1502" s="10"/>
      <c r="Q1502" s="15">
        <v>45764</v>
      </c>
    </row>
    <row r="1503" spans="2:17" ht="15" customHeight="1" x14ac:dyDescent="0.35">
      <c r="B1503" s="10" t="s">
        <v>4453</v>
      </c>
      <c r="C1503" s="10" t="s">
        <v>4454</v>
      </c>
      <c r="D1503" s="11">
        <f>VLOOKUP(B1503,'[1]Dados Cadastrais'!A:G,7,0)</f>
        <v>103</v>
      </c>
      <c r="E1503" s="11" t="str">
        <f>VLOOKUP(CONTATOS[[#This Row],[EMPRESA]],'[1]Dados Cadastrais'!A:F,5,0)</f>
        <v>EPP</v>
      </c>
      <c r="F1503" s="10" t="str">
        <f>VLOOKUP(CONTATOS[[#This Row],[EMPRESA]],'[1]Dados Cadastrais'!A:F,6,0)</f>
        <v>CAPITAL LESTE 1</v>
      </c>
      <c r="G1503" s="10" t="s">
        <v>4455</v>
      </c>
      <c r="H1503" s="10"/>
      <c r="I1503" s="10" t="s">
        <v>19</v>
      </c>
      <c r="J1503" s="10" t="s">
        <v>20</v>
      </c>
      <c r="K1503" s="22">
        <v>1129653355</v>
      </c>
      <c r="L1503" s="13" t="s">
        <v>4456</v>
      </c>
      <c r="M1503" s="10" t="s">
        <v>4456</v>
      </c>
      <c r="N1503" s="12" t="s">
        <v>4457</v>
      </c>
      <c r="O1503" s="11"/>
      <c r="P1503" s="10"/>
      <c r="Q1503" s="15"/>
    </row>
    <row r="1504" spans="2:17" ht="15" customHeight="1" x14ac:dyDescent="0.35">
      <c r="B1504" s="10" t="s">
        <v>4453</v>
      </c>
      <c r="C1504" s="10" t="s">
        <v>4454</v>
      </c>
      <c r="D1504" s="11">
        <f>VLOOKUP(B1504,'[1]Dados Cadastrais'!A:G,7,0)</f>
        <v>103</v>
      </c>
      <c r="E1504" s="11" t="str">
        <f>VLOOKUP(CONTATOS[[#This Row],[EMPRESA]],'[1]Dados Cadastrais'!A:F,5,0)</f>
        <v>EPP</v>
      </c>
      <c r="F1504" s="10" t="str">
        <f>VLOOKUP(CONTATOS[[#This Row],[EMPRESA]],'[1]Dados Cadastrais'!A:F,6,0)</f>
        <v>CAPITAL LESTE 1</v>
      </c>
      <c r="G1504" s="10" t="s">
        <v>4458</v>
      </c>
      <c r="H1504" s="10"/>
      <c r="I1504" s="10" t="s">
        <v>19</v>
      </c>
      <c r="J1504" s="10" t="s">
        <v>20</v>
      </c>
      <c r="K1504" s="22" t="s">
        <v>4459</v>
      </c>
      <c r="L1504" s="13" t="s">
        <v>195</v>
      </c>
      <c r="M1504" s="10"/>
      <c r="N1504" s="12" t="s">
        <v>4457</v>
      </c>
      <c r="O1504" s="11"/>
      <c r="P1504" s="10"/>
      <c r="Q1504" s="15"/>
    </row>
    <row r="1505" spans="2:17" ht="15" customHeight="1" x14ac:dyDescent="0.35">
      <c r="B1505" s="10" t="s">
        <v>4453</v>
      </c>
      <c r="C1505" s="10" t="s">
        <v>4454</v>
      </c>
      <c r="D1505" s="11">
        <f>VLOOKUP(B1505,'[1]Dados Cadastrais'!A:G,7,0)</f>
        <v>103</v>
      </c>
      <c r="E1505" s="11" t="str">
        <f>VLOOKUP(CONTATOS[[#This Row],[EMPRESA]],'[1]Dados Cadastrais'!A:F,5,0)</f>
        <v>EPP</v>
      </c>
      <c r="F1505" s="10" t="str">
        <f>VLOOKUP(CONTATOS[[#This Row],[EMPRESA]],'[1]Dados Cadastrais'!A:F,6,0)</f>
        <v>CAPITAL LESTE 1</v>
      </c>
      <c r="G1505" s="10" t="s">
        <v>4460</v>
      </c>
      <c r="H1505" s="10"/>
      <c r="I1505" s="10" t="s">
        <v>195</v>
      </c>
      <c r="J1505" s="10"/>
      <c r="K1505" s="22" t="s">
        <v>4459</v>
      </c>
      <c r="L1505" s="13" t="s">
        <v>4461</v>
      </c>
      <c r="M1505" s="10" t="s">
        <v>4462</v>
      </c>
      <c r="N1505" s="22"/>
      <c r="O1505" s="11"/>
      <c r="P1505" s="10"/>
      <c r="Q1505" s="15"/>
    </row>
    <row r="1506" spans="2:17" ht="15" customHeight="1" x14ac:dyDescent="0.35">
      <c r="B1506" s="10" t="s">
        <v>4453</v>
      </c>
      <c r="C1506" s="10" t="s">
        <v>4454</v>
      </c>
      <c r="D1506" s="11">
        <f>VLOOKUP(B1506,'[1]Dados Cadastrais'!A:G,7,0)</f>
        <v>103</v>
      </c>
      <c r="E1506" s="11" t="str">
        <f>VLOOKUP(CONTATOS[[#This Row],[EMPRESA]],'[1]Dados Cadastrais'!A:F,5,0)</f>
        <v>EPP</v>
      </c>
      <c r="F1506" s="10" t="str">
        <f>VLOOKUP(CONTATOS[[#This Row],[EMPRESA]],'[1]Dados Cadastrais'!A:F,6,0)</f>
        <v>CAPITAL LESTE 1</v>
      </c>
      <c r="G1506" s="10" t="s">
        <v>4460</v>
      </c>
      <c r="H1506" s="10"/>
      <c r="I1506" s="10" t="s">
        <v>195</v>
      </c>
      <c r="J1506" s="10"/>
      <c r="K1506" s="22" t="s">
        <v>4463</v>
      </c>
      <c r="L1506" s="13" t="s">
        <v>4461</v>
      </c>
      <c r="M1506" s="10" t="s">
        <v>4462</v>
      </c>
      <c r="N1506" s="22"/>
      <c r="O1506" s="11"/>
      <c r="P1506" s="10"/>
      <c r="Q1506" s="15"/>
    </row>
    <row r="1507" spans="2:17" ht="15" customHeight="1" x14ac:dyDescent="0.35">
      <c r="B1507" s="10" t="s">
        <v>4453</v>
      </c>
      <c r="C1507" s="10" t="s">
        <v>4454</v>
      </c>
      <c r="D1507" s="11">
        <f>VLOOKUP(B1507,'[1]Dados Cadastrais'!A:G,7,0)</f>
        <v>103</v>
      </c>
      <c r="E1507" s="11" t="str">
        <f>VLOOKUP(CONTATOS[[#This Row],[EMPRESA]],'[1]Dados Cadastrais'!A:F,5,0)</f>
        <v>EPP</v>
      </c>
      <c r="F1507" s="10" t="str">
        <f>VLOOKUP(CONTATOS[[#This Row],[EMPRESA]],'[1]Dados Cadastrais'!A:F,6,0)</f>
        <v>CAPITAL LESTE 1</v>
      </c>
      <c r="G1507" s="10" t="s">
        <v>4458</v>
      </c>
      <c r="H1507" s="10"/>
      <c r="I1507" s="10" t="s">
        <v>4043</v>
      </c>
      <c r="J1507" s="10" t="s">
        <v>20</v>
      </c>
      <c r="K1507" s="22" t="s">
        <v>4464</v>
      </c>
      <c r="L1507" s="13"/>
      <c r="M1507" s="10"/>
      <c r="N1507" s="22"/>
      <c r="O1507" s="11"/>
      <c r="P1507" s="10"/>
      <c r="Q1507" s="15"/>
    </row>
    <row r="1508" spans="2:17" ht="15" customHeight="1" x14ac:dyDescent="0.35">
      <c r="B1508" s="10" t="s">
        <v>4453</v>
      </c>
      <c r="C1508" s="10" t="s">
        <v>4454</v>
      </c>
      <c r="D1508" s="11">
        <f>VLOOKUP(B1508,'[1]Dados Cadastrais'!A:G,7,0)</f>
        <v>103</v>
      </c>
      <c r="E1508" s="11" t="str">
        <f>VLOOKUP(CONTATOS[[#This Row],[EMPRESA]],'[1]Dados Cadastrais'!A:F,5,0)</f>
        <v>EPP</v>
      </c>
      <c r="F1508" s="10" t="str">
        <f>VLOOKUP(CONTATOS[[#This Row],[EMPRESA]],'[1]Dados Cadastrais'!A:F,6,0)</f>
        <v>CAPITAL LESTE 1</v>
      </c>
      <c r="G1508" s="10" t="s">
        <v>4465</v>
      </c>
      <c r="H1508" s="10"/>
      <c r="I1508" s="10" t="s">
        <v>4466</v>
      </c>
      <c r="J1508" s="10"/>
      <c r="K1508" s="22"/>
      <c r="L1508" s="13" t="s">
        <v>195</v>
      </c>
      <c r="M1508" s="10"/>
      <c r="N1508" s="22" t="s">
        <v>4467</v>
      </c>
      <c r="O1508" s="11"/>
      <c r="P1508" s="10"/>
      <c r="Q1508" s="15"/>
    </row>
    <row r="1509" spans="2:17" ht="15" customHeight="1" x14ac:dyDescent="0.35">
      <c r="B1509" s="10" t="s">
        <v>4453</v>
      </c>
      <c r="C1509" s="10" t="s">
        <v>4454</v>
      </c>
      <c r="D1509" s="11">
        <f>VLOOKUP(B1509,'[1]Dados Cadastrais'!A:G,7,0)</f>
        <v>103</v>
      </c>
      <c r="E1509" s="11" t="str">
        <f>VLOOKUP(CONTATOS[[#This Row],[EMPRESA]],'[1]Dados Cadastrais'!A:F,5,0)</f>
        <v>EPP</v>
      </c>
      <c r="F1509" s="10" t="str">
        <f>VLOOKUP(CONTATOS[[#This Row],[EMPRESA]],'[1]Dados Cadastrais'!A:F,6,0)</f>
        <v>CAPITAL LESTE 1</v>
      </c>
      <c r="G1509" s="10" t="s">
        <v>4460</v>
      </c>
      <c r="H1509" s="10"/>
      <c r="I1509" s="10" t="s">
        <v>4468</v>
      </c>
      <c r="J1509" s="10" t="s">
        <v>20</v>
      </c>
      <c r="K1509" s="22"/>
      <c r="L1509" s="13" t="s">
        <v>195</v>
      </c>
      <c r="M1509" s="10"/>
      <c r="N1509" s="12"/>
      <c r="O1509" s="11"/>
      <c r="P1509" s="10"/>
      <c r="Q1509" s="15"/>
    </row>
    <row r="1510" spans="2:17" ht="15" hidden="1" customHeight="1" x14ac:dyDescent="0.25">
      <c r="B1510" s="10" t="s">
        <v>4469</v>
      </c>
      <c r="C1510" s="10" t="e">
        <v>#N/A</v>
      </c>
      <c r="D1510" s="11" t="e">
        <f>VLOOKUP(B1510,'[1]Dados Cadastrais'!A:G,7,0)</f>
        <v>#N/A</v>
      </c>
      <c r="E1510" s="11" t="e">
        <f>VLOOKUP(CONTATOS[[#This Row],[EMPRESA]],'[1]Dados Cadastrais'!A:F,5,0)</f>
        <v>#N/A</v>
      </c>
      <c r="F1510" s="10" t="e">
        <f>VLOOKUP(CONTATOS[[#This Row],[EMPRESA]],'[1]Dados Cadastrais'!A:F,6,0)</f>
        <v>#N/A</v>
      </c>
      <c r="G1510" s="10"/>
      <c r="H1510" s="10"/>
      <c r="I1510" s="10"/>
      <c r="J1510" s="10"/>
      <c r="K1510" s="22" t="s">
        <v>4470</v>
      </c>
      <c r="L1510" s="13"/>
      <c r="M1510" s="10"/>
      <c r="N1510" s="14" t="s">
        <v>4471</v>
      </c>
      <c r="O1510" s="11"/>
      <c r="P1510" s="10"/>
      <c r="Q1510" s="15"/>
    </row>
    <row r="1511" spans="2:17" ht="15" customHeight="1" x14ac:dyDescent="0.35">
      <c r="B1511" s="10" t="s">
        <v>4472</v>
      </c>
      <c r="C1511" s="10" t="s">
        <v>4473</v>
      </c>
      <c r="D1511" s="11">
        <f>VLOOKUP(B1511,'[1]Dados Cadastrais'!A:G,7,0)</f>
        <v>0</v>
      </c>
      <c r="E1511" s="11" t="str">
        <f>VLOOKUP(CONTATOS[[#This Row],[EMPRESA]],'[1]Dados Cadastrais'!A:F,5,0)</f>
        <v>EPP</v>
      </c>
      <c r="F1511" s="10" t="str">
        <f>VLOOKUP(CONTATOS[[#This Row],[EMPRESA]],'[1]Dados Cadastrais'!A:F,6,0)</f>
        <v>CAPITAL LESTE 2</v>
      </c>
      <c r="G1511" s="10" t="s">
        <v>4474</v>
      </c>
      <c r="H1511" s="10" t="s">
        <v>20</v>
      </c>
      <c r="I1511" s="10" t="s">
        <v>19</v>
      </c>
      <c r="J1511" s="10" t="s">
        <v>20</v>
      </c>
      <c r="K1511" s="22"/>
      <c r="L1511" s="13" t="s">
        <v>4475</v>
      </c>
      <c r="M1511" s="10" t="s">
        <v>4475</v>
      </c>
      <c r="N1511" s="22" t="s">
        <v>4476</v>
      </c>
      <c r="O1511" s="11"/>
      <c r="P1511" s="10"/>
      <c r="Q1511" s="15">
        <v>45764</v>
      </c>
    </row>
    <row r="1512" spans="2:17" ht="15" hidden="1" customHeight="1" x14ac:dyDescent="0.35">
      <c r="B1512" s="10" t="s">
        <v>4477</v>
      </c>
      <c r="C1512" s="10" t="s">
        <v>4478</v>
      </c>
      <c r="D1512" s="11">
        <v>102</v>
      </c>
      <c r="E1512" s="11" t="s">
        <v>137</v>
      </c>
      <c r="F1512" s="10" t="e">
        <f>VLOOKUP(CONTATOS[[#This Row],[EMPRESA]],'[1]Dados Cadastrais'!A:F,6,0)</f>
        <v>#N/A</v>
      </c>
      <c r="G1512" s="10"/>
      <c r="H1512" s="10"/>
      <c r="I1512" s="10"/>
      <c r="J1512" s="10"/>
      <c r="K1512" s="22" t="s">
        <v>4479</v>
      </c>
      <c r="L1512" s="13"/>
      <c r="M1512" s="10"/>
      <c r="N1512" s="12"/>
      <c r="O1512" s="11"/>
      <c r="P1512" s="10"/>
      <c r="Q1512" s="15"/>
    </row>
    <row r="1513" spans="2:17" ht="15" hidden="1" customHeight="1" x14ac:dyDescent="0.25">
      <c r="B1513" s="10" t="s">
        <v>4480</v>
      </c>
      <c r="C1513" s="10" t="e">
        <v>#N/A</v>
      </c>
      <c r="D1513" s="11" t="e">
        <f>VLOOKUP(B1513,'[1]Dados Cadastrais'!A:G,7,0)</f>
        <v>#N/A</v>
      </c>
      <c r="E1513" s="11" t="e">
        <f>VLOOKUP(CONTATOS[[#This Row],[EMPRESA]],'[1]Dados Cadastrais'!A:F,5,0)</f>
        <v>#N/A</v>
      </c>
      <c r="F1513" s="10" t="e">
        <f>VLOOKUP(CONTATOS[[#This Row],[EMPRESA]],'[1]Dados Cadastrais'!A:F,6,0)</f>
        <v>#N/A</v>
      </c>
      <c r="G1513" s="10"/>
      <c r="H1513" s="10"/>
      <c r="I1513" s="10"/>
      <c r="J1513" s="10"/>
      <c r="K1513" s="22" t="s">
        <v>4481</v>
      </c>
      <c r="L1513" s="13"/>
      <c r="M1513" s="10"/>
      <c r="N1513" s="30" t="s">
        <v>4482</v>
      </c>
      <c r="O1513" s="11"/>
      <c r="P1513" s="10"/>
      <c r="Q1513" s="15"/>
    </row>
    <row r="1514" spans="2:17" ht="15" hidden="1" customHeight="1" x14ac:dyDescent="0.35">
      <c r="B1514" s="10" t="s">
        <v>4483</v>
      </c>
      <c r="C1514" s="10" t="s">
        <v>4484</v>
      </c>
      <c r="D1514" s="11">
        <v>163</v>
      </c>
      <c r="E1514" s="11" t="s">
        <v>68</v>
      </c>
      <c r="F1514" s="10" t="e">
        <f>VLOOKUP(CONTATOS[[#This Row],[EMPRESA]],'[1]Dados Cadastrais'!A:F,6,0)</f>
        <v>#N/A</v>
      </c>
      <c r="G1514" s="10"/>
      <c r="H1514" s="10"/>
      <c r="I1514" s="10"/>
      <c r="J1514" s="10"/>
      <c r="K1514" s="22" t="s">
        <v>4485</v>
      </c>
      <c r="L1514" s="13"/>
      <c r="M1514" s="10"/>
      <c r="N1514" s="12"/>
      <c r="O1514" s="11"/>
      <c r="P1514" s="10"/>
      <c r="Q1514" s="15"/>
    </row>
    <row r="1515" spans="2:17" ht="15" hidden="1" customHeight="1" x14ac:dyDescent="0.35">
      <c r="B1515" s="32" t="s">
        <v>4486</v>
      </c>
      <c r="C1515" s="32" t="str">
        <f>VLOOKUP(B1515,'[1]Dados Cadastrais'!A:B,2,0)</f>
        <v>42.297.858/0001-00</v>
      </c>
      <c r="D1515" s="33">
        <f>VLOOKUP(B1515,'[1]Dados Cadastrais'!A:G,7,0)</f>
        <v>163</v>
      </c>
      <c r="E1515" s="33" t="str">
        <f>VLOOKUP(CONTATOS[[#This Row],[EMPRESA]],'[1]Dados Cadastrais'!A:F,5,0)</f>
        <v>Micro</v>
      </c>
      <c r="F1515" s="32">
        <f>VLOOKUP(CONTATOS[[#This Row],[EMPRESA]],'[1]Dados Cadastrais'!A:F,6,0)</f>
        <v>0</v>
      </c>
      <c r="G1515" s="23">
        <v>0</v>
      </c>
      <c r="H1515" s="32"/>
      <c r="I1515" s="34"/>
      <c r="J1515" s="32"/>
      <c r="K1515" s="35" t="s">
        <v>176</v>
      </c>
      <c r="L1515" s="36" t="s">
        <v>176</v>
      </c>
      <c r="M1515" s="32" t="str" cm="1">
        <f t="array" ref="M1515">IFERROR(IF(ISTEXT(L1514),IF(ISBLANK(L1514),"","'"&amp;"55"&amp;IF(AND(ISNUMBER(LEFT(SOMENTE.NÚMEROS(L1514),2))),LEFT(SOMENTE.NÚMEROS(L1514),2),"11")&amp;RIGHT(SOMENTE.NÚMEROS(L1514),8)),""),"")</f>
        <v/>
      </c>
      <c r="N1515" s="37" t="s">
        <v>176</v>
      </c>
      <c r="O1515" s="23"/>
      <c r="P1515" s="23"/>
      <c r="Q1515" s="15">
        <v>45903</v>
      </c>
    </row>
    <row r="1516" spans="2:17" ht="15" hidden="1" customHeight="1" x14ac:dyDescent="0.35">
      <c r="B1516" s="32" t="s">
        <v>4487</v>
      </c>
      <c r="C1516" s="32" t="str">
        <f>VLOOKUP(B1516,'[1]Dados Cadastrais'!A:B,2,0)</f>
        <v>27.234.005/0001-35</v>
      </c>
      <c r="D1516" s="33">
        <f>VLOOKUP(B1516,'[1]Dados Cadastrais'!A:G,7,0)</f>
        <v>163</v>
      </c>
      <c r="E1516" s="33" t="str">
        <f>VLOOKUP(CONTATOS[[#This Row],[EMPRESA]],'[1]Dados Cadastrais'!A:F,5,0)</f>
        <v>Pequena</v>
      </c>
      <c r="F1516" s="32">
        <f>VLOOKUP(CONTATOS[[#This Row],[EMPRESA]],'[1]Dados Cadastrais'!A:F,6,0)</f>
        <v>0</v>
      </c>
      <c r="G1516" s="23">
        <v>0</v>
      </c>
      <c r="H1516" s="32"/>
      <c r="I1516" s="34"/>
      <c r="J1516" s="32"/>
      <c r="K1516" s="35" t="s">
        <v>176</v>
      </c>
      <c r="L1516" s="36" t="s">
        <v>176</v>
      </c>
      <c r="M1516" s="32" t="str" cm="1">
        <f t="array" aca="1" ref="M1516" ca="1">IFERROR(IF(ISTEXT(L1515),IF(ISBLANK(L1515),"","'"&amp;"55"&amp;IF(AND(ISNUMBER(LEFT(SOMENTE.NÚMEROS(L1515),2))),LEFT(SOMENTE.NÚMEROS(L1515),2),"11")&amp;RIGHT(SOMENTE.NÚMEROS(L1515),8)),""),"")</f>
        <v/>
      </c>
      <c r="N1516" s="23" t="s">
        <v>176</v>
      </c>
      <c r="O1516" s="23"/>
      <c r="P1516" s="23"/>
      <c r="Q1516" s="15">
        <v>45903</v>
      </c>
    </row>
    <row r="1517" spans="2:17" ht="15" customHeight="1" x14ac:dyDescent="0.35">
      <c r="B1517" s="10" t="s">
        <v>4488</v>
      </c>
      <c r="C1517" s="10" t="s">
        <v>4489</v>
      </c>
      <c r="D1517" s="11">
        <f>VLOOKUP(B1517,'[1]Dados Cadastrais'!A:G,7,0)</f>
        <v>103</v>
      </c>
      <c r="E1517" s="11" t="str">
        <f>VLOOKUP(CONTATOS[[#This Row],[EMPRESA]],'[1]Dados Cadastrais'!A:F,5,0)</f>
        <v>EPP</v>
      </c>
      <c r="F1517" s="10" t="str">
        <f>VLOOKUP(CONTATOS[[#This Row],[EMPRESA]],'[1]Dados Cadastrais'!A:F,6,0)</f>
        <v>CAPITAL LESTE 1</v>
      </c>
      <c r="G1517" s="10" t="s">
        <v>1218</v>
      </c>
      <c r="H1517" s="10"/>
      <c r="I1517" s="10" t="s">
        <v>60</v>
      </c>
      <c r="J1517" s="10"/>
      <c r="K1517" s="22">
        <v>1126215191</v>
      </c>
      <c r="L1517" s="13"/>
      <c r="M1517" s="10"/>
      <c r="N1517" s="22" t="s">
        <v>4490</v>
      </c>
      <c r="O1517" s="11"/>
      <c r="P1517" s="10"/>
      <c r="Q1517" s="15"/>
    </row>
    <row r="1518" spans="2:17" ht="15" customHeight="1" x14ac:dyDescent="0.25">
      <c r="B1518" s="10" t="s">
        <v>4488</v>
      </c>
      <c r="C1518" s="10" t="s">
        <v>4489</v>
      </c>
      <c r="D1518" s="11">
        <f>VLOOKUP(B1518,'[1]Dados Cadastrais'!A:G,7,0)</f>
        <v>103</v>
      </c>
      <c r="E1518" s="11" t="str">
        <f>VLOOKUP(CONTATOS[[#This Row],[EMPRESA]],'[1]Dados Cadastrais'!A:F,5,0)</f>
        <v>EPP</v>
      </c>
      <c r="F1518" s="10" t="str">
        <f>VLOOKUP(CONTATOS[[#This Row],[EMPRESA]],'[1]Dados Cadastrais'!A:F,6,0)</f>
        <v>CAPITAL LESTE 1</v>
      </c>
      <c r="G1518" s="10" t="s">
        <v>3943</v>
      </c>
      <c r="H1518" s="10"/>
      <c r="I1518" s="10" t="s">
        <v>195</v>
      </c>
      <c r="J1518" s="10"/>
      <c r="K1518" s="22" t="s">
        <v>4491</v>
      </c>
      <c r="L1518" s="13" t="s">
        <v>195</v>
      </c>
      <c r="M1518" s="10"/>
      <c r="N1518" s="30" t="s">
        <v>4492</v>
      </c>
      <c r="O1518" s="11"/>
      <c r="P1518" s="10"/>
      <c r="Q1518" s="15"/>
    </row>
    <row r="1519" spans="2:17" ht="15" customHeight="1" x14ac:dyDescent="0.35">
      <c r="B1519" s="10" t="s">
        <v>4488</v>
      </c>
      <c r="C1519" s="10" t="s">
        <v>4489</v>
      </c>
      <c r="D1519" s="11">
        <f>VLOOKUP(B1519,'[1]Dados Cadastrais'!A:G,7,0)</f>
        <v>103</v>
      </c>
      <c r="E1519" s="11" t="str">
        <f>VLOOKUP(CONTATOS[[#This Row],[EMPRESA]],'[1]Dados Cadastrais'!A:F,5,0)</f>
        <v>EPP</v>
      </c>
      <c r="F1519" s="10" t="str">
        <f>VLOOKUP(CONTATOS[[#This Row],[EMPRESA]],'[1]Dados Cadastrais'!A:F,6,0)</f>
        <v>CAPITAL LESTE 1</v>
      </c>
      <c r="G1519" s="10" t="s">
        <v>3943</v>
      </c>
      <c r="H1519" s="10"/>
      <c r="I1519" s="10" t="s">
        <v>195</v>
      </c>
      <c r="J1519" s="10"/>
      <c r="K1519" s="22"/>
      <c r="L1519" s="13" t="s">
        <v>195</v>
      </c>
      <c r="M1519" s="10"/>
      <c r="N1519" s="22"/>
      <c r="O1519" s="11"/>
      <c r="P1519" s="10"/>
      <c r="Q1519" s="15"/>
    </row>
    <row r="1520" spans="2:17" ht="15" hidden="1" customHeight="1" x14ac:dyDescent="0.25">
      <c r="B1520" s="10" t="s">
        <v>4493</v>
      </c>
      <c r="C1520" s="10" t="e">
        <v>#N/A</v>
      </c>
      <c r="D1520" s="11" t="e">
        <f>VLOOKUP(B1520,'[1]Dados Cadastrais'!A:G,7,0)</f>
        <v>#N/A</v>
      </c>
      <c r="E1520" s="11" t="e">
        <f>VLOOKUP(CONTATOS[[#This Row],[EMPRESA]],'[1]Dados Cadastrais'!A:F,5,0)</f>
        <v>#N/A</v>
      </c>
      <c r="F1520" s="10" t="e">
        <f>VLOOKUP(CONTATOS[[#This Row],[EMPRESA]],'[1]Dados Cadastrais'!A:F,6,0)</f>
        <v>#N/A</v>
      </c>
      <c r="G1520" s="10" t="s">
        <v>4494</v>
      </c>
      <c r="H1520" s="10"/>
      <c r="I1520" s="10"/>
      <c r="J1520" s="10"/>
      <c r="K1520" s="22" t="s">
        <v>4495</v>
      </c>
      <c r="L1520" s="14"/>
      <c r="M1520" s="10"/>
      <c r="N1520" s="14" t="s">
        <v>4496</v>
      </c>
      <c r="O1520" s="11"/>
      <c r="P1520" s="10"/>
      <c r="Q1520" s="15"/>
    </row>
    <row r="1521" spans="2:17" ht="15" hidden="1" customHeight="1" x14ac:dyDescent="0.25">
      <c r="B1521" s="10" t="s">
        <v>4493</v>
      </c>
      <c r="C1521" s="10" t="e">
        <v>#N/A</v>
      </c>
      <c r="D1521" s="11" t="e">
        <f>VLOOKUP(B1521,'[1]Dados Cadastrais'!A:G,7,0)</f>
        <v>#N/A</v>
      </c>
      <c r="E1521" s="11" t="e">
        <f>VLOOKUP(CONTATOS[[#This Row],[EMPRESA]],'[1]Dados Cadastrais'!A:F,5,0)</f>
        <v>#N/A</v>
      </c>
      <c r="F1521" s="10" t="e">
        <f>VLOOKUP(CONTATOS[[#This Row],[EMPRESA]],'[1]Dados Cadastrais'!A:F,6,0)</f>
        <v>#N/A</v>
      </c>
      <c r="G1521" s="10"/>
      <c r="H1521" s="10"/>
      <c r="I1521" s="10"/>
      <c r="J1521" s="10"/>
      <c r="K1521" s="22"/>
      <c r="L1521" s="13"/>
      <c r="M1521" s="10"/>
      <c r="N1521" s="30" t="s">
        <v>4497</v>
      </c>
      <c r="O1521" s="11"/>
      <c r="P1521" s="10"/>
      <c r="Q1521" s="15"/>
    </row>
    <row r="1522" spans="2:17" ht="15" hidden="1" customHeight="1" x14ac:dyDescent="0.25">
      <c r="B1522" s="10" t="s">
        <v>4498</v>
      </c>
      <c r="C1522" s="10" t="e">
        <v>#N/A</v>
      </c>
      <c r="D1522" s="11" t="e">
        <f>VLOOKUP(B1522,'[1]Dados Cadastrais'!A:G,7,0)</f>
        <v>#N/A</v>
      </c>
      <c r="E1522" s="11" t="e">
        <f>VLOOKUP(CONTATOS[[#This Row],[EMPRESA]],'[1]Dados Cadastrais'!A:F,5,0)</f>
        <v>#N/A</v>
      </c>
      <c r="F1522" s="10" t="e">
        <f>VLOOKUP(CONTATOS[[#This Row],[EMPRESA]],'[1]Dados Cadastrais'!A:F,6,0)</f>
        <v>#N/A</v>
      </c>
      <c r="G1522" s="10" t="s">
        <v>130</v>
      </c>
      <c r="H1522" s="10"/>
      <c r="I1522" s="10"/>
      <c r="J1522" s="10"/>
      <c r="K1522" s="22" t="s">
        <v>4499</v>
      </c>
      <c r="L1522" s="13"/>
      <c r="M1522" s="10"/>
      <c r="N1522" s="14" t="s">
        <v>4500</v>
      </c>
      <c r="O1522" s="11"/>
      <c r="P1522" s="10"/>
      <c r="Q1522" s="15"/>
    </row>
    <row r="1523" spans="2:17" ht="15" customHeight="1" x14ac:dyDescent="0.25">
      <c r="B1523" s="10" t="s">
        <v>4501</v>
      </c>
      <c r="C1523" s="10" t="s">
        <v>4502</v>
      </c>
      <c r="D1523" s="11">
        <f>VLOOKUP(B1523,'[1]Dados Cadastrais'!A:G,7,0)</f>
        <v>103</v>
      </c>
      <c r="E1523" s="11" t="str">
        <f>VLOOKUP(CONTATOS[[#This Row],[EMPRESA]],'[1]Dados Cadastrais'!A:F,5,0)</f>
        <v>EPP</v>
      </c>
      <c r="F1523" s="10" t="str">
        <f>VLOOKUP(CONTATOS[[#This Row],[EMPRESA]],'[1]Dados Cadastrais'!A:F,6,0)</f>
        <v>CAPITAL LESTE 1</v>
      </c>
      <c r="G1523" s="10"/>
      <c r="H1523" s="10"/>
      <c r="I1523" s="10"/>
      <c r="J1523" s="10"/>
      <c r="K1523" s="31" t="s">
        <v>4503</v>
      </c>
      <c r="L1523" s="13"/>
      <c r="M1523" s="10"/>
      <c r="N1523" s="22"/>
      <c r="O1523" s="11"/>
      <c r="P1523" s="10"/>
      <c r="Q1523" s="15"/>
    </row>
    <row r="1524" spans="2:17" ht="15" customHeight="1" x14ac:dyDescent="0.35">
      <c r="B1524" s="10" t="s">
        <v>4504</v>
      </c>
      <c r="C1524" s="10" t="s">
        <v>4505</v>
      </c>
      <c r="D1524" s="11">
        <f>VLOOKUP(B1524,'[1]Dados Cadastrais'!A:G,7,0)</f>
        <v>103</v>
      </c>
      <c r="E1524" s="11" t="str">
        <f>VLOOKUP(CONTATOS[[#This Row],[EMPRESA]],'[1]Dados Cadastrais'!A:F,5,0)</f>
        <v>EPP</v>
      </c>
      <c r="F1524" s="10" t="str">
        <f>VLOOKUP(CONTATOS[[#This Row],[EMPRESA]],'[1]Dados Cadastrais'!A:F,6,0)</f>
        <v>CAPITAL LESTE 2</v>
      </c>
      <c r="G1524" s="10" t="s">
        <v>4506</v>
      </c>
      <c r="H1524" s="10"/>
      <c r="I1524" s="10"/>
      <c r="J1524" s="10"/>
      <c r="K1524" s="22">
        <v>1125526645</v>
      </c>
      <c r="L1524" s="13"/>
      <c r="M1524" s="10"/>
      <c r="N1524" s="12" t="s">
        <v>4507</v>
      </c>
      <c r="O1524" s="11"/>
      <c r="P1524" s="10"/>
      <c r="Q1524" s="15">
        <v>45135</v>
      </c>
    </row>
    <row r="1525" spans="2:17" ht="15" customHeight="1" x14ac:dyDescent="0.35">
      <c r="B1525" s="10" t="s">
        <v>4508</v>
      </c>
      <c r="C1525" s="10" t="s">
        <v>4509</v>
      </c>
      <c r="D1525" s="11">
        <f>VLOOKUP(B1525,'[1]Dados Cadastrais'!A:G,7,0)</f>
        <v>103</v>
      </c>
      <c r="E1525" s="11" t="str">
        <f>VLOOKUP(CONTATOS[[#This Row],[EMPRESA]],'[1]Dados Cadastrais'!A:F,5,0)</f>
        <v>EPP</v>
      </c>
      <c r="F1525" s="10" t="str">
        <f>VLOOKUP(CONTATOS[[#This Row],[EMPRESA]],'[1]Dados Cadastrais'!A:F,6,0)</f>
        <v>CAPITAL LESTE 1</v>
      </c>
      <c r="G1525" s="10" t="s">
        <v>2577</v>
      </c>
      <c r="H1525" s="10" t="s">
        <v>20</v>
      </c>
      <c r="I1525" s="10" t="s">
        <v>19</v>
      </c>
      <c r="J1525" s="10" t="s">
        <v>20</v>
      </c>
      <c r="K1525" s="22">
        <v>26015293</v>
      </c>
      <c r="L1525" s="13" t="s">
        <v>4510</v>
      </c>
      <c r="M1525" s="10" t="s">
        <v>4510</v>
      </c>
      <c r="N1525" s="12" t="s">
        <v>4511</v>
      </c>
      <c r="O1525" s="11"/>
      <c r="P1525" s="10"/>
      <c r="Q1525" s="15"/>
    </row>
    <row r="1526" spans="2:17" ht="15" customHeight="1" x14ac:dyDescent="0.35">
      <c r="B1526" s="10" t="s">
        <v>4508</v>
      </c>
      <c r="C1526" s="10" t="s">
        <v>4509</v>
      </c>
      <c r="D1526" s="11">
        <f>VLOOKUP(B1526,'[1]Dados Cadastrais'!A:G,7,0)</f>
        <v>103</v>
      </c>
      <c r="E1526" s="11" t="str">
        <f>VLOOKUP(CONTATOS[[#This Row],[EMPRESA]],'[1]Dados Cadastrais'!A:F,5,0)</f>
        <v>EPP</v>
      </c>
      <c r="F1526" s="10" t="str">
        <f>VLOOKUP(CONTATOS[[#This Row],[EMPRESA]],'[1]Dados Cadastrais'!A:F,6,0)</f>
        <v>CAPITAL LESTE 1</v>
      </c>
      <c r="G1526" s="10" t="s">
        <v>2484</v>
      </c>
      <c r="H1526" s="10"/>
      <c r="I1526" s="10"/>
      <c r="J1526" s="10"/>
      <c r="K1526" s="22">
        <v>26015293</v>
      </c>
      <c r="L1526" s="13"/>
      <c r="M1526" s="10"/>
      <c r="N1526" s="22" t="s">
        <v>4512</v>
      </c>
      <c r="O1526" s="11"/>
      <c r="P1526" s="10"/>
      <c r="Q1526" s="15"/>
    </row>
    <row r="1527" spans="2:17" ht="15" customHeight="1" x14ac:dyDescent="0.35">
      <c r="B1527" s="10" t="s">
        <v>4508</v>
      </c>
      <c r="C1527" s="10" t="s">
        <v>4509</v>
      </c>
      <c r="D1527" s="11">
        <f>VLOOKUP(B1527,'[1]Dados Cadastrais'!A:G,7,0)</f>
        <v>103</v>
      </c>
      <c r="E1527" s="11" t="str">
        <f>VLOOKUP(CONTATOS[[#This Row],[EMPRESA]],'[1]Dados Cadastrais'!A:F,5,0)</f>
        <v>EPP</v>
      </c>
      <c r="F1527" s="10" t="str">
        <f>VLOOKUP(CONTATOS[[#This Row],[EMPRESA]],'[1]Dados Cadastrais'!A:F,6,0)</f>
        <v>CAPITAL LESTE 1</v>
      </c>
      <c r="G1527" s="10" t="s">
        <v>2484</v>
      </c>
      <c r="H1527" s="10"/>
      <c r="I1527" s="10"/>
      <c r="J1527" s="10"/>
      <c r="K1527" s="22" t="s">
        <v>4513</v>
      </c>
      <c r="L1527" s="13"/>
      <c r="M1527" s="10"/>
      <c r="N1527" s="22" t="s">
        <v>4514</v>
      </c>
      <c r="O1527" s="11" t="s">
        <v>25</v>
      </c>
      <c r="P1527" s="10"/>
      <c r="Q1527" s="15"/>
    </row>
    <row r="1528" spans="2:17" ht="15" hidden="1" customHeight="1" x14ac:dyDescent="0.25">
      <c r="B1528" s="10" t="s">
        <v>4515</v>
      </c>
      <c r="C1528" s="10" t="e">
        <v>#N/A</v>
      </c>
      <c r="D1528" s="11" t="e">
        <f>VLOOKUP(B1528,'[1]Dados Cadastrais'!A:G,7,0)</f>
        <v>#N/A</v>
      </c>
      <c r="E1528" s="11" t="e">
        <f>VLOOKUP(CONTATOS[[#This Row],[EMPRESA]],'[1]Dados Cadastrais'!A:F,5,0)</f>
        <v>#N/A</v>
      </c>
      <c r="F1528" s="10" t="e">
        <f>VLOOKUP(CONTATOS[[#This Row],[EMPRESA]],'[1]Dados Cadastrais'!A:F,6,0)</f>
        <v>#N/A</v>
      </c>
      <c r="G1528" s="10"/>
      <c r="H1528" s="10"/>
      <c r="I1528" s="10"/>
      <c r="J1528" s="10"/>
      <c r="K1528" s="22" t="s">
        <v>4516</v>
      </c>
      <c r="L1528" s="13" t="s">
        <v>4517</v>
      </c>
      <c r="M1528" s="10" t="s">
        <v>4518</v>
      </c>
      <c r="N1528" s="30" t="s">
        <v>4519</v>
      </c>
      <c r="O1528" s="11"/>
      <c r="P1528" s="10"/>
      <c r="Q1528" s="15"/>
    </row>
    <row r="1529" spans="2:17" ht="15" hidden="1" customHeight="1" x14ac:dyDescent="0.25">
      <c r="B1529" s="10" t="s">
        <v>4520</v>
      </c>
      <c r="C1529" s="10" t="e">
        <v>#N/A</v>
      </c>
      <c r="D1529" s="11" t="e">
        <f>VLOOKUP(B1529,'[1]Dados Cadastrais'!A:G,7,0)</f>
        <v>#N/A</v>
      </c>
      <c r="E1529" s="11" t="e">
        <f>VLOOKUP(CONTATOS[[#This Row],[EMPRESA]],'[1]Dados Cadastrais'!A:F,5,0)</f>
        <v>#N/A</v>
      </c>
      <c r="F1529" s="10" t="e">
        <f>VLOOKUP(CONTATOS[[#This Row],[EMPRESA]],'[1]Dados Cadastrais'!A:F,6,0)</f>
        <v>#N/A</v>
      </c>
      <c r="G1529" s="10" t="s">
        <v>750</v>
      </c>
      <c r="H1529" s="10"/>
      <c r="I1529" s="10"/>
      <c r="J1529" s="10"/>
      <c r="K1529" s="22" t="s">
        <v>4521</v>
      </c>
      <c r="L1529" s="13" t="s">
        <v>4522</v>
      </c>
      <c r="M1529" s="10" t="s">
        <v>4523</v>
      </c>
      <c r="N1529" s="30" t="s">
        <v>4524</v>
      </c>
      <c r="O1529" s="11"/>
      <c r="P1529" s="10"/>
      <c r="Q1529" s="15"/>
    </row>
    <row r="1530" spans="2:17" ht="15" customHeight="1" x14ac:dyDescent="0.35">
      <c r="B1530" s="10" t="s">
        <v>4525</v>
      </c>
      <c r="C1530" s="10" t="s">
        <v>4526</v>
      </c>
      <c r="D1530" s="11">
        <f>VLOOKUP(B1530,'[1]Dados Cadastrais'!A:G,7,0)</f>
        <v>103</v>
      </c>
      <c r="E1530" s="11" t="str">
        <f>VLOOKUP(CONTATOS[[#This Row],[EMPRESA]],'[1]Dados Cadastrais'!A:F,5,0)</f>
        <v>EPP</v>
      </c>
      <c r="F1530" s="10" t="str">
        <f>VLOOKUP(CONTATOS[[#This Row],[EMPRESA]],'[1]Dados Cadastrais'!A:F,6,0)</f>
        <v>CAPITAL LESTE 1</v>
      </c>
      <c r="G1530" s="10" t="s">
        <v>4525</v>
      </c>
      <c r="H1530" s="10"/>
      <c r="I1530" s="10"/>
      <c r="J1530" s="10"/>
      <c r="K1530" s="22">
        <v>57429425</v>
      </c>
      <c r="L1530" s="13"/>
      <c r="M1530" s="10"/>
      <c r="N1530" s="12" t="s">
        <v>4527</v>
      </c>
      <c r="O1530" s="11"/>
      <c r="P1530" s="10"/>
      <c r="Q1530" s="15">
        <v>45022</v>
      </c>
    </row>
    <row r="1531" spans="2:17" ht="15" customHeight="1" x14ac:dyDescent="0.35">
      <c r="B1531" s="10" t="s">
        <v>4525</v>
      </c>
      <c r="C1531" s="10" t="s">
        <v>4526</v>
      </c>
      <c r="D1531" s="11">
        <f>VLOOKUP(B1531,'[1]Dados Cadastrais'!A:G,7,0)</f>
        <v>103</v>
      </c>
      <c r="E1531" s="11" t="str">
        <f>VLOOKUP(CONTATOS[[#This Row],[EMPRESA]],'[1]Dados Cadastrais'!A:F,5,0)</f>
        <v>EPP</v>
      </c>
      <c r="F1531" s="10" t="str">
        <f>VLOOKUP(CONTATOS[[#This Row],[EMPRESA]],'[1]Dados Cadastrais'!A:F,6,0)</f>
        <v>CAPITAL LESTE 1</v>
      </c>
      <c r="G1531" s="10" t="s">
        <v>2566</v>
      </c>
      <c r="H1531" s="10"/>
      <c r="I1531" s="10" t="s">
        <v>195</v>
      </c>
      <c r="J1531" s="10"/>
      <c r="K1531" s="22" t="s">
        <v>4528</v>
      </c>
      <c r="L1531" s="13" t="s">
        <v>4529</v>
      </c>
      <c r="M1531" s="10" t="s">
        <v>4530</v>
      </c>
      <c r="N1531" s="22" t="s">
        <v>4531</v>
      </c>
      <c r="O1531" s="11"/>
      <c r="P1531" s="10"/>
      <c r="Q1531" s="15"/>
    </row>
    <row r="1532" spans="2:17" ht="15" hidden="1" customHeight="1" x14ac:dyDescent="0.25">
      <c r="B1532" s="10" t="s">
        <v>4532</v>
      </c>
      <c r="C1532" s="10" t="e">
        <v>#N/A</v>
      </c>
      <c r="D1532" s="11" t="e">
        <f>VLOOKUP(B1532,'[1]Dados Cadastrais'!A:G,7,0)</f>
        <v>#N/A</v>
      </c>
      <c r="E1532" s="11" t="e">
        <f>VLOOKUP(CONTATOS[[#This Row],[EMPRESA]],'[1]Dados Cadastrais'!A:F,5,0)</f>
        <v>#N/A</v>
      </c>
      <c r="F1532" s="10" t="e">
        <f>VLOOKUP(CONTATOS[[#This Row],[EMPRESA]],'[1]Dados Cadastrais'!A:F,6,0)</f>
        <v>#N/A</v>
      </c>
      <c r="G1532" s="10"/>
      <c r="H1532" s="10"/>
      <c r="I1532" s="10"/>
      <c r="J1532" s="10"/>
      <c r="K1532" s="31" t="s">
        <v>4533</v>
      </c>
      <c r="L1532" s="14" t="s">
        <v>4534</v>
      </c>
      <c r="M1532" s="10" t="s">
        <v>4535</v>
      </c>
      <c r="N1532" s="30" t="s">
        <v>4536</v>
      </c>
      <c r="O1532" s="11"/>
      <c r="P1532" s="10"/>
      <c r="Q1532" s="15"/>
    </row>
    <row r="1533" spans="2:17" ht="15" hidden="1" customHeight="1" x14ac:dyDescent="0.25">
      <c r="B1533" s="10" t="s">
        <v>4537</v>
      </c>
      <c r="C1533" s="10" t="e">
        <v>#N/A</v>
      </c>
      <c r="D1533" s="11" t="e">
        <f>VLOOKUP(B1533,'[1]Dados Cadastrais'!A:G,7,0)</f>
        <v>#N/A</v>
      </c>
      <c r="E1533" s="11" t="e">
        <f>VLOOKUP(CONTATOS[[#This Row],[EMPRESA]],'[1]Dados Cadastrais'!A:F,5,0)</f>
        <v>#N/A</v>
      </c>
      <c r="F1533" s="10" t="e">
        <f>VLOOKUP(CONTATOS[[#This Row],[EMPRESA]],'[1]Dados Cadastrais'!A:F,6,0)</f>
        <v>#N/A</v>
      </c>
      <c r="G1533" s="10"/>
      <c r="H1533" s="10"/>
      <c r="I1533" s="10"/>
      <c r="J1533" s="10"/>
      <c r="K1533" s="22" t="s">
        <v>4538</v>
      </c>
      <c r="L1533" s="13"/>
      <c r="M1533" s="10"/>
      <c r="N1533" s="30" t="s">
        <v>4539</v>
      </c>
      <c r="O1533" s="11"/>
      <c r="P1533" s="10"/>
      <c r="Q1533" s="15"/>
    </row>
    <row r="1534" spans="2:17" ht="15" hidden="1" customHeight="1" x14ac:dyDescent="0.25">
      <c r="B1534" s="10" t="s">
        <v>4540</v>
      </c>
      <c r="C1534" s="10" t="s">
        <v>4541</v>
      </c>
      <c r="D1534" s="11">
        <v>110</v>
      </c>
      <c r="E1534" s="11" t="s">
        <v>137</v>
      </c>
      <c r="F1534" s="10" t="e">
        <f>VLOOKUP(CONTATOS[[#This Row],[EMPRESA]],'[1]Dados Cadastrais'!A:F,6,0)</f>
        <v>#N/A</v>
      </c>
      <c r="G1534" s="10"/>
      <c r="H1534" s="10"/>
      <c r="I1534" s="10"/>
      <c r="J1534" s="10"/>
      <c r="K1534" s="22" t="s">
        <v>4542</v>
      </c>
      <c r="L1534" s="13"/>
      <c r="M1534" s="10"/>
      <c r="N1534" s="14" t="s">
        <v>4543</v>
      </c>
      <c r="O1534" s="11"/>
      <c r="P1534" s="10"/>
      <c r="Q1534" s="15"/>
    </row>
    <row r="1535" spans="2:17" ht="15" hidden="1" customHeight="1" x14ac:dyDescent="0.35">
      <c r="B1535" s="10" t="s">
        <v>4544</v>
      </c>
      <c r="C1535" s="10" t="e">
        <v>#N/A</v>
      </c>
      <c r="D1535" s="11" t="e">
        <f>VLOOKUP(B1535,'[1]Dados Cadastrais'!A:G,7,0)</f>
        <v>#N/A</v>
      </c>
      <c r="E1535" s="11" t="e">
        <f>VLOOKUP(CONTATOS[[#This Row],[EMPRESA]],'[1]Dados Cadastrais'!A:F,5,0)</f>
        <v>#N/A</v>
      </c>
      <c r="F1535" s="10" t="e">
        <f>VLOOKUP(CONTATOS[[#This Row],[EMPRESA]],'[1]Dados Cadastrais'!A:F,6,0)</f>
        <v>#N/A</v>
      </c>
      <c r="G1535" s="10"/>
      <c r="H1535" s="10"/>
      <c r="I1535" s="10"/>
      <c r="J1535" s="10"/>
      <c r="K1535" s="22" t="s">
        <v>4545</v>
      </c>
      <c r="L1535" s="13"/>
      <c r="M1535" s="10"/>
      <c r="N1535" s="22"/>
      <c r="O1535" s="11"/>
      <c r="P1535" s="10"/>
      <c r="Q1535" s="15"/>
    </row>
    <row r="1536" spans="2:17" ht="15" customHeight="1" x14ac:dyDescent="0.35">
      <c r="B1536" s="10" t="s">
        <v>4546</v>
      </c>
      <c r="C1536" s="10" t="s">
        <v>4547</v>
      </c>
      <c r="D1536" s="11">
        <f>VLOOKUP(B1536,'[1]Dados Cadastrais'!A:G,7,0)</f>
        <v>103</v>
      </c>
      <c r="E1536" s="11" t="str">
        <f>VLOOKUP(CONTATOS[[#This Row],[EMPRESA]],'[1]Dados Cadastrais'!A:F,5,0)</f>
        <v>ME</v>
      </c>
      <c r="F1536" s="10" t="str">
        <f>VLOOKUP(CONTATOS[[#This Row],[EMPRESA]],'[1]Dados Cadastrais'!A:F,6,0)</f>
        <v>CAPITAL LESTE 1</v>
      </c>
      <c r="G1536" s="10" t="s">
        <v>4548</v>
      </c>
      <c r="H1536" s="10"/>
      <c r="I1536" s="10" t="s">
        <v>60</v>
      </c>
      <c r="J1536" s="10"/>
      <c r="K1536" s="22">
        <v>1127816578</v>
      </c>
      <c r="L1536" s="13" t="s">
        <v>4549</v>
      </c>
      <c r="M1536" s="10" t="s">
        <v>4549</v>
      </c>
      <c r="N1536" s="22" t="s">
        <v>4550</v>
      </c>
      <c r="O1536" s="11"/>
      <c r="P1536" s="10"/>
      <c r="Q1536" s="15"/>
    </row>
    <row r="1537" spans="2:17" ht="15" customHeight="1" x14ac:dyDescent="0.25">
      <c r="B1537" s="10" t="s">
        <v>4546</v>
      </c>
      <c r="C1537" s="10" t="s">
        <v>4547</v>
      </c>
      <c r="D1537" s="11">
        <f>VLOOKUP(B1537,'[1]Dados Cadastrais'!A:G,7,0)</f>
        <v>103</v>
      </c>
      <c r="E1537" s="11" t="str">
        <f>VLOOKUP(CONTATOS[[#This Row],[EMPRESA]],'[1]Dados Cadastrais'!A:F,5,0)</f>
        <v>ME</v>
      </c>
      <c r="F1537" s="10" t="str">
        <f>VLOOKUP(CONTATOS[[#This Row],[EMPRESA]],'[1]Dados Cadastrais'!A:F,6,0)</f>
        <v>CAPITAL LESTE 1</v>
      </c>
      <c r="G1537" s="10" t="s">
        <v>169</v>
      </c>
      <c r="H1537" s="10"/>
      <c r="I1537" s="10" t="s">
        <v>367</v>
      </c>
      <c r="J1537" s="10"/>
      <c r="K1537" s="22" t="s">
        <v>4551</v>
      </c>
      <c r="L1537" s="13" t="s">
        <v>195</v>
      </c>
      <c r="M1537" s="10"/>
      <c r="N1537" s="14" t="s">
        <v>4550</v>
      </c>
      <c r="O1537" s="11"/>
      <c r="P1537" s="10"/>
      <c r="Q1537" s="15"/>
    </row>
    <row r="1538" spans="2:17" ht="15" customHeight="1" x14ac:dyDescent="0.35">
      <c r="B1538" s="10" t="s">
        <v>4552</v>
      </c>
      <c r="C1538" s="10" t="s">
        <v>4553</v>
      </c>
      <c r="D1538" s="11">
        <f>VLOOKUP(B1538,'[1]Dados Cadastrais'!A:G,7,0)</f>
        <v>103</v>
      </c>
      <c r="E1538" s="11" t="str">
        <f>VLOOKUP(CONTATOS[[#This Row],[EMPRESA]],'[1]Dados Cadastrais'!A:F,5,0)</f>
        <v>ME</v>
      </c>
      <c r="F1538" s="10" t="str">
        <f>VLOOKUP(CONTATOS[[#This Row],[EMPRESA]],'[1]Dados Cadastrais'!A:F,6,0)</f>
        <v>CAPITAL LESTE 1</v>
      </c>
      <c r="G1538" s="10"/>
      <c r="H1538" s="10"/>
      <c r="I1538" s="10"/>
      <c r="J1538" s="10"/>
      <c r="K1538" s="22" t="s">
        <v>4554</v>
      </c>
      <c r="L1538" s="13"/>
      <c r="M1538" s="10"/>
      <c r="N1538" s="22" t="s">
        <v>4555</v>
      </c>
      <c r="O1538" s="11"/>
      <c r="P1538" s="10"/>
      <c r="Q1538" s="15"/>
    </row>
    <row r="1539" spans="2:17" ht="15" hidden="1" customHeight="1" x14ac:dyDescent="0.25">
      <c r="B1539" s="10" t="s">
        <v>4556</v>
      </c>
      <c r="C1539" s="10" t="e">
        <v>#N/A</v>
      </c>
      <c r="D1539" s="11" t="e">
        <f>VLOOKUP(B1539,'[1]Dados Cadastrais'!A:G,7,0)</f>
        <v>#N/A</v>
      </c>
      <c r="E1539" s="11" t="e">
        <f>VLOOKUP(CONTATOS[[#This Row],[EMPRESA]],'[1]Dados Cadastrais'!A:F,5,0)</f>
        <v>#N/A</v>
      </c>
      <c r="F1539" s="10" t="e">
        <f>VLOOKUP(CONTATOS[[#This Row],[EMPRESA]],'[1]Dados Cadastrais'!A:F,6,0)</f>
        <v>#N/A</v>
      </c>
      <c r="G1539" s="10"/>
      <c r="H1539" s="10"/>
      <c r="I1539" s="10"/>
      <c r="J1539" s="10"/>
      <c r="K1539" s="22" t="s">
        <v>4557</v>
      </c>
      <c r="L1539" s="13" t="s">
        <v>4558</v>
      </c>
      <c r="M1539" s="10" t="s">
        <v>4559</v>
      </c>
      <c r="N1539" s="14" t="s">
        <v>4560</v>
      </c>
      <c r="O1539" s="11"/>
      <c r="P1539" s="10"/>
      <c r="Q1539" s="15"/>
    </row>
    <row r="1540" spans="2:17" ht="15" hidden="1" customHeight="1" x14ac:dyDescent="0.25">
      <c r="B1540" s="10" t="s">
        <v>4556</v>
      </c>
      <c r="C1540" s="10" t="e">
        <v>#N/A</v>
      </c>
      <c r="D1540" s="11" t="e">
        <f>VLOOKUP(B1540,'[1]Dados Cadastrais'!A:G,7,0)</f>
        <v>#N/A</v>
      </c>
      <c r="E1540" s="11" t="e">
        <f>VLOOKUP(CONTATOS[[#This Row],[EMPRESA]],'[1]Dados Cadastrais'!A:F,5,0)</f>
        <v>#N/A</v>
      </c>
      <c r="F1540" s="10" t="e">
        <f>VLOOKUP(CONTATOS[[#This Row],[EMPRESA]],'[1]Dados Cadastrais'!A:F,6,0)</f>
        <v>#N/A</v>
      </c>
      <c r="G1540" s="10"/>
      <c r="H1540" s="10"/>
      <c r="I1540" s="10"/>
      <c r="J1540" s="10"/>
      <c r="K1540" s="22" t="s">
        <v>4557</v>
      </c>
      <c r="L1540" s="13" t="s">
        <v>4558</v>
      </c>
      <c r="M1540" s="10" t="s">
        <v>4559</v>
      </c>
      <c r="N1540" s="14" t="s">
        <v>4561</v>
      </c>
      <c r="O1540" s="11"/>
      <c r="P1540" s="10"/>
      <c r="Q1540" s="15"/>
    </row>
    <row r="1541" spans="2:17" ht="15" hidden="1" customHeight="1" x14ac:dyDescent="0.35">
      <c r="B1541" s="10" t="s">
        <v>4562</v>
      </c>
      <c r="C1541" s="10" t="e">
        <v>#N/A</v>
      </c>
      <c r="D1541" s="11" t="e">
        <f>VLOOKUP(B1541,'[1]Dados Cadastrais'!A:G,7,0)</f>
        <v>#N/A</v>
      </c>
      <c r="E1541" s="11" t="e">
        <f>VLOOKUP(CONTATOS[[#This Row],[EMPRESA]],'[1]Dados Cadastrais'!A:F,5,0)</f>
        <v>#N/A</v>
      </c>
      <c r="F1541" s="10" t="e">
        <f>VLOOKUP(CONTATOS[[#This Row],[EMPRESA]],'[1]Dados Cadastrais'!A:F,6,0)</f>
        <v>#N/A</v>
      </c>
      <c r="G1541" s="10" t="s">
        <v>4563</v>
      </c>
      <c r="H1541" s="10"/>
      <c r="I1541" s="10"/>
      <c r="J1541" s="10"/>
      <c r="K1541" s="22" t="s">
        <v>4564</v>
      </c>
      <c r="L1541" s="13"/>
      <c r="M1541" s="10"/>
      <c r="N1541" s="12" t="s">
        <v>4565</v>
      </c>
      <c r="O1541" s="11"/>
      <c r="P1541" s="10"/>
      <c r="Q1541" s="15"/>
    </row>
    <row r="1542" spans="2:17" ht="15" hidden="1" customHeight="1" x14ac:dyDescent="0.35">
      <c r="B1542" s="10" t="s">
        <v>4562</v>
      </c>
      <c r="C1542" s="10" t="e">
        <v>#N/A</v>
      </c>
      <c r="D1542" s="11" t="e">
        <f>VLOOKUP(B1542,'[1]Dados Cadastrais'!A:G,7,0)</f>
        <v>#N/A</v>
      </c>
      <c r="E1542" s="11" t="e">
        <f>VLOOKUP(CONTATOS[[#This Row],[EMPRESA]],'[1]Dados Cadastrais'!A:F,5,0)</f>
        <v>#N/A</v>
      </c>
      <c r="F1542" s="10" t="e">
        <f>VLOOKUP(CONTATOS[[#This Row],[EMPRESA]],'[1]Dados Cadastrais'!A:F,6,0)</f>
        <v>#N/A</v>
      </c>
      <c r="G1542" s="10" t="s">
        <v>4566</v>
      </c>
      <c r="H1542" s="10"/>
      <c r="I1542" s="10"/>
      <c r="J1542" s="10"/>
      <c r="K1542" s="22" t="s">
        <v>4567</v>
      </c>
      <c r="L1542" s="13"/>
      <c r="M1542" s="10"/>
      <c r="N1542" s="22" t="s">
        <v>4565</v>
      </c>
      <c r="O1542" s="11"/>
      <c r="P1542" s="10"/>
      <c r="Q1542" s="15"/>
    </row>
    <row r="1543" spans="2:17" ht="15" hidden="1" customHeight="1" x14ac:dyDescent="0.25">
      <c r="B1543" s="10" t="s">
        <v>4562</v>
      </c>
      <c r="C1543" s="10" t="e">
        <v>#N/A</v>
      </c>
      <c r="D1543" s="11" t="e">
        <f>VLOOKUP(B1543,'[1]Dados Cadastrais'!A:G,7,0)</f>
        <v>#N/A</v>
      </c>
      <c r="E1543" s="11" t="e">
        <f>VLOOKUP(CONTATOS[[#This Row],[EMPRESA]],'[1]Dados Cadastrais'!A:F,5,0)</f>
        <v>#N/A</v>
      </c>
      <c r="F1543" s="10" t="e">
        <f>VLOOKUP(CONTATOS[[#This Row],[EMPRESA]],'[1]Dados Cadastrais'!A:F,6,0)</f>
        <v>#N/A</v>
      </c>
      <c r="G1543" s="10" t="s">
        <v>1577</v>
      </c>
      <c r="H1543" s="10"/>
      <c r="I1543" s="10"/>
      <c r="J1543" s="10"/>
      <c r="K1543" s="22"/>
      <c r="L1543" s="13"/>
      <c r="M1543" s="10"/>
      <c r="N1543" s="14" t="s">
        <v>4565</v>
      </c>
      <c r="O1543" s="11"/>
      <c r="P1543" s="10"/>
      <c r="Q1543" s="15"/>
    </row>
    <row r="1544" spans="2:17" ht="15" hidden="1" customHeight="1" x14ac:dyDescent="0.35">
      <c r="B1544" s="10" t="s">
        <v>4568</v>
      </c>
      <c r="C1544" s="10" t="s">
        <v>4569</v>
      </c>
      <c r="D1544" s="11">
        <v>508</v>
      </c>
      <c r="E1544" s="11" t="str">
        <f>VLOOKUP(CONTATOS[[#This Row],[EMPRESA]],'[1]Dados Cadastrais'!A:F,5,0)</f>
        <v>DEMAIS</v>
      </c>
      <c r="F1544" s="10" t="str">
        <f>VLOOKUP(CONTATOS[[#This Row],[EMPRESA]],'[1]Dados Cadastrais'!A:F,6,0)</f>
        <v>N/A</v>
      </c>
      <c r="G1544" s="10" t="s">
        <v>4570</v>
      </c>
      <c r="H1544" s="10"/>
      <c r="I1544" s="10"/>
      <c r="J1544" s="10"/>
      <c r="K1544" s="22"/>
      <c r="L1544" s="13"/>
      <c r="M1544" s="10"/>
      <c r="N1544" s="22" t="s">
        <v>4571</v>
      </c>
      <c r="O1544" s="11"/>
      <c r="P1544" s="10" t="s">
        <v>4572</v>
      </c>
      <c r="Q1544" s="15">
        <v>45764</v>
      </c>
    </row>
    <row r="1545" spans="2:17" ht="15" hidden="1" customHeight="1" x14ac:dyDescent="0.25">
      <c r="B1545" s="27" t="s">
        <v>4573</v>
      </c>
      <c r="C1545" s="27" t="s">
        <v>4574</v>
      </c>
      <c r="D1545" s="27" t="s">
        <v>237</v>
      </c>
      <c r="E1545" s="27" t="s">
        <v>68</v>
      </c>
      <c r="F1545" s="10" t="e">
        <f>VLOOKUP(CONTATOS[[#This Row],[EMPRESA]],'[1]Dados Cadastrais'!A:F,6,0)</f>
        <v>#N/A</v>
      </c>
      <c r="G1545" s="17"/>
      <c r="H1545" s="10"/>
      <c r="I1545" s="28"/>
      <c r="J1545" s="10"/>
      <c r="K1545" s="29"/>
      <c r="L1545" s="13"/>
      <c r="M1545" s="10" t="str" cm="1">
        <f t="array" ref="M1545">IFERROR(IF(ISTEXT(L1544),IF(ISBLANK(L1544),"","'"&amp;"55"&amp;IF(AND(ISNUMBER(LEFT(SOMENTE.NÚMEROS(L1544),2))),LEFT(SOMENTE.NÚMEROS(L1544),2),"11")&amp;RIGHT(SOMENTE.NÚMEROS(L1544),8)),""),"")</f>
        <v/>
      </c>
      <c r="N1545" s="12"/>
      <c r="O1545" s="22"/>
      <c r="P1545" s="22"/>
      <c r="Q1545" s="15"/>
    </row>
    <row r="1546" spans="2:17" ht="15" hidden="1" customHeight="1" x14ac:dyDescent="0.35">
      <c r="B1546" s="10" t="s">
        <v>4575</v>
      </c>
      <c r="C1546" s="10" t="s">
        <v>4576</v>
      </c>
      <c r="D1546" s="11">
        <v>112</v>
      </c>
      <c r="E1546" s="11" t="s">
        <v>137</v>
      </c>
      <c r="F1546" s="10" t="e">
        <f>VLOOKUP(CONTATOS[[#This Row],[EMPRESA]],'[1]Dados Cadastrais'!A:F,6,0)</f>
        <v>#N/A</v>
      </c>
      <c r="G1546" s="10"/>
      <c r="H1546" s="10"/>
      <c r="I1546" s="10"/>
      <c r="J1546" s="10"/>
      <c r="K1546" s="22" t="s">
        <v>4577</v>
      </c>
      <c r="L1546" s="13"/>
      <c r="M1546" s="10"/>
      <c r="N1546" s="22"/>
      <c r="O1546" s="11"/>
      <c r="P1546" s="10"/>
      <c r="Q1546" s="15"/>
    </row>
    <row r="1547" spans="2:17" ht="15" customHeight="1" x14ac:dyDescent="0.35">
      <c r="B1547" s="10" t="s">
        <v>4578</v>
      </c>
      <c r="C1547" s="10" t="s">
        <v>4579</v>
      </c>
      <c r="D1547" s="11">
        <f>VLOOKUP(B1547,'[1]Dados Cadastrais'!A:G,7,0)</f>
        <v>103</v>
      </c>
      <c r="E1547" s="11" t="str">
        <f>VLOOKUP(CONTATOS[[#This Row],[EMPRESA]],'[1]Dados Cadastrais'!A:F,5,0)</f>
        <v>EPP</v>
      </c>
      <c r="F1547" s="10" t="str">
        <f>VLOOKUP(CONTATOS[[#This Row],[EMPRESA]],'[1]Dados Cadastrais'!A:F,6,0)</f>
        <v>CAPITAL LESTE 1</v>
      </c>
      <c r="G1547" s="10" t="s">
        <v>4580</v>
      </c>
      <c r="H1547" s="10"/>
      <c r="I1547" s="10"/>
      <c r="J1547" s="10"/>
      <c r="K1547" s="22">
        <v>1126848551</v>
      </c>
      <c r="L1547" s="13"/>
      <c r="M1547" s="10"/>
      <c r="N1547" s="22" t="s">
        <v>4581</v>
      </c>
      <c r="O1547" s="11"/>
      <c r="P1547" s="10"/>
      <c r="Q1547" s="15">
        <v>45764</v>
      </c>
    </row>
    <row r="1548" spans="2:17" ht="15" customHeight="1" x14ac:dyDescent="0.35">
      <c r="B1548" s="10" t="s">
        <v>4578</v>
      </c>
      <c r="C1548" s="10" t="s">
        <v>4579</v>
      </c>
      <c r="D1548" s="11">
        <f>VLOOKUP(B1548,'[1]Dados Cadastrais'!A:G,7,0)</f>
        <v>103</v>
      </c>
      <c r="E1548" s="11" t="str">
        <f>VLOOKUP(CONTATOS[[#This Row],[EMPRESA]],'[1]Dados Cadastrais'!A:F,5,0)</f>
        <v>EPP</v>
      </c>
      <c r="F1548" s="10" t="str">
        <f>VLOOKUP(CONTATOS[[#This Row],[EMPRESA]],'[1]Dados Cadastrais'!A:F,6,0)</f>
        <v>CAPITAL LESTE 1</v>
      </c>
      <c r="G1548" s="10" t="s">
        <v>4582</v>
      </c>
      <c r="H1548" s="10"/>
      <c r="I1548" s="10" t="s">
        <v>954</v>
      </c>
      <c r="J1548" s="10" t="s">
        <v>20</v>
      </c>
      <c r="K1548" s="22">
        <v>1126848551</v>
      </c>
      <c r="L1548" s="13" t="s">
        <v>4583</v>
      </c>
      <c r="M1548" s="10" t="s">
        <v>4583</v>
      </c>
      <c r="N1548" s="22" t="s">
        <v>4584</v>
      </c>
      <c r="O1548" s="11"/>
      <c r="P1548" s="10"/>
      <c r="Q1548" s="15">
        <v>45764</v>
      </c>
    </row>
    <row r="1549" spans="2:17" ht="15" customHeight="1" x14ac:dyDescent="0.35">
      <c r="B1549" s="10" t="s">
        <v>4578</v>
      </c>
      <c r="C1549" s="10" t="s">
        <v>4579</v>
      </c>
      <c r="D1549" s="11">
        <f>VLOOKUP(B1549,'[1]Dados Cadastrais'!A:G,7,0)</f>
        <v>103</v>
      </c>
      <c r="E1549" s="11" t="str">
        <f>VLOOKUP(CONTATOS[[#This Row],[EMPRESA]],'[1]Dados Cadastrais'!A:F,5,0)</f>
        <v>EPP</v>
      </c>
      <c r="F1549" s="10" t="str">
        <f>VLOOKUP(CONTATOS[[#This Row],[EMPRESA]],'[1]Dados Cadastrais'!A:F,6,0)</f>
        <v>CAPITAL LESTE 1</v>
      </c>
      <c r="G1549" s="10" t="s">
        <v>4585</v>
      </c>
      <c r="H1549" s="10"/>
      <c r="I1549" s="10" t="s">
        <v>19</v>
      </c>
      <c r="J1549" s="10" t="s">
        <v>20</v>
      </c>
      <c r="K1549" s="22">
        <v>1126848551</v>
      </c>
      <c r="L1549" s="13" t="s">
        <v>4586</v>
      </c>
      <c r="M1549" s="10" t="s">
        <v>4586</v>
      </c>
      <c r="N1549" s="12" t="s">
        <v>4587</v>
      </c>
      <c r="O1549" s="11"/>
      <c r="P1549" s="10"/>
      <c r="Q1549" s="15">
        <v>45764</v>
      </c>
    </row>
    <row r="1550" spans="2:17" ht="15" customHeight="1" x14ac:dyDescent="0.35">
      <c r="B1550" s="10" t="s">
        <v>4578</v>
      </c>
      <c r="C1550" s="10" t="s">
        <v>4579</v>
      </c>
      <c r="D1550" s="11">
        <f>VLOOKUP(B1550,'[1]Dados Cadastrais'!A:G,7,0)</f>
        <v>103</v>
      </c>
      <c r="E1550" s="11" t="str">
        <f>VLOOKUP(CONTATOS[[#This Row],[EMPRESA]],'[1]Dados Cadastrais'!A:F,5,0)</f>
        <v>EPP</v>
      </c>
      <c r="F1550" s="10" t="str">
        <f>VLOOKUP(CONTATOS[[#This Row],[EMPRESA]],'[1]Dados Cadastrais'!A:F,6,0)</f>
        <v>CAPITAL LESTE 1</v>
      </c>
      <c r="G1550" s="10" t="s">
        <v>4588</v>
      </c>
      <c r="H1550" s="10"/>
      <c r="I1550" s="10" t="s">
        <v>386</v>
      </c>
      <c r="J1550" s="10"/>
      <c r="K1550" s="22">
        <v>1126848551</v>
      </c>
      <c r="L1550" s="13" t="s">
        <v>4586</v>
      </c>
      <c r="M1550" s="10" t="s">
        <v>4586</v>
      </c>
      <c r="N1550" s="12" t="s">
        <v>4589</v>
      </c>
      <c r="O1550" s="11"/>
      <c r="P1550" s="10"/>
      <c r="Q1550" s="15">
        <v>45764</v>
      </c>
    </row>
    <row r="1551" spans="2:17" ht="15" customHeight="1" x14ac:dyDescent="0.35">
      <c r="B1551" s="10" t="s">
        <v>4578</v>
      </c>
      <c r="C1551" s="10" t="s">
        <v>4579</v>
      </c>
      <c r="D1551" s="11">
        <f>VLOOKUP(B1551,'[1]Dados Cadastrais'!A:G,7,0)</f>
        <v>103</v>
      </c>
      <c r="E1551" s="11" t="str">
        <f>VLOOKUP(CONTATOS[[#This Row],[EMPRESA]],'[1]Dados Cadastrais'!A:F,5,0)</f>
        <v>EPP</v>
      </c>
      <c r="F1551" s="10" t="str">
        <f>VLOOKUP(CONTATOS[[#This Row],[EMPRESA]],'[1]Dados Cadastrais'!A:F,6,0)</f>
        <v>CAPITAL LESTE 1</v>
      </c>
      <c r="G1551" s="10" t="s">
        <v>4590</v>
      </c>
      <c r="H1551" s="10"/>
      <c r="I1551" s="10" t="s">
        <v>4584</v>
      </c>
      <c r="J1551" s="10"/>
      <c r="K1551" s="22" t="s">
        <v>4591</v>
      </c>
      <c r="L1551" s="13"/>
      <c r="M1551" s="10"/>
      <c r="N1551" s="22"/>
      <c r="O1551" s="11"/>
      <c r="P1551" s="10"/>
      <c r="Q1551" s="15"/>
    </row>
    <row r="1552" spans="2:17" ht="15" customHeight="1" x14ac:dyDescent="0.35">
      <c r="B1552" s="10" t="s">
        <v>4578</v>
      </c>
      <c r="C1552" s="10" t="s">
        <v>4579</v>
      </c>
      <c r="D1552" s="11">
        <f>VLOOKUP(B1552,'[1]Dados Cadastrais'!A:G,7,0)</f>
        <v>103</v>
      </c>
      <c r="E1552" s="11" t="str">
        <f>VLOOKUP(CONTATOS[[#This Row],[EMPRESA]],'[1]Dados Cadastrais'!A:F,5,0)</f>
        <v>EPP</v>
      </c>
      <c r="F1552" s="10" t="str">
        <f>VLOOKUP(CONTATOS[[#This Row],[EMPRESA]],'[1]Dados Cadastrais'!A:F,6,0)</f>
        <v>CAPITAL LESTE 1</v>
      </c>
      <c r="G1552" s="10" t="s">
        <v>4588</v>
      </c>
      <c r="H1552" s="10"/>
      <c r="I1552" s="10" t="s">
        <v>195</v>
      </c>
      <c r="J1552" s="10"/>
      <c r="K1552" s="22" t="s">
        <v>4591</v>
      </c>
      <c r="L1552" s="13"/>
      <c r="M1552" s="10"/>
      <c r="N1552" s="22"/>
      <c r="O1552" s="11"/>
      <c r="P1552" s="10"/>
      <c r="Q1552" s="15"/>
    </row>
    <row r="1553" spans="2:17" ht="15" customHeight="1" x14ac:dyDescent="0.35">
      <c r="B1553" s="10" t="s">
        <v>4578</v>
      </c>
      <c r="C1553" s="10" t="s">
        <v>4579</v>
      </c>
      <c r="D1553" s="11">
        <f>VLOOKUP(B1553,'[1]Dados Cadastrais'!A:G,7,0)</f>
        <v>103</v>
      </c>
      <c r="E1553" s="11" t="str">
        <f>VLOOKUP(CONTATOS[[#This Row],[EMPRESA]],'[1]Dados Cadastrais'!A:F,5,0)</f>
        <v>EPP</v>
      </c>
      <c r="F1553" s="10" t="str">
        <f>VLOOKUP(CONTATOS[[#This Row],[EMPRESA]],'[1]Dados Cadastrais'!A:F,6,0)</f>
        <v>CAPITAL LESTE 1</v>
      </c>
      <c r="G1553" s="10"/>
      <c r="H1553" s="10"/>
      <c r="I1553" s="10"/>
      <c r="J1553" s="10"/>
      <c r="K1553" s="22"/>
      <c r="L1553" s="13">
        <v>981966094</v>
      </c>
      <c r="M1553" s="10" t="s">
        <v>4592</v>
      </c>
      <c r="N1553" s="10" t="s">
        <v>4593</v>
      </c>
      <c r="O1553" s="11"/>
      <c r="P1553" s="10"/>
      <c r="Q1553" s="15"/>
    </row>
    <row r="1554" spans="2:17" ht="15" hidden="1" customHeight="1" x14ac:dyDescent="0.25">
      <c r="B1554" s="10" t="s">
        <v>4594</v>
      </c>
      <c r="C1554" s="10" t="e">
        <v>#N/A</v>
      </c>
      <c r="D1554" s="11" t="e">
        <f>VLOOKUP(B1554,'[1]Dados Cadastrais'!A:G,7,0)</f>
        <v>#N/A</v>
      </c>
      <c r="E1554" s="11" t="e">
        <f>VLOOKUP(CONTATOS[[#This Row],[EMPRESA]],'[1]Dados Cadastrais'!A:F,5,0)</f>
        <v>#N/A</v>
      </c>
      <c r="F1554" s="10" t="e">
        <f>VLOOKUP(CONTATOS[[#This Row],[EMPRESA]],'[1]Dados Cadastrais'!A:F,6,0)</f>
        <v>#N/A</v>
      </c>
      <c r="G1554" s="10"/>
      <c r="H1554" s="10"/>
      <c r="I1554" s="10"/>
      <c r="J1554" s="10"/>
      <c r="K1554" s="22" t="s">
        <v>4595</v>
      </c>
      <c r="L1554" s="13"/>
      <c r="M1554" s="10"/>
      <c r="N1554" s="14" t="s">
        <v>4596</v>
      </c>
      <c r="O1554" s="11"/>
      <c r="P1554" s="10"/>
      <c r="Q1554" s="15"/>
    </row>
    <row r="1555" spans="2:17" ht="15" hidden="1" customHeight="1" x14ac:dyDescent="0.25">
      <c r="B1555" s="10" t="s">
        <v>4594</v>
      </c>
      <c r="C1555" s="10" t="e">
        <v>#N/A</v>
      </c>
      <c r="D1555" s="11" t="e">
        <f>VLOOKUP(B1555,'[1]Dados Cadastrais'!A:G,7,0)</f>
        <v>#N/A</v>
      </c>
      <c r="E1555" s="11" t="e">
        <f>VLOOKUP(CONTATOS[[#This Row],[EMPRESA]],'[1]Dados Cadastrais'!A:F,5,0)</f>
        <v>#N/A</v>
      </c>
      <c r="F1555" s="10" t="e">
        <f>VLOOKUP(CONTATOS[[#This Row],[EMPRESA]],'[1]Dados Cadastrais'!A:F,6,0)</f>
        <v>#N/A</v>
      </c>
      <c r="G1555" s="10"/>
      <c r="H1555" s="10"/>
      <c r="I1555" s="10"/>
      <c r="J1555" s="10"/>
      <c r="K1555" s="22" t="s">
        <v>4595</v>
      </c>
      <c r="L1555" s="13"/>
      <c r="M1555" s="10"/>
      <c r="N1555" s="14" t="s">
        <v>4597</v>
      </c>
      <c r="O1555" s="11"/>
      <c r="P1555" s="10"/>
      <c r="Q1555" s="15"/>
    </row>
    <row r="1556" spans="2:17" ht="15" customHeight="1" x14ac:dyDescent="0.35">
      <c r="B1556" s="10" t="s">
        <v>4598</v>
      </c>
      <c r="C1556" s="10" t="s">
        <v>4599</v>
      </c>
      <c r="D1556" s="11">
        <f>VLOOKUP(B1556,'[1]Dados Cadastrais'!A:G,7,0)</f>
        <v>103</v>
      </c>
      <c r="E1556" s="11" t="str">
        <f>VLOOKUP(CONTATOS[[#This Row],[EMPRESA]],'[1]Dados Cadastrais'!A:F,5,0)</f>
        <v>ME</v>
      </c>
      <c r="F1556" s="10" t="str">
        <f>VLOOKUP(CONTATOS[[#This Row],[EMPRESA]],'[1]Dados Cadastrais'!A:F,6,0)</f>
        <v>CAPITAL LESTE 1</v>
      </c>
      <c r="G1556" s="10" t="s">
        <v>4600</v>
      </c>
      <c r="H1556" s="10"/>
      <c r="I1556" s="10" t="s">
        <v>386</v>
      </c>
      <c r="J1556" s="10"/>
      <c r="K1556" s="22">
        <v>26852919</v>
      </c>
      <c r="L1556" s="13" t="s">
        <v>4601</v>
      </c>
      <c r="M1556" s="10" t="s">
        <v>4601</v>
      </c>
      <c r="N1556" s="22" t="s">
        <v>4602</v>
      </c>
      <c r="O1556" s="11"/>
      <c r="P1556" s="10"/>
      <c r="Q1556" s="15"/>
    </row>
    <row r="1557" spans="2:17" ht="15" customHeight="1" x14ac:dyDescent="0.35">
      <c r="B1557" s="10" t="s">
        <v>4598</v>
      </c>
      <c r="C1557" s="10" t="s">
        <v>4599</v>
      </c>
      <c r="D1557" s="11">
        <f>VLOOKUP(B1557,'[1]Dados Cadastrais'!A:G,7,0)</f>
        <v>103</v>
      </c>
      <c r="E1557" s="11" t="str">
        <f>VLOOKUP(CONTATOS[[#This Row],[EMPRESA]],'[1]Dados Cadastrais'!A:F,5,0)</f>
        <v>ME</v>
      </c>
      <c r="F1557" s="10" t="str">
        <f>VLOOKUP(CONTATOS[[#This Row],[EMPRESA]],'[1]Dados Cadastrais'!A:F,6,0)</f>
        <v>CAPITAL LESTE 1</v>
      </c>
      <c r="G1557" s="10" t="s">
        <v>4600</v>
      </c>
      <c r="H1557" s="10"/>
      <c r="I1557" s="10" t="s">
        <v>386</v>
      </c>
      <c r="J1557" s="10"/>
      <c r="K1557" s="22">
        <v>26852919</v>
      </c>
      <c r="L1557" s="13" t="s">
        <v>4601</v>
      </c>
      <c r="M1557" s="10" t="s">
        <v>4601</v>
      </c>
      <c r="N1557" s="12" t="s">
        <v>4603</v>
      </c>
      <c r="O1557" s="11"/>
      <c r="P1557" s="10"/>
      <c r="Q1557" s="15">
        <v>45369</v>
      </c>
    </row>
    <row r="1558" spans="2:17" ht="15" hidden="1" customHeight="1" x14ac:dyDescent="0.35">
      <c r="B1558" s="10" t="s">
        <v>4604</v>
      </c>
      <c r="C1558" s="10" t="s">
        <v>4605</v>
      </c>
      <c r="D1558" s="11">
        <f>VLOOKUP(B1558,'[1]Dados Cadastrais'!A:G,7,0)</f>
        <v>103</v>
      </c>
      <c r="E1558" s="11" t="str">
        <f>VLOOKUP(CONTATOS[[#This Row],[EMPRESA]],'[1]Dados Cadastrais'!A:F,5,0)</f>
        <v>EPP</v>
      </c>
      <c r="F1558" s="10" t="str">
        <f>VLOOKUP(CONTATOS[[#This Row],[EMPRESA]],'[1]Dados Cadastrais'!A:F,6,0)</f>
        <v>CAPITAL SUL</v>
      </c>
      <c r="G1558" s="10" t="s">
        <v>88</v>
      </c>
      <c r="H1558" s="10"/>
      <c r="I1558" s="10" t="s">
        <v>619</v>
      </c>
      <c r="J1558" s="10"/>
      <c r="K1558" s="22" t="s">
        <v>4606</v>
      </c>
      <c r="L1558" s="13"/>
      <c r="M1558" s="10"/>
      <c r="N1558" s="22" t="s">
        <v>4607</v>
      </c>
      <c r="O1558" s="11"/>
      <c r="P1558" s="10"/>
      <c r="Q1558" s="15"/>
    </row>
    <row r="1559" spans="2:17" ht="15" hidden="1" customHeight="1" x14ac:dyDescent="0.25">
      <c r="B1559" s="10" t="s">
        <v>4604</v>
      </c>
      <c r="C1559" s="10" t="s">
        <v>4605</v>
      </c>
      <c r="D1559" s="11">
        <f>VLOOKUP(B1559,'[1]Dados Cadastrais'!A:G,7,0)</f>
        <v>103</v>
      </c>
      <c r="E1559" s="11" t="str">
        <f>VLOOKUP(CONTATOS[[#This Row],[EMPRESA]],'[1]Dados Cadastrais'!A:F,5,0)</f>
        <v>EPP</v>
      </c>
      <c r="F1559" s="10" t="str">
        <f>VLOOKUP(CONTATOS[[#This Row],[EMPRESA]],'[1]Dados Cadastrais'!A:F,6,0)</f>
        <v>CAPITAL SUL</v>
      </c>
      <c r="G1559" s="10" t="s">
        <v>4608</v>
      </c>
      <c r="H1559" s="10"/>
      <c r="I1559" s="10" t="s">
        <v>19</v>
      </c>
      <c r="J1559" s="10" t="s">
        <v>20</v>
      </c>
      <c r="K1559" s="22"/>
      <c r="L1559" s="13" t="s">
        <v>195</v>
      </c>
      <c r="M1559" s="10"/>
      <c r="N1559" s="14" t="s">
        <v>4609</v>
      </c>
      <c r="O1559" s="11"/>
      <c r="P1559" s="10"/>
      <c r="Q1559" s="15"/>
    </row>
    <row r="1560" spans="2:17" ht="15" customHeight="1" x14ac:dyDescent="0.35">
      <c r="B1560" s="10" t="s">
        <v>4610</v>
      </c>
      <c r="C1560" s="10" t="s">
        <v>4611</v>
      </c>
      <c r="D1560" s="11">
        <f>VLOOKUP(B1560,'[1]Dados Cadastrais'!A:G,7,0)</f>
        <v>113</v>
      </c>
      <c r="E1560" s="11" t="str">
        <f>VLOOKUP(CONTATOS[[#This Row],[EMPRESA]],'[1]Dados Cadastrais'!A:F,5,0)</f>
        <v>EPP</v>
      </c>
      <c r="F1560" s="10" t="str">
        <f>VLOOKUP(CONTATOS[[#This Row],[EMPRESA]],'[1]Dados Cadastrais'!A:F,6,0)</f>
        <v>CAPITAL LESTE 1</v>
      </c>
      <c r="G1560" s="10" t="s">
        <v>4612</v>
      </c>
      <c r="H1560" s="10"/>
      <c r="I1560" s="10"/>
      <c r="J1560" s="10"/>
      <c r="K1560" s="22">
        <v>22111173</v>
      </c>
      <c r="L1560" s="13" t="s">
        <v>4613</v>
      </c>
      <c r="M1560" s="10" t="s">
        <v>4613</v>
      </c>
      <c r="N1560" s="22" t="s">
        <v>4614</v>
      </c>
      <c r="O1560" s="11"/>
      <c r="P1560" s="10"/>
      <c r="Q1560" s="15">
        <v>45307</v>
      </c>
    </row>
    <row r="1561" spans="2:17" ht="15" customHeight="1" x14ac:dyDescent="0.35">
      <c r="B1561" s="10" t="s">
        <v>4610</v>
      </c>
      <c r="C1561" s="10" t="s">
        <v>4611</v>
      </c>
      <c r="D1561" s="11">
        <f>VLOOKUP(B1561,'[1]Dados Cadastrais'!A:G,7,0)</f>
        <v>113</v>
      </c>
      <c r="E1561" s="11" t="str">
        <f>VLOOKUP(CONTATOS[[#This Row],[EMPRESA]],'[1]Dados Cadastrais'!A:F,5,0)</f>
        <v>EPP</v>
      </c>
      <c r="F1561" s="10" t="str">
        <f>VLOOKUP(CONTATOS[[#This Row],[EMPRESA]],'[1]Dados Cadastrais'!A:F,6,0)</f>
        <v>CAPITAL LESTE 1</v>
      </c>
      <c r="G1561" s="10" t="s">
        <v>4615</v>
      </c>
      <c r="H1561" s="10"/>
      <c r="I1561" s="10"/>
      <c r="J1561" s="10"/>
      <c r="K1561" s="22">
        <v>22111173</v>
      </c>
      <c r="L1561" s="13"/>
      <c r="M1561" s="10"/>
      <c r="N1561" s="12" t="s">
        <v>4614</v>
      </c>
      <c r="O1561" s="11"/>
      <c r="P1561" s="10"/>
      <c r="Q1561" s="15">
        <v>45307</v>
      </c>
    </row>
    <row r="1562" spans="2:17" ht="15" hidden="1" customHeight="1" x14ac:dyDescent="0.25">
      <c r="B1562" s="10" t="s">
        <v>4616</v>
      </c>
      <c r="C1562" s="10" t="s">
        <v>4617</v>
      </c>
      <c r="D1562" s="11">
        <v>112</v>
      </c>
      <c r="E1562" s="11" t="s">
        <v>137</v>
      </c>
      <c r="F1562" s="10" t="e">
        <f>VLOOKUP(CONTATOS[[#This Row],[EMPRESA]],'[1]Dados Cadastrais'!A:F,6,0)</f>
        <v>#N/A</v>
      </c>
      <c r="G1562" s="10"/>
      <c r="H1562" s="10"/>
      <c r="I1562" s="10"/>
      <c r="J1562" s="10"/>
      <c r="K1562" s="22" t="s">
        <v>4618</v>
      </c>
      <c r="L1562" s="13"/>
      <c r="M1562" s="10"/>
      <c r="N1562" s="14" t="s">
        <v>4619</v>
      </c>
      <c r="O1562" s="11"/>
      <c r="P1562" s="10"/>
      <c r="Q1562" s="15"/>
    </row>
    <row r="1563" spans="2:17" ht="15" hidden="1" customHeight="1" x14ac:dyDescent="0.35">
      <c r="B1563" s="10" t="s">
        <v>4620</v>
      </c>
      <c r="C1563" s="10" t="s">
        <v>4621</v>
      </c>
      <c r="D1563" s="11" t="e">
        <f>VLOOKUP(B1563,'[1]Dados Cadastrais'!A:G,7,0)</f>
        <v>#N/A</v>
      </c>
      <c r="E1563" s="11" t="e">
        <f>VLOOKUP(CONTATOS[[#This Row],[EMPRESA]],'[1]Dados Cadastrais'!A:F,5,0)</f>
        <v>#N/A</v>
      </c>
      <c r="F1563" s="10" t="e">
        <f>VLOOKUP(CONTATOS[[#This Row],[EMPRESA]],'[1]Dados Cadastrais'!A:F,6,0)</f>
        <v>#N/A</v>
      </c>
      <c r="G1563" s="10" t="s">
        <v>4622</v>
      </c>
      <c r="H1563" s="10"/>
      <c r="I1563" s="10"/>
      <c r="J1563" s="10"/>
      <c r="K1563" s="22">
        <v>40273209</v>
      </c>
      <c r="L1563" s="13"/>
      <c r="M1563" s="10"/>
      <c r="N1563" s="12" t="s">
        <v>4623</v>
      </c>
      <c r="O1563" s="11"/>
      <c r="P1563" s="10"/>
      <c r="Q1563" s="15">
        <v>45022</v>
      </c>
    </row>
    <row r="1564" spans="2:17" ht="15" hidden="1" customHeight="1" x14ac:dyDescent="0.35">
      <c r="B1564" s="10" t="s">
        <v>4624</v>
      </c>
      <c r="C1564" s="10" t="s">
        <v>4625</v>
      </c>
      <c r="D1564" s="11">
        <v>126</v>
      </c>
      <c r="E1564" s="11" t="str">
        <f>VLOOKUP(CONTATOS[[#This Row],[EMPRESA]],'[1]Dados Cadastrais'!A:F,5,0)</f>
        <v>EPP</v>
      </c>
      <c r="F1564" s="10" t="str">
        <f>VLOOKUP(CONTATOS[[#This Row],[EMPRESA]],'[1]Dados Cadastrais'!A:F,6,0)</f>
        <v>CAPITAL NORTE</v>
      </c>
      <c r="G1564" s="10"/>
      <c r="H1564" s="10"/>
      <c r="I1564" s="10"/>
      <c r="J1564" s="10"/>
      <c r="K1564" s="22" t="s">
        <v>4626</v>
      </c>
      <c r="L1564" s="13"/>
      <c r="M1564" s="10"/>
      <c r="N1564" s="22"/>
      <c r="O1564" s="11"/>
      <c r="P1564" s="10"/>
      <c r="Q1564" s="15"/>
    </row>
    <row r="1565" spans="2:17" ht="15" hidden="1" customHeight="1" x14ac:dyDescent="0.25">
      <c r="B1565" s="10" t="s">
        <v>4624</v>
      </c>
      <c r="C1565" s="10" t="s">
        <v>4625</v>
      </c>
      <c r="D1565" s="11">
        <v>126</v>
      </c>
      <c r="E1565" s="11" t="str">
        <f>VLOOKUP(CONTATOS[[#This Row],[EMPRESA]],'[1]Dados Cadastrais'!A:F,5,0)</f>
        <v>EPP</v>
      </c>
      <c r="F1565" s="10" t="str">
        <f>VLOOKUP(CONTATOS[[#This Row],[EMPRESA]],'[1]Dados Cadastrais'!A:F,6,0)</f>
        <v>CAPITAL NORTE</v>
      </c>
      <c r="G1565" s="10" t="s">
        <v>2126</v>
      </c>
      <c r="H1565" s="10"/>
      <c r="I1565" s="10"/>
      <c r="J1565" s="10"/>
      <c r="K1565" s="22" t="s">
        <v>4627</v>
      </c>
      <c r="L1565" s="13" t="s">
        <v>4628</v>
      </c>
      <c r="M1565" s="10" t="s">
        <v>4628</v>
      </c>
      <c r="N1565" s="14" t="s">
        <v>4629</v>
      </c>
      <c r="O1565" s="11"/>
      <c r="P1565" s="10"/>
      <c r="Q1565" s="15">
        <v>45772</v>
      </c>
    </row>
    <row r="1566" spans="2:17" ht="15" hidden="1" customHeight="1" x14ac:dyDescent="0.25">
      <c r="B1566" s="10" t="s">
        <v>4630</v>
      </c>
      <c r="C1566" s="10" t="s">
        <v>4631</v>
      </c>
      <c r="D1566" s="11">
        <f>VLOOKUP(B1566,'[1]Dados Cadastrais'!A:G,7,0)</f>
        <v>0</v>
      </c>
      <c r="E1566" s="11" t="str">
        <f>VLOOKUP(CONTATOS[[#This Row],[EMPRESA]],'[1]Dados Cadastrais'!A:F,5,0)</f>
        <v>EPP</v>
      </c>
      <c r="F1566" s="10" t="str">
        <f>VLOOKUP(CONTATOS[[#This Row],[EMPRESA]],'[1]Dados Cadastrais'!A:F,6,0)</f>
        <v>CAPITAL SUL</v>
      </c>
      <c r="G1566" s="10" t="s">
        <v>4632</v>
      </c>
      <c r="H1566" s="10"/>
      <c r="I1566" s="10" t="s">
        <v>26</v>
      </c>
      <c r="J1566" s="10"/>
      <c r="K1566" s="22" t="s">
        <v>4633</v>
      </c>
      <c r="L1566" s="13" t="s">
        <v>4633</v>
      </c>
      <c r="M1566" s="10" t="s">
        <v>4634</v>
      </c>
      <c r="N1566" s="30" t="s">
        <v>4635</v>
      </c>
      <c r="O1566" s="11"/>
      <c r="P1566" s="10"/>
      <c r="Q1566" s="15"/>
    </row>
    <row r="1567" spans="2:17" ht="15" hidden="1" customHeight="1" x14ac:dyDescent="0.25">
      <c r="B1567" s="10" t="s">
        <v>4636</v>
      </c>
      <c r="C1567" s="10" t="e">
        <v>#N/A</v>
      </c>
      <c r="D1567" s="11" t="e">
        <f>VLOOKUP(B1567,'[1]Dados Cadastrais'!A:G,7,0)</f>
        <v>#N/A</v>
      </c>
      <c r="E1567" s="11" t="e">
        <f>VLOOKUP(CONTATOS[[#This Row],[EMPRESA]],'[1]Dados Cadastrais'!A:F,5,0)</f>
        <v>#N/A</v>
      </c>
      <c r="F1567" s="10" t="e">
        <f>VLOOKUP(CONTATOS[[#This Row],[EMPRESA]],'[1]Dados Cadastrais'!A:F,6,0)</f>
        <v>#N/A</v>
      </c>
      <c r="G1567" s="10" t="s">
        <v>1507</v>
      </c>
      <c r="H1567" s="10"/>
      <c r="I1567" s="10"/>
      <c r="J1567" s="10"/>
      <c r="K1567" s="22" t="s">
        <v>4637</v>
      </c>
      <c r="L1567" s="13"/>
      <c r="M1567" s="10"/>
      <c r="N1567" s="14" t="s">
        <v>4638</v>
      </c>
      <c r="O1567" s="11"/>
      <c r="P1567" s="10"/>
      <c r="Q1567" s="15"/>
    </row>
    <row r="1568" spans="2:17" ht="15" hidden="1" customHeight="1" x14ac:dyDescent="0.25">
      <c r="B1568" s="10" t="s">
        <v>4636</v>
      </c>
      <c r="C1568" s="10" t="e">
        <v>#N/A</v>
      </c>
      <c r="D1568" s="11" t="e">
        <f>VLOOKUP(B1568,'[1]Dados Cadastrais'!A:G,7,0)</f>
        <v>#N/A</v>
      </c>
      <c r="E1568" s="11" t="e">
        <f>VLOOKUP(CONTATOS[[#This Row],[EMPRESA]],'[1]Dados Cadastrais'!A:F,5,0)</f>
        <v>#N/A</v>
      </c>
      <c r="F1568" s="10" t="e">
        <f>VLOOKUP(CONTATOS[[#This Row],[EMPRESA]],'[1]Dados Cadastrais'!A:F,6,0)</f>
        <v>#N/A</v>
      </c>
      <c r="G1568" s="10" t="s">
        <v>1507</v>
      </c>
      <c r="H1568" s="10"/>
      <c r="K1568" s="12" t="s">
        <v>4637</v>
      </c>
      <c r="L1568" s="13"/>
      <c r="M1568" s="10"/>
      <c r="N1568" s="30" t="s">
        <v>4639</v>
      </c>
      <c r="O1568" s="11"/>
      <c r="P1568" s="10"/>
      <c r="Q1568" s="15"/>
    </row>
    <row r="1569" spans="2:17" ht="15" hidden="1" customHeight="1" x14ac:dyDescent="0.35">
      <c r="B1569" s="10" t="s">
        <v>4640</v>
      </c>
      <c r="C1569" s="10" t="s">
        <v>55</v>
      </c>
      <c r="D1569" s="11" t="e">
        <f>VLOOKUP(B1569,'[1]Dados Cadastrais'!A:G,7,0)</f>
        <v>#N/A</v>
      </c>
      <c r="E1569" s="11" t="e">
        <f>VLOOKUP(CONTATOS[[#This Row],[EMPRESA]],'[1]Dados Cadastrais'!A:F,5,0)</f>
        <v>#N/A</v>
      </c>
      <c r="F1569" s="10" t="e">
        <f>VLOOKUP(CONTATOS[[#This Row],[EMPRESA]],'[1]Dados Cadastrais'!A:F,6,0)</f>
        <v>#N/A</v>
      </c>
      <c r="G1569" s="10" t="s">
        <v>4641</v>
      </c>
      <c r="H1569" s="10"/>
      <c r="I1569" s="10"/>
      <c r="J1569" s="10"/>
      <c r="K1569" s="22"/>
      <c r="L1569" s="13"/>
      <c r="M1569" s="10"/>
      <c r="N1569" s="22" t="s">
        <v>4642</v>
      </c>
      <c r="O1569" s="11"/>
      <c r="P1569" s="10"/>
      <c r="Q1569" s="15">
        <v>45764</v>
      </c>
    </row>
    <row r="1570" spans="2:17" ht="15" hidden="1" customHeight="1" x14ac:dyDescent="0.35">
      <c r="B1570" s="10" t="s">
        <v>4643</v>
      </c>
      <c r="C1570" s="10" t="s">
        <v>4644</v>
      </c>
      <c r="D1570" s="11" t="e">
        <f>VLOOKUP(B1570,'[1]Dados Cadastrais'!A:G,7,0)</f>
        <v>#N/A</v>
      </c>
      <c r="E1570" s="11" t="e">
        <f>VLOOKUP(CONTATOS[[#This Row],[EMPRESA]],'[1]Dados Cadastrais'!A:F,5,0)</f>
        <v>#N/A</v>
      </c>
      <c r="F1570" s="10" t="e">
        <f>VLOOKUP(CONTATOS[[#This Row],[EMPRESA]],'[1]Dados Cadastrais'!A:F,6,0)</f>
        <v>#N/A</v>
      </c>
      <c r="G1570" s="10" t="s">
        <v>4645</v>
      </c>
      <c r="H1570" s="10"/>
      <c r="I1570" s="10" t="s">
        <v>19</v>
      </c>
      <c r="J1570" s="10" t="s">
        <v>20</v>
      </c>
      <c r="K1570" s="22">
        <v>29432412</v>
      </c>
      <c r="L1570" s="13"/>
      <c r="M1570" s="10"/>
      <c r="N1570" s="22" t="s">
        <v>4646</v>
      </c>
      <c r="O1570" s="11"/>
      <c r="P1570" s="10"/>
      <c r="Q1570" s="15"/>
    </row>
    <row r="1571" spans="2:17" ht="15" hidden="1" customHeight="1" x14ac:dyDescent="0.35">
      <c r="B1571" s="10" t="s">
        <v>4643</v>
      </c>
      <c r="C1571" s="10" t="s">
        <v>4644</v>
      </c>
      <c r="D1571" s="11" t="e">
        <f>VLOOKUP(B1571,'[1]Dados Cadastrais'!A:G,7,0)</f>
        <v>#N/A</v>
      </c>
      <c r="E1571" s="11" t="e">
        <f>VLOOKUP(CONTATOS[[#This Row],[EMPRESA]],'[1]Dados Cadastrais'!A:F,5,0)</f>
        <v>#N/A</v>
      </c>
      <c r="F1571" s="10" t="e">
        <f>VLOOKUP(CONTATOS[[#This Row],[EMPRESA]],'[1]Dados Cadastrais'!A:F,6,0)</f>
        <v>#N/A</v>
      </c>
      <c r="G1571" s="10" t="s">
        <v>3195</v>
      </c>
      <c r="H1571" s="10"/>
      <c r="I1571" s="10"/>
      <c r="J1571" s="10"/>
      <c r="K1571" s="22">
        <v>29432412</v>
      </c>
      <c r="L1571" s="13"/>
      <c r="M1571" s="10"/>
      <c r="N1571" s="22" t="s">
        <v>4647</v>
      </c>
      <c r="O1571" s="11"/>
      <c r="P1571" s="10"/>
      <c r="Q1571" s="15">
        <v>45161</v>
      </c>
    </row>
    <row r="1572" spans="2:17" ht="15" hidden="1" customHeight="1" x14ac:dyDescent="0.35">
      <c r="B1572" s="10" t="s">
        <v>4643</v>
      </c>
      <c r="C1572" s="10" t="s">
        <v>4644</v>
      </c>
      <c r="D1572" s="11" t="e">
        <f>VLOOKUP(B1572,'[1]Dados Cadastrais'!A:G,7,0)</f>
        <v>#N/A</v>
      </c>
      <c r="E1572" s="11" t="e">
        <f>VLOOKUP(CONTATOS[[#This Row],[EMPRESA]],'[1]Dados Cadastrais'!A:F,5,0)</f>
        <v>#N/A</v>
      </c>
      <c r="F1572" s="10" t="e">
        <f>VLOOKUP(CONTATOS[[#This Row],[EMPRESA]],'[1]Dados Cadastrais'!A:F,6,0)</f>
        <v>#N/A</v>
      </c>
      <c r="G1572" s="10" t="s">
        <v>975</v>
      </c>
      <c r="H1572" s="10"/>
      <c r="I1572" s="10"/>
      <c r="J1572" s="10"/>
      <c r="K1572" s="22" t="s">
        <v>4648</v>
      </c>
      <c r="L1572" s="13"/>
      <c r="M1572" s="10"/>
      <c r="N1572" s="22"/>
      <c r="O1572" s="11"/>
      <c r="P1572" s="10"/>
      <c r="Q1572" s="15"/>
    </row>
    <row r="1573" spans="2:17" ht="15" hidden="1" customHeight="1" x14ac:dyDescent="0.25">
      <c r="B1573" s="10" t="s">
        <v>4643</v>
      </c>
      <c r="C1573" s="10" t="s">
        <v>4644</v>
      </c>
      <c r="D1573" s="11" t="e">
        <f>VLOOKUP(B1573,'[1]Dados Cadastrais'!A:G,7,0)</f>
        <v>#N/A</v>
      </c>
      <c r="E1573" s="11" t="e">
        <f>VLOOKUP(CONTATOS[[#This Row],[EMPRESA]],'[1]Dados Cadastrais'!A:F,5,0)</f>
        <v>#N/A</v>
      </c>
      <c r="F1573" s="10" t="e">
        <f>VLOOKUP(CONTATOS[[#This Row],[EMPRESA]],'[1]Dados Cadastrais'!A:F,6,0)</f>
        <v>#N/A</v>
      </c>
      <c r="G1573" s="10"/>
      <c r="H1573" s="10"/>
      <c r="I1573" s="10"/>
      <c r="J1573" s="10"/>
      <c r="K1573" s="31" t="s">
        <v>4649</v>
      </c>
      <c r="L1573" s="13"/>
      <c r="M1573" s="10"/>
      <c r="N1573" s="22"/>
      <c r="O1573" s="11"/>
      <c r="P1573" s="10"/>
      <c r="Q1573" s="15"/>
    </row>
    <row r="1574" spans="2:17" ht="15" hidden="1" customHeight="1" x14ac:dyDescent="0.35">
      <c r="B1574" s="10" t="s">
        <v>4643</v>
      </c>
      <c r="C1574" s="10" t="s">
        <v>4644</v>
      </c>
      <c r="D1574" s="11" t="e">
        <f>VLOOKUP(B1574,'[1]Dados Cadastrais'!A:G,7,0)</f>
        <v>#N/A</v>
      </c>
      <c r="E1574" s="11" t="e">
        <f>VLOOKUP(CONTATOS[[#This Row],[EMPRESA]],'[1]Dados Cadastrais'!A:F,5,0)</f>
        <v>#N/A</v>
      </c>
      <c r="F1574" s="10" t="e">
        <f>VLOOKUP(CONTATOS[[#This Row],[EMPRESA]],'[1]Dados Cadastrais'!A:F,6,0)</f>
        <v>#N/A</v>
      </c>
      <c r="G1574" s="10"/>
      <c r="H1574" s="10"/>
      <c r="I1574" s="10"/>
      <c r="J1574" s="10"/>
      <c r="K1574" s="22"/>
      <c r="L1574" s="13"/>
      <c r="M1574" s="10"/>
      <c r="N1574" s="12" t="s">
        <v>4650</v>
      </c>
      <c r="O1574" s="11"/>
      <c r="P1574" s="10"/>
      <c r="Q1574" s="15"/>
    </row>
    <row r="1575" spans="2:17" ht="15" hidden="1" customHeight="1" x14ac:dyDescent="0.35">
      <c r="B1575" s="10" t="s">
        <v>4643</v>
      </c>
      <c r="C1575" s="10" t="s">
        <v>4644</v>
      </c>
      <c r="D1575" s="11" t="e">
        <f>VLOOKUP(B1575,'[1]Dados Cadastrais'!A:G,7,0)</f>
        <v>#N/A</v>
      </c>
      <c r="E1575" s="11" t="e">
        <f>VLOOKUP(CONTATOS[[#This Row],[EMPRESA]],'[1]Dados Cadastrais'!A:F,5,0)</f>
        <v>#N/A</v>
      </c>
      <c r="F1575" s="10" t="e">
        <f>VLOOKUP(CONTATOS[[#This Row],[EMPRESA]],'[1]Dados Cadastrais'!A:F,6,0)</f>
        <v>#N/A</v>
      </c>
      <c r="G1575" s="10" t="s">
        <v>4645</v>
      </c>
      <c r="H1575" s="10"/>
      <c r="I1575" s="10"/>
      <c r="J1575" s="10"/>
      <c r="K1575" s="22"/>
      <c r="L1575" s="13"/>
      <c r="M1575" s="10"/>
      <c r="N1575" s="12" t="s">
        <v>4647</v>
      </c>
      <c r="O1575" s="11"/>
      <c r="P1575" s="10"/>
      <c r="Q1575" s="15"/>
    </row>
    <row r="1576" spans="2:17" ht="15" hidden="1" customHeight="1" x14ac:dyDescent="0.35">
      <c r="B1576" s="10" t="s">
        <v>4643</v>
      </c>
      <c r="C1576" s="10" t="s">
        <v>4644</v>
      </c>
      <c r="D1576" s="11" t="e">
        <f>VLOOKUP(B1576,'[1]Dados Cadastrais'!A:G,7,0)</f>
        <v>#N/A</v>
      </c>
      <c r="E1576" s="11" t="e">
        <f>VLOOKUP(CONTATOS[[#This Row],[EMPRESA]],'[1]Dados Cadastrais'!A:F,5,0)</f>
        <v>#N/A</v>
      </c>
      <c r="F1576" s="10" t="e">
        <f>VLOOKUP(CONTATOS[[#This Row],[EMPRESA]],'[1]Dados Cadastrais'!A:F,6,0)</f>
        <v>#N/A</v>
      </c>
      <c r="G1576" s="10" t="s">
        <v>975</v>
      </c>
      <c r="H1576" s="10"/>
      <c r="I1576" s="10" t="s">
        <v>334</v>
      </c>
      <c r="J1576" s="10"/>
      <c r="K1576" s="22"/>
      <c r="L1576" s="13" t="s">
        <v>4648</v>
      </c>
      <c r="M1576" s="10" t="s">
        <v>4651</v>
      </c>
      <c r="N1576" s="12"/>
      <c r="O1576" s="11"/>
      <c r="P1576" s="10"/>
      <c r="Q1576" s="15"/>
    </row>
    <row r="1577" spans="2:17" ht="15" hidden="1" customHeight="1" x14ac:dyDescent="0.35">
      <c r="B1577" s="10" t="s">
        <v>4643</v>
      </c>
      <c r="C1577" s="10" t="s">
        <v>4644</v>
      </c>
      <c r="D1577" s="11" t="e">
        <f>VLOOKUP(B1577,'[1]Dados Cadastrais'!A:G,7,0)</f>
        <v>#N/A</v>
      </c>
      <c r="E1577" s="11" t="e">
        <f>VLOOKUP(CONTATOS[[#This Row],[EMPRESA]],'[1]Dados Cadastrais'!A:F,5,0)</f>
        <v>#N/A</v>
      </c>
      <c r="F1577" s="10" t="e">
        <f>VLOOKUP(CONTATOS[[#This Row],[EMPRESA]],'[1]Dados Cadastrais'!A:F,6,0)</f>
        <v>#N/A</v>
      </c>
      <c r="G1577" s="10" t="s">
        <v>1183</v>
      </c>
      <c r="H1577" s="10"/>
      <c r="I1577" s="10" t="s">
        <v>386</v>
      </c>
      <c r="J1577" s="10"/>
      <c r="K1577" s="22"/>
      <c r="L1577" s="13"/>
      <c r="M1577" s="10"/>
      <c r="N1577" s="12"/>
      <c r="O1577" s="11"/>
      <c r="P1577" s="10"/>
      <c r="Q1577" s="15"/>
    </row>
    <row r="1578" spans="2:17" ht="15" hidden="1" customHeight="1" x14ac:dyDescent="0.35">
      <c r="B1578" s="10" t="s">
        <v>4652</v>
      </c>
      <c r="C1578" s="10" t="s">
        <v>4653</v>
      </c>
      <c r="D1578" s="11">
        <v>102</v>
      </c>
      <c r="E1578" s="11" t="s">
        <v>137</v>
      </c>
      <c r="F1578" s="10" t="e">
        <f>VLOOKUP(CONTATOS[[#This Row],[EMPRESA]],'[1]Dados Cadastrais'!A:F,6,0)</f>
        <v>#N/A</v>
      </c>
      <c r="G1578" s="10"/>
      <c r="H1578" s="10"/>
      <c r="I1578" s="10"/>
      <c r="J1578" s="10"/>
      <c r="K1578" s="22" t="s">
        <v>4654</v>
      </c>
      <c r="L1578" s="13"/>
      <c r="M1578" s="10"/>
      <c r="N1578" s="22"/>
      <c r="O1578" s="11"/>
      <c r="P1578" s="10"/>
      <c r="Q1578" s="15"/>
    </row>
    <row r="1579" spans="2:17" ht="15" hidden="1" customHeight="1" x14ac:dyDescent="0.35">
      <c r="B1579" s="10" t="s">
        <v>4655</v>
      </c>
      <c r="C1579" s="10" t="e">
        <v>#N/A</v>
      </c>
      <c r="D1579" s="11" t="e">
        <f>VLOOKUP(B1579,'[1]Dados Cadastrais'!A:G,7,0)</f>
        <v>#N/A</v>
      </c>
      <c r="E1579" s="11" t="e">
        <f>VLOOKUP(CONTATOS[[#This Row],[EMPRESA]],'[1]Dados Cadastrais'!A:F,5,0)</f>
        <v>#N/A</v>
      </c>
      <c r="F1579" s="10" t="e">
        <f>VLOOKUP(CONTATOS[[#This Row],[EMPRESA]],'[1]Dados Cadastrais'!A:F,6,0)</f>
        <v>#N/A</v>
      </c>
      <c r="G1579" s="10" t="s">
        <v>3281</v>
      </c>
      <c r="H1579" s="10"/>
      <c r="I1579" s="10"/>
      <c r="J1579" s="10"/>
      <c r="K1579" s="22" t="s">
        <v>4656</v>
      </c>
      <c r="L1579" s="13"/>
      <c r="M1579" s="10"/>
      <c r="N1579" s="22" t="s">
        <v>4657</v>
      </c>
      <c r="O1579" s="11"/>
      <c r="P1579" s="10"/>
      <c r="Q1579" s="15"/>
    </row>
    <row r="1580" spans="2:17" ht="15" hidden="1" customHeight="1" x14ac:dyDescent="0.25">
      <c r="B1580" s="10" t="s">
        <v>4658</v>
      </c>
      <c r="C1580" s="10" t="e">
        <v>#N/A</v>
      </c>
      <c r="D1580" s="11" t="e">
        <f>VLOOKUP(B1580,'[1]Dados Cadastrais'!A:G,7,0)</f>
        <v>#N/A</v>
      </c>
      <c r="E1580" s="11" t="e">
        <f>VLOOKUP(CONTATOS[[#This Row],[EMPRESA]],'[1]Dados Cadastrais'!A:F,5,0)</f>
        <v>#N/A</v>
      </c>
      <c r="F1580" s="10" t="e">
        <f>VLOOKUP(CONTATOS[[#This Row],[EMPRESA]],'[1]Dados Cadastrais'!A:F,6,0)</f>
        <v>#N/A</v>
      </c>
      <c r="G1580" s="10"/>
      <c r="H1580" s="10"/>
      <c r="I1580" s="10" t="s">
        <v>89</v>
      </c>
      <c r="J1580" s="10"/>
      <c r="K1580" s="22" t="s">
        <v>4659</v>
      </c>
      <c r="L1580" s="13"/>
      <c r="M1580" s="10"/>
      <c r="N1580" s="30" t="s">
        <v>4660</v>
      </c>
      <c r="O1580" s="11"/>
      <c r="P1580" s="10"/>
      <c r="Q1580" s="15"/>
    </row>
    <row r="1581" spans="2:17" ht="15" hidden="1" customHeight="1" x14ac:dyDescent="0.35">
      <c r="B1581" s="10" t="s">
        <v>4661</v>
      </c>
      <c r="C1581" s="10" t="s">
        <v>4662</v>
      </c>
      <c r="D1581" s="11">
        <v>113</v>
      </c>
      <c r="E1581" s="11" t="s">
        <v>137</v>
      </c>
      <c r="F1581" s="10" t="e">
        <f>VLOOKUP(CONTATOS[[#This Row],[EMPRESA]],'[1]Dados Cadastrais'!A:F,6,0)</f>
        <v>#N/A</v>
      </c>
      <c r="G1581" s="10"/>
      <c r="H1581" s="10"/>
      <c r="I1581" s="10"/>
      <c r="J1581" s="10"/>
      <c r="K1581" s="22" t="s">
        <v>4663</v>
      </c>
      <c r="L1581" s="13"/>
      <c r="M1581" s="10"/>
      <c r="N1581" s="12"/>
      <c r="O1581" s="11"/>
      <c r="P1581" s="10"/>
      <c r="Q1581" s="15"/>
    </row>
    <row r="1582" spans="2:17" ht="15" hidden="1" customHeight="1" x14ac:dyDescent="0.25">
      <c r="B1582" s="10" t="s">
        <v>4664</v>
      </c>
      <c r="C1582" s="10" t="e">
        <v>#N/A</v>
      </c>
      <c r="D1582" s="11" t="e">
        <f>VLOOKUP(B1582,'[1]Dados Cadastrais'!A:G,7,0)</f>
        <v>#N/A</v>
      </c>
      <c r="E1582" s="11" t="e">
        <f>VLOOKUP(CONTATOS[[#This Row],[EMPRESA]],'[1]Dados Cadastrais'!A:F,5,0)</f>
        <v>#N/A</v>
      </c>
      <c r="F1582" s="10" t="e">
        <f>VLOOKUP(CONTATOS[[#This Row],[EMPRESA]],'[1]Dados Cadastrais'!A:F,6,0)</f>
        <v>#N/A</v>
      </c>
      <c r="G1582" s="10" t="s">
        <v>4665</v>
      </c>
      <c r="H1582" s="10"/>
      <c r="I1582" s="10"/>
      <c r="J1582" s="10"/>
      <c r="K1582" s="22" t="s">
        <v>4666</v>
      </c>
      <c r="L1582" s="13" t="s">
        <v>4667</v>
      </c>
      <c r="M1582" s="10" t="s">
        <v>4668</v>
      </c>
      <c r="N1582" s="14" t="s">
        <v>4669</v>
      </c>
      <c r="O1582" s="11"/>
      <c r="P1582" s="10"/>
      <c r="Q1582" s="15"/>
    </row>
    <row r="1583" spans="2:17" ht="15" hidden="1" customHeight="1" x14ac:dyDescent="0.25">
      <c r="B1583" s="10" t="s">
        <v>4670</v>
      </c>
      <c r="C1583" s="10" t="s">
        <v>55</v>
      </c>
      <c r="D1583" s="11" t="e">
        <f>VLOOKUP(B1583,'[1]Dados Cadastrais'!A:G,7,0)</f>
        <v>#N/A</v>
      </c>
      <c r="E1583" s="11" t="e">
        <f>VLOOKUP(CONTATOS[[#This Row],[EMPRESA]],'[1]Dados Cadastrais'!A:F,5,0)</f>
        <v>#N/A</v>
      </c>
      <c r="F1583" s="10" t="e">
        <f>VLOOKUP(CONTATOS[[#This Row],[EMPRESA]],'[1]Dados Cadastrais'!A:F,6,0)</f>
        <v>#N/A</v>
      </c>
      <c r="G1583" s="10" t="s">
        <v>4671</v>
      </c>
      <c r="H1583" s="10"/>
      <c r="I1583" s="10" t="s">
        <v>4672</v>
      </c>
      <c r="J1583" s="10"/>
      <c r="K1583" s="22" t="s">
        <v>4673</v>
      </c>
      <c r="L1583" s="14" t="s">
        <v>4668</v>
      </c>
      <c r="M1583" s="10" t="s">
        <v>4668</v>
      </c>
      <c r="N1583" s="30" t="s">
        <v>4674</v>
      </c>
      <c r="O1583" s="11"/>
      <c r="P1583" s="10"/>
      <c r="Q1583" s="15">
        <v>45772</v>
      </c>
    </row>
    <row r="1584" spans="2:17" ht="15" hidden="1" customHeight="1" x14ac:dyDescent="0.35">
      <c r="B1584" s="10" t="s">
        <v>4675</v>
      </c>
      <c r="C1584" s="10" t="s">
        <v>4676</v>
      </c>
      <c r="D1584" s="11">
        <v>106</v>
      </c>
      <c r="E1584" s="11" t="s">
        <v>137</v>
      </c>
      <c r="F1584" s="10" t="e">
        <f>VLOOKUP(CONTATOS[[#This Row],[EMPRESA]],'[1]Dados Cadastrais'!A:F,6,0)</f>
        <v>#N/A</v>
      </c>
      <c r="G1584" s="10"/>
      <c r="H1584" s="10"/>
      <c r="I1584" s="10"/>
      <c r="J1584" s="10"/>
      <c r="K1584" s="22" t="s">
        <v>4677</v>
      </c>
      <c r="L1584" s="13"/>
      <c r="M1584" s="10"/>
      <c r="N1584" s="22"/>
      <c r="O1584" s="11"/>
      <c r="P1584" s="10"/>
      <c r="Q1584" s="15"/>
    </row>
    <row r="1585" spans="2:17" ht="15" hidden="1" customHeight="1" x14ac:dyDescent="0.35">
      <c r="B1585" s="10" t="s">
        <v>4678</v>
      </c>
      <c r="C1585" s="10" t="s">
        <v>4679</v>
      </c>
      <c r="D1585" s="11">
        <f>VLOOKUP(B1585,'[1]Dados Cadastrais'!A:G,7,0)</f>
        <v>110</v>
      </c>
      <c r="E1585" s="11" t="str">
        <f>VLOOKUP(CONTATOS[[#This Row],[EMPRESA]],'[1]Dados Cadastrais'!A:F,5,0)</f>
        <v>EPP</v>
      </c>
      <c r="F1585" s="10" t="str">
        <f>VLOOKUP(CONTATOS[[#This Row],[EMPRESA]],'[1]Dados Cadastrais'!A:F,6,0)</f>
        <v>CAPITAL NORTE</v>
      </c>
      <c r="G1585" s="10" t="s">
        <v>4680</v>
      </c>
      <c r="H1585" s="10" t="s">
        <v>20</v>
      </c>
      <c r="I1585" s="10" t="s">
        <v>63</v>
      </c>
      <c r="J1585" s="10" t="s">
        <v>20</v>
      </c>
      <c r="K1585" s="22" t="s">
        <v>4681</v>
      </c>
      <c r="L1585" s="13" t="s">
        <v>4682</v>
      </c>
      <c r="M1585" s="10" t="s">
        <v>4682</v>
      </c>
      <c r="N1585" s="22" t="s">
        <v>4683</v>
      </c>
      <c r="O1585" s="11"/>
      <c r="P1585" s="10"/>
      <c r="Q1585" s="15">
        <v>45566</v>
      </c>
    </row>
    <row r="1586" spans="2:17" ht="15" hidden="1" customHeight="1" x14ac:dyDescent="0.25">
      <c r="B1586" s="10" t="s">
        <v>4684</v>
      </c>
      <c r="C1586" s="10" t="e">
        <v>#N/A</v>
      </c>
      <c r="D1586" s="11" t="e">
        <f>VLOOKUP(B1586,'[1]Dados Cadastrais'!A:G,7,0)</f>
        <v>#N/A</v>
      </c>
      <c r="E1586" s="11" t="e">
        <f>VLOOKUP(CONTATOS[[#This Row],[EMPRESA]],'[1]Dados Cadastrais'!A:F,5,0)</f>
        <v>#N/A</v>
      </c>
      <c r="F1586" s="10" t="e">
        <f>VLOOKUP(CONTATOS[[#This Row],[EMPRESA]],'[1]Dados Cadastrais'!A:F,6,0)</f>
        <v>#N/A</v>
      </c>
      <c r="G1586" s="10"/>
      <c r="H1586" s="10"/>
      <c r="I1586" s="10"/>
      <c r="J1586" s="10"/>
      <c r="K1586" s="22" t="s">
        <v>4685</v>
      </c>
      <c r="L1586" s="13" t="s">
        <v>4686</v>
      </c>
      <c r="M1586" s="10"/>
      <c r="N1586" s="14" t="s">
        <v>4687</v>
      </c>
      <c r="O1586" s="11"/>
      <c r="P1586" s="10"/>
      <c r="Q1586" s="15"/>
    </row>
    <row r="1587" spans="2:17" ht="15" hidden="1" customHeight="1" x14ac:dyDescent="0.25">
      <c r="B1587" s="10" t="s">
        <v>4684</v>
      </c>
      <c r="C1587" s="10" t="e">
        <v>#N/A</v>
      </c>
      <c r="D1587" s="11" t="e">
        <f>VLOOKUP(B1587,'[1]Dados Cadastrais'!A:G,7,0)</f>
        <v>#N/A</v>
      </c>
      <c r="E1587" s="11" t="e">
        <f>VLOOKUP(CONTATOS[[#This Row],[EMPRESA]],'[1]Dados Cadastrais'!A:F,5,0)</f>
        <v>#N/A</v>
      </c>
      <c r="F1587" s="10" t="e">
        <f>VLOOKUP(CONTATOS[[#This Row],[EMPRESA]],'[1]Dados Cadastrais'!A:F,6,0)</f>
        <v>#N/A</v>
      </c>
      <c r="G1587" s="10"/>
      <c r="H1587" s="10"/>
      <c r="I1587" s="10"/>
      <c r="J1587" s="10"/>
      <c r="K1587" s="22" t="s">
        <v>4685</v>
      </c>
      <c r="L1587" s="13" t="s">
        <v>4686</v>
      </c>
      <c r="M1587" s="10"/>
      <c r="N1587" s="30" t="s">
        <v>4688</v>
      </c>
      <c r="O1587" s="11"/>
      <c r="P1587" s="10"/>
      <c r="Q1587" s="15"/>
    </row>
    <row r="1588" spans="2:17" ht="15" hidden="1" customHeight="1" x14ac:dyDescent="0.35">
      <c r="B1588" s="10" t="s">
        <v>4689</v>
      </c>
      <c r="C1588" s="10" t="s">
        <v>4690</v>
      </c>
      <c r="D1588" s="11">
        <f>VLOOKUP(B1588,'[1]Dados Cadastrais'!A:G,7,0)</f>
        <v>0</v>
      </c>
      <c r="E1588" s="11" t="str">
        <f>VLOOKUP(CONTATOS[[#This Row],[EMPRESA]],'[1]Dados Cadastrais'!A:F,5,0)</f>
        <v>DEMAIS</v>
      </c>
      <c r="F1588" s="10" t="str">
        <f>VLOOKUP(CONTATOS[[#This Row],[EMPRESA]],'[1]Dados Cadastrais'!A:F,6,0)</f>
        <v>N/A</v>
      </c>
      <c r="G1588" s="10" t="s">
        <v>4691</v>
      </c>
      <c r="H1588" s="10"/>
      <c r="I1588" s="10" t="s">
        <v>4692</v>
      </c>
      <c r="J1588" s="10"/>
      <c r="K1588" s="22">
        <v>1145466434</v>
      </c>
      <c r="L1588" s="13"/>
      <c r="M1588" s="10"/>
      <c r="N1588" s="22" t="s">
        <v>4693</v>
      </c>
      <c r="O1588" s="11" t="s">
        <v>25</v>
      </c>
      <c r="P1588" s="10" t="s">
        <v>4694</v>
      </c>
      <c r="Q1588" s="15">
        <v>45002</v>
      </c>
    </row>
    <row r="1589" spans="2:17" ht="15" hidden="1" customHeight="1" x14ac:dyDescent="0.25">
      <c r="B1589" s="10" t="s">
        <v>4695</v>
      </c>
      <c r="C1589" s="10" t="e">
        <v>#N/A</v>
      </c>
      <c r="D1589" s="11" t="e">
        <f>VLOOKUP(B1589,'[1]Dados Cadastrais'!A:G,7,0)</f>
        <v>#N/A</v>
      </c>
      <c r="E1589" s="11" t="e">
        <f>VLOOKUP(CONTATOS[[#This Row],[EMPRESA]],'[1]Dados Cadastrais'!A:F,5,0)</f>
        <v>#N/A</v>
      </c>
      <c r="F1589" s="10" t="e">
        <f>VLOOKUP(CONTATOS[[#This Row],[EMPRESA]],'[1]Dados Cadastrais'!A:F,6,0)</f>
        <v>#N/A</v>
      </c>
      <c r="G1589" s="10"/>
      <c r="H1589" s="10"/>
      <c r="I1589" s="10"/>
      <c r="J1589" s="10"/>
      <c r="K1589" s="22" t="s">
        <v>4696</v>
      </c>
      <c r="L1589" s="13"/>
      <c r="M1589" s="10"/>
      <c r="N1589" s="30" t="s">
        <v>4697</v>
      </c>
      <c r="O1589" s="11"/>
      <c r="P1589" s="10"/>
      <c r="Q1589" s="15"/>
    </row>
    <row r="1590" spans="2:17" ht="15" hidden="1" customHeight="1" x14ac:dyDescent="0.25">
      <c r="B1590" s="10" t="s">
        <v>4695</v>
      </c>
      <c r="C1590" s="10" t="e">
        <v>#N/A</v>
      </c>
      <c r="D1590" s="11" t="e">
        <f>VLOOKUP(B1590,'[1]Dados Cadastrais'!A:G,7,0)</f>
        <v>#N/A</v>
      </c>
      <c r="E1590" s="11" t="e">
        <f>VLOOKUP(CONTATOS[[#This Row],[EMPRESA]],'[1]Dados Cadastrais'!A:F,5,0)</f>
        <v>#N/A</v>
      </c>
      <c r="F1590" s="10" t="e">
        <f>VLOOKUP(CONTATOS[[#This Row],[EMPRESA]],'[1]Dados Cadastrais'!A:F,6,0)</f>
        <v>#N/A</v>
      </c>
      <c r="G1590" s="10"/>
      <c r="H1590" s="10"/>
      <c r="I1590" s="10"/>
      <c r="J1590" s="10"/>
      <c r="K1590" s="22"/>
      <c r="L1590" s="13"/>
      <c r="M1590" s="10"/>
      <c r="N1590" s="30" t="s">
        <v>4698</v>
      </c>
      <c r="O1590" s="11"/>
      <c r="P1590" s="10"/>
      <c r="Q1590" s="15"/>
    </row>
    <row r="1591" spans="2:17" ht="15" hidden="1" customHeight="1" x14ac:dyDescent="0.25">
      <c r="B1591" s="10" t="s">
        <v>4695</v>
      </c>
      <c r="C1591" s="10" t="e">
        <v>#N/A</v>
      </c>
      <c r="D1591" s="11" t="e">
        <f>VLOOKUP(B1591,'[1]Dados Cadastrais'!A:G,7,0)</f>
        <v>#N/A</v>
      </c>
      <c r="E1591" s="11" t="e">
        <f>VLOOKUP(CONTATOS[[#This Row],[EMPRESA]],'[1]Dados Cadastrais'!A:F,5,0)</f>
        <v>#N/A</v>
      </c>
      <c r="F1591" s="10" t="e">
        <f>VLOOKUP(CONTATOS[[#This Row],[EMPRESA]],'[1]Dados Cadastrais'!A:F,6,0)</f>
        <v>#N/A</v>
      </c>
      <c r="G1591" s="10"/>
      <c r="H1591" s="10"/>
      <c r="I1591" s="10"/>
      <c r="J1591" s="10"/>
      <c r="K1591" s="22"/>
      <c r="L1591" s="13"/>
      <c r="M1591" s="10"/>
      <c r="N1591" s="14" t="s">
        <v>4697</v>
      </c>
      <c r="O1591" s="11"/>
      <c r="P1591" s="10"/>
      <c r="Q1591" s="15"/>
    </row>
    <row r="1592" spans="2:17" ht="15" hidden="1" customHeight="1" x14ac:dyDescent="0.25">
      <c r="B1592" s="10" t="s">
        <v>4695</v>
      </c>
      <c r="C1592" s="10" t="e">
        <v>#N/A</v>
      </c>
      <c r="D1592" s="11" t="e">
        <f>VLOOKUP(B1592,'[1]Dados Cadastrais'!A:G,7,0)</f>
        <v>#N/A</v>
      </c>
      <c r="E1592" s="11" t="e">
        <f>VLOOKUP(CONTATOS[[#This Row],[EMPRESA]],'[1]Dados Cadastrais'!A:F,5,0)</f>
        <v>#N/A</v>
      </c>
      <c r="F1592" s="10" t="e">
        <f>VLOOKUP(CONTATOS[[#This Row],[EMPRESA]],'[1]Dados Cadastrais'!A:F,6,0)</f>
        <v>#N/A</v>
      </c>
      <c r="G1592" s="10"/>
      <c r="H1592" s="10"/>
      <c r="I1592" s="10"/>
      <c r="J1592" s="10"/>
      <c r="K1592" s="22"/>
      <c r="L1592" s="13"/>
      <c r="M1592" s="10"/>
      <c r="N1592" s="14" t="s">
        <v>4699</v>
      </c>
      <c r="O1592" s="11"/>
      <c r="P1592" s="10"/>
      <c r="Q1592" s="15"/>
    </row>
    <row r="1593" spans="2:17" ht="15" hidden="1" customHeight="1" x14ac:dyDescent="0.35">
      <c r="B1593" s="10" t="s">
        <v>4700</v>
      </c>
      <c r="C1593" s="10" t="e">
        <v>#REF!</v>
      </c>
      <c r="D1593" s="11" t="e">
        <f>VLOOKUP(#REF!,'[1]Dados Cadastrais'!A:G,7,0)</f>
        <v>#REF!</v>
      </c>
      <c r="E1593" s="11"/>
      <c r="F1593" s="10" t="str">
        <f>VLOOKUP(CONTATOS[[#This Row],[EMPRESA]],'[1]Dados Cadastrais'!A:F,6,0)</f>
        <v>CAPITAL NORTE</v>
      </c>
      <c r="G1593" s="10" t="s">
        <v>4701</v>
      </c>
      <c r="H1593" s="10"/>
      <c r="I1593" s="10" t="s">
        <v>4702</v>
      </c>
      <c r="J1593" s="10" t="s">
        <v>4703</v>
      </c>
      <c r="K1593" s="22" t="s">
        <v>4704</v>
      </c>
      <c r="L1593" s="13" t="s">
        <v>4705</v>
      </c>
      <c r="M1593" s="10" t="s">
        <v>4706</v>
      </c>
      <c r="N1593" s="12" t="s">
        <v>4707</v>
      </c>
      <c r="O1593" s="11"/>
      <c r="P1593" s="10"/>
      <c r="Q1593" s="15"/>
    </row>
    <row r="1594" spans="2:17" ht="15" customHeight="1" x14ac:dyDescent="0.35">
      <c r="B1594" s="10" t="s">
        <v>4708</v>
      </c>
      <c r="C1594" s="10" t="s">
        <v>4709</v>
      </c>
      <c r="D1594" s="11">
        <f>VLOOKUP(B1594,'[1]Dados Cadastrais'!A:G,7,0)</f>
        <v>103</v>
      </c>
      <c r="E1594" s="11" t="str">
        <f>VLOOKUP(CONTATOS[[#This Row],[EMPRESA]],'[1]Dados Cadastrais'!A:F,5,0)</f>
        <v>ME</v>
      </c>
      <c r="F1594" s="10" t="str">
        <f>VLOOKUP(CONTATOS[[#This Row],[EMPRESA]],'[1]Dados Cadastrais'!A:F,6,0)</f>
        <v>CAPITAL LESTE 1</v>
      </c>
      <c r="G1594" s="10" t="s">
        <v>4710</v>
      </c>
      <c r="H1594" s="10"/>
      <c r="I1594" s="10" t="s">
        <v>19</v>
      </c>
      <c r="J1594" s="10" t="s">
        <v>20</v>
      </c>
      <c r="K1594" s="22" t="s">
        <v>4711</v>
      </c>
      <c r="L1594" s="13"/>
      <c r="M1594" s="10"/>
      <c r="N1594" s="22" t="s">
        <v>4712</v>
      </c>
      <c r="O1594" s="11"/>
      <c r="P1594" s="10" t="s">
        <v>4713</v>
      </c>
      <c r="Q1594" s="15">
        <v>45006</v>
      </c>
    </row>
    <row r="1595" spans="2:17" ht="15" customHeight="1" x14ac:dyDescent="0.35">
      <c r="B1595" s="10" t="s">
        <v>4708</v>
      </c>
      <c r="C1595" s="10" t="s">
        <v>4709</v>
      </c>
      <c r="D1595" s="11">
        <f>VLOOKUP(B1595,'[1]Dados Cadastrais'!A:G,7,0)</f>
        <v>103</v>
      </c>
      <c r="E1595" s="11" t="str">
        <f>VLOOKUP(CONTATOS[[#This Row],[EMPRESA]],'[1]Dados Cadastrais'!A:F,5,0)</f>
        <v>ME</v>
      </c>
      <c r="F1595" s="10" t="str">
        <f>VLOOKUP(CONTATOS[[#This Row],[EMPRESA]],'[1]Dados Cadastrais'!A:F,6,0)</f>
        <v>CAPITAL LESTE 1</v>
      </c>
      <c r="G1595" s="10" t="s">
        <v>1541</v>
      </c>
      <c r="H1595" s="10"/>
      <c r="I1595" s="10" t="s">
        <v>19</v>
      </c>
      <c r="J1595" s="10" t="s">
        <v>20</v>
      </c>
      <c r="K1595" s="22" t="s">
        <v>4711</v>
      </c>
      <c r="L1595" s="13"/>
      <c r="M1595" s="10"/>
      <c r="N1595" s="22" t="s">
        <v>4714</v>
      </c>
      <c r="O1595" s="11"/>
      <c r="P1595" s="10" t="s">
        <v>4713</v>
      </c>
      <c r="Q1595" s="15">
        <v>45008</v>
      </c>
    </row>
    <row r="1596" spans="2:17" ht="15" customHeight="1" x14ac:dyDescent="0.35">
      <c r="B1596" s="10" t="s">
        <v>4708</v>
      </c>
      <c r="C1596" s="10" t="s">
        <v>4709</v>
      </c>
      <c r="D1596" s="11">
        <f>VLOOKUP(B1596,'[1]Dados Cadastrais'!A:G,7,0)</f>
        <v>103</v>
      </c>
      <c r="E1596" s="11" t="str">
        <f>VLOOKUP(CONTATOS[[#This Row],[EMPRESA]],'[1]Dados Cadastrais'!A:F,5,0)</f>
        <v>ME</v>
      </c>
      <c r="F1596" s="10" t="str">
        <f>VLOOKUP(CONTATOS[[#This Row],[EMPRESA]],'[1]Dados Cadastrais'!A:F,6,0)</f>
        <v>CAPITAL LESTE 1</v>
      </c>
      <c r="G1596" s="10" t="s">
        <v>1541</v>
      </c>
      <c r="H1596" s="10"/>
      <c r="I1596" s="10" t="s">
        <v>954</v>
      </c>
      <c r="J1596" s="10" t="s">
        <v>20</v>
      </c>
      <c r="K1596" s="22" t="s">
        <v>4715</v>
      </c>
      <c r="L1596" s="13" t="s">
        <v>4716</v>
      </c>
      <c r="M1596" s="10" t="s">
        <v>4717</v>
      </c>
      <c r="N1596" s="22"/>
      <c r="O1596" s="11"/>
      <c r="P1596" s="10"/>
      <c r="Q1596" s="15"/>
    </row>
    <row r="1597" spans="2:17" ht="15" hidden="1" customHeight="1" x14ac:dyDescent="0.35">
      <c r="B1597" s="10" t="s">
        <v>4718</v>
      </c>
      <c r="C1597" s="10" t="s">
        <v>4719</v>
      </c>
      <c r="D1597" s="11">
        <f>VLOOKUP(B1597,'[1]Dados Cadastrais'!A:G,7,0)</f>
        <v>103</v>
      </c>
      <c r="E1597" s="11" t="str">
        <f>VLOOKUP(CONTATOS[[#This Row],[EMPRESA]],'[1]Dados Cadastrais'!A:F,5,0)</f>
        <v>DEMAIS</v>
      </c>
      <c r="F1597" s="10" t="str">
        <f>VLOOKUP(CONTATOS[[#This Row],[EMPRESA]],'[1]Dados Cadastrais'!A:F,6,0)</f>
        <v>N/A</v>
      </c>
      <c r="G1597" s="10" t="s">
        <v>4720</v>
      </c>
      <c r="H1597" s="10"/>
      <c r="I1597" s="10"/>
      <c r="J1597" s="10"/>
      <c r="K1597" s="22">
        <v>1120651450</v>
      </c>
      <c r="L1597" s="13" t="s">
        <v>4721</v>
      </c>
      <c r="M1597" s="10" t="s">
        <v>4721</v>
      </c>
      <c r="N1597" s="22" t="s">
        <v>4722</v>
      </c>
      <c r="O1597" s="11"/>
      <c r="P1597" s="10"/>
      <c r="Q1597" s="15"/>
    </row>
    <row r="1598" spans="2:17" ht="15" hidden="1" customHeight="1" x14ac:dyDescent="0.35">
      <c r="B1598" s="10" t="s">
        <v>4718</v>
      </c>
      <c r="C1598" s="10" t="s">
        <v>4719</v>
      </c>
      <c r="D1598" s="11">
        <f>VLOOKUP(B1598,'[1]Dados Cadastrais'!A:G,7,0)</f>
        <v>103</v>
      </c>
      <c r="E1598" s="11" t="str">
        <f>VLOOKUP(CONTATOS[[#This Row],[EMPRESA]],'[1]Dados Cadastrais'!A:F,5,0)</f>
        <v>DEMAIS</v>
      </c>
      <c r="F1598" s="10" t="str">
        <f>VLOOKUP(CONTATOS[[#This Row],[EMPRESA]],'[1]Dados Cadastrais'!A:F,6,0)</f>
        <v>N/A</v>
      </c>
      <c r="G1598" s="10"/>
      <c r="H1598" s="10"/>
      <c r="I1598" s="10"/>
      <c r="J1598" s="10"/>
      <c r="K1598" s="22" t="s">
        <v>4723</v>
      </c>
      <c r="L1598" s="13"/>
      <c r="M1598" s="10"/>
      <c r="N1598" s="22" t="s">
        <v>4724</v>
      </c>
      <c r="O1598" s="11"/>
      <c r="P1598" s="10"/>
      <c r="Q1598" s="15"/>
    </row>
    <row r="1599" spans="2:17" ht="15" hidden="1" customHeight="1" x14ac:dyDescent="0.35">
      <c r="B1599" s="10" t="s">
        <v>4718</v>
      </c>
      <c r="C1599" s="10" t="s">
        <v>4719</v>
      </c>
      <c r="D1599" s="11">
        <f>VLOOKUP(B1599,'[1]Dados Cadastrais'!A:G,7,0)</f>
        <v>103</v>
      </c>
      <c r="E1599" s="11" t="str">
        <f>VLOOKUP(CONTATOS[[#This Row],[EMPRESA]],'[1]Dados Cadastrais'!A:F,5,0)</f>
        <v>DEMAIS</v>
      </c>
      <c r="F1599" s="10" t="str">
        <f>VLOOKUP(CONTATOS[[#This Row],[EMPRESA]],'[1]Dados Cadastrais'!A:F,6,0)</f>
        <v>N/A</v>
      </c>
      <c r="G1599" s="10" t="s">
        <v>4725</v>
      </c>
      <c r="H1599" s="10"/>
      <c r="I1599" s="10" t="s">
        <v>60</v>
      </c>
      <c r="J1599" s="10"/>
      <c r="K1599" s="22" t="s">
        <v>4723</v>
      </c>
      <c r="L1599" s="13"/>
      <c r="M1599" s="10"/>
      <c r="N1599" s="22" t="s">
        <v>4726</v>
      </c>
      <c r="O1599" s="11"/>
      <c r="P1599" s="10"/>
      <c r="Q1599" s="15"/>
    </row>
    <row r="1600" spans="2:17" ht="15" hidden="1" customHeight="1" x14ac:dyDescent="0.35">
      <c r="B1600" s="10" t="s">
        <v>4718</v>
      </c>
      <c r="C1600" s="10" t="s">
        <v>4719</v>
      </c>
      <c r="D1600" s="11">
        <f>VLOOKUP(B1600,'[1]Dados Cadastrais'!A:G,7,0)</f>
        <v>103</v>
      </c>
      <c r="E1600" s="11" t="str">
        <f>VLOOKUP(CONTATOS[[#This Row],[EMPRESA]],'[1]Dados Cadastrais'!A:F,5,0)</f>
        <v>DEMAIS</v>
      </c>
      <c r="F1600" s="10" t="str">
        <f>VLOOKUP(CONTATOS[[#This Row],[EMPRESA]],'[1]Dados Cadastrais'!A:F,6,0)</f>
        <v>N/A</v>
      </c>
      <c r="G1600" s="10" t="s">
        <v>4727</v>
      </c>
      <c r="H1600" s="10"/>
      <c r="I1600" s="10" t="s">
        <v>1487</v>
      </c>
      <c r="J1600" s="10"/>
      <c r="K1600" s="22" t="s">
        <v>4728</v>
      </c>
      <c r="L1600" s="13"/>
      <c r="M1600" s="10"/>
      <c r="N1600" s="12" t="s">
        <v>4729</v>
      </c>
      <c r="O1600" s="11"/>
      <c r="P1600" s="10"/>
      <c r="Q1600" s="15">
        <v>45301</v>
      </c>
    </row>
    <row r="1601" spans="2:17" ht="15" hidden="1" customHeight="1" x14ac:dyDescent="0.35">
      <c r="B1601" s="10" t="s">
        <v>4730</v>
      </c>
      <c r="C1601" s="10" t="s">
        <v>55</v>
      </c>
      <c r="D1601" s="11" t="e">
        <f>VLOOKUP(B1601,'[1]Dados Cadastrais'!A:G,7,0)</f>
        <v>#N/A</v>
      </c>
      <c r="E1601" s="11" t="e">
        <f>VLOOKUP(CONTATOS[[#This Row],[EMPRESA]],'[1]Dados Cadastrais'!A:F,5,0)</f>
        <v>#N/A</v>
      </c>
      <c r="F1601" s="10" t="e">
        <f>VLOOKUP(CONTATOS[[#This Row],[EMPRESA]],'[1]Dados Cadastrais'!A:F,6,0)</f>
        <v>#N/A</v>
      </c>
      <c r="G1601" s="10" t="s">
        <v>4731</v>
      </c>
      <c r="H1601" s="10"/>
      <c r="I1601" s="10"/>
      <c r="J1601" s="10"/>
      <c r="K1601" s="22"/>
      <c r="L1601" s="13"/>
      <c r="M1601" s="10"/>
      <c r="N1601" s="12" t="s">
        <v>4732</v>
      </c>
      <c r="O1601" s="11"/>
      <c r="P1601" s="10"/>
      <c r="Q1601" s="15">
        <v>45764</v>
      </c>
    </row>
    <row r="1602" spans="2:17" ht="15" customHeight="1" x14ac:dyDescent="0.35">
      <c r="B1602" s="10" t="s">
        <v>4733</v>
      </c>
      <c r="C1602" s="10" t="s">
        <v>4734</v>
      </c>
      <c r="D1602" s="11">
        <f>VLOOKUP(B1602,'[1]Dados Cadastrais'!A:G,7,0)</f>
        <v>103</v>
      </c>
      <c r="E1602" s="11" t="str">
        <f>VLOOKUP(CONTATOS[[#This Row],[EMPRESA]],'[1]Dados Cadastrais'!A:F,5,0)</f>
        <v>ME</v>
      </c>
      <c r="F1602" s="10" t="str">
        <f>VLOOKUP(CONTATOS[[#This Row],[EMPRESA]],'[1]Dados Cadastrais'!A:F,6,0)</f>
        <v>CAPITAL LESTE 2</v>
      </c>
      <c r="G1602" s="10" t="s">
        <v>4735</v>
      </c>
      <c r="H1602" s="10"/>
      <c r="I1602" s="10"/>
      <c r="J1602" s="10"/>
      <c r="K1602" s="22">
        <v>1127310025</v>
      </c>
      <c r="L1602" s="13"/>
      <c r="M1602" s="10"/>
      <c r="N1602" s="22" t="s">
        <v>4736</v>
      </c>
      <c r="O1602" s="11"/>
      <c r="P1602" s="10"/>
      <c r="Q1602" s="15">
        <v>45764</v>
      </c>
    </row>
    <row r="1603" spans="2:17" ht="15" customHeight="1" x14ac:dyDescent="0.35">
      <c r="B1603" s="10" t="s">
        <v>4733</v>
      </c>
      <c r="C1603" s="10" t="s">
        <v>4734</v>
      </c>
      <c r="D1603" s="11">
        <f>VLOOKUP(B1603,'[1]Dados Cadastrais'!A:G,7,0)</f>
        <v>103</v>
      </c>
      <c r="E1603" s="11" t="str">
        <f>VLOOKUP(CONTATOS[[#This Row],[EMPRESA]],'[1]Dados Cadastrais'!A:F,5,0)</f>
        <v>ME</v>
      </c>
      <c r="F1603" s="10" t="str">
        <f>VLOOKUP(CONTATOS[[#This Row],[EMPRESA]],'[1]Dados Cadastrais'!A:F,6,0)</f>
        <v>CAPITAL LESTE 2</v>
      </c>
      <c r="G1603" s="10" t="s">
        <v>4737</v>
      </c>
      <c r="H1603" s="10"/>
      <c r="I1603" s="10" t="s">
        <v>89</v>
      </c>
      <c r="J1603" s="10"/>
      <c r="K1603" s="22">
        <v>1127310025</v>
      </c>
      <c r="L1603" s="13"/>
      <c r="M1603" s="10"/>
      <c r="N1603" s="22" t="s">
        <v>4738</v>
      </c>
      <c r="O1603" s="11"/>
      <c r="P1603" s="10"/>
      <c r="Q1603" s="15">
        <v>45764</v>
      </c>
    </row>
    <row r="1604" spans="2:17" ht="15" customHeight="1" x14ac:dyDescent="0.35">
      <c r="B1604" s="10" t="s">
        <v>4733</v>
      </c>
      <c r="C1604" s="10" t="s">
        <v>4734</v>
      </c>
      <c r="D1604" s="11">
        <f>VLOOKUP(B1604,'[1]Dados Cadastrais'!A:G,7,0)</f>
        <v>103</v>
      </c>
      <c r="E1604" s="11" t="str">
        <f>VLOOKUP(CONTATOS[[#This Row],[EMPRESA]],'[1]Dados Cadastrais'!A:F,5,0)</f>
        <v>ME</v>
      </c>
      <c r="F1604" s="10" t="str">
        <f>VLOOKUP(CONTATOS[[#This Row],[EMPRESA]],'[1]Dados Cadastrais'!A:F,6,0)</f>
        <v>CAPITAL LESTE 2</v>
      </c>
      <c r="G1604" s="10" t="s">
        <v>4739</v>
      </c>
      <c r="H1604" s="10"/>
      <c r="I1604" s="10" t="s">
        <v>4740</v>
      </c>
      <c r="J1604" s="10"/>
      <c r="K1604" s="22">
        <v>1127310025</v>
      </c>
      <c r="L1604" s="13" t="s">
        <v>4741</v>
      </c>
      <c r="M1604" s="10" t="s">
        <v>4741</v>
      </c>
      <c r="N1604" s="22" t="s">
        <v>4742</v>
      </c>
      <c r="O1604" s="11"/>
      <c r="P1604" s="10"/>
      <c r="Q1604" s="15">
        <v>45764</v>
      </c>
    </row>
    <row r="1605" spans="2:17" ht="15" customHeight="1" x14ac:dyDescent="0.35">
      <c r="B1605" s="10" t="s">
        <v>4733</v>
      </c>
      <c r="C1605" s="10" t="s">
        <v>4734</v>
      </c>
      <c r="D1605" s="11">
        <f>VLOOKUP(B1605,'[1]Dados Cadastrais'!A:G,7,0)</f>
        <v>103</v>
      </c>
      <c r="E1605" s="11" t="str">
        <f>VLOOKUP(CONTATOS[[#This Row],[EMPRESA]],'[1]Dados Cadastrais'!A:F,5,0)</f>
        <v>ME</v>
      </c>
      <c r="F1605" s="10" t="str">
        <f>VLOOKUP(CONTATOS[[#This Row],[EMPRESA]],'[1]Dados Cadastrais'!A:F,6,0)</f>
        <v>CAPITAL LESTE 2</v>
      </c>
      <c r="G1605" s="10" t="s">
        <v>4739</v>
      </c>
      <c r="H1605" s="10"/>
      <c r="I1605" s="10" t="s">
        <v>4740</v>
      </c>
      <c r="J1605" s="10"/>
      <c r="K1605" s="22">
        <v>1127310025</v>
      </c>
      <c r="L1605" s="13" t="s">
        <v>4741</v>
      </c>
      <c r="M1605" s="10" t="s">
        <v>4741</v>
      </c>
      <c r="N1605" s="22" t="s">
        <v>4743</v>
      </c>
      <c r="O1605" s="11"/>
      <c r="P1605" s="10"/>
      <c r="Q1605" s="15">
        <v>45764</v>
      </c>
    </row>
    <row r="1606" spans="2:17" ht="15" customHeight="1" x14ac:dyDescent="0.35">
      <c r="B1606" s="10" t="s">
        <v>4733</v>
      </c>
      <c r="C1606" s="10" t="s">
        <v>4734</v>
      </c>
      <c r="D1606" s="11">
        <f>VLOOKUP(B1606,'[1]Dados Cadastrais'!A:G,7,0)</f>
        <v>103</v>
      </c>
      <c r="E1606" s="11" t="str">
        <f>VLOOKUP(CONTATOS[[#This Row],[EMPRESA]],'[1]Dados Cadastrais'!A:F,5,0)</f>
        <v>ME</v>
      </c>
      <c r="F1606" s="10" t="str">
        <f>VLOOKUP(CONTATOS[[#This Row],[EMPRESA]],'[1]Dados Cadastrais'!A:F,6,0)</f>
        <v>CAPITAL LESTE 2</v>
      </c>
      <c r="G1606" s="10" t="s">
        <v>4739</v>
      </c>
      <c r="H1606" s="10"/>
      <c r="I1606" s="10" t="s">
        <v>4740</v>
      </c>
      <c r="J1606" s="10"/>
      <c r="K1606" s="22">
        <v>1127310025</v>
      </c>
      <c r="L1606" s="13" t="s">
        <v>4741</v>
      </c>
      <c r="M1606" s="10" t="s">
        <v>4741</v>
      </c>
      <c r="N1606" s="22" t="s">
        <v>4744</v>
      </c>
      <c r="O1606" s="11"/>
      <c r="P1606" s="10"/>
      <c r="Q1606" s="15">
        <v>45764</v>
      </c>
    </row>
    <row r="1607" spans="2:17" ht="15" customHeight="1" x14ac:dyDescent="0.35">
      <c r="B1607" s="10" t="s">
        <v>4733</v>
      </c>
      <c r="C1607" s="10" t="s">
        <v>4734</v>
      </c>
      <c r="D1607" s="11">
        <f>VLOOKUP(B1607,'[1]Dados Cadastrais'!A:G,7,0)</f>
        <v>103</v>
      </c>
      <c r="E1607" s="11" t="str">
        <f>VLOOKUP(CONTATOS[[#This Row],[EMPRESA]],'[1]Dados Cadastrais'!A:F,5,0)</f>
        <v>ME</v>
      </c>
      <c r="F1607" s="10" t="str">
        <f>VLOOKUP(CONTATOS[[#This Row],[EMPRESA]],'[1]Dados Cadastrais'!A:F,6,0)</f>
        <v>CAPITAL LESTE 2</v>
      </c>
      <c r="G1607" s="10" t="s">
        <v>483</v>
      </c>
      <c r="H1607" s="10"/>
      <c r="I1607" s="10"/>
      <c r="J1607" s="10"/>
      <c r="K1607" s="22">
        <v>1127310025</v>
      </c>
      <c r="L1607" s="13"/>
      <c r="M1607" s="10"/>
      <c r="N1607" s="22" t="s">
        <v>4745</v>
      </c>
      <c r="O1607" s="11"/>
      <c r="P1607" s="10"/>
      <c r="Q1607" s="15">
        <v>45764</v>
      </c>
    </row>
    <row r="1608" spans="2:17" ht="15" customHeight="1" x14ac:dyDescent="0.35">
      <c r="B1608" s="10" t="s">
        <v>4733</v>
      </c>
      <c r="C1608" s="10" t="s">
        <v>4734</v>
      </c>
      <c r="D1608" s="11">
        <f>VLOOKUP(B1608,'[1]Dados Cadastrais'!A:G,7,0)</f>
        <v>103</v>
      </c>
      <c r="E1608" s="11" t="str">
        <f>VLOOKUP(CONTATOS[[#This Row],[EMPRESA]],'[1]Dados Cadastrais'!A:F,5,0)</f>
        <v>ME</v>
      </c>
      <c r="F1608" s="10" t="str">
        <f>VLOOKUP(CONTATOS[[#This Row],[EMPRESA]],'[1]Dados Cadastrais'!A:F,6,0)</f>
        <v>CAPITAL LESTE 2</v>
      </c>
      <c r="G1608" s="10" t="s">
        <v>2577</v>
      </c>
      <c r="H1608" s="10"/>
      <c r="I1608" s="10" t="s">
        <v>195</v>
      </c>
      <c r="J1608" s="10"/>
      <c r="K1608" s="22"/>
      <c r="L1608" s="13" t="s">
        <v>4746</v>
      </c>
      <c r="M1608" s="10" t="s">
        <v>4741</v>
      </c>
      <c r="N1608" s="22"/>
      <c r="O1608" s="11"/>
      <c r="P1608" s="10"/>
      <c r="Q1608" s="15"/>
    </row>
    <row r="1609" spans="2:17" ht="15" customHeight="1" x14ac:dyDescent="0.25">
      <c r="B1609" s="10" t="s">
        <v>4747</v>
      </c>
      <c r="C1609" s="10" t="s">
        <v>4748</v>
      </c>
      <c r="D1609" s="11">
        <f>VLOOKUP(B1609,'[1]Dados Cadastrais'!A:G,7,0)</f>
        <v>103</v>
      </c>
      <c r="E1609" s="11" t="str">
        <f>VLOOKUP(CONTATOS[[#This Row],[EMPRESA]],'[1]Dados Cadastrais'!A:F,5,0)</f>
        <v>EPP</v>
      </c>
      <c r="F1609" s="10" t="str">
        <f>VLOOKUP(CONTATOS[[#This Row],[EMPRESA]],'[1]Dados Cadastrais'!A:F,6,0)</f>
        <v>CAPITAL LESTE 1</v>
      </c>
      <c r="G1609" s="10"/>
      <c r="H1609" s="10"/>
      <c r="I1609" s="10"/>
      <c r="J1609" s="10"/>
      <c r="K1609" s="12">
        <v>1129653332</v>
      </c>
      <c r="L1609" s="13"/>
      <c r="M1609" s="10"/>
      <c r="N1609" s="30" t="s">
        <v>4749</v>
      </c>
      <c r="O1609" s="11"/>
      <c r="P1609" s="10"/>
      <c r="Q1609" s="15">
        <v>45764</v>
      </c>
    </row>
    <row r="1610" spans="2:17" ht="15" customHeight="1" x14ac:dyDescent="0.35">
      <c r="B1610" s="10" t="s">
        <v>4747</v>
      </c>
      <c r="C1610" s="10" t="s">
        <v>4748</v>
      </c>
      <c r="D1610" s="11">
        <f>VLOOKUP(B1610,'[1]Dados Cadastrais'!A:G,7,0)</f>
        <v>103</v>
      </c>
      <c r="E1610" s="11" t="str">
        <f>VLOOKUP(CONTATOS[[#This Row],[EMPRESA]],'[1]Dados Cadastrais'!A:F,5,0)</f>
        <v>EPP</v>
      </c>
      <c r="F1610" s="10" t="str">
        <f>VLOOKUP(CONTATOS[[#This Row],[EMPRESA]],'[1]Dados Cadastrais'!A:F,6,0)</f>
        <v>CAPITAL LESTE 1</v>
      </c>
      <c r="G1610" s="10"/>
      <c r="H1610" s="10"/>
      <c r="I1610" s="10"/>
      <c r="J1610" s="10"/>
      <c r="K1610" s="22" t="s">
        <v>4750</v>
      </c>
      <c r="L1610" s="13"/>
      <c r="M1610" s="10"/>
      <c r="N1610" s="22"/>
      <c r="O1610" s="11"/>
      <c r="P1610" s="10"/>
      <c r="Q1610" s="15"/>
    </row>
    <row r="1611" spans="2:17" ht="15" customHeight="1" x14ac:dyDescent="0.35">
      <c r="B1611" s="10" t="s">
        <v>4747</v>
      </c>
      <c r="C1611" s="10" t="s">
        <v>4748</v>
      </c>
      <c r="D1611" s="11">
        <f>VLOOKUP(B1611,'[1]Dados Cadastrais'!A:G,7,0)</f>
        <v>103</v>
      </c>
      <c r="E1611" s="11" t="str">
        <f>VLOOKUP(CONTATOS[[#This Row],[EMPRESA]],'[1]Dados Cadastrais'!A:F,5,0)</f>
        <v>EPP</v>
      </c>
      <c r="F1611" s="10" t="str">
        <f>VLOOKUP(CONTATOS[[#This Row],[EMPRESA]],'[1]Dados Cadastrais'!A:F,6,0)</f>
        <v>CAPITAL LESTE 1</v>
      </c>
      <c r="G1611" s="10" t="s">
        <v>4751</v>
      </c>
      <c r="H1611" s="10"/>
      <c r="I1611" s="10" t="s">
        <v>1875</v>
      </c>
      <c r="J1611" s="10" t="s">
        <v>20</v>
      </c>
      <c r="K1611" s="22"/>
      <c r="L1611" s="13" t="s">
        <v>195</v>
      </c>
      <c r="M1611" s="10"/>
      <c r="N1611" s="22"/>
      <c r="O1611" s="11"/>
      <c r="P1611" s="10"/>
      <c r="Q1611" s="15"/>
    </row>
    <row r="1612" spans="2:17" ht="15" hidden="1" customHeight="1" x14ac:dyDescent="0.25">
      <c r="B1612" s="10" t="s">
        <v>4752</v>
      </c>
      <c r="C1612" s="10" t="s">
        <v>4753</v>
      </c>
      <c r="D1612" s="11">
        <v>110</v>
      </c>
      <c r="E1612" s="11" t="s">
        <v>137</v>
      </c>
      <c r="F1612" s="10" t="e">
        <f>VLOOKUP(CONTATOS[[#This Row],[EMPRESA]],'[1]Dados Cadastrais'!A:F,6,0)</f>
        <v>#N/A</v>
      </c>
      <c r="G1612" s="10"/>
      <c r="H1612" s="10"/>
      <c r="I1612" s="10"/>
      <c r="J1612" s="10"/>
      <c r="K1612" s="48" t="s">
        <v>4754</v>
      </c>
      <c r="L1612" s="13"/>
      <c r="M1612" s="10"/>
      <c r="N1612" s="14" t="s">
        <v>4755</v>
      </c>
      <c r="O1612" s="11"/>
      <c r="P1612" s="10"/>
      <c r="Q1612" s="15"/>
    </row>
    <row r="1613" spans="2:17" ht="15" hidden="1" customHeight="1" x14ac:dyDescent="0.35">
      <c r="B1613" s="10" t="s">
        <v>4756</v>
      </c>
      <c r="C1613" s="10" t="s">
        <v>4757</v>
      </c>
      <c r="D1613" s="11">
        <v>106</v>
      </c>
      <c r="E1613" s="11" t="s">
        <v>137</v>
      </c>
      <c r="F1613" s="10" t="e">
        <f>VLOOKUP(CONTATOS[[#This Row],[EMPRESA]],'[1]Dados Cadastrais'!A:F,6,0)</f>
        <v>#N/A</v>
      </c>
      <c r="G1613" s="10" t="s">
        <v>1047</v>
      </c>
      <c r="H1613" s="10"/>
      <c r="I1613" s="10"/>
      <c r="J1613" s="10"/>
      <c r="K1613" s="22" t="s">
        <v>4758</v>
      </c>
      <c r="L1613" s="14"/>
      <c r="M1613" s="10"/>
      <c r="N1613" s="54" t="s">
        <v>4759</v>
      </c>
      <c r="O1613" s="11"/>
      <c r="P1613" s="10"/>
      <c r="Q1613" s="15"/>
    </row>
    <row r="1614" spans="2:17" ht="15" hidden="1" customHeight="1" x14ac:dyDescent="0.25">
      <c r="B1614" s="10" t="s">
        <v>4756</v>
      </c>
      <c r="C1614" s="10" t="s">
        <v>4757</v>
      </c>
      <c r="D1614" s="11">
        <v>106</v>
      </c>
      <c r="E1614" s="11" t="s">
        <v>137</v>
      </c>
      <c r="F1614" s="10" t="e">
        <f>VLOOKUP(CONTATOS[[#This Row],[EMPRESA]],'[1]Dados Cadastrais'!A:F,6,0)</f>
        <v>#N/A</v>
      </c>
      <c r="G1614" s="10"/>
      <c r="H1614" s="10"/>
      <c r="I1614" s="10"/>
      <c r="J1614" s="10"/>
      <c r="K1614" s="22"/>
      <c r="L1614" s="14"/>
      <c r="M1614" s="10"/>
      <c r="N1614" s="14" t="s">
        <v>4760</v>
      </c>
      <c r="O1614" s="11"/>
      <c r="P1614" s="10"/>
      <c r="Q1614" s="15"/>
    </row>
    <row r="1615" spans="2:17" ht="15" hidden="1" customHeight="1" x14ac:dyDescent="0.25">
      <c r="B1615" s="10" t="s">
        <v>4761</v>
      </c>
      <c r="C1615" s="10" t="e">
        <v>#N/A</v>
      </c>
      <c r="D1615" s="11" t="e">
        <f>VLOOKUP(B1615,'[1]Dados Cadastrais'!A:G,7,0)</f>
        <v>#N/A</v>
      </c>
      <c r="E1615" s="11" t="e">
        <f>VLOOKUP(CONTATOS[[#This Row],[EMPRESA]],'[1]Dados Cadastrais'!A:F,5,0)</f>
        <v>#N/A</v>
      </c>
      <c r="F1615" s="10" t="e">
        <f>VLOOKUP(CONTATOS[[#This Row],[EMPRESA]],'[1]Dados Cadastrais'!A:F,6,0)</f>
        <v>#N/A</v>
      </c>
      <c r="G1615" s="10"/>
      <c r="H1615" s="10"/>
      <c r="I1615" s="10"/>
      <c r="J1615" s="10"/>
      <c r="K1615" s="22" t="s">
        <v>4762</v>
      </c>
      <c r="L1615" s="13"/>
      <c r="M1615" s="10"/>
      <c r="N1615" s="14" t="s">
        <v>4763</v>
      </c>
      <c r="O1615" s="11"/>
      <c r="P1615" s="10"/>
      <c r="Q1615" s="15"/>
    </row>
    <row r="1616" spans="2:17" ht="15" hidden="1" customHeight="1" x14ac:dyDescent="0.35">
      <c r="B1616" s="10" t="s">
        <v>4764</v>
      </c>
      <c r="C1616" s="10" t="e">
        <v>#N/A</v>
      </c>
      <c r="D1616" s="11" t="e">
        <f>VLOOKUP(B1616,'[1]Dados Cadastrais'!A:G,7,0)</f>
        <v>#N/A</v>
      </c>
      <c r="E1616" s="11" t="e">
        <f>VLOOKUP(CONTATOS[[#This Row],[EMPRESA]],'[1]Dados Cadastrais'!A:F,5,0)</f>
        <v>#N/A</v>
      </c>
      <c r="F1616" s="10" t="e">
        <f>VLOOKUP(CONTATOS[[#This Row],[EMPRESA]],'[1]Dados Cadastrais'!A:F,6,0)</f>
        <v>#N/A</v>
      </c>
      <c r="G1616" s="10"/>
      <c r="H1616" s="10"/>
      <c r="I1616" s="10"/>
      <c r="J1616" s="10"/>
      <c r="K1616" s="22" t="s">
        <v>4765</v>
      </c>
      <c r="L1616" s="13"/>
      <c r="M1616" s="10"/>
      <c r="N1616" s="22"/>
      <c r="O1616" s="11"/>
      <c r="P1616" s="10"/>
      <c r="Q1616" s="15"/>
    </row>
    <row r="1617" spans="2:17" ht="15" hidden="1" customHeight="1" x14ac:dyDescent="0.35">
      <c r="B1617" s="10" t="s">
        <v>4766</v>
      </c>
      <c r="C1617" s="10" t="e">
        <v>#N/A</v>
      </c>
      <c r="D1617" s="11" t="e">
        <f>VLOOKUP(B1617,'[1]Dados Cadastrais'!A:G,7,0)</f>
        <v>#N/A</v>
      </c>
      <c r="E1617" s="11" t="e">
        <f>VLOOKUP(CONTATOS[[#This Row],[EMPRESA]],'[1]Dados Cadastrais'!A:F,5,0)</f>
        <v>#N/A</v>
      </c>
      <c r="F1617" s="10" t="e">
        <f>VLOOKUP(CONTATOS[[#This Row],[EMPRESA]],'[1]Dados Cadastrais'!A:F,6,0)</f>
        <v>#N/A</v>
      </c>
      <c r="G1617" s="10"/>
      <c r="H1617" s="10"/>
      <c r="I1617" s="10"/>
      <c r="J1617" s="10"/>
      <c r="K1617" s="22" t="s">
        <v>4767</v>
      </c>
      <c r="L1617" s="13"/>
      <c r="M1617" s="10"/>
      <c r="N1617" s="12" t="s">
        <v>4768</v>
      </c>
      <c r="O1617" s="11"/>
      <c r="P1617" s="10"/>
      <c r="Q1617" s="15"/>
    </row>
    <row r="1618" spans="2:17" ht="15" hidden="1" customHeight="1" x14ac:dyDescent="0.35">
      <c r="B1618" s="10" t="s">
        <v>4769</v>
      </c>
      <c r="C1618" s="10" t="s">
        <v>4770</v>
      </c>
      <c r="D1618" s="11">
        <f>VLOOKUP(B1618,'[1]Dados Cadastrais'!A:G,7,0)</f>
        <v>103</v>
      </c>
      <c r="E1618" s="11" t="str">
        <f>VLOOKUP(CONTATOS[[#This Row],[EMPRESA]],'[1]Dados Cadastrais'!A:F,5,0)</f>
        <v>DEMAIS</v>
      </c>
      <c r="F1618" s="10" t="str">
        <f>VLOOKUP(CONTATOS[[#This Row],[EMPRESA]],'[1]Dados Cadastrais'!A:F,6,0)</f>
        <v>N/A</v>
      </c>
      <c r="G1618" s="10"/>
      <c r="H1618" s="10"/>
      <c r="I1618" s="10"/>
      <c r="J1618" s="10"/>
      <c r="K1618" s="22">
        <v>1127972800</v>
      </c>
      <c r="L1618" s="13"/>
      <c r="M1618" s="10"/>
      <c r="N1618" s="22" t="s">
        <v>4771</v>
      </c>
      <c r="O1618" s="11"/>
      <c r="P1618" s="10"/>
      <c r="Q1618" s="15"/>
    </row>
    <row r="1619" spans="2:17" ht="15" hidden="1" customHeight="1" x14ac:dyDescent="0.35">
      <c r="B1619" s="10" t="s">
        <v>4769</v>
      </c>
      <c r="C1619" s="10" t="s">
        <v>4770</v>
      </c>
      <c r="D1619" s="11">
        <f>VLOOKUP(B1619,'[1]Dados Cadastrais'!A:G,7,0)</f>
        <v>103</v>
      </c>
      <c r="E1619" s="11" t="str">
        <f>VLOOKUP(CONTATOS[[#This Row],[EMPRESA]],'[1]Dados Cadastrais'!A:F,5,0)</f>
        <v>DEMAIS</v>
      </c>
      <c r="F1619" s="10" t="str">
        <f>VLOOKUP(CONTATOS[[#This Row],[EMPRESA]],'[1]Dados Cadastrais'!A:F,6,0)</f>
        <v>N/A</v>
      </c>
      <c r="G1619" s="10" t="s">
        <v>4772</v>
      </c>
      <c r="H1619" s="10"/>
      <c r="I1619" s="10"/>
      <c r="J1619" s="10"/>
      <c r="K1619" s="22">
        <v>1127972800</v>
      </c>
      <c r="L1619" s="13"/>
      <c r="M1619" s="10"/>
      <c r="N1619" s="22" t="s">
        <v>4773</v>
      </c>
      <c r="O1619" s="11"/>
      <c r="P1619" s="10"/>
      <c r="Q1619" s="15"/>
    </row>
    <row r="1620" spans="2:17" ht="15" hidden="1" customHeight="1" x14ac:dyDescent="0.35">
      <c r="B1620" s="10" t="s">
        <v>4769</v>
      </c>
      <c r="C1620" s="10" t="s">
        <v>4770</v>
      </c>
      <c r="D1620" s="11">
        <f>VLOOKUP(B1620,'[1]Dados Cadastrais'!A:G,7,0)</f>
        <v>103</v>
      </c>
      <c r="E1620" s="11" t="str">
        <f>VLOOKUP(CONTATOS[[#This Row],[EMPRESA]],'[1]Dados Cadastrais'!A:F,5,0)</f>
        <v>DEMAIS</v>
      </c>
      <c r="F1620" s="10" t="str">
        <f>VLOOKUP(CONTATOS[[#This Row],[EMPRESA]],'[1]Dados Cadastrais'!A:F,6,0)</f>
        <v>N/A</v>
      </c>
      <c r="G1620" s="10" t="s">
        <v>4774</v>
      </c>
      <c r="H1620" s="10"/>
      <c r="I1620" s="10" t="s">
        <v>4775</v>
      </c>
      <c r="J1620" s="10"/>
      <c r="K1620" s="22">
        <v>1127972800</v>
      </c>
      <c r="L1620" s="13"/>
      <c r="M1620" s="10"/>
      <c r="N1620" s="22" t="s">
        <v>4776</v>
      </c>
      <c r="O1620" s="11"/>
      <c r="P1620" s="10"/>
      <c r="Q1620" s="15"/>
    </row>
    <row r="1621" spans="2:17" ht="15" hidden="1" customHeight="1" x14ac:dyDescent="0.35">
      <c r="B1621" s="10" t="s">
        <v>4769</v>
      </c>
      <c r="C1621" s="10" t="s">
        <v>4770</v>
      </c>
      <c r="D1621" s="11">
        <f>VLOOKUP(B1621,'[1]Dados Cadastrais'!A:G,7,0)</f>
        <v>103</v>
      </c>
      <c r="E1621" s="11" t="str">
        <f>VLOOKUP(CONTATOS[[#This Row],[EMPRESA]],'[1]Dados Cadastrais'!A:F,5,0)</f>
        <v>DEMAIS</v>
      </c>
      <c r="F1621" s="10" t="str">
        <f>VLOOKUP(CONTATOS[[#This Row],[EMPRESA]],'[1]Dados Cadastrais'!A:F,6,0)</f>
        <v>N/A</v>
      </c>
      <c r="G1621" s="10" t="s">
        <v>4777</v>
      </c>
      <c r="H1621" s="10"/>
      <c r="I1621" s="10" t="s">
        <v>4778</v>
      </c>
      <c r="J1621" s="10"/>
      <c r="K1621" s="22">
        <v>1127972800</v>
      </c>
      <c r="L1621" s="13"/>
      <c r="M1621" s="10"/>
      <c r="N1621" s="22" t="s">
        <v>4779</v>
      </c>
      <c r="O1621" s="11"/>
      <c r="P1621" s="10"/>
      <c r="Q1621" s="15"/>
    </row>
    <row r="1622" spans="2:17" ht="15" hidden="1" customHeight="1" x14ac:dyDescent="0.35">
      <c r="B1622" s="10" t="s">
        <v>4769</v>
      </c>
      <c r="C1622" s="10" t="s">
        <v>4770</v>
      </c>
      <c r="D1622" s="11">
        <f>VLOOKUP(B1622,'[1]Dados Cadastrais'!A:G,7,0)</f>
        <v>103</v>
      </c>
      <c r="E1622" s="11" t="str">
        <f>VLOOKUP(CONTATOS[[#This Row],[EMPRESA]],'[1]Dados Cadastrais'!A:F,5,0)</f>
        <v>DEMAIS</v>
      </c>
      <c r="F1622" s="10" t="str">
        <f>VLOOKUP(CONTATOS[[#This Row],[EMPRESA]],'[1]Dados Cadastrais'!A:F,6,0)</f>
        <v>N/A</v>
      </c>
      <c r="G1622" s="10" t="s">
        <v>4780</v>
      </c>
      <c r="H1622" s="10"/>
      <c r="I1622" s="10"/>
      <c r="J1622" s="10"/>
      <c r="K1622" s="22">
        <v>1127972806</v>
      </c>
      <c r="L1622" s="13"/>
      <c r="M1622" s="10"/>
      <c r="N1622" s="12" t="s">
        <v>4781</v>
      </c>
      <c r="O1622" s="11"/>
      <c r="P1622" s="10"/>
      <c r="Q1622" s="15"/>
    </row>
    <row r="1623" spans="2:17" ht="15" hidden="1" customHeight="1" x14ac:dyDescent="0.35">
      <c r="B1623" s="10" t="s">
        <v>4769</v>
      </c>
      <c r="C1623" s="10" t="s">
        <v>4770</v>
      </c>
      <c r="D1623" s="11">
        <f>VLOOKUP(B1623,'[1]Dados Cadastrais'!A:G,7,0)</f>
        <v>103</v>
      </c>
      <c r="E1623" s="11" t="str">
        <f>VLOOKUP(CONTATOS[[#This Row],[EMPRESA]],'[1]Dados Cadastrais'!A:F,5,0)</f>
        <v>DEMAIS</v>
      </c>
      <c r="F1623" s="10" t="str">
        <f>VLOOKUP(CONTATOS[[#This Row],[EMPRESA]],'[1]Dados Cadastrais'!A:F,6,0)</f>
        <v>N/A</v>
      </c>
      <c r="G1623" s="10" t="s">
        <v>4782</v>
      </c>
      <c r="H1623" s="10"/>
      <c r="I1623" s="10" t="s">
        <v>367</v>
      </c>
      <c r="J1623" s="10"/>
      <c r="K1623" s="22" t="s">
        <v>4783</v>
      </c>
      <c r="L1623" s="13"/>
      <c r="M1623" s="10"/>
      <c r="N1623" s="22"/>
      <c r="O1623" s="11"/>
      <c r="P1623" s="10"/>
      <c r="Q1623" s="15"/>
    </row>
    <row r="1624" spans="2:17" ht="15" hidden="1" customHeight="1" x14ac:dyDescent="0.35">
      <c r="B1624" s="10" t="s">
        <v>4769</v>
      </c>
      <c r="C1624" s="10" t="s">
        <v>4770</v>
      </c>
      <c r="D1624" s="11">
        <f>VLOOKUP(B1624,'[1]Dados Cadastrais'!A:G,7,0)</f>
        <v>103</v>
      </c>
      <c r="E1624" s="11" t="str">
        <f>VLOOKUP(CONTATOS[[#This Row],[EMPRESA]],'[1]Dados Cadastrais'!A:F,5,0)</f>
        <v>DEMAIS</v>
      </c>
      <c r="F1624" s="10" t="str">
        <f>VLOOKUP(CONTATOS[[#This Row],[EMPRESA]],'[1]Dados Cadastrais'!A:F,6,0)</f>
        <v>N/A</v>
      </c>
      <c r="G1624" s="10" t="s">
        <v>4784</v>
      </c>
      <c r="H1624" s="10"/>
      <c r="I1624" s="10"/>
      <c r="J1624" s="10"/>
      <c r="K1624" s="22"/>
      <c r="L1624" s="13"/>
      <c r="M1624" s="10"/>
      <c r="N1624" s="22" t="s">
        <v>4785</v>
      </c>
      <c r="O1624" s="11"/>
      <c r="P1624" s="10"/>
      <c r="Q1624" s="15">
        <v>45309</v>
      </c>
    </row>
    <row r="1625" spans="2:17" ht="15" hidden="1" customHeight="1" x14ac:dyDescent="0.25">
      <c r="B1625" s="10" t="s">
        <v>4769</v>
      </c>
      <c r="C1625" s="10" t="s">
        <v>4770</v>
      </c>
      <c r="D1625" s="11">
        <f>VLOOKUP(B1625,'[1]Dados Cadastrais'!A:G,7,0)</f>
        <v>103</v>
      </c>
      <c r="E1625" s="11" t="str">
        <f>VLOOKUP(CONTATOS[[#This Row],[EMPRESA]],'[1]Dados Cadastrais'!A:F,5,0)</f>
        <v>DEMAIS</v>
      </c>
      <c r="F1625" s="10" t="str">
        <f>VLOOKUP(CONTATOS[[#This Row],[EMPRESA]],'[1]Dados Cadastrais'!A:F,6,0)</f>
        <v>N/A</v>
      </c>
      <c r="G1625" s="10" t="s">
        <v>4786</v>
      </c>
      <c r="H1625" s="10"/>
      <c r="I1625" s="10"/>
      <c r="J1625" s="10"/>
      <c r="K1625" s="22"/>
      <c r="L1625" s="13"/>
      <c r="M1625" s="10"/>
      <c r="N1625" s="14" t="s">
        <v>4787</v>
      </c>
      <c r="O1625" s="11"/>
      <c r="P1625" s="10"/>
      <c r="Q1625" s="15">
        <v>45309</v>
      </c>
    </row>
    <row r="1626" spans="2:17" ht="15" hidden="1" customHeight="1" x14ac:dyDescent="0.35">
      <c r="B1626" s="10" t="s">
        <v>4788</v>
      </c>
      <c r="C1626" s="10" t="e">
        <v>#N/A</v>
      </c>
      <c r="D1626" s="11" t="e">
        <f>VLOOKUP(B1626,'[1]Dados Cadastrais'!A:G,7,0)</f>
        <v>#N/A</v>
      </c>
      <c r="E1626" s="11" t="e">
        <f>VLOOKUP(CONTATOS[[#This Row],[EMPRESA]],'[1]Dados Cadastrais'!A:F,5,0)</f>
        <v>#N/A</v>
      </c>
      <c r="F1626" s="10" t="e">
        <f>VLOOKUP(CONTATOS[[#This Row],[EMPRESA]],'[1]Dados Cadastrais'!A:F,6,0)</f>
        <v>#N/A</v>
      </c>
      <c r="G1626" s="10"/>
      <c r="H1626" s="10"/>
      <c r="I1626" s="10" t="s">
        <v>3333</v>
      </c>
      <c r="J1626" s="10"/>
      <c r="K1626" s="22" t="s">
        <v>4789</v>
      </c>
      <c r="L1626" s="13"/>
      <c r="M1626" s="10"/>
      <c r="N1626" s="12"/>
      <c r="O1626" s="11"/>
      <c r="P1626" s="10"/>
      <c r="Q1626" s="15"/>
    </row>
    <row r="1627" spans="2:17" ht="15" hidden="1" customHeight="1" x14ac:dyDescent="0.35">
      <c r="B1627" s="10" t="s">
        <v>4788</v>
      </c>
      <c r="C1627" s="10" t="e">
        <v>#N/A</v>
      </c>
      <c r="D1627" s="11" t="e">
        <f>VLOOKUP(B1627,'[1]Dados Cadastrais'!A:G,7,0)</f>
        <v>#N/A</v>
      </c>
      <c r="E1627" s="11" t="e">
        <f>VLOOKUP(CONTATOS[[#This Row],[EMPRESA]],'[1]Dados Cadastrais'!A:F,5,0)</f>
        <v>#N/A</v>
      </c>
      <c r="F1627" s="10" t="e">
        <f>VLOOKUP(CONTATOS[[#This Row],[EMPRESA]],'[1]Dados Cadastrais'!A:F,6,0)</f>
        <v>#N/A</v>
      </c>
      <c r="G1627" s="10" t="s">
        <v>4790</v>
      </c>
      <c r="H1627" s="10"/>
      <c r="I1627" s="10"/>
      <c r="J1627" s="10"/>
      <c r="K1627" s="22"/>
      <c r="L1627" s="13"/>
      <c r="M1627" s="43" t="s">
        <v>4791</v>
      </c>
      <c r="N1627" s="12" t="s">
        <v>4792</v>
      </c>
      <c r="O1627" s="11"/>
      <c r="P1627" s="10"/>
      <c r="Q1627" s="15"/>
    </row>
    <row r="1628" spans="2:17" ht="15" hidden="1" customHeight="1" x14ac:dyDescent="0.35">
      <c r="B1628" s="10" t="s">
        <v>4793</v>
      </c>
      <c r="C1628" s="10" t="s">
        <v>4794</v>
      </c>
      <c r="D1628" s="11">
        <f>VLOOKUP(B1628,'[1]Dados Cadastrais'!A:G,7,0)</f>
        <v>0</v>
      </c>
      <c r="E1628" s="11" t="str">
        <f>VLOOKUP(CONTATOS[[#This Row],[EMPRESA]],'[1]Dados Cadastrais'!A:F,5,0)</f>
        <v>DEMAIS</v>
      </c>
      <c r="F1628" s="10" t="str">
        <f>VLOOKUP(CONTATOS[[#This Row],[EMPRESA]],'[1]Dados Cadastrais'!A:F,6,0)</f>
        <v>N/A</v>
      </c>
      <c r="G1628" s="10" t="s">
        <v>4795</v>
      </c>
      <c r="H1628" s="10"/>
      <c r="I1628" s="10" t="s">
        <v>4796</v>
      </c>
      <c r="J1628" s="10"/>
      <c r="K1628" s="22" t="s">
        <v>4797</v>
      </c>
      <c r="L1628" s="13" t="s">
        <v>4798</v>
      </c>
      <c r="M1628" s="10" t="s">
        <v>4798</v>
      </c>
      <c r="N1628" s="22" t="s">
        <v>4799</v>
      </c>
      <c r="O1628" s="11"/>
      <c r="P1628" s="10"/>
      <c r="Q1628" s="15">
        <v>45135</v>
      </c>
    </row>
    <row r="1629" spans="2:17" ht="15" hidden="1" customHeight="1" x14ac:dyDescent="0.35">
      <c r="B1629" s="10" t="s">
        <v>4793</v>
      </c>
      <c r="C1629" s="10" t="s">
        <v>4794</v>
      </c>
      <c r="D1629" s="11">
        <f>VLOOKUP(B1629,'[1]Dados Cadastrais'!A:G,7,0)</f>
        <v>0</v>
      </c>
      <c r="E1629" s="11" t="str">
        <f>VLOOKUP(CONTATOS[[#This Row],[EMPRESA]],'[1]Dados Cadastrais'!A:F,5,0)</f>
        <v>DEMAIS</v>
      </c>
      <c r="F1629" s="10" t="str">
        <f>VLOOKUP(CONTATOS[[#This Row],[EMPRESA]],'[1]Dados Cadastrais'!A:F,6,0)</f>
        <v>N/A</v>
      </c>
      <c r="G1629" s="10" t="s">
        <v>4800</v>
      </c>
      <c r="H1629" s="10"/>
      <c r="I1629" s="10"/>
      <c r="J1629" s="10"/>
      <c r="K1629" s="22" t="s">
        <v>4797</v>
      </c>
      <c r="L1629" s="13"/>
      <c r="M1629" s="10"/>
      <c r="N1629" s="22" t="s">
        <v>4801</v>
      </c>
      <c r="O1629" s="11"/>
      <c r="P1629" s="10"/>
      <c r="Q1629" s="15">
        <v>45135</v>
      </c>
    </row>
    <row r="1630" spans="2:17" ht="15" hidden="1" customHeight="1" x14ac:dyDescent="0.35">
      <c r="B1630" s="10" t="s">
        <v>4793</v>
      </c>
      <c r="C1630" s="10" t="s">
        <v>4794</v>
      </c>
      <c r="D1630" s="11">
        <f>VLOOKUP(B1630,'[1]Dados Cadastrais'!A:G,7,0)</f>
        <v>0</v>
      </c>
      <c r="E1630" s="11" t="str">
        <f>VLOOKUP(CONTATOS[[#This Row],[EMPRESA]],'[1]Dados Cadastrais'!A:F,5,0)</f>
        <v>DEMAIS</v>
      </c>
      <c r="F1630" s="10" t="str">
        <f>VLOOKUP(CONTATOS[[#This Row],[EMPRESA]],'[1]Dados Cadastrais'!A:F,6,0)</f>
        <v>N/A</v>
      </c>
      <c r="G1630" s="10" t="s">
        <v>4802</v>
      </c>
      <c r="H1630" s="10"/>
      <c r="I1630" s="10" t="s">
        <v>60</v>
      </c>
      <c r="J1630" s="10"/>
      <c r="K1630" s="22" t="s">
        <v>4797</v>
      </c>
      <c r="L1630" s="13"/>
      <c r="M1630" s="10"/>
      <c r="N1630" s="12"/>
      <c r="O1630" s="11"/>
      <c r="P1630" s="10"/>
      <c r="Q1630" s="15">
        <v>45135</v>
      </c>
    </row>
    <row r="1631" spans="2:17" ht="15" customHeight="1" x14ac:dyDescent="0.35">
      <c r="B1631" s="10" t="s">
        <v>4803</v>
      </c>
      <c r="C1631" s="10" t="s">
        <v>4804</v>
      </c>
      <c r="D1631" s="11">
        <f>VLOOKUP(B1631,'[1]Dados Cadastrais'!A:G,7,0)</f>
        <v>103</v>
      </c>
      <c r="E1631" s="11" t="str">
        <f>VLOOKUP(CONTATOS[[#This Row],[EMPRESA]],'[1]Dados Cadastrais'!A:F,5,0)</f>
        <v>EPP</v>
      </c>
      <c r="F1631" s="10" t="str">
        <f>VLOOKUP(CONTATOS[[#This Row],[EMPRESA]],'[1]Dados Cadastrais'!A:F,6,0)</f>
        <v>CAPITAL LESTE 1</v>
      </c>
      <c r="G1631" s="10" t="s">
        <v>4803</v>
      </c>
      <c r="H1631" s="10"/>
      <c r="I1631" s="10"/>
      <c r="J1631" s="10"/>
      <c r="K1631" s="22">
        <v>22743642</v>
      </c>
      <c r="L1631" s="39" t="s">
        <v>4805</v>
      </c>
      <c r="M1631" s="10" t="s">
        <v>4805</v>
      </c>
      <c r="N1631" s="12" t="s">
        <v>4806</v>
      </c>
      <c r="O1631" s="11"/>
      <c r="P1631" s="10"/>
      <c r="Q1631" s="15">
        <v>45022</v>
      </c>
    </row>
    <row r="1632" spans="2:17" ht="15" customHeight="1" x14ac:dyDescent="0.25">
      <c r="B1632" s="10" t="s">
        <v>4803</v>
      </c>
      <c r="C1632" s="10" t="s">
        <v>4804</v>
      </c>
      <c r="D1632" s="11">
        <f>VLOOKUP(B1632,'[1]Dados Cadastrais'!A:G,7,0)</f>
        <v>103</v>
      </c>
      <c r="E1632" s="11" t="str">
        <f>VLOOKUP(CONTATOS[[#This Row],[EMPRESA]],'[1]Dados Cadastrais'!A:F,5,0)</f>
        <v>EPP</v>
      </c>
      <c r="F1632" s="10" t="str">
        <f>VLOOKUP(CONTATOS[[#This Row],[EMPRESA]],'[1]Dados Cadastrais'!A:F,6,0)</f>
        <v>CAPITAL LESTE 1</v>
      </c>
      <c r="G1632" s="10" t="s">
        <v>4807</v>
      </c>
      <c r="H1632" s="10"/>
      <c r="I1632" s="10" t="s">
        <v>195</v>
      </c>
      <c r="J1632" s="10"/>
      <c r="K1632" s="31" t="s">
        <v>4808</v>
      </c>
      <c r="L1632" s="39" t="s">
        <v>195</v>
      </c>
      <c r="M1632" s="10"/>
      <c r="N1632" s="30" t="s">
        <v>4809</v>
      </c>
      <c r="O1632" s="11"/>
      <c r="P1632" s="10"/>
      <c r="Q1632" s="15"/>
    </row>
    <row r="1633" spans="2:17" ht="15" customHeight="1" x14ac:dyDescent="0.35">
      <c r="B1633" s="10" t="s">
        <v>4810</v>
      </c>
      <c r="C1633" s="10" t="s">
        <v>4811</v>
      </c>
      <c r="D1633" s="11">
        <f>VLOOKUP(B1633,'[1]Dados Cadastrais'!A:G,7,0)</f>
        <v>103</v>
      </c>
      <c r="E1633" s="11" t="str">
        <f>VLOOKUP(CONTATOS[[#This Row],[EMPRESA]],'[1]Dados Cadastrais'!A:F,5,0)</f>
        <v>ME</v>
      </c>
      <c r="F1633" s="10" t="str">
        <f>VLOOKUP(CONTATOS[[#This Row],[EMPRESA]],'[1]Dados Cadastrais'!A:F,6,0)</f>
        <v>CAPITAL LESTE 1</v>
      </c>
      <c r="G1633" s="10"/>
      <c r="H1633" s="10"/>
      <c r="I1633" s="10"/>
      <c r="J1633" s="10"/>
      <c r="K1633" s="22" t="s">
        <v>4812</v>
      </c>
      <c r="L1633" s="13"/>
      <c r="M1633" s="10"/>
      <c r="N1633" s="22"/>
      <c r="O1633" s="11"/>
      <c r="P1633" s="10"/>
      <c r="Q1633" s="15"/>
    </row>
    <row r="1634" spans="2:17" ht="15" hidden="1" customHeight="1" x14ac:dyDescent="0.35">
      <c r="B1634" s="10" t="s">
        <v>4813</v>
      </c>
      <c r="C1634" s="10" t="s">
        <v>4814</v>
      </c>
      <c r="D1634" s="11">
        <f>VLOOKUP(B1634,'[1]Dados Cadastrais'!A:G,7,0)</f>
        <v>107</v>
      </c>
      <c r="E1634" s="11" t="str">
        <f>VLOOKUP(CONTATOS[[#This Row],[EMPRESA]],'[1]Dados Cadastrais'!A:F,5,0)</f>
        <v>ME</v>
      </c>
      <c r="F1634" s="10" t="str">
        <f>VLOOKUP(CONTATOS[[#This Row],[EMPRESA]],'[1]Dados Cadastrais'!A:F,6,0)</f>
        <v>CAPITAL CENTRO</v>
      </c>
      <c r="G1634" s="10" t="s">
        <v>3909</v>
      </c>
      <c r="H1634" s="10"/>
      <c r="I1634" s="10"/>
      <c r="J1634" s="10"/>
      <c r="K1634" s="22"/>
      <c r="L1634" s="13" t="s">
        <v>4815</v>
      </c>
      <c r="M1634" s="10" t="s">
        <v>4815</v>
      </c>
      <c r="N1634" s="22" t="s">
        <v>4816</v>
      </c>
      <c r="O1634" s="11"/>
      <c r="P1634" s="10"/>
      <c r="Q1634" s="15">
        <v>45272</v>
      </c>
    </row>
    <row r="1635" spans="2:17" ht="15" hidden="1" customHeight="1" x14ac:dyDescent="0.25">
      <c r="B1635" s="10" t="s">
        <v>4817</v>
      </c>
      <c r="C1635" s="10" t="e">
        <v>#N/A</v>
      </c>
      <c r="D1635" s="11" t="e">
        <f>VLOOKUP(B1635,'[1]Dados Cadastrais'!A:G,7,0)</f>
        <v>#N/A</v>
      </c>
      <c r="E1635" s="11" t="e">
        <f>VLOOKUP(CONTATOS[[#This Row],[EMPRESA]],'[1]Dados Cadastrais'!A:F,5,0)</f>
        <v>#N/A</v>
      </c>
      <c r="F1635" s="10" t="e">
        <f>VLOOKUP(CONTATOS[[#This Row],[EMPRESA]],'[1]Dados Cadastrais'!A:F,6,0)</f>
        <v>#N/A</v>
      </c>
      <c r="G1635" s="10" t="s">
        <v>4818</v>
      </c>
      <c r="H1635" s="10"/>
      <c r="I1635" s="10" t="s">
        <v>3333</v>
      </c>
      <c r="J1635" s="10"/>
      <c r="K1635" s="22" t="s">
        <v>4819</v>
      </c>
      <c r="L1635" s="13"/>
      <c r="M1635" s="10"/>
      <c r="N1635" s="30" t="s">
        <v>4820</v>
      </c>
      <c r="O1635" s="11"/>
      <c r="P1635" s="10"/>
      <c r="Q1635" s="15"/>
    </row>
    <row r="1636" spans="2:17" ht="15" customHeight="1" x14ac:dyDescent="0.35">
      <c r="B1636" s="10" t="s">
        <v>4821</v>
      </c>
      <c r="C1636" s="10" t="s">
        <v>4822</v>
      </c>
      <c r="D1636" s="11">
        <f>VLOOKUP(B1636,'[1]Dados Cadastrais'!A:G,7,0)</f>
        <v>103</v>
      </c>
      <c r="E1636" s="11" t="str">
        <f>VLOOKUP(CONTATOS[[#This Row],[EMPRESA]],'[1]Dados Cadastrais'!A:F,5,0)</f>
        <v>ME</v>
      </c>
      <c r="F1636" s="10" t="str">
        <f>VLOOKUP(CONTATOS[[#This Row],[EMPRESA]],'[1]Dados Cadastrais'!A:F,6,0)</f>
        <v>CAPITAL LESTE 1</v>
      </c>
      <c r="G1636" s="10" t="s">
        <v>4823</v>
      </c>
      <c r="H1636" s="10"/>
      <c r="I1636" s="10"/>
      <c r="J1636" s="10"/>
      <c r="K1636" s="22"/>
      <c r="L1636" s="13" t="s">
        <v>4824</v>
      </c>
      <c r="M1636" s="10" t="s">
        <v>4824</v>
      </c>
      <c r="N1636" s="22" t="s">
        <v>4825</v>
      </c>
      <c r="O1636" s="11"/>
      <c r="P1636" s="10" t="s">
        <v>4826</v>
      </c>
      <c r="Q1636" s="15">
        <v>45022</v>
      </c>
    </row>
    <row r="1637" spans="2:17" ht="15" hidden="1" customHeight="1" x14ac:dyDescent="0.25">
      <c r="B1637" s="10" t="s">
        <v>4827</v>
      </c>
      <c r="C1637" s="10" t="e">
        <v>#N/A</v>
      </c>
      <c r="D1637" s="11" t="e">
        <f>VLOOKUP(B1637,'[1]Dados Cadastrais'!A:G,7,0)</f>
        <v>#N/A</v>
      </c>
      <c r="E1637" s="11" t="e">
        <f>VLOOKUP(CONTATOS[[#This Row],[EMPRESA]],'[1]Dados Cadastrais'!A:F,5,0)</f>
        <v>#N/A</v>
      </c>
      <c r="F1637" s="10" t="e">
        <f>VLOOKUP(CONTATOS[[#This Row],[EMPRESA]],'[1]Dados Cadastrais'!A:F,6,0)</f>
        <v>#N/A</v>
      </c>
      <c r="G1637" s="10" t="s">
        <v>4828</v>
      </c>
      <c r="H1637" s="10"/>
      <c r="I1637" s="10"/>
      <c r="J1637" s="10"/>
      <c r="K1637" s="22" t="s">
        <v>4829</v>
      </c>
      <c r="L1637" s="13"/>
      <c r="M1637" s="10"/>
      <c r="N1637" s="14" t="s">
        <v>4830</v>
      </c>
      <c r="O1637" s="11"/>
      <c r="P1637" s="10"/>
      <c r="Q1637" s="15"/>
    </row>
    <row r="1638" spans="2:17" ht="15" hidden="1" customHeight="1" x14ac:dyDescent="0.35">
      <c r="B1638" s="10" t="s">
        <v>4831</v>
      </c>
      <c r="C1638" s="10" t="e">
        <v>#N/A</v>
      </c>
      <c r="D1638" s="11" t="e">
        <f>VLOOKUP(B1638,'[1]Dados Cadastrais'!A:G,7,0)</f>
        <v>#N/A</v>
      </c>
      <c r="E1638" s="11" t="e">
        <f>VLOOKUP(CONTATOS[[#This Row],[EMPRESA]],'[1]Dados Cadastrais'!A:F,5,0)</f>
        <v>#N/A</v>
      </c>
      <c r="F1638" s="10" t="e">
        <f>VLOOKUP(CONTATOS[[#This Row],[EMPRESA]],'[1]Dados Cadastrais'!A:F,6,0)</f>
        <v>#N/A</v>
      </c>
      <c r="G1638" s="10" t="s">
        <v>4832</v>
      </c>
      <c r="H1638" s="10"/>
      <c r="I1638" s="10"/>
      <c r="J1638" s="10"/>
      <c r="K1638" s="22" t="s">
        <v>4833</v>
      </c>
      <c r="L1638" s="13"/>
      <c r="M1638" s="10"/>
      <c r="N1638" s="22" t="s">
        <v>4834</v>
      </c>
      <c r="O1638" s="11"/>
      <c r="P1638" s="10"/>
      <c r="Q1638" s="15"/>
    </row>
    <row r="1639" spans="2:17" ht="15" hidden="1" customHeight="1" x14ac:dyDescent="0.25">
      <c r="B1639" s="10" t="s">
        <v>4831</v>
      </c>
      <c r="C1639" s="10" t="e">
        <v>#N/A</v>
      </c>
      <c r="D1639" s="11" t="e">
        <f>VLOOKUP(B1639,'[1]Dados Cadastrais'!A:G,7,0)</f>
        <v>#N/A</v>
      </c>
      <c r="E1639" s="11" t="e">
        <f>VLOOKUP(CONTATOS[[#This Row],[EMPRESA]],'[1]Dados Cadastrais'!A:F,5,0)</f>
        <v>#N/A</v>
      </c>
      <c r="F1639" s="10" t="e">
        <f>VLOOKUP(CONTATOS[[#This Row],[EMPRESA]],'[1]Dados Cadastrais'!A:F,6,0)</f>
        <v>#N/A</v>
      </c>
      <c r="G1639" s="10" t="s">
        <v>4835</v>
      </c>
      <c r="H1639" s="10"/>
      <c r="I1639" s="10"/>
      <c r="J1639" s="10"/>
      <c r="K1639" s="22" t="s">
        <v>4833</v>
      </c>
      <c r="L1639" s="13"/>
      <c r="M1639" s="10"/>
      <c r="N1639" s="14" t="s">
        <v>4836</v>
      </c>
      <c r="O1639" s="11"/>
      <c r="P1639" s="10"/>
      <c r="Q1639" s="15"/>
    </row>
    <row r="1640" spans="2:17" ht="15" customHeight="1" x14ac:dyDescent="0.35">
      <c r="B1640" s="10" t="s">
        <v>4837</v>
      </c>
      <c r="C1640" s="10" t="s">
        <v>4838</v>
      </c>
      <c r="D1640" s="11">
        <f>VLOOKUP(B1640,'[1]Dados Cadastrais'!A:G,7,0)</f>
        <v>103</v>
      </c>
      <c r="E1640" s="11" t="str">
        <f>VLOOKUP(CONTATOS[[#This Row],[EMPRESA]],'[1]Dados Cadastrais'!A:F,5,0)</f>
        <v>EPP</v>
      </c>
      <c r="F1640" s="10" t="str">
        <f>VLOOKUP(CONTATOS[[#This Row],[EMPRESA]],'[1]Dados Cadastrais'!A:F,6,0)</f>
        <v>CAPITAL LESTE 1</v>
      </c>
      <c r="G1640" s="10" t="s">
        <v>4839</v>
      </c>
      <c r="H1640" s="10"/>
      <c r="I1640" s="10" t="s">
        <v>19</v>
      </c>
      <c r="J1640" s="10" t="s">
        <v>20</v>
      </c>
      <c r="K1640" s="22">
        <v>1132754002</v>
      </c>
      <c r="L1640" s="13" t="s">
        <v>4840</v>
      </c>
      <c r="M1640" s="10" t="s">
        <v>4840</v>
      </c>
      <c r="N1640" s="22" t="s">
        <v>4841</v>
      </c>
      <c r="O1640" s="11"/>
      <c r="P1640" s="10"/>
      <c r="Q1640" s="15"/>
    </row>
    <row r="1641" spans="2:17" ht="15" customHeight="1" x14ac:dyDescent="0.35">
      <c r="B1641" s="10" t="s">
        <v>4837</v>
      </c>
      <c r="C1641" s="10" t="s">
        <v>4838</v>
      </c>
      <c r="D1641" s="11">
        <f>VLOOKUP(B1641,'[1]Dados Cadastrais'!A:G,7,0)</f>
        <v>103</v>
      </c>
      <c r="E1641" s="11" t="str">
        <f>VLOOKUP(CONTATOS[[#This Row],[EMPRESA]],'[1]Dados Cadastrais'!A:F,5,0)</f>
        <v>EPP</v>
      </c>
      <c r="F1641" s="10" t="str">
        <f>VLOOKUP(CONTATOS[[#This Row],[EMPRESA]],'[1]Dados Cadastrais'!A:F,6,0)</f>
        <v>CAPITAL LESTE 1</v>
      </c>
      <c r="G1641" s="10" t="s">
        <v>4842</v>
      </c>
      <c r="H1641" s="10"/>
      <c r="I1641" s="10"/>
      <c r="J1641" s="10"/>
      <c r="K1641" s="22"/>
      <c r="L1641" s="13"/>
      <c r="M1641" s="10"/>
      <c r="N1641" s="12" t="s">
        <v>4843</v>
      </c>
      <c r="O1641" s="11"/>
      <c r="P1641" s="10"/>
      <c r="Q1641" s="15"/>
    </row>
    <row r="1642" spans="2:17" ht="15" hidden="1" customHeight="1" x14ac:dyDescent="0.35">
      <c r="B1642" s="10" t="s">
        <v>4844</v>
      </c>
      <c r="C1642" s="10" t="e">
        <v>#N/A</v>
      </c>
      <c r="D1642" s="11" t="e">
        <f>VLOOKUP(B1642,'[1]Dados Cadastrais'!A:G,7,0)</f>
        <v>#N/A</v>
      </c>
      <c r="E1642" s="11" t="e">
        <f>VLOOKUP(CONTATOS[[#This Row],[EMPRESA]],'[1]Dados Cadastrais'!A:F,5,0)</f>
        <v>#N/A</v>
      </c>
      <c r="F1642" s="10" t="e">
        <f>VLOOKUP(CONTATOS[[#This Row],[EMPRESA]],'[1]Dados Cadastrais'!A:F,6,0)</f>
        <v>#N/A</v>
      </c>
      <c r="G1642" s="10" t="s">
        <v>4845</v>
      </c>
      <c r="H1642" s="10"/>
      <c r="I1642" s="10"/>
      <c r="J1642" s="10"/>
      <c r="K1642" s="22" t="s">
        <v>4846</v>
      </c>
      <c r="L1642" s="13" t="s">
        <v>4847</v>
      </c>
      <c r="M1642" s="10" t="s">
        <v>4848</v>
      </c>
      <c r="N1642" s="12" t="s">
        <v>4849</v>
      </c>
      <c r="O1642" s="11"/>
      <c r="P1642" s="10"/>
      <c r="Q1642" s="15"/>
    </row>
    <row r="1643" spans="2:17" ht="15" hidden="1" customHeight="1" x14ac:dyDescent="0.35">
      <c r="B1643" s="10" t="s">
        <v>4850</v>
      </c>
      <c r="C1643" s="10" t="s">
        <v>4851</v>
      </c>
      <c r="D1643" s="11">
        <v>106</v>
      </c>
      <c r="E1643" s="11" t="s">
        <v>68</v>
      </c>
      <c r="F1643" s="10" t="e">
        <f>VLOOKUP(CONTATOS[[#This Row],[EMPRESA]],'[1]Dados Cadastrais'!A:F,6,0)</f>
        <v>#N/A</v>
      </c>
      <c r="G1643" s="10"/>
      <c r="H1643" s="10"/>
      <c r="I1643" s="10"/>
      <c r="J1643" s="10"/>
      <c r="K1643" s="22" t="s">
        <v>4852</v>
      </c>
      <c r="L1643" s="13"/>
      <c r="M1643" s="10"/>
      <c r="N1643" s="22"/>
      <c r="O1643" s="11"/>
      <c r="P1643" s="10"/>
      <c r="Q1643" s="15"/>
    </row>
    <row r="1644" spans="2:17" ht="15" customHeight="1" x14ac:dyDescent="0.35">
      <c r="B1644" s="10" t="s">
        <v>4853</v>
      </c>
      <c r="C1644" s="10" t="s">
        <v>4854</v>
      </c>
      <c r="D1644" s="11">
        <f>VLOOKUP(B1644,'[1]Dados Cadastrais'!A:G,7,0)</f>
        <v>103</v>
      </c>
      <c r="E1644" s="11" t="str">
        <f>VLOOKUP(CONTATOS[[#This Row],[EMPRESA]],'[1]Dados Cadastrais'!A:F,5,0)</f>
        <v>ME</v>
      </c>
      <c r="F1644" s="10" t="str">
        <f>VLOOKUP(CONTATOS[[#This Row],[EMPRESA]],'[1]Dados Cadastrais'!A:F,6,0)</f>
        <v>CAPITAL LESTE 1</v>
      </c>
      <c r="G1644" s="10" t="s">
        <v>4855</v>
      </c>
      <c r="H1644" s="10"/>
      <c r="I1644" s="10"/>
      <c r="J1644" s="10"/>
      <c r="K1644" s="22">
        <v>26062889</v>
      </c>
      <c r="L1644" s="13" t="s">
        <v>4856</v>
      </c>
      <c r="M1644" s="10" t="s">
        <v>4856</v>
      </c>
      <c r="N1644" s="12" t="s">
        <v>4857</v>
      </c>
      <c r="O1644" s="11"/>
      <c r="P1644" s="10"/>
      <c r="Q1644" s="15">
        <v>45022</v>
      </c>
    </row>
    <row r="1645" spans="2:17" ht="15" hidden="1" customHeight="1" x14ac:dyDescent="0.35">
      <c r="B1645" s="10" t="s">
        <v>4858</v>
      </c>
      <c r="C1645" s="10" t="s">
        <v>4859</v>
      </c>
      <c r="D1645" s="11">
        <f>VLOOKUP(B1645,'[1]Dados Cadastrais'!A:G,7,0)</f>
        <v>103</v>
      </c>
      <c r="E1645" s="11" t="str">
        <f>VLOOKUP(CONTATOS[[#This Row],[EMPRESA]],'[1]Dados Cadastrais'!A:F,5,0)</f>
        <v>EPP</v>
      </c>
      <c r="F1645" s="10" t="str">
        <f>VLOOKUP(CONTATOS[[#This Row],[EMPRESA]],'[1]Dados Cadastrais'!A:F,6,0)</f>
        <v>CAPITAL NORTE</v>
      </c>
      <c r="G1645" s="10" t="s">
        <v>4860</v>
      </c>
      <c r="H1645" s="10"/>
      <c r="I1645" s="10" t="s">
        <v>19</v>
      </c>
      <c r="J1645" s="10" t="s">
        <v>20</v>
      </c>
      <c r="K1645" s="22">
        <v>1129544511</v>
      </c>
      <c r="L1645" s="13"/>
      <c r="M1645" s="10"/>
      <c r="N1645" s="22" t="s">
        <v>4861</v>
      </c>
      <c r="O1645" s="11"/>
      <c r="P1645" s="10"/>
      <c r="Q1645" s="15"/>
    </row>
    <row r="1646" spans="2:17" ht="15" hidden="1" customHeight="1" x14ac:dyDescent="0.35">
      <c r="B1646" s="10" t="s">
        <v>4858</v>
      </c>
      <c r="C1646" s="10" t="s">
        <v>4859</v>
      </c>
      <c r="D1646" s="11">
        <f>VLOOKUP(B1646,'[1]Dados Cadastrais'!A:G,7,0)</f>
        <v>103</v>
      </c>
      <c r="E1646" s="11" t="str">
        <f>VLOOKUP(CONTATOS[[#This Row],[EMPRESA]],'[1]Dados Cadastrais'!A:F,5,0)</f>
        <v>EPP</v>
      </c>
      <c r="F1646" s="10" t="str">
        <f>VLOOKUP(CONTATOS[[#This Row],[EMPRESA]],'[1]Dados Cadastrais'!A:F,6,0)</f>
        <v>CAPITAL NORTE</v>
      </c>
      <c r="G1646" s="10"/>
      <c r="H1646" s="10"/>
      <c r="I1646" s="10"/>
      <c r="J1646" s="10"/>
      <c r="K1646" s="22" t="s">
        <v>4862</v>
      </c>
      <c r="L1646" s="13"/>
      <c r="M1646" s="10"/>
      <c r="N1646" s="12" t="s">
        <v>4863</v>
      </c>
      <c r="O1646" s="11"/>
      <c r="P1646" s="10"/>
      <c r="Q1646" s="15"/>
    </row>
    <row r="1647" spans="2:17" ht="15" hidden="1" customHeight="1" x14ac:dyDescent="0.35">
      <c r="B1647" s="10" t="s">
        <v>4858</v>
      </c>
      <c r="C1647" s="10" t="s">
        <v>4859</v>
      </c>
      <c r="D1647" s="11">
        <f>VLOOKUP(B1647,'[1]Dados Cadastrais'!A:G,7,0)</f>
        <v>103</v>
      </c>
      <c r="E1647" s="11" t="str">
        <f>VLOOKUP(CONTATOS[[#This Row],[EMPRESA]],'[1]Dados Cadastrais'!A:F,5,0)</f>
        <v>EPP</v>
      </c>
      <c r="F1647" s="10" t="str">
        <f>VLOOKUP(CONTATOS[[#This Row],[EMPRESA]],'[1]Dados Cadastrais'!A:F,6,0)</f>
        <v>CAPITAL NORTE</v>
      </c>
      <c r="G1647" s="10"/>
      <c r="H1647" s="10"/>
      <c r="I1647" s="10"/>
      <c r="J1647" s="10"/>
      <c r="K1647" s="22"/>
      <c r="L1647" s="13"/>
      <c r="M1647" s="10"/>
      <c r="N1647" s="12" t="s">
        <v>4864</v>
      </c>
      <c r="O1647" s="11"/>
      <c r="P1647" s="10"/>
      <c r="Q1647" s="15"/>
    </row>
    <row r="1648" spans="2:17" ht="15" hidden="1" customHeight="1" x14ac:dyDescent="0.35">
      <c r="B1648" s="10" t="s">
        <v>4858</v>
      </c>
      <c r="C1648" s="10" t="s">
        <v>4859</v>
      </c>
      <c r="D1648" s="11">
        <f>VLOOKUP(B1648,'[1]Dados Cadastrais'!A:G,7,0)</f>
        <v>103</v>
      </c>
      <c r="E1648" s="11" t="str">
        <f>VLOOKUP(CONTATOS[[#This Row],[EMPRESA]],'[1]Dados Cadastrais'!A:F,5,0)</f>
        <v>EPP</v>
      </c>
      <c r="F1648" s="10" t="str">
        <f>VLOOKUP(CONTATOS[[#This Row],[EMPRESA]],'[1]Dados Cadastrais'!A:F,6,0)</f>
        <v>CAPITAL NORTE</v>
      </c>
      <c r="G1648" s="10" t="s">
        <v>4860</v>
      </c>
      <c r="H1648" s="10"/>
      <c r="I1648" s="10" t="s">
        <v>195</v>
      </c>
      <c r="J1648" s="10"/>
      <c r="K1648" s="22"/>
      <c r="L1648" s="13"/>
      <c r="M1648" s="10"/>
      <c r="N1648" s="12"/>
      <c r="O1648" s="11"/>
      <c r="P1648" s="10"/>
      <c r="Q1648" s="15"/>
    </row>
    <row r="1649" spans="2:17" ht="15" hidden="1" customHeight="1" x14ac:dyDescent="0.25">
      <c r="B1649" s="10" t="s">
        <v>4865</v>
      </c>
      <c r="C1649" s="10" t="s">
        <v>4866</v>
      </c>
      <c r="D1649" s="11">
        <v>110</v>
      </c>
      <c r="E1649" s="11" t="s">
        <v>137</v>
      </c>
      <c r="F1649" s="10" t="e">
        <f>VLOOKUP(CONTATOS[[#This Row],[EMPRESA]],'[1]Dados Cadastrais'!A:F,6,0)</f>
        <v>#N/A</v>
      </c>
      <c r="G1649" s="10"/>
      <c r="H1649" s="10"/>
      <c r="I1649" s="10"/>
      <c r="J1649" s="10"/>
      <c r="K1649" s="22" t="s">
        <v>4867</v>
      </c>
      <c r="L1649" s="13"/>
      <c r="M1649" s="10"/>
      <c r="N1649" s="14" t="s">
        <v>4868</v>
      </c>
      <c r="O1649" s="11"/>
      <c r="P1649" s="10"/>
      <c r="Q1649" s="15"/>
    </row>
    <row r="1650" spans="2:17" ht="15" hidden="1" customHeight="1" x14ac:dyDescent="0.35">
      <c r="B1650" s="10" t="s">
        <v>4869</v>
      </c>
      <c r="C1650" s="10" t="s">
        <v>4870</v>
      </c>
      <c r="D1650" s="11">
        <f>VLOOKUP(B1650,'[1]Dados Cadastrais'!A:G,7,0)</f>
        <v>103</v>
      </c>
      <c r="E1650" s="11" t="str">
        <f>VLOOKUP(CONTATOS[[#This Row],[EMPRESA]],'[1]Dados Cadastrais'!A:F,5,0)</f>
        <v>EPP</v>
      </c>
      <c r="F1650" s="10" t="str">
        <f>VLOOKUP(CONTATOS[[#This Row],[EMPRESA]],'[1]Dados Cadastrais'!A:F,6,0)</f>
        <v>CAPITAL NORTE</v>
      </c>
      <c r="G1650" s="10" t="s">
        <v>457</v>
      </c>
      <c r="H1650" s="10"/>
      <c r="I1650" s="10" t="s">
        <v>3366</v>
      </c>
      <c r="J1650" s="10" t="s">
        <v>20</v>
      </c>
      <c r="K1650" s="22"/>
      <c r="L1650" s="13"/>
      <c r="M1650" s="10"/>
      <c r="N1650" s="12"/>
      <c r="O1650" s="11"/>
      <c r="P1650" s="10"/>
      <c r="Q1650" s="15"/>
    </row>
    <row r="1651" spans="2:17" ht="15" hidden="1" customHeight="1" x14ac:dyDescent="0.35">
      <c r="B1651" s="10" t="s">
        <v>4871</v>
      </c>
      <c r="C1651" s="10" t="s">
        <v>4872</v>
      </c>
      <c r="D1651" s="11">
        <f>VLOOKUP(B1651,'[1]Dados Cadastrais'!A:G,7,0)</f>
        <v>113</v>
      </c>
      <c r="E1651" s="11" t="str">
        <f>VLOOKUP(CONTATOS[[#This Row],[EMPRESA]],'[1]Dados Cadastrais'!A:F,5,0)</f>
        <v>DEMAIS</v>
      </c>
      <c r="F1651" s="10" t="str">
        <f>VLOOKUP(CONTATOS[[#This Row],[EMPRESA]],'[1]Dados Cadastrais'!A:F,6,0)</f>
        <v>N/A</v>
      </c>
      <c r="G1651" s="10" t="s">
        <v>4873</v>
      </c>
      <c r="H1651" s="10"/>
      <c r="I1651" s="10"/>
      <c r="J1651" s="10"/>
      <c r="K1651" s="22">
        <v>26400090</v>
      </c>
      <c r="L1651" s="13" t="s">
        <v>4874</v>
      </c>
      <c r="M1651" s="10" t="s">
        <v>4874</v>
      </c>
      <c r="N1651" s="12" t="s">
        <v>4875</v>
      </c>
      <c r="O1651" s="11"/>
      <c r="P1651" s="10"/>
      <c r="Q1651" s="15">
        <v>45307</v>
      </c>
    </row>
    <row r="1652" spans="2:17" ht="15" hidden="1" customHeight="1" x14ac:dyDescent="0.35">
      <c r="B1652" s="10" t="s">
        <v>4871</v>
      </c>
      <c r="C1652" s="10" t="s">
        <v>4872</v>
      </c>
      <c r="D1652" s="11">
        <f>VLOOKUP(B1652,'[1]Dados Cadastrais'!A:G,7,0)</f>
        <v>113</v>
      </c>
      <c r="E1652" s="11" t="str">
        <f>VLOOKUP(CONTATOS[[#This Row],[EMPRESA]],'[1]Dados Cadastrais'!A:F,5,0)</f>
        <v>DEMAIS</v>
      </c>
      <c r="F1652" s="10" t="str">
        <f>VLOOKUP(CONTATOS[[#This Row],[EMPRESA]],'[1]Dados Cadastrais'!A:F,6,0)</f>
        <v>N/A</v>
      </c>
      <c r="G1652" s="10" t="s">
        <v>4876</v>
      </c>
      <c r="H1652" s="10"/>
      <c r="I1652" s="10"/>
      <c r="J1652" s="10"/>
      <c r="K1652" s="22">
        <v>26400090</v>
      </c>
      <c r="L1652" s="13" t="s">
        <v>4877</v>
      </c>
      <c r="M1652" s="10" t="s">
        <v>4877</v>
      </c>
      <c r="N1652" s="22" t="s">
        <v>4878</v>
      </c>
      <c r="O1652" s="11"/>
      <c r="P1652" s="10"/>
      <c r="Q1652" s="15">
        <v>45307</v>
      </c>
    </row>
    <row r="1653" spans="2:17" ht="15" customHeight="1" x14ac:dyDescent="0.35">
      <c r="B1653" s="10" t="s">
        <v>4879</v>
      </c>
      <c r="C1653" s="10" t="s">
        <v>4880</v>
      </c>
      <c r="D1653" s="11">
        <f>VLOOKUP(B1653,'[1]Dados Cadastrais'!A:G,7,0)</f>
        <v>103</v>
      </c>
      <c r="E1653" s="11" t="str">
        <f>VLOOKUP(CONTATOS[[#This Row],[EMPRESA]],'[1]Dados Cadastrais'!A:F,5,0)</f>
        <v>EPP</v>
      </c>
      <c r="F1653" s="10" t="str">
        <f>VLOOKUP(CONTATOS[[#This Row],[EMPRESA]],'[1]Dados Cadastrais'!A:F,6,0)</f>
        <v>CAPITAL LESTE 2</v>
      </c>
      <c r="G1653" s="10" t="s">
        <v>4881</v>
      </c>
      <c r="H1653" s="10" t="s">
        <v>4882</v>
      </c>
      <c r="I1653" s="10"/>
      <c r="J1653" s="10"/>
      <c r="K1653" s="22"/>
      <c r="L1653" s="13" t="s">
        <v>4883</v>
      </c>
      <c r="M1653" s="10" t="s">
        <v>4883</v>
      </c>
      <c r="N1653" s="22" t="s">
        <v>4884</v>
      </c>
      <c r="O1653" s="11"/>
      <c r="P1653" s="10"/>
      <c r="Q1653" s="15">
        <v>45575</v>
      </c>
    </row>
    <row r="1654" spans="2:17" ht="15" customHeight="1" x14ac:dyDescent="0.35">
      <c r="B1654" s="10" t="s">
        <v>4879</v>
      </c>
      <c r="C1654" s="10" t="s">
        <v>4880</v>
      </c>
      <c r="D1654" s="11">
        <f>VLOOKUP(B1654,'[1]Dados Cadastrais'!A:G,7,0)</f>
        <v>103</v>
      </c>
      <c r="E1654" s="11" t="str">
        <f>VLOOKUP(CONTATOS[[#This Row],[EMPRESA]],'[1]Dados Cadastrais'!A:F,5,0)</f>
        <v>EPP</v>
      </c>
      <c r="F1654" s="10" t="str">
        <f>VLOOKUP(CONTATOS[[#This Row],[EMPRESA]],'[1]Dados Cadastrais'!A:F,6,0)</f>
        <v>CAPITAL LESTE 2</v>
      </c>
      <c r="G1654" s="10" t="s">
        <v>4881</v>
      </c>
      <c r="H1654" s="10" t="s">
        <v>4882</v>
      </c>
      <c r="I1654" s="10"/>
      <c r="J1654" s="10"/>
      <c r="K1654" s="22"/>
      <c r="L1654" s="13"/>
      <c r="M1654" s="10"/>
      <c r="N1654" s="22" t="s">
        <v>4885</v>
      </c>
      <c r="O1654" s="11"/>
      <c r="P1654" s="10"/>
      <c r="Q1654" s="15">
        <v>45575</v>
      </c>
    </row>
    <row r="1655" spans="2:17" ht="15" customHeight="1" x14ac:dyDescent="0.25">
      <c r="B1655" s="10" t="s">
        <v>4879</v>
      </c>
      <c r="C1655" s="10" t="s">
        <v>4880</v>
      </c>
      <c r="D1655" s="11">
        <f>VLOOKUP(B1655,'[1]Dados Cadastrais'!A:G,7,0)</f>
        <v>103</v>
      </c>
      <c r="E1655" s="11" t="str">
        <f>VLOOKUP(CONTATOS[[#This Row],[EMPRESA]],'[1]Dados Cadastrais'!A:F,5,0)</f>
        <v>EPP</v>
      </c>
      <c r="F1655" s="10" t="str">
        <f>VLOOKUP(CONTATOS[[#This Row],[EMPRESA]],'[1]Dados Cadastrais'!A:F,6,0)</f>
        <v>CAPITAL LESTE 2</v>
      </c>
      <c r="G1655" s="10" t="s">
        <v>4886</v>
      </c>
      <c r="H1655" s="10"/>
      <c r="I1655" s="10" t="s">
        <v>63</v>
      </c>
      <c r="J1655" s="10" t="s">
        <v>569</v>
      </c>
      <c r="K1655" s="22"/>
      <c r="L1655" s="13" t="s">
        <v>4887</v>
      </c>
      <c r="M1655" s="10" t="s">
        <v>4887</v>
      </c>
      <c r="N1655" s="14" t="s">
        <v>4888</v>
      </c>
      <c r="O1655" s="11"/>
      <c r="P1655" s="10"/>
      <c r="Q1655" s="15"/>
    </row>
    <row r="1656" spans="2:17" ht="15" customHeight="1" x14ac:dyDescent="0.35">
      <c r="B1656" s="10" t="s">
        <v>4879</v>
      </c>
      <c r="C1656" s="10" t="s">
        <v>4880</v>
      </c>
      <c r="D1656" s="11">
        <f>VLOOKUP(B1656,'[1]Dados Cadastrais'!A:G,7,0)</f>
        <v>103</v>
      </c>
      <c r="E1656" s="11" t="str">
        <f>VLOOKUP(CONTATOS[[#This Row],[EMPRESA]],'[1]Dados Cadastrais'!A:F,5,0)</f>
        <v>EPP</v>
      </c>
      <c r="F1656" s="10" t="str">
        <f>VLOOKUP(CONTATOS[[#This Row],[EMPRESA]],'[1]Dados Cadastrais'!A:F,6,0)</f>
        <v>CAPITAL LESTE 2</v>
      </c>
      <c r="G1656" s="10" t="s">
        <v>4889</v>
      </c>
      <c r="H1656" s="10" t="s">
        <v>20</v>
      </c>
      <c r="I1656" s="10" t="s">
        <v>19</v>
      </c>
      <c r="J1656" s="10" t="s">
        <v>20</v>
      </c>
      <c r="K1656" s="22"/>
      <c r="L1656" s="13" t="s">
        <v>4890</v>
      </c>
      <c r="M1656" s="10" t="s">
        <v>4890</v>
      </c>
      <c r="N1656" s="22" t="s">
        <v>4891</v>
      </c>
      <c r="O1656" s="11"/>
      <c r="P1656" s="10"/>
      <c r="Q1656" s="15"/>
    </row>
    <row r="1657" spans="2:17" ht="15" hidden="1" customHeight="1" x14ac:dyDescent="0.25">
      <c r="B1657" s="10" t="s">
        <v>4892</v>
      </c>
      <c r="C1657" s="10" t="s">
        <v>4893</v>
      </c>
      <c r="D1657" s="11">
        <v>107</v>
      </c>
      <c r="E1657" s="11" t="s">
        <v>137</v>
      </c>
      <c r="F1657" s="10" t="e">
        <f>VLOOKUP(CONTATOS[[#This Row],[EMPRESA]],'[1]Dados Cadastrais'!A:F,6,0)</f>
        <v>#N/A</v>
      </c>
      <c r="G1657" s="10"/>
      <c r="H1657" s="10"/>
      <c r="I1657" s="10"/>
      <c r="J1657" s="10"/>
      <c r="K1657" s="22"/>
      <c r="L1657" s="13"/>
      <c r="M1657" s="10"/>
      <c r="N1657" s="14" t="s">
        <v>4894</v>
      </c>
      <c r="O1657" s="11"/>
      <c r="P1657" s="10"/>
      <c r="Q1657" s="15"/>
    </row>
    <row r="1658" spans="2:17" ht="15" hidden="1" customHeight="1" x14ac:dyDescent="0.35">
      <c r="B1658" s="10" t="s">
        <v>4895</v>
      </c>
      <c r="C1658" s="10" t="e">
        <v>#N/A</v>
      </c>
      <c r="D1658" s="11" t="e">
        <f>VLOOKUP(B1658,'[1]Dados Cadastrais'!A:G,7,0)</f>
        <v>#N/A</v>
      </c>
      <c r="E1658" s="11" t="e">
        <f>VLOOKUP(CONTATOS[[#This Row],[EMPRESA]],'[1]Dados Cadastrais'!A:F,5,0)</f>
        <v>#N/A</v>
      </c>
      <c r="F1658" s="10" t="e">
        <f>VLOOKUP(CONTATOS[[#This Row],[EMPRESA]],'[1]Dados Cadastrais'!A:F,6,0)</f>
        <v>#N/A</v>
      </c>
      <c r="G1658" s="10"/>
      <c r="H1658" s="10"/>
      <c r="I1658" s="10"/>
      <c r="J1658" s="10"/>
      <c r="K1658" s="22" t="s">
        <v>4896</v>
      </c>
      <c r="L1658" s="13"/>
      <c r="M1658" s="10"/>
      <c r="N1658" s="22"/>
      <c r="O1658" s="11"/>
      <c r="P1658" s="10"/>
      <c r="Q1658" s="15"/>
    </row>
    <row r="1659" spans="2:17" ht="15" customHeight="1" x14ac:dyDescent="0.35">
      <c r="B1659" s="10" t="s">
        <v>4897</v>
      </c>
      <c r="C1659" s="10" t="s">
        <v>4898</v>
      </c>
      <c r="D1659" s="11">
        <f>VLOOKUP(B1659,'[1]Dados Cadastrais'!A:G,7,0)</f>
        <v>103</v>
      </c>
      <c r="E1659" s="11" t="str">
        <f>VLOOKUP(CONTATOS[[#This Row],[EMPRESA]],'[1]Dados Cadastrais'!A:F,5,0)</f>
        <v>EPP</v>
      </c>
      <c r="F1659" s="10" t="str">
        <f>VLOOKUP(CONTATOS[[#This Row],[EMPRESA]],'[1]Dados Cadastrais'!A:F,6,0)</f>
        <v>CAPITAL LESTE 1</v>
      </c>
      <c r="G1659" s="10" t="s">
        <v>4899</v>
      </c>
      <c r="H1659" s="10"/>
      <c r="I1659" s="10" t="s">
        <v>4900</v>
      </c>
      <c r="J1659" s="10" t="s">
        <v>20</v>
      </c>
      <c r="K1659" s="22">
        <v>1122959010</v>
      </c>
      <c r="L1659" s="13" t="s">
        <v>4901</v>
      </c>
      <c r="M1659" s="10" t="s">
        <v>4901</v>
      </c>
      <c r="N1659" s="12" t="s">
        <v>4902</v>
      </c>
      <c r="O1659" s="11"/>
      <c r="P1659" s="10"/>
      <c r="Q1659" s="15"/>
    </row>
    <row r="1660" spans="2:17" ht="15" customHeight="1" x14ac:dyDescent="0.35">
      <c r="B1660" s="10" t="s">
        <v>4897</v>
      </c>
      <c r="C1660" s="10" t="s">
        <v>4898</v>
      </c>
      <c r="D1660" s="11">
        <f>VLOOKUP(B1660,'[1]Dados Cadastrais'!A:G,7,0)</f>
        <v>103</v>
      </c>
      <c r="E1660" s="11" t="str">
        <f>VLOOKUP(CONTATOS[[#This Row],[EMPRESA]],'[1]Dados Cadastrais'!A:F,5,0)</f>
        <v>EPP</v>
      </c>
      <c r="F1660" s="10" t="str">
        <f>VLOOKUP(CONTATOS[[#This Row],[EMPRESA]],'[1]Dados Cadastrais'!A:F,6,0)</f>
        <v>CAPITAL LESTE 1</v>
      </c>
      <c r="G1660" s="10" t="s">
        <v>227</v>
      </c>
      <c r="H1660" s="10"/>
      <c r="I1660" s="10" t="s">
        <v>4903</v>
      </c>
      <c r="J1660" s="10"/>
      <c r="K1660" s="22">
        <v>1122959010</v>
      </c>
      <c r="L1660" s="13" t="s">
        <v>4904</v>
      </c>
      <c r="M1660" s="10" t="s">
        <v>4904</v>
      </c>
      <c r="N1660" s="22" t="s">
        <v>4905</v>
      </c>
      <c r="O1660" s="11"/>
      <c r="P1660" s="10"/>
      <c r="Q1660" s="15"/>
    </row>
    <row r="1661" spans="2:17" ht="15" customHeight="1" x14ac:dyDescent="0.35">
      <c r="B1661" s="10" t="s">
        <v>4897</v>
      </c>
      <c r="C1661" s="10" t="s">
        <v>4898</v>
      </c>
      <c r="D1661" s="11">
        <f>VLOOKUP(B1661,'[1]Dados Cadastrais'!A:G,7,0)</f>
        <v>103</v>
      </c>
      <c r="E1661" s="11" t="str">
        <f>VLOOKUP(CONTATOS[[#This Row],[EMPRESA]],'[1]Dados Cadastrais'!A:F,5,0)</f>
        <v>EPP</v>
      </c>
      <c r="F1661" s="10" t="str">
        <f>VLOOKUP(CONTATOS[[#This Row],[EMPRESA]],'[1]Dados Cadastrais'!A:F,6,0)</f>
        <v>CAPITAL LESTE 1</v>
      </c>
      <c r="G1661" s="10" t="s">
        <v>4906</v>
      </c>
      <c r="H1661" s="10"/>
      <c r="I1661" s="10" t="s">
        <v>4907</v>
      </c>
      <c r="J1661" s="10" t="s">
        <v>569</v>
      </c>
      <c r="K1661" s="22">
        <v>1122959010</v>
      </c>
      <c r="L1661" s="13"/>
      <c r="M1661" s="10"/>
      <c r="N1661" s="22" t="s">
        <v>4908</v>
      </c>
      <c r="O1661" s="11"/>
      <c r="P1661" s="10"/>
      <c r="Q1661" s="15"/>
    </row>
    <row r="1662" spans="2:17" ht="15" hidden="1" customHeight="1" x14ac:dyDescent="0.35">
      <c r="B1662" s="10" t="s">
        <v>4909</v>
      </c>
      <c r="C1662" s="10" t="s">
        <v>55</v>
      </c>
      <c r="D1662" s="11" t="e">
        <f>VLOOKUP(B1662,'[1]Dados Cadastrais'!A:G,7,0)</f>
        <v>#N/A</v>
      </c>
      <c r="E1662" s="11" t="e">
        <f>VLOOKUP(CONTATOS[[#This Row],[EMPRESA]],'[1]Dados Cadastrais'!A:F,5,0)</f>
        <v>#N/A</v>
      </c>
      <c r="F1662" s="10" t="e">
        <f>VLOOKUP(CONTATOS[[#This Row],[EMPRESA]],'[1]Dados Cadastrais'!A:F,6,0)</f>
        <v>#N/A</v>
      </c>
      <c r="G1662" s="10" t="s">
        <v>4910</v>
      </c>
      <c r="H1662" s="10"/>
      <c r="I1662" s="10" t="s">
        <v>60</v>
      </c>
      <c r="J1662" s="10"/>
      <c r="K1662" s="22">
        <v>1120206600</v>
      </c>
      <c r="L1662" s="13" t="s">
        <v>4911</v>
      </c>
      <c r="M1662" s="10" t="s">
        <v>4911</v>
      </c>
      <c r="N1662" s="12" t="s">
        <v>4912</v>
      </c>
      <c r="O1662" s="11"/>
      <c r="P1662" s="10"/>
      <c r="Q1662" s="15">
        <v>45764</v>
      </c>
    </row>
    <row r="1663" spans="2:17" ht="15" hidden="1" customHeight="1" x14ac:dyDescent="0.35">
      <c r="B1663" s="10" t="s">
        <v>4913</v>
      </c>
      <c r="C1663" s="10" t="s">
        <v>4914</v>
      </c>
      <c r="D1663" s="11">
        <v>101</v>
      </c>
      <c r="E1663" s="11" t="str">
        <f>VLOOKUP(CONTATOS[[#This Row],[EMPRESA]],'[1]Dados Cadastrais'!A:F,5,0)</f>
        <v>EPP</v>
      </c>
      <c r="F1663" s="10" t="str">
        <f>VLOOKUP(CONTATOS[[#This Row],[EMPRESA]],'[1]Dados Cadastrais'!A:F,6,0)</f>
        <v>CAPITAL CENTRO</v>
      </c>
      <c r="G1663" s="10" t="s">
        <v>4915</v>
      </c>
      <c r="H1663" s="10"/>
      <c r="I1663" s="10"/>
      <c r="J1663" s="10"/>
      <c r="K1663" s="22"/>
      <c r="L1663" s="13" t="s">
        <v>4916</v>
      </c>
      <c r="M1663" s="10" t="s">
        <v>4916</v>
      </c>
      <c r="N1663" s="12" t="s">
        <v>4917</v>
      </c>
      <c r="O1663" s="11"/>
      <c r="P1663" s="10"/>
      <c r="Q1663" s="15"/>
    </row>
    <row r="1664" spans="2:17" ht="15" hidden="1" customHeight="1" x14ac:dyDescent="0.25">
      <c r="B1664" s="10" t="s">
        <v>4918</v>
      </c>
      <c r="C1664" s="10" t="e">
        <v>#N/A</v>
      </c>
      <c r="D1664" s="11" t="e">
        <f>VLOOKUP(B1664,'[1]Dados Cadastrais'!A:G,7,0)</f>
        <v>#N/A</v>
      </c>
      <c r="E1664" s="11" t="e">
        <f>VLOOKUP(CONTATOS[[#This Row],[EMPRESA]],'[1]Dados Cadastrais'!A:F,5,0)</f>
        <v>#N/A</v>
      </c>
      <c r="F1664" s="10" t="e">
        <f>VLOOKUP(CONTATOS[[#This Row],[EMPRESA]],'[1]Dados Cadastrais'!A:F,6,0)</f>
        <v>#N/A</v>
      </c>
      <c r="G1664" s="10"/>
      <c r="H1664" s="10"/>
      <c r="I1664" s="10"/>
      <c r="J1664" s="10"/>
      <c r="K1664" s="22" t="s">
        <v>4919</v>
      </c>
      <c r="L1664" s="13"/>
      <c r="M1664" s="10"/>
      <c r="N1664" s="14" t="s">
        <v>4920</v>
      </c>
      <c r="O1664" s="11"/>
      <c r="P1664" s="10"/>
      <c r="Q1664" s="15"/>
    </row>
    <row r="1665" spans="2:17" ht="15" hidden="1" customHeight="1" x14ac:dyDescent="0.25">
      <c r="B1665" s="27" t="s">
        <v>4921</v>
      </c>
      <c r="C1665" s="27" t="s">
        <v>4922</v>
      </c>
      <c r="D1665" s="27" t="s">
        <v>237</v>
      </c>
      <c r="E1665" s="27" t="s">
        <v>68</v>
      </c>
      <c r="F1665" s="10" t="e">
        <f>VLOOKUP(CONTATOS[[#This Row],[EMPRESA]],'[1]Dados Cadastrais'!A:F,6,0)</f>
        <v>#N/A</v>
      </c>
      <c r="G1665" s="17"/>
      <c r="H1665" s="10"/>
      <c r="I1665" s="28"/>
      <c r="J1665" s="10"/>
      <c r="K1665" s="29"/>
      <c r="L1665" s="13"/>
      <c r="M1665" s="10" t="str" cm="1">
        <f t="array" ref="M1665">IFERROR(IF(ISTEXT(L1664),IF(ISBLANK(L1664),"","'"&amp;"55"&amp;IF(AND(ISNUMBER(LEFT(SOMENTE.NÚMEROS(L1664),2))),LEFT(SOMENTE.NÚMEROS(L1664),2),"11")&amp;RIGHT(SOMENTE.NÚMEROS(L1664),8)),""),"")</f>
        <v/>
      </c>
      <c r="N1665" s="22"/>
      <c r="O1665" s="22"/>
      <c r="P1665" s="22"/>
      <c r="Q1665" s="15"/>
    </row>
    <row r="1666" spans="2:17" ht="15" hidden="1" customHeight="1" x14ac:dyDescent="0.25">
      <c r="B1666" s="10" t="s">
        <v>4923</v>
      </c>
      <c r="C1666" s="10" t="e">
        <v>#N/A</v>
      </c>
      <c r="D1666" s="11" t="e">
        <f>VLOOKUP(B1666,'[1]Dados Cadastrais'!A:G,7,0)</f>
        <v>#N/A</v>
      </c>
      <c r="E1666" s="11" t="e">
        <f>VLOOKUP(CONTATOS[[#This Row],[EMPRESA]],'[1]Dados Cadastrais'!A:F,5,0)</f>
        <v>#N/A</v>
      </c>
      <c r="F1666" s="10" t="e">
        <f>VLOOKUP(CONTATOS[[#This Row],[EMPRESA]],'[1]Dados Cadastrais'!A:F,6,0)</f>
        <v>#N/A</v>
      </c>
      <c r="G1666" s="10" t="s">
        <v>4924</v>
      </c>
      <c r="H1666" s="10"/>
      <c r="I1666" s="10"/>
      <c r="J1666" s="10"/>
      <c r="K1666" s="31" t="s">
        <v>4925</v>
      </c>
      <c r="L1666" s="13" t="s">
        <v>4926</v>
      </c>
      <c r="M1666" s="10" t="s">
        <v>4927</v>
      </c>
      <c r="N1666" s="22" t="s">
        <v>4928</v>
      </c>
      <c r="O1666" s="11"/>
      <c r="P1666" s="10"/>
      <c r="Q1666" s="15"/>
    </row>
    <row r="1667" spans="2:17" ht="15" hidden="1" customHeight="1" x14ac:dyDescent="0.25">
      <c r="B1667" s="10" t="s">
        <v>4923</v>
      </c>
      <c r="C1667" s="10" t="e">
        <v>#N/A</v>
      </c>
      <c r="D1667" s="11" t="e">
        <f>VLOOKUP(B1667,'[1]Dados Cadastrais'!A:G,7,0)</f>
        <v>#N/A</v>
      </c>
      <c r="E1667" s="11" t="e">
        <f>VLOOKUP(CONTATOS[[#This Row],[EMPRESA]],'[1]Dados Cadastrais'!A:F,5,0)</f>
        <v>#N/A</v>
      </c>
      <c r="F1667" s="10" t="e">
        <f>VLOOKUP(CONTATOS[[#This Row],[EMPRESA]],'[1]Dados Cadastrais'!A:F,6,0)</f>
        <v>#N/A</v>
      </c>
      <c r="G1667" s="10" t="s">
        <v>130</v>
      </c>
      <c r="H1667" s="10"/>
      <c r="I1667" s="10"/>
      <c r="J1667" s="10"/>
      <c r="K1667" s="31" t="s">
        <v>4925</v>
      </c>
      <c r="L1667" s="13"/>
      <c r="M1667" s="10"/>
      <c r="N1667" s="22" t="s">
        <v>4928</v>
      </c>
      <c r="O1667" s="11"/>
      <c r="P1667" s="10"/>
      <c r="Q1667" s="15"/>
    </row>
    <row r="1668" spans="2:17" ht="15" hidden="1" customHeight="1" x14ac:dyDescent="0.25">
      <c r="B1668" s="10" t="s">
        <v>4929</v>
      </c>
      <c r="C1668" s="10" t="s">
        <v>4930</v>
      </c>
      <c r="D1668" s="11">
        <f>VLOOKUP(B1668,'[1]Dados Cadastrais'!A:G,7,0)</f>
        <v>0</v>
      </c>
      <c r="E1668" s="11" t="str">
        <f>VLOOKUP(CONTATOS[[#This Row],[EMPRESA]],'[1]Dados Cadastrais'!A:F,5,0)</f>
        <v>ME</v>
      </c>
      <c r="F1668" s="10" t="str">
        <f>VLOOKUP(CONTATOS[[#This Row],[EMPRESA]],'[1]Dados Cadastrais'!A:F,6,0)</f>
        <v>CAPITAL SUL</v>
      </c>
      <c r="G1668" s="10" t="s">
        <v>4931</v>
      </c>
      <c r="H1668" s="10"/>
      <c r="I1668" s="10"/>
      <c r="J1668" s="10"/>
      <c r="K1668" s="22"/>
      <c r="L1668" s="13" t="s">
        <v>405</v>
      </c>
      <c r="M1668" s="10" t="s">
        <v>405</v>
      </c>
      <c r="N1668" s="14" t="s">
        <v>406</v>
      </c>
      <c r="O1668" s="11"/>
      <c r="P1668" s="10"/>
      <c r="Q1668" s="15">
        <v>45772</v>
      </c>
    </row>
    <row r="1669" spans="2:17" ht="15" hidden="1" customHeight="1" x14ac:dyDescent="0.25">
      <c r="B1669" s="10" t="s">
        <v>4929</v>
      </c>
      <c r="C1669" s="10" t="s">
        <v>4930</v>
      </c>
      <c r="D1669" s="11">
        <f>VLOOKUP(B1669,'[1]Dados Cadastrais'!A:G,7,0)</f>
        <v>0</v>
      </c>
      <c r="E1669" s="11" t="str">
        <f>VLOOKUP(CONTATOS[[#This Row],[EMPRESA]],'[1]Dados Cadastrais'!A:F,5,0)</f>
        <v>ME</v>
      </c>
      <c r="F1669" s="10" t="str">
        <f>VLOOKUP(CONTATOS[[#This Row],[EMPRESA]],'[1]Dados Cadastrais'!A:F,6,0)</f>
        <v>CAPITAL SUL</v>
      </c>
      <c r="G1669" s="10" t="s">
        <v>4931</v>
      </c>
      <c r="H1669" s="10"/>
      <c r="I1669" s="10"/>
      <c r="J1669" s="10"/>
      <c r="K1669" s="22"/>
      <c r="L1669" s="13" t="s">
        <v>405</v>
      </c>
      <c r="M1669" s="10" t="s">
        <v>405</v>
      </c>
      <c r="N1669" s="14" t="s">
        <v>4932</v>
      </c>
      <c r="O1669" s="11"/>
      <c r="P1669" s="10"/>
      <c r="Q1669" s="15">
        <v>45772</v>
      </c>
    </row>
    <row r="1670" spans="2:17" ht="15" hidden="1" customHeight="1" x14ac:dyDescent="0.25">
      <c r="B1670" s="10" t="s">
        <v>4933</v>
      </c>
      <c r="C1670" s="10" t="e">
        <v>#N/A</v>
      </c>
      <c r="D1670" s="11" t="e">
        <f>VLOOKUP(B1670,'[1]Dados Cadastrais'!A:G,7,0)</f>
        <v>#N/A</v>
      </c>
      <c r="E1670" s="11" t="e">
        <f>VLOOKUP(CONTATOS[[#This Row],[EMPRESA]],'[1]Dados Cadastrais'!A:F,5,0)</f>
        <v>#N/A</v>
      </c>
      <c r="F1670" s="10" t="e">
        <f>VLOOKUP(CONTATOS[[#This Row],[EMPRESA]],'[1]Dados Cadastrais'!A:F,6,0)</f>
        <v>#N/A</v>
      </c>
      <c r="G1670" s="10"/>
      <c r="H1670" s="10"/>
      <c r="I1670" s="10"/>
      <c r="J1670" s="10"/>
      <c r="K1670" s="22" t="s">
        <v>4934</v>
      </c>
      <c r="L1670" s="13"/>
      <c r="M1670" s="10"/>
      <c r="N1670" s="14" t="s">
        <v>4935</v>
      </c>
      <c r="O1670" s="11"/>
      <c r="P1670" s="10"/>
      <c r="Q1670" s="15"/>
    </row>
    <row r="1671" spans="2:17" ht="15" hidden="1" customHeight="1" x14ac:dyDescent="0.25">
      <c r="B1671" s="10" t="s">
        <v>4936</v>
      </c>
      <c r="C1671" s="10" t="e">
        <v>#N/A</v>
      </c>
      <c r="D1671" s="11" t="e">
        <f>VLOOKUP(B1671,'[1]Dados Cadastrais'!A:G,7,0)</f>
        <v>#N/A</v>
      </c>
      <c r="E1671" s="11" t="e">
        <f>VLOOKUP(CONTATOS[[#This Row],[EMPRESA]],'[1]Dados Cadastrais'!A:F,5,0)</f>
        <v>#N/A</v>
      </c>
      <c r="F1671" s="10" t="e">
        <f>VLOOKUP(CONTATOS[[#This Row],[EMPRESA]],'[1]Dados Cadastrais'!A:F,6,0)</f>
        <v>#N/A</v>
      </c>
      <c r="G1671" s="10" t="s">
        <v>718</v>
      </c>
      <c r="H1671" s="10"/>
      <c r="I1671" s="10"/>
      <c r="J1671" s="10"/>
      <c r="K1671" s="22" t="s">
        <v>4937</v>
      </c>
      <c r="L1671" s="14"/>
      <c r="M1671" s="10"/>
      <c r="N1671" s="14" t="s">
        <v>4938</v>
      </c>
      <c r="O1671" s="11"/>
      <c r="P1671" s="10"/>
      <c r="Q1671" s="15"/>
    </row>
    <row r="1672" spans="2:17" ht="15" hidden="1" customHeight="1" x14ac:dyDescent="0.25">
      <c r="B1672" s="10" t="s">
        <v>4936</v>
      </c>
      <c r="C1672" s="10" t="e">
        <v>#N/A</v>
      </c>
      <c r="D1672" s="11" t="e">
        <f>VLOOKUP(B1672,'[1]Dados Cadastrais'!A:G,7,0)</f>
        <v>#N/A</v>
      </c>
      <c r="E1672" s="11" t="e">
        <f>VLOOKUP(CONTATOS[[#This Row],[EMPRESA]],'[1]Dados Cadastrais'!A:F,5,0)</f>
        <v>#N/A</v>
      </c>
      <c r="F1672" s="10" t="e">
        <f>VLOOKUP(CONTATOS[[#This Row],[EMPRESA]],'[1]Dados Cadastrais'!A:F,6,0)</f>
        <v>#N/A</v>
      </c>
      <c r="G1672" s="10" t="s">
        <v>1642</v>
      </c>
      <c r="H1672" s="10"/>
      <c r="I1672" s="10"/>
      <c r="J1672" s="10"/>
      <c r="K1672" s="22" t="s">
        <v>4939</v>
      </c>
      <c r="L1672" s="55" t="s">
        <v>4940</v>
      </c>
      <c r="M1672" s="10"/>
      <c r="N1672" s="30" t="s">
        <v>4941</v>
      </c>
      <c r="O1672" s="11"/>
      <c r="P1672" s="10"/>
      <c r="Q1672" s="15"/>
    </row>
    <row r="1673" spans="2:17" ht="15" customHeight="1" x14ac:dyDescent="0.35">
      <c r="B1673" s="10" t="s">
        <v>4942</v>
      </c>
      <c r="C1673" s="10" t="s">
        <v>4943</v>
      </c>
      <c r="D1673" s="11">
        <f>VLOOKUP(B1673,'[1]Dados Cadastrais'!A:G,7,0)</f>
        <v>103</v>
      </c>
      <c r="E1673" s="11" t="str">
        <f>VLOOKUP(CONTATOS[[#This Row],[EMPRESA]],'[1]Dados Cadastrais'!A:F,5,0)</f>
        <v>ME</v>
      </c>
      <c r="F1673" s="10" t="str">
        <f>VLOOKUP(CONTATOS[[#This Row],[EMPRESA]],'[1]Dados Cadastrais'!A:F,6,0)</f>
        <v>CAPITAL LESTE 1</v>
      </c>
      <c r="G1673" s="10" t="s">
        <v>4944</v>
      </c>
      <c r="H1673" s="10"/>
      <c r="I1673" s="10"/>
      <c r="J1673" s="10"/>
      <c r="K1673" s="22">
        <v>38567935</v>
      </c>
      <c r="L1673" s="13" t="s">
        <v>4945</v>
      </c>
      <c r="M1673" s="10" t="s">
        <v>4945</v>
      </c>
      <c r="N1673" s="22"/>
      <c r="O1673" s="11"/>
      <c r="P1673" s="10"/>
      <c r="Q1673" s="15">
        <v>45022</v>
      </c>
    </row>
    <row r="1674" spans="2:17" ht="15" customHeight="1" x14ac:dyDescent="0.25">
      <c r="B1674" s="10" t="s">
        <v>4942</v>
      </c>
      <c r="C1674" s="10" t="s">
        <v>4943</v>
      </c>
      <c r="D1674" s="11">
        <f>VLOOKUP(B1674,'[1]Dados Cadastrais'!A:G,7,0)</f>
        <v>103</v>
      </c>
      <c r="E1674" s="11" t="str">
        <f>VLOOKUP(CONTATOS[[#This Row],[EMPRESA]],'[1]Dados Cadastrais'!A:F,5,0)</f>
        <v>ME</v>
      </c>
      <c r="F1674" s="10" t="str">
        <f>VLOOKUP(CONTATOS[[#This Row],[EMPRESA]],'[1]Dados Cadastrais'!A:F,6,0)</f>
        <v>CAPITAL LESTE 1</v>
      </c>
      <c r="G1674" s="10" t="s">
        <v>195</v>
      </c>
      <c r="H1674" s="10"/>
      <c r="I1674" s="10" t="s">
        <v>195</v>
      </c>
      <c r="J1674" s="10"/>
      <c r="K1674" s="22"/>
      <c r="L1674" s="14" t="s">
        <v>4946</v>
      </c>
      <c r="M1674" s="10" t="s">
        <v>4947</v>
      </c>
      <c r="N1674" s="12"/>
      <c r="O1674" s="11"/>
      <c r="P1674" s="10"/>
      <c r="Q1674" s="15"/>
    </row>
    <row r="1675" spans="2:17" ht="15" hidden="1" customHeight="1" x14ac:dyDescent="0.35">
      <c r="B1675" s="10" t="s">
        <v>4948</v>
      </c>
      <c r="C1675" s="10" t="e">
        <v>#N/A</v>
      </c>
      <c r="D1675" s="11" t="e">
        <f>VLOOKUP(B1675,'[1]Dados Cadastrais'!A:G,7,0)</f>
        <v>#N/A</v>
      </c>
      <c r="E1675" s="11" t="e">
        <f>VLOOKUP(CONTATOS[[#This Row],[EMPRESA]],'[1]Dados Cadastrais'!A:F,5,0)</f>
        <v>#N/A</v>
      </c>
      <c r="F1675" s="10" t="e">
        <f>VLOOKUP(CONTATOS[[#This Row],[EMPRESA]],'[1]Dados Cadastrais'!A:F,6,0)</f>
        <v>#N/A</v>
      </c>
      <c r="G1675" s="10"/>
      <c r="H1675" s="10"/>
      <c r="I1675" s="10"/>
      <c r="J1675" s="10"/>
      <c r="K1675" s="22"/>
      <c r="L1675" s="13"/>
      <c r="M1675" s="43" t="s">
        <v>4949</v>
      </c>
      <c r="N1675" s="12"/>
      <c r="O1675" s="11"/>
      <c r="P1675" s="10"/>
      <c r="Q1675" s="15"/>
    </row>
    <row r="1676" spans="2:17" ht="15" hidden="1" customHeight="1" x14ac:dyDescent="0.25">
      <c r="B1676" s="10" t="s">
        <v>4950</v>
      </c>
      <c r="C1676" s="10" t="s">
        <v>4951</v>
      </c>
      <c r="D1676" s="11">
        <f>VLOOKUP(B1676,'[1]Dados Cadastrais'!A:G,7,0)</f>
        <v>103</v>
      </c>
      <c r="E1676" s="11" t="str">
        <f>VLOOKUP(CONTATOS[[#This Row],[EMPRESA]],'[1]Dados Cadastrais'!A:F,5,0)</f>
        <v>DEMAIS</v>
      </c>
      <c r="F1676" s="10" t="str">
        <f>VLOOKUP(CONTATOS[[#This Row],[EMPRESA]],'[1]Dados Cadastrais'!A:F,6,0)</f>
        <v>N/A</v>
      </c>
      <c r="G1676" s="10" t="s">
        <v>4952</v>
      </c>
      <c r="H1676" s="10"/>
      <c r="I1676" s="10" t="s">
        <v>4953</v>
      </c>
      <c r="J1676" s="10"/>
      <c r="K1676" s="22">
        <v>1122712111</v>
      </c>
      <c r="L1676" s="13" t="s">
        <v>4954</v>
      </c>
      <c r="M1676" s="10" t="s">
        <v>4954</v>
      </c>
      <c r="N1676" s="14" t="s">
        <v>4955</v>
      </c>
      <c r="O1676" s="11"/>
      <c r="P1676" s="10"/>
      <c r="Q1676" s="15"/>
    </row>
    <row r="1677" spans="2:17" ht="15" hidden="1" customHeight="1" x14ac:dyDescent="0.35">
      <c r="B1677" s="10" t="s">
        <v>4950</v>
      </c>
      <c r="C1677" s="10" t="s">
        <v>4951</v>
      </c>
      <c r="D1677" s="11">
        <f>VLOOKUP(B1677,'[1]Dados Cadastrais'!A:G,7,0)</f>
        <v>103</v>
      </c>
      <c r="E1677" s="11" t="str">
        <f>VLOOKUP(CONTATOS[[#This Row],[EMPRESA]],'[1]Dados Cadastrais'!A:F,5,0)</f>
        <v>DEMAIS</v>
      </c>
      <c r="F1677" s="10" t="str">
        <f>VLOOKUP(CONTATOS[[#This Row],[EMPRESA]],'[1]Dados Cadastrais'!A:F,6,0)</f>
        <v>N/A</v>
      </c>
      <c r="G1677" s="10" t="s">
        <v>4956</v>
      </c>
      <c r="H1677" s="10"/>
      <c r="I1677" s="10" t="s">
        <v>4957</v>
      </c>
      <c r="J1677" s="10"/>
      <c r="K1677" s="22">
        <v>1122712111</v>
      </c>
      <c r="L1677" s="13" t="s">
        <v>4954</v>
      </c>
      <c r="M1677" s="10" t="s">
        <v>4954</v>
      </c>
      <c r="N1677" s="12" t="s">
        <v>4958</v>
      </c>
      <c r="O1677" s="11"/>
      <c r="P1677" s="10"/>
      <c r="Q1677" s="15"/>
    </row>
    <row r="1678" spans="2:17" ht="15" hidden="1" customHeight="1" x14ac:dyDescent="0.35">
      <c r="B1678" s="10" t="s">
        <v>4959</v>
      </c>
      <c r="C1678" s="10" t="s">
        <v>4960</v>
      </c>
      <c r="D1678" s="11">
        <f>VLOOKUP(B1678,'[1]Dados Cadastrais'!A:G,7,0)</f>
        <v>103</v>
      </c>
      <c r="E1678" s="11" t="str">
        <f>VLOOKUP(CONTATOS[[#This Row],[EMPRESA]],'[1]Dados Cadastrais'!A:F,5,0)</f>
        <v>DEMAIS</v>
      </c>
      <c r="F1678" s="10" t="str">
        <f>VLOOKUP(CONTATOS[[#This Row],[EMPRESA]],'[1]Dados Cadastrais'!A:F,6,0)</f>
        <v>N/A</v>
      </c>
      <c r="G1678" s="10" t="s">
        <v>4961</v>
      </c>
      <c r="H1678" s="10"/>
      <c r="I1678" s="10" t="s">
        <v>4962</v>
      </c>
      <c r="J1678" s="10"/>
      <c r="K1678" s="22">
        <v>1120657463</v>
      </c>
      <c r="L1678" s="13"/>
      <c r="M1678" s="10"/>
      <c r="N1678" s="22" t="s">
        <v>4963</v>
      </c>
      <c r="O1678" s="11"/>
      <c r="P1678" s="10"/>
      <c r="Q1678" s="15">
        <v>45405</v>
      </c>
    </row>
    <row r="1679" spans="2:17" ht="15" hidden="1" customHeight="1" x14ac:dyDescent="0.35">
      <c r="B1679" s="10" t="s">
        <v>4959</v>
      </c>
      <c r="C1679" s="10" t="s">
        <v>4960</v>
      </c>
      <c r="D1679" s="11">
        <f>VLOOKUP(B1679,'[1]Dados Cadastrais'!A:G,7,0)</f>
        <v>103</v>
      </c>
      <c r="E1679" s="11" t="str">
        <f>VLOOKUP(CONTATOS[[#This Row],[EMPRESA]],'[1]Dados Cadastrais'!A:F,5,0)</f>
        <v>DEMAIS</v>
      </c>
      <c r="F1679" s="10" t="str">
        <f>VLOOKUP(CONTATOS[[#This Row],[EMPRESA]],'[1]Dados Cadastrais'!A:F,6,0)</f>
        <v>N/A</v>
      </c>
      <c r="G1679" s="10"/>
      <c r="H1679" s="10"/>
      <c r="I1679" s="10"/>
      <c r="J1679" s="10"/>
      <c r="K1679" s="22" t="s">
        <v>4964</v>
      </c>
      <c r="L1679" s="13"/>
      <c r="M1679" s="10"/>
      <c r="N1679" s="12" t="s">
        <v>4965</v>
      </c>
      <c r="O1679" s="11"/>
      <c r="P1679" s="10"/>
      <c r="Q1679" s="15"/>
    </row>
    <row r="1680" spans="2:17" ht="15" hidden="1" customHeight="1" x14ac:dyDescent="0.35">
      <c r="B1680" s="10" t="s">
        <v>4959</v>
      </c>
      <c r="C1680" s="17" t="str">
        <f>VLOOKUP(B1680,'[1]Dados Cadastrais'!A:B,2,0)</f>
        <v>61.413.282/0001-43</v>
      </c>
      <c r="D1680" s="18">
        <f>VLOOKUP(B1680,'[1]Dados Cadastrais'!A:G,7,0)</f>
        <v>103</v>
      </c>
      <c r="E1680" s="18" t="str">
        <f>VLOOKUP(CONTATOS[[#This Row],[EMPRESA]],'[1]Dados Cadastrais'!A:F,5,0)</f>
        <v>DEMAIS</v>
      </c>
      <c r="F1680" s="17" t="str">
        <f>VLOOKUP(CONTATOS[[#This Row],[EMPRESA]],'[1]Dados Cadastrais'!A:F,6,0)</f>
        <v>N/A</v>
      </c>
      <c r="G1680" s="17" t="s">
        <v>4966</v>
      </c>
      <c r="H1680" s="17"/>
      <c r="I1680" s="17"/>
      <c r="J1680" s="17"/>
      <c r="K1680" s="42"/>
      <c r="L1680" s="13"/>
      <c r="M1680" s="10" t="str" cm="1">
        <f t="array" ref="M1680">IFERROR(IF(ISTEXT(L1679),IF(ISBLANK(L1679),"","'"&amp;"55"&amp;IF(AND(ISNUMBER(LEFT(SOMENTE.NÚMEROS(L1679),2))),LEFT(SOMENTE.NÚMEROS(L1679),2),"11")&amp;RIGHT(SOMENTE.NÚMEROS(L1679),8)),""),"")</f>
        <v/>
      </c>
      <c r="N1680" s="56" t="s">
        <v>4967</v>
      </c>
      <c r="O1680" s="22"/>
      <c r="P1680" s="17"/>
      <c r="Q1680" s="15"/>
    </row>
    <row r="1681" spans="2:17" ht="15" hidden="1" customHeight="1" x14ac:dyDescent="0.35">
      <c r="B1681" s="10" t="s">
        <v>4959</v>
      </c>
      <c r="C1681" s="17" t="str">
        <f>VLOOKUP(B1681,'[1]Dados Cadastrais'!A:B,2,0)</f>
        <v>61.413.282/0001-43</v>
      </c>
      <c r="D1681" s="18">
        <f>VLOOKUP(B1681,'[1]Dados Cadastrais'!A:G,7,0)</f>
        <v>103</v>
      </c>
      <c r="E1681" s="18" t="str">
        <f>VLOOKUP(CONTATOS[[#This Row],[EMPRESA]],'[1]Dados Cadastrais'!A:F,5,0)</f>
        <v>DEMAIS</v>
      </c>
      <c r="F1681" s="17" t="str">
        <f>VLOOKUP(CONTATOS[[#This Row],[EMPRESA]],'[1]Dados Cadastrais'!A:F,6,0)</f>
        <v>N/A</v>
      </c>
      <c r="G1681" s="17" t="s">
        <v>4968</v>
      </c>
      <c r="H1681" s="17"/>
      <c r="I1681" s="17"/>
      <c r="J1681" s="17"/>
      <c r="K1681" s="42"/>
      <c r="L1681" s="13"/>
      <c r="M1681" s="10" t="str" cm="1">
        <f t="array" ref="M1681">IFERROR(IF(ISTEXT(L1680),IF(ISBLANK(L1680),"","'"&amp;"55"&amp;IF(AND(ISNUMBER(LEFT(SOMENTE.NÚMEROS(L1680),2))),LEFT(SOMENTE.NÚMEROS(L1680),2),"11")&amp;RIGHT(SOMENTE.NÚMEROS(L1680),8)),""),"")</f>
        <v/>
      </c>
      <c r="N1681" s="56" t="s">
        <v>4969</v>
      </c>
      <c r="O1681" s="22"/>
      <c r="P1681" s="17"/>
      <c r="Q1681" s="15"/>
    </row>
    <row r="1682" spans="2:17" ht="15" hidden="1" customHeight="1" x14ac:dyDescent="0.25">
      <c r="B1682" s="27" t="s">
        <v>4959</v>
      </c>
      <c r="C1682" s="27" t="s">
        <v>4970</v>
      </c>
      <c r="D1682" s="27" t="s">
        <v>237</v>
      </c>
      <c r="E1682" s="27" t="s">
        <v>1307</v>
      </c>
      <c r="F1682" s="10" t="str">
        <f>VLOOKUP(CONTATOS[[#This Row],[EMPRESA]],'[1]Dados Cadastrais'!A:F,6,0)</f>
        <v>N/A</v>
      </c>
      <c r="G1682" s="17" t="s">
        <v>4971</v>
      </c>
      <c r="H1682" s="10"/>
      <c r="I1682" s="28"/>
      <c r="J1682" s="10"/>
      <c r="K1682" s="29"/>
      <c r="L1682" s="13"/>
      <c r="M1682" s="10" t="str" cm="1">
        <f t="array" ref="M1682">IFERROR(IF(ISTEXT(L1679),IF(ISBLANK(L1679),"","'"&amp;"55"&amp;IF(AND(ISNUMBER(LEFT(SOMENTE.NÚMEROS(L1679),2))),LEFT(SOMENTE.NÚMEROS(L1679),2),"11")&amp;RIGHT(SOMENTE.NÚMEROS(L1679),8)),""),"")</f>
        <v/>
      </c>
      <c r="N1682" s="57" t="s">
        <v>4972</v>
      </c>
      <c r="O1682" s="22"/>
      <c r="P1682" s="22"/>
      <c r="Q1682" s="15"/>
    </row>
    <row r="1683" spans="2:17" ht="15" hidden="1" customHeight="1" x14ac:dyDescent="0.25">
      <c r="B1683" s="27" t="s">
        <v>4959</v>
      </c>
      <c r="C1683" s="27" t="s">
        <v>4973</v>
      </c>
      <c r="D1683" s="27" t="s">
        <v>237</v>
      </c>
      <c r="E1683" s="27" t="s">
        <v>1307</v>
      </c>
      <c r="F1683" s="10" t="str">
        <f>VLOOKUP(CONTATOS[[#This Row],[EMPRESA]],'[1]Dados Cadastrais'!A:F,6,0)</f>
        <v>N/A</v>
      </c>
      <c r="G1683" s="17" t="s">
        <v>4974</v>
      </c>
      <c r="H1683" s="10"/>
      <c r="I1683" s="28"/>
      <c r="J1683" s="10"/>
      <c r="K1683" s="29"/>
      <c r="L1683" s="13"/>
      <c r="M1683" s="10" t="str" cm="1">
        <f t="array" ref="M1683">IFERROR(IF(ISTEXT(L1682),IF(ISBLANK(L1682),"","'"&amp;"55"&amp;IF(AND(ISNUMBER(LEFT(SOMENTE.NÚMEROS(L1682),2))),LEFT(SOMENTE.NÚMEROS(L1682),2),"11")&amp;RIGHT(SOMENTE.NÚMEROS(L1682),8)),""),"")</f>
        <v/>
      </c>
      <c r="N1683" s="57" t="s">
        <v>4975</v>
      </c>
      <c r="O1683" s="22"/>
      <c r="P1683" s="22"/>
      <c r="Q1683" s="15"/>
    </row>
    <row r="1684" spans="2:17" ht="15" hidden="1" customHeight="1" x14ac:dyDescent="0.35">
      <c r="B1684" s="10" t="s">
        <v>4976</v>
      </c>
      <c r="C1684" s="10" t="s">
        <v>55</v>
      </c>
      <c r="D1684" s="11" t="e">
        <f>VLOOKUP(B1684,'[1]Dados Cadastrais'!A:G,7,0)</f>
        <v>#N/A</v>
      </c>
      <c r="E1684" s="11" t="e">
        <f>VLOOKUP(CONTATOS[[#This Row],[EMPRESA]],'[1]Dados Cadastrais'!A:F,5,0)</f>
        <v>#N/A</v>
      </c>
      <c r="F1684" s="10" t="e">
        <f>VLOOKUP(CONTATOS[[#This Row],[EMPRESA]],'[1]Dados Cadastrais'!A:F,6,0)</f>
        <v>#N/A</v>
      </c>
      <c r="G1684" s="10" t="s">
        <v>4977</v>
      </c>
      <c r="H1684" s="10"/>
      <c r="I1684" s="10" t="s">
        <v>501</v>
      </c>
      <c r="J1684" s="10"/>
      <c r="K1684" s="22">
        <v>1120277886</v>
      </c>
      <c r="L1684" s="13"/>
      <c r="M1684" s="10"/>
      <c r="N1684" s="22" t="s">
        <v>4963</v>
      </c>
      <c r="O1684" s="11"/>
      <c r="P1684" s="10"/>
      <c r="Q1684" s="15">
        <v>45764</v>
      </c>
    </row>
    <row r="1685" spans="2:17" ht="15" hidden="1" customHeight="1" x14ac:dyDescent="0.25">
      <c r="B1685" s="10" t="s">
        <v>4978</v>
      </c>
      <c r="C1685" s="10" t="e">
        <v>#N/A</v>
      </c>
      <c r="D1685" s="11" t="e">
        <f>VLOOKUP(B1685,'[1]Dados Cadastrais'!A:G,7,0)</f>
        <v>#N/A</v>
      </c>
      <c r="E1685" s="11" t="e">
        <f>VLOOKUP(CONTATOS[[#This Row],[EMPRESA]],'[1]Dados Cadastrais'!A:F,5,0)</f>
        <v>#N/A</v>
      </c>
      <c r="F1685" s="10" t="e">
        <f>VLOOKUP(CONTATOS[[#This Row],[EMPRESA]],'[1]Dados Cadastrais'!A:F,6,0)</f>
        <v>#N/A</v>
      </c>
      <c r="G1685" s="10"/>
      <c r="H1685" s="10"/>
      <c r="I1685" s="10"/>
      <c r="J1685" s="10"/>
      <c r="K1685" s="22" t="s">
        <v>4979</v>
      </c>
      <c r="L1685" s="13"/>
      <c r="M1685" s="10"/>
      <c r="N1685" s="30" t="s">
        <v>4980</v>
      </c>
      <c r="O1685" s="11"/>
      <c r="P1685" s="10"/>
      <c r="Q1685" s="15"/>
    </row>
    <row r="1686" spans="2:17" ht="15" hidden="1" customHeight="1" x14ac:dyDescent="0.25">
      <c r="B1686" s="10" t="s">
        <v>4981</v>
      </c>
      <c r="C1686" s="10" t="e">
        <v>#N/A</v>
      </c>
      <c r="D1686" s="11" t="e">
        <f>VLOOKUP(B1686,'[1]Dados Cadastrais'!A:G,7,0)</f>
        <v>#N/A</v>
      </c>
      <c r="E1686" s="11" t="e">
        <f>VLOOKUP(CONTATOS[[#This Row],[EMPRESA]],'[1]Dados Cadastrais'!A:F,5,0)</f>
        <v>#N/A</v>
      </c>
      <c r="F1686" s="10" t="e">
        <f>VLOOKUP(CONTATOS[[#This Row],[EMPRESA]],'[1]Dados Cadastrais'!A:F,6,0)</f>
        <v>#N/A</v>
      </c>
      <c r="G1686" s="10" t="s">
        <v>4982</v>
      </c>
      <c r="H1686" s="10"/>
      <c r="I1686" s="10"/>
      <c r="J1686" s="10"/>
      <c r="K1686" s="22" t="s">
        <v>4983</v>
      </c>
      <c r="L1686" s="13"/>
      <c r="M1686" s="10"/>
      <c r="N1686" s="14" t="s">
        <v>4984</v>
      </c>
      <c r="O1686" s="11"/>
      <c r="P1686" s="10"/>
      <c r="Q1686" s="15"/>
    </row>
    <row r="1687" spans="2:17" ht="15" hidden="1" customHeight="1" x14ac:dyDescent="0.25">
      <c r="B1687" s="10" t="s">
        <v>4981</v>
      </c>
      <c r="C1687" s="10" t="e">
        <v>#N/A</v>
      </c>
      <c r="D1687" s="11" t="e">
        <f>VLOOKUP(B1687,'[1]Dados Cadastrais'!A:G,7,0)</f>
        <v>#N/A</v>
      </c>
      <c r="E1687" s="11" t="e">
        <f>VLOOKUP(CONTATOS[[#This Row],[EMPRESA]],'[1]Dados Cadastrais'!A:F,5,0)</f>
        <v>#N/A</v>
      </c>
      <c r="F1687" s="10" t="e">
        <f>VLOOKUP(CONTATOS[[#This Row],[EMPRESA]],'[1]Dados Cadastrais'!A:F,6,0)</f>
        <v>#N/A</v>
      </c>
      <c r="G1687" s="10"/>
      <c r="H1687" s="10"/>
      <c r="I1687" s="10"/>
      <c r="J1687" s="10"/>
      <c r="K1687" s="22"/>
      <c r="L1687" s="13"/>
      <c r="M1687" s="10"/>
      <c r="N1687" s="30" t="s">
        <v>4985</v>
      </c>
      <c r="O1687" s="11"/>
      <c r="P1687" s="10"/>
      <c r="Q1687" s="15"/>
    </row>
    <row r="1688" spans="2:17" ht="15" hidden="1" customHeight="1" x14ac:dyDescent="0.35">
      <c r="B1688" s="10" t="s">
        <v>4986</v>
      </c>
      <c r="C1688" s="10" t="e">
        <v>#N/A</v>
      </c>
      <c r="D1688" s="11" t="e">
        <f>VLOOKUP(B1688,'[1]Dados Cadastrais'!A:G,7,0)</f>
        <v>#N/A</v>
      </c>
      <c r="E1688" s="11" t="e">
        <f>VLOOKUP(CONTATOS[[#This Row],[EMPRESA]],'[1]Dados Cadastrais'!A:F,5,0)</f>
        <v>#N/A</v>
      </c>
      <c r="F1688" s="10" t="e">
        <f>VLOOKUP(CONTATOS[[#This Row],[EMPRESA]],'[1]Dados Cadastrais'!A:F,6,0)</f>
        <v>#N/A</v>
      </c>
      <c r="G1688" s="10"/>
      <c r="H1688" s="10"/>
      <c r="I1688" s="10"/>
      <c r="J1688" s="10"/>
      <c r="K1688" s="22" t="s">
        <v>4987</v>
      </c>
      <c r="L1688" s="13"/>
      <c r="M1688" s="10"/>
      <c r="N1688" s="12" t="s">
        <v>4988</v>
      </c>
      <c r="O1688" s="11"/>
      <c r="P1688" s="10"/>
      <c r="Q1688" s="15"/>
    </row>
    <row r="1689" spans="2:17" ht="15" hidden="1" customHeight="1" x14ac:dyDescent="0.35">
      <c r="B1689" s="10" t="s">
        <v>4986</v>
      </c>
      <c r="C1689" s="10" t="e">
        <v>#N/A</v>
      </c>
      <c r="D1689" s="11" t="e">
        <f>VLOOKUP(B1689,'[1]Dados Cadastrais'!A:G,7,0)</f>
        <v>#N/A</v>
      </c>
      <c r="E1689" s="11" t="e">
        <f>VLOOKUP(CONTATOS[[#This Row],[EMPRESA]],'[1]Dados Cadastrais'!A:F,5,0)</f>
        <v>#N/A</v>
      </c>
      <c r="F1689" s="10" t="e">
        <f>VLOOKUP(CONTATOS[[#This Row],[EMPRESA]],'[1]Dados Cadastrais'!A:F,6,0)</f>
        <v>#N/A</v>
      </c>
      <c r="G1689" s="10" t="s">
        <v>4989</v>
      </c>
      <c r="H1689" s="10"/>
      <c r="I1689" s="10"/>
      <c r="J1689" s="10"/>
      <c r="K1689" s="22"/>
      <c r="L1689" s="13"/>
      <c r="M1689" s="10"/>
      <c r="N1689" s="22"/>
      <c r="O1689" s="11"/>
      <c r="P1689" s="10"/>
      <c r="Q1689" s="15"/>
    </row>
    <row r="1690" spans="2:17" ht="15" hidden="1" customHeight="1" x14ac:dyDescent="0.35">
      <c r="B1690" s="32" t="s">
        <v>4990</v>
      </c>
      <c r="C1690" s="32" t="str">
        <f>VLOOKUP(B1690,'[1]Dados Cadastrais'!A:B,2,0)</f>
        <v>37.973.546/0001-39</v>
      </c>
      <c r="D1690" s="33">
        <f>VLOOKUP(B1690,'[1]Dados Cadastrais'!A:G,7,0)</f>
        <v>163</v>
      </c>
      <c r="E1690" s="33" t="str">
        <f>VLOOKUP(CONTATOS[[#This Row],[EMPRESA]],'[1]Dados Cadastrais'!A:F,5,0)</f>
        <v>Micro</v>
      </c>
      <c r="F1690" s="32">
        <f>VLOOKUP(CONTATOS[[#This Row],[EMPRESA]],'[1]Dados Cadastrais'!A:F,6,0)</f>
        <v>0</v>
      </c>
      <c r="G1690" s="23">
        <v>0</v>
      </c>
      <c r="H1690" s="32"/>
      <c r="I1690" s="34"/>
      <c r="J1690" s="32"/>
      <c r="K1690" s="35" t="s">
        <v>176</v>
      </c>
      <c r="L1690" s="36" t="s">
        <v>176</v>
      </c>
      <c r="M1690" s="32" t="str" cm="1">
        <f t="array" ref="M1690">IFERROR(IF(ISTEXT(L1689),IF(ISBLANK(L1689),"","'"&amp;"55"&amp;IF(AND(ISNUMBER(LEFT(SOMENTE.NÚMEROS(L1689),2))),LEFT(SOMENTE.NÚMEROS(L1689),2),"11")&amp;RIGHT(SOMENTE.NÚMEROS(L1689),8)),""),"")</f>
        <v/>
      </c>
      <c r="N1690" s="23" t="s">
        <v>4991</v>
      </c>
      <c r="O1690" s="23"/>
      <c r="P1690" s="23"/>
      <c r="Q1690" s="15">
        <v>45903</v>
      </c>
    </row>
    <row r="1691" spans="2:17" ht="15" customHeight="1" x14ac:dyDescent="0.35">
      <c r="B1691" s="10" t="s">
        <v>4992</v>
      </c>
      <c r="C1691" s="10" t="s">
        <v>4993</v>
      </c>
      <c r="D1691" s="11">
        <f>VLOOKUP(B1691,'[1]Dados Cadastrais'!A:G,7,0)</f>
        <v>126</v>
      </c>
      <c r="E1691" s="11" t="str">
        <f>VLOOKUP(CONTATOS[[#This Row],[EMPRESA]],'[1]Dados Cadastrais'!A:F,5,0)</f>
        <v>ME</v>
      </c>
      <c r="F1691" s="10" t="str">
        <f>VLOOKUP(CONTATOS[[#This Row],[EMPRESA]],'[1]Dados Cadastrais'!A:F,6,0)</f>
        <v>CAPITAL LESTE 1</v>
      </c>
      <c r="G1691" s="10" t="s">
        <v>4994</v>
      </c>
      <c r="H1691" s="10" t="s">
        <v>20</v>
      </c>
      <c r="I1691" s="10" t="s">
        <v>497</v>
      </c>
      <c r="J1691" s="10"/>
      <c r="K1691" s="22">
        <v>1120922128</v>
      </c>
      <c r="L1691" s="13"/>
      <c r="M1691" s="10"/>
      <c r="N1691" s="22" t="s">
        <v>4995</v>
      </c>
      <c r="O1691" s="11"/>
      <c r="P1691" s="10"/>
      <c r="Q1691" s="15"/>
    </row>
    <row r="1692" spans="2:17" ht="15" customHeight="1" x14ac:dyDescent="0.35">
      <c r="B1692" s="10" t="s">
        <v>4996</v>
      </c>
      <c r="C1692" s="10" t="s">
        <v>4997</v>
      </c>
      <c r="D1692" s="11">
        <f>VLOOKUP(B1692,'[1]Dados Cadastrais'!A:G,7,0)</f>
        <v>103</v>
      </c>
      <c r="E1692" s="11" t="str">
        <f>VLOOKUP(CONTATOS[[#This Row],[EMPRESA]],'[1]Dados Cadastrais'!A:F,5,0)</f>
        <v>EPP</v>
      </c>
      <c r="F1692" s="10" t="str">
        <f>VLOOKUP(CONTATOS[[#This Row],[EMPRESA]],'[1]Dados Cadastrais'!A:F,6,0)</f>
        <v>CAPITAL LESTE 1</v>
      </c>
      <c r="G1692" s="10" t="s">
        <v>599</v>
      </c>
      <c r="H1692" s="10"/>
      <c r="I1692" s="10"/>
      <c r="J1692" s="10" t="s">
        <v>569</v>
      </c>
      <c r="K1692" s="22">
        <v>1120616797</v>
      </c>
      <c r="L1692" s="13"/>
      <c r="M1692" s="10"/>
      <c r="N1692" s="22" t="s">
        <v>4998</v>
      </c>
      <c r="O1692" s="11"/>
      <c r="P1692" s="10"/>
      <c r="Q1692" s="15">
        <v>45357</v>
      </c>
    </row>
    <row r="1693" spans="2:17" ht="15" customHeight="1" x14ac:dyDescent="0.35">
      <c r="B1693" s="10" t="s">
        <v>4996</v>
      </c>
      <c r="C1693" s="10" t="s">
        <v>4997</v>
      </c>
      <c r="D1693" s="11">
        <f>VLOOKUP(B1693,'[1]Dados Cadastrais'!A:G,7,0)</f>
        <v>103</v>
      </c>
      <c r="E1693" s="11" t="str">
        <f>VLOOKUP(CONTATOS[[#This Row],[EMPRESA]],'[1]Dados Cadastrais'!A:F,5,0)</f>
        <v>EPP</v>
      </c>
      <c r="F1693" s="10" t="str">
        <f>VLOOKUP(CONTATOS[[#This Row],[EMPRESA]],'[1]Dados Cadastrais'!A:F,6,0)</f>
        <v>CAPITAL LESTE 1</v>
      </c>
      <c r="G1693" s="10" t="s">
        <v>781</v>
      </c>
      <c r="H1693" s="10"/>
      <c r="I1693" s="10"/>
      <c r="J1693" s="10" t="s">
        <v>569</v>
      </c>
      <c r="K1693" s="22">
        <v>1120616797</v>
      </c>
      <c r="L1693" s="13"/>
      <c r="M1693" s="10"/>
      <c r="N1693" s="12"/>
      <c r="O1693" s="11"/>
      <c r="P1693" s="10"/>
      <c r="Q1693" s="15">
        <v>45357</v>
      </c>
    </row>
    <row r="1694" spans="2:17" ht="15" customHeight="1" x14ac:dyDescent="0.35">
      <c r="B1694" s="10" t="s">
        <v>4996</v>
      </c>
      <c r="C1694" s="10" t="s">
        <v>4997</v>
      </c>
      <c r="D1694" s="11">
        <f>VLOOKUP(B1694,'[1]Dados Cadastrais'!A:G,7,0)</f>
        <v>103</v>
      </c>
      <c r="E1694" s="11" t="str">
        <f>VLOOKUP(CONTATOS[[#This Row],[EMPRESA]],'[1]Dados Cadastrais'!A:F,5,0)</f>
        <v>EPP</v>
      </c>
      <c r="F1694" s="10" t="str">
        <f>VLOOKUP(CONTATOS[[#This Row],[EMPRESA]],'[1]Dados Cadastrais'!A:F,6,0)</f>
        <v>CAPITAL LESTE 1</v>
      </c>
      <c r="G1694" s="10" t="s">
        <v>4999</v>
      </c>
      <c r="H1694" s="10"/>
      <c r="I1694" s="10" t="s">
        <v>1824</v>
      </c>
      <c r="J1694" s="10" t="s">
        <v>569</v>
      </c>
      <c r="K1694" s="22">
        <v>1120616797</v>
      </c>
      <c r="L1694" s="13"/>
      <c r="M1694" s="10"/>
      <c r="N1694" s="22"/>
      <c r="O1694" s="11"/>
      <c r="P1694" s="10"/>
      <c r="Q1694" s="15"/>
    </row>
    <row r="1695" spans="2:17" ht="15" hidden="1" customHeight="1" x14ac:dyDescent="0.25">
      <c r="B1695" s="10" t="s">
        <v>5000</v>
      </c>
      <c r="C1695" s="10" t="s">
        <v>5001</v>
      </c>
      <c r="D1695" s="11">
        <v>101</v>
      </c>
      <c r="E1695" s="11" t="str">
        <f>VLOOKUP(CONTATOS[[#This Row],[EMPRESA]],'[1]Dados Cadastrais'!A:F,5,0)</f>
        <v>ME</v>
      </c>
      <c r="F1695" s="10" t="str">
        <f>VLOOKUP(CONTATOS[[#This Row],[EMPRESA]],'[1]Dados Cadastrais'!A:F,6,0)</f>
        <v>CAPITAL CENTRO</v>
      </c>
      <c r="G1695" s="10" t="s">
        <v>5002</v>
      </c>
      <c r="H1695" s="10" t="s">
        <v>20</v>
      </c>
      <c r="I1695" s="10" t="s">
        <v>70</v>
      </c>
      <c r="J1695" s="10" t="s">
        <v>20</v>
      </c>
      <c r="K1695" s="22"/>
      <c r="L1695" s="13" t="s">
        <v>5003</v>
      </c>
      <c r="M1695" s="10" t="s">
        <v>5003</v>
      </c>
      <c r="N1695" s="14" t="s">
        <v>5004</v>
      </c>
      <c r="O1695" s="11"/>
      <c r="P1695" s="10"/>
      <c r="Q1695" s="15">
        <v>45769</v>
      </c>
    </row>
    <row r="1696" spans="2:17" ht="15" customHeight="1" x14ac:dyDescent="0.35">
      <c r="B1696" s="10" t="s">
        <v>5005</v>
      </c>
      <c r="C1696" s="10" t="s">
        <v>5006</v>
      </c>
      <c r="D1696" s="11">
        <f>VLOOKUP(B1696,'[1]Dados Cadastrais'!A:G,7,0)</f>
        <v>103</v>
      </c>
      <c r="E1696" s="11" t="str">
        <f>VLOOKUP(CONTATOS[[#This Row],[EMPRESA]],'[1]Dados Cadastrais'!A:F,5,0)</f>
        <v>EPP</v>
      </c>
      <c r="F1696" s="10" t="str">
        <f>VLOOKUP(CONTATOS[[#This Row],[EMPRESA]],'[1]Dados Cadastrais'!A:F,6,0)</f>
        <v>CAPITAL LESTE 2</v>
      </c>
      <c r="G1696" s="10" t="s">
        <v>5007</v>
      </c>
      <c r="H1696" s="10"/>
      <c r="I1696" s="10" t="s">
        <v>1875</v>
      </c>
      <c r="J1696" s="10" t="s">
        <v>20</v>
      </c>
      <c r="K1696" s="22"/>
      <c r="L1696" s="13" t="s">
        <v>195</v>
      </c>
      <c r="M1696" s="10"/>
      <c r="N1696" s="58" t="s">
        <v>5008</v>
      </c>
      <c r="O1696" s="11"/>
      <c r="P1696" s="10"/>
      <c r="Q1696" s="15"/>
    </row>
    <row r="1697" spans="2:17" ht="15" hidden="1" customHeight="1" x14ac:dyDescent="0.35">
      <c r="B1697" s="10" t="s">
        <v>5009</v>
      </c>
      <c r="C1697" s="10" t="s">
        <v>5010</v>
      </c>
      <c r="D1697" s="11">
        <f>VLOOKUP(B1697,'[1]Dados Cadastrais'!A:G,7,0)</f>
        <v>103</v>
      </c>
      <c r="E1697" s="11" t="str">
        <f>VLOOKUP(CONTATOS[[#This Row],[EMPRESA]],'[1]Dados Cadastrais'!A:F,5,0)</f>
        <v>EPP</v>
      </c>
      <c r="F1697" s="10" t="str">
        <f>VLOOKUP(CONTATOS[[#This Row],[EMPRESA]],'[1]Dados Cadastrais'!A:F,6,0)</f>
        <v>CAPITAL NORTE</v>
      </c>
      <c r="G1697" s="10" t="s">
        <v>1332</v>
      </c>
      <c r="H1697" s="10"/>
      <c r="I1697" s="10" t="s">
        <v>19</v>
      </c>
      <c r="J1697" s="10" t="s">
        <v>20</v>
      </c>
      <c r="K1697" s="22">
        <v>1135693633</v>
      </c>
      <c r="L1697" s="13" t="s">
        <v>5011</v>
      </c>
      <c r="M1697" s="10" t="s">
        <v>5011</v>
      </c>
      <c r="N1697" s="12" t="s">
        <v>5012</v>
      </c>
      <c r="O1697" s="11"/>
      <c r="P1697" s="10"/>
      <c r="Q1697" s="15"/>
    </row>
    <row r="1698" spans="2:17" ht="15" hidden="1" customHeight="1" x14ac:dyDescent="0.35">
      <c r="B1698" s="10" t="s">
        <v>5009</v>
      </c>
      <c r="C1698" s="10" t="s">
        <v>5010</v>
      </c>
      <c r="D1698" s="11">
        <f>VLOOKUP(B1698,'[1]Dados Cadastrais'!A:G,7,0)</f>
        <v>103</v>
      </c>
      <c r="E1698" s="11" t="str">
        <f>VLOOKUP(CONTATOS[[#This Row],[EMPRESA]],'[1]Dados Cadastrais'!A:F,5,0)</f>
        <v>EPP</v>
      </c>
      <c r="F1698" s="10" t="str">
        <f>VLOOKUP(CONTATOS[[#This Row],[EMPRESA]],'[1]Dados Cadastrais'!A:F,6,0)</f>
        <v>CAPITAL NORTE</v>
      </c>
      <c r="G1698" s="10" t="s">
        <v>399</v>
      </c>
      <c r="H1698" s="10"/>
      <c r="I1698" s="10" t="s">
        <v>19</v>
      </c>
      <c r="J1698" s="10" t="s">
        <v>20</v>
      </c>
      <c r="K1698" s="22">
        <v>1135693633</v>
      </c>
      <c r="L1698" s="13" t="s">
        <v>5011</v>
      </c>
      <c r="M1698" s="10" t="s">
        <v>5011</v>
      </c>
      <c r="N1698" s="22" t="s">
        <v>5013</v>
      </c>
      <c r="O1698" s="11"/>
      <c r="P1698" s="10"/>
      <c r="Q1698" s="15"/>
    </row>
    <row r="1699" spans="2:17" ht="15" hidden="1" customHeight="1" x14ac:dyDescent="0.25">
      <c r="B1699" s="10" t="s">
        <v>5014</v>
      </c>
      <c r="C1699" s="10" t="e">
        <v>#N/A</v>
      </c>
      <c r="D1699" s="11" t="e">
        <f>VLOOKUP(B1699,'[1]Dados Cadastrais'!A:G,7,0)</f>
        <v>#N/A</v>
      </c>
      <c r="E1699" s="11" t="e">
        <f>VLOOKUP(CONTATOS[[#This Row],[EMPRESA]],'[1]Dados Cadastrais'!A:F,5,0)</f>
        <v>#N/A</v>
      </c>
      <c r="F1699" s="10" t="e">
        <f>VLOOKUP(CONTATOS[[#This Row],[EMPRESA]],'[1]Dados Cadastrais'!A:F,6,0)</f>
        <v>#N/A</v>
      </c>
      <c r="G1699" s="10" t="s">
        <v>5015</v>
      </c>
      <c r="H1699" s="10"/>
      <c r="I1699" s="10"/>
      <c r="J1699" s="10"/>
      <c r="K1699" s="22" t="s">
        <v>5016</v>
      </c>
      <c r="L1699" s="13"/>
      <c r="M1699" s="10"/>
      <c r="N1699" s="30" t="s">
        <v>5017</v>
      </c>
      <c r="O1699" s="11"/>
      <c r="P1699" s="10"/>
      <c r="Q1699" s="15"/>
    </row>
    <row r="1700" spans="2:17" ht="15" hidden="1" customHeight="1" x14ac:dyDescent="0.35">
      <c r="B1700" s="10" t="s">
        <v>5014</v>
      </c>
      <c r="C1700" s="10" t="e">
        <v>#N/A</v>
      </c>
      <c r="D1700" s="11" t="e">
        <f>VLOOKUP(B1700,'[1]Dados Cadastrais'!A:G,7,0)</f>
        <v>#N/A</v>
      </c>
      <c r="E1700" s="11" t="e">
        <f>VLOOKUP(CONTATOS[[#This Row],[EMPRESA]],'[1]Dados Cadastrais'!A:F,5,0)</f>
        <v>#N/A</v>
      </c>
      <c r="F1700" s="10" t="e">
        <f>VLOOKUP(CONTATOS[[#This Row],[EMPRESA]],'[1]Dados Cadastrais'!A:F,6,0)</f>
        <v>#N/A</v>
      </c>
      <c r="G1700" s="10" t="s">
        <v>5018</v>
      </c>
      <c r="H1700" s="10"/>
      <c r="I1700" s="10"/>
      <c r="J1700" s="10"/>
      <c r="K1700" s="22" t="s">
        <v>5016</v>
      </c>
      <c r="L1700" s="13"/>
      <c r="M1700" s="10"/>
      <c r="N1700" s="12"/>
      <c r="O1700" s="11"/>
      <c r="P1700" s="10"/>
      <c r="Q1700" s="15"/>
    </row>
    <row r="1701" spans="2:17" ht="15" customHeight="1" x14ac:dyDescent="0.35">
      <c r="B1701" s="10" t="s">
        <v>5019</v>
      </c>
      <c r="C1701" s="10" t="s">
        <v>5020</v>
      </c>
      <c r="D1701" s="11">
        <f>VLOOKUP(B1701,'[1]Dados Cadastrais'!A:G,7,0)</f>
        <v>103</v>
      </c>
      <c r="E1701" s="11" t="str">
        <f>VLOOKUP(CONTATOS[[#This Row],[EMPRESA]],'[1]Dados Cadastrais'!A:F,5,0)</f>
        <v>ME</v>
      </c>
      <c r="F1701" s="10" t="str">
        <f>VLOOKUP(CONTATOS[[#This Row],[EMPRESA]],'[1]Dados Cadastrais'!A:F,6,0)</f>
        <v>CAPITAL LESTE 1</v>
      </c>
      <c r="G1701" s="10" t="s">
        <v>127</v>
      </c>
      <c r="H1701" s="10"/>
      <c r="I1701" s="10" t="s">
        <v>60</v>
      </c>
      <c r="J1701" s="10"/>
      <c r="K1701" s="22">
        <v>1126519230</v>
      </c>
      <c r="L1701" s="13"/>
      <c r="M1701" s="10"/>
      <c r="N1701" s="22" t="s">
        <v>5021</v>
      </c>
      <c r="O1701" s="11" t="s">
        <v>25</v>
      </c>
      <c r="P1701" s="10"/>
      <c r="Q1701" s="15"/>
    </row>
    <row r="1702" spans="2:17" ht="15" customHeight="1" x14ac:dyDescent="0.35">
      <c r="B1702" s="10" t="s">
        <v>5019</v>
      </c>
      <c r="C1702" s="10" t="s">
        <v>5020</v>
      </c>
      <c r="D1702" s="11">
        <f>VLOOKUP(B1702,'[1]Dados Cadastrais'!A:G,7,0)</f>
        <v>103</v>
      </c>
      <c r="E1702" s="11" t="str">
        <f>VLOOKUP(CONTATOS[[#This Row],[EMPRESA]],'[1]Dados Cadastrais'!A:F,5,0)</f>
        <v>ME</v>
      </c>
      <c r="F1702" s="10" t="str">
        <f>VLOOKUP(CONTATOS[[#This Row],[EMPRESA]],'[1]Dados Cadastrais'!A:F,6,0)</f>
        <v>CAPITAL LESTE 1</v>
      </c>
      <c r="G1702" s="10" t="s">
        <v>5022</v>
      </c>
      <c r="H1702" s="10"/>
      <c r="I1702" s="10" t="s">
        <v>19</v>
      </c>
      <c r="J1702" s="10" t="s">
        <v>20</v>
      </c>
      <c r="K1702" s="22">
        <v>1126519230</v>
      </c>
      <c r="L1702" s="13"/>
      <c r="M1702" s="10"/>
      <c r="N1702" s="22" t="s">
        <v>5023</v>
      </c>
      <c r="O1702" s="11"/>
      <c r="P1702" s="10"/>
      <c r="Q1702" s="15"/>
    </row>
    <row r="1703" spans="2:17" ht="15" customHeight="1" x14ac:dyDescent="0.35">
      <c r="B1703" s="10" t="s">
        <v>5019</v>
      </c>
      <c r="C1703" s="10" t="s">
        <v>5020</v>
      </c>
      <c r="D1703" s="11">
        <f>VLOOKUP(B1703,'[1]Dados Cadastrais'!A:G,7,0)</f>
        <v>103</v>
      </c>
      <c r="E1703" s="11" t="str">
        <f>VLOOKUP(CONTATOS[[#This Row],[EMPRESA]],'[1]Dados Cadastrais'!A:F,5,0)</f>
        <v>ME</v>
      </c>
      <c r="F1703" s="10" t="str">
        <f>VLOOKUP(CONTATOS[[#This Row],[EMPRESA]],'[1]Dados Cadastrais'!A:F,6,0)</f>
        <v>CAPITAL LESTE 1</v>
      </c>
      <c r="G1703" s="10" t="s">
        <v>5024</v>
      </c>
      <c r="H1703" s="10"/>
      <c r="I1703" s="10" t="s">
        <v>89</v>
      </c>
      <c r="J1703" s="10"/>
      <c r="K1703" s="22">
        <v>1126519230</v>
      </c>
      <c r="L1703" s="13" t="s">
        <v>5025</v>
      </c>
      <c r="M1703" s="10" t="s">
        <v>5025</v>
      </c>
      <c r="N1703" s="12" t="s">
        <v>5023</v>
      </c>
      <c r="O1703" s="11"/>
      <c r="P1703" s="10"/>
      <c r="Q1703" s="15"/>
    </row>
    <row r="1704" spans="2:17" ht="15" hidden="1" customHeight="1" x14ac:dyDescent="0.25">
      <c r="B1704" s="10" t="s">
        <v>5026</v>
      </c>
      <c r="C1704" s="10" t="s">
        <v>5020</v>
      </c>
      <c r="D1704" s="11" t="e">
        <f>VLOOKUP(B1704,'[1]Dados Cadastrais'!A:G,7,0)</f>
        <v>#N/A</v>
      </c>
      <c r="E1704" s="11" t="e">
        <f>VLOOKUP(CONTATOS[[#This Row],[EMPRESA]],'[1]Dados Cadastrais'!A:F,5,0)</f>
        <v>#N/A</v>
      </c>
      <c r="F1704" s="10" t="e">
        <f>VLOOKUP(CONTATOS[[#This Row],[EMPRESA]],'[1]Dados Cadastrais'!A:F,6,0)</f>
        <v>#N/A</v>
      </c>
      <c r="G1704" s="10" t="s">
        <v>5027</v>
      </c>
      <c r="H1704" s="10"/>
      <c r="I1704" s="10" t="s">
        <v>1084</v>
      </c>
      <c r="J1704" s="10"/>
      <c r="K1704" s="22" t="s">
        <v>5028</v>
      </c>
      <c r="L1704" s="13"/>
      <c r="M1704" s="10" t="str" cm="1">
        <f t="array" aca="1" ref="M1704" ca="1">IFERROR(IF(ISTEXT(L1703),IF(ISBLANK(L1703),"","'"&amp;"55"&amp;IF(AND(ISNUMBER(LEFT(SOMENTE.NÚMEROS(L1703),2))),LEFT(SOMENTE.NÚMEROS(L1703),2),"11")&amp;RIGHT(SOMENTE.NÚMEROS(L1703),8)),""),"")</f>
        <v/>
      </c>
      <c r="N1704" s="14" t="s">
        <v>5029</v>
      </c>
      <c r="O1704" s="11"/>
      <c r="P1704" s="10"/>
      <c r="Q1704" s="15">
        <v>45845</v>
      </c>
    </row>
    <row r="1705" spans="2:17" ht="15" hidden="1" customHeight="1" x14ac:dyDescent="0.25">
      <c r="B1705" s="10" t="s">
        <v>5026</v>
      </c>
      <c r="C1705" s="10"/>
      <c r="D1705" s="11" t="e">
        <f>VLOOKUP(B1705,'[1]Dados Cadastrais'!A:G,7,0)</f>
        <v>#N/A</v>
      </c>
      <c r="E1705" s="11" t="e">
        <f>VLOOKUP(CONTATOS[[#This Row],[EMPRESA]],'[1]Dados Cadastrais'!A:F,5,0)</f>
        <v>#N/A</v>
      </c>
      <c r="F1705" s="10" t="e">
        <f>VLOOKUP(CONTATOS[[#This Row],[EMPRESA]],'[1]Dados Cadastrais'!A:F,6,0)</f>
        <v>#N/A</v>
      </c>
      <c r="G1705" s="10"/>
      <c r="H1705" s="10"/>
      <c r="I1705" s="10"/>
      <c r="J1705" s="10"/>
      <c r="K1705" s="22" t="s">
        <v>5030</v>
      </c>
      <c r="L1705" s="13"/>
      <c r="M1705" s="10" t="str" cm="1">
        <f t="array" ref="M1705">IFERROR(IF(ISTEXT(L1704),IF(ISBLANK(L1704),"","'"&amp;"55"&amp;IF(AND(ISNUMBER(LEFT(SOMENTE.NÚMEROS(L1704),2))),LEFT(SOMENTE.NÚMEROS(L1704),2),"11")&amp;RIGHT(SOMENTE.NÚMEROS(L1704),8)),""),"")</f>
        <v/>
      </c>
      <c r="N1705" s="14" t="s">
        <v>5031</v>
      </c>
      <c r="O1705" s="11"/>
      <c r="P1705" s="10"/>
      <c r="Q1705" s="15">
        <v>45845</v>
      </c>
    </row>
    <row r="1706" spans="2:17" ht="15" customHeight="1" x14ac:dyDescent="0.35">
      <c r="B1706" s="10" t="s">
        <v>5032</v>
      </c>
      <c r="C1706" s="10" t="s">
        <v>5033</v>
      </c>
      <c r="D1706" s="11">
        <f>VLOOKUP(B1706,'[1]Dados Cadastrais'!A:G,7,0)</f>
        <v>103</v>
      </c>
      <c r="E1706" s="11" t="str">
        <f>VLOOKUP(CONTATOS[[#This Row],[EMPRESA]],'[1]Dados Cadastrais'!A:F,5,0)</f>
        <v>ME</v>
      </c>
      <c r="F1706" s="10" t="str">
        <f>VLOOKUP(CONTATOS[[#This Row],[EMPRESA]],'[1]Dados Cadastrais'!A:F,6,0)</f>
        <v>CAPITAL LESTE 1</v>
      </c>
      <c r="G1706" s="10" t="s">
        <v>5034</v>
      </c>
      <c r="H1706" s="10"/>
      <c r="I1706" s="10" t="s">
        <v>19</v>
      </c>
      <c r="J1706" s="10" t="s">
        <v>20</v>
      </c>
      <c r="K1706" s="22" t="s">
        <v>5035</v>
      </c>
      <c r="L1706" s="13" t="s">
        <v>5036</v>
      </c>
      <c r="M1706" s="10" t="s">
        <v>5036</v>
      </c>
      <c r="N1706" s="22" t="s">
        <v>5037</v>
      </c>
      <c r="O1706" s="11"/>
      <c r="P1706" s="10"/>
      <c r="Q1706" s="15"/>
    </row>
    <row r="1707" spans="2:17" ht="15" customHeight="1" x14ac:dyDescent="0.35">
      <c r="B1707" s="10" t="s">
        <v>5032</v>
      </c>
      <c r="C1707" s="10" t="s">
        <v>5033</v>
      </c>
      <c r="D1707" s="11">
        <f>VLOOKUP(B1707,'[1]Dados Cadastrais'!A:G,7,0)</f>
        <v>103</v>
      </c>
      <c r="E1707" s="11" t="str">
        <f>VLOOKUP(CONTATOS[[#This Row],[EMPRESA]],'[1]Dados Cadastrais'!A:F,5,0)</f>
        <v>ME</v>
      </c>
      <c r="F1707" s="10" t="str">
        <f>VLOOKUP(CONTATOS[[#This Row],[EMPRESA]],'[1]Dados Cadastrais'!A:F,6,0)</f>
        <v>CAPITAL LESTE 1</v>
      </c>
      <c r="G1707" s="10" t="s">
        <v>4632</v>
      </c>
      <c r="H1707" s="10"/>
      <c r="I1707" s="10" t="s">
        <v>19</v>
      </c>
      <c r="J1707" s="10" t="s">
        <v>20</v>
      </c>
      <c r="K1707" s="22" t="s">
        <v>5035</v>
      </c>
      <c r="L1707" s="13"/>
      <c r="M1707" s="10"/>
      <c r="N1707" s="12" t="s">
        <v>5037</v>
      </c>
      <c r="O1707" s="11"/>
      <c r="P1707" s="10"/>
      <c r="Q1707" s="15"/>
    </row>
    <row r="1708" spans="2:17" ht="15" customHeight="1" x14ac:dyDescent="0.25">
      <c r="B1708" s="10" t="s">
        <v>5032</v>
      </c>
      <c r="C1708" s="10" t="s">
        <v>5033</v>
      </c>
      <c r="D1708" s="11">
        <f>VLOOKUP(B1708,'[1]Dados Cadastrais'!A:G,7,0)</f>
        <v>103</v>
      </c>
      <c r="E1708" s="11" t="str">
        <f>VLOOKUP(CONTATOS[[#This Row],[EMPRESA]],'[1]Dados Cadastrais'!A:F,5,0)</f>
        <v>ME</v>
      </c>
      <c r="F1708" s="10" t="str">
        <f>VLOOKUP(CONTATOS[[#This Row],[EMPRESA]],'[1]Dados Cadastrais'!A:F,6,0)</f>
        <v>CAPITAL LESTE 1</v>
      </c>
      <c r="G1708" s="10" t="s">
        <v>4632</v>
      </c>
      <c r="H1708" s="10"/>
      <c r="I1708" s="10" t="s">
        <v>5038</v>
      </c>
      <c r="J1708" s="10"/>
      <c r="K1708" s="31" t="s">
        <v>5039</v>
      </c>
      <c r="L1708" s="13"/>
      <c r="M1708" s="10"/>
      <c r="N1708" s="22"/>
      <c r="O1708" s="11"/>
      <c r="P1708" s="10"/>
      <c r="Q1708" s="15"/>
    </row>
    <row r="1709" spans="2:17" ht="15" customHeight="1" x14ac:dyDescent="0.35">
      <c r="B1709" s="10" t="s">
        <v>5032</v>
      </c>
      <c r="C1709" s="10" t="s">
        <v>5033</v>
      </c>
      <c r="D1709" s="11">
        <f>VLOOKUP(B1709,'[1]Dados Cadastrais'!A:G,7,0)</f>
        <v>103</v>
      </c>
      <c r="E1709" s="11" t="str">
        <f>VLOOKUP(CONTATOS[[#This Row],[EMPRESA]],'[1]Dados Cadastrais'!A:F,5,0)</f>
        <v>ME</v>
      </c>
      <c r="F1709" s="10" t="str">
        <f>VLOOKUP(CONTATOS[[#This Row],[EMPRESA]],'[1]Dados Cadastrais'!A:F,6,0)</f>
        <v>CAPITAL LESTE 1</v>
      </c>
      <c r="G1709" s="10" t="s">
        <v>5040</v>
      </c>
      <c r="H1709" s="10"/>
      <c r="I1709" s="10" t="s">
        <v>195</v>
      </c>
      <c r="J1709" s="10"/>
      <c r="K1709" s="22"/>
      <c r="L1709" s="13"/>
      <c r="M1709" s="10"/>
      <c r="N1709" s="12" t="s">
        <v>5041</v>
      </c>
      <c r="O1709" s="11"/>
      <c r="P1709" s="10"/>
      <c r="Q1709" s="15"/>
    </row>
    <row r="1710" spans="2:17" ht="15" hidden="1" customHeight="1" x14ac:dyDescent="0.35">
      <c r="B1710" s="10" t="s">
        <v>5042</v>
      </c>
      <c r="C1710" s="10" t="s">
        <v>5043</v>
      </c>
      <c r="D1710" s="11">
        <f>VLOOKUP(B1710,'[1]Dados Cadastrais'!A:G,7,0)</f>
        <v>113</v>
      </c>
      <c r="E1710" s="11" t="str">
        <f>VLOOKUP(CONTATOS[[#This Row],[EMPRESA]],'[1]Dados Cadastrais'!A:F,5,0)</f>
        <v>ME</v>
      </c>
      <c r="F1710" s="10" t="str">
        <f>VLOOKUP(CONTATOS[[#This Row],[EMPRESA]],'[1]Dados Cadastrais'!A:F,6,0)</f>
        <v>CAPITAL CENTRO</v>
      </c>
      <c r="G1710" s="10" t="s">
        <v>5044</v>
      </c>
      <c r="H1710" s="10"/>
      <c r="I1710" s="10"/>
      <c r="J1710" s="10"/>
      <c r="K1710" s="22"/>
      <c r="L1710" s="13" t="s">
        <v>4877</v>
      </c>
      <c r="M1710" s="10" t="s">
        <v>4877</v>
      </c>
      <c r="N1710" s="22"/>
      <c r="O1710" s="11"/>
      <c r="P1710" s="10"/>
      <c r="Q1710" s="15">
        <v>45764</v>
      </c>
    </row>
    <row r="1711" spans="2:17" ht="15" customHeight="1" x14ac:dyDescent="0.35">
      <c r="B1711" s="10" t="s">
        <v>5045</v>
      </c>
      <c r="C1711" s="10" t="s">
        <v>5046</v>
      </c>
      <c r="D1711" s="11">
        <f>VLOOKUP(B1711,'[1]Dados Cadastrais'!A:G,7,0)</f>
        <v>103</v>
      </c>
      <c r="E1711" s="11" t="str">
        <f>VLOOKUP(CONTATOS[[#This Row],[EMPRESA]],'[1]Dados Cadastrais'!A:F,5,0)</f>
        <v>EPP</v>
      </c>
      <c r="F1711" s="10" t="str">
        <f>VLOOKUP(CONTATOS[[#This Row],[EMPRESA]],'[1]Dados Cadastrais'!A:F,6,0)</f>
        <v>CAPITAL LESTE 1</v>
      </c>
      <c r="G1711" s="10" t="s">
        <v>5047</v>
      </c>
      <c r="H1711" s="10"/>
      <c r="I1711" s="10" t="s">
        <v>19</v>
      </c>
      <c r="J1711" s="10" t="s">
        <v>20</v>
      </c>
      <c r="K1711" s="22">
        <v>1122197876</v>
      </c>
      <c r="L1711" s="13"/>
      <c r="M1711" s="10"/>
      <c r="N1711" s="22" t="s">
        <v>5048</v>
      </c>
      <c r="O1711" s="11"/>
      <c r="P1711" s="10"/>
      <c r="Q1711" s="15">
        <v>45008</v>
      </c>
    </row>
    <row r="1712" spans="2:17" ht="15" customHeight="1" x14ac:dyDescent="0.35">
      <c r="B1712" s="10" t="s">
        <v>5045</v>
      </c>
      <c r="C1712" s="10" t="s">
        <v>5046</v>
      </c>
      <c r="D1712" s="11">
        <f>VLOOKUP(B1712,'[1]Dados Cadastrais'!A:G,7,0)</f>
        <v>103</v>
      </c>
      <c r="E1712" s="11" t="str">
        <f>VLOOKUP(CONTATOS[[#This Row],[EMPRESA]],'[1]Dados Cadastrais'!A:F,5,0)</f>
        <v>EPP</v>
      </c>
      <c r="F1712" s="10" t="str">
        <f>VLOOKUP(CONTATOS[[#This Row],[EMPRESA]],'[1]Dados Cadastrais'!A:F,6,0)</f>
        <v>CAPITAL LESTE 1</v>
      </c>
      <c r="G1712" s="10" t="s">
        <v>5049</v>
      </c>
      <c r="H1712" s="10"/>
      <c r="I1712" s="10" t="s">
        <v>5050</v>
      </c>
      <c r="J1712" s="10"/>
      <c r="K1712" s="22">
        <v>1122197876</v>
      </c>
      <c r="L1712" s="13"/>
      <c r="M1712" s="10"/>
      <c r="N1712" s="12" t="s">
        <v>5051</v>
      </c>
      <c r="O1712" s="11"/>
      <c r="P1712" s="10"/>
      <c r="Q1712" s="15">
        <v>45135</v>
      </c>
    </row>
    <row r="1713" spans="2:17" ht="15" customHeight="1" x14ac:dyDescent="0.35">
      <c r="B1713" s="10" t="s">
        <v>5045</v>
      </c>
      <c r="C1713" s="10" t="s">
        <v>5046</v>
      </c>
      <c r="D1713" s="11">
        <f>VLOOKUP(B1713,'[1]Dados Cadastrais'!A:G,7,0)</f>
        <v>103</v>
      </c>
      <c r="E1713" s="11" t="str">
        <f>VLOOKUP(CONTATOS[[#This Row],[EMPRESA]],'[1]Dados Cadastrais'!A:F,5,0)</f>
        <v>EPP</v>
      </c>
      <c r="F1713" s="10" t="str">
        <f>VLOOKUP(CONTATOS[[#This Row],[EMPRESA]],'[1]Dados Cadastrais'!A:F,6,0)</f>
        <v>CAPITAL LESTE 1</v>
      </c>
      <c r="G1713" s="10" t="s">
        <v>5052</v>
      </c>
      <c r="H1713" s="10"/>
      <c r="I1713" s="10" t="s">
        <v>19</v>
      </c>
      <c r="J1713" s="10" t="s">
        <v>20</v>
      </c>
      <c r="K1713" s="22">
        <v>1122197876</v>
      </c>
      <c r="L1713" s="13"/>
      <c r="M1713" s="10"/>
      <c r="N1713" s="12" t="s">
        <v>5053</v>
      </c>
      <c r="O1713" s="11"/>
      <c r="P1713" s="10"/>
      <c r="Q1713" s="15">
        <v>45008</v>
      </c>
    </row>
    <row r="1714" spans="2:17" ht="15" customHeight="1" x14ac:dyDescent="0.35">
      <c r="B1714" s="10" t="s">
        <v>5045</v>
      </c>
      <c r="C1714" s="10" t="s">
        <v>5046</v>
      </c>
      <c r="D1714" s="11">
        <f>VLOOKUP(B1714,'[1]Dados Cadastrais'!A:G,7,0)</f>
        <v>103</v>
      </c>
      <c r="E1714" s="11" t="str">
        <f>VLOOKUP(CONTATOS[[#This Row],[EMPRESA]],'[1]Dados Cadastrais'!A:F,5,0)</f>
        <v>EPP</v>
      </c>
      <c r="F1714" s="10" t="str">
        <f>VLOOKUP(CONTATOS[[#This Row],[EMPRESA]],'[1]Dados Cadastrais'!A:F,6,0)</f>
        <v>CAPITAL LESTE 1</v>
      </c>
      <c r="G1714" s="10" t="s">
        <v>126</v>
      </c>
      <c r="H1714" s="10"/>
      <c r="I1714" s="10" t="s">
        <v>5054</v>
      </c>
      <c r="J1714" s="10"/>
      <c r="K1714" s="22" t="s">
        <v>5055</v>
      </c>
      <c r="L1714" s="13"/>
      <c r="M1714" s="10"/>
      <c r="N1714" s="12" t="s">
        <v>5056</v>
      </c>
      <c r="O1714" s="11"/>
      <c r="P1714" s="10"/>
      <c r="Q1714" s="15"/>
    </row>
    <row r="1715" spans="2:17" ht="15" hidden="1" customHeight="1" x14ac:dyDescent="0.35">
      <c r="B1715" s="10" t="s">
        <v>5057</v>
      </c>
      <c r="C1715" s="10" t="s">
        <v>5058</v>
      </c>
      <c r="D1715" s="11" t="e">
        <f>VLOOKUP(B1715,'[1]Dados Cadastrais'!A:G,7,0)</f>
        <v>#N/A</v>
      </c>
      <c r="E1715" s="11" t="e">
        <f>VLOOKUP(CONTATOS[[#This Row],[EMPRESA]],'[1]Dados Cadastrais'!A:F,5,0)</f>
        <v>#N/A</v>
      </c>
      <c r="F1715" s="10" t="e">
        <f>VLOOKUP(CONTATOS[[#This Row],[EMPRESA]],'[1]Dados Cadastrais'!A:F,6,0)</f>
        <v>#N/A</v>
      </c>
      <c r="G1715" s="10" t="s">
        <v>5059</v>
      </c>
      <c r="H1715" s="10"/>
      <c r="I1715" s="10" t="s">
        <v>2596</v>
      </c>
      <c r="J1715" s="10" t="s">
        <v>20</v>
      </c>
      <c r="K1715" s="22">
        <v>1120630877</v>
      </c>
      <c r="L1715" s="13" t="s">
        <v>5060</v>
      </c>
      <c r="M1715" s="10" t="s">
        <v>5060</v>
      </c>
      <c r="N1715" s="22" t="s">
        <v>5061</v>
      </c>
      <c r="O1715" s="11"/>
      <c r="P1715" s="10"/>
      <c r="Q1715" s="15">
        <v>45247</v>
      </c>
    </row>
    <row r="1716" spans="2:17" ht="15" hidden="1" customHeight="1" x14ac:dyDescent="0.35">
      <c r="B1716" s="10" t="s">
        <v>5057</v>
      </c>
      <c r="C1716" s="10" t="s">
        <v>5058</v>
      </c>
      <c r="D1716" s="11" t="e">
        <f>VLOOKUP(B1716,'[1]Dados Cadastrais'!A:G,7,0)</f>
        <v>#N/A</v>
      </c>
      <c r="E1716" s="11" t="e">
        <f>VLOOKUP(CONTATOS[[#This Row],[EMPRESA]],'[1]Dados Cadastrais'!A:F,5,0)</f>
        <v>#N/A</v>
      </c>
      <c r="F1716" s="10" t="e">
        <f>VLOOKUP(CONTATOS[[#This Row],[EMPRESA]],'[1]Dados Cadastrais'!A:F,6,0)</f>
        <v>#N/A</v>
      </c>
      <c r="G1716" s="10" t="s">
        <v>3366</v>
      </c>
      <c r="H1716" s="10"/>
      <c r="I1716" s="10" t="s">
        <v>195</v>
      </c>
      <c r="J1716" s="10"/>
      <c r="K1716" s="22"/>
      <c r="L1716" s="13" t="s">
        <v>195</v>
      </c>
      <c r="M1716" s="10"/>
      <c r="N1716" s="12"/>
      <c r="O1716" s="11"/>
      <c r="P1716" s="10"/>
      <c r="Q1716" s="15"/>
    </row>
    <row r="1717" spans="2:17" ht="15" hidden="1" customHeight="1" x14ac:dyDescent="0.35">
      <c r="B1717" s="10" t="s">
        <v>5062</v>
      </c>
      <c r="C1717" s="10" t="s">
        <v>5063</v>
      </c>
      <c r="D1717" s="11">
        <v>109</v>
      </c>
      <c r="E1717" s="11" t="s">
        <v>137</v>
      </c>
      <c r="F1717" s="10" t="e">
        <f>VLOOKUP(CONTATOS[[#This Row],[EMPRESA]],'[1]Dados Cadastrais'!A:F,6,0)</f>
        <v>#N/A</v>
      </c>
      <c r="G1717" s="10"/>
      <c r="H1717" s="10"/>
      <c r="I1717" s="10"/>
      <c r="J1717" s="10"/>
      <c r="K1717" s="22" t="s">
        <v>5064</v>
      </c>
      <c r="L1717" s="13" t="s">
        <v>5064</v>
      </c>
      <c r="M1717" s="10" t="s">
        <v>5065</v>
      </c>
      <c r="N1717" s="12" t="s">
        <v>5066</v>
      </c>
      <c r="O1717" s="11"/>
      <c r="P1717" s="10"/>
      <c r="Q1717" s="15"/>
    </row>
    <row r="1718" spans="2:17" ht="15" customHeight="1" x14ac:dyDescent="0.35">
      <c r="B1718" s="10" t="s">
        <v>5067</v>
      </c>
      <c r="C1718" s="10" t="s">
        <v>5068</v>
      </c>
      <c r="D1718" s="11">
        <f>VLOOKUP(B1718,'[1]Dados Cadastrais'!A:G,7,0)</f>
        <v>107</v>
      </c>
      <c r="E1718" s="11" t="str">
        <f>VLOOKUP(CONTATOS[[#This Row],[EMPRESA]],'[1]Dados Cadastrais'!A:F,5,0)</f>
        <v>ME</v>
      </c>
      <c r="F1718" s="10" t="str">
        <f>VLOOKUP(CONTATOS[[#This Row],[EMPRESA]],'[1]Dados Cadastrais'!A:F,6,0)</f>
        <v>CAPITAL LESTE 1</v>
      </c>
      <c r="G1718" s="10"/>
      <c r="H1718" s="10"/>
      <c r="I1718" s="10"/>
      <c r="J1718" s="10"/>
      <c r="K1718" s="22" t="s">
        <v>5069</v>
      </c>
      <c r="L1718" s="13" t="s">
        <v>5070</v>
      </c>
      <c r="M1718" s="10" t="s">
        <v>5071</v>
      </c>
      <c r="N1718" s="12"/>
      <c r="O1718" s="11"/>
      <c r="P1718" s="10"/>
      <c r="Q1718" s="15"/>
    </row>
    <row r="1719" spans="2:17" ht="15" hidden="1" customHeight="1" x14ac:dyDescent="0.25">
      <c r="B1719" s="27" t="s">
        <v>5072</v>
      </c>
      <c r="C1719" s="27" t="s">
        <v>5073</v>
      </c>
      <c r="D1719" s="27" t="s">
        <v>237</v>
      </c>
      <c r="E1719" s="27" t="s">
        <v>137</v>
      </c>
      <c r="F1719" s="10" t="e">
        <f>VLOOKUP(CONTATOS[[#This Row],[EMPRESA]],'[1]Dados Cadastrais'!A:F,6,0)</f>
        <v>#N/A</v>
      </c>
      <c r="G1719" s="17"/>
      <c r="H1719" s="10"/>
      <c r="I1719" s="28"/>
      <c r="J1719" s="10"/>
      <c r="K1719" s="29"/>
      <c r="L1719" s="13"/>
      <c r="M1719" s="10" t="str" cm="1">
        <f t="array" aca="1" ref="M1719" ca="1">IFERROR(IF(ISTEXT(L1718),IF(ISBLANK(L1718),"","'"&amp;"55"&amp;IF(AND(ISNUMBER(LEFT(SOMENTE.NÚMEROS(L1718),2))),LEFT(SOMENTE.NÚMEROS(L1718),2),"11")&amp;RIGHT(SOMENTE.NÚMEROS(L1718),8)),""),"")</f>
        <v/>
      </c>
      <c r="N1719" s="12"/>
      <c r="O1719" s="22"/>
      <c r="P1719" s="22"/>
      <c r="Q1719" s="15"/>
    </row>
    <row r="1720" spans="2:17" ht="15" customHeight="1" x14ac:dyDescent="0.35">
      <c r="B1720" s="10" t="s">
        <v>5074</v>
      </c>
      <c r="C1720" s="10" t="s">
        <v>5075</v>
      </c>
      <c r="D1720" s="11">
        <f>VLOOKUP(B1720,'[1]Dados Cadastrais'!A:G,7,0)</f>
        <v>103</v>
      </c>
      <c r="E1720" s="11" t="str">
        <f>VLOOKUP(CONTATOS[[#This Row],[EMPRESA]],'[1]Dados Cadastrais'!A:F,5,0)</f>
        <v>EPP</v>
      </c>
      <c r="F1720" s="10" t="str">
        <f>VLOOKUP(CONTATOS[[#This Row],[EMPRESA]],'[1]Dados Cadastrais'!A:F,6,0)</f>
        <v>CAPITAL LESTE 1</v>
      </c>
      <c r="G1720" s="10" t="s">
        <v>5076</v>
      </c>
      <c r="H1720" s="10"/>
      <c r="I1720" s="10" t="s">
        <v>19</v>
      </c>
      <c r="J1720" s="10" t="s">
        <v>20</v>
      </c>
      <c r="K1720" s="22" t="s">
        <v>5077</v>
      </c>
      <c r="L1720" s="13" t="s">
        <v>334</v>
      </c>
      <c r="M1720" s="10"/>
      <c r="N1720" s="22"/>
      <c r="O1720" s="11"/>
      <c r="P1720" s="10"/>
      <c r="Q1720" s="15"/>
    </row>
    <row r="1721" spans="2:17" ht="15" hidden="1" customHeight="1" x14ac:dyDescent="0.35">
      <c r="B1721" s="10" t="s">
        <v>5078</v>
      </c>
      <c r="C1721" s="10" t="s">
        <v>5079</v>
      </c>
      <c r="D1721" s="11">
        <f>VLOOKUP(B1721,'[1]Dados Cadastrais'!A:G,7,0)</f>
        <v>103</v>
      </c>
      <c r="E1721" s="11" t="str">
        <f>VLOOKUP(CONTATOS[[#This Row],[EMPRESA]],'[1]Dados Cadastrais'!A:F,5,0)</f>
        <v>DEMAIS</v>
      </c>
      <c r="F1721" s="10" t="str">
        <f>VLOOKUP(CONTATOS[[#This Row],[EMPRESA]],'[1]Dados Cadastrais'!A:F,6,0)</f>
        <v>N/A</v>
      </c>
      <c r="G1721" s="10"/>
      <c r="H1721" s="10"/>
      <c r="I1721" s="10"/>
      <c r="J1721" s="10"/>
      <c r="K1721" s="22" t="s">
        <v>5080</v>
      </c>
      <c r="L1721" s="13"/>
      <c r="M1721" s="10"/>
      <c r="N1721" s="12"/>
      <c r="O1721" s="11"/>
      <c r="P1721" s="10"/>
      <c r="Q1721" s="15"/>
    </row>
    <row r="1722" spans="2:17" ht="15" hidden="1" customHeight="1" x14ac:dyDescent="0.25">
      <c r="B1722" s="10" t="s">
        <v>5078</v>
      </c>
      <c r="C1722" s="10" t="s">
        <v>5079</v>
      </c>
      <c r="D1722" s="11">
        <f>VLOOKUP(B1722,'[1]Dados Cadastrais'!A:G,7,0)</f>
        <v>103</v>
      </c>
      <c r="E1722" s="11" t="str">
        <f>VLOOKUP(CONTATOS[[#This Row],[EMPRESA]],'[1]Dados Cadastrais'!A:F,5,0)</f>
        <v>DEMAIS</v>
      </c>
      <c r="F1722" s="10" t="str">
        <f>VLOOKUP(CONTATOS[[#This Row],[EMPRESA]],'[1]Dados Cadastrais'!A:F,6,0)</f>
        <v>N/A</v>
      </c>
      <c r="G1722" s="10" t="s">
        <v>3530</v>
      </c>
      <c r="H1722" s="10"/>
      <c r="I1722" s="10"/>
      <c r="J1722" s="10"/>
      <c r="K1722" s="22" t="s">
        <v>5081</v>
      </c>
      <c r="L1722" s="13" t="s">
        <v>5082</v>
      </c>
      <c r="M1722" s="10"/>
      <c r="N1722" s="30" t="s">
        <v>5083</v>
      </c>
      <c r="O1722" s="11"/>
      <c r="P1722" s="10"/>
      <c r="Q1722" s="15"/>
    </row>
    <row r="1723" spans="2:17" ht="15" hidden="1" customHeight="1" x14ac:dyDescent="0.35">
      <c r="B1723" s="10" t="s">
        <v>5078</v>
      </c>
      <c r="C1723" s="10" t="s">
        <v>5079</v>
      </c>
      <c r="D1723" s="11">
        <f>VLOOKUP(B1723,'[1]Dados Cadastrais'!A:G,7,0)</f>
        <v>103</v>
      </c>
      <c r="E1723" s="11" t="str">
        <f>VLOOKUP(CONTATOS[[#This Row],[EMPRESA]],'[1]Dados Cadastrais'!A:F,5,0)</f>
        <v>DEMAIS</v>
      </c>
      <c r="F1723" s="10" t="str">
        <f>VLOOKUP(CONTATOS[[#This Row],[EMPRESA]],'[1]Dados Cadastrais'!A:F,6,0)</f>
        <v>N/A</v>
      </c>
      <c r="G1723" s="10" t="s">
        <v>1991</v>
      </c>
      <c r="H1723" s="10"/>
      <c r="I1723" s="10" t="s">
        <v>70</v>
      </c>
      <c r="J1723" s="10" t="s">
        <v>20</v>
      </c>
      <c r="K1723" s="22"/>
      <c r="L1723" s="13"/>
      <c r="M1723" s="10"/>
      <c r="N1723" s="22" t="s">
        <v>5083</v>
      </c>
      <c r="O1723" s="11"/>
      <c r="P1723" s="10"/>
      <c r="Q1723" s="15"/>
    </row>
    <row r="1724" spans="2:17" ht="15" hidden="1" customHeight="1" x14ac:dyDescent="0.25">
      <c r="B1724" s="10" t="s">
        <v>5084</v>
      </c>
      <c r="C1724" s="10" t="e">
        <v>#N/A</v>
      </c>
      <c r="D1724" s="11" t="e">
        <f>VLOOKUP(B1724,'[1]Dados Cadastrais'!A:G,7,0)</f>
        <v>#N/A</v>
      </c>
      <c r="E1724" s="11" t="e">
        <f>VLOOKUP(CONTATOS[[#This Row],[EMPRESA]],'[1]Dados Cadastrais'!A:F,5,0)</f>
        <v>#N/A</v>
      </c>
      <c r="F1724" s="10" t="e">
        <f>VLOOKUP(CONTATOS[[#This Row],[EMPRESA]],'[1]Dados Cadastrais'!A:F,6,0)</f>
        <v>#N/A</v>
      </c>
      <c r="G1724" s="10"/>
      <c r="H1724" s="10"/>
      <c r="I1724" s="10"/>
      <c r="J1724" s="10"/>
      <c r="K1724" s="31" t="s">
        <v>5085</v>
      </c>
      <c r="L1724" s="13"/>
      <c r="M1724" s="10"/>
      <c r="N1724" s="30" t="s">
        <v>5086</v>
      </c>
      <c r="O1724" s="11"/>
      <c r="P1724" s="10"/>
      <c r="Q1724" s="15"/>
    </row>
    <row r="1725" spans="2:17" ht="15" customHeight="1" x14ac:dyDescent="0.35">
      <c r="B1725" s="10" t="s">
        <v>5087</v>
      </c>
      <c r="C1725" s="10" t="s">
        <v>5088</v>
      </c>
      <c r="D1725" s="11">
        <f>VLOOKUP(B1725,'[1]Dados Cadastrais'!A:G,7,0)</f>
        <v>103</v>
      </c>
      <c r="E1725" s="11" t="str">
        <f>VLOOKUP(CONTATOS[[#This Row],[EMPRESA]],'[1]Dados Cadastrais'!A:F,5,0)</f>
        <v>ME</v>
      </c>
      <c r="F1725" s="10" t="str">
        <f>VLOOKUP(CONTATOS[[#This Row],[EMPRESA]],'[1]Dados Cadastrais'!A:F,6,0)</f>
        <v>CAPITAL LESTE 1</v>
      </c>
      <c r="G1725" s="10" t="s">
        <v>195</v>
      </c>
      <c r="H1725" s="10"/>
      <c r="I1725" s="10" t="s">
        <v>195</v>
      </c>
      <c r="J1725" s="10"/>
      <c r="K1725" s="22" t="s">
        <v>5089</v>
      </c>
      <c r="L1725" s="13" t="s">
        <v>195</v>
      </c>
      <c r="M1725" s="10"/>
      <c r="N1725" s="12" t="s">
        <v>5090</v>
      </c>
      <c r="O1725" s="11"/>
      <c r="P1725" s="10"/>
      <c r="Q1725" s="15"/>
    </row>
    <row r="1726" spans="2:17" ht="15" hidden="1" customHeight="1" x14ac:dyDescent="0.35">
      <c r="B1726" s="10" t="s">
        <v>5091</v>
      </c>
      <c r="C1726" s="10" t="e">
        <v>#N/A</v>
      </c>
      <c r="D1726" s="11" t="e">
        <f>VLOOKUP(B1726,'[1]Dados Cadastrais'!A:G,7,0)</f>
        <v>#N/A</v>
      </c>
      <c r="E1726" s="11" t="e">
        <f>VLOOKUP(CONTATOS[[#This Row],[EMPRESA]],'[1]Dados Cadastrais'!A:F,5,0)</f>
        <v>#N/A</v>
      </c>
      <c r="F1726" s="10" t="e">
        <f>VLOOKUP(CONTATOS[[#This Row],[EMPRESA]],'[1]Dados Cadastrais'!A:F,6,0)</f>
        <v>#N/A</v>
      </c>
      <c r="G1726" s="10" t="s">
        <v>1837</v>
      </c>
      <c r="H1726" s="10"/>
      <c r="I1726" s="10"/>
      <c r="J1726" s="10"/>
      <c r="K1726" s="22" t="s">
        <v>5092</v>
      </c>
      <c r="L1726" s="13"/>
      <c r="M1726" s="10"/>
      <c r="N1726" s="12" t="s">
        <v>4387</v>
      </c>
      <c r="O1726" s="11"/>
      <c r="P1726" s="10"/>
      <c r="Q1726" s="15"/>
    </row>
    <row r="1727" spans="2:17" ht="15" hidden="1" customHeight="1" x14ac:dyDescent="0.35">
      <c r="B1727" s="10" t="s">
        <v>5093</v>
      </c>
      <c r="C1727" s="10" t="s">
        <v>5094</v>
      </c>
      <c r="D1727" s="11">
        <v>106</v>
      </c>
      <c r="E1727" s="11" t="s">
        <v>68</v>
      </c>
      <c r="F1727" s="10" t="e">
        <f>VLOOKUP(CONTATOS[[#This Row],[EMPRESA]],'[1]Dados Cadastrais'!A:F,6,0)</f>
        <v>#N/A</v>
      </c>
      <c r="G1727" s="10"/>
      <c r="H1727" s="10"/>
      <c r="I1727" s="10"/>
      <c r="J1727" s="10"/>
      <c r="K1727" s="22" t="s">
        <v>5095</v>
      </c>
      <c r="L1727" s="13"/>
      <c r="M1727" s="10"/>
      <c r="N1727" s="22"/>
      <c r="O1727" s="11"/>
      <c r="P1727" s="10"/>
      <c r="Q1727" s="15"/>
    </row>
    <row r="1728" spans="2:17" ht="15" customHeight="1" x14ac:dyDescent="0.35">
      <c r="B1728" s="10" t="s">
        <v>5096</v>
      </c>
      <c r="C1728" s="10" t="s">
        <v>5097</v>
      </c>
      <c r="D1728" s="11">
        <f>VLOOKUP(B1728,'[1]Dados Cadastrais'!A:G,7,0)</f>
        <v>103</v>
      </c>
      <c r="E1728" s="11" t="str">
        <f>VLOOKUP(CONTATOS[[#This Row],[EMPRESA]],'[1]Dados Cadastrais'!A:F,5,0)</f>
        <v>ME</v>
      </c>
      <c r="F1728" s="10" t="str">
        <f>VLOOKUP(CONTATOS[[#This Row],[EMPRESA]],'[1]Dados Cadastrais'!A:F,6,0)</f>
        <v>CAPITAL LESTE 2</v>
      </c>
      <c r="G1728" s="10" t="s">
        <v>5098</v>
      </c>
      <c r="H1728" s="10"/>
      <c r="I1728" s="10"/>
      <c r="J1728" s="10"/>
      <c r="K1728" s="22">
        <v>26056249</v>
      </c>
      <c r="L1728" s="13" t="s">
        <v>5099</v>
      </c>
      <c r="M1728" s="10" t="s">
        <v>5099</v>
      </c>
      <c r="N1728" s="22" t="s">
        <v>5100</v>
      </c>
      <c r="O1728" s="11"/>
      <c r="P1728" s="10"/>
      <c r="Q1728" s="15">
        <v>45022</v>
      </c>
    </row>
    <row r="1729" spans="2:17" ht="15" customHeight="1" x14ac:dyDescent="0.25">
      <c r="B1729" s="10" t="s">
        <v>5096</v>
      </c>
      <c r="C1729" s="10" t="s">
        <v>5097</v>
      </c>
      <c r="D1729" s="11">
        <f>VLOOKUP(B1729,'[1]Dados Cadastrais'!A:G,7,0)</f>
        <v>103</v>
      </c>
      <c r="E1729" s="11" t="str">
        <f>VLOOKUP(CONTATOS[[#This Row],[EMPRESA]],'[1]Dados Cadastrais'!A:F,5,0)</f>
        <v>ME</v>
      </c>
      <c r="F1729" s="10" t="str">
        <f>VLOOKUP(CONTATOS[[#This Row],[EMPRESA]],'[1]Dados Cadastrais'!A:F,6,0)</f>
        <v>CAPITAL LESTE 2</v>
      </c>
      <c r="G1729" s="10" t="s">
        <v>5101</v>
      </c>
      <c r="H1729" s="10"/>
      <c r="I1729" s="10"/>
      <c r="J1729" s="10"/>
      <c r="K1729" s="22"/>
      <c r="L1729" s="13"/>
      <c r="M1729" s="10" t="s">
        <v>5102</v>
      </c>
      <c r="N1729" s="14" t="s">
        <v>5100</v>
      </c>
      <c r="O1729" s="11"/>
      <c r="P1729" s="10"/>
      <c r="Q1729" s="15"/>
    </row>
    <row r="1730" spans="2:17" ht="15" customHeight="1" x14ac:dyDescent="0.35">
      <c r="B1730" s="10" t="s">
        <v>5096</v>
      </c>
      <c r="C1730" s="10" t="s">
        <v>5097</v>
      </c>
      <c r="D1730" s="11">
        <f>VLOOKUP(B1730,'[1]Dados Cadastrais'!A:G,7,0)</f>
        <v>103</v>
      </c>
      <c r="E1730" s="11" t="str">
        <f>VLOOKUP(CONTATOS[[#This Row],[EMPRESA]],'[1]Dados Cadastrais'!A:F,5,0)</f>
        <v>ME</v>
      </c>
      <c r="F1730" s="10" t="str">
        <f>VLOOKUP(CONTATOS[[#This Row],[EMPRESA]],'[1]Dados Cadastrais'!A:F,6,0)</f>
        <v>CAPITAL LESTE 2</v>
      </c>
      <c r="G1730" s="10" t="s">
        <v>195</v>
      </c>
      <c r="H1730" s="10"/>
      <c r="I1730" s="10" t="s">
        <v>195</v>
      </c>
      <c r="J1730" s="10"/>
      <c r="K1730" s="22"/>
      <c r="L1730" s="13" t="s">
        <v>5103</v>
      </c>
      <c r="M1730" s="10" t="s">
        <v>5099</v>
      </c>
      <c r="N1730" s="22"/>
      <c r="O1730" s="11"/>
      <c r="P1730" s="10"/>
      <c r="Q1730" s="15"/>
    </row>
    <row r="1731" spans="2:17" ht="15" hidden="1" customHeight="1" x14ac:dyDescent="0.25">
      <c r="B1731" s="10" t="s">
        <v>5104</v>
      </c>
      <c r="C1731" s="10" t="e">
        <v>#N/A</v>
      </c>
      <c r="D1731" s="11" t="e">
        <f>VLOOKUP(B1731,'[1]Dados Cadastrais'!A:G,7,0)</f>
        <v>#N/A</v>
      </c>
      <c r="E1731" s="11" t="e">
        <f>VLOOKUP(CONTATOS[[#This Row],[EMPRESA]],'[1]Dados Cadastrais'!A:F,5,0)</f>
        <v>#N/A</v>
      </c>
      <c r="F1731" s="10" t="e">
        <f>VLOOKUP(CONTATOS[[#This Row],[EMPRESA]],'[1]Dados Cadastrais'!A:F,6,0)</f>
        <v>#N/A</v>
      </c>
      <c r="G1731" s="10"/>
      <c r="H1731" s="10"/>
      <c r="I1731" s="10"/>
      <c r="J1731" s="10"/>
      <c r="K1731" s="22" t="s">
        <v>5105</v>
      </c>
      <c r="L1731" s="13"/>
      <c r="M1731" s="10"/>
      <c r="N1731" s="14" t="s">
        <v>5106</v>
      </c>
      <c r="O1731" s="11"/>
      <c r="P1731" s="10"/>
      <c r="Q1731" s="15"/>
    </row>
    <row r="1732" spans="2:17" ht="15" hidden="1" customHeight="1" x14ac:dyDescent="0.35">
      <c r="B1732" s="10" t="s">
        <v>5107</v>
      </c>
      <c r="C1732" s="10" t="s">
        <v>5108</v>
      </c>
      <c r="D1732" s="11">
        <v>112</v>
      </c>
      <c r="E1732" s="11" t="s">
        <v>137</v>
      </c>
      <c r="F1732" s="10" t="e">
        <f>VLOOKUP(CONTATOS[[#This Row],[EMPRESA]],'[1]Dados Cadastrais'!A:F,6,0)</f>
        <v>#N/A</v>
      </c>
      <c r="G1732" s="10"/>
      <c r="H1732" s="10"/>
      <c r="I1732" s="10"/>
      <c r="J1732" s="10"/>
      <c r="K1732" s="22" t="s">
        <v>5109</v>
      </c>
      <c r="L1732" s="13"/>
      <c r="M1732" s="10"/>
      <c r="N1732" s="22"/>
      <c r="O1732" s="11"/>
      <c r="P1732" s="10"/>
      <c r="Q1732" s="15"/>
    </row>
    <row r="1733" spans="2:17" ht="15" hidden="1" customHeight="1" x14ac:dyDescent="0.35">
      <c r="B1733" s="10" t="s">
        <v>5110</v>
      </c>
      <c r="C1733" s="10" t="e">
        <v>#N/A</v>
      </c>
      <c r="D1733" s="11" t="e">
        <f>VLOOKUP(B1733,'[1]Dados Cadastrais'!A:G,7,0)</f>
        <v>#N/A</v>
      </c>
      <c r="E1733" s="11" t="e">
        <f>VLOOKUP(CONTATOS[[#This Row],[EMPRESA]],'[1]Dados Cadastrais'!A:F,5,0)</f>
        <v>#N/A</v>
      </c>
      <c r="F1733" s="10" t="e">
        <f>VLOOKUP(CONTATOS[[#This Row],[EMPRESA]],'[1]Dados Cadastrais'!A:F,6,0)</f>
        <v>#N/A</v>
      </c>
      <c r="G1733" s="10"/>
      <c r="H1733" s="10"/>
      <c r="I1733" s="10"/>
      <c r="J1733" s="10"/>
      <c r="K1733" s="22" t="s">
        <v>5111</v>
      </c>
      <c r="L1733" s="13"/>
      <c r="M1733" s="10"/>
      <c r="N1733" s="12"/>
      <c r="O1733" s="11"/>
      <c r="P1733" s="10"/>
      <c r="Q1733" s="15"/>
    </row>
    <row r="1734" spans="2:17" ht="15" hidden="1" customHeight="1" x14ac:dyDescent="0.35">
      <c r="B1734" s="10" t="s">
        <v>5110</v>
      </c>
      <c r="C1734" s="10" t="e">
        <v>#N/A</v>
      </c>
      <c r="D1734" s="11" t="e">
        <f>VLOOKUP(B1734,'[1]Dados Cadastrais'!A:G,7,0)</f>
        <v>#N/A</v>
      </c>
      <c r="E1734" s="11" t="e">
        <f>VLOOKUP(CONTATOS[[#This Row],[EMPRESA]],'[1]Dados Cadastrais'!A:F,5,0)</f>
        <v>#N/A</v>
      </c>
      <c r="F1734" s="10" t="e">
        <f>VLOOKUP(CONTATOS[[#This Row],[EMPRESA]],'[1]Dados Cadastrais'!A:F,6,0)</f>
        <v>#N/A</v>
      </c>
      <c r="G1734" s="10" t="s">
        <v>5112</v>
      </c>
      <c r="H1734" s="10"/>
      <c r="I1734" s="10"/>
      <c r="J1734" s="10"/>
      <c r="K1734" s="22" t="s">
        <v>5113</v>
      </c>
      <c r="L1734" s="13"/>
      <c r="M1734" s="10"/>
      <c r="N1734" s="12" t="s">
        <v>5114</v>
      </c>
      <c r="O1734" s="11"/>
      <c r="P1734" s="10"/>
      <c r="Q1734" s="15"/>
    </row>
    <row r="1735" spans="2:17" ht="15" customHeight="1" x14ac:dyDescent="0.35">
      <c r="B1735" s="10" t="s">
        <v>5115</v>
      </c>
      <c r="C1735" s="10" t="s">
        <v>5116</v>
      </c>
      <c r="D1735" s="11">
        <f>VLOOKUP(B1735,'[1]Dados Cadastrais'!A:G,7,0)</f>
        <v>103</v>
      </c>
      <c r="E1735" s="11" t="str">
        <f>VLOOKUP(CONTATOS[[#This Row],[EMPRESA]],'[1]Dados Cadastrais'!A:F,5,0)</f>
        <v>EPP</v>
      </c>
      <c r="F1735" s="10" t="str">
        <f>VLOOKUP(CONTATOS[[#This Row],[EMPRESA]],'[1]Dados Cadastrais'!A:F,6,0)</f>
        <v>CAPITAL LESTE 2</v>
      </c>
      <c r="G1735" s="10" t="s">
        <v>5117</v>
      </c>
      <c r="H1735" s="10"/>
      <c r="I1735" s="10" t="s">
        <v>19</v>
      </c>
      <c r="J1735" s="10" t="s">
        <v>20</v>
      </c>
      <c r="K1735" s="22"/>
      <c r="L1735" s="13"/>
      <c r="M1735" s="10"/>
      <c r="N1735" s="22" t="s">
        <v>5118</v>
      </c>
      <c r="O1735" s="11" t="s">
        <v>25</v>
      </c>
      <c r="P1735" s="10"/>
      <c r="Q1735" s="15"/>
    </row>
    <row r="1736" spans="2:17" ht="15" customHeight="1" x14ac:dyDescent="0.35">
      <c r="B1736" s="10" t="s">
        <v>5115</v>
      </c>
      <c r="C1736" s="10" t="s">
        <v>5116</v>
      </c>
      <c r="D1736" s="11">
        <f>VLOOKUP(B1736,'[1]Dados Cadastrais'!A:G,7,0)</f>
        <v>103</v>
      </c>
      <c r="E1736" s="11" t="str">
        <f>VLOOKUP(CONTATOS[[#This Row],[EMPRESA]],'[1]Dados Cadastrais'!A:F,5,0)</f>
        <v>EPP</v>
      </c>
      <c r="F1736" s="10" t="str">
        <f>VLOOKUP(CONTATOS[[#This Row],[EMPRESA]],'[1]Dados Cadastrais'!A:F,6,0)</f>
        <v>CAPITAL LESTE 2</v>
      </c>
      <c r="G1736" s="10" t="s">
        <v>5119</v>
      </c>
      <c r="H1736" s="10"/>
      <c r="I1736" s="10"/>
      <c r="J1736" s="10"/>
      <c r="K1736" s="22"/>
      <c r="L1736" s="13"/>
      <c r="M1736" s="10"/>
      <c r="N1736" s="12" t="s">
        <v>5120</v>
      </c>
      <c r="O1736" s="11"/>
      <c r="P1736" s="10"/>
      <c r="Q1736" s="15"/>
    </row>
    <row r="1737" spans="2:17" ht="15" customHeight="1" x14ac:dyDescent="0.35">
      <c r="B1737" s="10" t="s">
        <v>5115</v>
      </c>
      <c r="C1737" s="10" t="s">
        <v>5116</v>
      </c>
      <c r="D1737" s="11">
        <f>VLOOKUP(B1737,'[1]Dados Cadastrais'!A:G,7,0)</f>
        <v>103</v>
      </c>
      <c r="E1737" s="11" t="str">
        <f>VLOOKUP(CONTATOS[[#This Row],[EMPRESA]],'[1]Dados Cadastrais'!A:F,5,0)</f>
        <v>EPP</v>
      </c>
      <c r="F1737" s="10" t="str">
        <f>VLOOKUP(CONTATOS[[#This Row],[EMPRESA]],'[1]Dados Cadastrais'!A:F,6,0)</f>
        <v>CAPITAL LESTE 2</v>
      </c>
      <c r="G1737" s="10" t="s">
        <v>5121</v>
      </c>
      <c r="H1737" s="10"/>
      <c r="I1737" s="10" t="s">
        <v>19</v>
      </c>
      <c r="J1737" s="10" t="s">
        <v>20</v>
      </c>
      <c r="K1737" s="22"/>
      <c r="L1737" s="13" t="s">
        <v>5122</v>
      </c>
      <c r="M1737" s="10" t="s">
        <v>5122</v>
      </c>
      <c r="N1737" s="12" t="s">
        <v>5123</v>
      </c>
      <c r="O1737" s="11"/>
      <c r="P1737" s="10"/>
      <c r="Q1737" s="15"/>
    </row>
    <row r="1738" spans="2:17" ht="15" hidden="1" customHeight="1" x14ac:dyDescent="0.35">
      <c r="B1738" s="10" t="s">
        <v>5124</v>
      </c>
      <c r="C1738" s="10" t="e">
        <v>#N/A</v>
      </c>
      <c r="D1738" s="11" t="e">
        <f>VLOOKUP(B1738,'[1]Dados Cadastrais'!A:G,7,0)</f>
        <v>#N/A</v>
      </c>
      <c r="E1738" s="11" t="e">
        <f>VLOOKUP(CONTATOS[[#This Row],[EMPRESA]],'[1]Dados Cadastrais'!A:F,5,0)</f>
        <v>#N/A</v>
      </c>
      <c r="F1738" s="10" t="e">
        <f>VLOOKUP(CONTATOS[[#This Row],[EMPRESA]],'[1]Dados Cadastrais'!A:F,6,0)</f>
        <v>#N/A</v>
      </c>
      <c r="G1738" s="10" t="s">
        <v>127</v>
      </c>
      <c r="H1738" s="10"/>
      <c r="I1738" s="10"/>
      <c r="J1738" s="10"/>
      <c r="K1738" s="22" t="s">
        <v>5125</v>
      </c>
      <c r="L1738" s="13"/>
      <c r="M1738" s="10"/>
      <c r="N1738" s="12" t="s">
        <v>5126</v>
      </c>
      <c r="O1738" s="11"/>
      <c r="P1738" s="10"/>
      <c r="Q1738" s="15"/>
    </row>
    <row r="1739" spans="2:17" ht="15" hidden="1" customHeight="1" x14ac:dyDescent="0.35">
      <c r="B1739" s="10" t="s">
        <v>5124</v>
      </c>
      <c r="C1739" s="10" t="e">
        <v>#N/A</v>
      </c>
      <c r="D1739" s="11" t="e">
        <f>VLOOKUP(B1739,'[1]Dados Cadastrais'!A:G,7,0)</f>
        <v>#N/A</v>
      </c>
      <c r="E1739" s="11" t="e">
        <f>VLOOKUP(CONTATOS[[#This Row],[EMPRESA]],'[1]Dados Cadastrais'!A:F,5,0)</f>
        <v>#N/A</v>
      </c>
      <c r="F1739" s="10" t="e">
        <f>VLOOKUP(CONTATOS[[#This Row],[EMPRESA]],'[1]Dados Cadastrais'!A:F,6,0)</f>
        <v>#N/A</v>
      </c>
      <c r="G1739" s="10" t="s">
        <v>5127</v>
      </c>
      <c r="H1739" s="10"/>
      <c r="I1739" s="10"/>
      <c r="J1739" s="10"/>
      <c r="K1739" s="22" t="s">
        <v>5125</v>
      </c>
      <c r="L1739" s="14"/>
      <c r="M1739" s="10"/>
      <c r="N1739" s="59" t="s">
        <v>5128</v>
      </c>
      <c r="O1739" s="11"/>
      <c r="P1739" s="10"/>
      <c r="Q1739" s="15"/>
    </row>
    <row r="1740" spans="2:17" ht="15" customHeight="1" x14ac:dyDescent="0.35">
      <c r="B1740" s="10" t="s">
        <v>5129</v>
      </c>
      <c r="C1740" s="10" t="s">
        <v>5130</v>
      </c>
      <c r="D1740" s="11">
        <f>VLOOKUP(B1740,'[1]Dados Cadastrais'!A:G,7,0)</f>
        <v>103</v>
      </c>
      <c r="E1740" s="11" t="str">
        <f>VLOOKUP(CONTATOS[[#This Row],[EMPRESA]],'[1]Dados Cadastrais'!A:F,5,0)</f>
        <v>EPP</v>
      </c>
      <c r="F1740" s="10" t="str">
        <f>VLOOKUP(CONTATOS[[#This Row],[EMPRESA]],'[1]Dados Cadastrais'!A:F,6,0)</f>
        <v>CAPITAL LESTE 1</v>
      </c>
      <c r="G1740" s="10" t="s">
        <v>195</v>
      </c>
      <c r="H1740" s="10"/>
      <c r="I1740" s="10" t="s">
        <v>195</v>
      </c>
      <c r="J1740" s="10"/>
      <c r="K1740" s="22">
        <v>22955957</v>
      </c>
      <c r="L1740" s="13" t="s">
        <v>195</v>
      </c>
      <c r="M1740" s="10"/>
      <c r="N1740" s="22"/>
      <c r="O1740" s="11"/>
      <c r="P1740" s="10"/>
      <c r="Q1740" s="15"/>
    </row>
    <row r="1741" spans="2:17" ht="15" customHeight="1" x14ac:dyDescent="0.35">
      <c r="B1741" s="10" t="s">
        <v>5129</v>
      </c>
      <c r="C1741" s="10" t="s">
        <v>5130</v>
      </c>
      <c r="D1741" s="11">
        <f>VLOOKUP(B1741,'[1]Dados Cadastrais'!A:G,7,0)</f>
        <v>103</v>
      </c>
      <c r="E1741" s="11" t="str">
        <f>VLOOKUP(CONTATOS[[#This Row],[EMPRESA]],'[1]Dados Cadastrais'!A:F,5,0)</f>
        <v>EPP</v>
      </c>
      <c r="F1741" s="10" t="str">
        <f>VLOOKUP(CONTATOS[[#This Row],[EMPRESA]],'[1]Dados Cadastrais'!A:F,6,0)</f>
        <v>CAPITAL LESTE 1</v>
      </c>
      <c r="G1741" s="10" t="s">
        <v>5131</v>
      </c>
      <c r="H1741" s="10"/>
      <c r="I1741" s="10"/>
      <c r="J1741" s="10"/>
      <c r="K1741" s="22" t="s">
        <v>5132</v>
      </c>
      <c r="L1741" s="13"/>
      <c r="M1741" s="10"/>
      <c r="N1741" s="22" t="s">
        <v>5133</v>
      </c>
      <c r="O1741" s="11"/>
      <c r="P1741" s="10"/>
      <c r="Q1741" s="15"/>
    </row>
    <row r="1742" spans="2:17" ht="15" customHeight="1" x14ac:dyDescent="0.25">
      <c r="B1742" s="10" t="s">
        <v>5129</v>
      </c>
      <c r="C1742" s="10" t="s">
        <v>5130</v>
      </c>
      <c r="D1742" s="11">
        <f>VLOOKUP(B1742,'[1]Dados Cadastrais'!A:G,7,0)</f>
        <v>103</v>
      </c>
      <c r="E1742" s="11" t="str">
        <f>VLOOKUP(CONTATOS[[#This Row],[EMPRESA]],'[1]Dados Cadastrais'!A:F,5,0)</f>
        <v>EPP</v>
      </c>
      <c r="F1742" s="10" t="str">
        <f>VLOOKUP(CONTATOS[[#This Row],[EMPRESA]],'[1]Dados Cadastrais'!A:F,6,0)</f>
        <v>CAPITAL LESTE 1</v>
      </c>
      <c r="G1742" s="10" t="s">
        <v>5131</v>
      </c>
      <c r="H1742" s="10"/>
      <c r="I1742" s="10" t="s">
        <v>4043</v>
      </c>
      <c r="J1742" s="10" t="s">
        <v>20</v>
      </c>
      <c r="K1742" s="22" t="s">
        <v>5132</v>
      </c>
      <c r="L1742" s="13"/>
      <c r="M1742" s="10"/>
      <c r="N1742" s="30" t="s">
        <v>5134</v>
      </c>
      <c r="O1742" s="11"/>
      <c r="P1742" s="10"/>
      <c r="Q1742" s="15"/>
    </row>
    <row r="1743" spans="2:17" ht="15" customHeight="1" x14ac:dyDescent="0.35">
      <c r="B1743" s="10" t="s">
        <v>5129</v>
      </c>
      <c r="C1743" s="10" t="s">
        <v>5130</v>
      </c>
      <c r="D1743" s="11">
        <f>VLOOKUP(B1743,'[1]Dados Cadastrais'!A:G,7,0)</f>
        <v>103</v>
      </c>
      <c r="E1743" s="11" t="str">
        <f>VLOOKUP(CONTATOS[[#This Row],[EMPRESA]],'[1]Dados Cadastrais'!A:F,5,0)</f>
        <v>EPP</v>
      </c>
      <c r="F1743" s="10" t="str">
        <f>VLOOKUP(CONTATOS[[#This Row],[EMPRESA]],'[1]Dados Cadastrais'!A:F,6,0)</f>
        <v>CAPITAL LESTE 1</v>
      </c>
      <c r="G1743" s="10" t="s">
        <v>5135</v>
      </c>
      <c r="H1743" s="10"/>
      <c r="I1743" s="10"/>
      <c r="J1743" s="10"/>
      <c r="K1743" s="22"/>
      <c r="L1743" s="13"/>
      <c r="M1743" s="10"/>
      <c r="N1743" s="22"/>
      <c r="O1743" s="11"/>
      <c r="P1743" s="10"/>
      <c r="Q1743" s="15"/>
    </row>
    <row r="1744" spans="2:17" ht="15" customHeight="1" x14ac:dyDescent="0.35">
      <c r="B1744" s="10" t="s">
        <v>5129</v>
      </c>
      <c r="C1744" s="10" t="s">
        <v>5130</v>
      </c>
      <c r="D1744" s="11">
        <f>VLOOKUP(B1744,'[1]Dados Cadastrais'!A:G,7,0)</f>
        <v>103</v>
      </c>
      <c r="E1744" s="11" t="str">
        <f>VLOOKUP(CONTATOS[[#This Row],[EMPRESA]],'[1]Dados Cadastrais'!A:F,5,0)</f>
        <v>EPP</v>
      </c>
      <c r="F1744" s="10" t="str">
        <f>VLOOKUP(CONTATOS[[#This Row],[EMPRESA]],'[1]Dados Cadastrais'!A:F,6,0)</f>
        <v>CAPITAL LESTE 1</v>
      </c>
      <c r="G1744" s="10" t="s">
        <v>5135</v>
      </c>
      <c r="H1744" s="10"/>
      <c r="I1744" s="10"/>
      <c r="J1744" s="10"/>
      <c r="K1744" s="22"/>
      <c r="L1744" s="13"/>
      <c r="M1744" s="10"/>
      <c r="N1744" s="22"/>
      <c r="O1744" s="11"/>
      <c r="P1744" s="10"/>
      <c r="Q1744" s="15"/>
    </row>
    <row r="1745" spans="2:17" ht="15" hidden="1" customHeight="1" x14ac:dyDescent="0.25">
      <c r="B1745" s="10" t="s">
        <v>5136</v>
      </c>
      <c r="C1745" s="10" t="s">
        <v>55</v>
      </c>
      <c r="D1745" s="11" t="e">
        <f>VLOOKUP(B1745,'[1]Dados Cadastrais'!A:G,7,0)</f>
        <v>#N/A</v>
      </c>
      <c r="E1745" s="11" t="e">
        <f>VLOOKUP(CONTATOS[[#This Row],[EMPRESA]],'[1]Dados Cadastrais'!A:F,5,0)</f>
        <v>#N/A</v>
      </c>
      <c r="F1745" s="10" t="e">
        <f>VLOOKUP(CONTATOS[[#This Row],[EMPRESA]],'[1]Dados Cadastrais'!A:F,6,0)</f>
        <v>#N/A</v>
      </c>
      <c r="G1745" s="10" t="s">
        <v>5137</v>
      </c>
      <c r="H1745" s="10"/>
      <c r="I1745" s="10"/>
      <c r="J1745" s="10"/>
      <c r="K1745" s="22"/>
      <c r="L1745" s="13"/>
      <c r="M1745" s="10"/>
      <c r="N1745" s="14" t="s">
        <v>5138</v>
      </c>
      <c r="O1745" s="11"/>
      <c r="P1745" s="10"/>
      <c r="Q1745" s="15">
        <v>45769</v>
      </c>
    </row>
    <row r="1746" spans="2:17" ht="15" hidden="1" customHeight="1" x14ac:dyDescent="0.25">
      <c r="B1746" s="10" t="s">
        <v>5139</v>
      </c>
      <c r="C1746" s="10" t="e">
        <v>#N/A</v>
      </c>
      <c r="D1746" s="11" t="e">
        <f>VLOOKUP(B1746,'[1]Dados Cadastrais'!A:G,7,0)</f>
        <v>#N/A</v>
      </c>
      <c r="E1746" s="11" t="e">
        <f>VLOOKUP(CONTATOS[[#This Row],[EMPRESA]],'[1]Dados Cadastrais'!A:F,5,0)</f>
        <v>#N/A</v>
      </c>
      <c r="F1746" s="10" t="e">
        <f>VLOOKUP(CONTATOS[[#This Row],[EMPRESA]],'[1]Dados Cadastrais'!A:F,6,0)</f>
        <v>#N/A</v>
      </c>
      <c r="G1746" s="10" t="s">
        <v>5140</v>
      </c>
      <c r="H1746" s="10"/>
      <c r="I1746" s="10" t="s">
        <v>2187</v>
      </c>
      <c r="J1746" s="10"/>
      <c r="K1746" s="42" t="s">
        <v>5141</v>
      </c>
      <c r="L1746" s="13"/>
      <c r="M1746" s="10" t="str" cm="1">
        <f t="array" ref="M1746">IFERROR(IF(ISTEXT(L1745),IF(ISBLANK(L1745),"","'"&amp;"55"&amp;IF(AND(ISNUMBER(LEFT(SOMENTE.NÚMEROS(L1745),2))),LEFT(SOMENTE.NÚMEROS(L1745),2),"11")&amp;RIGHT(SOMENTE.NÚMEROS(L1745),8)),""),"")</f>
        <v/>
      </c>
      <c r="N1746" s="30" t="s">
        <v>5142</v>
      </c>
      <c r="O1746" s="11"/>
      <c r="P1746" s="10"/>
      <c r="Q1746" s="15"/>
    </row>
    <row r="1747" spans="2:17" ht="15" customHeight="1" x14ac:dyDescent="0.35">
      <c r="B1747" s="10" t="s">
        <v>5143</v>
      </c>
      <c r="C1747" s="10" t="s">
        <v>5144</v>
      </c>
      <c r="D1747" s="11">
        <f>VLOOKUP(B1747,'[1]Dados Cadastrais'!A:G,7,0)</f>
        <v>103</v>
      </c>
      <c r="E1747" s="11" t="str">
        <f>VLOOKUP(CONTATOS[[#This Row],[EMPRESA]],'[1]Dados Cadastrais'!A:F,5,0)</f>
        <v>ME</v>
      </c>
      <c r="F1747" s="10" t="str">
        <f>VLOOKUP(CONTATOS[[#This Row],[EMPRESA]],'[1]Dados Cadastrais'!A:F,6,0)</f>
        <v>CAPITAL LESTE 1</v>
      </c>
      <c r="G1747" s="10" t="s">
        <v>5145</v>
      </c>
      <c r="H1747" s="10"/>
      <c r="I1747" s="10"/>
      <c r="J1747" s="10"/>
      <c r="K1747" s="22">
        <v>32093240</v>
      </c>
      <c r="L1747" s="13"/>
      <c r="M1747" s="10"/>
      <c r="N1747" s="22" t="s">
        <v>5146</v>
      </c>
      <c r="O1747" s="11"/>
      <c r="P1747" s="10"/>
      <c r="Q1747" s="15">
        <v>45764</v>
      </c>
    </row>
    <row r="1748" spans="2:17" ht="15" customHeight="1" x14ac:dyDescent="0.35">
      <c r="B1748" s="10" t="s">
        <v>5143</v>
      </c>
      <c r="C1748" s="10" t="s">
        <v>5144</v>
      </c>
      <c r="D1748" s="11">
        <f>VLOOKUP(B1748,'[1]Dados Cadastrais'!A:G,7,0)</f>
        <v>103</v>
      </c>
      <c r="E1748" s="11" t="str">
        <f>VLOOKUP(CONTATOS[[#This Row],[EMPRESA]],'[1]Dados Cadastrais'!A:F,5,0)</f>
        <v>ME</v>
      </c>
      <c r="F1748" s="10" t="str">
        <f>VLOOKUP(CONTATOS[[#This Row],[EMPRESA]],'[1]Dados Cadastrais'!A:F,6,0)</f>
        <v>CAPITAL LESTE 1</v>
      </c>
      <c r="G1748" s="10" t="s">
        <v>195</v>
      </c>
      <c r="H1748" s="10"/>
      <c r="I1748" s="10" t="s">
        <v>195</v>
      </c>
      <c r="J1748" s="10"/>
      <c r="K1748" s="22" t="s">
        <v>5147</v>
      </c>
      <c r="L1748" s="13" t="s">
        <v>195</v>
      </c>
      <c r="M1748" s="10"/>
      <c r="N1748" s="12"/>
      <c r="O1748" s="11"/>
      <c r="P1748" s="10"/>
      <c r="Q1748" s="15"/>
    </row>
    <row r="1749" spans="2:17" ht="15" hidden="1" customHeight="1" x14ac:dyDescent="0.25">
      <c r="B1749" s="10" t="s">
        <v>5148</v>
      </c>
      <c r="C1749" s="10" t="s">
        <v>5149</v>
      </c>
      <c r="D1749" s="11">
        <v>102</v>
      </c>
      <c r="E1749" s="11" t="s">
        <v>137</v>
      </c>
      <c r="F1749" s="10" t="e">
        <f>VLOOKUP(CONTATOS[[#This Row],[EMPRESA]],'[1]Dados Cadastrais'!A:F,6,0)</f>
        <v>#N/A</v>
      </c>
      <c r="G1749" s="10"/>
      <c r="H1749" s="10"/>
      <c r="I1749" s="10"/>
      <c r="J1749" s="10"/>
      <c r="K1749" s="22" t="s">
        <v>5150</v>
      </c>
      <c r="L1749" s="13" t="s">
        <v>5150</v>
      </c>
      <c r="M1749" s="10" t="s">
        <v>5151</v>
      </c>
      <c r="N1749" s="14" t="s">
        <v>5152</v>
      </c>
      <c r="O1749" s="11"/>
      <c r="P1749" s="10"/>
      <c r="Q1749" s="15"/>
    </row>
    <row r="1750" spans="2:17" ht="15" customHeight="1" x14ac:dyDescent="0.35">
      <c r="B1750" s="10" t="s">
        <v>5153</v>
      </c>
      <c r="C1750" s="10" t="s">
        <v>5154</v>
      </c>
      <c r="D1750" s="11">
        <f>VLOOKUP(B1750,'[1]Dados Cadastrais'!A:G,7,0)</f>
        <v>103</v>
      </c>
      <c r="E1750" s="11" t="str">
        <f>VLOOKUP(CONTATOS[[#This Row],[EMPRESA]],'[1]Dados Cadastrais'!A:F,5,0)</f>
        <v>EPP</v>
      </c>
      <c r="F1750" s="10" t="str">
        <f>VLOOKUP(CONTATOS[[#This Row],[EMPRESA]],'[1]Dados Cadastrais'!A:F,6,0)</f>
        <v>CAPITAL LESTE 1</v>
      </c>
      <c r="G1750" s="10" t="s">
        <v>4835</v>
      </c>
      <c r="H1750" s="10"/>
      <c r="I1750" s="10" t="s">
        <v>386</v>
      </c>
      <c r="J1750" s="10"/>
      <c r="K1750" s="22">
        <v>1120959344</v>
      </c>
      <c r="L1750" s="13"/>
      <c r="M1750" s="10"/>
      <c r="N1750" s="22"/>
      <c r="O1750" s="11"/>
      <c r="P1750" s="10"/>
      <c r="Q1750" s="15"/>
    </row>
    <row r="1751" spans="2:17" ht="15" customHeight="1" x14ac:dyDescent="0.25">
      <c r="B1751" s="10" t="s">
        <v>5153</v>
      </c>
      <c r="C1751" s="10" t="s">
        <v>5154</v>
      </c>
      <c r="D1751" s="11">
        <f>VLOOKUP(B1751,'[1]Dados Cadastrais'!A:G,7,0)</f>
        <v>103</v>
      </c>
      <c r="E1751" s="11" t="str">
        <f>VLOOKUP(CONTATOS[[#This Row],[EMPRESA]],'[1]Dados Cadastrais'!A:F,5,0)</f>
        <v>EPP</v>
      </c>
      <c r="F1751" s="10" t="str">
        <f>VLOOKUP(CONTATOS[[#This Row],[EMPRESA]],'[1]Dados Cadastrais'!A:F,6,0)</f>
        <v>CAPITAL LESTE 1</v>
      </c>
      <c r="G1751" s="10" t="s">
        <v>5155</v>
      </c>
      <c r="H1751" s="10"/>
      <c r="I1751" s="10" t="s">
        <v>195</v>
      </c>
      <c r="J1751" s="10"/>
      <c r="K1751" s="22" t="s">
        <v>5156</v>
      </c>
      <c r="L1751" s="13"/>
      <c r="M1751" s="10"/>
      <c r="N1751" s="30" t="s">
        <v>5157</v>
      </c>
      <c r="O1751" s="11"/>
      <c r="P1751" s="10"/>
      <c r="Q1751" s="15"/>
    </row>
    <row r="1752" spans="2:17" ht="15" customHeight="1" x14ac:dyDescent="0.25">
      <c r="B1752" s="10" t="s">
        <v>5153</v>
      </c>
      <c r="C1752" s="10" t="s">
        <v>5154</v>
      </c>
      <c r="D1752" s="11">
        <f>VLOOKUP(B1752,'[1]Dados Cadastrais'!A:G,7,0)</f>
        <v>103</v>
      </c>
      <c r="E1752" s="11" t="str">
        <f>VLOOKUP(CONTATOS[[#This Row],[EMPRESA]],'[1]Dados Cadastrais'!A:F,5,0)</f>
        <v>EPP</v>
      </c>
      <c r="F1752" s="10" t="str">
        <f>VLOOKUP(CONTATOS[[#This Row],[EMPRESA]],'[1]Dados Cadastrais'!A:F,6,0)</f>
        <v>CAPITAL LESTE 1</v>
      </c>
      <c r="G1752" s="10" t="s">
        <v>207</v>
      </c>
      <c r="H1752" s="10"/>
      <c r="I1752" s="10" t="s">
        <v>195</v>
      </c>
      <c r="J1752" s="10"/>
      <c r="K1752" s="22" t="s">
        <v>5156</v>
      </c>
      <c r="L1752" s="13"/>
      <c r="M1752" s="10"/>
      <c r="N1752" s="14" t="s">
        <v>5157</v>
      </c>
      <c r="O1752" s="11"/>
      <c r="P1752" s="10"/>
      <c r="Q1752" s="15"/>
    </row>
    <row r="1753" spans="2:17" ht="15" customHeight="1" x14ac:dyDescent="0.25">
      <c r="B1753" s="10" t="s">
        <v>5153</v>
      </c>
      <c r="C1753" s="10" t="s">
        <v>5154</v>
      </c>
      <c r="D1753" s="11">
        <f>VLOOKUP(B1753,'[1]Dados Cadastrais'!A:G,7,0)</f>
        <v>103</v>
      </c>
      <c r="E1753" s="11" t="str">
        <f>VLOOKUP(CONTATOS[[#This Row],[EMPRESA]],'[1]Dados Cadastrais'!A:F,5,0)</f>
        <v>EPP</v>
      </c>
      <c r="F1753" s="10" t="str">
        <f>VLOOKUP(CONTATOS[[#This Row],[EMPRESA]],'[1]Dados Cadastrais'!A:F,6,0)</f>
        <v>CAPITAL LESTE 1</v>
      </c>
      <c r="G1753" s="10" t="s">
        <v>2577</v>
      </c>
      <c r="H1753" s="10"/>
      <c r="I1753" s="10" t="s">
        <v>823</v>
      </c>
      <c r="J1753" s="10"/>
      <c r="K1753" s="22" t="s">
        <v>5156</v>
      </c>
      <c r="L1753" s="13"/>
      <c r="M1753" s="10"/>
      <c r="N1753" s="30" t="s">
        <v>5158</v>
      </c>
      <c r="O1753" s="11"/>
      <c r="P1753" s="10"/>
      <c r="Q1753" s="15"/>
    </row>
    <row r="1754" spans="2:17" ht="15" hidden="1" customHeight="1" x14ac:dyDescent="0.35">
      <c r="B1754" s="10" t="s">
        <v>5159</v>
      </c>
      <c r="C1754" s="10" t="e">
        <v>#N/A</v>
      </c>
      <c r="D1754" s="11" t="e">
        <f>VLOOKUP(B1754,'[1]Dados Cadastrais'!A:G,7,0)</f>
        <v>#N/A</v>
      </c>
      <c r="E1754" s="11" t="e">
        <f>VLOOKUP(CONTATOS[[#This Row],[EMPRESA]],'[1]Dados Cadastrais'!A:F,5,0)</f>
        <v>#N/A</v>
      </c>
      <c r="F1754" s="10" t="e">
        <f>VLOOKUP(CONTATOS[[#This Row],[EMPRESA]],'[1]Dados Cadastrais'!A:F,6,0)</f>
        <v>#N/A</v>
      </c>
      <c r="G1754" s="10"/>
      <c r="H1754" s="10"/>
      <c r="I1754" s="10"/>
      <c r="J1754" s="10"/>
      <c r="K1754" s="22" t="s">
        <v>5160</v>
      </c>
      <c r="L1754" s="13"/>
      <c r="M1754" s="10"/>
      <c r="N1754" s="22"/>
      <c r="O1754" s="11"/>
      <c r="P1754" s="10"/>
      <c r="Q1754" s="15"/>
    </row>
    <row r="1755" spans="2:17" ht="15" customHeight="1" x14ac:dyDescent="0.35">
      <c r="B1755" s="10" t="s">
        <v>5161</v>
      </c>
      <c r="C1755" s="10" t="s">
        <v>5162</v>
      </c>
      <c r="D1755" s="11">
        <f>VLOOKUP(B1755,'[1]Dados Cadastrais'!A:G,7,0)</f>
        <v>103</v>
      </c>
      <c r="E1755" s="11" t="str">
        <f>VLOOKUP(CONTATOS[[#This Row],[EMPRESA]],'[1]Dados Cadastrais'!A:F,5,0)</f>
        <v>ME</v>
      </c>
      <c r="F1755" s="10" t="str">
        <f>VLOOKUP(CONTATOS[[#This Row],[EMPRESA]],'[1]Dados Cadastrais'!A:F,6,0)</f>
        <v>CAPITAL LESTE 1</v>
      </c>
      <c r="G1755" s="10" t="s">
        <v>5163</v>
      </c>
      <c r="H1755" s="10"/>
      <c r="I1755" s="10"/>
      <c r="J1755" s="10"/>
      <c r="K1755" s="22">
        <v>26045744</v>
      </c>
      <c r="L1755" s="13"/>
      <c r="M1755" s="10"/>
      <c r="N1755" s="22" t="s">
        <v>5164</v>
      </c>
      <c r="O1755" s="11"/>
      <c r="P1755" s="10"/>
      <c r="Q1755" s="15">
        <v>45022</v>
      </c>
    </row>
    <row r="1756" spans="2:17" ht="15" customHeight="1" x14ac:dyDescent="0.25">
      <c r="B1756" s="10" t="s">
        <v>5161</v>
      </c>
      <c r="C1756" s="10" t="s">
        <v>5162</v>
      </c>
      <c r="D1756" s="11">
        <f>VLOOKUP(B1756,'[1]Dados Cadastrais'!A:G,7,0)</f>
        <v>103</v>
      </c>
      <c r="E1756" s="11" t="str">
        <f>VLOOKUP(CONTATOS[[#This Row],[EMPRESA]],'[1]Dados Cadastrais'!A:F,5,0)</f>
        <v>ME</v>
      </c>
      <c r="F1756" s="10" t="str">
        <f>VLOOKUP(CONTATOS[[#This Row],[EMPRESA]],'[1]Dados Cadastrais'!A:F,6,0)</f>
        <v>CAPITAL LESTE 1</v>
      </c>
      <c r="G1756" s="10" t="s">
        <v>385</v>
      </c>
      <c r="H1756" s="10"/>
      <c r="I1756" s="10"/>
      <c r="J1756" s="10"/>
      <c r="K1756" s="22" t="s">
        <v>5165</v>
      </c>
      <c r="L1756" s="13"/>
      <c r="M1756" s="10"/>
      <c r="N1756" s="14" t="s">
        <v>5164</v>
      </c>
      <c r="O1756" s="11"/>
      <c r="P1756" s="10"/>
      <c r="Q1756" s="15"/>
    </row>
    <row r="1757" spans="2:17" ht="15" customHeight="1" x14ac:dyDescent="0.25">
      <c r="B1757" s="10" t="s">
        <v>5161</v>
      </c>
      <c r="C1757" s="10" t="s">
        <v>5162</v>
      </c>
      <c r="D1757" s="11">
        <f>VLOOKUP(B1757,'[1]Dados Cadastrais'!A:G,7,0)</f>
        <v>103</v>
      </c>
      <c r="E1757" s="11" t="str">
        <f>VLOOKUP(CONTATOS[[#This Row],[EMPRESA]],'[1]Dados Cadastrais'!A:F,5,0)</f>
        <v>ME</v>
      </c>
      <c r="F1757" s="10" t="str">
        <f>VLOOKUP(CONTATOS[[#This Row],[EMPRESA]],'[1]Dados Cadastrais'!A:F,6,0)</f>
        <v>CAPITAL LESTE 1</v>
      </c>
      <c r="G1757" s="10" t="s">
        <v>2545</v>
      </c>
      <c r="H1757" s="10"/>
      <c r="I1757" s="10"/>
      <c r="J1757" s="10"/>
      <c r="K1757" s="22" t="s">
        <v>5165</v>
      </c>
      <c r="L1757" s="13"/>
      <c r="M1757" s="10"/>
      <c r="N1757" s="30" t="s">
        <v>5166</v>
      </c>
      <c r="O1757" s="11"/>
      <c r="P1757" s="10"/>
      <c r="Q1757" s="15"/>
    </row>
    <row r="1758" spans="2:17" ht="15" customHeight="1" x14ac:dyDescent="0.35">
      <c r="B1758" s="10" t="s">
        <v>5167</v>
      </c>
      <c r="C1758" s="10" t="s">
        <v>5168</v>
      </c>
      <c r="D1758" s="11">
        <f>VLOOKUP(B1758,'[1]Dados Cadastrais'!A:G,7,0)</f>
        <v>103</v>
      </c>
      <c r="E1758" s="11" t="str">
        <f>VLOOKUP(CONTATOS[[#This Row],[EMPRESA]],'[1]Dados Cadastrais'!A:F,5,0)</f>
        <v>ME</v>
      </c>
      <c r="F1758" s="10" t="str">
        <f>VLOOKUP(CONTATOS[[#This Row],[EMPRESA]],'[1]Dados Cadastrais'!A:F,6,0)</f>
        <v>CAPITAL LESTE 1</v>
      </c>
      <c r="G1758" s="10" t="s">
        <v>5169</v>
      </c>
      <c r="H1758" s="10"/>
      <c r="I1758" s="10"/>
      <c r="J1758" s="10"/>
      <c r="K1758" s="22">
        <v>32714694</v>
      </c>
      <c r="L1758" s="13"/>
      <c r="M1758" s="10"/>
      <c r="N1758" s="12" t="s">
        <v>5170</v>
      </c>
      <c r="O1758" s="11"/>
      <c r="P1758" s="10" t="s">
        <v>4015</v>
      </c>
      <c r="Q1758" s="15">
        <v>45022</v>
      </c>
    </row>
    <row r="1759" spans="2:17" ht="15" customHeight="1" x14ac:dyDescent="0.35">
      <c r="B1759" s="10" t="s">
        <v>5167</v>
      </c>
      <c r="C1759" s="10" t="s">
        <v>5168</v>
      </c>
      <c r="D1759" s="11">
        <f>VLOOKUP(B1759,'[1]Dados Cadastrais'!A:G,7,0)</f>
        <v>103</v>
      </c>
      <c r="E1759" s="11" t="str">
        <f>VLOOKUP(CONTATOS[[#This Row],[EMPRESA]],'[1]Dados Cadastrais'!A:F,5,0)</f>
        <v>ME</v>
      </c>
      <c r="F1759" s="10" t="str">
        <f>VLOOKUP(CONTATOS[[#This Row],[EMPRESA]],'[1]Dados Cadastrais'!A:F,6,0)</f>
        <v>CAPITAL LESTE 1</v>
      </c>
      <c r="G1759" s="10" t="s">
        <v>5171</v>
      </c>
      <c r="H1759" s="10"/>
      <c r="I1759" s="10" t="s">
        <v>557</v>
      </c>
      <c r="J1759" s="10"/>
      <c r="K1759" s="22" t="s">
        <v>5172</v>
      </c>
      <c r="L1759" s="13" t="s">
        <v>195</v>
      </c>
      <c r="M1759" s="10"/>
      <c r="N1759" s="12" t="s">
        <v>5173</v>
      </c>
      <c r="O1759" s="11"/>
      <c r="P1759" s="10"/>
      <c r="Q1759" s="15"/>
    </row>
    <row r="1760" spans="2:17" ht="15" customHeight="1" x14ac:dyDescent="0.35">
      <c r="B1760" s="10" t="s">
        <v>5167</v>
      </c>
      <c r="C1760" s="10" t="s">
        <v>5168</v>
      </c>
      <c r="D1760" s="11">
        <f>VLOOKUP(B1760,'[1]Dados Cadastrais'!A:G,7,0)</f>
        <v>103</v>
      </c>
      <c r="E1760" s="11" t="str">
        <f>VLOOKUP(CONTATOS[[#This Row],[EMPRESA]],'[1]Dados Cadastrais'!A:F,5,0)</f>
        <v>ME</v>
      </c>
      <c r="F1760" s="10" t="str">
        <f>VLOOKUP(CONTATOS[[#This Row],[EMPRESA]],'[1]Dados Cadastrais'!A:F,6,0)</f>
        <v>CAPITAL LESTE 1</v>
      </c>
      <c r="G1760" s="10" t="s">
        <v>5174</v>
      </c>
      <c r="H1760" s="10"/>
      <c r="I1760" s="10" t="s">
        <v>4043</v>
      </c>
      <c r="J1760" s="10" t="s">
        <v>20</v>
      </c>
      <c r="K1760" s="22" t="s">
        <v>5172</v>
      </c>
      <c r="L1760" s="13" t="s">
        <v>195</v>
      </c>
      <c r="M1760" s="10"/>
      <c r="N1760" s="12" t="s">
        <v>5173</v>
      </c>
      <c r="O1760" s="11"/>
      <c r="P1760" s="10"/>
      <c r="Q1760" s="15"/>
    </row>
    <row r="1761" spans="2:17" ht="15" customHeight="1" x14ac:dyDescent="0.35">
      <c r="B1761" s="10" t="s">
        <v>5167</v>
      </c>
      <c r="C1761" s="10" t="s">
        <v>5168</v>
      </c>
      <c r="D1761" s="11">
        <f>VLOOKUP(B1761,'[1]Dados Cadastrais'!A:G,7,0)</f>
        <v>103</v>
      </c>
      <c r="E1761" s="11" t="str">
        <f>VLOOKUP(CONTATOS[[#This Row],[EMPRESA]],'[1]Dados Cadastrais'!A:F,5,0)</f>
        <v>ME</v>
      </c>
      <c r="F1761" s="10" t="str">
        <f>VLOOKUP(CONTATOS[[#This Row],[EMPRESA]],'[1]Dados Cadastrais'!A:F,6,0)</f>
        <v>CAPITAL LESTE 1</v>
      </c>
      <c r="G1761" s="10" t="s">
        <v>5175</v>
      </c>
      <c r="H1761" s="10"/>
      <c r="I1761" s="10"/>
      <c r="J1761" s="10"/>
      <c r="K1761" s="22"/>
      <c r="L1761" s="13"/>
      <c r="M1761" s="10"/>
      <c r="N1761" s="12" t="s">
        <v>5170</v>
      </c>
      <c r="O1761" s="11"/>
      <c r="P1761" s="10"/>
      <c r="Q1761" s="15">
        <v>45362</v>
      </c>
    </row>
    <row r="1762" spans="2:17" ht="15" customHeight="1" x14ac:dyDescent="0.35">
      <c r="B1762" s="10" t="s">
        <v>5176</v>
      </c>
      <c r="C1762" s="10" t="s">
        <v>5177</v>
      </c>
      <c r="D1762" s="11">
        <f>VLOOKUP(B1762,'[1]Dados Cadastrais'!A:G,7,0)</f>
        <v>0</v>
      </c>
      <c r="E1762" s="11" t="str">
        <f>VLOOKUP(CONTATOS[[#This Row],[EMPRESA]],'[1]Dados Cadastrais'!A:F,5,0)</f>
        <v>EPP</v>
      </c>
      <c r="F1762" s="10" t="str">
        <f>VLOOKUP(CONTATOS[[#This Row],[EMPRESA]],'[1]Dados Cadastrais'!A:F,6,0)</f>
        <v>CAPITAL LESTE 1</v>
      </c>
      <c r="G1762" s="10" t="s">
        <v>556</v>
      </c>
      <c r="H1762" s="10"/>
      <c r="I1762" s="10"/>
      <c r="J1762" s="10"/>
      <c r="K1762" s="22">
        <v>1127237143</v>
      </c>
      <c r="L1762" s="13"/>
      <c r="M1762" s="10"/>
      <c r="N1762" s="22" t="s">
        <v>5178</v>
      </c>
      <c r="O1762" s="11"/>
      <c r="P1762" s="10"/>
      <c r="Q1762" s="15">
        <v>45204</v>
      </c>
    </row>
    <row r="1763" spans="2:17" ht="15" customHeight="1" x14ac:dyDescent="0.25">
      <c r="B1763" s="27" t="s">
        <v>5179</v>
      </c>
      <c r="C1763" s="27" t="s">
        <v>5180</v>
      </c>
      <c r="D1763" s="27" t="s">
        <v>237</v>
      </c>
      <c r="E1763" s="27" t="s">
        <v>68</v>
      </c>
      <c r="F1763" s="10" t="str">
        <f>VLOOKUP(CONTATOS[[#This Row],[EMPRESA]],'[1]Dados Cadastrais'!A:F,6,0)</f>
        <v>CAPITAL LESTE 1</v>
      </c>
      <c r="G1763" s="17"/>
      <c r="H1763" s="10"/>
      <c r="I1763" s="28"/>
      <c r="J1763" s="10"/>
      <c r="K1763" s="29"/>
      <c r="L1763" s="13"/>
      <c r="M1763" s="10" t="str" cm="1">
        <f t="array" ref="M1763">IFERROR(IF(ISTEXT(L1762),IF(ISBLANK(L1762),"","'"&amp;"55"&amp;IF(AND(ISNUMBER(LEFT(SOMENTE.NÚMEROS(L1762),2))),LEFT(SOMENTE.NÚMEROS(L1762),2),"11")&amp;RIGHT(SOMENTE.NÚMEROS(L1762),8)),""),"")</f>
        <v/>
      </c>
      <c r="N1763" s="22"/>
      <c r="O1763" s="22"/>
      <c r="P1763" s="22"/>
      <c r="Q1763" s="15"/>
    </row>
    <row r="1764" spans="2:17" ht="15" customHeight="1" x14ac:dyDescent="0.35">
      <c r="B1764" s="10" t="s">
        <v>5181</v>
      </c>
      <c r="C1764" s="10" t="s">
        <v>5182</v>
      </c>
      <c r="D1764" s="11">
        <f>VLOOKUP(B1764,'[1]Dados Cadastrais'!A:G,7,0)</f>
        <v>103</v>
      </c>
      <c r="E1764" s="11" t="str">
        <f>VLOOKUP(CONTATOS[[#This Row],[EMPRESA]],'[1]Dados Cadastrais'!A:F,5,0)</f>
        <v>ME</v>
      </c>
      <c r="F1764" s="10" t="str">
        <f>VLOOKUP(CONTATOS[[#This Row],[EMPRESA]],'[1]Dados Cadastrais'!A:F,6,0)</f>
        <v>CAPITAL LESTE 1</v>
      </c>
      <c r="G1764" s="10" t="s">
        <v>5183</v>
      </c>
      <c r="H1764" s="10"/>
      <c r="I1764" s="10"/>
      <c r="J1764" s="10"/>
      <c r="K1764" s="22"/>
      <c r="L1764" s="13" t="s">
        <v>5184</v>
      </c>
      <c r="M1764" s="10" t="s">
        <v>5184</v>
      </c>
      <c r="N1764" s="22" t="s">
        <v>5185</v>
      </c>
      <c r="O1764" s="11"/>
      <c r="P1764" s="10"/>
      <c r="Q1764" s="15"/>
    </row>
    <row r="1765" spans="2:17" ht="15" hidden="1" customHeight="1" x14ac:dyDescent="0.25">
      <c r="B1765" s="10" t="s">
        <v>5186</v>
      </c>
      <c r="C1765" s="10" t="e">
        <f>VLOOKUP(B1765,'[1]Dados Cadastrais'!A:B,2,0)</f>
        <v>#N/A</v>
      </c>
      <c r="D1765" s="11" t="e">
        <f>VLOOKUP(B1765,'[1]Dados Cadastrais'!A:G,7,0)</f>
        <v>#N/A</v>
      </c>
      <c r="E1765" s="11" t="e">
        <f>VLOOKUP(CONTATOS[[#This Row],[EMPRESA]],'[1]Dados Cadastrais'!A:F,5,0)</f>
        <v>#N/A</v>
      </c>
      <c r="F1765" s="10" t="e">
        <f>VLOOKUP(CONTATOS[[#This Row],[EMPRESA]],'[1]Dados Cadastrais'!A:F,6,0)</f>
        <v>#N/A</v>
      </c>
      <c r="G1765" s="10" t="s">
        <v>5187</v>
      </c>
      <c r="H1765" s="10"/>
      <c r="I1765" s="10"/>
      <c r="J1765" s="10"/>
      <c r="K1765" s="22"/>
      <c r="L1765" s="13"/>
      <c r="M1765" s="10" t="str" cm="1">
        <f t="array" aca="1" ref="M1765" ca="1">IFERROR(IF(ISTEXT(L1764),IF(ISBLANK(L1764),"","'"&amp;"55"&amp;IF(AND(ISNUMBER(LEFT(SOMENTE.NÚMEROS(L1764),2))),LEFT(SOMENTE.NÚMEROS(L1764),2),"11")&amp;RIGHT(SOMENTE.NÚMEROS(L1764),8)),""),"")</f>
        <v/>
      </c>
      <c r="N1765" s="30" t="s">
        <v>5188</v>
      </c>
      <c r="O1765" s="11"/>
      <c r="P1765" s="10"/>
      <c r="Q1765" s="15"/>
    </row>
    <row r="1766" spans="2:17" ht="15" hidden="1" customHeight="1" x14ac:dyDescent="0.3">
      <c r="B1766" s="10" t="s">
        <v>5186</v>
      </c>
      <c r="C1766" s="10" t="e">
        <f>VLOOKUP(B1766,'[1]Dados Cadastrais'!A:B,2,0)</f>
        <v>#N/A</v>
      </c>
      <c r="D1766" s="11" t="e">
        <f>VLOOKUP(B1766,'[1]Dados Cadastrais'!A:G,7,0)</f>
        <v>#N/A</v>
      </c>
      <c r="E1766" s="11" t="e">
        <f>VLOOKUP(CONTATOS[[#This Row],[EMPRESA]],'[1]Dados Cadastrais'!A:F,5,0)</f>
        <v>#N/A</v>
      </c>
      <c r="F1766" s="10" t="e">
        <f>VLOOKUP(CONTATOS[[#This Row],[EMPRESA]],'[1]Dados Cadastrais'!A:F,6,0)</f>
        <v>#N/A</v>
      </c>
      <c r="G1766" s="22" t="s">
        <v>5189</v>
      </c>
      <c r="H1766" s="10"/>
      <c r="I1766" s="28" t="s">
        <v>89</v>
      </c>
      <c r="J1766" s="10"/>
      <c r="K1766" s="60">
        <v>1126012955</v>
      </c>
      <c r="L1766" s="60" t="s">
        <v>5190</v>
      </c>
      <c r="M1766" s="10" t="str" cm="1">
        <f t="array" ref="M1766">IFERROR(IF(ISTEXT(L1765),IF(ISBLANK(L1765),"","'"&amp;"55"&amp;IF(AND(ISNUMBER(LEFT(SOMENTE.NÚMEROS(L1765),2))),LEFT(SOMENTE.NÚMEROS(L1765),2),"11")&amp;RIGHT(SOMENTE.NÚMEROS(L1765),8)),""),"")</f>
        <v/>
      </c>
      <c r="N1766" s="14" t="s">
        <v>5191</v>
      </c>
      <c r="O1766" s="22"/>
      <c r="P1766" s="22"/>
      <c r="Q1766" s="15"/>
    </row>
    <row r="1767" spans="2:17" ht="15" hidden="1" customHeight="1" x14ac:dyDescent="0.3">
      <c r="B1767" s="10" t="s">
        <v>5186</v>
      </c>
      <c r="C1767" s="10" t="e">
        <f>VLOOKUP(B1767,'[1]Dados Cadastrais'!A:B,2,0)</f>
        <v>#N/A</v>
      </c>
      <c r="D1767" s="11" t="e">
        <f>VLOOKUP(B1767,'[1]Dados Cadastrais'!A:G,7,0)</f>
        <v>#N/A</v>
      </c>
      <c r="E1767" s="11" t="e">
        <f>VLOOKUP(CONTATOS[[#This Row],[EMPRESA]],'[1]Dados Cadastrais'!A:F,5,0)</f>
        <v>#N/A</v>
      </c>
      <c r="F1767" s="10" t="e">
        <f>VLOOKUP(CONTATOS[[#This Row],[EMPRESA]],'[1]Dados Cadastrais'!A:F,6,0)</f>
        <v>#N/A</v>
      </c>
      <c r="G1767" s="22" t="s">
        <v>5192</v>
      </c>
      <c r="H1767" s="10"/>
      <c r="I1767" s="28" t="s">
        <v>4903</v>
      </c>
      <c r="J1767" s="10"/>
      <c r="K1767" s="60">
        <v>1126012955</v>
      </c>
      <c r="L1767" s="60"/>
      <c r="M1767" s="10" t="str" cm="1">
        <f t="array" aca="1" ref="M1767" ca="1">IFERROR(IF(ISTEXT(L1766),IF(ISBLANK(L1766),"","'"&amp;"55"&amp;IF(AND(ISNUMBER(LEFT(SOMENTE.NÚMEROS(L1766),2))),LEFT(SOMENTE.NÚMEROS(L1766),2),"11")&amp;RIGHT(SOMENTE.NÚMEROS(L1766),8)),""),"")</f>
        <v/>
      </c>
      <c r="N1767" s="14" t="s">
        <v>5193</v>
      </c>
      <c r="O1767" s="22"/>
      <c r="P1767" s="22"/>
      <c r="Q1767" s="15"/>
    </row>
    <row r="1768" spans="2:17" ht="15" hidden="1" customHeight="1" x14ac:dyDescent="0.3">
      <c r="B1768" s="10" t="s">
        <v>5186</v>
      </c>
      <c r="C1768" s="10" t="e">
        <f>VLOOKUP(B1768,'[1]Dados Cadastrais'!A:B,2,0)</f>
        <v>#N/A</v>
      </c>
      <c r="D1768" s="11" t="e">
        <f>VLOOKUP(B1768,'[1]Dados Cadastrais'!A:G,7,0)</f>
        <v>#N/A</v>
      </c>
      <c r="E1768" s="11" t="e">
        <f>VLOOKUP(CONTATOS[[#This Row],[EMPRESA]],'[1]Dados Cadastrais'!A:F,5,0)</f>
        <v>#N/A</v>
      </c>
      <c r="F1768" s="10" t="e">
        <f>VLOOKUP(CONTATOS[[#This Row],[EMPRESA]],'[1]Dados Cadastrais'!A:F,6,0)</f>
        <v>#N/A</v>
      </c>
      <c r="G1768" s="22"/>
      <c r="H1768" s="10"/>
      <c r="I1768" s="28"/>
      <c r="J1768" s="10"/>
      <c r="K1768" s="60">
        <v>1126012955</v>
      </c>
      <c r="L1768" s="13"/>
      <c r="M1768" s="10" t="str" cm="1">
        <f t="array" ref="M1768">IFERROR(IF(ISTEXT(K1767),IF(ISBLANK(K1767),"","'"&amp;"55"&amp;IF(AND(ISNUMBER(LEFT(SOMENTE.NÚMEROS(K1767),2))),LEFT(SOMENTE.NÚMEROS(K1767),2),"11")&amp;RIGHT(SOMENTE.NÚMEROS(K1767),8)),""),"")</f>
        <v/>
      </c>
      <c r="N1768" s="30" t="s">
        <v>5194</v>
      </c>
      <c r="O1768" s="22"/>
      <c r="P1768" s="22"/>
      <c r="Q1768" s="15"/>
    </row>
    <row r="1769" spans="2:17" ht="15" customHeight="1" x14ac:dyDescent="0.25">
      <c r="B1769" s="27" t="s">
        <v>5195</v>
      </c>
      <c r="C1769" s="27" t="s">
        <v>5196</v>
      </c>
      <c r="D1769" s="27" t="s">
        <v>237</v>
      </c>
      <c r="E1769" s="27" t="s">
        <v>137</v>
      </c>
      <c r="F1769" s="10" t="str">
        <f>VLOOKUP(CONTATOS[[#This Row],[EMPRESA]],'[1]Dados Cadastrais'!A:F,6,0)</f>
        <v>CAPITAL LESTE 1</v>
      </c>
      <c r="G1769" s="17"/>
      <c r="H1769" s="10"/>
      <c r="I1769" s="28"/>
      <c r="J1769" s="10"/>
      <c r="K1769" s="29"/>
      <c r="L1769" s="13"/>
      <c r="M1769" s="10" t="str" cm="1">
        <f t="array" ref="M1769">IFERROR(IF(ISTEXT(L1768),IF(ISBLANK(L1768),"","'"&amp;"55"&amp;IF(AND(ISNUMBER(LEFT(SOMENTE.NÚMEROS(L1768),2))),LEFT(SOMENTE.NÚMEROS(L1768),2),"11")&amp;RIGHT(SOMENTE.NÚMEROS(L1768),8)),""),"")</f>
        <v/>
      </c>
      <c r="N1769" s="12"/>
      <c r="O1769" s="22"/>
      <c r="P1769" s="22"/>
      <c r="Q1769" s="15"/>
    </row>
    <row r="1770" spans="2:17" ht="15" hidden="1" customHeight="1" x14ac:dyDescent="0.35">
      <c r="B1770" s="10" t="s">
        <v>5197</v>
      </c>
      <c r="C1770" s="10" t="s">
        <v>5198</v>
      </c>
      <c r="D1770" s="11" t="str">
        <f>VLOOKUP(B1770,'[1]Dados Cadastrais'!A:G,7,0)</f>
        <v>1.02</v>
      </c>
      <c r="E1770" s="11" t="str">
        <f>VLOOKUP(CONTATOS[[#This Row],[EMPRESA]],'[1]Dados Cadastrais'!A:F,5,0)</f>
        <v>ME</v>
      </c>
      <c r="F1770" s="10" t="str">
        <f>VLOOKUP(CONTATOS[[#This Row],[EMPRESA]],'[1]Dados Cadastrais'!A:F,6,0)</f>
        <v>CAPITAL NORTE</v>
      </c>
      <c r="G1770" s="10" t="s">
        <v>5199</v>
      </c>
      <c r="H1770" s="10" t="s">
        <v>20</v>
      </c>
      <c r="I1770" s="10"/>
      <c r="J1770" s="10"/>
      <c r="K1770" s="22" t="s">
        <v>5200</v>
      </c>
      <c r="L1770" s="13" t="s">
        <v>5201</v>
      </c>
      <c r="M1770" s="10" t="s">
        <v>5201</v>
      </c>
      <c r="N1770" s="22" t="s">
        <v>5202</v>
      </c>
      <c r="O1770" s="11"/>
      <c r="P1770" s="10"/>
      <c r="Q1770" s="15">
        <v>45764</v>
      </c>
    </row>
    <row r="1771" spans="2:17" ht="15" customHeight="1" x14ac:dyDescent="0.35">
      <c r="B1771" s="10" t="s">
        <v>5203</v>
      </c>
      <c r="C1771" s="10" t="s">
        <v>5204</v>
      </c>
      <c r="D1771" s="11">
        <f>VLOOKUP(B1771,'[1]Dados Cadastrais'!A:G,7,0)</f>
        <v>103</v>
      </c>
      <c r="E1771" s="11" t="str">
        <f>VLOOKUP(CONTATOS[[#This Row],[EMPRESA]],'[1]Dados Cadastrais'!A:F,5,0)</f>
        <v>EPP</v>
      </c>
      <c r="F1771" s="10" t="str">
        <f>VLOOKUP(CONTATOS[[#This Row],[EMPRESA]],'[1]Dados Cadastrais'!A:F,6,0)</f>
        <v>CAPITAL LESTE 1</v>
      </c>
      <c r="G1771" s="10" t="s">
        <v>5205</v>
      </c>
      <c r="H1771" s="10"/>
      <c r="I1771" s="10" t="s">
        <v>809</v>
      </c>
      <c r="J1771" s="10"/>
      <c r="K1771" s="22">
        <v>1129655927</v>
      </c>
      <c r="L1771" s="13" t="s">
        <v>5206</v>
      </c>
      <c r="M1771" s="10" t="s">
        <v>5206</v>
      </c>
      <c r="N1771" s="22" t="s">
        <v>5207</v>
      </c>
      <c r="O1771" s="11"/>
      <c r="P1771" s="10"/>
      <c r="Q1771" s="15"/>
    </row>
    <row r="1772" spans="2:17" ht="15" customHeight="1" x14ac:dyDescent="0.35">
      <c r="B1772" s="10" t="s">
        <v>5203</v>
      </c>
      <c r="C1772" s="10" t="s">
        <v>5204</v>
      </c>
      <c r="D1772" s="11">
        <f>VLOOKUP(B1772,'[1]Dados Cadastrais'!A:G,7,0)</f>
        <v>103</v>
      </c>
      <c r="E1772" s="11" t="str">
        <f>VLOOKUP(CONTATOS[[#This Row],[EMPRESA]],'[1]Dados Cadastrais'!A:F,5,0)</f>
        <v>EPP</v>
      </c>
      <c r="F1772" s="10" t="str">
        <f>VLOOKUP(CONTATOS[[#This Row],[EMPRESA]],'[1]Dados Cadastrais'!A:F,6,0)</f>
        <v>CAPITAL LESTE 1</v>
      </c>
      <c r="G1772" s="10" t="s">
        <v>5208</v>
      </c>
      <c r="H1772" s="10"/>
      <c r="I1772" s="10" t="s">
        <v>19</v>
      </c>
      <c r="J1772" s="10" t="s">
        <v>20</v>
      </c>
      <c r="K1772" s="22">
        <v>1129655927</v>
      </c>
      <c r="L1772" s="13" t="s">
        <v>5206</v>
      </c>
      <c r="M1772" s="10" t="s">
        <v>5206</v>
      </c>
      <c r="N1772" s="12" t="s">
        <v>5209</v>
      </c>
      <c r="O1772" s="11"/>
      <c r="P1772" s="10"/>
      <c r="Q1772" s="15"/>
    </row>
    <row r="1773" spans="2:17" ht="15" customHeight="1" x14ac:dyDescent="0.35">
      <c r="B1773" s="10" t="s">
        <v>5203</v>
      </c>
      <c r="C1773" s="10" t="s">
        <v>5204</v>
      </c>
      <c r="D1773" s="11">
        <f>VLOOKUP(B1773,'[1]Dados Cadastrais'!A:G,7,0)</f>
        <v>103</v>
      </c>
      <c r="E1773" s="11" t="str">
        <f>VLOOKUP(CONTATOS[[#This Row],[EMPRESA]],'[1]Dados Cadastrais'!A:F,5,0)</f>
        <v>EPP</v>
      </c>
      <c r="F1773" s="10" t="str">
        <f>VLOOKUP(CONTATOS[[#This Row],[EMPRESA]],'[1]Dados Cadastrais'!A:F,6,0)</f>
        <v>CAPITAL LESTE 1</v>
      </c>
      <c r="G1773" s="10" t="s">
        <v>5210</v>
      </c>
      <c r="H1773" s="10"/>
      <c r="I1773" s="10" t="s">
        <v>19</v>
      </c>
      <c r="J1773" s="10" t="s">
        <v>20</v>
      </c>
      <c r="K1773" s="22">
        <v>1129655927</v>
      </c>
      <c r="L1773" s="13" t="s">
        <v>5206</v>
      </c>
      <c r="M1773" s="10" t="s">
        <v>5206</v>
      </c>
      <c r="N1773" s="22" t="s">
        <v>5211</v>
      </c>
      <c r="O1773" s="11"/>
      <c r="P1773" s="10"/>
      <c r="Q1773" s="15"/>
    </row>
    <row r="1774" spans="2:17" ht="15" customHeight="1" x14ac:dyDescent="0.35">
      <c r="B1774" s="10" t="s">
        <v>5203</v>
      </c>
      <c r="C1774" s="10" t="s">
        <v>5204</v>
      </c>
      <c r="D1774" s="11">
        <f>VLOOKUP(B1774,'[1]Dados Cadastrais'!A:G,7,0)</f>
        <v>103</v>
      </c>
      <c r="E1774" s="11" t="str">
        <f>VLOOKUP(CONTATOS[[#This Row],[EMPRESA]],'[1]Dados Cadastrais'!A:F,5,0)</f>
        <v>EPP</v>
      </c>
      <c r="F1774" s="10" t="str">
        <f>VLOOKUP(CONTATOS[[#This Row],[EMPRESA]],'[1]Dados Cadastrais'!A:F,6,0)</f>
        <v>CAPITAL LESTE 1</v>
      </c>
      <c r="G1774" s="10" t="s">
        <v>5212</v>
      </c>
      <c r="H1774" s="10"/>
      <c r="I1774" s="10" t="s">
        <v>19</v>
      </c>
      <c r="J1774" s="10" t="s">
        <v>20</v>
      </c>
      <c r="K1774" s="22">
        <v>1129655927</v>
      </c>
      <c r="L1774" s="13" t="s">
        <v>5206</v>
      </c>
      <c r="M1774" s="10" t="s">
        <v>5206</v>
      </c>
      <c r="N1774" s="12" t="s">
        <v>5213</v>
      </c>
      <c r="O1774" s="11"/>
      <c r="P1774" s="10"/>
      <c r="Q1774" s="15"/>
    </row>
    <row r="1775" spans="2:17" ht="15" hidden="1" customHeight="1" x14ac:dyDescent="0.25">
      <c r="B1775" s="10" t="s">
        <v>5214</v>
      </c>
      <c r="C1775" s="10" t="e">
        <v>#N/A</v>
      </c>
      <c r="D1775" s="11" t="e">
        <f>VLOOKUP(B1775,'[1]Dados Cadastrais'!A:G,7,0)</f>
        <v>#N/A</v>
      </c>
      <c r="E1775" s="11" t="e">
        <f>VLOOKUP(CONTATOS[[#This Row],[EMPRESA]],'[1]Dados Cadastrais'!A:F,5,0)</f>
        <v>#N/A</v>
      </c>
      <c r="F1775" s="10" t="e">
        <f>VLOOKUP(CONTATOS[[#This Row],[EMPRESA]],'[1]Dados Cadastrais'!A:F,6,0)</f>
        <v>#N/A</v>
      </c>
      <c r="G1775" s="10" t="s">
        <v>5215</v>
      </c>
      <c r="H1775" s="10"/>
      <c r="I1775" s="10"/>
      <c r="J1775" s="10"/>
      <c r="K1775" s="22" t="s">
        <v>5216</v>
      </c>
      <c r="L1775" s="13"/>
      <c r="M1775" s="10"/>
      <c r="N1775" s="14" t="s">
        <v>5217</v>
      </c>
      <c r="O1775" s="11"/>
      <c r="P1775" s="10"/>
      <c r="Q1775" s="15"/>
    </row>
    <row r="1776" spans="2:17" ht="15" hidden="1" customHeight="1" x14ac:dyDescent="0.25">
      <c r="B1776" s="10" t="s">
        <v>5218</v>
      </c>
      <c r="C1776" s="10" t="s">
        <v>5219</v>
      </c>
      <c r="D1776" s="11">
        <v>110</v>
      </c>
      <c r="E1776" s="11" t="s">
        <v>137</v>
      </c>
      <c r="F1776" s="10" t="e">
        <f>VLOOKUP(CONTATOS[[#This Row],[EMPRESA]],'[1]Dados Cadastrais'!A:F,6,0)</f>
        <v>#N/A</v>
      </c>
      <c r="G1776" s="10"/>
      <c r="H1776" s="10"/>
      <c r="I1776" s="10"/>
      <c r="J1776" s="10"/>
      <c r="K1776" s="22" t="s">
        <v>5220</v>
      </c>
      <c r="L1776" s="13"/>
      <c r="M1776" s="10"/>
      <c r="N1776" s="30" t="s">
        <v>5221</v>
      </c>
      <c r="O1776" s="11"/>
      <c r="P1776" s="10"/>
      <c r="Q1776" s="15"/>
    </row>
    <row r="1777" spans="2:17" ht="15" hidden="1" customHeight="1" x14ac:dyDescent="0.35">
      <c r="B1777" s="10" t="s">
        <v>5222</v>
      </c>
      <c r="C1777" s="10" t="s">
        <v>5223</v>
      </c>
      <c r="D1777" s="11">
        <f>VLOOKUP(B1777,'[1]Dados Cadastrais'!A:G,7,0)</f>
        <v>101</v>
      </c>
      <c r="E1777" s="11" t="str">
        <f>VLOOKUP(CONTATOS[[#This Row],[EMPRESA]],'[1]Dados Cadastrais'!A:F,5,0)</f>
        <v>EPP</v>
      </c>
      <c r="F1777" s="10" t="str">
        <f>VLOOKUP(CONTATOS[[#This Row],[EMPRESA]],'[1]Dados Cadastrais'!A:F,6,0)</f>
        <v>CAPITAL CENTRO</v>
      </c>
      <c r="G1777" s="10" t="s">
        <v>5224</v>
      </c>
      <c r="H1777" s="10"/>
      <c r="I1777" s="10" t="s">
        <v>19</v>
      </c>
      <c r="J1777" s="10" t="s">
        <v>20</v>
      </c>
      <c r="K1777" s="22"/>
      <c r="L1777" s="13"/>
      <c r="M1777" s="10"/>
      <c r="N1777" s="12" t="s">
        <v>5225</v>
      </c>
      <c r="O1777" s="11"/>
      <c r="P1777" s="10"/>
      <c r="Q1777" s="15">
        <v>45647</v>
      </c>
    </row>
    <row r="1778" spans="2:17" ht="15" hidden="1" customHeight="1" x14ac:dyDescent="0.35">
      <c r="B1778" s="10" t="s">
        <v>5222</v>
      </c>
      <c r="C1778" s="10" t="s">
        <v>5223</v>
      </c>
      <c r="D1778" s="11">
        <f>VLOOKUP(B1778,'[1]Dados Cadastrais'!A:G,7,0)</f>
        <v>101</v>
      </c>
      <c r="E1778" s="11" t="str">
        <f>VLOOKUP(CONTATOS[[#This Row],[EMPRESA]],'[1]Dados Cadastrais'!A:F,5,0)</f>
        <v>EPP</v>
      </c>
      <c r="F1778" s="10" t="str">
        <f>VLOOKUP(CONTATOS[[#This Row],[EMPRESA]],'[1]Dados Cadastrais'!A:F,6,0)</f>
        <v>CAPITAL CENTRO</v>
      </c>
      <c r="G1778" s="10" t="s">
        <v>5224</v>
      </c>
      <c r="H1778" s="10"/>
      <c r="I1778" s="10" t="s">
        <v>19</v>
      </c>
      <c r="J1778" s="10" t="s">
        <v>20</v>
      </c>
      <c r="K1778" s="22"/>
      <c r="L1778" s="13"/>
      <c r="M1778" s="10"/>
      <c r="N1778" s="22" t="s">
        <v>5226</v>
      </c>
      <c r="O1778" s="11"/>
      <c r="P1778" s="10"/>
      <c r="Q1778" s="15">
        <v>45647</v>
      </c>
    </row>
    <row r="1779" spans="2:17" ht="15" customHeight="1" x14ac:dyDescent="0.35">
      <c r="B1779" s="10" t="s">
        <v>5227</v>
      </c>
      <c r="C1779" s="10" t="s">
        <v>5228</v>
      </c>
      <c r="D1779" s="11">
        <f>VLOOKUP(B1779,'[1]Dados Cadastrais'!A:G,7,0)</f>
        <v>103</v>
      </c>
      <c r="E1779" s="11" t="str">
        <f>VLOOKUP(CONTATOS[[#This Row],[EMPRESA]],'[1]Dados Cadastrais'!A:F,5,0)</f>
        <v>ME</v>
      </c>
      <c r="F1779" s="10" t="str">
        <f>VLOOKUP(CONTATOS[[#This Row],[EMPRESA]],'[1]Dados Cadastrais'!A:F,6,0)</f>
        <v>CAPITAL LESTE 1</v>
      </c>
      <c r="G1779" s="10" t="s">
        <v>5229</v>
      </c>
      <c r="H1779" s="10"/>
      <c r="I1779" s="10" t="s">
        <v>19</v>
      </c>
      <c r="J1779" s="10" t="s">
        <v>20</v>
      </c>
      <c r="K1779" s="22">
        <v>1127811459</v>
      </c>
      <c r="L1779" s="13"/>
      <c r="M1779" s="10"/>
      <c r="N1779" s="22" t="s">
        <v>5230</v>
      </c>
      <c r="O1779" s="11"/>
      <c r="P1779" s="10"/>
      <c r="Q1779" s="15">
        <v>45008</v>
      </c>
    </row>
    <row r="1780" spans="2:17" ht="15" customHeight="1" x14ac:dyDescent="0.35">
      <c r="B1780" s="10" t="s">
        <v>5231</v>
      </c>
      <c r="C1780" s="10" t="s">
        <v>5232</v>
      </c>
      <c r="D1780" s="11">
        <f>VLOOKUP(B1780,'[1]Dados Cadastrais'!A:G,7,0)</f>
        <v>103</v>
      </c>
      <c r="E1780" s="11" t="str">
        <f>VLOOKUP(CONTATOS[[#This Row],[EMPRESA]],'[1]Dados Cadastrais'!A:F,5,0)</f>
        <v>ME</v>
      </c>
      <c r="F1780" s="10" t="str">
        <f>VLOOKUP(CONTATOS[[#This Row],[EMPRESA]],'[1]Dados Cadastrais'!A:F,6,0)</f>
        <v>CAPITAL LESTE 1</v>
      </c>
      <c r="G1780" s="10" t="s">
        <v>3776</v>
      </c>
      <c r="H1780" s="10"/>
      <c r="I1780" s="10" t="s">
        <v>19</v>
      </c>
      <c r="J1780" s="10" t="s">
        <v>20</v>
      </c>
      <c r="K1780" s="22">
        <v>999062803</v>
      </c>
      <c r="L1780" s="13" t="s">
        <v>195</v>
      </c>
      <c r="M1780" s="10"/>
      <c r="N1780" s="22"/>
      <c r="O1780" s="11"/>
      <c r="P1780" s="10"/>
      <c r="Q1780" s="15"/>
    </row>
    <row r="1781" spans="2:17" ht="15" customHeight="1" x14ac:dyDescent="0.35">
      <c r="B1781" s="10" t="s">
        <v>5231</v>
      </c>
      <c r="C1781" s="10" t="s">
        <v>5232</v>
      </c>
      <c r="D1781" s="11">
        <f>VLOOKUP(B1781,'[1]Dados Cadastrais'!A:G,7,0)</f>
        <v>103</v>
      </c>
      <c r="E1781" s="11" t="str">
        <f>VLOOKUP(CONTATOS[[#This Row],[EMPRESA]],'[1]Dados Cadastrais'!A:F,5,0)</f>
        <v>ME</v>
      </c>
      <c r="F1781" s="10" t="str">
        <f>VLOOKUP(CONTATOS[[#This Row],[EMPRESA]],'[1]Dados Cadastrais'!A:F,6,0)</f>
        <v>CAPITAL LESTE 1</v>
      </c>
      <c r="G1781" s="10" t="s">
        <v>5233</v>
      </c>
      <c r="H1781" s="10"/>
      <c r="I1781" s="10" t="s">
        <v>19</v>
      </c>
      <c r="J1781" s="10" t="s">
        <v>20</v>
      </c>
      <c r="K1781" s="22" t="s">
        <v>5234</v>
      </c>
      <c r="L1781" s="13" t="s">
        <v>5235</v>
      </c>
      <c r="M1781" s="10" t="s">
        <v>5235</v>
      </c>
      <c r="N1781" s="12" t="s">
        <v>5236</v>
      </c>
      <c r="O1781" s="11"/>
      <c r="P1781" s="10"/>
      <c r="Q1781" s="15"/>
    </row>
    <row r="1782" spans="2:17" ht="15" customHeight="1" x14ac:dyDescent="0.35">
      <c r="B1782" s="10" t="s">
        <v>5231</v>
      </c>
      <c r="C1782" s="10" t="s">
        <v>5232</v>
      </c>
      <c r="D1782" s="11">
        <f>VLOOKUP(B1782,'[1]Dados Cadastrais'!A:G,7,0)</f>
        <v>103</v>
      </c>
      <c r="E1782" s="11" t="str">
        <f>VLOOKUP(CONTATOS[[#This Row],[EMPRESA]],'[1]Dados Cadastrais'!A:F,5,0)</f>
        <v>ME</v>
      </c>
      <c r="F1782" s="10" t="str">
        <f>VLOOKUP(CONTATOS[[#This Row],[EMPRESA]],'[1]Dados Cadastrais'!A:F,6,0)</f>
        <v>CAPITAL LESTE 1</v>
      </c>
      <c r="G1782" s="10" t="s">
        <v>5237</v>
      </c>
      <c r="H1782" s="10"/>
      <c r="I1782" s="10" t="s">
        <v>19</v>
      </c>
      <c r="J1782" s="10" t="s">
        <v>20</v>
      </c>
      <c r="K1782" s="22" t="s">
        <v>5234</v>
      </c>
      <c r="L1782" s="13" t="s">
        <v>5235</v>
      </c>
      <c r="M1782" s="10" t="s">
        <v>5235</v>
      </c>
      <c r="N1782" s="61" t="s">
        <v>5238</v>
      </c>
      <c r="O1782" s="11"/>
      <c r="P1782" s="10"/>
      <c r="Q1782" s="15"/>
    </row>
    <row r="1783" spans="2:17" ht="15" customHeight="1" x14ac:dyDescent="0.35">
      <c r="B1783" s="10" t="s">
        <v>5231</v>
      </c>
      <c r="C1783" s="10" t="s">
        <v>5232</v>
      </c>
      <c r="D1783" s="11">
        <f>VLOOKUP(B1783,'[1]Dados Cadastrais'!A:G,7,0)</f>
        <v>103</v>
      </c>
      <c r="E1783" s="11" t="str">
        <f>VLOOKUP(CONTATOS[[#This Row],[EMPRESA]],'[1]Dados Cadastrais'!A:F,5,0)</f>
        <v>ME</v>
      </c>
      <c r="F1783" s="10" t="str">
        <f>VLOOKUP(CONTATOS[[#This Row],[EMPRESA]],'[1]Dados Cadastrais'!A:F,6,0)</f>
        <v>CAPITAL LESTE 1</v>
      </c>
      <c r="G1783" s="10" t="s">
        <v>3776</v>
      </c>
      <c r="H1783" s="10"/>
      <c r="I1783" s="10" t="s">
        <v>19</v>
      </c>
      <c r="J1783" s="10" t="s">
        <v>20</v>
      </c>
      <c r="K1783" s="22" t="s">
        <v>5239</v>
      </c>
      <c r="L1783" s="13" t="s">
        <v>5240</v>
      </c>
      <c r="M1783" s="62" t="s">
        <v>5235</v>
      </c>
      <c r="N1783" s="22"/>
      <c r="O1783" s="11"/>
      <c r="P1783" s="10"/>
      <c r="Q1783" s="15"/>
    </row>
    <row r="1784" spans="2:17" ht="15" customHeight="1" x14ac:dyDescent="0.35">
      <c r="B1784" s="10" t="s">
        <v>5231</v>
      </c>
      <c r="C1784" s="10" t="s">
        <v>5232</v>
      </c>
      <c r="D1784" s="11">
        <f>VLOOKUP(B1784,'[1]Dados Cadastrais'!A:G,7,0)</f>
        <v>103</v>
      </c>
      <c r="E1784" s="11" t="str">
        <f>VLOOKUP(CONTATOS[[#This Row],[EMPRESA]],'[1]Dados Cadastrais'!A:F,5,0)</f>
        <v>ME</v>
      </c>
      <c r="F1784" s="10" t="str">
        <f>VLOOKUP(CONTATOS[[#This Row],[EMPRESA]],'[1]Dados Cadastrais'!A:F,6,0)</f>
        <v>CAPITAL LESTE 1</v>
      </c>
      <c r="G1784" s="10" t="s">
        <v>5241</v>
      </c>
      <c r="H1784" s="10"/>
      <c r="I1784" s="10" t="s">
        <v>386</v>
      </c>
      <c r="J1784" s="10"/>
      <c r="K1784" s="22"/>
      <c r="L1784" s="13" t="s">
        <v>195</v>
      </c>
      <c r="M1784" s="10"/>
      <c r="N1784" s="12"/>
      <c r="O1784" s="11"/>
      <c r="P1784" s="10"/>
      <c r="Q1784" s="15"/>
    </row>
    <row r="1785" spans="2:17" ht="15" customHeight="1" x14ac:dyDescent="0.35">
      <c r="B1785" s="10" t="s">
        <v>5231</v>
      </c>
      <c r="C1785" s="10" t="s">
        <v>5232</v>
      </c>
      <c r="D1785" s="11">
        <f>VLOOKUP(B1785,'[1]Dados Cadastrais'!A:G,7,0)</f>
        <v>103</v>
      </c>
      <c r="E1785" s="11" t="str">
        <f>VLOOKUP(CONTATOS[[#This Row],[EMPRESA]],'[1]Dados Cadastrais'!A:F,5,0)</f>
        <v>ME</v>
      </c>
      <c r="F1785" s="10" t="str">
        <f>VLOOKUP(CONTATOS[[#This Row],[EMPRESA]],'[1]Dados Cadastrais'!A:F,6,0)</f>
        <v>CAPITAL LESTE 1</v>
      </c>
      <c r="G1785" s="10" t="s">
        <v>5241</v>
      </c>
      <c r="H1785" s="10"/>
      <c r="I1785" s="10" t="s">
        <v>386</v>
      </c>
      <c r="J1785" s="10"/>
      <c r="K1785" s="22"/>
      <c r="L1785" s="13"/>
      <c r="M1785" s="10"/>
      <c r="N1785" s="12"/>
      <c r="O1785" s="11"/>
      <c r="P1785" s="10"/>
      <c r="Q1785" s="15"/>
    </row>
    <row r="1786" spans="2:17" ht="15" hidden="1" customHeight="1" x14ac:dyDescent="0.35">
      <c r="B1786" s="10" t="s">
        <v>5242</v>
      </c>
      <c r="C1786" s="10" t="e">
        <v>#N/A</v>
      </c>
      <c r="D1786" s="11" t="e">
        <f>VLOOKUP(B1786,'[1]Dados Cadastrais'!A:G,7,0)</f>
        <v>#N/A</v>
      </c>
      <c r="E1786" s="11" t="e">
        <f>VLOOKUP(CONTATOS[[#This Row],[EMPRESA]],'[1]Dados Cadastrais'!A:F,5,0)</f>
        <v>#N/A</v>
      </c>
      <c r="F1786" s="10" t="e">
        <f>VLOOKUP(CONTATOS[[#This Row],[EMPRESA]],'[1]Dados Cadastrais'!A:F,6,0)</f>
        <v>#N/A</v>
      </c>
      <c r="G1786" s="10"/>
      <c r="H1786" s="10"/>
      <c r="I1786" s="10"/>
      <c r="J1786" s="10"/>
      <c r="K1786" s="22" t="s">
        <v>5243</v>
      </c>
      <c r="L1786" s="13"/>
      <c r="M1786" s="10"/>
      <c r="N1786" s="12"/>
      <c r="O1786" s="11"/>
      <c r="P1786" s="10"/>
      <c r="Q1786" s="15"/>
    </row>
    <row r="1787" spans="2:17" ht="15" hidden="1" customHeight="1" x14ac:dyDescent="0.25">
      <c r="B1787" s="10" t="s">
        <v>5242</v>
      </c>
      <c r="C1787" s="10" t="e">
        <v>#N/A</v>
      </c>
      <c r="D1787" s="11" t="e">
        <f>VLOOKUP(B1787,'[1]Dados Cadastrais'!A:G,7,0)</f>
        <v>#N/A</v>
      </c>
      <c r="E1787" s="11" t="e">
        <f>VLOOKUP(CONTATOS[[#This Row],[EMPRESA]],'[1]Dados Cadastrais'!A:F,5,0)</f>
        <v>#N/A</v>
      </c>
      <c r="F1787" s="10" t="e">
        <f>VLOOKUP(CONTATOS[[#This Row],[EMPRESA]],'[1]Dados Cadastrais'!A:F,6,0)</f>
        <v>#N/A</v>
      </c>
      <c r="G1787" s="10" t="s">
        <v>5244</v>
      </c>
      <c r="H1787" s="10"/>
      <c r="I1787" s="10"/>
      <c r="J1787" s="10"/>
      <c r="K1787" s="22" t="s">
        <v>5245</v>
      </c>
      <c r="L1787" s="13"/>
      <c r="M1787" s="10"/>
      <c r="N1787" s="14" t="s">
        <v>5246</v>
      </c>
      <c r="O1787" s="11"/>
      <c r="P1787" s="10"/>
      <c r="Q1787" s="15"/>
    </row>
    <row r="1788" spans="2:17" ht="15" hidden="1" customHeight="1" x14ac:dyDescent="0.35">
      <c r="B1788" s="10" t="s">
        <v>5242</v>
      </c>
      <c r="C1788" s="10" t="e">
        <v>#N/A</v>
      </c>
      <c r="D1788" s="11" t="e">
        <f>VLOOKUP(B1788,'[1]Dados Cadastrais'!A:G,7,0)</f>
        <v>#N/A</v>
      </c>
      <c r="E1788" s="11" t="e">
        <f>VLOOKUP(CONTATOS[[#This Row],[EMPRESA]],'[1]Dados Cadastrais'!A:F,5,0)</f>
        <v>#N/A</v>
      </c>
      <c r="F1788" s="10" t="e">
        <f>VLOOKUP(CONTATOS[[#This Row],[EMPRESA]],'[1]Dados Cadastrais'!A:F,6,0)</f>
        <v>#N/A</v>
      </c>
      <c r="G1788" s="10" t="s">
        <v>5247</v>
      </c>
      <c r="H1788" s="10"/>
      <c r="I1788" s="10"/>
      <c r="J1788" s="10"/>
      <c r="K1788" s="22"/>
      <c r="L1788" s="13"/>
      <c r="M1788" s="10"/>
      <c r="N1788" s="12"/>
      <c r="O1788" s="11"/>
      <c r="P1788" s="10"/>
      <c r="Q1788" s="15"/>
    </row>
    <row r="1789" spans="2:17" ht="15" hidden="1" customHeight="1" x14ac:dyDescent="0.35">
      <c r="B1789" s="10" t="s">
        <v>5248</v>
      </c>
      <c r="C1789" s="10" t="s">
        <v>5249</v>
      </c>
      <c r="D1789" s="11">
        <f>VLOOKUP(B1789,'[1]Dados Cadastrais'!A:G,7,0)</f>
        <v>113</v>
      </c>
      <c r="E1789" s="11" t="str">
        <f>VLOOKUP(CONTATOS[[#This Row],[EMPRESA]],'[1]Dados Cadastrais'!A:F,5,0)</f>
        <v>DEMAIS</v>
      </c>
      <c r="F1789" s="10" t="str">
        <f>VLOOKUP(CONTATOS[[#This Row],[EMPRESA]],'[1]Dados Cadastrais'!A:F,6,0)</f>
        <v>N/A</v>
      </c>
      <c r="G1789" s="10" t="s">
        <v>5250</v>
      </c>
      <c r="H1789" s="10"/>
      <c r="I1789" s="10"/>
      <c r="J1789" s="10"/>
      <c r="K1789" s="22">
        <v>26321353</v>
      </c>
      <c r="L1789" s="13" t="s">
        <v>5251</v>
      </c>
      <c r="M1789" s="10" t="s">
        <v>5251</v>
      </c>
      <c r="N1789" s="22" t="s">
        <v>5252</v>
      </c>
      <c r="O1789" s="11"/>
      <c r="P1789" s="10"/>
      <c r="Q1789" s="15">
        <v>45307</v>
      </c>
    </row>
    <row r="1790" spans="2:17" ht="15" hidden="1" customHeight="1" x14ac:dyDescent="0.35">
      <c r="B1790" s="10" t="s">
        <v>5248</v>
      </c>
      <c r="C1790" s="10" t="s">
        <v>5249</v>
      </c>
      <c r="D1790" s="11">
        <f>VLOOKUP(B1790,'[1]Dados Cadastrais'!A:G,7,0)</f>
        <v>113</v>
      </c>
      <c r="E1790" s="11" t="str">
        <f>VLOOKUP(CONTATOS[[#This Row],[EMPRESA]],'[1]Dados Cadastrais'!A:F,5,0)</f>
        <v>DEMAIS</v>
      </c>
      <c r="F1790" s="10" t="str">
        <f>VLOOKUP(CONTATOS[[#This Row],[EMPRESA]],'[1]Dados Cadastrais'!A:F,6,0)</f>
        <v>N/A</v>
      </c>
      <c r="G1790" s="10" t="s">
        <v>5253</v>
      </c>
      <c r="H1790" s="10"/>
      <c r="I1790" s="10"/>
      <c r="J1790" s="10"/>
      <c r="K1790" s="22">
        <v>26321353</v>
      </c>
      <c r="L1790" s="13"/>
      <c r="M1790" s="10"/>
      <c r="N1790" s="22"/>
      <c r="O1790" s="11"/>
      <c r="P1790" s="10"/>
      <c r="Q1790" s="15">
        <v>45307</v>
      </c>
    </row>
    <row r="1791" spans="2:17" ht="15" hidden="1" customHeight="1" x14ac:dyDescent="0.35">
      <c r="B1791" s="10" t="s">
        <v>5254</v>
      </c>
      <c r="C1791" s="10" t="s">
        <v>55</v>
      </c>
      <c r="D1791" s="11" t="e">
        <f>VLOOKUP(B1791,'[1]Dados Cadastrais'!A:G,7,0)</f>
        <v>#N/A</v>
      </c>
      <c r="E1791" s="11" t="e">
        <f>VLOOKUP(CONTATOS[[#This Row],[EMPRESA]],'[1]Dados Cadastrais'!A:F,5,0)</f>
        <v>#N/A</v>
      </c>
      <c r="F1791" s="10" t="e">
        <f>VLOOKUP(CONTATOS[[#This Row],[EMPRESA]],'[1]Dados Cadastrais'!A:F,6,0)</f>
        <v>#N/A</v>
      </c>
      <c r="G1791" s="10" t="s">
        <v>5255</v>
      </c>
      <c r="H1791" s="10"/>
      <c r="I1791" s="10" t="s">
        <v>19</v>
      </c>
      <c r="J1791" s="10" t="s">
        <v>20</v>
      </c>
      <c r="K1791" s="22"/>
      <c r="L1791" s="13" t="s">
        <v>5256</v>
      </c>
      <c r="M1791" s="10" t="s">
        <v>5256</v>
      </c>
      <c r="N1791" s="22" t="s">
        <v>5257</v>
      </c>
      <c r="O1791" s="11"/>
      <c r="P1791" s="10"/>
      <c r="Q1791" s="15">
        <v>45764</v>
      </c>
    </row>
    <row r="1792" spans="2:17" ht="15" customHeight="1" x14ac:dyDescent="0.35">
      <c r="B1792" s="10" t="s">
        <v>5258</v>
      </c>
      <c r="C1792" s="10" t="s">
        <v>5259</v>
      </c>
      <c r="D1792" s="11">
        <f>VLOOKUP(B1792,'[1]Dados Cadastrais'!A:G,7,0)</f>
        <v>103</v>
      </c>
      <c r="E1792" s="11" t="str">
        <f>VLOOKUP(CONTATOS[[#This Row],[EMPRESA]],'[1]Dados Cadastrais'!A:F,5,0)</f>
        <v>ME</v>
      </c>
      <c r="F1792" s="10" t="str">
        <f>VLOOKUP(CONTATOS[[#This Row],[EMPRESA]],'[1]Dados Cadastrais'!A:F,6,0)</f>
        <v>CAPITAL LESTE 1</v>
      </c>
      <c r="G1792" s="10" t="s">
        <v>5260</v>
      </c>
      <c r="H1792" s="10"/>
      <c r="I1792" s="10"/>
      <c r="J1792" s="10"/>
      <c r="K1792" s="22">
        <v>26731111</v>
      </c>
      <c r="L1792" s="13" t="s">
        <v>5261</v>
      </c>
      <c r="M1792" s="10" t="s">
        <v>5261</v>
      </c>
      <c r="N1792" s="22" t="s">
        <v>5262</v>
      </c>
      <c r="O1792" s="11"/>
      <c r="P1792" s="10"/>
      <c r="Q1792" s="15">
        <v>45022</v>
      </c>
    </row>
    <row r="1793" spans="2:17" ht="15" hidden="1" customHeight="1" x14ac:dyDescent="0.35">
      <c r="B1793" s="10" t="s">
        <v>5263</v>
      </c>
      <c r="C1793" s="10" t="s">
        <v>5264</v>
      </c>
      <c r="D1793" s="11">
        <v>108</v>
      </c>
      <c r="E1793" s="11" t="s">
        <v>137</v>
      </c>
      <c r="F1793" s="10" t="e">
        <f>VLOOKUP(CONTATOS[[#This Row],[EMPRESA]],'[1]Dados Cadastrais'!A:F,6,0)</f>
        <v>#N/A</v>
      </c>
      <c r="G1793" s="10"/>
      <c r="H1793" s="10"/>
      <c r="I1793" s="10"/>
      <c r="J1793" s="10"/>
      <c r="K1793" s="22" t="s">
        <v>5265</v>
      </c>
      <c r="L1793" s="13"/>
      <c r="M1793" s="10"/>
      <c r="N1793" s="39" t="s">
        <v>5266</v>
      </c>
      <c r="O1793" s="11"/>
      <c r="P1793" s="10"/>
      <c r="Q1793" s="15"/>
    </row>
    <row r="1794" spans="2:17" ht="15" hidden="1" customHeight="1" x14ac:dyDescent="0.35">
      <c r="B1794" s="10" t="s">
        <v>5263</v>
      </c>
      <c r="C1794" s="10" t="s">
        <v>5264</v>
      </c>
      <c r="D1794" s="11">
        <v>108</v>
      </c>
      <c r="E1794" s="11" t="s">
        <v>137</v>
      </c>
      <c r="F1794" s="10" t="e">
        <f>VLOOKUP(CONTATOS[[#This Row],[EMPRESA]],'[1]Dados Cadastrais'!A:F,6,0)</f>
        <v>#N/A</v>
      </c>
      <c r="G1794" s="10" t="s">
        <v>3281</v>
      </c>
      <c r="H1794" s="10"/>
      <c r="I1794" s="10"/>
      <c r="J1794" s="10"/>
      <c r="K1794" s="22" t="s">
        <v>5267</v>
      </c>
      <c r="L1794" s="13" t="s">
        <v>5268</v>
      </c>
      <c r="M1794" s="10" t="s">
        <v>5269</v>
      </c>
      <c r="N1794" s="22" t="s">
        <v>5266</v>
      </c>
      <c r="O1794" s="11"/>
      <c r="P1794" s="10"/>
      <c r="Q1794" s="15"/>
    </row>
    <row r="1795" spans="2:17" ht="15" hidden="1" customHeight="1" x14ac:dyDescent="0.35">
      <c r="B1795" s="10" t="s">
        <v>5270</v>
      </c>
      <c r="C1795" s="10" t="s">
        <v>55</v>
      </c>
      <c r="D1795" s="11" t="e">
        <f>VLOOKUP(B1795,'[1]Dados Cadastrais'!A:G,7,0)</f>
        <v>#N/A</v>
      </c>
      <c r="E1795" s="11" t="e">
        <f>VLOOKUP(CONTATOS[[#This Row],[EMPRESA]],'[1]Dados Cadastrais'!A:F,5,0)</f>
        <v>#N/A</v>
      </c>
      <c r="F1795" s="10" t="e">
        <f>VLOOKUP(CONTATOS[[#This Row],[EMPRESA]],'[1]Dados Cadastrais'!A:F,6,0)</f>
        <v>#N/A</v>
      </c>
      <c r="G1795" s="10" t="s">
        <v>1991</v>
      </c>
      <c r="H1795" s="10"/>
      <c r="I1795" s="10"/>
      <c r="J1795" s="10"/>
      <c r="K1795" s="22"/>
      <c r="L1795" s="13"/>
      <c r="M1795" s="10"/>
      <c r="N1795" s="22" t="s">
        <v>5271</v>
      </c>
      <c r="O1795" s="11"/>
      <c r="P1795" s="10"/>
      <c r="Q1795" s="15">
        <v>45764</v>
      </c>
    </row>
    <row r="1796" spans="2:17" ht="15" customHeight="1" x14ac:dyDescent="0.25">
      <c r="B1796" s="27" t="s">
        <v>5272</v>
      </c>
      <c r="C1796" s="27" t="s">
        <v>5273</v>
      </c>
      <c r="D1796" s="27" t="s">
        <v>237</v>
      </c>
      <c r="E1796" s="27" t="s">
        <v>68</v>
      </c>
      <c r="F1796" s="10" t="str">
        <f>VLOOKUP(CONTATOS[[#This Row],[EMPRESA]],'[1]Dados Cadastrais'!A:F,6,0)</f>
        <v>CAPITAL LESTE 1</v>
      </c>
      <c r="G1796" s="17"/>
      <c r="H1796" s="10"/>
      <c r="I1796" s="28"/>
      <c r="J1796" s="10"/>
      <c r="K1796" s="29"/>
      <c r="L1796" s="13"/>
      <c r="M1796" s="10" t="str" cm="1">
        <f t="array" ref="M1796">IFERROR(IF(ISTEXT(L1795),IF(ISBLANK(L1795),"","'"&amp;"55"&amp;IF(AND(ISNUMBER(LEFT(SOMENTE.NÚMEROS(L1795),2))),LEFT(SOMENTE.NÚMEROS(L1795),2),"11")&amp;RIGHT(SOMENTE.NÚMEROS(L1795),8)),""),"")</f>
        <v/>
      </c>
      <c r="N1796" s="22"/>
      <c r="O1796" s="22"/>
      <c r="P1796" s="22"/>
      <c r="Q1796" s="15"/>
    </row>
    <row r="1797" spans="2:17" ht="15" hidden="1" customHeight="1" x14ac:dyDescent="0.35">
      <c r="B1797" s="10" t="s">
        <v>5274</v>
      </c>
      <c r="C1797" s="10" t="s">
        <v>5275</v>
      </c>
      <c r="D1797" s="11">
        <f>VLOOKUP(B1797,'[1]Dados Cadastrais'!A:G,7,0)</f>
        <v>103</v>
      </c>
      <c r="E1797" s="11" t="str">
        <f>VLOOKUP(CONTATOS[[#This Row],[EMPRESA]],'[1]Dados Cadastrais'!A:F,5,0)</f>
        <v>ME</v>
      </c>
      <c r="F1797" s="10" t="str">
        <f>VLOOKUP(CONTATOS[[#This Row],[EMPRESA]],'[1]Dados Cadastrais'!A:F,6,0)</f>
        <v>CAPITAL NORTE</v>
      </c>
      <c r="G1797" s="10" t="s">
        <v>126</v>
      </c>
      <c r="H1797" s="10"/>
      <c r="I1797" s="10" t="s">
        <v>2410</v>
      </c>
      <c r="J1797" s="10"/>
      <c r="K1797" s="22" t="s">
        <v>5276</v>
      </c>
      <c r="L1797" s="13" t="s">
        <v>5277</v>
      </c>
      <c r="M1797" s="10" t="s">
        <v>5277</v>
      </c>
      <c r="N1797" s="12" t="s">
        <v>5278</v>
      </c>
      <c r="O1797" s="11"/>
      <c r="P1797" s="10"/>
      <c r="Q1797" s="15"/>
    </row>
    <row r="1798" spans="2:17" ht="15" hidden="1" customHeight="1" x14ac:dyDescent="0.35">
      <c r="B1798" s="10" t="s">
        <v>5274</v>
      </c>
      <c r="C1798" s="10" t="s">
        <v>5275</v>
      </c>
      <c r="D1798" s="11">
        <f>VLOOKUP(B1798,'[1]Dados Cadastrais'!A:G,7,0)</f>
        <v>103</v>
      </c>
      <c r="E1798" s="11" t="str">
        <f>VLOOKUP(CONTATOS[[#This Row],[EMPRESA]],'[1]Dados Cadastrais'!A:F,5,0)</f>
        <v>ME</v>
      </c>
      <c r="F1798" s="10" t="str">
        <f>VLOOKUP(CONTATOS[[#This Row],[EMPRESA]],'[1]Dados Cadastrais'!A:F,6,0)</f>
        <v>CAPITAL NORTE</v>
      </c>
      <c r="G1798" s="10" t="s">
        <v>5279</v>
      </c>
      <c r="H1798" s="10"/>
      <c r="I1798" s="10" t="s">
        <v>195</v>
      </c>
      <c r="J1798" s="10"/>
      <c r="K1798" s="22" t="s">
        <v>5280</v>
      </c>
      <c r="L1798" s="13"/>
      <c r="M1798" s="10"/>
      <c r="N1798" s="22"/>
      <c r="O1798" s="11"/>
      <c r="P1798" s="10"/>
      <c r="Q1798" s="15"/>
    </row>
    <row r="1799" spans="2:17" ht="15" hidden="1" customHeight="1" x14ac:dyDescent="0.25">
      <c r="B1799" s="10" t="s">
        <v>5274</v>
      </c>
      <c r="C1799" s="10" t="s">
        <v>5275</v>
      </c>
      <c r="D1799" s="11">
        <f>VLOOKUP(B1799,'[1]Dados Cadastrais'!A:G,7,0)</f>
        <v>103</v>
      </c>
      <c r="E1799" s="11" t="str">
        <f>VLOOKUP(CONTATOS[[#This Row],[EMPRESA]],'[1]Dados Cadastrais'!A:F,5,0)</f>
        <v>ME</v>
      </c>
      <c r="F1799" s="10" t="str">
        <f>VLOOKUP(CONTATOS[[#This Row],[EMPRESA]],'[1]Dados Cadastrais'!A:F,6,0)</f>
        <v>CAPITAL NORTE</v>
      </c>
      <c r="G1799" s="10" t="s">
        <v>1552</v>
      </c>
      <c r="H1799" s="10"/>
      <c r="I1799" s="10" t="s">
        <v>1070</v>
      </c>
      <c r="J1799" s="10"/>
      <c r="K1799" s="22"/>
      <c r="L1799" s="13" t="s">
        <v>5281</v>
      </c>
      <c r="M1799" s="10" t="s">
        <v>5282</v>
      </c>
      <c r="N1799" s="30" t="s">
        <v>5278</v>
      </c>
      <c r="O1799" s="11"/>
      <c r="P1799" s="10"/>
      <c r="Q1799" s="15"/>
    </row>
    <row r="1800" spans="2:17" ht="15" hidden="1" customHeight="1" x14ac:dyDescent="0.35">
      <c r="B1800" s="10" t="s">
        <v>5274</v>
      </c>
      <c r="C1800" s="10" t="s">
        <v>5275</v>
      </c>
      <c r="D1800" s="11">
        <f>VLOOKUP(B1800,'[1]Dados Cadastrais'!A:G,7,0)</f>
        <v>103</v>
      </c>
      <c r="E1800" s="11" t="str">
        <f>VLOOKUP(CONTATOS[[#This Row],[EMPRESA]],'[1]Dados Cadastrais'!A:F,5,0)</f>
        <v>ME</v>
      </c>
      <c r="F1800" s="10" t="str">
        <f>VLOOKUP(CONTATOS[[#This Row],[EMPRESA]],'[1]Dados Cadastrais'!A:F,6,0)</f>
        <v>CAPITAL NORTE</v>
      </c>
      <c r="G1800" s="10" t="s">
        <v>1757</v>
      </c>
      <c r="H1800" s="10"/>
      <c r="I1800" s="10"/>
      <c r="J1800" s="10"/>
      <c r="K1800" s="22"/>
      <c r="L1800" s="13"/>
      <c r="M1800" s="10"/>
      <c r="N1800" s="12" t="s">
        <v>5283</v>
      </c>
      <c r="O1800" s="11"/>
      <c r="P1800" s="10"/>
      <c r="Q1800" s="15"/>
    </row>
    <row r="1801" spans="2:17" ht="15" hidden="1" customHeight="1" x14ac:dyDescent="0.35">
      <c r="B1801" s="10" t="s">
        <v>5274</v>
      </c>
      <c r="C1801" s="10" t="s">
        <v>5275</v>
      </c>
      <c r="D1801" s="11">
        <f>VLOOKUP(B1801,'[1]Dados Cadastrais'!A:G,7,0)</f>
        <v>103</v>
      </c>
      <c r="E1801" s="11" t="str">
        <f>VLOOKUP(CONTATOS[[#This Row],[EMPRESA]],'[1]Dados Cadastrais'!A:F,5,0)</f>
        <v>ME</v>
      </c>
      <c r="F1801" s="10" t="str">
        <f>VLOOKUP(CONTATOS[[#This Row],[EMPRESA]],'[1]Dados Cadastrais'!A:F,6,0)</f>
        <v>CAPITAL NORTE</v>
      </c>
      <c r="G1801" s="10" t="s">
        <v>195</v>
      </c>
      <c r="H1801" s="10"/>
      <c r="I1801" s="10" t="s">
        <v>5284</v>
      </c>
      <c r="J1801" s="10"/>
      <c r="K1801" s="22"/>
      <c r="L1801" s="13"/>
      <c r="M1801" s="10"/>
      <c r="N1801" s="22"/>
      <c r="O1801" s="11"/>
      <c r="P1801" s="10"/>
      <c r="Q1801" s="15"/>
    </row>
    <row r="1802" spans="2:17" ht="15" customHeight="1" x14ac:dyDescent="0.25">
      <c r="B1802" s="27" t="s">
        <v>5285</v>
      </c>
      <c r="C1802" s="27" t="s">
        <v>5286</v>
      </c>
      <c r="D1802" s="27" t="s">
        <v>237</v>
      </c>
      <c r="E1802" s="27" t="s">
        <v>137</v>
      </c>
      <c r="F1802" s="10" t="str">
        <f>VLOOKUP(CONTATOS[[#This Row],[EMPRESA]],'[1]Dados Cadastrais'!A:F,6,0)</f>
        <v>CAPITAL LESTE 1</v>
      </c>
      <c r="G1802" s="17"/>
      <c r="H1802" s="10"/>
      <c r="I1802" s="28"/>
      <c r="J1802" s="10"/>
      <c r="K1802" s="29"/>
      <c r="L1802" s="13"/>
      <c r="M1802" s="10" t="str" cm="1">
        <f t="array" ref="M1802">IFERROR(IF(ISTEXT(L1801),IF(ISBLANK(L1801),"","'"&amp;"55"&amp;IF(AND(ISNUMBER(LEFT(SOMENTE.NÚMEROS(L1801),2))),LEFT(SOMENTE.NÚMEROS(L1801),2),"11")&amp;RIGHT(SOMENTE.NÚMEROS(L1801),8)),""),"")</f>
        <v/>
      </c>
      <c r="N1802" s="22"/>
      <c r="O1802" s="22"/>
      <c r="P1802" s="22"/>
      <c r="Q1802" s="15"/>
    </row>
    <row r="1803" spans="2:17" ht="15" hidden="1" customHeight="1" x14ac:dyDescent="0.35">
      <c r="B1803" s="10" t="s">
        <v>5287</v>
      </c>
      <c r="C1803" s="10" t="s">
        <v>5288</v>
      </c>
      <c r="D1803" s="11">
        <f>VLOOKUP(B1803,'[1]Dados Cadastrais'!A:G,7,0)</f>
        <v>113</v>
      </c>
      <c r="E1803" s="11" t="str">
        <f>VLOOKUP(CONTATOS[[#This Row],[EMPRESA]],'[1]Dados Cadastrais'!A:F,5,0)</f>
        <v>ME</v>
      </c>
      <c r="F1803" s="10" t="str">
        <f>VLOOKUP(CONTATOS[[#This Row],[EMPRESA]],'[1]Dados Cadastrais'!A:F,6,0)</f>
        <v>CAPITAL SUL</v>
      </c>
      <c r="G1803" s="10" t="s">
        <v>5289</v>
      </c>
      <c r="H1803" s="10"/>
      <c r="I1803" s="10"/>
      <c r="J1803" s="10"/>
      <c r="K1803" s="22">
        <v>29465460</v>
      </c>
      <c r="L1803" s="13"/>
      <c r="M1803" s="10"/>
      <c r="N1803" s="22" t="s">
        <v>5290</v>
      </c>
      <c r="O1803" s="11"/>
      <c r="P1803" s="10"/>
      <c r="Q1803" s="15">
        <v>45307</v>
      </c>
    </row>
    <row r="1804" spans="2:17" ht="15" customHeight="1" x14ac:dyDescent="0.35">
      <c r="B1804" s="10" t="s">
        <v>5291</v>
      </c>
      <c r="C1804" s="10" t="s">
        <v>5292</v>
      </c>
      <c r="D1804" s="11">
        <f>VLOOKUP(B1804,'[1]Dados Cadastrais'!A:G,7,0)</f>
        <v>103</v>
      </c>
      <c r="E1804" s="11" t="str">
        <f>VLOOKUP(CONTATOS[[#This Row],[EMPRESA]],'[1]Dados Cadastrais'!A:F,5,0)</f>
        <v>ME</v>
      </c>
      <c r="F1804" s="10" t="str">
        <f>VLOOKUP(CONTATOS[[#This Row],[EMPRESA]],'[1]Dados Cadastrais'!A:F,6,0)</f>
        <v>CAPITAL LESTE 2</v>
      </c>
      <c r="G1804" s="10" t="s">
        <v>5293</v>
      </c>
      <c r="H1804" s="10"/>
      <c r="I1804" s="10" t="s">
        <v>19</v>
      </c>
      <c r="J1804" s="10" t="s">
        <v>20</v>
      </c>
      <c r="K1804" s="22">
        <v>1122808282</v>
      </c>
      <c r="L1804" s="13" t="s">
        <v>5294</v>
      </c>
      <c r="M1804" s="10" t="s">
        <v>5294</v>
      </c>
      <c r="N1804" s="12" t="s">
        <v>5295</v>
      </c>
      <c r="O1804" s="11"/>
      <c r="P1804" s="10"/>
      <c r="Q1804" s="15"/>
    </row>
    <row r="1805" spans="2:17" ht="15" customHeight="1" x14ac:dyDescent="0.35">
      <c r="B1805" s="10" t="s">
        <v>5291</v>
      </c>
      <c r="C1805" s="10" t="s">
        <v>5292</v>
      </c>
      <c r="D1805" s="11">
        <f>VLOOKUP(B1805,'[1]Dados Cadastrais'!A:G,7,0)</f>
        <v>103</v>
      </c>
      <c r="E1805" s="11" t="str">
        <f>VLOOKUP(CONTATOS[[#This Row],[EMPRESA]],'[1]Dados Cadastrais'!A:F,5,0)</f>
        <v>ME</v>
      </c>
      <c r="F1805" s="10" t="str">
        <f>VLOOKUP(CONTATOS[[#This Row],[EMPRESA]],'[1]Dados Cadastrais'!A:F,6,0)</f>
        <v>CAPITAL LESTE 2</v>
      </c>
      <c r="G1805" s="10" t="s">
        <v>5296</v>
      </c>
      <c r="H1805" s="10"/>
      <c r="I1805" s="10" t="s">
        <v>19</v>
      </c>
      <c r="J1805" s="10" t="s">
        <v>20</v>
      </c>
      <c r="K1805" s="22">
        <v>1122808282</v>
      </c>
      <c r="L1805" s="13" t="s">
        <v>5294</v>
      </c>
      <c r="M1805" s="10" t="s">
        <v>5294</v>
      </c>
      <c r="N1805" s="22" t="s">
        <v>5297</v>
      </c>
      <c r="O1805" s="11"/>
      <c r="P1805" s="10"/>
      <c r="Q1805" s="15">
        <v>45161</v>
      </c>
    </row>
    <row r="1806" spans="2:17" ht="15" customHeight="1" x14ac:dyDescent="0.25">
      <c r="B1806" s="27" t="s">
        <v>5298</v>
      </c>
      <c r="C1806" s="27" t="s">
        <v>3110</v>
      </c>
      <c r="D1806" s="27" t="s">
        <v>237</v>
      </c>
      <c r="E1806" s="27" t="s">
        <v>137</v>
      </c>
      <c r="F1806" s="10" t="str">
        <f>VLOOKUP(CONTATOS[[#This Row],[EMPRESA]],'[1]Dados Cadastrais'!A:F,6,0)</f>
        <v>CAPITAL LESTE 1</v>
      </c>
      <c r="G1806" s="17"/>
      <c r="H1806" s="10"/>
      <c r="I1806" s="28"/>
      <c r="J1806" s="10"/>
      <c r="K1806" s="29"/>
      <c r="L1806" s="13"/>
      <c r="M1806" s="10" t="str" cm="1">
        <f t="array" aca="1" ref="M1806" ca="1">IFERROR(IF(ISTEXT(L1805),IF(ISBLANK(L1805),"","'"&amp;"55"&amp;IF(AND(ISNUMBER(LEFT(SOMENTE.NÚMEROS(L1805),2))),LEFT(SOMENTE.NÚMEROS(L1805),2),"11")&amp;RIGHT(SOMENTE.NÚMEROS(L1805),8)),""),"")</f>
        <v/>
      </c>
      <c r="N1806" s="22"/>
      <c r="O1806" s="22"/>
      <c r="P1806" s="22"/>
      <c r="Q1806" s="15"/>
    </row>
    <row r="1807" spans="2:17" ht="15" customHeight="1" x14ac:dyDescent="0.35">
      <c r="B1807" s="10" t="s">
        <v>5299</v>
      </c>
      <c r="C1807" s="10" t="s">
        <v>5300</v>
      </c>
      <c r="D1807" s="11">
        <f>VLOOKUP(B1807,'[1]Dados Cadastrais'!A:G,7,0)</f>
        <v>0</v>
      </c>
      <c r="E1807" s="11" t="str">
        <f>VLOOKUP(CONTATOS[[#This Row],[EMPRESA]],'[1]Dados Cadastrais'!A:F,5,0)</f>
        <v>EPP</v>
      </c>
      <c r="F1807" s="10" t="str">
        <f>VLOOKUP(CONTATOS[[#This Row],[EMPRESA]],'[1]Dados Cadastrais'!A:F,6,0)</f>
        <v>CAPITAL LESTE 1</v>
      </c>
      <c r="G1807" s="10" t="s">
        <v>2184</v>
      </c>
      <c r="H1807" s="10"/>
      <c r="I1807" s="10"/>
      <c r="J1807" s="10"/>
      <c r="K1807" s="22" t="s">
        <v>5301</v>
      </c>
      <c r="L1807" s="13"/>
      <c r="M1807" s="10"/>
      <c r="N1807" s="22" t="s">
        <v>5302</v>
      </c>
      <c r="O1807" s="11"/>
      <c r="P1807" s="10"/>
      <c r="Q1807" s="15">
        <v>45204</v>
      </c>
    </row>
    <row r="1808" spans="2:17" ht="15" customHeight="1" x14ac:dyDescent="0.35">
      <c r="B1808" s="10" t="s">
        <v>5299</v>
      </c>
      <c r="C1808" s="10" t="s">
        <v>5300</v>
      </c>
      <c r="D1808" s="11">
        <f>VLOOKUP(B1808,'[1]Dados Cadastrais'!A:G,7,0)</f>
        <v>0</v>
      </c>
      <c r="E1808" s="11" t="str">
        <f>VLOOKUP(CONTATOS[[#This Row],[EMPRESA]],'[1]Dados Cadastrais'!A:F,5,0)</f>
        <v>EPP</v>
      </c>
      <c r="F1808" s="10" t="str">
        <f>VLOOKUP(CONTATOS[[#This Row],[EMPRESA]],'[1]Dados Cadastrais'!A:F,6,0)</f>
        <v>CAPITAL LESTE 1</v>
      </c>
      <c r="G1808" s="10" t="s">
        <v>2086</v>
      </c>
      <c r="H1808" s="10"/>
      <c r="I1808" s="10"/>
      <c r="J1808" s="10"/>
      <c r="K1808" s="22"/>
      <c r="L1808" s="13" t="s">
        <v>5303</v>
      </c>
      <c r="M1808" s="10" t="s">
        <v>5303</v>
      </c>
      <c r="N1808" s="22"/>
      <c r="O1808" s="11"/>
      <c r="P1808" s="10"/>
      <c r="Q1808" s="15">
        <v>45764</v>
      </c>
    </row>
    <row r="1809" spans="2:17" ht="15" hidden="1" customHeight="1" x14ac:dyDescent="0.25">
      <c r="B1809" s="10" t="s">
        <v>5304</v>
      </c>
      <c r="C1809" s="10" t="s">
        <v>5305</v>
      </c>
      <c r="D1809" s="11">
        <f>VLOOKUP(B1809,'[1]Dados Cadastrais'!A:G,7,0)</f>
        <v>113</v>
      </c>
      <c r="E1809" s="11" t="str">
        <f>VLOOKUP(CONTATOS[[#This Row],[EMPRESA]],'[1]Dados Cadastrais'!A:F,5,0)</f>
        <v>ME</v>
      </c>
      <c r="F1809" s="10" t="str">
        <f>VLOOKUP(CONTATOS[[#This Row],[EMPRESA]],'[1]Dados Cadastrais'!A:F,6,0)</f>
        <v>CAPITAL SUL</v>
      </c>
      <c r="G1809" s="10" t="s">
        <v>5306</v>
      </c>
      <c r="H1809" s="10"/>
      <c r="I1809" s="10"/>
      <c r="J1809" s="10"/>
      <c r="K1809" s="31">
        <v>59796930</v>
      </c>
      <c r="L1809" s="13"/>
      <c r="M1809" s="10"/>
      <c r="N1809" s="22" t="s">
        <v>5307</v>
      </c>
      <c r="O1809" s="11"/>
      <c r="P1809" s="10"/>
      <c r="Q1809" s="15">
        <v>45307</v>
      </c>
    </row>
    <row r="1810" spans="2:17" ht="15" hidden="1" customHeight="1" x14ac:dyDescent="0.35">
      <c r="B1810" s="10" t="s">
        <v>5308</v>
      </c>
      <c r="C1810" s="10" t="s">
        <v>5309</v>
      </c>
      <c r="D1810" s="11">
        <v>101</v>
      </c>
      <c r="E1810" s="11" t="s">
        <v>137</v>
      </c>
      <c r="F1810" s="10" t="e">
        <f>VLOOKUP(CONTATOS[[#This Row],[EMPRESA]],'[1]Dados Cadastrais'!A:F,6,0)</f>
        <v>#N/A</v>
      </c>
      <c r="G1810" s="10"/>
      <c r="H1810" s="10"/>
      <c r="I1810" s="10"/>
      <c r="J1810" s="10"/>
      <c r="K1810" s="22" t="s">
        <v>5310</v>
      </c>
      <c r="L1810" s="13" t="s">
        <v>5311</v>
      </c>
      <c r="M1810" s="10" t="s">
        <v>5312</v>
      </c>
      <c r="N1810" s="22"/>
      <c r="O1810" s="11"/>
      <c r="P1810" s="10"/>
      <c r="Q1810" s="15"/>
    </row>
    <row r="1811" spans="2:17" ht="15" customHeight="1" x14ac:dyDescent="0.35">
      <c r="B1811" s="10" t="s">
        <v>5313</v>
      </c>
      <c r="C1811" s="10" t="s">
        <v>5314</v>
      </c>
      <c r="D1811" s="11">
        <v>113</v>
      </c>
      <c r="E1811" s="11" t="str">
        <f>VLOOKUP(CONTATOS[[#This Row],[EMPRESA]],'[1]Dados Cadastrais'!A:F,5,0)</f>
        <v>EPP</v>
      </c>
      <c r="F1811" s="10" t="str">
        <f>VLOOKUP(CONTATOS[[#This Row],[EMPRESA]],'[1]Dados Cadastrais'!A:F,6,0)</f>
        <v>CAPITAL LESTE 1</v>
      </c>
      <c r="G1811" s="10" t="s">
        <v>5315</v>
      </c>
      <c r="H1811" s="10" t="s">
        <v>20</v>
      </c>
      <c r="I1811" s="10" t="s">
        <v>19</v>
      </c>
      <c r="J1811" s="10" t="s">
        <v>20</v>
      </c>
      <c r="K1811" s="22"/>
      <c r="L1811" s="13" t="s">
        <v>5316</v>
      </c>
      <c r="M1811" s="10" t="s">
        <v>5316</v>
      </c>
      <c r="N1811" s="22" t="s">
        <v>5317</v>
      </c>
      <c r="O1811" s="11"/>
      <c r="P1811" s="10"/>
      <c r="Q1811" s="15"/>
    </row>
    <row r="1812" spans="2:17" ht="15" customHeight="1" x14ac:dyDescent="0.35">
      <c r="B1812" s="10" t="s">
        <v>5313</v>
      </c>
      <c r="C1812" s="10" t="s">
        <v>5314</v>
      </c>
      <c r="D1812" s="11">
        <v>113</v>
      </c>
      <c r="E1812" s="11" t="str">
        <f>VLOOKUP(CONTATOS[[#This Row],[EMPRESA]],'[1]Dados Cadastrais'!A:F,5,0)</f>
        <v>EPP</v>
      </c>
      <c r="F1812" s="10" t="str">
        <f>VLOOKUP(CONTATOS[[#This Row],[EMPRESA]],'[1]Dados Cadastrais'!A:F,6,0)</f>
        <v>CAPITAL LESTE 1</v>
      </c>
      <c r="G1812" s="10" t="s">
        <v>5318</v>
      </c>
      <c r="H1812" s="10"/>
      <c r="I1812" s="10"/>
      <c r="J1812" s="10"/>
      <c r="K1812" s="22"/>
      <c r="L1812" s="13"/>
      <c r="M1812" s="43" t="s">
        <v>5319</v>
      </c>
      <c r="N1812" s="22" t="s">
        <v>5320</v>
      </c>
      <c r="O1812" s="11"/>
      <c r="P1812" s="10"/>
      <c r="Q1812" s="15"/>
    </row>
    <row r="1813" spans="2:17" ht="15" customHeight="1" x14ac:dyDescent="0.35">
      <c r="B1813" s="10" t="s">
        <v>5313</v>
      </c>
      <c r="C1813" s="10" t="s">
        <v>5314</v>
      </c>
      <c r="D1813" s="11">
        <v>113</v>
      </c>
      <c r="E1813" s="11" t="str">
        <f>VLOOKUP(CONTATOS[[#This Row],[EMPRESA]],'[1]Dados Cadastrais'!A:F,5,0)</f>
        <v>EPP</v>
      </c>
      <c r="F1813" s="10" t="str">
        <f>VLOOKUP(CONTATOS[[#This Row],[EMPRESA]],'[1]Dados Cadastrais'!A:F,6,0)</f>
        <v>CAPITAL LESTE 1</v>
      </c>
      <c r="G1813" s="10" t="s">
        <v>5321</v>
      </c>
      <c r="H1813" s="10"/>
      <c r="I1813" s="10"/>
      <c r="J1813" s="10"/>
      <c r="K1813" s="22"/>
      <c r="L1813" s="13"/>
      <c r="M1813" s="10"/>
      <c r="N1813" s="12"/>
      <c r="O1813" s="11"/>
      <c r="P1813" s="10"/>
      <c r="Q1813" s="15"/>
    </row>
    <row r="1814" spans="2:17" ht="15" customHeight="1" x14ac:dyDescent="0.35">
      <c r="B1814" s="10" t="s">
        <v>5322</v>
      </c>
      <c r="C1814" s="10" t="s">
        <v>5323</v>
      </c>
      <c r="D1814" s="11">
        <f>VLOOKUP(B1814,'[1]Dados Cadastrais'!A:G,7,0)</f>
        <v>103</v>
      </c>
      <c r="E1814" s="11" t="str">
        <f>VLOOKUP(CONTATOS[[#This Row],[EMPRESA]],'[1]Dados Cadastrais'!A:F,5,0)</f>
        <v>EPP</v>
      </c>
      <c r="F1814" s="10" t="str">
        <f>VLOOKUP(CONTATOS[[#This Row],[EMPRESA]],'[1]Dados Cadastrais'!A:F,6,0)</f>
        <v>CAPITAL LESTE 1</v>
      </c>
      <c r="G1814" s="10" t="s">
        <v>5324</v>
      </c>
      <c r="H1814" s="10"/>
      <c r="I1814" s="10"/>
      <c r="J1814" s="10"/>
      <c r="K1814" s="22">
        <v>11959219723</v>
      </c>
      <c r="L1814" s="13" t="s">
        <v>5325</v>
      </c>
      <c r="M1814" s="10" t="s">
        <v>5325</v>
      </c>
      <c r="N1814" s="12" t="s">
        <v>5326</v>
      </c>
      <c r="O1814" s="11" t="s">
        <v>25</v>
      </c>
      <c r="P1814" s="10"/>
      <c r="Q1814" s="15">
        <v>45022</v>
      </c>
    </row>
    <row r="1815" spans="2:17" ht="15" hidden="1" customHeight="1" x14ac:dyDescent="0.35">
      <c r="B1815" s="10" t="s">
        <v>5327</v>
      </c>
      <c r="C1815" s="10" t="s">
        <v>5328</v>
      </c>
      <c r="D1815" s="11">
        <v>113</v>
      </c>
      <c r="E1815" s="11" t="s">
        <v>137</v>
      </c>
      <c r="F1815" s="10" t="e">
        <f>VLOOKUP(CONTATOS[[#This Row],[EMPRESA]],'[1]Dados Cadastrais'!A:F,6,0)</f>
        <v>#N/A</v>
      </c>
      <c r="G1815" s="10" t="s">
        <v>5329</v>
      </c>
      <c r="H1815" s="10"/>
      <c r="I1815" s="10"/>
      <c r="J1815" s="10"/>
      <c r="K1815" s="22" t="s">
        <v>5330</v>
      </c>
      <c r="L1815" s="13" t="s">
        <v>5331</v>
      </c>
      <c r="M1815" s="10" t="s">
        <v>5332</v>
      </c>
      <c r="N1815" s="22" t="s">
        <v>5333</v>
      </c>
      <c r="O1815" s="11"/>
      <c r="P1815" s="10"/>
      <c r="Q1815" s="15"/>
    </row>
    <row r="1816" spans="2:17" ht="15" customHeight="1" x14ac:dyDescent="0.25">
      <c r="B1816" s="27" t="s">
        <v>5334</v>
      </c>
      <c r="C1816" s="27" t="s">
        <v>5335</v>
      </c>
      <c r="D1816" s="27" t="s">
        <v>237</v>
      </c>
      <c r="E1816" s="27" t="s">
        <v>68</v>
      </c>
      <c r="F1816" s="10" t="str">
        <f>VLOOKUP(CONTATOS[[#This Row],[EMPRESA]],'[1]Dados Cadastrais'!A:F,6,0)</f>
        <v>CAPITAL LESTE 1</v>
      </c>
      <c r="G1816" s="17"/>
      <c r="H1816" s="10"/>
      <c r="I1816" s="28"/>
      <c r="J1816" s="10"/>
      <c r="K1816" s="29"/>
      <c r="L1816" s="13"/>
      <c r="M1816" s="10" t="str" cm="1">
        <f t="array" aca="1" ref="M1816" ca="1">IFERROR(IF(ISTEXT(L1815),IF(ISBLANK(L1815),"","'"&amp;"55"&amp;IF(AND(ISNUMBER(LEFT(SOMENTE.NÚMEROS(L1815),2))),LEFT(SOMENTE.NÚMEROS(L1815),2),"11")&amp;RIGHT(SOMENTE.NÚMEROS(L1815),8)),""),"")</f>
        <v/>
      </c>
      <c r="N1816" s="12"/>
      <c r="O1816" s="22"/>
      <c r="P1816" s="22"/>
      <c r="Q1816" s="15"/>
    </row>
    <row r="1817" spans="2:17" ht="15" hidden="1" customHeight="1" x14ac:dyDescent="0.35">
      <c r="B1817" s="10" t="s">
        <v>5336</v>
      </c>
      <c r="C1817" s="10" t="s">
        <v>5337</v>
      </c>
      <c r="D1817" s="11">
        <f>VLOOKUP(B1817,'[1]Dados Cadastrais'!A:G,7,0)</f>
        <v>103</v>
      </c>
      <c r="E1817" s="11" t="str">
        <f>VLOOKUP(CONTATOS[[#This Row],[EMPRESA]],'[1]Dados Cadastrais'!A:F,5,0)</f>
        <v>DEMAIS</v>
      </c>
      <c r="F1817" s="10" t="str">
        <f>VLOOKUP(CONTATOS[[#This Row],[EMPRESA]],'[1]Dados Cadastrais'!A:F,6,0)</f>
        <v>N/A</v>
      </c>
      <c r="G1817" s="10" t="s">
        <v>549</v>
      </c>
      <c r="H1817" s="10"/>
      <c r="I1817" s="10" t="s">
        <v>5338</v>
      </c>
      <c r="J1817" s="10"/>
      <c r="K1817" s="22" t="s">
        <v>5339</v>
      </c>
      <c r="L1817" s="13"/>
      <c r="M1817" s="10"/>
      <c r="N1817" s="22"/>
      <c r="O1817" s="11"/>
      <c r="P1817" s="10"/>
      <c r="Q1817" s="15"/>
    </row>
    <row r="1818" spans="2:17" ht="15" hidden="1" customHeight="1" x14ac:dyDescent="0.35">
      <c r="B1818" s="10" t="s">
        <v>5336</v>
      </c>
      <c r="C1818" s="10" t="s">
        <v>5337</v>
      </c>
      <c r="D1818" s="11">
        <f>VLOOKUP(B1818,'[1]Dados Cadastrais'!A:G,7,0)</f>
        <v>103</v>
      </c>
      <c r="E1818" s="11" t="str">
        <f>VLOOKUP(CONTATOS[[#This Row],[EMPRESA]],'[1]Dados Cadastrais'!A:F,5,0)</f>
        <v>DEMAIS</v>
      </c>
      <c r="F1818" s="10" t="str">
        <f>VLOOKUP(CONTATOS[[#This Row],[EMPRESA]],'[1]Dados Cadastrais'!A:F,6,0)</f>
        <v>N/A</v>
      </c>
      <c r="G1818" s="10" t="s">
        <v>5340</v>
      </c>
      <c r="H1818" s="10"/>
      <c r="I1818" s="10" t="s">
        <v>2444</v>
      </c>
      <c r="J1818" s="10"/>
      <c r="K1818" s="22"/>
      <c r="L1818" s="13" t="s">
        <v>5341</v>
      </c>
      <c r="M1818" s="10" t="s">
        <v>5341</v>
      </c>
      <c r="N1818" s="22" t="s">
        <v>5342</v>
      </c>
      <c r="O1818" s="11"/>
      <c r="P1818" s="10"/>
      <c r="Q1818" s="15"/>
    </row>
    <row r="1819" spans="2:17" ht="15" hidden="1" customHeight="1" x14ac:dyDescent="0.35">
      <c r="B1819" s="10" t="s">
        <v>5336</v>
      </c>
      <c r="C1819" s="10" t="s">
        <v>5337</v>
      </c>
      <c r="D1819" s="11">
        <f>VLOOKUP(B1819,'[1]Dados Cadastrais'!A:G,7,0)</f>
        <v>103</v>
      </c>
      <c r="E1819" s="11" t="str">
        <f>VLOOKUP(CONTATOS[[#This Row],[EMPRESA]],'[1]Dados Cadastrais'!A:F,5,0)</f>
        <v>DEMAIS</v>
      </c>
      <c r="F1819" s="10" t="str">
        <f>VLOOKUP(CONTATOS[[#This Row],[EMPRESA]],'[1]Dados Cadastrais'!A:F,6,0)</f>
        <v>N/A</v>
      </c>
      <c r="G1819" s="10" t="s">
        <v>3652</v>
      </c>
      <c r="H1819" s="10"/>
      <c r="I1819" s="10"/>
      <c r="J1819" s="10"/>
      <c r="K1819" s="22"/>
      <c r="L1819" s="13"/>
      <c r="M1819" s="10"/>
      <c r="N1819" s="22"/>
      <c r="O1819" s="11"/>
      <c r="P1819" s="10"/>
      <c r="Q1819" s="15"/>
    </row>
    <row r="1820" spans="2:17" ht="15" hidden="1" customHeight="1" x14ac:dyDescent="0.35">
      <c r="B1820" s="32" t="s">
        <v>5343</v>
      </c>
      <c r="C1820" s="32" t="str">
        <f>VLOOKUP(B1820,'[1]Dados Cadastrais'!A:B,2,0)</f>
        <v>03.921.683/0001-08</v>
      </c>
      <c r="D1820" s="33">
        <f>VLOOKUP(B1820,'[1]Dados Cadastrais'!A:G,7,0)</f>
        <v>163</v>
      </c>
      <c r="E1820" s="33" t="str">
        <f>VLOOKUP(CONTATOS[[#This Row],[EMPRESA]],'[1]Dados Cadastrais'!A:F,5,0)</f>
        <v>Micro</v>
      </c>
      <c r="F1820" s="32">
        <f>VLOOKUP(CONTATOS[[#This Row],[EMPRESA]],'[1]Dados Cadastrais'!A:F,6,0)</f>
        <v>0</v>
      </c>
      <c r="G1820" s="23">
        <v>0</v>
      </c>
      <c r="H1820" s="32"/>
      <c r="I1820" s="34"/>
      <c r="J1820" s="32"/>
      <c r="K1820" s="35" t="s">
        <v>176</v>
      </c>
      <c r="L1820" s="36" t="s">
        <v>176</v>
      </c>
      <c r="M1820" s="32" t="str" cm="1">
        <f t="array" ref="M1820">IFERROR(IF(ISTEXT(L1819),IF(ISBLANK(L1819),"","'"&amp;"55"&amp;IF(AND(ISNUMBER(LEFT(SOMENTE.NÚMEROS(L1819),2))),LEFT(SOMENTE.NÚMEROS(L1819),2),"11")&amp;RIGHT(SOMENTE.NÚMEROS(L1819),8)),""),"")</f>
        <v/>
      </c>
      <c r="N1820" s="23" t="s">
        <v>176</v>
      </c>
      <c r="O1820" s="23"/>
      <c r="P1820" s="23"/>
      <c r="Q1820" s="15">
        <v>45903</v>
      </c>
    </row>
    <row r="1821" spans="2:17" ht="15" customHeight="1" x14ac:dyDescent="0.25">
      <c r="B1821" s="27" t="s">
        <v>5344</v>
      </c>
      <c r="C1821" s="27" t="s">
        <v>5345</v>
      </c>
      <c r="D1821" s="27" t="s">
        <v>237</v>
      </c>
      <c r="E1821" s="27" t="s">
        <v>68</v>
      </c>
      <c r="F1821" s="10" t="str">
        <f>VLOOKUP(CONTATOS[[#This Row],[EMPRESA]],'[1]Dados Cadastrais'!A:F,6,0)</f>
        <v>CAPITAL LESTE 1</v>
      </c>
      <c r="G1821" s="17"/>
      <c r="H1821" s="10"/>
      <c r="I1821" s="28"/>
      <c r="J1821" s="10"/>
      <c r="K1821" s="29"/>
      <c r="L1821" s="13"/>
      <c r="M1821" s="10" t="str" cm="1">
        <f t="array" aca="1" ref="M1821" ca="1">IFERROR(IF(ISTEXT(L1820),IF(ISBLANK(L1820),"","'"&amp;"55"&amp;IF(AND(ISNUMBER(LEFT(SOMENTE.NÚMEROS(L1820),2))),LEFT(SOMENTE.NÚMEROS(L1820),2),"11")&amp;RIGHT(SOMENTE.NÚMEROS(L1820),8)),""),"")</f>
        <v/>
      </c>
      <c r="N1821" s="12"/>
      <c r="O1821" s="22"/>
      <c r="P1821" s="22"/>
      <c r="Q1821" s="15"/>
    </row>
    <row r="1822" spans="2:17" ht="15" customHeight="1" x14ac:dyDescent="0.35">
      <c r="B1822" s="10" t="s">
        <v>5346</v>
      </c>
      <c r="C1822" s="10" t="s">
        <v>5347</v>
      </c>
      <c r="D1822" s="11">
        <f>VLOOKUP(B1822,'[1]Dados Cadastrais'!A:G,7,0)</f>
        <v>103</v>
      </c>
      <c r="E1822" s="11" t="str">
        <f>VLOOKUP(CONTATOS[[#This Row],[EMPRESA]],'[1]Dados Cadastrais'!A:F,5,0)</f>
        <v>EPP</v>
      </c>
      <c r="F1822" s="10" t="str">
        <f>VLOOKUP(CONTATOS[[#This Row],[EMPRESA]],'[1]Dados Cadastrais'!A:F,6,0)</f>
        <v>CAPITAL LESTE 1</v>
      </c>
      <c r="G1822" s="10" t="s">
        <v>5348</v>
      </c>
      <c r="H1822" s="10" t="s">
        <v>123</v>
      </c>
      <c r="I1822" s="10" t="s">
        <v>19</v>
      </c>
      <c r="J1822" s="10" t="s">
        <v>20</v>
      </c>
      <c r="K1822" s="22">
        <v>1126183987</v>
      </c>
      <c r="L1822" s="13" t="s">
        <v>124</v>
      </c>
      <c r="M1822" s="10" t="s">
        <v>124</v>
      </c>
      <c r="N1822" s="22" t="s">
        <v>5349</v>
      </c>
      <c r="O1822" s="11"/>
      <c r="P1822" s="10"/>
      <c r="Q1822" s="15">
        <v>45022</v>
      </c>
    </row>
    <row r="1823" spans="2:17" ht="15" customHeight="1" x14ac:dyDescent="0.35">
      <c r="B1823" s="10" t="s">
        <v>5346</v>
      </c>
      <c r="C1823" s="10" t="s">
        <v>5347</v>
      </c>
      <c r="D1823" s="11">
        <f>VLOOKUP(B1823,'[1]Dados Cadastrais'!A:G,7,0)</f>
        <v>103</v>
      </c>
      <c r="E1823" s="11" t="str">
        <f>VLOOKUP(CONTATOS[[#This Row],[EMPRESA]],'[1]Dados Cadastrais'!A:F,5,0)</f>
        <v>EPP</v>
      </c>
      <c r="F1823" s="10" t="str">
        <f>VLOOKUP(CONTATOS[[#This Row],[EMPRESA]],'[1]Dados Cadastrais'!A:F,6,0)</f>
        <v>CAPITAL LESTE 1</v>
      </c>
      <c r="G1823" s="10" t="s">
        <v>195</v>
      </c>
      <c r="H1823" s="10"/>
      <c r="I1823" s="10" t="s">
        <v>195</v>
      </c>
      <c r="J1823" s="10"/>
      <c r="K1823" s="42" t="s">
        <v>5350</v>
      </c>
      <c r="L1823" s="13"/>
      <c r="M1823" s="10" t="s">
        <v>5351</v>
      </c>
      <c r="N1823" s="22"/>
      <c r="O1823" s="11"/>
      <c r="P1823" s="10"/>
      <c r="Q1823" s="15"/>
    </row>
    <row r="1824" spans="2:17" ht="15" customHeight="1" x14ac:dyDescent="0.35">
      <c r="B1824" s="10" t="s">
        <v>5346</v>
      </c>
      <c r="C1824" s="10" t="s">
        <v>5347</v>
      </c>
      <c r="D1824" s="11">
        <f>VLOOKUP(B1824,'[1]Dados Cadastrais'!A:G,7,0)</f>
        <v>103</v>
      </c>
      <c r="E1824" s="11" t="str">
        <f>VLOOKUP(CONTATOS[[#This Row],[EMPRESA]],'[1]Dados Cadastrais'!A:F,5,0)</f>
        <v>EPP</v>
      </c>
      <c r="F1824" s="10" t="str">
        <f>VLOOKUP(CONTATOS[[#This Row],[EMPRESA]],'[1]Dados Cadastrais'!A:F,6,0)</f>
        <v>CAPITAL LESTE 1</v>
      </c>
      <c r="G1824" s="10" t="s">
        <v>127</v>
      </c>
      <c r="H1824" s="10"/>
      <c r="I1824" s="10" t="s">
        <v>195</v>
      </c>
      <c r="J1824" s="10"/>
      <c r="K1824" s="22" t="s">
        <v>5352</v>
      </c>
      <c r="L1824" s="13" t="s">
        <v>195</v>
      </c>
      <c r="M1824" s="10"/>
      <c r="N1824" s="22"/>
      <c r="O1824" s="11"/>
      <c r="P1824" s="10"/>
      <c r="Q1824" s="15"/>
    </row>
    <row r="1825" spans="2:17" ht="15" customHeight="1" x14ac:dyDescent="0.35">
      <c r="B1825" s="10" t="s">
        <v>5346</v>
      </c>
      <c r="C1825" s="10" t="s">
        <v>5347</v>
      </c>
      <c r="D1825" s="11">
        <f>VLOOKUP(B1825,'[1]Dados Cadastrais'!A:G,7,0)</f>
        <v>103</v>
      </c>
      <c r="E1825" s="11" t="str">
        <f>VLOOKUP(CONTATOS[[#This Row],[EMPRESA]],'[1]Dados Cadastrais'!A:F,5,0)</f>
        <v>EPP</v>
      </c>
      <c r="F1825" s="10" t="str">
        <f>VLOOKUP(CONTATOS[[#This Row],[EMPRESA]],'[1]Dados Cadastrais'!A:F,6,0)</f>
        <v>CAPITAL LESTE 1</v>
      </c>
      <c r="G1825" s="10" t="s">
        <v>5353</v>
      </c>
      <c r="H1825" s="10"/>
      <c r="I1825" s="10"/>
      <c r="J1825" s="10"/>
      <c r="K1825" s="22"/>
      <c r="L1825" s="13"/>
      <c r="M1825" s="10"/>
      <c r="N1825" s="22" t="s">
        <v>5349</v>
      </c>
      <c r="O1825" s="11"/>
      <c r="P1825" s="10"/>
      <c r="Q1825" s="15">
        <v>45022</v>
      </c>
    </row>
    <row r="1826" spans="2:17" ht="15" hidden="1" customHeight="1" x14ac:dyDescent="0.35">
      <c r="B1826" s="10" t="s">
        <v>5354</v>
      </c>
      <c r="C1826" s="10" t="s">
        <v>5355</v>
      </c>
      <c r="D1826" s="11">
        <f>VLOOKUP(B1826,'[1]Dados Cadastrais'!A:G,7,0)</f>
        <v>103</v>
      </c>
      <c r="E1826" s="11" t="str">
        <f>VLOOKUP(CONTATOS[[#This Row],[EMPRESA]],'[1]Dados Cadastrais'!A:F,5,0)</f>
        <v>DEMAIS</v>
      </c>
      <c r="F1826" s="10" t="str">
        <f>VLOOKUP(CONTATOS[[#This Row],[EMPRESA]],'[1]Dados Cadastrais'!A:F,6,0)</f>
        <v>N/A</v>
      </c>
      <c r="G1826" s="10" t="s">
        <v>5356</v>
      </c>
      <c r="H1826" s="10"/>
      <c r="I1826" s="10" t="s">
        <v>5357</v>
      </c>
      <c r="J1826" s="10" t="s">
        <v>569</v>
      </c>
      <c r="K1826" s="22">
        <v>21881702</v>
      </c>
      <c r="L1826" s="13" t="s">
        <v>5358</v>
      </c>
      <c r="M1826" s="10" t="s">
        <v>5358</v>
      </c>
      <c r="N1826" s="22" t="s">
        <v>5359</v>
      </c>
      <c r="O1826" s="11"/>
      <c r="P1826" s="10"/>
      <c r="Q1826" s="15">
        <v>45764</v>
      </c>
    </row>
    <row r="1827" spans="2:17" ht="15" hidden="1" customHeight="1" x14ac:dyDescent="0.35">
      <c r="B1827" s="10" t="s">
        <v>5354</v>
      </c>
      <c r="C1827" s="10" t="s">
        <v>5355</v>
      </c>
      <c r="D1827" s="11">
        <f>VLOOKUP(B1827,'[1]Dados Cadastrais'!A:G,7,0)</f>
        <v>103</v>
      </c>
      <c r="E1827" s="11" t="str">
        <f>VLOOKUP(CONTATOS[[#This Row],[EMPRESA]],'[1]Dados Cadastrais'!A:F,5,0)</f>
        <v>DEMAIS</v>
      </c>
      <c r="F1827" s="10" t="str">
        <f>VLOOKUP(CONTATOS[[#This Row],[EMPRESA]],'[1]Dados Cadastrais'!A:F,6,0)</f>
        <v>N/A</v>
      </c>
      <c r="G1827" s="10" t="s">
        <v>5360</v>
      </c>
      <c r="H1827" s="10"/>
      <c r="I1827" s="10" t="s">
        <v>5361</v>
      </c>
      <c r="J1827" s="10" t="s">
        <v>569</v>
      </c>
      <c r="K1827" s="22">
        <v>1121881704</v>
      </c>
      <c r="L1827" s="13"/>
      <c r="M1827" s="10"/>
      <c r="N1827" s="12" t="s">
        <v>5362</v>
      </c>
      <c r="O1827" s="11"/>
      <c r="P1827" s="10"/>
      <c r="Q1827" s="15">
        <v>45764</v>
      </c>
    </row>
    <row r="1828" spans="2:17" ht="15" hidden="1" customHeight="1" x14ac:dyDescent="0.35">
      <c r="B1828" s="10" t="s">
        <v>5354</v>
      </c>
      <c r="C1828" s="10" t="s">
        <v>5355</v>
      </c>
      <c r="D1828" s="11">
        <f>VLOOKUP(B1828,'[1]Dados Cadastrais'!A:G,7,0)</f>
        <v>103</v>
      </c>
      <c r="E1828" s="11" t="str">
        <f>VLOOKUP(CONTATOS[[#This Row],[EMPRESA]],'[1]Dados Cadastrais'!A:F,5,0)</f>
        <v>DEMAIS</v>
      </c>
      <c r="F1828" s="10" t="str">
        <f>VLOOKUP(CONTATOS[[#This Row],[EMPRESA]],'[1]Dados Cadastrais'!A:F,6,0)</f>
        <v>N/A</v>
      </c>
      <c r="G1828" s="10" t="s">
        <v>5363</v>
      </c>
      <c r="H1828" s="10"/>
      <c r="I1828" s="10" t="s">
        <v>5364</v>
      </c>
      <c r="J1828" s="10"/>
      <c r="K1828" s="22">
        <v>1121883486</v>
      </c>
      <c r="L1828" s="13"/>
      <c r="M1828" s="10"/>
      <c r="N1828" s="22" t="s">
        <v>5365</v>
      </c>
      <c r="O1828" s="11"/>
      <c r="P1828" s="10"/>
      <c r="Q1828" s="15">
        <v>45764</v>
      </c>
    </row>
    <row r="1829" spans="2:17" ht="15" hidden="1" customHeight="1" x14ac:dyDescent="0.35">
      <c r="B1829" s="10" t="s">
        <v>5354</v>
      </c>
      <c r="C1829" s="10" t="s">
        <v>5355</v>
      </c>
      <c r="D1829" s="11">
        <f>VLOOKUP(B1829,'[1]Dados Cadastrais'!A:G,7,0)</f>
        <v>103</v>
      </c>
      <c r="E1829" s="11" t="str">
        <f>VLOOKUP(CONTATOS[[#This Row],[EMPRESA]],'[1]Dados Cadastrais'!A:F,5,0)</f>
        <v>DEMAIS</v>
      </c>
      <c r="F1829" s="10" t="str">
        <f>VLOOKUP(CONTATOS[[#This Row],[EMPRESA]],'[1]Dados Cadastrais'!A:F,6,0)</f>
        <v>N/A</v>
      </c>
      <c r="G1829" s="10" t="s">
        <v>5366</v>
      </c>
      <c r="H1829" s="10"/>
      <c r="I1829" s="10" t="s">
        <v>979</v>
      </c>
      <c r="J1829" s="10" t="s">
        <v>569</v>
      </c>
      <c r="K1829" s="22">
        <v>1121886912</v>
      </c>
      <c r="L1829" s="13"/>
      <c r="M1829" s="10"/>
      <c r="N1829" s="22" t="s">
        <v>5367</v>
      </c>
      <c r="O1829" s="11"/>
      <c r="P1829" s="10"/>
      <c r="Q1829" s="15">
        <v>45764</v>
      </c>
    </row>
    <row r="1830" spans="2:17" ht="15" hidden="1" customHeight="1" x14ac:dyDescent="0.35">
      <c r="B1830" s="10" t="s">
        <v>5354</v>
      </c>
      <c r="C1830" s="10" t="s">
        <v>5355</v>
      </c>
      <c r="D1830" s="11">
        <f>VLOOKUP(B1830,'[1]Dados Cadastrais'!A:G,7,0)</f>
        <v>103</v>
      </c>
      <c r="E1830" s="11" t="str">
        <f>VLOOKUP(CONTATOS[[#This Row],[EMPRESA]],'[1]Dados Cadastrais'!A:F,5,0)</f>
        <v>DEMAIS</v>
      </c>
      <c r="F1830" s="10" t="str">
        <f>VLOOKUP(CONTATOS[[#This Row],[EMPRESA]],'[1]Dados Cadastrais'!A:F,6,0)</f>
        <v>N/A</v>
      </c>
      <c r="G1830" s="10" t="s">
        <v>5368</v>
      </c>
      <c r="H1830" s="10"/>
      <c r="I1830" s="10"/>
      <c r="J1830" s="10"/>
      <c r="K1830" s="22" t="s">
        <v>5369</v>
      </c>
      <c r="L1830" s="13"/>
      <c r="M1830" s="10"/>
      <c r="N1830" s="22" t="s">
        <v>5370</v>
      </c>
      <c r="O1830" s="11"/>
      <c r="P1830" s="10"/>
      <c r="Q1830" s="15">
        <v>45764</v>
      </c>
    </row>
    <row r="1831" spans="2:17" ht="15" hidden="1" customHeight="1" x14ac:dyDescent="0.35">
      <c r="B1831" s="10" t="s">
        <v>5354</v>
      </c>
      <c r="C1831" s="10" t="s">
        <v>5355</v>
      </c>
      <c r="D1831" s="11">
        <f>VLOOKUP(B1831,'[1]Dados Cadastrais'!A:G,7,0)</f>
        <v>103</v>
      </c>
      <c r="E1831" s="11" t="str">
        <f>VLOOKUP(CONTATOS[[#This Row],[EMPRESA]],'[1]Dados Cadastrais'!A:F,5,0)</f>
        <v>DEMAIS</v>
      </c>
      <c r="F1831" s="10" t="str">
        <f>VLOOKUP(CONTATOS[[#This Row],[EMPRESA]],'[1]Dados Cadastrais'!A:F,6,0)</f>
        <v>N/A</v>
      </c>
      <c r="G1831" s="10" t="s">
        <v>5371</v>
      </c>
      <c r="H1831" s="10"/>
      <c r="I1831" s="10" t="s">
        <v>5372</v>
      </c>
      <c r="J1831" s="10"/>
      <c r="K1831" s="22" t="s">
        <v>5373</v>
      </c>
      <c r="L1831" s="13" t="s">
        <v>5374</v>
      </c>
      <c r="M1831" s="10" t="s">
        <v>5374</v>
      </c>
      <c r="N1831" s="22" t="s">
        <v>5375</v>
      </c>
      <c r="O1831" s="11"/>
      <c r="P1831" s="10"/>
      <c r="Q1831" s="15">
        <v>45764</v>
      </c>
    </row>
    <row r="1832" spans="2:17" ht="15" hidden="1" customHeight="1" x14ac:dyDescent="0.25">
      <c r="B1832" s="10" t="s">
        <v>5354</v>
      </c>
      <c r="C1832" s="10" t="s">
        <v>5355</v>
      </c>
      <c r="D1832" s="11">
        <f>VLOOKUP(B1832,'[1]Dados Cadastrais'!A:G,7,0)</f>
        <v>103</v>
      </c>
      <c r="E1832" s="11" t="str">
        <f>VLOOKUP(CONTATOS[[#This Row],[EMPRESA]],'[1]Dados Cadastrais'!A:F,5,0)</f>
        <v>DEMAIS</v>
      </c>
      <c r="F1832" s="10" t="str">
        <f>VLOOKUP(CONTATOS[[#This Row],[EMPRESA]],'[1]Dados Cadastrais'!A:F,6,0)</f>
        <v>N/A</v>
      </c>
      <c r="G1832" s="10" t="s">
        <v>5376</v>
      </c>
      <c r="H1832" s="10"/>
      <c r="I1832" s="10" t="s">
        <v>5377</v>
      </c>
      <c r="J1832" s="10"/>
      <c r="K1832" s="22" t="s">
        <v>5378</v>
      </c>
      <c r="L1832" s="13" t="s">
        <v>5379</v>
      </c>
      <c r="M1832" s="10" t="s">
        <v>5379</v>
      </c>
      <c r="N1832" s="30" t="s">
        <v>5380</v>
      </c>
      <c r="O1832" s="11"/>
      <c r="P1832" s="10"/>
      <c r="Q1832" s="15">
        <v>45772</v>
      </c>
    </row>
    <row r="1833" spans="2:17" ht="15" customHeight="1" x14ac:dyDescent="0.35">
      <c r="B1833" s="10" t="s">
        <v>5381</v>
      </c>
      <c r="C1833" s="10" t="s">
        <v>5382</v>
      </c>
      <c r="D1833" s="11">
        <f>VLOOKUP(B1833,'[1]Dados Cadastrais'!A:G,7,0)</f>
        <v>0</v>
      </c>
      <c r="E1833" s="11" t="str">
        <f>VLOOKUP(CONTATOS[[#This Row],[EMPRESA]],'[1]Dados Cadastrais'!A:F,5,0)</f>
        <v>ME</v>
      </c>
      <c r="F1833" s="10" t="str">
        <f>VLOOKUP(CONTATOS[[#This Row],[EMPRESA]],'[1]Dados Cadastrais'!A:F,6,0)</f>
        <v>CAPITAL LESTE 1</v>
      </c>
      <c r="G1833" s="10"/>
      <c r="H1833" s="10" t="s">
        <v>89</v>
      </c>
      <c r="I1833" s="10"/>
      <c r="J1833" s="10"/>
      <c r="K1833" s="22"/>
      <c r="L1833" s="13" t="s">
        <v>5383</v>
      </c>
      <c r="M1833" s="10" t="s">
        <v>5383</v>
      </c>
      <c r="N1833" s="12" t="s">
        <v>5384</v>
      </c>
      <c r="O1833" s="11"/>
      <c r="P1833" s="10"/>
      <c r="Q1833" s="15">
        <v>45764</v>
      </c>
    </row>
    <row r="1834" spans="2:17" ht="15" customHeight="1" x14ac:dyDescent="0.25">
      <c r="B1834" s="10" t="s">
        <v>5385</v>
      </c>
      <c r="C1834" s="10" t="s">
        <v>5386</v>
      </c>
      <c r="D1834" s="11">
        <f>VLOOKUP(B1834,'[1]Dados Cadastrais'!A:G,7,0)</f>
        <v>113</v>
      </c>
      <c r="E1834" s="11" t="str">
        <f>VLOOKUP(CONTATOS[[#This Row],[EMPRESA]],'[1]Dados Cadastrais'!A:F,5,0)</f>
        <v>ME</v>
      </c>
      <c r="F1834" s="10" t="str">
        <f>VLOOKUP(CONTATOS[[#This Row],[EMPRESA]],'[1]Dados Cadastrais'!A:F,6,0)</f>
        <v>CAPITAL LESTE 1</v>
      </c>
      <c r="G1834" s="10" t="s">
        <v>5387</v>
      </c>
      <c r="H1834" s="10"/>
      <c r="I1834" s="10"/>
      <c r="J1834" s="10"/>
      <c r="K1834" s="31">
        <v>26743506</v>
      </c>
      <c r="L1834" s="13"/>
      <c r="M1834" s="10"/>
      <c r="N1834" s="22"/>
      <c r="O1834" s="11"/>
      <c r="P1834" s="10"/>
      <c r="Q1834" s="15">
        <v>45307</v>
      </c>
    </row>
    <row r="1835" spans="2:17" ht="15" customHeight="1" x14ac:dyDescent="0.25">
      <c r="B1835" s="10" t="s">
        <v>5385</v>
      </c>
      <c r="C1835" s="10" t="s">
        <v>5386</v>
      </c>
      <c r="D1835" s="11">
        <f>VLOOKUP(B1835,'[1]Dados Cadastrais'!A:G,7,0)</f>
        <v>113</v>
      </c>
      <c r="E1835" s="11" t="str">
        <f>VLOOKUP(CONTATOS[[#This Row],[EMPRESA]],'[1]Dados Cadastrais'!A:F,5,0)</f>
        <v>ME</v>
      </c>
      <c r="F1835" s="10" t="str">
        <f>VLOOKUP(CONTATOS[[#This Row],[EMPRESA]],'[1]Dados Cadastrais'!A:F,6,0)</f>
        <v>CAPITAL LESTE 1</v>
      </c>
      <c r="G1835" s="10" t="s">
        <v>5388</v>
      </c>
      <c r="H1835" s="10"/>
      <c r="I1835" s="10"/>
      <c r="J1835" s="10"/>
      <c r="K1835" s="31">
        <v>26743506</v>
      </c>
      <c r="L1835" s="13"/>
      <c r="M1835" s="10"/>
      <c r="N1835" s="22"/>
      <c r="O1835" s="11"/>
      <c r="P1835" s="10"/>
      <c r="Q1835" s="15">
        <v>45307</v>
      </c>
    </row>
    <row r="1836" spans="2:17" ht="15" hidden="1" customHeight="1" x14ac:dyDescent="0.35">
      <c r="B1836" s="10" t="s">
        <v>5389</v>
      </c>
      <c r="C1836" s="10" t="s">
        <v>5390</v>
      </c>
      <c r="D1836" s="11">
        <v>110</v>
      </c>
      <c r="E1836" s="11" t="s">
        <v>137</v>
      </c>
      <c r="F1836" s="10" t="e">
        <f>VLOOKUP(CONTATOS[[#This Row],[EMPRESA]],'[1]Dados Cadastrais'!A:F,6,0)</f>
        <v>#N/A</v>
      </c>
      <c r="G1836" s="10"/>
      <c r="H1836" s="10"/>
      <c r="I1836" s="10"/>
      <c r="J1836" s="10"/>
      <c r="K1836" s="22" t="s">
        <v>5391</v>
      </c>
      <c r="L1836" s="13"/>
      <c r="M1836" s="10"/>
      <c r="N1836" s="12"/>
      <c r="O1836" s="11"/>
      <c r="P1836" s="10"/>
      <c r="Q1836" s="15"/>
    </row>
    <row r="1837" spans="2:17" ht="15" customHeight="1" x14ac:dyDescent="0.35">
      <c r="B1837" s="10" t="s">
        <v>5392</v>
      </c>
      <c r="C1837" s="10" t="s">
        <v>5393</v>
      </c>
      <c r="D1837" s="11">
        <f>VLOOKUP(B1837,'[1]Dados Cadastrais'!A:G,7,0)</f>
        <v>107</v>
      </c>
      <c r="E1837" s="11" t="str">
        <f>VLOOKUP(CONTATOS[[#This Row],[EMPRESA]],'[1]Dados Cadastrais'!A:F,5,0)</f>
        <v>ME</v>
      </c>
      <c r="F1837" s="10" t="str">
        <f>VLOOKUP(CONTATOS[[#This Row],[EMPRESA]],'[1]Dados Cadastrais'!A:F,6,0)</f>
        <v>CAPITAL LESTE 2</v>
      </c>
      <c r="G1837" s="10" t="s">
        <v>5394</v>
      </c>
      <c r="H1837" s="10"/>
      <c r="I1837" s="10" t="s">
        <v>70</v>
      </c>
      <c r="J1837" s="10" t="s">
        <v>20</v>
      </c>
      <c r="K1837" s="22"/>
      <c r="L1837" s="55" t="s">
        <v>5395</v>
      </c>
      <c r="M1837" s="10" t="s">
        <v>5396</v>
      </c>
      <c r="N1837" s="22"/>
      <c r="O1837" s="11"/>
      <c r="P1837" s="10"/>
      <c r="Q1837" s="15"/>
    </row>
    <row r="1838" spans="2:17" ht="15" hidden="1" customHeight="1" x14ac:dyDescent="0.35">
      <c r="B1838" s="10" t="s">
        <v>5397</v>
      </c>
      <c r="C1838" s="10" t="s">
        <v>5398</v>
      </c>
      <c r="D1838" s="11">
        <f>VLOOKUP(B1838,'[1]Dados Cadastrais'!A:G,7,0)</f>
        <v>0</v>
      </c>
      <c r="E1838" s="11" t="str">
        <f>VLOOKUP(CONTATOS[[#This Row],[EMPRESA]],'[1]Dados Cadastrais'!A:F,5,0)</f>
        <v>DEMAIS</v>
      </c>
      <c r="F1838" s="10" t="str">
        <f>VLOOKUP(CONTATOS[[#This Row],[EMPRESA]],'[1]Dados Cadastrais'!A:F,6,0)</f>
        <v>CAPITAL SUL</v>
      </c>
      <c r="G1838" s="10"/>
      <c r="H1838" s="10"/>
      <c r="I1838" s="10" t="s">
        <v>60</v>
      </c>
      <c r="J1838" s="10"/>
      <c r="K1838" s="22"/>
      <c r="L1838" s="13" t="s">
        <v>5399</v>
      </c>
      <c r="M1838" s="10" t="s">
        <v>5399</v>
      </c>
      <c r="N1838" s="22" t="s">
        <v>5400</v>
      </c>
      <c r="O1838" s="11"/>
      <c r="P1838" s="10"/>
      <c r="Q1838" s="15">
        <v>45204</v>
      </c>
    </row>
    <row r="1839" spans="2:17" ht="15" hidden="1" customHeight="1" x14ac:dyDescent="0.25">
      <c r="B1839" s="10" t="s">
        <v>5401</v>
      </c>
      <c r="C1839" s="10" t="s">
        <v>5402</v>
      </c>
      <c r="D1839" s="11">
        <f>VLOOKUP(B1839,'[1]Dados Cadastrais'!A:G,7,0)</f>
        <v>126</v>
      </c>
      <c r="E1839" s="11" t="str">
        <f>VLOOKUP(CONTATOS[[#This Row],[EMPRESA]],'[1]Dados Cadastrais'!A:F,5,0)</f>
        <v>EPP</v>
      </c>
      <c r="F1839" s="10" t="str">
        <f>VLOOKUP(CONTATOS[[#This Row],[EMPRESA]],'[1]Dados Cadastrais'!A:F,6,0)</f>
        <v>CAPITAL NORTE</v>
      </c>
      <c r="G1839" s="10" t="s">
        <v>5403</v>
      </c>
      <c r="H1839" s="10" t="s">
        <v>845</v>
      </c>
      <c r="I1839" s="10" t="s">
        <v>4882</v>
      </c>
      <c r="J1839" s="10" t="str">
        <f>TRIM(CONTATOS[[#This Row],[PONTO FOCAL]])</f>
        <v>SIM</v>
      </c>
      <c r="K1839" s="22" t="s">
        <v>5404</v>
      </c>
      <c r="L1839" s="13"/>
      <c r="M1839" s="10"/>
      <c r="N1839" s="14" t="s">
        <v>5405</v>
      </c>
      <c r="O1839" s="11"/>
      <c r="P1839" s="10"/>
      <c r="Q1839" s="15"/>
    </row>
    <row r="1840" spans="2:17" ht="15" customHeight="1" x14ac:dyDescent="0.25">
      <c r="B1840" s="10" t="s">
        <v>5406</v>
      </c>
      <c r="C1840" s="10" t="s">
        <v>5407</v>
      </c>
      <c r="D1840" s="11">
        <f>VLOOKUP(B1840,'[1]Dados Cadastrais'!A:G,7,0)</f>
        <v>103</v>
      </c>
      <c r="E1840" s="11" t="str">
        <f>VLOOKUP(CONTATOS[[#This Row],[EMPRESA]],'[1]Dados Cadastrais'!A:F,5,0)</f>
        <v>EPP</v>
      </c>
      <c r="F1840" s="10" t="str">
        <f>VLOOKUP(CONTATOS[[#This Row],[EMPRESA]],'[1]Dados Cadastrais'!A:F,6,0)</f>
        <v>CAPITAL LESTE 1</v>
      </c>
      <c r="G1840" s="10"/>
      <c r="H1840" s="10"/>
      <c r="I1840" s="10"/>
      <c r="J1840" s="10"/>
      <c r="K1840" s="22" t="s">
        <v>5408</v>
      </c>
      <c r="L1840" s="13" t="s">
        <v>5409</v>
      </c>
      <c r="M1840" s="10" t="s">
        <v>5410</v>
      </c>
      <c r="N1840" s="14" t="s">
        <v>5411</v>
      </c>
      <c r="O1840" s="11"/>
      <c r="P1840" s="10"/>
      <c r="Q1840" s="15"/>
    </row>
    <row r="1841" spans="2:17" ht="15" customHeight="1" x14ac:dyDescent="0.25">
      <c r="B1841" s="10" t="s">
        <v>5406</v>
      </c>
      <c r="C1841" s="10" t="s">
        <v>5407</v>
      </c>
      <c r="D1841" s="11">
        <f>VLOOKUP(B1841,'[1]Dados Cadastrais'!A:G,7,0)</f>
        <v>103</v>
      </c>
      <c r="E1841" s="11" t="str">
        <f>VLOOKUP(CONTATOS[[#This Row],[EMPRESA]],'[1]Dados Cadastrais'!A:F,5,0)</f>
        <v>EPP</v>
      </c>
      <c r="F1841" s="10" t="str">
        <f>VLOOKUP(CONTATOS[[#This Row],[EMPRESA]],'[1]Dados Cadastrais'!A:F,6,0)</f>
        <v>CAPITAL LESTE 1</v>
      </c>
      <c r="G1841" s="10"/>
      <c r="H1841" s="10"/>
      <c r="I1841" s="10"/>
      <c r="J1841" s="10"/>
      <c r="K1841" s="22" t="s">
        <v>5408</v>
      </c>
      <c r="L1841" s="13" t="s">
        <v>5409</v>
      </c>
      <c r="M1841" s="10" t="s">
        <v>5410</v>
      </c>
      <c r="N1841" s="14" t="s">
        <v>5412</v>
      </c>
      <c r="O1841" s="11"/>
      <c r="P1841" s="10"/>
      <c r="Q1841" s="15"/>
    </row>
    <row r="1842" spans="2:17" ht="15" customHeight="1" x14ac:dyDescent="0.35">
      <c r="B1842" s="10" t="s">
        <v>5406</v>
      </c>
      <c r="C1842" s="10" t="s">
        <v>5407</v>
      </c>
      <c r="D1842" s="11">
        <f>VLOOKUP(B1842,'[1]Dados Cadastrais'!A:G,7,0)</f>
        <v>103</v>
      </c>
      <c r="E1842" s="11" t="str">
        <f>VLOOKUP(CONTATOS[[#This Row],[EMPRESA]],'[1]Dados Cadastrais'!A:F,5,0)</f>
        <v>EPP</v>
      </c>
      <c r="F1842" s="10" t="str">
        <f>VLOOKUP(CONTATOS[[#This Row],[EMPRESA]],'[1]Dados Cadastrais'!A:F,6,0)</f>
        <v>CAPITAL LESTE 1</v>
      </c>
      <c r="G1842" s="10"/>
      <c r="H1842" s="10"/>
      <c r="I1842" s="10"/>
      <c r="J1842" s="10"/>
      <c r="K1842" s="22" t="s">
        <v>5413</v>
      </c>
      <c r="L1842" s="13"/>
      <c r="M1842" s="10"/>
      <c r="N1842" s="22"/>
      <c r="O1842" s="11"/>
      <c r="P1842" s="10"/>
      <c r="Q1842" s="15"/>
    </row>
    <row r="1843" spans="2:17" ht="15" customHeight="1" x14ac:dyDescent="0.35">
      <c r="B1843" s="10" t="s">
        <v>5406</v>
      </c>
      <c r="C1843" s="10" t="s">
        <v>5407</v>
      </c>
      <c r="D1843" s="11">
        <f>VLOOKUP(B1843,'[1]Dados Cadastrais'!A:G,7,0)</f>
        <v>103</v>
      </c>
      <c r="E1843" s="11" t="str">
        <f>VLOOKUP(CONTATOS[[#This Row],[EMPRESA]],'[1]Dados Cadastrais'!A:F,5,0)</f>
        <v>EPP</v>
      </c>
      <c r="F1843" s="10" t="str">
        <f>VLOOKUP(CONTATOS[[#This Row],[EMPRESA]],'[1]Dados Cadastrais'!A:F,6,0)</f>
        <v>CAPITAL LESTE 1</v>
      </c>
      <c r="G1843" s="10" t="s">
        <v>5414</v>
      </c>
      <c r="H1843" s="10"/>
      <c r="I1843" s="10" t="s">
        <v>19</v>
      </c>
      <c r="J1843" s="10" t="s">
        <v>20</v>
      </c>
      <c r="K1843" s="22"/>
      <c r="L1843" s="13" t="s">
        <v>5415</v>
      </c>
      <c r="M1843" s="10" t="s">
        <v>5415</v>
      </c>
      <c r="N1843" s="12" t="s">
        <v>5416</v>
      </c>
      <c r="O1843" s="11"/>
      <c r="P1843" s="10"/>
      <c r="Q1843" s="15"/>
    </row>
    <row r="1844" spans="2:17" ht="15" hidden="1" customHeight="1" x14ac:dyDescent="0.35">
      <c r="B1844" s="27" t="s">
        <v>5417</v>
      </c>
      <c r="C1844" s="27" t="s">
        <v>5418</v>
      </c>
      <c r="D1844" s="27" t="s">
        <v>237</v>
      </c>
      <c r="E1844" s="27" t="s">
        <v>1307</v>
      </c>
      <c r="F1844" s="10" t="str">
        <f>VLOOKUP(CONTATOS[[#This Row],[EMPRESA]],'[1]Dados Cadastrais'!A:F,6,0)</f>
        <v>N/A</v>
      </c>
      <c r="G1844" s="17" t="s">
        <v>5419</v>
      </c>
      <c r="H1844" s="10"/>
      <c r="I1844" s="28" t="s">
        <v>60</v>
      </c>
      <c r="J1844" s="10"/>
      <c r="K1844" s="28" t="s">
        <v>5420</v>
      </c>
      <c r="L1844" s="13"/>
      <c r="M1844" s="10" t="str" cm="1">
        <f t="array" aca="1" ref="M1844" ca="1">IFERROR(IF(ISTEXT(L1843),IF(ISBLANK(L1843),"","'"&amp;"55"&amp;IF(AND(ISNUMBER(LEFT(SOMENTE.NÚMEROS(L1843),2))),LEFT(SOMENTE.NÚMEROS(L1843),2),"11")&amp;RIGHT(SOMENTE.NÚMEROS(L1843),8)),""),"")</f>
        <v/>
      </c>
      <c r="N1844" s="63" t="s">
        <v>5421</v>
      </c>
      <c r="O1844" s="22"/>
      <c r="P1844" s="22"/>
      <c r="Q1844" s="15"/>
    </row>
    <row r="1845" spans="2:17" ht="15" hidden="1" customHeight="1" x14ac:dyDescent="0.35">
      <c r="B1845" s="10" t="s">
        <v>5422</v>
      </c>
      <c r="C1845" s="10" t="s">
        <v>5423</v>
      </c>
      <c r="D1845" s="11" t="e">
        <f>VLOOKUP(B1845,'[1]Dados Cadastrais'!A:G,7,0)</f>
        <v>#N/A</v>
      </c>
      <c r="E1845" s="11" t="e">
        <f>VLOOKUP(CONTATOS[[#This Row],[EMPRESA]],'[1]Dados Cadastrais'!A:F,5,0)</f>
        <v>#N/A</v>
      </c>
      <c r="F1845" s="10" t="e">
        <f>VLOOKUP(CONTATOS[[#This Row],[EMPRESA]],'[1]Dados Cadastrais'!A:F,6,0)</f>
        <v>#N/A</v>
      </c>
      <c r="G1845" s="10" t="s">
        <v>5424</v>
      </c>
      <c r="H1845" s="10"/>
      <c r="I1845" s="10"/>
      <c r="J1845" s="10"/>
      <c r="K1845" s="22">
        <v>1126181006</v>
      </c>
      <c r="L1845" s="13"/>
      <c r="M1845" s="10"/>
      <c r="N1845" s="12" t="s">
        <v>5425</v>
      </c>
      <c r="O1845" s="11" t="s">
        <v>25</v>
      </c>
      <c r="P1845" s="10"/>
      <c r="Q1845" s="15">
        <v>45764</v>
      </c>
    </row>
    <row r="1846" spans="2:17" ht="15" hidden="1" customHeight="1" x14ac:dyDescent="0.35">
      <c r="B1846" s="10" t="s">
        <v>5422</v>
      </c>
      <c r="C1846" s="10" t="s">
        <v>5423</v>
      </c>
      <c r="D1846" s="11" t="e">
        <f>VLOOKUP(B1846,'[1]Dados Cadastrais'!A:G,7,0)</f>
        <v>#N/A</v>
      </c>
      <c r="E1846" s="64" t="e">
        <f>VLOOKUP(CONTATOS[[#This Row],[EMPRESA]],'[1]Dados Cadastrais'!A:F,5,0)</f>
        <v>#N/A</v>
      </c>
      <c r="F1846" s="65" t="e">
        <f>VLOOKUP(CONTATOS[[#This Row],[EMPRESA]],'[1]Dados Cadastrais'!A:F,6,0)</f>
        <v>#N/A</v>
      </c>
      <c r="G1846" s="65"/>
      <c r="H1846" s="65"/>
      <c r="I1846" s="65"/>
      <c r="J1846" s="65"/>
      <c r="K1846" s="66" t="s">
        <v>5426</v>
      </c>
      <c r="L1846" s="67"/>
      <c r="N1846" s="66"/>
      <c r="O1846" s="11"/>
      <c r="P1846" s="65"/>
      <c r="Q1846" s="68"/>
    </row>
    <row r="1847" spans="2:17" ht="15" hidden="1" customHeight="1" x14ac:dyDescent="0.25">
      <c r="B1847" s="10" t="s">
        <v>5427</v>
      </c>
      <c r="C1847" s="10" t="s">
        <v>5428</v>
      </c>
      <c r="D1847" s="69">
        <f>VLOOKUP(B1847,'[1]Dados Cadastrais'!A:G,7,0)</f>
        <v>0</v>
      </c>
      <c r="E1847" s="70" t="str">
        <f>VLOOKUP(CONTATOS[[#This Row],[EMPRESA]],'[1]Dados Cadastrais'!A:F,5,0)</f>
        <v>ME</v>
      </c>
      <c r="F1847" s="71" t="str">
        <f>VLOOKUP(CONTATOS[[#This Row],[EMPRESA]],'[1]Dados Cadastrais'!A:F,6,0)</f>
        <v>CAPITAL OESTE</v>
      </c>
      <c r="G1847" s="71" t="s">
        <v>5429</v>
      </c>
      <c r="H1847" s="71"/>
      <c r="I1847" s="71" t="s">
        <v>26</v>
      </c>
      <c r="J1847" s="71"/>
      <c r="K1847" s="72" t="s">
        <v>5430</v>
      </c>
      <c r="L1847" s="73" t="s">
        <v>5431</v>
      </c>
      <c r="M1847" s="71" t="s">
        <v>5432</v>
      </c>
      <c r="N1847" s="74" t="s">
        <v>5433</v>
      </c>
      <c r="O1847" s="75"/>
      <c r="P1847" s="71"/>
      <c r="Q1847" s="76"/>
    </row>
    <row r="1848" spans="2:17" ht="15" hidden="1" customHeight="1" x14ac:dyDescent="0.35">
      <c r="B1848" s="10" t="s">
        <v>5434</v>
      </c>
      <c r="C1848" s="10" t="e">
        <v>#N/A</v>
      </c>
      <c r="D1848" s="11" t="e">
        <f>VLOOKUP(B1848,'[1]Dados Cadastrais'!A:G,7,0)</f>
        <v>#N/A</v>
      </c>
      <c r="E1848" s="77" t="e">
        <f>VLOOKUP(CONTATOS[[#This Row],[EMPRESA]],'[1]Dados Cadastrais'!A:F,5,0)</f>
        <v>#N/A</v>
      </c>
      <c r="F1848" s="78" t="e">
        <f>VLOOKUP(CONTATOS[[#This Row],[EMPRESA]],'[1]Dados Cadastrais'!A:F,6,0)</f>
        <v>#N/A</v>
      </c>
      <c r="G1848" s="78" t="s">
        <v>2422</v>
      </c>
      <c r="H1848" s="78"/>
      <c r="I1848" s="78" t="s">
        <v>195</v>
      </c>
      <c r="J1848" s="78"/>
      <c r="K1848" s="79" t="s">
        <v>5435</v>
      </c>
      <c r="L1848" s="80"/>
      <c r="M1848" s="78"/>
      <c r="N1848" s="79" t="s">
        <v>5436</v>
      </c>
      <c r="O1848" s="11"/>
      <c r="P1848" s="78"/>
      <c r="Q1848" s="81"/>
    </row>
    <row r="1849" spans="2:17" ht="15" hidden="1" customHeight="1" x14ac:dyDescent="0.35">
      <c r="B1849" s="10" t="s">
        <v>5437</v>
      </c>
      <c r="C1849" s="10" t="s">
        <v>5438</v>
      </c>
      <c r="D1849" s="11">
        <v>101</v>
      </c>
      <c r="E1849" s="11" t="s">
        <v>137</v>
      </c>
      <c r="F1849" s="10" t="e">
        <f>VLOOKUP(CONTATOS[[#This Row],[EMPRESA]],'[1]Dados Cadastrais'!A:F,6,0)</f>
        <v>#N/A</v>
      </c>
      <c r="G1849" s="10"/>
      <c r="H1849" s="10"/>
      <c r="I1849" s="10" t="s">
        <v>19</v>
      </c>
      <c r="J1849" s="10" t="s">
        <v>20</v>
      </c>
      <c r="K1849" s="22" t="s">
        <v>5439</v>
      </c>
      <c r="L1849" s="13"/>
      <c r="M1849" s="10"/>
      <c r="N1849" s="12"/>
      <c r="O1849" s="11"/>
      <c r="P1849" s="10"/>
      <c r="Q1849" s="15"/>
    </row>
    <row r="1850" spans="2:17" ht="15" customHeight="1" x14ac:dyDescent="0.35">
      <c r="B1850" s="10" t="s">
        <v>5440</v>
      </c>
      <c r="C1850" s="10" t="s">
        <v>5441</v>
      </c>
      <c r="D1850" s="11">
        <f>VLOOKUP(B1850,'[1]Dados Cadastrais'!A:G,7,0)</f>
        <v>103</v>
      </c>
      <c r="E1850" s="11" t="str">
        <f>VLOOKUP(CONTATOS[[#This Row],[EMPRESA]],'[1]Dados Cadastrais'!A:F,5,0)</f>
        <v>ME</v>
      </c>
      <c r="F1850" s="10" t="str">
        <f>VLOOKUP(CONTATOS[[#This Row],[EMPRESA]],'[1]Dados Cadastrais'!A:F,6,0)</f>
        <v>CAPITAL LESTE 2</v>
      </c>
      <c r="G1850" s="10" t="s">
        <v>5442</v>
      </c>
      <c r="H1850" s="10"/>
      <c r="I1850" s="10" t="s">
        <v>557</v>
      </c>
      <c r="J1850" s="10"/>
      <c r="K1850" s="22" t="s">
        <v>5443</v>
      </c>
      <c r="L1850" s="13"/>
      <c r="M1850" s="10"/>
      <c r="N1850" s="12" t="s">
        <v>5444</v>
      </c>
      <c r="O1850" s="11"/>
      <c r="P1850" s="10"/>
      <c r="Q1850" s="15"/>
    </row>
    <row r="1851" spans="2:17" ht="15" customHeight="1" x14ac:dyDescent="0.35">
      <c r="B1851" s="10" t="s">
        <v>5440</v>
      </c>
      <c r="C1851" s="10" t="s">
        <v>5441</v>
      </c>
      <c r="D1851" s="11">
        <f>VLOOKUP(B1851,'[1]Dados Cadastrais'!A:G,7,0)</f>
        <v>103</v>
      </c>
      <c r="E1851" s="11" t="str">
        <f>VLOOKUP(CONTATOS[[#This Row],[EMPRESA]],'[1]Dados Cadastrais'!A:F,5,0)</f>
        <v>ME</v>
      </c>
      <c r="F1851" s="10" t="str">
        <f>VLOOKUP(CONTATOS[[#This Row],[EMPRESA]],'[1]Dados Cadastrais'!A:F,6,0)</f>
        <v>CAPITAL LESTE 2</v>
      </c>
      <c r="G1851" s="10" t="s">
        <v>3565</v>
      </c>
      <c r="H1851" s="10"/>
      <c r="I1851" s="10"/>
      <c r="J1851" s="10"/>
      <c r="K1851" s="22"/>
      <c r="L1851" s="13"/>
      <c r="M1851" s="10"/>
      <c r="N1851" s="12" t="s">
        <v>5444</v>
      </c>
      <c r="O1851" s="11"/>
      <c r="P1851" s="10"/>
      <c r="Q1851" s="15">
        <v>45278</v>
      </c>
    </row>
    <row r="1852" spans="2:17" ht="15" hidden="1" customHeight="1" x14ac:dyDescent="0.25">
      <c r="B1852" s="10" t="s">
        <v>5445</v>
      </c>
      <c r="C1852" s="10" t="e">
        <v>#N/A</v>
      </c>
      <c r="D1852" s="11" t="e">
        <f>VLOOKUP(B1852,'[1]Dados Cadastrais'!A:G,7,0)</f>
        <v>#N/A</v>
      </c>
      <c r="E1852" s="11" t="e">
        <f>VLOOKUP(CONTATOS[[#This Row],[EMPRESA]],'[1]Dados Cadastrais'!A:F,5,0)</f>
        <v>#N/A</v>
      </c>
      <c r="F1852" s="10" t="e">
        <f>VLOOKUP(CONTATOS[[#This Row],[EMPRESA]],'[1]Dados Cadastrais'!A:F,6,0)</f>
        <v>#N/A</v>
      </c>
      <c r="G1852" s="10"/>
      <c r="H1852" s="10"/>
      <c r="I1852" s="10" t="s">
        <v>19</v>
      </c>
      <c r="J1852" s="10" t="s">
        <v>20</v>
      </c>
      <c r="K1852" s="22" t="s">
        <v>5446</v>
      </c>
      <c r="L1852" s="13"/>
      <c r="M1852" s="10"/>
      <c r="N1852" s="14" t="s">
        <v>5447</v>
      </c>
      <c r="O1852" s="11"/>
      <c r="P1852" s="10"/>
      <c r="Q1852" s="15"/>
    </row>
    <row r="1853" spans="2:17" ht="15" hidden="1" customHeight="1" x14ac:dyDescent="0.35">
      <c r="B1853" s="10" t="s">
        <v>5448</v>
      </c>
      <c r="C1853" s="10" t="e">
        <v>#N/A</v>
      </c>
      <c r="D1853" s="11" t="e">
        <f>VLOOKUP(B1853,'[1]Dados Cadastrais'!A:G,7,0)</f>
        <v>#N/A</v>
      </c>
      <c r="E1853" s="11" t="e">
        <f>VLOOKUP(CONTATOS[[#This Row],[EMPRESA]],'[1]Dados Cadastrais'!A:F,5,0)</f>
        <v>#N/A</v>
      </c>
      <c r="F1853" s="10" t="e">
        <f>VLOOKUP(CONTATOS[[#This Row],[EMPRESA]],'[1]Dados Cadastrais'!A:F,6,0)</f>
        <v>#N/A</v>
      </c>
      <c r="G1853" s="10"/>
      <c r="H1853" s="10"/>
      <c r="I1853" s="10"/>
      <c r="J1853" s="10"/>
      <c r="K1853" s="22" t="s">
        <v>5449</v>
      </c>
      <c r="L1853" s="13"/>
      <c r="M1853" s="10"/>
      <c r="N1853" s="22"/>
      <c r="O1853" s="11"/>
      <c r="P1853" s="10"/>
      <c r="Q1853" s="15"/>
    </row>
    <row r="1854" spans="2:17" ht="15" hidden="1" customHeight="1" x14ac:dyDescent="0.25">
      <c r="B1854" s="10" t="s">
        <v>5450</v>
      </c>
      <c r="C1854" s="10" t="s">
        <v>5451</v>
      </c>
      <c r="D1854" s="11">
        <v>105</v>
      </c>
      <c r="E1854" s="11" t="s">
        <v>137</v>
      </c>
      <c r="F1854" s="10" t="e">
        <f>VLOOKUP(CONTATOS[[#This Row],[EMPRESA]],'[1]Dados Cadastrais'!A:F,6,0)</f>
        <v>#N/A</v>
      </c>
      <c r="G1854" s="10"/>
      <c r="H1854" s="10"/>
      <c r="I1854" s="10"/>
      <c r="J1854" s="10"/>
      <c r="K1854" s="22" t="s">
        <v>5452</v>
      </c>
      <c r="L1854" s="13"/>
      <c r="M1854" s="10"/>
      <c r="N1854" s="14" t="s">
        <v>5453</v>
      </c>
      <c r="O1854" s="11"/>
      <c r="P1854" s="10"/>
      <c r="Q1854" s="15"/>
    </row>
    <row r="1855" spans="2:17" ht="15" hidden="1" customHeight="1" x14ac:dyDescent="0.35">
      <c r="B1855" s="10" t="s">
        <v>5454</v>
      </c>
      <c r="C1855" s="10" t="s">
        <v>5455</v>
      </c>
      <c r="D1855" s="11" t="e">
        <f>VLOOKUP(B1855,'[1]Dados Cadastrais'!A:G,7,0)</f>
        <v>#N/A</v>
      </c>
      <c r="E1855" s="11" t="e">
        <f>VLOOKUP(CONTATOS[[#This Row],[EMPRESA]],'[1]Dados Cadastrais'!A:F,5,0)</f>
        <v>#N/A</v>
      </c>
      <c r="F1855" s="10" t="e">
        <f>VLOOKUP(CONTATOS[[#This Row],[EMPRESA]],'[1]Dados Cadastrais'!A:F,6,0)</f>
        <v>#N/A</v>
      </c>
      <c r="G1855" s="10"/>
      <c r="H1855" s="10"/>
      <c r="I1855" s="10" t="s">
        <v>195</v>
      </c>
      <c r="J1855" s="10"/>
      <c r="K1855" s="22">
        <v>31642035</v>
      </c>
      <c r="L1855" s="13"/>
      <c r="M1855" s="10"/>
      <c r="N1855" s="22"/>
      <c r="O1855" s="11"/>
      <c r="P1855" s="10"/>
      <c r="Q1855" s="15"/>
    </row>
    <row r="1856" spans="2:17" ht="15" hidden="1" customHeight="1" x14ac:dyDescent="0.35">
      <c r="B1856" s="10" t="s">
        <v>5454</v>
      </c>
      <c r="C1856" s="10" t="s">
        <v>5455</v>
      </c>
      <c r="D1856" s="11" t="e">
        <f>VLOOKUP(B1856,'[1]Dados Cadastrais'!A:G,7,0)</f>
        <v>#N/A</v>
      </c>
      <c r="E1856" s="11" t="e">
        <f>VLOOKUP(CONTATOS[[#This Row],[EMPRESA]],'[1]Dados Cadastrais'!A:F,5,0)</f>
        <v>#N/A</v>
      </c>
      <c r="F1856" s="10" t="e">
        <f>VLOOKUP(CONTATOS[[#This Row],[EMPRESA]],'[1]Dados Cadastrais'!A:F,6,0)</f>
        <v>#N/A</v>
      </c>
      <c r="G1856" s="10"/>
      <c r="H1856" s="10"/>
      <c r="I1856" s="10"/>
      <c r="J1856" s="10"/>
      <c r="K1856" s="22">
        <v>1131642035</v>
      </c>
      <c r="L1856" s="13"/>
      <c r="M1856" s="10"/>
      <c r="N1856" s="82" t="s">
        <v>5456</v>
      </c>
      <c r="O1856" s="11" t="s">
        <v>25</v>
      </c>
      <c r="P1856" s="10"/>
      <c r="Q1856" s="15"/>
    </row>
    <row r="1857" spans="2:17" ht="15" hidden="1" customHeight="1" x14ac:dyDescent="0.35">
      <c r="B1857" s="10" t="s">
        <v>5454</v>
      </c>
      <c r="C1857" s="10" t="s">
        <v>5455</v>
      </c>
      <c r="D1857" s="11" t="e">
        <f>VLOOKUP(B1857,'[1]Dados Cadastrais'!A:G,7,0)</f>
        <v>#N/A</v>
      </c>
      <c r="E1857" s="11" t="e">
        <f>VLOOKUP(CONTATOS[[#This Row],[EMPRESA]],'[1]Dados Cadastrais'!A:F,5,0)</f>
        <v>#N/A</v>
      </c>
      <c r="F1857" s="10" t="e">
        <f>VLOOKUP(CONTATOS[[#This Row],[EMPRESA]],'[1]Dados Cadastrais'!A:F,6,0)</f>
        <v>#N/A</v>
      </c>
      <c r="G1857" s="10"/>
      <c r="H1857" s="10"/>
      <c r="I1857" s="10" t="s">
        <v>195</v>
      </c>
      <c r="J1857" s="10"/>
      <c r="K1857" s="22" t="s">
        <v>5457</v>
      </c>
      <c r="L1857" s="13"/>
      <c r="M1857" s="10"/>
      <c r="N1857" s="12"/>
      <c r="O1857" s="11"/>
      <c r="P1857" s="10"/>
      <c r="Q1857" s="15"/>
    </row>
    <row r="1858" spans="2:17" ht="15" hidden="1" customHeight="1" x14ac:dyDescent="0.35">
      <c r="B1858" s="10" t="s">
        <v>5454</v>
      </c>
      <c r="C1858" s="10" t="s">
        <v>5455</v>
      </c>
      <c r="D1858" s="11" t="e">
        <f>VLOOKUP(B1858,'[1]Dados Cadastrais'!A:G,7,0)</f>
        <v>#N/A</v>
      </c>
      <c r="E1858" s="11" t="e">
        <f>VLOOKUP(CONTATOS[[#This Row],[EMPRESA]],'[1]Dados Cadastrais'!A:F,5,0)</f>
        <v>#N/A</v>
      </c>
      <c r="F1858" s="10" t="e">
        <f>VLOOKUP(CONTATOS[[#This Row],[EMPRESA]],'[1]Dados Cadastrais'!A:F,6,0)</f>
        <v>#N/A</v>
      </c>
      <c r="G1858" s="10" t="s">
        <v>598</v>
      </c>
      <c r="H1858" s="10"/>
      <c r="I1858" s="10"/>
      <c r="J1858" s="10"/>
      <c r="K1858" s="22"/>
      <c r="L1858" s="13" t="s">
        <v>5458</v>
      </c>
      <c r="M1858" s="10" t="s">
        <v>5458</v>
      </c>
      <c r="N1858" s="12" t="s">
        <v>5459</v>
      </c>
      <c r="O1858" s="11" t="s">
        <v>25</v>
      </c>
      <c r="P1858" s="10"/>
      <c r="Q1858" s="15"/>
    </row>
    <row r="1859" spans="2:17" ht="15" customHeight="1" x14ac:dyDescent="0.25">
      <c r="B1859" s="10" t="s">
        <v>5460</v>
      </c>
      <c r="C1859" s="10" t="s">
        <v>5461</v>
      </c>
      <c r="D1859" s="11">
        <f>VLOOKUP(B1859,'[1]Dados Cadastrais'!A:G,7,0)</f>
        <v>126</v>
      </c>
      <c r="E1859" s="11" t="str">
        <f>VLOOKUP(CONTATOS[[#This Row],[EMPRESA]],'[1]Dados Cadastrais'!A:F,5,0)</f>
        <v>ME</v>
      </c>
      <c r="F1859" s="10" t="str">
        <f>VLOOKUP(CONTATOS[[#This Row],[EMPRESA]],'[1]Dados Cadastrais'!A:F,6,0)</f>
        <v>CAPITAL LESTE 1</v>
      </c>
      <c r="G1859" s="10" t="s">
        <v>5462</v>
      </c>
      <c r="H1859" s="10"/>
      <c r="I1859" s="10"/>
      <c r="J1859" s="10"/>
      <c r="K1859" s="22"/>
      <c r="L1859" s="13" t="s">
        <v>5463</v>
      </c>
      <c r="M1859" s="10" t="s">
        <v>5463</v>
      </c>
      <c r="N1859" s="30" t="s">
        <v>5464</v>
      </c>
      <c r="O1859" s="11"/>
      <c r="P1859" s="10"/>
      <c r="Q1859" s="15"/>
    </row>
    <row r="1860" spans="2:17" ht="15" hidden="1" customHeight="1" x14ac:dyDescent="0.25">
      <c r="B1860" s="10" t="s">
        <v>5465</v>
      </c>
      <c r="C1860" s="10" t="e">
        <v>#N/A</v>
      </c>
      <c r="D1860" s="11" t="e">
        <f>VLOOKUP(B1860,'[1]Dados Cadastrais'!A:G,7,0)</f>
        <v>#N/A</v>
      </c>
      <c r="E1860" s="11" t="e">
        <f>VLOOKUP(CONTATOS[[#This Row],[EMPRESA]],'[1]Dados Cadastrais'!A:F,5,0)</f>
        <v>#N/A</v>
      </c>
      <c r="F1860" s="10" t="e">
        <f>VLOOKUP(CONTATOS[[#This Row],[EMPRESA]],'[1]Dados Cadastrais'!A:F,6,0)</f>
        <v>#N/A</v>
      </c>
      <c r="G1860" s="10" t="s">
        <v>255</v>
      </c>
      <c r="H1860" s="10"/>
      <c r="I1860" s="10" t="s">
        <v>19</v>
      </c>
      <c r="J1860" s="10" t="s">
        <v>20</v>
      </c>
      <c r="K1860" s="22" t="s">
        <v>5466</v>
      </c>
      <c r="L1860" s="13"/>
      <c r="M1860" s="10"/>
      <c r="N1860" s="30" t="s">
        <v>5467</v>
      </c>
      <c r="O1860" s="11"/>
      <c r="P1860" s="10"/>
      <c r="Q1860" s="15"/>
    </row>
    <row r="1861" spans="2:17" ht="15" customHeight="1" x14ac:dyDescent="0.35">
      <c r="B1861" s="10" t="s">
        <v>5468</v>
      </c>
      <c r="C1861" s="10" t="s">
        <v>5469</v>
      </c>
      <c r="D1861" s="11">
        <f>VLOOKUP(B1861,'[1]Dados Cadastrais'!A:G,7,0)</f>
        <v>103</v>
      </c>
      <c r="E1861" s="11" t="str">
        <f>VLOOKUP(CONTATOS[[#This Row],[EMPRESA]],'[1]Dados Cadastrais'!A:F,5,0)</f>
        <v>EPP</v>
      </c>
      <c r="F1861" s="10" t="str">
        <f>VLOOKUP(CONTATOS[[#This Row],[EMPRESA]],'[1]Dados Cadastrais'!A:F,6,0)</f>
        <v>CAPITAL LESTE 1</v>
      </c>
      <c r="G1861" s="10" t="s">
        <v>5470</v>
      </c>
      <c r="H1861" s="10"/>
      <c r="I1861" s="10"/>
      <c r="J1861" s="10"/>
      <c r="K1861" s="22">
        <v>20976191</v>
      </c>
      <c r="L1861" s="13" t="s">
        <v>5471</v>
      </c>
      <c r="M1861" s="10" t="s">
        <v>5471</v>
      </c>
      <c r="N1861" s="22" t="s">
        <v>5472</v>
      </c>
      <c r="O1861" s="11" t="s">
        <v>25</v>
      </c>
      <c r="P1861" s="10"/>
      <c r="Q1861" s="15">
        <v>45022</v>
      </c>
    </row>
    <row r="1862" spans="2:17" ht="15" customHeight="1" x14ac:dyDescent="0.35">
      <c r="B1862" s="10" t="s">
        <v>5468</v>
      </c>
      <c r="C1862" s="10" t="s">
        <v>5469</v>
      </c>
      <c r="D1862" s="11">
        <f>VLOOKUP(B1862,'[1]Dados Cadastrais'!A:G,7,0)</f>
        <v>103</v>
      </c>
      <c r="E1862" s="11" t="str">
        <f>VLOOKUP(CONTATOS[[#This Row],[EMPRESA]],'[1]Dados Cadastrais'!A:F,5,0)</f>
        <v>EPP</v>
      </c>
      <c r="F1862" s="10" t="str">
        <f>VLOOKUP(CONTATOS[[#This Row],[EMPRESA]],'[1]Dados Cadastrais'!A:F,6,0)</f>
        <v>CAPITAL LESTE 1</v>
      </c>
      <c r="G1862" s="24" t="s">
        <v>5473</v>
      </c>
      <c r="H1862" s="10"/>
      <c r="I1862" s="10" t="s">
        <v>195</v>
      </c>
      <c r="J1862" s="10"/>
      <c r="K1862" s="22" t="s">
        <v>5474</v>
      </c>
      <c r="L1862" s="13" t="s">
        <v>195</v>
      </c>
      <c r="M1862" s="10"/>
      <c r="N1862" s="22"/>
      <c r="O1862" s="11"/>
      <c r="P1862" s="10"/>
      <c r="Q1862" s="15"/>
    </row>
    <row r="1863" spans="2:17" ht="15" hidden="1" customHeight="1" x14ac:dyDescent="0.25">
      <c r="B1863" s="10" t="s">
        <v>5475</v>
      </c>
      <c r="C1863" s="10" t="s">
        <v>55</v>
      </c>
      <c r="D1863" s="11" t="e">
        <f>VLOOKUP(B1863,'[1]Dados Cadastrais'!A:G,7,0)</f>
        <v>#N/A</v>
      </c>
      <c r="E1863" s="11" t="e">
        <f>VLOOKUP(CONTATOS[[#This Row],[EMPRESA]],'[1]Dados Cadastrais'!A:F,5,0)</f>
        <v>#N/A</v>
      </c>
      <c r="F1863" s="10" t="e">
        <f>VLOOKUP(CONTATOS[[#This Row],[EMPRESA]],'[1]Dados Cadastrais'!A:F,6,0)</f>
        <v>#N/A</v>
      </c>
      <c r="G1863" s="24" t="s">
        <v>5476</v>
      </c>
      <c r="H1863" s="10"/>
      <c r="I1863" s="10"/>
      <c r="J1863" s="10"/>
      <c r="K1863" s="22"/>
      <c r="L1863" s="13"/>
      <c r="M1863" s="10"/>
      <c r="N1863" s="30" t="s">
        <v>5477</v>
      </c>
      <c r="O1863" s="11"/>
      <c r="P1863" s="10"/>
      <c r="Q1863" s="15">
        <v>45772</v>
      </c>
    </row>
    <row r="1864" spans="2:17" ht="15" hidden="1" customHeight="1" x14ac:dyDescent="0.25">
      <c r="B1864" s="10" t="s">
        <v>5478</v>
      </c>
      <c r="C1864" s="10" t="e">
        <v>#N/A</v>
      </c>
      <c r="D1864" s="11" t="e">
        <f>VLOOKUP(B1864,'[1]Dados Cadastrais'!A:G,7,0)</f>
        <v>#N/A</v>
      </c>
      <c r="E1864" s="11" t="e">
        <f>VLOOKUP(CONTATOS[[#This Row],[EMPRESA]],'[1]Dados Cadastrais'!A:F,5,0)</f>
        <v>#N/A</v>
      </c>
      <c r="F1864" s="10" t="e">
        <f>VLOOKUP(CONTATOS[[#This Row],[EMPRESA]],'[1]Dados Cadastrais'!A:F,6,0)</f>
        <v>#N/A</v>
      </c>
      <c r="G1864" s="10" t="s">
        <v>5479</v>
      </c>
      <c r="H1864" s="10"/>
      <c r="I1864" s="10"/>
      <c r="J1864" s="10"/>
      <c r="K1864" s="22" t="s">
        <v>5480</v>
      </c>
      <c r="L1864" s="13"/>
      <c r="M1864" s="10"/>
      <c r="N1864" s="14" t="s">
        <v>5477</v>
      </c>
      <c r="O1864" s="11"/>
      <c r="P1864" s="10"/>
      <c r="Q1864" s="15"/>
    </row>
    <row r="1865" spans="2:17" ht="15" hidden="1" customHeight="1" x14ac:dyDescent="0.25">
      <c r="B1865" s="10" t="s">
        <v>5481</v>
      </c>
      <c r="C1865" s="10" t="e">
        <v>#N/A</v>
      </c>
      <c r="D1865" s="11" t="e">
        <f>VLOOKUP(B1865,'[1]Dados Cadastrais'!A:G,7,0)</f>
        <v>#N/A</v>
      </c>
      <c r="E1865" s="11" t="e">
        <f>VLOOKUP(CONTATOS[[#This Row],[EMPRESA]],'[1]Dados Cadastrais'!A:F,5,0)</f>
        <v>#N/A</v>
      </c>
      <c r="F1865" s="10" t="e">
        <f>VLOOKUP(CONTATOS[[#This Row],[EMPRESA]],'[1]Dados Cadastrais'!A:F,6,0)</f>
        <v>#N/A</v>
      </c>
      <c r="G1865" s="10"/>
      <c r="H1865" s="10"/>
      <c r="I1865" s="10"/>
      <c r="J1865" s="10"/>
      <c r="K1865" s="22" t="s">
        <v>5482</v>
      </c>
      <c r="L1865" s="13"/>
      <c r="M1865" s="10"/>
      <c r="N1865" s="14" t="s">
        <v>5483</v>
      </c>
      <c r="O1865" s="11"/>
      <c r="P1865" s="10"/>
      <c r="Q1865" s="15"/>
    </row>
    <row r="1866" spans="2:17" ht="15" hidden="1" customHeight="1" x14ac:dyDescent="0.35">
      <c r="B1866" s="10" t="s">
        <v>5484</v>
      </c>
      <c r="C1866" s="10" t="s">
        <v>5485</v>
      </c>
      <c r="D1866" s="11" t="e">
        <f>VLOOKUP(B1866,'[1]Dados Cadastrais'!A:G,7,0)</f>
        <v>#N/A</v>
      </c>
      <c r="E1866" s="11" t="e">
        <f>VLOOKUP(CONTATOS[[#This Row],[EMPRESA]],'[1]Dados Cadastrais'!A:F,5,0)</f>
        <v>#N/A</v>
      </c>
      <c r="F1866" s="10" t="e">
        <f>VLOOKUP(CONTATOS[[#This Row],[EMPRESA]],'[1]Dados Cadastrais'!A:F,6,0)</f>
        <v>#N/A</v>
      </c>
      <c r="G1866" s="10" t="s">
        <v>4580</v>
      </c>
      <c r="H1866" s="10"/>
      <c r="I1866" s="10" t="s">
        <v>60</v>
      </c>
      <c r="J1866" s="10"/>
      <c r="K1866" s="22">
        <v>1137944800</v>
      </c>
      <c r="L1866" s="13"/>
      <c r="M1866" s="10"/>
      <c r="N1866" s="22" t="s">
        <v>5486</v>
      </c>
      <c r="O1866" s="11"/>
      <c r="P1866" s="10"/>
      <c r="Q1866" s="15"/>
    </row>
    <row r="1867" spans="2:17" ht="15" hidden="1" customHeight="1" x14ac:dyDescent="0.35">
      <c r="B1867" s="10" t="s">
        <v>5484</v>
      </c>
      <c r="C1867" s="10" t="s">
        <v>5485</v>
      </c>
      <c r="D1867" s="11" t="e">
        <f>VLOOKUP(B1867,'[1]Dados Cadastrais'!A:G,7,0)</f>
        <v>#N/A</v>
      </c>
      <c r="E1867" s="11" t="e">
        <f>VLOOKUP(CONTATOS[[#This Row],[EMPRESA]],'[1]Dados Cadastrais'!A:F,5,0)</f>
        <v>#N/A</v>
      </c>
      <c r="F1867" s="10" t="e">
        <f>VLOOKUP(CONTATOS[[#This Row],[EMPRESA]],'[1]Dados Cadastrais'!A:F,6,0)</f>
        <v>#N/A</v>
      </c>
      <c r="G1867" s="10" t="s">
        <v>5487</v>
      </c>
      <c r="H1867" s="10"/>
      <c r="I1867" s="10" t="s">
        <v>195</v>
      </c>
      <c r="J1867" s="10"/>
      <c r="K1867" s="22"/>
      <c r="L1867" s="13"/>
      <c r="M1867" s="10"/>
      <c r="N1867" s="22"/>
      <c r="O1867" s="11"/>
      <c r="P1867" s="10"/>
      <c r="Q1867" s="15"/>
    </row>
    <row r="1868" spans="2:17" ht="15" hidden="1" customHeight="1" x14ac:dyDescent="0.35">
      <c r="B1868" s="10" t="s">
        <v>5488</v>
      </c>
      <c r="C1868" s="10" t="e">
        <v>#N/A</v>
      </c>
      <c r="D1868" s="11" t="e">
        <f>VLOOKUP(B1868,'[1]Dados Cadastrais'!A:G,7,0)</f>
        <v>#N/A</v>
      </c>
      <c r="E1868" s="11" t="e">
        <f>VLOOKUP(CONTATOS[[#This Row],[EMPRESA]],'[1]Dados Cadastrais'!A:F,5,0)</f>
        <v>#N/A</v>
      </c>
      <c r="F1868" s="10" t="e">
        <f>VLOOKUP(CONTATOS[[#This Row],[EMPRESA]],'[1]Dados Cadastrais'!A:F,6,0)</f>
        <v>#N/A</v>
      </c>
      <c r="G1868" s="10" t="s">
        <v>5489</v>
      </c>
      <c r="H1868" s="10"/>
      <c r="I1868" s="10"/>
      <c r="J1868" s="10"/>
      <c r="K1868" s="22" t="s">
        <v>5490</v>
      </c>
      <c r="L1868" s="13"/>
      <c r="M1868" s="10"/>
      <c r="N1868" s="22"/>
      <c r="O1868" s="11"/>
      <c r="P1868" s="10"/>
      <c r="Q1868" s="15"/>
    </row>
    <row r="1869" spans="2:17" ht="15" hidden="1" customHeight="1" x14ac:dyDescent="0.25">
      <c r="B1869" s="10" t="s">
        <v>5491</v>
      </c>
      <c r="C1869" s="10" t="e">
        <v>#N/A</v>
      </c>
      <c r="D1869" s="11" t="e">
        <f>VLOOKUP(B1869,'[1]Dados Cadastrais'!A:G,7,0)</f>
        <v>#N/A</v>
      </c>
      <c r="E1869" s="11" t="e">
        <f>VLOOKUP(CONTATOS[[#This Row],[EMPRESA]],'[1]Dados Cadastrais'!A:F,5,0)</f>
        <v>#N/A</v>
      </c>
      <c r="F1869" s="10" t="e">
        <f>VLOOKUP(CONTATOS[[#This Row],[EMPRESA]],'[1]Dados Cadastrais'!A:F,6,0)</f>
        <v>#N/A</v>
      </c>
      <c r="G1869" s="10" t="s">
        <v>5205</v>
      </c>
      <c r="H1869" s="10"/>
      <c r="I1869" s="10" t="s">
        <v>2097</v>
      </c>
      <c r="J1869" s="10" t="s">
        <v>20</v>
      </c>
      <c r="K1869" s="22" t="s">
        <v>5492</v>
      </c>
      <c r="L1869" s="13"/>
      <c r="M1869" s="10"/>
      <c r="N1869" s="14" t="s">
        <v>5493</v>
      </c>
      <c r="O1869" s="11"/>
      <c r="P1869" s="10"/>
      <c r="Q1869" s="15"/>
    </row>
    <row r="1870" spans="2:17" ht="15" hidden="1" customHeight="1" x14ac:dyDescent="0.25">
      <c r="B1870" s="10" t="s">
        <v>5491</v>
      </c>
      <c r="C1870" s="10" t="e">
        <v>#N/A</v>
      </c>
      <c r="D1870" s="11" t="e">
        <f>VLOOKUP(B1870,'[1]Dados Cadastrais'!A:G,7,0)</f>
        <v>#N/A</v>
      </c>
      <c r="E1870" s="11" t="e">
        <f>VLOOKUP(CONTATOS[[#This Row],[EMPRESA]],'[1]Dados Cadastrais'!A:F,5,0)</f>
        <v>#N/A</v>
      </c>
      <c r="F1870" s="10" t="e">
        <f>VLOOKUP(CONTATOS[[#This Row],[EMPRESA]],'[1]Dados Cadastrais'!A:F,6,0)</f>
        <v>#N/A</v>
      </c>
      <c r="G1870" s="10" t="s">
        <v>5494</v>
      </c>
      <c r="H1870" s="10"/>
      <c r="I1870" s="10"/>
      <c r="J1870" s="10"/>
      <c r="K1870" s="22" t="s">
        <v>5492</v>
      </c>
      <c r="L1870" s="13"/>
      <c r="M1870" s="10"/>
      <c r="N1870" s="30" t="s">
        <v>5495</v>
      </c>
      <c r="O1870" s="11"/>
      <c r="P1870" s="10"/>
      <c r="Q1870" s="15"/>
    </row>
    <row r="1871" spans="2:17" ht="15" hidden="1" customHeight="1" x14ac:dyDescent="0.35">
      <c r="B1871" s="10" t="s">
        <v>5491</v>
      </c>
      <c r="C1871" s="10" t="e">
        <v>#N/A</v>
      </c>
      <c r="D1871" s="11" t="e">
        <f>VLOOKUP(B1871,'[1]Dados Cadastrais'!A:G,7,0)</f>
        <v>#N/A</v>
      </c>
      <c r="E1871" s="11" t="e">
        <f>VLOOKUP(CONTATOS[[#This Row],[EMPRESA]],'[1]Dados Cadastrais'!A:F,5,0)</f>
        <v>#N/A</v>
      </c>
      <c r="F1871" s="10" t="e">
        <f>VLOOKUP(CONTATOS[[#This Row],[EMPRESA]],'[1]Dados Cadastrais'!A:F,6,0)</f>
        <v>#N/A</v>
      </c>
      <c r="G1871" s="10" t="s">
        <v>5205</v>
      </c>
      <c r="H1871" s="10"/>
      <c r="I1871" s="10" t="s">
        <v>2097</v>
      </c>
      <c r="J1871" s="10" t="s">
        <v>20</v>
      </c>
      <c r="K1871" s="22" t="s">
        <v>5492</v>
      </c>
      <c r="L1871" s="13"/>
      <c r="M1871" s="10"/>
      <c r="N1871" s="22"/>
      <c r="O1871" s="11"/>
      <c r="P1871" s="10"/>
      <c r="Q1871" s="15"/>
    </row>
    <row r="1872" spans="2:17" ht="15" hidden="1" customHeight="1" x14ac:dyDescent="0.25">
      <c r="B1872" s="10" t="s">
        <v>5491</v>
      </c>
      <c r="C1872" s="10" t="e">
        <v>#N/A</v>
      </c>
      <c r="D1872" s="11" t="e">
        <f>VLOOKUP(B1872,'[1]Dados Cadastrais'!A:G,7,0)</f>
        <v>#N/A</v>
      </c>
      <c r="E1872" s="11" t="e">
        <f>VLOOKUP(CONTATOS[[#This Row],[EMPRESA]],'[1]Dados Cadastrais'!A:F,5,0)</f>
        <v>#N/A</v>
      </c>
      <c r="F1872" s="10" t="e">
        <f>VLOOKUP(CONTATOS[[#This Row],[EMPRESA]],'[1]Dados Cadastrais'!A:F,6,0)</f>
        <v>#N/A</v>
      </c>
      <c r="G1872" s="10" t="s">
        <v>5494</v>
      </c>
      <c r="H1872" s="10"/>
      <c r="I1872" s="10"/>
      <c r="J1872" s="10"/>
      <c r="K1872" s="22" t="s">
        <v>5496</v>
      </c>
      <c r="L1872" s="13"/>
      <c r="M1872" s="10"/>
      <c r="N1872" s="14" t="s">
        <v>5497</v>
      </c>
      <c r="O1872" s="11"/>
      <c r="P1872" s="10"/>
      <c r="Q1872" s="15"/>
    </row>
    <row r="1873" spans="2:17" ht="15" hidden="1" customHeight="1" x14ac:dyDescent="0.35">
      <c r="B1873" s="10" t="s">
        <v>5498</v>
      </c>
      <c r="C1873" s="10" t="s">
        <v>5499</v>
      </c>
      <c r="D1873" s="11">
        <f>VLOOKUP(B1873,'[1]Dados Cadastrais'!A:G,7,0)</f>
        <v>103</v>
      </c>
      <c r="E1873" s="11" t="str">
        <f>VLOOKUP(CONTATOS[[#This Row],[EMPRESA]],'[1]Dados Cadastrais'!A:F,5,0)</f>
        <v>EPP</v>
      </c>
      <c r="F1873" s="10" t="str">
        <f>VLOOKUP(CONTATOS[[#This Row],[EMPRESA]],'[1]Dados Cadastrais'!A:F,6,0)</f>
        <v>CAPITAL NORTE</v>
      </c>
      <c r="G1873" s="10" t="s">
        <v>5208</v>
      </c>
      <c r="H1873" s="10"/>
      <c r="I1873" s="10" t="s">
        <v>3669</v>
      </c>
      <c r="J1873" s="10"/>
      <c r="K1873" s="22" t="s">
        <v>5500</v>
      </c>
      <c r="L1873" s="13"/>
      <c r="M1873" s="10"/>
      <c r="N1873" s="22" t="s">
        <v>5501</v>
      </c>
      <c r="O1873" s="11"/>
      <c r="P1873" s="10"/>
      <c r="Q1873" s="15"/>
    </row>
    <row r="1874" spans="2:17" ht="15" hidden="1" customHeight="1" x14ac:dyDescent="0.35">
      <c r="B1874" s="10" t="s">
        <v>5498</v>
      </c>
      <c r="C1874" s="10" t="s">
        <v>5499</v>
      </c>
      <c r="D1874" s="11">
        <f>VLOOKUP(B1874,'[1]Dados Cadastrais'!A:G,7,0)</f>
        <v>103</v>
      </c>
      <c r="E1874" s="11" t="str">
        <f>VLOOKUP(CONTATOS[[#This Row],[EMPRESA]],'[1]Dados Cadastrais'!A:F,5,0)</f>
        <v>EPP</v>
      </c>
      <c r="F1874" s="10" t="str">
        <f>VLOOKUP(CONTATOS[[#This Row],[EMPRESA]],'[1]Dados Cadastrais'!A:F,6,0)</f>
        <v>CAPITAL NORTE</v>
      </c>
      <c r="G1874" s="10" t="s">
        <v>5502</v>
      </c>
      <c r="H1874" s="10"/>
      <c r="I1874" s="10" t="s">
        <v>386</v>
      </c>
      <c r="J1874" s="10"/>
      <c r="K1874" s="22" t="s">
        <v>5500</v>
      </c>
      <c r="L1874" s="13"/>
      <c r="M1874" s="10"/>
      <c r="N1874" s="12" t="s">
        <v>5503</v>
      </c>
      <c r="O1874" s="11" t="s">
        <v>25</v>
      </c>
      <c r="P1874" s="10"/>
      <c r="Q1874" s="15"/>
    </row>
    <row r="1875" spans="2:17" ht="15" hidden="1" customHeight="1" x14ac:dyDescent="0.25">
      <c r="B1875" s="10" t="s">
        <v>5498</v>
      </c>
      <c r="C1875" s="10" t="s">
        <v>5499</v>
      </c>
      <c r="D1875" s="11">
        <f>VLOOKUP(B1875,'[1]Dados Cadastrais'!A:G,7,0)</f>
        <v>103</v>
      </c>
      <c r="E1875" s="11" t="str">
        <f>VLOOKUP(CONTATOS[[#This Row],[EMPRESA]],'[1]Dados Cadastrais'!A:F,5,0)</f>
        <v>EPP</v>
      </c>
      <c r="F1875" s="10" t="str">
        <f>VLOOKUP(CONTATOS[[#This Row],[EMPRESA]],'[1]Dados Cadastrais'!A:F,6,0)</f>
        <v>CAPITAL NORTE</v>
      </c>
      <c r="G1875" s="10"/>
      <c r="H1875" s="10"/>
      <c r="I1875" s="10"/>
      <c r="J1875" s="10"/>
      <c r="K1875" s="31" t="s">
        <v>5504</v>
      </c>
      <c r="L1875" s="13"/>
      <c r="M1875" s="10"/>
      <c r="N1875" s="22"/>
      <c r="O1875" s="11"/>
      <c r="P1875" s="10"/>
      <c r="Q1875" s="15"/>
    </row>
    <row r="1876" spans="2:17" ht="15" hidden="1" customHeight="1" x14ac:dyDescent="0.35">
      <c r="B1876" s="10" t="s">
        <v>5498</v>
      </c>
      <c r="C1876" s="10" t="s">
        <v>5499</v>
      </c>
      <c r="D1876" s="11">
        <f>VLOOKUP(B1876,'[1]Dados Cadastrais'!A:G,7,0)</f>
        <v>103</v>
      </c>
      <c r="E1876" s="11" t="str">
        <f>VLOOKUP(CONTATOS[[#This Row],[EMPRESA]],'[1]Dados Cadastrais'!A:F,5,0)</f>
        <v>EPP</v>
      </c>
      <c r="F1876" s="10" t="str">
        <f>VLOOKUP(CONTATOS[[#This Row],[EMPRESA]],'[1]Dados Cadastrais'!A:F,6,0)</f>
        <v>CAPITAL NORTE</v>
      </c>
      <c r="G1876" s="10" t="s">
        <v>750</v>
      </c>
      <c r="H1876" s="10"/>
      <c r="I1876" s="10" t="s">
        <v>5505</v>
      </c>
      <c r="J1876" s="10"/>
      <c r="K1876" s="22"/>
      <c r="L1876" s="13"/>
      <c r="M1876" s="10"/>
      <c r="N1876" s="22" t="s">
        <v>5506</v>
      </c>
      <c r="O1876" s="11"/>
      <c r="P1876" s="10"/>
      <c r="Q1876" s="15"/>
    </row>
    <row r="1877" spans="2:17" ht="15" hidden="1" customHeight="1" x14ac:dyDescent="0.35">
      <c r="B1877" s="10" t="s">
        <v>5498</v>
      </c>
      <c r="C1877" s="10" t="s">
        <v>5499</v>
      </c>
      <c r="D1877" s="11">
        <f>VLOOKUP(B1877,'[1]Dados Cadastrais'!A:G,7,0)</f>
        <v>103</v>
      </c>
      <c r="E1877" s="11" t="str">
        <f>VLOOKUP(CONTATOS[[#This Row],[EMPRESA]],'[1]Dados Cadastrais'!A:F,5,0)</f>
        <v>EPP</v>
      </c>
      <c r="F1877" s="10" t="str">
        <f>VLOOKUP(CONTATOS[[#This Row],[EMPRESA]],'[1]Dados Cadastrais'!A:F,6,0)</f>
        <v>CAPITAL NORTE</v>
      </c>
      <c r="G1877" s="10" t="s">
        <v>834</v>
      </c>
      <c r="H1877" s="10"/>
      <c r="I1877" s="10"/>
      <c r="J1877" s="10"/>
      <c r="K1877" s="22"/>
      <c r="L1877" s="13" t="s">
        <v>195</v>
      </c>
      <c r="M1877" s="10"/>
      <c r="N1877" s="22"/>
      <c r="O1877" s="11"/>
      <c r="P1877" s="10"/>
      <c r="Q1877" s="15"/>
    </row>
    <row r="1878" spans="2:17" ht="15" hidden="1" customHeight="1" x14ac:dyDescent="0.35">
      <c r="B1878" s="10" t="s">
        <v>5507</v>
      </c>
      <c r="C1878" s="10" t="s">
        <v>5508</v>
      </c>
      <c r="D1878" s="11">
        <f>VLOOKUP(B1878,'[1]Dados Cadastrais'!A:G,7,0)</f>
        <v>103</v>
      </c>
      <c r="E1878" s="11" t="str">
        <f>VLOOKUP(CONTATOS[[#This Row],[EMPRESA]],'[1]Dados Cadastrais'!A:F,5,0)</f>
        <v>DEMAIS</v>
      </c>
      <c r="F1878" s="10" t="str">
        <f>VLOOKUP(CONTATOS[[#This Row],[EMPRESA]],'[1]Dados Cadastrais'!A:F,6,0)</f>
        <v>N/A</v>
      </c>
      <c r="G1878" s="10" t="s">
        <v>5509</v>
      </c>
      <c r="H1878" s="10"/>
      <c r="I1878" s="10" t="s">
        <v>39</v>
      </c>
      <c r="J1878" s="10"/>
      <c r="K1878" s="22">
        <v>1126322611</v>
      </c>
      <c r="L1878" s="13"/>
      <c r="M1878" s="10"/>
      <c r="N1878" s="22" t="s">
        <v>5510</v>
      </c>
      <c r="O1878" s="11"/>
      <c r="P1878" s="10"/>
      <c r="Q1878" s="15">
        <v>45161</v>
      </c>
    </row>
    <row r="1879" spans="2:17" ht="15" hidden="1" customHeight="1" x14ac:dyDescent="0.35">
      <c r="B1879" s="10" t="s">
        <v>5507</v>
      </c>
      <c r="C1879" s="10" t="s">
        <v>5508</v>
      </c>
      <c r="D1879" s="11">
        <f>VLOOKUP(B1879,'[1]Dados Cadastrais'!A:G,7,0)</f>
        <v>103</v>
      </c>
      <c r="E1879" s="11" t="str">
        <f>VLOOKUP(CONTATOS[[#This Row],[EMPRESA]],'[1]Dados Cadastrais'!A:F,5,0)</f>
        <v>DEMAIS</v>
      </c>
      <c r="F1879" s="10" t="str">
        <f>VLOOKUP(CONTATOS[[#This Row],[EMPRESA]],'[1]Dados Cadastrais'!A:F,6,0)</f>
        <v>N/A</v>
      </c>
      <c r="G1879" s="10" t="s">
        <v>5511</v>
      </c>
      <c r="H1879" s="10"/>
      <c r="I1879" s="10"/>
      <c r="J1879" s="10"/>
      <c r="K1879" s="22"/>
      <c r="L1879" s="13"/>
      <c r="M1879" s="10"/>
      <c r="N1879" s="22"/>
      <c r="O1879" s="11"/>
      <c r="P1879" s="10"/>
      <c r="Q1879" s="15"/>
    </row>
    <row r="1880" spans="2:17" ht="15" customHeight="1" x14ac:dyDescent="0.35">
      <c r="B1880" s="10" t="s">
        <v>5512</v>
      </c>
      <c r="C1880" s="10" t="s">
        <v>5513</v>
      </c>
      <c r="D1880" s="11">
        <f>VLOOKUP(B1880,'[1]Dados Cadastrais'!A:G,7,0)</f>
        <v>103</v>
      </c>
      <c r="E1880" s="11" t="str">
        <f>VLOOKUP(CONTATOS[[#This Row],[EMPRESA]],'[1]Dados Cadastrais'!A:F,5,0)</f>
        <v>EPP</v>
      </c>
      <c r="F1880" s="10" t="str">
        <f>VLOOKUP(CONTATOS[[#This Row],[EMPRESA]],'[1]Dados Cadastrais'!A:F,6,0)</f>
        <v>CAPITAL LESTE 1</v>
      </c>
      <c r="G1880" s="10" t="s">
        <v>3530</v>
      </c>
      <c r="H1880" s="10"/>
      <c r="I1880" s="10" t="s">
        <v>60</v>
      </c>
      <c r="J1880" s="10"/>
      <c r="K1880" s="22" t="s">
        <v>5514</v>
      </c>
      <c r="L1880" s="13" t="s">
        <v>5515</v>
      </c>
      <c r="M1880" s="10" t="s">
        <v>5515</v>
      </c>
      <c r="N1880" s="22" t="s">
        <v>5516</v>
      </c>
      <c r="O1880" s="11"/>
      <c r="P1880" s="10"/>
      <c r="Q1880" s="15"/>
    </row>
    <row r="1881" spans="2:17" ht="15" customHeight="1" x14ac:dyDescent="0.35">
      <c r="B1881" s="10" t="s">
        <v>5512</v>
      </c>
      <c r="C1881" s="10" t="s">
        <v>5513</v>
      </c>
      <c r="D1881" s="11">
        <f>VLOOKUP(B1881,'[1]Dados Cadastrais'!A:G,7,0)</f>
        <v>103</v>
      </c>
      <c r="E1881" s="11" t="str">
        <f>VLOOKUP(CONTATOS[[#This Row],[EMPRESA]],'[1]Dados Cadastrais'!A:F,5,0)</f>
        <v>EPP</v>
      </c>
      <c r="F1881" s="10" t="str">
        <f>VLOOKUP(CONTATOS[[#This Row],[EMPRESA]],'[1]Dados Cadastrais'!A:F,6,0)</f>
        <v>CAPITAL LESTE 1</v>
      </c>
      <c r="G1881" s="10" t="s">
        <v>5517</v>
      </c>
      <c r="H1881" s="10"/>
      <c r="I1881" s="10"/>
      <c r="J1881" s="10"/>
      <c r="K1881" s="22" t="s">
        <v>5514</v>
      </c>
      <c r="L1881" s="13" t="s">
        <v>5515</v>
      </c>
      <c r="M1881" s="10" t="s">
        <v>5515</v>
      </c>
      <c r="N1881" s="22" t="s">
        <v>5518</v>
      </c>
      <c r="O1881" s="11"/>
      <c r="P1881" s="10"/>
      <c r="Q1881" s="15"/>
    </row>
    <row r="1882" spans="2:17" ht="15" customHeight="1" x14ac:dyDescent="0.35">
      <c r="B1882" s="10" t="s">
        <v>5512</v>
      </c>
      <c r="C1882" s="10" t="s">
        <v>5513</v>
      </c>
      <c r="D1882" s="11">
        <f>VLOOKUP(B1882,'[1]Dados Cadastrais'!A:G,7,0)</f>
        <v>103</v>
      </c>
      <c r="E1882" s="11" t="str">
        <f>VLOOKUP(CONTATOS[[#This Row],[EMPRESA]],'[1]Dados Cadastrais'!A:F,5,0)</f>
        <v>EPP</v>
      </c>
      <c r="F1882" s="10" t="str">
        <f>VLOOKUP(CONTATOS[[#This Row],[EMPRESA]],'[1]Dados Cadastrais'!A:F,6,0)</f>
        <v>CAPITAL LESTE 1</v>
      </c>
      <c r="G1882" s="10"/>
      <c r="H1882" s="10"/>
      <c r="I1882" s="10" t="s">
        <v>195</v>
      </c>
      <c r="J1882" s="10"/>
      <c r="K1882" s="22" t="s">
        <v>5519</v>
      </c>
      <c r="L1882" s="13"/>
      <c r="M1882" s="10"/>
      <c r="N1882" s="22"/>
      <c r="O1882" s="11"/>
      <c r="P1882" s="10"/>
      <c r="Q1882" s="15"/>
    </row>
    <row r="1883" spans="2:17" ht="15" hidden="1" customHeight="1" x14ac:dyDescent="0.35">
      <c r="B1883" s="10" t="s">
        <v>5520</v>
      </c>
      <c r="C1883" s="24" t="s">
        <v>5521</v>
      </c>
      <c r="D1883" s="11" t="e">
        <f>VLOOKUP(B1883,'[1]Dados Cadastrais'!A:G,7,0)</f>
        <v>#N/A</v>
      </c>
      <c r="E1883" s="11" t="e">
        <f>VLOOKUP(CONTATOS[[#This Row],[EMPRESA]],'[1]Dados Cadastrais'!A:F,5,0)</f>
        <v>#N/A</v>
      </c>
      <c r="F1883" s="10" t="e">
        <f>VLOOKUP(CONTATOS[[#This Row],[EMPRESA]],'[1]Dados Cadastrais'!A:F,6,0)</f>
        <v>#N/A</v>
      </c>
      <c r="G1883" s="10" t="s">
        <v>1986</v>
      </c>
      <c r="H1883" s="10"/>
      <c r="I1883" s="10"/>
      <c r="J1883" s="10"/>
      <c r="K1883" s="22">
        <v>1146442400</v>
      </c>
      <c r="L1883" s="13" t="s">
        <v>5522</v>
      </c>
      <c r="M1883" s="10" t="s">
        <v>5522</v>
      </c>
      <c r="N1883" s="22" t="s">
        <v>5523</v>
      </c>
      <c r="O1883" s="11"/>
      <c r="P1883" s="10"/>
      <c r="Q1883" s="15"/>
    </row>
    <row r="1884" spans="2:17" ht="15" hidden="1" customHeight="1" x14ac:dyDescent="0.35">
      <c r="B1884" s="10" t="s">
        <v>5520</v>
      </c>
      <c r="C1884" s="24" t="s">
        <v>5521</v>
      </c>
      <c r="D1884" s="11" t="e">
        <f>VLOOKUP(B1884,'[1]Dados Cadastrais'!A:G,7,0)</f>
        <v>#N/A</v>
      </c>
      <c r="E1884" s="11" t="e">
        <f>VLOOKUP(CONTATOS[[#This Row],[EMPRESA]],'[1]Dados Cadastrais'!A:F,5,0)</f>
        <v>#N/A</v>
      </c>
      <c r="F1884" s="10" t="e">
        <f>VLOOKUP(CONTATOS[[#This Row],[EMPRESA]],'[1]Dados Cadastrais'!A:F,6,0)</f>
        <v>#N/A</v>
      </c>
      <c r="G1884" s="10" t="s">
        <v>5212</v>
      </c>
      <c r="H1884" s="10"/>
      <c r="I1884" s="10" t="s">
        <v>195</v>
      </c>
      <c r="J1884" s="10"/>
      <c r="K1884" s="22"/>
      <c r="L1884" s="13"/>
      <c r="M1884" s="10"/>
      <c r="N1884" s="22"/>
      <c r="O1884" s="11"/>
      <c r="P1884" s="10" t="s">
        <v>5524</v>
      </c>
      <c r="Q1884" s="15"/>
    </row>
    <row r="1885" spans="2:17" ht="15" customHeight="1" x14ac:dyDescent="0.35">
      <c r="B1885" s="10" t="s">
        <v>5525</v>
      </c>
      <c r="C1885" s="24" t="s">
        <v>5526</v>
      </c>
      <c r="D1885" s="11">
        <f>VLOOKUP(B1885,'[1]Dados Cadastrais'!A:G,7,0)</f>
        <v>103</v>
      </c>
      <c r="E1885" s="11" t="str">
        <f>VLOOKUP(CONTATOS[[#This Row],[EMPRESA]],'[1]Dados Cadastrais'!A:F,5,0)</f>
        <v>EPP</v>
      </c>
      <c r="F1885" s="10" t="str">
        <f>VLOOKUP(CONTATOS[[#This Row],[EMPRESA]],'[1]Dados Cadastrais'!A:F,6,0)</f>
        <v>CAPITAL LESTE 1</v>
      </c>
      <c r="G1885" s="10" t="s">
        <v>604</v>
      </c>
      <c r="H1885" s="10"/>
      <c r="I1885" s="10" t="s">
        <v>60</v>
      </c>
      <c r="J1885" s="10"/>
      <c r="K1885" s="22">
        <v>1120953066</v>
      </c>
      <c r="L1885" s="13"/>
      <c r="M1885" s="10"/>
      <c r="N1885" s="22" t="s">
        <v>5527</v>
      </c>
      <c r="O1885" s="11"/>
      <c r="P1885" s="10"/>
      <c r="Q1885" s="15"/>
    </row>
    <row r="1886" spans="2:17" ht="15" customHeight="1" x14ac:dyDescent="0.35">
      <c r="B1886" s="10" t="s">
        <v>5525</v>
      </c>
      <c r="C1886" s="10" t="s">
        <v>5526</v>
      </c>
      <c r="D1886" s="11">
        <f>VLOOKUP(B1886,'[1]Dados Cadastrais'!A:G,7,0)</f>
        <v>103</v>
      </c>
      <c r="E1886" s="11" t="str">
        <f>VLOOKUP(CONTATOS[[#This Row],[EMPRESA]],'[1]Dados Cadastrais'!A:F,5,0)</f>
        <v>EPP</v>
      </c>
      <c r="F1886" s="10" t="str">
        <f>VLOOKUP(CONTATOS[[#This Row],[EMPRESA]],'[1]Dados Cadastrais'!A:F,6,0)</f>
        <v>CAPITAL LESTE 1</v>
      </c>
      <c r="G1886" s="10" t="s">
        <v>5528</v>
      </c>
      <c r="H1886" s="10"/>
      <c r="I1886" s="10" t="s">
        <v>63</v>
      </c>
      <c r="J1886" s="10"/>
      <c r="K1886" s="22">
        <v>1120953066</v>
      </c>
      <c r="L1886" s="13"/>
      <c r="M1886" s="10"/>
      <c r="N1886" s="22" t="s">
        <v>5529</v>
      </c>
      <c r="O1886" s="11"/>
      <c r="P1886" s="10"/>
      <c r="Q1886" s="15"/>
    </row>
    <row r="1887" spans="2:17" ht="15" customHeight="1" x14ac:dyDescent="0.35">
      <c r="B1887" s="10" t="s">
        <v>5525</v>
      </c>
      <c r="C1887" s="10" t="s">
        <v>5526</v>
      </c>
      <c r="D1887" s="11">
        <f>VLOOKUP(B1887,'[1]Dados Cadastrais'!A:G,7,0)</f>
        <v>103</v>
      </c>
      <c r="E1887" s="11" t="str">
        <f>VLOOKUP(CONTATOS[[#This Row],[EMPRESA]],'[1]Dados Cadastrais'!A:F,5,0)</f>
        <v>EPP</v>
      </c>
      <c r="F1887" s="10" t="str">
        <f>VLOOKUP(CONTATOS[[#This Row],[EMPRESA]],'[1]Dados Cadastrais'!A:F,6,0)</f>
        <v>CAPITAL LESTE 1</v>
      </c>
      <c r="G1887" s="10" t="s">
        <v>1521</v>
      </c>
      <c r="H1887" s="10"/>
      <c r="I1887" s="10" t="s">
        <v>19</v>
      </c>
      <c r="J1887" s="10" t="s">
        <v>20</v>
      </c>
      <c r="K1887" s="22"/>
      <c r="L1887" s="13"/>
      <c r="M1887" s="10"/>
      <c r="N1887" s="22" t="s">
        <v>5530</v>
      </c>
      <c r="O1887" s="11"/>
      <c r="P1887" s="10"/>
      <c r="Q1887" s="15"/>
    </row>
    <row r="1888" spans="2:17" ht="15" customHeight="1" x14ac:dyDescent="0.35">
      <c r="B1888" s="10" t="s">
        <v>5525</v>
      </c>
      <c r="C1888" s="10" t="s">
        <v>5526</v>
      </c>
      <c r="D1888" s="11">
        <f>VLOOKUP(B1888,'[1]Dados Cadastrais'!A:G,7,0)</f>
        <v>103</v>
      </c>
      <c r="E1888" s="11" t="str">
        <f>VLOOKUP(CONTATOS[[#This Row],[EMPRESA]],'[1]Dados Cadastrais'!A:F,5,0)</f>
        <v>EPP</v>
      </c>
      <c r="F1888" s="10" t="str">
        <f>VLOOKUP(CONTATOS[[#This Row],[EMPRESA]],'[1]Dados Cadastrais'!A:F,6,0)</f>
        <v>CAPITAL LESTE 1</v>
      </c>
      <c r="G1888" s="10" t="s">
        <v>5531</v>
      </c>
      <c r="H1888" s="10"/>
      <c r="I1888" s="10"/>
      <c r="J1888" s="10"/>
      <c r="K1888" s="22"/>
      <c r="L1888" s="13" t="s">
        <v>5532</v>
      </c>
      <c r="M1888" s="10" t="s">
        <v>5533</v>
      </c>
      <c r="N1888" s="22"/>
      <c r="O1888" s="11"/>
      <c r="P1888" s="10"/>
      <c r="Q1888" s="15"/>
    </row>
    <row r="1889" spans="2:17" ht="15" customHeight="1" x14ac:dyDescent="0.35">
      <c r="B1889" s="10" t="s">
        <v>5525</v>
      </c>
      <c r="C1889" s="10" t="s">
        <v>5526</v>
      </c>
      <c r="D1889" s="11">
        <f>VLOOKUP(B1889,'[1]Dados Cadastrais'!A:G,7,0)</f>
        <v>103</v>
      </c>
      <c r="E1889" s="11" t="str">
        <f>VLOOKUP(CONTATOS[[#This Row],[EMPRESA]],'[1]Dados Cadastrais'!A:F,5,0)</f>
        <v>EPP</v>
      </c>
      <c r="F1889" s="10" t="str">
        <f>VLOOKUP(CONTATOS[[#This Row],[EMPRESA]],'[1]Dados Cadastrais'!A:F,6,0)</f>
        <v>CAPITAL LESTE 1</v>
      </c>
      <c r="G1889" s="10" t="s">
        <v>618</v>
      </c>
      <c r="H1889" s="10"/>
      <c r="I1889" s="10" t="s">
        <v>195</v>
      </c>
      <c r="J1889" s="10"/>
      <c r="K1889" s="22"/>
      <c r="L1889" s="13"/>
      <c r="M1889" s="10"/>
      <c r="N1889" s="22"/>
      <c r="O1889" s="11"/>
      <c r="P1889" s="10"/>
      <c r="Q1889" s="15"/>
    </row>
    <row r="1890" spans="2:17" ht="15" hidden="1" customHeight="1" x14ac:dyDescent="0.25">
      <c r="B1890" s="10" t="s">
        <v>5534</v>
      </c>
      <c r="C1890" s="10" t="e">
        <v>#N/A</v>
      </c>
      <c r="D1890" s="11" t="e">
        <f>VLOOKUP(B1890,'[1]Dados Cadastrais'!A:G,7,0)</f>
        <v>#N/A</v>
      </c>
      <c r="E1890" s="11" t="e">
        <f>VLOOKUP(CONTATOS[[#This Row],[EMPRESA]],'[1]Dados Cadastrais'!A:F,5,0)</f>
        <v>#N/A</v>
      </c>
      <c r="F1890" s="10" t="e">
        <f>VLOOKUP(CONTATOS[[#This Row],[EMPRESA]],'[1]Dados Cadastrais'!A:F,6,0)</f>
        <v>#N/A</v>
      </c>
      <c r="G1890" s="10" t="s">
        <v>5535</v>
      </c>
      <c r="H1890" s="10"/>
      <c r="I1890" s="10"/>
      <c r="J1890" s="10"/>
      <c r="K1890" s="22" t="s">
        <v>5536</v>
      </c>
      <c r="L1890" s="13"/>
      <c r="M1890" s="10"/>
      <c r="N1890" s="14" t="s">
        <v>5537</v>
      </c>
      <c r="O1890" s="11"/>
      <c r="P1890" s="10"/>
      <c r="Q1890" s="15"/>
    </row>
    <row r="1891" spans="2:17" ht="15" hidden="1" customHeight="1" x14ac:dyDescent="0.35">
      <c r="B1891" s="10" t="s">
        <v>5538</v>
      </c>
      <c r="C1891" s="10" t="s">
        <v>55</v>
      </c>
      <c r="D1891" s="11" t="e">
        <f>VLOOKUP(B1891,'[1]Dados Cadastrais'!A:G,7,0)</f>
        <v>#N/A</v>
      </c>
      <c r="E1891" s="11" t="e">
        <f>VLOOKUP(CONTATOS[[#This Row],[EMPRESA]],'[1]Dados Cadastrais'!A:F,5,0)</f>
        <v>#N/A</v>
      </c>
      <c r="F1891" s="10" t="e">
        <f>VLOOKUP(CONTATOS[[#This Row],[EMPRESA]],'[1]Dados Cadastrais'!A:F,6,0)</f>
        <v>#N/A</v>
      </c>
      <c r="G1891" s="10" t="s">
        <v>5539</v>
      </c>
      <c r="H1891" s="10"/>
      <c r="I1891" s="10" t="s">
        <v>5540</v>
      </c>
      <c r="J1891" s="10"/>
      <c r="K1891" s="22">
        <v>26056315</v>
      </c>
      <c r="L1891" s="13"/>
      <c r="M1891" s="10"/>
      <c r="N1891" s="22" t="s">
        <v>5541</v>
      </c>
      <c r="O1891" s="11"/>
      <c r="P1891" s="10"/>
      <c r="Q1891" s="15">
        <v>45764</v>
      </c>
    </row>
    <row r="1892" spans="2:17" ht="15" customHeight="1" x14ac:dyDescent="0.35">
      <c r="B1892" s="10" t="s">
        <v>5542</v>
      </c>
      <c r="C1892" s="10" t="s">
        <v>5543</v>
      </c>
      <c r="D1892" s="11">
        <f>VLOOKUP(B1892,'[1]Dados Cadastrais'!A:G,7,0)</f>
        <v>103</v>
      </c>
      <c r="E1892" s="11" t="str">
        <f>VLOOKUP(CONTATOS[[#This Row],[EMPRESA]],'[1]Dados Cadastrais'!A:F,5,0)</f>
        <v>EPP</v>
      </c>
      <c r="F1892" s="10" t="str">
        <f>VLOOKUP(CONTATOS[[#This Row],[EMPRESA]],'[1]Dados Cadastrais'!A:F,6,0)</f>
        <v>CAPITAL LESTE 1</v>
      </c>
      <c r="G1892" s="10" t="s">
        <v>5544</v>
      </c>
      <c r="H1892" s="10"/>
      <c r="I1892" s="10" t="s">
        <v>19</v>
      </c>
      <c r="J1892" s="10" t="s">
        <v>20</v>
      </c>
      <c r="K1892" s="22">
        <v>1126061986</v>
      </c>
      <c r="L1892" s="13"/>
      <c r="M1892" s="10" t="s">
        <v>5545</v>
      </c>
      <c r="N1892" s="22" t="s">
        <v>5546</v>
      </c>
      <c r="O1892" s="11"/>
      <c r="P1892" s="10"/>
      <c r="Q1892" s="15">
        <v>45008</v>
      </c>
    </row>
    <row r="1893" spans="2:17" ht="15" customHeight="1" x14ac:dyDescent="0.35">
      <c r="B1893" s="10" t="s">
        <v>5542</v>
      </c>
      <c r="C1893" s="10" t="s">
        <v>5543</v>
      </c>
      <c r="D1893" s="11">
        <f>VLOOKUP(B1893,'[1]Dados Cadastrais'!A:G,7,0)</f>
        <v>103</v>
      </c>
      <c r="E1893" s="11" t="str">
        <f>VLOOKUP(CONTATOS[[#This Row],[EMPRESA]],'[1]Dados Cadastrais'!A:F,5,0)</f>
        <v>EPP</v>
      </c>
      <c r="F1893" s="10" t="str">
        <f>VLOOKUP(CONTATOS[[#This Row],[EMPRESA]],'[1]Dados Cadastrais'!A:F,6,0)</f>
        <v>CAPITAL LESTE 1</v>
      </c>
      <c r="G1893" s="10" t="s">
        <v>5544</v>
      </c>
      <c r="H1893" s="10"/>
      <c r="I1893" s="10" t="s">
        <v>19</v>
      </c>
      <c r="J1893" s="10" t="s">
        <v>20</v>
      </c>
      <c r="K1893" s="22">
        <v>1126061986</v>
      </c>
      <c r="L1893" s="13"/>
      <c r="M1893" s="10"/>
      <c r="N1893" s="22" t="s">
        <v>5547</v>
      </c>
      <c r="O1893" s="11"/>
      <c r="P1893" s="10"/>
      <c r="Q1893" s="15">
        <v>45135</v>
      </c>
    </row>
    <row r="1894" spans="2:17" ht="15" customHeight="1" x14ac:dyDescent="0.35">
      <c r="B1894" s="10" t="s">
        <v>5542</v>
      </c>
      <c r="C1894" s="10" t="s">
        <v>5543</v>
      </c>
      <c r="D1894" s="11">
        <f>VLOOKUP(B1894,'[1]Dados Cadastrais'!A:G,7,0)</f>
        <v>103</v>
      </c>
      <c r="E1894" s="11" t="str">
        <f>VLOOKUP(CONTATOS[[#This Row],[EMPRESA]],'[1]Dados Cadastrais'!A:F,5,0)</f>
        <v>EPP</v>
      </c>
      <c r="F1894" s="10" t="str">
        <f>VLOOKUP(CONTATOS[[#This Row],[EMPRESA]],'[1]Dados Cadastrais'!A:F,6,0)</f>
        <v>CAPITAL LESTE 1</v>
      </c>
      <c r="G1894" s="10" t="s">
        <v>5548</v>
      </c>
      <c r="H1894" s="10"/>
      <c r="I1894" s="10" t="s">
        <v>4043</v>
      </c>
      <c r="J1894" s="10" t="s">
        <v>20</v>
      </c>
      <c r="K1894" s="22" t="s">
        <v>5549</v>
      </c>
      <c r="L1894" s="13"/>
      <c r="M1894" s="10"/>
      <c r="N1894" s="22"/>
      <c r="O1894" s="11"/>
      <c r="P1894" s="10"/>
      <c r="Q1894" s="15"/>
    </row>
    <row r="1895" spans="2:17" ht="15" customHeight="1" x14ac:dyDescent="0.35">
      <c r="B1895" s="10" t="s">
        <v>5542</v>
      </c>
      <c r="C1895" s="10" t="s">
        <v>5543</v>
      </c>
      <c r="D1895" s="11">
        <f>VLOOKUP(B1895,'[1]Dados Cadastrais'!A:G,7,0)</f>
        <v>103</v>
      </c>
      <c r="E1895" s="11" t="str">
        <f>VLOOKUP(CONTATOS[[#This Row],[EMPRESA]],'[1]Dados Cadastrais'!A:F,5,0)</f>
        <v>EPP</v>
      </c>
      <c r="F1895" s="10" t="str">
        <f>VLOOKUP(CONTATOS[[#This Row],[EMPRESA]],'[1]Dados Cadastrais'!A:F,6,0)</f>
        <v>CAPITAL LESTE 1</v>
      </c>
      <c r="G1895" s="10" t="s">
        <v>5550</v>
      </c>
      <c r="H1895" s="10"/>
      <c r="I1895" s="10" t="s">
        <v>2355</v>
      </c>
      <c r="J1895" s="10" t="s">
        <v>20</v>
      </c>
      <c r="K1895" s="22"/>
      <c r="L1895" s="13"/>
      <c r="M1895" s="10"/>
      <c r="N1895" s="22"/>
      <c r="O1895" s="11"/>
      <c r="P1895" s="10"/>
      <c r="Q1895" s="15"/>
    </row>
    <row r="1896" spans="2:17" ht="15" hidden="1" customHeight="1" x14ac:dyDescent="0.35">
      <c r="B1896" s="10" t="s">
        <v>5551</v>
      </c>
      <c r="C1896" s="10" t="s">
        <v>5552</v>
      </c>
      <c r="D1896" s="11">
        <f>VLOOKUP(B1896,'[1]Dados Cadastrais'!A:G,7,0)</f>
        <v>0</v>
      </c>
      <c r="E1896" s="11" t="str">
        <f>VLOOKUP(CONTATOS[[#This Row],[EMPRESA]],'[1]Dados Cadastrais'!A:F,5,0)</f>
        <v>ME</v>
      </c>
      <c r="F1896" s="10" t="str">
        <f>VLOOKUP(CONTATOS[[#This Row],[EMPRESA]],'[1]Dados Cadastrais'!A:F,6,0)</f>
        <v>N/A</v>
      </c>
      <c r="G1896" s="10" t="s">
        <v>5553</v>
      </c>
      <c r="H1896" s="10"/>
      <c r="I1896" s="10"/>
      <c r="J1896" s="10"/>
      <c r="K1896" s="22"/>
      <c r="L1896" s="13" t="s">
        <v>5554</v>
      </c>
      <c r="M1896" s="10" t="s">
        <v>5554</v>
      </c>
      <c r="N1896" s="22" t="s">
        <v>5555</v>
      </c>
      <c r="O1896" s="11"/>
      <c r="P1896" s="10"/>
      <c r="Q1896" s="15">
        <v>45273</v>
      </c>
    </row>
    <row r="1897" spans="2:17" ht="15" hidden="1" customHeight="1" x14ac:dyDescent="0.35">
      <c r="B1897" s="10" t="s">
        <v>5556</v>
      </c>
      <c r="C1897" s="10" t="s">
        <v>5557</v>
      </c>
      <c r="D1897" s="11">
        <f>VLOOKUP(B1897,'[1]Dados Cadastrais'!A:G,7,0)</f>
        <v>103</v>
      </c>
      <c r="E1897" s="11" t="str">
        <f>VLOOKUP(CONTATOS[[#This Row],[EMPRESA]],'[1]Dados Cadastrais'!A:F,5,0)</f>
        <v>DEMAIS</v>
      </c>
      <c r="F1897" s="10" t="str">
        <f>VLOOKUP(CONTATOS[[#This Row],[EMPRESA]],'[1]Dados Cadastrais'!A:F,6,0)</f>
        <v>N/A</v>
      </c>
      <c r="G1897" s="10" t="s">
        <v>5558</v>
      </c>
      <c r="H1897" s="10"/>
      <c r="I1897" s="10"/>
      <c r="J1897" s="10"/>
      <c r="K1897" s="22"/>
      <c r="L1897" s="13"/>
      <c r="M1897" s="10"/>
      <c r="N1897" s="22" t="s">
        <v>5559</v>
      </c>
      <c r="O1897" s="11"/>
      <c r="P1897" s="10"/>
      <c r="Q1897" s="15">
        <v>45230</v>
      </c>
    </row>
    <row r="1898" spans="2:17" ht="15" hidden="1" customHeight="1" x14ac:dyDescent="0.35">
      <c r="B1898" s="10" t="s">
        <v>5556</v>
      </c>
      <c r="C1898" s="10" t="s">
        <v>5557</v>
      </c>
      <c r="D1898" s="11">
        <f>VLOOKUP(B1898,'[1]Dados Cadastrais'!A:G,7,0)</f>
        <v>103</v>
      </c>
      <c r="E1898" s="11" t="str">
        <f>VLOOKUP(CONTATOS[[#This Row],[EMPRESA]],'[1]Dados Cadastrais'!A:F,5,0)</f>
        <v>DEMAIS</v>
      </c>
      <c r="F1898" s="10" t="str">
        <f>VLOOKUP(CONTATOS[[#This Row],[EMPRESA]],'[1]Dados Cadastrais'!A:F,6,0)</f>
        <v>N/A</v>
      </c>
      <c r="G1898" s="10" t="s">
        <v>5560</v>
      </c>
      <c r="H1898" s="10"/>
      <c r="I1898" s="10"/>
      <c r="J1898" s="10"/>
      <c r="K1898" s="22"/>
      <c r="L1898" s="13" t="s">
        <v>5561</v>
      </c>
      <c r="M1898" s="10" t="s">
        <v>5561</v>
      </c>
      <c r="N1898" s="22" t="s">
        <v>5562</v>
      </c>
      <c r="O1898" s="11"/>
      <c r="P1898" s="10"/>
      <c r="Q1898" s="15"/>
    </row>
    <row r="1899" spans="2:17" ht="15" hidden="1" customHeight="1" x14ac:dyDescent="0.35">
      <c r="B1899" s="10" t="s">
        <v>5563</v>
      </c>
      <c r="C1899" s="10" t="s">
        <v>5564</v>
      </c>
      <c r="D1899" s="11" t="e">
        <f>VLOOKUP(B1899,'[1]Dados Cadastrais'!A:G,7,0)</f>
        <v>#N/A</v>
      </c>
      <c r="E1899" s="11" t="e">
        <f>VLOOKUP(CONTATOS[[#This Row],[EMPRESA]],'[1]Dados Cadastrais'!A:F,5,0)</f>
        <v>#N/A</v>
      </c>
      <c r="F1899" s="10" t="e">
        <f>VLOOKUP(CONTATOS[[#This Row],[EMPRESA]],'[1]Dados Cadastrais'!A:F,6,0)</f>
        <v>#N/A</v>
      </c>
      <c r="G1899" s="10"/>
      <c r="H1899" s="10"/>
      <c r="I1899" s="10"/>
      <c r="J1899" s="10"/>
      <c r="K1899" s="22" t="s">
        <v>5565</v>
      </c>
      <c r="L1899" s="13"/>
      <c r="M1899" s="10"/>
      <c r="N1899" s="22"/>
      <c r="O1899" s="11"/>
      <c r="P1899" s="10"/>
      <c r="Q1899" s="15"/>
    </row>
    <row r="1900" spans="2:17" ht="15" customHeight="1" x14ac:dyDescent="0.35">
      <c r="B1900" s="10" t="s">
        <v>5566</v>
      </c>
      <c r="C1900" s="10" t="s">
        <v>5567</v>
      </c>
      <c r="D1900" s="11">
        <f>VLOOKUP(B1900,'[1]Dados Cadastrais'!A:G,7,0)</f>
        <v>103</v>
      </c>
      <c r="E1900" s="11" t="str">
        <f>VLOOKUP(CONTATOS[[#This Row],[EMPRESA]],'[1]Dados Cadastrais'!A:F,5,0)</f>
        <v>ME</v>
      </c>
      <c r="F1900" s="10" t="str">
        <f>VLOOKUP(CONTATOS[[#This Row],[EMPRESA]],'[1]Dados Cadastrais'!A:F,6,0)</f>
        <v>CAPITAL LESTE 2</v>
      </c>
      <c r="G1900" s="10" t="s">
        <v>5568</v>
      </c>
      <c r="H1900" s="10"/>
      <c r="I1900" s="10" t="s">
        <v>19</v>
      </c>
      <c r="J1900" s="10" t="s">
        <v>20</v>
      </c>
      <c r="K1900" s="22">
        <v>1126413288</v>
      </c>
      <c r="L1900" s="13" t="s">
        <v>5569</v>
      </c>
      <c r="M1900" s="10" t="s">
        <v>5569</v>
      </c>
      <c r="N1900" s="22" t="s">
        <v>5570</v>
      </c>
      <c r="O1900" s="11"/>
      <c r="P1900" s="10"/>
      <c r="Q1900" s="15">
        <v>44993</v>
      </c>
    </row>
    <row r="1901" spans="2:17" ht="15" customHeight="1" x14ac:dyDescent="0.35">
      <c r="B1901" s="10" t="s">
        <v>5566</v>
      </c>
      <c r="C1901" s="10" t="s">
        <v>5567</v>
      </c>
      <c r="D1901" s="11">
        <f>VLOOKUP(B1901,'[1]Dados Cadastrais'!A:G,7,0)</f>
        <v>103</v>
      </c>
      <c r="E1901" s="11" t="str">
        <f>VLOOKUP(CONTATOS[[#This Row],[EMPRESA]],'[1]Dados Cadastrais'!A:F,5,0)</f>
        <v>ME</v>
      </c>
      <c r="F1901" s="10" t="str">
        <f>VLOOKUP(CONTATOS[[#This Row],[EMPRESA]],'[1]Dados Cadastrais'!A:F,6,0)</f>
        <v>CAPITAL LESTE 2</v>
      </c>
      <c r="G1901" s="10" t="s">
        <v>5548</v>
      </c>
      <c r="H1901" s="10"/>
      <c r="I1901" s="10" t="s">
        <v>195</v>
      </c>
      <c r="J1901" s="10"/>
      <c r="K1901" s="22" t="s">
        <v>5571</v>
      </c>
      <c r="L1901" s="13"/>
      <c r="M1901" s="10"/>
      <c r="N1901" s="22"/>
      <c r="O1901" s="11"/>
      <c r="P1901" s="10"/>
      <c r="Q1901" s="15"/>
    </row>
    <row r="1902" spans="2:17" ht="15" customHeight="1" x14ac:dyDescent="0.35">
      <c r="B1902" s="10" t="s">
        <v>5566</v>
      </c>
      <c r="C1902" s="10" t="s">
        <v>5567</v>
      </c>
      <c r="D1902" s="11">
        <f>VLOOKUP(B1902,'[1]Dados Cadastrais'!A:G,7,0)</f>
        <v>103</v>
      </c>
      <c r="E1902" s="11" t="str">
        <f>VLOOKUP(CONTATOS[[#This Row],[EMPRESA]],'[1]Dados Cadastrais'!A:F,5,0)</f>
        <v>ME</v>
      </c>
      <c r="F1902" s="10" t="str">
        <f>VLOOKUP(CONTATOS[[#This Row],[EMPRESA]],'[1]Dados Cadastrais'!A:F,6,0)</f>
        <v>CAPITAL LESTE 2</v>
      </c>
      <c r="G1902" s="10" t="s">
        <v>5548</v>
      </c>
      <c r="H1902" s="10"/>
      <c r="I1902" s="10" t="s">
        <v>195</v>
      </c>
      <c r="J1902" s="10"/>
      <c r="K1902" s="22"/>
      <c r="L1902" s="13"/>
      <c r="M1902" s="10"/>
      <c r="N1902" s="22"/>
      <c r="O1902" s="11"/>
      <c r="P1902" s="10"/>
      <c r="Q1902" s="15"/>
    </row>
    <row r="1903" spans="2:17" ht="15" customHeight="1" x14ac:dyDescent="0.25">
      <c r="B1903" s="27" t="s">
        <v>5572</v>
      </c>
      <c r="C1903" s="27" t="s">
        <v>5573</v>
      </c>
      <c r="D1903" s="27" t="s">
        <v>237</v>
      </c>
      <c r="E1903" s="27" t="s">
        <v>137</v>
      </c>
      <c r="F1903" s="10" t="str">
        <f>VLOOKUP(CONTATOS[[#This Row],[EMPRESA]],'[1]Dados Cadastrais'!A:F,6,0)</f>
        <v>CAPITAL LESTE 1</v>
      </c>
      <c r="G1903" s="17"/>
      <c r="H1903" s="10"/>
      <c r="I1903" s="28"/>
      <c r="J1903" s="10"/>
      <c r="K1903" s="29"/>
      <c r="L1903" s="13"/>
      <c r="M1903" s="10" t="str" cm="1">
        <f t="array" ref="M1903">IFERROR(IF(ISTEXT(L1902),IF(ISBLANK(L1902),"","'"&amp;"55"&amp;IF(AND(ISNUMBER(LEFT(SOMENTE.NÚMEROS(L1902),2))),LEFT(SOMENTE.NÚMEROS(L1902),2),"11")&amp;RIGHT(SOMENTE.NÚMEROS(L1902),8)),""),"")</f>
        <v/>
      </c>
      <c r="N1903" s="22"/>
      <c r="O1903" s="22"/>
      <c r="P1903" s="22"/>
      <c r="Q1903" s="15"/>
    </row>
    <row r="1904" spans="2:17" ht="15" customHeight="1" x14ac:dyDescent="0.35">
      <c r="B1904" s="10" t="s">
        <v>5574</v>
      </c>
      <c r="C1904" s="10" t="s">
        <v>5575</v>
      </c>
      <c r="D1904" s="11">
        <f>VLOOKUP(B1904,'[1]Dados Cadastrais'!A:G,7,0)</f>
        <v>103</v>
      </c>
      <c r="E1904" s="11" t="str">
        <f>VLOOKUP(CONTATOS[[#This Row],[EMPRESA]],'[1]Dados Cadastrais'!A:F,5,0)</f>
        <v>ME</v>
      </c>
      <c r="F1904" s="10" t="str">
        <f>VLOOKUP(CONTATOS[[#This Row],[EMPRESA]],'[1]Dados Cadastrais'!A:F,6,0)</f>
        <v>CAPITAL LESTE 2</v>
      </c>
      <c r="G1904" s="10" t="s">
        <v>5476</v>
      </c>
      <c r="H1904" s="10"/>
      <c r="I1904" s="10" t="s">
        <v>19</v>
      </c>
      <c r="J1904" s="10" t="s">
        <v>20</v>
      </c>
      <c r="K1904" s="22">
        <v>1125466524</v>
      </c>
      <c r="L1904" s="13" t="s">
        <v>5576</v>
      </c>
      <c r="M1904" s="10" t="s">
        <v>5576</v>
      </c>
      <c r="N1904" s="22" t="s">
        <v>5577</v>
      </c>
      <c r="O1904" s="11"/>
      <c r="P1904" s="10"/>
      <c r="Q1904" s="15">
        <v>45009</v>
      </c>
    </row>
    <row r="1905" spans="2:17" ht="15" customHeight="1" x14ac:dyDescent="0.35">
      <c r="B1905" s="10" t="s">
        <v>5574</v>
      </c>
      <c r="C1905" s="10" t="s">
        <v>5575</v>
      </c>
      <c r="D1905" s="11">
        <f>VLOOKUP(B1905,'[1]Dados Cadastrais'!A:G,7,0)</f>
        <v>103</v>
      </c>
      <c r="E1905" s="11" t="str">
        <f>VLOOKUP(CONTATOS[[#This Row],[EMPRESA]],'[1]Dados Cadastrais'!A:F,5,0)</f>
        <v>ME</v>
      </c>
      <c r="F1905" s="10" t="str">
        <f>VLOOKUP(CONTATOS[[#This Row],[EMPRESA]],'[1]Dados Cadastrais'!A:F,6,0)</f>
        <v>CAPITAL LESTE 2</v>
      </c>
      <c r="G1905" s="10" t="s">
        <v>5578</v>
      </c>
      <c r="H1905" s="10"/>
      <c r="I1905" s="10" t="s">
        <v>134</v>
      </c>
      <c r="J1905" s="10"/>
      <c r="K1905" s="22">
        <v>1125466524</v>
      </c>
      <c r="L1905" s="13"/>
      <c r="M1905" s="10"/>
      <c r="N1905" s="22" t="s">
        <v>5577</v>
      </c>
      <c r="O1905" s="11"/>
      <c r="P1905" s="10"/>
      <c r="Q1905" s="15"/>
    </row>
    <row r="1906" spans="2:17" ht="15" customHeight="1" x14ac:dyDescent="0.35">
      <c r="B1906" s="10" t="s">
        <v>5574</v>
      </c>
      <c r="C1906" s="10" t="s">
        <v>5575</v>
      </c>
      <c r="D1906" s="11">
        <f>VLOOKUP(B1906,'[1]Dados Cadastrais'!A:G,7,0)</f>
        <v>103</v>
      </c>
      <c r="E1906" s="11" t="str">
        <f>VLOOKUP(CONTATOS[[#This Row],[EMPRESA]],'[1]Dados Cadastrais'!A:F,5,0)</f>
        <v>ME</v>
      </c>
      <c r="F1906" s="10" t="str">
        <f>VLOOKUP(CONTATOS[[#This Row],[EMPRESA]],'[1]Dados Cadastrais'!A:F,6,0)</f>
        <v>CAPITAL LESTE 2</v>
      </c>
      <c r="G1906" s="10" t="s">
        <v>5579</v>
      </c>
      <c r="H1906" s="10"/>
      <c r="I1906" s="10" t="s">
        <v>19</v>
      </c>
      <c r="J1906" s="10" t="s">
        <v>20</v>
      </c>
      <c r="K1906" s="22">
        <v>1125466524</v>
      </c>
      <c r="L1906" s="13" t="s">
        <v>5576</v>
      </c>
      <c r="M1906" s="10" t="s">
        <v>5576</v>
      </c>
      <c r="N1906" s="22" t="s">
        <v>5580</v>
      </c>
      <c r="O1906" s="11"/>
      <c r="P1906" s="10"/>
      <c r="Q1906" s="15">
        <v>45009</v>
      </c>
    </row>
    <row r="1907" spans="2:17" ht="15" customHeight="1" x14ac:dyDescent="0.35">
      <c r="B1907" s="10" t="s">
        <v>5581</v>
      </c>
      <c r="C1907" s="10" t="s">
        <v>5582</v>
      </c>
      <c r="D1907" s="11">
        <f>VLOOKUP(B1907,'[1]Dados Cadastrais'!A:G,7,0)</f>
        <v>103</v>
      </c>
      <c r="E1907" s="11" t="str">
        <f>VLOOKUP(CONTATOS[[#This Row],[EMPRESA]],'[1]Dados Cadastrais'!A:F,5,0)</f>
        <v>EPP</v>
      </c>
      <c r="F1907" s="10" t="str">
        <f>VLOOKUP(CONTATOS[[#This Row],[EMPRESA]],'[1]Dados Cadastrais'!A:F,6,0)</f>
        <v>CAPITAL LESTE 1</v>
      </c>
      <c r="G1907" s="10" t="s">
        <v>5583</v>
      </c>
      <c r="H1907" s="10"/>
      <c r="I1907" s="10" t="s">
        <v>4369</v>
      </c>
      <c r="J1907" s="10"/>
      <c r="K1907" s="22"/>
      <c r="L1907" s="13"/>
      <c r="M1907" s="10"/>
      <c r="N1907" s="22" t="s">
        <v>5584</v>
      </c>
      <c r="O1907" s="11"/>
      <c r="P1907" s="10"/>
      <c r="Q1907" s="15">
        <v>45764</v>
      </c>
    </row>
    <row r="1908" spans="2:17" ht="15" customHeight="1" x14ac:dyDescent="0.25">
      <c r="B1908" s="10" t="s">
        <v>5585</v>
      </c>
      <c r="C1908" s="10" t="s">
        <v>5586</v>
      </c>
      <c r="D1908" s="11">
        <f>VLOOKUP(B1908,'[1]Dados Cadastrais'!A:G,7,0)</f>
        <v>0</v>
      </c>
      <c r="E1908" s="11" t="str">
        <f>VLOOKUP(CONTATOS[[#This Row],[EMPRESA]],'[1]Dados Cadastrais'!A:F,5,0)</f>
        <v>EPP</v>
      </c>
      <c r="F1908" s="10" t="str">
        <f>VLOOKUP(CONTATOS[[#This Row],[EMPRESA]],'[1]Dados Cadastrais'!A:F,6,0)</f>
        <v>CAPITAL LESTE 1</v>
      </c>
      <c r="G1908" s="10" t="s">
        <v>683</v>
      </c>
      <c r="H1908" s="10"/>
      <c r="I1908" s="10"/>
      <c r="J1908" s="10"/>
      <c r="K1908" s="22" t="s">
        <v>5587</v>
      </c>
      <c r="L1908" s="13"/>
      <c r="M1908" s="10"/>
      <c r="N1908" s="14" t="s">
        <v>5588</v>
      </c>
      <c r="O1908" s="11"/>
      <c r="P1908" s="10"/>
      <c r="Q1908" s="15"/>
    </row>
    <row r="1909" spans="2:17" ht="15" customHeight="1" x14ac:dyDescent="0.35">
      <c r="B1909" s="10" t="s">
        <v>5585</v>
      </c>
      <c r="C1909" s="10" t="s">
        <v>5586</v>
      </c>
      <c r="D1909" s="11">
        <f>VLOOKUP(B1909,'[1]Dados Cadastrais'!A:G,7,0)</f>
        <v>0</v>
      </c>
      <c r="E1909" s="11" t="str">
        <f>VLOOKUP(CONTATOS[[#This Row],[EMPRESA]],'[1]Dados Cadastrais'!A:F,5,0)</f>
        <v>EPP</v>
      </c>
      <c r="F1909" s="10" t="str">
        <f>VLOOKUP(CONTATOS[[#This Row],[EMPRESA]],'[1]Dados Cadastrais'!A:F,6,0)</f>
        <v>CAPITAL LESTE 1</v>
      </c>
      <c r="G1909" s="83" t="s">
        <v>5589</v>
      </c>
      <c r="H1909" s="10"/>
      <c r="I1909" s="10" t="s">
        <v>5590</v>
      </c>
      <c r="J1909" s="10" t="s">
        <v>123</v>
      </c>
      <c r="K1909" s="22" t="s">
        <v>5587</v>
      </c>
      <c r="L1909" s="10"/>
      <c r="M1909" s="14"/>
      <c r="N1909" s="14" t="s">
        <v>5588</v>
      </c>
      <c r="O1909" s="15"/>
      <c r="P1909" s="17"/>
      <c r="Q1909" s="15"/>
    </row>
    <row r="1910" spans="2:17" ht="15" customHeight="1" x14ac:dyDescent="0.35">
      <c r="B1910" s="10" t="s">
        <v>5585</v>
      </c>
      <c r="C1910" s="10" t="s">
        <v>5586</v>
      </c>
      <c r="D1910" s="11">
        <f>VLOOKUP(B1910,'[1]Dados Cadastrais'!A:G,7,0)</f>
        <v>0</v>
      </c>
      <c r="E1910" s="11" t="str">
        <f>VLOOKUP(CONTATOS[[#This Row],[EMPRESA]],'[1]Dados Cadastrais'!A:F,5,0)</f>
        <v>EPP</v>
      </c>
      <c r="F1910" s="10" t="str">
        <f>VLOOKUP(CONTATOS[[#This Row],[EMPRESA]],'[1]Dados Cadastrais'!A:F,6,0)</f>
        <v>CAPITAL LESTE 1</v>
      </c>
      <c r="G1910" s="83" t="s">
        <v>5591</v>
      </c>
      <c r="H1910" s="10"/>
      <c r="I1910" s="10" t="s">
        <v>5592</v>
      </c>
      <c r="J1910" s="10"/>
      <c r="K1910" s="22" t="s">
        <v>5587</v>
      </c>
      <c r="L1910" s="10"/>
      <c r="M1910" s="14"/>
      <c r="N1910" s="83" t="s">
        <v>5591</v>
      </c>
      <c r="O1910" s="15"/>
      <c r="P1910" s="17"/>
      <c r="Q1910" s="15"/>
    </row>
    <row r="1911" spans="2:17" ht="15" customHeight="1" x14ac:dyDescent="0.25">
      <c r="B1911" s="10" t="s">
        <v>5585</v>
      </c>
      <c r="C1911" s="10" t="s">
        <v>5586</v>
      </c>
      <c r="D1911" s="11">
        <f>VLOOKUP(B1911,'[1]Dados Cadastrais'!A:G,7,0)</f>
        <v>0</v>
      </c>
      <c r="E1911" s="11" t="str">
        <f>VLOOKUP(CONTATOS[[#This Row],[EMPRESA]],'[1]Dados Cadastrais'!A:F,5,0)</f>
        <v>EPP</v>
      </c>
      <c r="F1911" s="10" t="str">
        <f>VLOOKUP(CONTATOS[[#This Row],[EMPRESA]],'[1]Dados Cadastrais'!A:F,6,0)</f>
        <v>CAPITAL LESTE 1</v>
      </c>
      <c r="G1911" s="10" t="s">
        <v>1267</v>
      </c>
      <c r="H1911" s="10"/>
      <c r="I1911" s="10"/>
      <c r="J1911" s="10"/>
      <c r="K1911" s="22"/>
      <c r="L1911" s="13"/>
      <c r="M1911" s="10"/>
      <c r="N1911" s="14" t="s">
        <v>5593</v>
      </c>
      <c r="O1911" s="11"/>
      <c r="P1911" s="10"/>
      <c r="Q1911" s="15"/>
    </row>
    <row r="1912" spans="2:17" ht="15" customHeight="1" x14ac:dyDescent="0.35">
      <c r="B1912" s="10" t="s">
        <v>5585</v>
      </c>
      <c r="C1912" s="10" t="str">
        <f>VLOOKUP(B1912,'[1]Dados Cadastrais'!A:B,2,0)</f>
        <v>50.022.367/0001-84</v>
      </c>
      <c r="D1912" s="11">
        <f>VLOOKUP(B1912,'[1]Dados Cadastrais'!A:G,7,0)</f>
        <v>0</v>
      </c>
      <c r="E1912" s="11" t="str">
        <f>VLOOKUP(CONTATOS[[#This Row],[EMPRESA]],'[1]Dados Cadastrais'!A:F,5,0)</f>
        <v>EPP</v>
      </c>
      <c r="F1912" s="10" t="str">
        <f>VLOOKUP(CONTATOS[[#This Row],[EMPRESA]],'[1]Dados Cadastrais'!A:F,6,0)</f>
        <v>CAPITAL LESTE 1</v>
      </c>
      <c r="G1912" s="10" t="s">
        <v>5594</v>
      </c>
      <c r="H1912" s="10" t="s">
        <v>123</v>
      </c>
      <c r="I1912" s="10"/>
      <c r="J1912" s="10"/>
      <c r="K1912" s="22" t="s">
        <v>5595</v>
      </c>
      <c r="L1912" s="13"/>
      <c r="M1912" s="43" t="s">
        <v>5596</v>
      </c>
      <c r="N1912" s="21" t="s">
        <v>5597</v>
      </c>
      <c r="O1912" s="11"/>
      <c r="P1912" s="10"/>
      <c r="Q1912" s="15">
        <v>45863</v>
      </c>
    </row>
    <row r="1913" spans="2:17" ht="15" customHeight="1" x14ac:dyDescent="0.25">
      <c r="B1913" s="10" t="s">
        <v>5585</v>
      </c>
      <c r="C1913" s="10" t="str">
        <f>VLOOKUP(B1913,'[1]Dados Cadastrais'!A:B,2,0)</f>
        <v>50.022.367/0001-84</v>
      </c>
      <c r="D1913" s="11">
        <f>VLOOKUP(B1913,'[1]Dados Cadastrais'!A:G,7,0)</f>
        <v>0</v>
      </c>
      <c r="E1913" s="11" t="str">
        <f>VLOOKUP(CONTATOS[[#This Row],[EMPRESA]],'[1]Dados Cadastrais'!A:F,5,0)</f>
        <v>EPP</v>
      </c>
      <c r="F1913" s="10" t="str">
        <f>VLOOKUP(CONTATOS[[#This Row],[EMPRESA]],'[1]Dados Cadastrais'!A:F,6,0)</f>
        <v>CAPITAL LESTE 1</v>
      </c>
      <c r="G1913" s="10" t="s">
        <v>5598</v>
      </c>
      <c r="H1913" s="10"/>
      <c r="I1913" s="10" t="s">
        <v>5599</v>
      </c>
      <c r="J1913" s="10"/>
      <c r="K1913" s="22" t="s">
        <v>5600</v>
      </c>
      <c r="L1913" s="13"/>
      <c r="M1913" s="10" t="str" cm="1">
        <f t="array" ref="M1913">IFERROR(IF(ISTEXT(L1912),IF(ISBLANK(L1912),"","'"&amp;"55"&amp;IF(AND(ISNUMBER(LEFT(SOMENTE.NÚMEROS(L1912),2))),LEFT(SOMENTE.NÚMEROS(L1912),2),"11")&amp;RIGHT(SOMENTE.NÚMEROS(L1912),8)),""),"")</f>
        <v/>
      </c>
      <c r="N1913" s="14" t="s">
        <v>5588</v>
      </c>
      <c r="O1913" s="11"/>
      <c r="P1913" s="10"/>
      <c r="Q1913" s="15">
        <v>45845</v>
      </c>
    </row>
    <row r="1914" spans="2:17" ht="15" hidden="1" customHeight="1" x14ac:dyDescent="0.25">
      <c r="B1914" s="10" t="s">
        <v>5601</v>
      </c>
      <c r="C1914" s="10" t="s">
        <v>5602</v>
      </c>
      <c r="D1914" s="11">
        <v>109</v>
      </c>
      <c r="E1914" s="11" t="s">
        <v>137</v>
      </c>
      <c r="F1914" s="10" t="e">
        <f>VLOOKUP(CONTATOS[[#This Row],[EMPRESA]],'[1]Dados Cadastrais'!A:F,6,0)</f>
        <v>#N/A</v>
      </c>
      <c r="G1914" s="10"/>
      <c r="H1914" s="10"/>
      <c r="I1914" s="10"/>
      <c r="J1914" s="10"/>
      <c r="K1914" s="22" t="s">
        <v>5603</v>
      </c>
      <c r="L1914" s="13"/>
      <c r="M1914" s="10"/>
      <c r="N1914" s="14" t="s">
        <v>5604</v>
      </c>
      <c r="O1914" s="11"/>
      <c r="P1914" s="10"/>
      <c r="Q1914" s="15"/>
    </row>
    <row r="1915" spans="2:17" ht="15" customHeight="1" x14ac:dyDescent="0.35">
      <c r="B1915" s="10" t="s">
        <v>5605</v>
      </c>
      <c r="C1915" s="10" t="s">
        <v>5606</v>
      </c>
      <c r="D1915" s="11">
        <f>VLOOKUP(B1915,'[1]Dados Cadastrais'!A:G,7,0)</f>
        <v>103</v>
      </c>
      <c r="E1915" s="11" t="str">
        <f>VLOOKUP(CONTATOS[[#This Row],[EMPRESA]],'[1]Dados Cadastrais'!A:F,5,0)</f>
        <v>EPP</v>
      </c>
      <c r="F1915" s="10" t="str">
        <f>VLOOKUP(CONTATOS[[#This Row],[EMPRESA]],'[1]Dados Cadastrais'!A:F,6,0)</f>
        <v>CAPITAL LESTE 1</v>
      </c>
      <c r="G1915" s="10" t="s">
        <v>5607</v>
      </c>
      <c r="H1915" s="10"/>
      <c r="I1915" s="10"/>
      <c r="J1915" s="10"/>
      <c r="K1915" s="22">
        <v>26929533</v>
      </c>
      <c r="L1915" s="13"/>
      <c r="M1915" s="10"/>
      <c r="N1915" s="22"/>
      <c r="O1915" s="11"/>
      <c r="P1915" s="10" t="s">
        <v>4015</v>
      </c>
      <c r="Q1915" s="15">
        <v>45022</v>
      </c>
    </row>
    <row r="1916" spans="2:17" ht="15" customHeight="1" x14ac:dyDescent="0.25">
      <c r="B1916" s="10" t="s">
        <v>5605</v>
      </c>
      <c r="C1916" s="10" t="s">
        <v>5606</v>
      </c>
      <c r="D1916" s="11">
        <f>VLOOKUP(B1916,'[1]Dados Cadastrais'!A:G,7,0)</f>
        <v>103</v>
      </c>
      <c r="E1916" s="11" t="str">
        <f>VLOOKUP(CONTATOS[[#This Row],[EMPRESA]],'[1]Dados Cadastrais'!A:F,5,0)</f>
        <v>EPP</v>
      </c>
      <c r="F1916" s="10" t="str">
        <f>VLOOKUP(CONTATOS[[#This Row],[EMPRESA]],'[1]Dados Cadastrais'!A:F,6,0)</f>
        <v>CAPITAL LESTE 1</v>
      </c>
      <c r="G1916" s="10" t="s">
        <v>5608</v>
      </c>
      <c r="H1916" s="10"/>
      <c r="I1916" s="10" t="s">
        <v>19</v>
      </c>
      <c r="J1916" s="10" t="s">
        <v>20</v>
      </c>
      <c r="K1916" s="31" t="s">
        <v>5609</v>
      </c>
      <c r="L1916" s="13" t="s">
        <v>195</v>
      </c>
      <c r="M1916" s="10"/>
      <c r="N1916" s="22"/>
      <c r="O1916" s="11"/>
      <c r="P1916" s="10"/>
      <c r="Q1916" s="15"/>
    </row>
    <row r="1917" spans="2:17" ht="15" hidden="1" customHeight="1" x14ac:dyDescent="0.25">
      <c r="B1917" s="10" t="s">
        <v>5610</v>
      </c>
      <c r="C1917" s="10" t="s">
        <v>5611</v>
      </c>
      <c r="D1917" s="11">
        <v>106</v>
      </c>
      <c r="E1917" s="11" t="s">
        <v>137</v>
      </c>
      <c r="F1917" s="10" t="e">
        <f>VLOOKUP(CONTATOS[[#This Row],[EMPRESA]],'[1]Dados Cadastrais'!A:F,6,0)</f>
        <v>#N/A</v>
      </c>
      <c r="G1917" s="10" t="s">
        <v>5612</v>
      </c>
      <c r="H1917" s="10"/>
      <c r="I1917" s="10"/>
      <c r="J1917" s="10"/>
      <c r="K1917" s="22" t="s">
        <v>5613</v>
      </c>
      <c r="L1917" s="13">
        <v>11396644033</v>
      </c>
      <c r="M1917" s="10" t="s">
        <v>5614</v>
      </c>
      <c r="N1917" s="14" t="s">
        <v>5615</v>
      </c>
      <c r="O1917" s="11"/>
      <c r="P1917" s="10"/>
      <c r="Q1917" s="15"/>
    </row>
    <row r="1918" spans="2:17" ht="15" customHeight="1" x14ac:dyDescent="0.35">
      <c r="B1918" s="10" t="s">
        <v>5616</v>
      </c>
      <c r="C1918" s="10" t="s">
        <v>5617</v>
      </c>
      <c r="D1918" s="11">
        <f>VLOOKUP(B1918,'[1]Dados Cadastrais'!A:G,7,0)</f>
        <v>103</v>
      </c>
      <c r="E1918" s="11" t="str">
        <f>VLOOKUP(CONTATOS[[#This Row],[EMPRESA]],'[1]Dados Cadastrais'!A:F,5,0)</f>
        <v>ME</v>
      </c>
      <c r="F1918" s="10" t="str">
        <f>VLOOKUP(CONTATOS[[#This Row],[EMPRESA]],'[1]Dados Cadastrais'!A:F,6,0)</f>
        <v>CAPITAL LESTE 2</v>
      </c>
      <c r="G1918" s="10" t="s">
        <v>2866</v>
      </c>
      <c r="H1918" s="10"/>
      <c r="I1918" s="10" t="s">
        <v>1758</v>
      </c>
      <c r="J1918" s="10"/>
      <c r="K1918" s="22">
        <v>1127263136</v>
      </c>
      <c r="L1918" s="13" t="s">
        <v>5618</v>
      </c>
      <c r="M1918" s="10" t="s">
        <v>5619</v>
      </c>
      <c r="N1918" s="22" t="s">
        <v>5620</v>
      </c>
      <c r="O1918" s="11"/>
      <c r="P1918" s="10"/>
      <c r="Q1918" s="15"/>
    </row>
    <row r="1919" spans="2:17" ht="15" customHeight="1" x14ac:dyDescent="0.35">
      <c r="B1919" s="10" t="s">
        <v>5616</v>
      </c>
      <c r="C1919" s="10" t="s">
        <v>5617</v>
      </c>
      <c r="D1919" s="11">
        <f>VLOOKUP(B1919,'[1]Dados Cadastrais'!A:G,7,0)</f>
        <v>103</v>
      </c>
      <c r="E1919" s="11" t="str">
        <f>VLOOKUP(CONTATOS[[#This Row],[EMPRESA]],'[1]Dados Cadastrais'!A:F,5,0)</f>
        <v>ME</v>
      </c>
      <c r="F1919" s="10" t="str">
        <f>VLOOKUP(CONTATOS[[#This Row],[EMPRESA]],'[1]Dados Cadastrais'!A:F,6,0)</f>
        <v>CAPITAL LESTE 2</v>
      </c>
      <c r="G1919" s="10" t="s">
        <v>5621</v>
      </c>
      <c r="H1919" s="10"/>
      <c r="I1919" s="10"/>
      <c r="J1919" s="10"/>
      <c r="K1919" s="22"/>
      <c r="L1919" s="13"/>
      <c r="M1919" s="10"/>
      <c r="N1919" s="22" t="s">
        <v>5622</v>
      </c>
      <c r="O1919" s="11"/>
      <c r="P1919" s="10"/>
      <c r="Q1919" s="15"/>
    </row>
    <row r="1920" spans="2:17" ht="15" hidden="1" customHeight="1" x14ac:dyDescent="0.35">
      <c r="B1920" s="10" t="s">
        <v>5623</v>
      </c>
      <c r="C1920" s="10" t="s">
        <v>5624</v>
      </c>
      <c r="D1920" s="11">
        <v>568</v>
      </c>
      <c r="E1920" s="11" t="str">
        <f>VLOOKUP(CONTATOS[[#This Row],[EMPRESA]],'[1]Dados Cadastrais'!A:F,5,0)</f>
        <v>EPP</v>
      </c>
      <c r="F1920" s="10" t="str">
        <f>VLOOKUP(CONTATOS[[#This Row],[EMPRESA]],'[1]Dados Cadastrais'!A:F,6,0)</f>
        <v>N/A</v>
      </c>
      <c r="G1920" s="10"/>
      <c r="H1920" s="10"/>
      <c r="I1920" s="10"/>
      <c r="J1920" s="10"/>
      <c r="K1920" s="22"/>
      <c r="L1920" s="13" t="s">
        <v>5625</v>
      </c>
      <c r="M1920" s="10" t="s">
        <v>5625</v>
      </c>
      <c r="N1920" s="22" t="s">
        <v>5626</v>
      </c>
      <c r="O1920" s="11"/>
      <c r="P1920" s="10"/>
      <c r="Q1920" s="15">
        <v>45204</v>
      </c>
    </row>
    <row r="1921" spans="2:17" ht="15" hidden="1" customHeight="1" x14ac:dyDescent="0.35">
      <c r="B1921" s="10" t="s">
        <v>5627</v>
      </c>
      <c r="C1921" s="10" t="e">
        <v>#N/A</v>
      </c>
      <c r="D1921" s="11" t="e">
        <f>VLOOKUP(B1921,'[1]Dados Cadastrais'!A:G,7,0)</f>
        <v>#N/A</v>
      </c>
      <c r="E1921" s="11" t="e">
        <f>VLOOKUP(CONTATOS[[#This Row],[EMPRESA]],'[1]Dados Cadastrais'!A:F,5,0)</f>
        <v>#N/A</v>
      </c>
      <c r="F1921" s="10" t="e">
        <f>VLOOKUP(CONTATOS[[#This Row],[EMPRESA]],'[1]Dados Cadastrais'!A:F,6,0)</f>
        <v>#N/A</v>
      </c>
      <c r="G1921" s="10"/>
      <c r="H1921" s="10"/>
      <c r="I1921" s="10"/>
      <c r="J1921" s="10"/>
      <c r="K1921" s="22" t="s">
        <v>5628</v>
      </c>
      <c r="L1921" s="13"/>
      <c r="M1921" s="10"/>
      <c r="N1921" s="22"/>
      <c r="O1921" s="11"/>
      <c r="P1921" s="10"/>
      <c r="Q1921" s="15"/>
    </row>
    <row r="1922" spans="2:17" ht="15" hidden="1" customHeight="1" x14ac:dyDescent="0.35">
      <c r="B1922" s="32" t="s">
        <v>5629</v>
      </c>
      <c r="C1922" s="32" t="str">
        <f>VLOOKUP(B1922,'[1]Dados Cadastrais'!A:B,2,0)</f>
        <v>11.506.745/0001-43</v>
      </c>
      <c r="D1922" s="33">
        <f>VLOOKUP(B1922,'[1]Dados Cadastrais'!A:G,7,0)</f>
        <v>163</v>
      </c>
      <c r="E1922" s="33" t="str">
        <f>VLOOKUP(CONTATOS[[#This Row],[EMPRESA]],'[1]Dados Cadastrais'!A:F,5,0)</f>
        <v>Pequena</v>
      </c>
      <c r="F1922" s="32">
        <f>VLOOKUP(CONTATOS[[#This Row],[EMPRESA]],'[1]Dados Cadastrais'!A:F,6,0)</f>
        <v>0</v>
      </c>
      <c r="G1922" s="23">
        <v>0</v>
      </c>
      <c r="H1922" s="32"/>
      <c r="I1922" s="34"/>
      <c r="J1922" s="32"/>
      <c r="K1922" s="35" t="s">
        <v>5630</v>
      </c>
      <c r="L1922" s="36" t="s">
        <v>158</v>
      </c>
      <c r="M1922" s="32" t="str" cm="1">
        <f t="array" ref="M1922">IFERROR(IF(ISTEXT(L1921),IF(ISBLANK(L1921),"","'"&amp;"55"&amp;IF(AND(ISNUMBER(LEFT(SOMENTE.NÚMEROS(L1921),2))),LEFT(SOMENTE.NÚMEROS(L1921),2),"11")&amp;RIGHT(SOMENTE.NÚMEROS(L1921),8)),""),"")</f>
        <v/>
      </c>
      <c r="N1922" s="23" t="s">
        <v>5631</v>
      </c>
      <c r="O1922" s="23"/>
      <c r="P1922" s="23"/>
      <c r="Q1922" s="15">
        <v>45903</v>
      </c>
    </row>
    <row r="1923" spans="2:17" ht="15" customHeight="1" x14ac:dyDescent="0.35">
      <c r="B1923" s="10" t="s">
        <v>5632</v>
      </c>
      <c r="C1923" s="10" t="s">
        <v>5633</v>
      </c>
      <c r="D1923" s="11">
        <f>VLOOKUP(B1923,'[1]Dados Cadastrais'!A:G,7,0)</f>
        <v>103</v>
      </c>
      <c r="E1923" s="11" t="str">
        <f>VLOOKUP(CONTATOS[[#This Row],[EMPRESA]],'[1]Dados Cadastrais'!A:F,5,0)</f>
        <v>ME</v>
      </c>
      <c r="F1923" s="10" t="str">
        <f>VLOOKUP(CONTATOS[[#This Row],[EMPRESA]],'[1]Dados Cadastrais'!A:F,6,0)</f>
        <v>CAPITAL LESTE 1</v>
      </c>
      <c r="G1923" s="10" t="s">
        <v>5634</v>
      </c>
      <c r="H1923" s="10"/>
      <c r="I1923" s="10"/>
      <c r="J1923" s="10"/>
      <c r="K1923" s="22">
        <v>20213480</v>
      </c>
      <c r="L1923" s="13" t="s">
        <v>5635</v>
      </c>
      <c r="M1923" s="10" t="s">
        <v>5635</v>
      </c>
      <c r="N1923" s="22" t="s">
        <v>5636</v>
      </c>
      <c r="O1923" s="11"/>
      <c r="P1923" s="10"/>
      <c r="Q1923" s="15">
        <v>45022</v>
      </c>
    </row>
    <row r="1924" spans="2:17" ht="15" customHeight="1" x14ac:dyDescent="0.35">
      <c r="B1924" s="10" t="s">
        <v>5632</v>
      </c>
      <c r="C1924" s="10" t="s">
        <v>5633</v>
      </c>
      <c r="D1924" s="11">
        <f>VLOOKUP(B1924,'[1]Dados Cadastrais'!A:G,7,0)</f>
        <v>103</v>
      </c>
      <c r="E1924" s="11" t="str">
        <f>VLOOKUP(CONTATOS[[#This Row],[EMPRESA]],'[1]Dados Cadastrais'!A:F,5,0)</f>
        <v>ME</v>
      </c>
      <c r="F1924" s="10" t="str">
        <f>VLOOKUP(CONTATOS[[#This Row],[EMPRESA]],'[1]Dados Cadastrais'!A:F,6,0)</f>
        <v>CAPITAL LESTE 1</v>
      </c>
      <c r="G1924" s="10" t="s">
        <v>5637</v>
      </c>
      <c r="H1924" s="10"/>
      <c r="I1924" s="10" t="s">
        <v>5638</v>
      </c>
      <c r="J1924" s="10"/>
      <c r="K1924" s="22">
        <v>58974723</v>
      </c>
      <c r="L1924" s="13"/>
      <c r="M1924" s="10"/>
      <c r="N1924" s="22"/>
      <c r="O1924" s="11"/>
      <c r="P1924" s="10"/>
      <c r="Q1924" s="15"/>
    </row>
    <row r="1925" spans="2:17" ht="15" customHeight="1" x14ac:dyDescent="0.35">
      <c r="B1925" s="10" t="s">
        <v>5632</v>
      </c>
      <c r="C1925" s="10" t="s">
        <v>5633</v>
      </c>
      <c r="D1925" s="11">
        <f>VLOOKUP(B1925,'[1]Dados Cadastrais'!A:G,7,0)</f>
        <v>103</v>
      </c>
      <c r="E1925" s="11" t="str">
        <f>VLOOKUP(CONTATOS[[#This Row],[EMPRESA]],'[1]Dados Cadastrais'!A:F,5,0)</f>
        <v>ME</v>
      </c>
      <c r="F1925" s="10" t="str">
        <f>VLOOKUP(CONTATOS[[#This Row],[EMPRESA]],'[1]Dados Cadastrais'!A:F,6,0)</f>
        <v>CAPITAL LESTE 1</v>
      </c>
      <c r="G1925" s="10" t="s">
        <v>5639</v>
      </c>
      <c r="H1925" s="10"/>
      <c r="I1925" s="10"/>
      <c r="J1925" s="10"/>
      <c r="K1925" s="22" t="s">
        <v>5640</v>
      </c>
      <c r="L1925" s="13" t="s">
        <v>5641</v>
      </c>
      <c r="M1925" s="10" t="s">
        <v>5635</v>
      </c>
      <c r="N1925" s="22"/>
      <c r="O1925" s="11"/>
      <c r="P1925" s="10"/>
      <c r="Q1925" s="15"/>
    </row>
    <row r="1926" spans="2:17" ht="15" hidden="1" customHeight="1" x14ac:dyDescent="0.25">
      <c r="B1926" s="10" t="s">
        <v>5642</v>
      </c>
      <c r="C1926" s="10" t="e">
        <v>#N/A</v>
      </c>
      <c r="D1926" s="11" t="e">
        <f>VLOOKUP(B1926,'[1]Dados Cadastrais'!A:G,7,0)</f>
        <v>#N/A</v>
      </c>
      <c r="E1926" s="11" t="e">
        <f>VLOOKUP(CONTATOS[[#This Row],[EMPRESA]],'[1]Dados Cadastrais'!A:F,5,0)</f>
        <v>#N/A</v>
      </c>
      <c r="F1926" s="10" t="e">
        <f>VLOOKUP(CONTATOS[[#This Row],[EMPRESA]],'[1]Dados Cadastrais'!A:F,6,0)</f>
        <v>#N/A</v>
      </c>
      <c r="G1926" s="10"/>
      <c r="H1926" s="10"/>
      <c r="I1926" s="10"/>
      <c r="J1926" s="10"/>
      <c r="K1926" s="22" t="s">
        <v>5643</v>
      </c>
      <c r="L1926" s="13"/>
      <c r="M1926" s="10"/>
      <c r="N1926" s="14" t="s">
        <v>5644</v>
      </c>
      <c r="O1926" s="11"/>
      <c r="P1926" s="10"/>
      <c r="Q1926" s="15"/>
    </row>
    <row r="1927" spans="2:17" ht="15" hidden="1" customHeight="1" x14ac:dyDescent="0.25">
      <c r="B1927" s="10" t="s">
        <v>5645</v>
      </c>
      <c r="C1927" s="10" t="e">
        <v>#N/A</v>
      </c>
      <c r="D1927" s="11" t="e">
        <f>VLOOKUP(B1927,'[1]Dados Cadastrais'!A:G,7,0)</f>
        <v>#N/A</v>
      </c>
      <c r="E1927" s="11" t="e">
        <f>VLOOKUP(CONTATOS[[#This Row],[EMPRESA]],'[1]Dados Cadastrais'!A:F,5,0)</f>
        <v>#N/A</v>
      </c>
      <c r="F1927" s="10" t="e">
        <f>VLOOKUP(CONTATOS[[#This Row],[EMPRESA]],'[1]Dados Cadastrais'!A:F,6,0)</f>
        <v>#N/A</v>
      </c>
      <c r="G1927" s="10" t="s">
        <v>5646</v>
      </c>
      <c r="H1927" s="10"/>
      <c r="I1927" s="10"/>
      <c r="J1927" s="10"/>
      <c r="K1927" s="22" t="s">
        <v>5647</v>
      </c>
      <c r="L1927" s="13"/>
      <c r="M1927" s="10"/>
      <c r="N1927" s="14" t="s">
        <v>5648</v>
      </c>
      <c r="O1927" s="11"/>
      <c r="P1927" s="10"/>
      <c r="Q1927" s="15"/>
    </row>
    <row r="1928" spans="2:17" ht="15" customHeight="1" x14ac:dyDescent="0.35">
      <c r="B1928" s="10" t="s">
        <v>5649</v>
      </c>
      <c r="C1928" s="10" t="s">
        <v>5650</v>
      </c>
      <c r="D1928" s="11">
        <f>VLOOKUP(B1928,'[1]Dados Cadastrais'!A:G,7,0)</f>
        <v>103</v>
      </c>
      <c r="E1928" s="11" t="str">
        <f>VLOOKUP(CONTATOS[[#This Row],[EMPRESA]],'[1]Dados Cadastrais'!A:F,5,0)</f>
        <v>EPP</v>
      </c>
      <c r="F1928" s="10" t="str">
        <f>VLOOKUP(CONTATOS[[#This Row],[EMPRESA]],'[1]Dados Cadastrais'!A:F,6,0)</f>
        <v>CAPITAL LESTE 1</v>
      </c>
      <c r="G1928" s="10"/>
      <c r="H1928" s="10"/>
      <c r="I1928" s="10"/>
      <c r="J1928" s="10"/>
      <c r="K1928" s="22">
        <v>1120297773</v>
      </c>
      <c r="L1928" s="13"/>
      <c r="M1928" s="10"/>
      <c r="N1928" s="22" t="s">
        <v>5651</v>
      </c>
      <c r="O1928" s="11" t="s">
        <v>25</v>
      </c>
      <c r="P1928" s="10"/>
      <c r="Q1928" s="15"/>
    </row>
    <row r="1929" spans="2:17" ht="15" hidden="1" customHeight="1" x14ac:dyDescent="0.35">
      <c r="B1929" s="10" t="s">
        <v>5652</v>
      </c>
      <c r="C1929" s="10" t="s">
        <v>55</v>
      </c>
      <c r="D1929" s="11" t="e">
        <f>VLOOKUP(B1929,'[1]Dados Cadastrais'!A:G,7,0)</f>
        <v>#N/A</v>
      </c>
      <c r="E1929" s="11" t="e">
        <f>VLOOKUP(CONTATOS[[#This Row],[EMPRESA]],'[1]Dados Cadastrais'!A:F,5,0)</f>
        <v>#N/A</v>
      </c>
      <c r="F1929" s="10" t="e">
        <f>VLOOKUP(CONTATOS[[#This Row],[EMPRESA]],'[1]Dados Cadastrais'!A:F,6,0)</f>
        <v>#N/A</v>
      </c>
      <c r="G1929" s="10" t="s">
        <v>5653</v>
      </c>
      <c r="H1929" s="10"/>
      <c r="I1929" s="10" t="s">
        <v>5654</v>
      </c>
      <c r="J1929" s="10"/>
      <c r="K1929" s="22">
        <v>11992256445</v>
      </c>
      <c r="L1929" s="13" t="s">
        <v>5655</v>
      </c>
      <c r="M1929" s="10" t="s">
        <v>5655</v>
      </c>
      <c r="N1929" s="22" t="s">
        <v>5656</v>
      </c>
      <c r="O1929" s="11"/>
      <c r="P1929" s="10"/>
      <c r="Q1929" s="15">
        <v>45764</v>
      </c>
    </row>
    <row r="1930" spans="2:17" ht="15" hidden="1" customHeight="1" x14ac:dyDescent="0.35">
      <c r="B1930" s="10" t="s">
        <v>5657</v>
      </c>
      <c r="C1930" s="10" t="s">
        <v>5658</v>
      </c>
      <c r="D1930" s="11">
        <v>109</v>
      </c>
      <c r="E1930" s="11" t="s">
        <v>137</v>
      </c>
      <c r="F1930" s="10" t="e">
        <f>VLOOKUP(CONTATOS[[#This Row],[EMPRESA]],'[1]Dados Cadastrais'!A:F,6,0)</f>
        <v>#N/A</v>
      </c>
      <c r="G1930" s="10"/>
      <c r="H1930" s="10"/>
      <c r="I1930" s="10"/>
      <c r="J1930" s="10"/>
      <c r="K1930" s="22" t="s">
        <v>5659</v>
      </c>
      <c r="L1930" s="13" t="s">
        <v>5660</v>
      </c>
      <c r="M1930" s="10" t="s">
        <v>5661</v>
      </c>
      <c r="N1930" s="22"/>
      <c r="O1930" s="11"/>
      <c r="P1930" s="10"/>
      <c r="Q1930" s="15"/>
    </row>
    <row r="1931" spans="2:17" ht="15" hidden="1" customHeight="1" x14ac:dyDescent="0.35">
      <c r="B1931" s="10" t="s">
        <v>5662</v>
      </c>
      <c r="C1931" s="10" t="s">
        <v>5663</v>
      </c>
      <c r="D1931" s="11">
        <f>VLOOKUP(B1931,'[1]Dados Cadastrais'!A:G,7,0)</f>
        <v>108</v>
      </c>
      <c r="E1931" s="11" t="str">
        <f>VLOOKUP(CONTATOS[[#This Row],[EMPRESA]],'[1]Dados Cadastrais'!A:F,5,0)</f>
        <v>EPP</v>
      </c>
      <c r="F1931" s="10" t="str">
        <f>VLOOKUP(CONTATOS[[#This Row],[EMPRESA]],'[1]Dados Cadastrais'!A:F,6,0)</f>
        <v>CAPITAL CENTRO</v>
      </c>
      <c r="G1931" s="10" t="s">
        <v>5664</v>
      </c>
      <c r="H1931" s="10"/>
      <c r="I1931" s="10"/>
      <c r="J1931" s="10"/>
      <c r="K1931" s="22">
        <v>1155711356</v>
      </c>
      <c r="L1931" s="13"/>
      <c r="M1931" s="10"/>
      <c r="N1931" s="22" t="s">
        <v>5665</v>
      </c>
      <c r="O1931" s="11"/>
      <c r="P1931" s="10"/>
      <c r="Q1931" s="15">
        <v>45558</v>
      </c>
    </row>
    <row r="1932" spans="2:17" ht="15" hidden="1" customHeight="1" x14ac:dyDescent="0.35">
      <c r="B1932" s="10" t="s">
        <v>5666</v>
      </c>
      <c r="C1932" s="10" t="e">
        <v>#N/A</v>
      </c>
      <c r="D1932" s="11" t="e">
        <f>VLOOKUP(B1932,'[1]Dados Cadastrais'!A:G,7,0)</f>
        <v>#N/A</v>
      </c>
      <c r="E1932" s="11" t="e">
        <f>VLOOKUP(CONTATOS[[#This Row],[EMPRESA]],'[1]Dados Cadastrais'!A:F,5,0)</f>
        <v>#N/A</v>
      </c>
      <c r="F1932" s="10" t="e">
        <f>VLOOKUP(CONTATOS[[#This Row],[EMPRESA]],'[1]Dados Cadastrais'!A:F,6,0)</f>
        <v>#N/A</v>
      </c>
      <c r="G1932" s="10"/>
      <c r="H1932" s="10"/>
      <c r="I1932" s="10"/>
      <c r="J1932" s="10"/>
      <c r="K1932" s="22" t="s">
        <v>5667</v>
      </c>
      <c r="L1932" s="13"/>
      <c r="M1932" s="10"/>
      <c r="N1932" s="22"/>
      <c r="O1932" s="11"/>
      <c r="P1932" s="10"/>
      <c r="Q1932" s="15"/>
    </row>
    <row r="1933" spans="2:17" ht="15" hidden="1" customHeight="1" x14ac:dyDescent="0.35">
      <c r="B1933" s="10" t="s">
        <v>5668</v>
      </c>
      <c r="C1933" s="10" t="s">
        <v>55</v>
      </c>
      <c r="D1933" s="11" t="e">
        <f>VLOOKUP(B1933,'[1]Dados Cadastrais'!A:G,7,0)</f>
        <v>#N/A</v>
      </c>
      <c r="E1933" s="11" t="e">
        <f>VLOOKUP(CONTATOS[[#This Row],[EMPRESA]],'[1]Dados Cadastrais'!A:F,5,0)</f>
        <v>#N/A</v>
      </c>
      <c r="F1933" s="10" t="e">
        <f>VLOOKUP(CONTATOS[[#This Row],[EMPRESA]],'[1]Dados Cadastrais'!A:F,6,0)</f>
        <v>#N/A</v>
      </c>
      <c r="G1933" s="10" t="s">
        <v>5669</v>
      </c>
      <c r="H1933" s="10"/>
      <c r="I1933" s="10"/>
      <c r="J1933" s="10"/>
      <c r="K1933" s="22"/>
      <c r="L1933" s="13"/>
      <c r="M1933" s="10"/>
      <c r="N1933" s="22" t="s">
        <v>5670</v>
      </c>
      <c r="O1933" s="11"/>
      <c r="P1933" s="10"/>
      <c r="Q1933" s="15">
        <v>45764</v>
      </c>
    </row>
    <row r="1934" spans="2:17" ht="15" hidden="1" customHeight="1" x14ac:dyDescent="0.25">
      <c r="B1934" s="10" t="s">
        <v>5671</v>
      </c>
      <c r="C1934" s="10" t="e">
        <v>#N/A</v>
      </c>
      <c r="D1934" s="11" t="e">
        <f>VLOOKUP(B1934,'[1]Dados Cadastrais'!A:G,7,0)</f>
        <v>#N/A</v>
      </c>
      <c r="E1934" s="11" t="e">
        <f>VLOOKUP(CONTATOS[[#This Row],[EMPRESA]],'[1]Dados Cadastrais'!A:F,5,0)</f>
        <v>#N/A</v>
      </c>
      <c r="F1934" s="10" t="e">
        <f>VLOOKUP(CONTATOS[[#This Row],[EMPRESA]],'[1]Dados Cadastrais'!A:F,6,0)</f>
        <v>#N/A</v>
      </c>
      <c r="G1934" s="10" t="s">
        <v>3909</v>
      </c>
      <c r="H1934" s="10"/>
      <c r="I1934" s="10"/>
      <c r="J1934" s="10"/>
      <c r="K1934" s="22" t="s">
        <v>5672</v>
      </c>
      <c r="L1934" s="13" t="s">
        <v>5673</v>
      </c>
      <c r="M1934" s="62" t="s">
        <v>5674</v>
      </c>
      <c r="N1934" s="14" t="s">
        <v>5675</v>
      </c>
      <c r="O1934" s="11"/>
      <c r="P1934" s="10"/>
      <c r="Q1934" s="15"/>
    </row>
    <row r="1935" spans="2:17" ht="15" hidden="1" customHeight="1" x14ac:dyDescent="0.35">
      <c r="B1935" s="10" t="s">
        <v>5676</v>
      </c>
      <c r="C1935" s="10" t="s">
        <v>5677</v>
      </c>
      <c r="D1935" s="11">
        <f>VLOOKUP(B1935,'[1]Dados Cadastrais'!A:G,7,0)</f>
        <v>103</v>
      </c>
      <c r="E1935" s="11" t="str">
        <f>VLOOKUP(CONTATOS[[#This Row],[EMPRESA]],'[1]Dados Cadastrais'!A:F,5,0)</f>
        <v>DEMAIS</v>
      </c>
      <c r="F1935" s="10" t="str">
        <f>VLOOKUP(CONTATOS[[#This Row],[EMPRESA]],'[1]Dados Cadastrais'!A:F,6,0)</f>
        <v>N/A</v>
      </c>
      <c r="G1935" s="10"/>
      <c r="H1935" s="10"/>
      <c r="I1935" s="10"/>
      <c r="J1935" s="10"/>
      <c r="K1935" s="22" t="s">
        <v>5678</v>
      </c>
      <c r="L1935" s="13"/>
      <c r="M1935" s="10"/>
      <c r="N1935" s="22"/>
      <c r="O1935" s="11"/>
      <c r="P1935" s="10"/>
      <c r="Q1935" s="15"/>
    </row>
    <row r="1936" spans="2:17" ht="15" hidden="1" customHeight="1" x14ac:dyDescent="0.35">
      <c r="B1936" s="10" t="s">
        <v>5676</v>
      </c>
      <c r="C1936" s="10" t="s">
        <v>5677</v>
      </c>
      <c r="D1936" s="11">
        <f>VLOOKUP(B1936,'[1]Dados Cadastrais'!A:G,7,0)</f>
        <v>103</v>
      </c>
      <c r="E1936" s="11" t="str">
        <f>VLOOKUP(CONTATOS[[#This Row],[EMPRESA]],'[1]Dados Cadastrais'!A:F,5,0)</f>
        <v>DEMAIS</v>
      </c>
      <c r="F1936" s="10" t="str">
        <f>VLOOKUP(CONTATOS[[#This Row],[EMPRESA]],'[1]Dados Cadastrais'!A:F,6,0)</f>
        <v>N/A</v>
      </c>
      <c r="G1936" s="10" t="s">
        <v>5679</v>
      </c>
      <c r="H1936" s="10"/>
      <c r="I1936" s="10"/>
      <c r="J1936" s="10"/>
      <c r="K1936" s="22"/>
      <c r="L1936" s="13"/>
      <c r="M1936" s="10"/>
      <c r="N1936" s="22" t="s">
        <v>5680</v>
      </c>
      <c r="O1936" s="11" t="s">
        <v>25</v>
      </c>
      <c r="P1936" s="10"/>
      <c r="Q1936" s="15">
        <v>45764</v>
      </c>
    </row>
    <row r="1937" spans="2:17" ht="15" customHeight="1" x14ac:dyDescent="0.35">
      <c r="B1937" s="10" t="s">
        <v>5681</v>
      </c>
      <c r="C1937" s="10" t="s">
        <v>5682</v>
      </c>
      <c r="D1937" s="11">
        <f>VLOOKUP(B1937,'[1]Dados Cadastrais'!A:G,7,0)</f>
        <v>103</v>
      </c>
      <c r="E1937" s="11" t="str">
        <f>VLOOKUP(CONTATOS[[#This Row],[EMPRESA]],'[1]Dados Cadastrais'!A:F,5,0)</f>
        <v>EPP</v>
      </c>
      <c r="F1937" s="10" t="str">
        <f>VLOOKUP(CONTATOS[[#This Row],[EMPRESA]],'[1]Dados Cadastrais'!A:F,6,0)</f>
        <v>CAPITAL LESTE 1</v>
      </c>
      <c r="G1937" s="10"/>
      <c r="H1937" s="10"/>
      <c r="I1937" s="10"/>
      <c r="J1937" s="10"/>
      <c r="K1937" s="22"/>
      <c r="L1937" s="13" t="s">
        <v>5683</v>
      </c>
      <c r="M1937" s="10" t="s">
        <v>5683</v>
      </c>
      <c r="N1937" s="22" t="s">
        <v>5684</v>
      </c>
      <c r="O1937" s="11" t="s">
        <v>25</v>
      </c>
      <c r="P1937" s="10"/>
      <c r="Q1937" s="15"/>
    </row>
    <row r="1938" spans="2:17" ht="15" hidden="1" customHeight="1" x14ac:dyDescent="0.35">
      <c r="B1938" s="10" t="s">
        <v>5685</v>
      </c>
      <c r="C1938" s="10" t="e">
        <v>#N/A</v>
      </c>
      <c r="D1938" s="11" t="e">
        <f>VLOOKUP(B1938,'[1]Dados Cadastrais'!A:G,7,0)</f>
        <v>#N/A</v>
      </c>
      <c r="E1938" s="11" t="e">
        <f>VLOOKUP(CONTATOS[[#This Row],[EMPRESA]],'[1]Dados Cadastrais'!A:F,5,0)</f>
        <v>#N/A</v>
      </c>
      <c r="F1938" s="10" t="e">
        <f>VLOOKUP(CONTATOS[[#This Row],[EMPRESA]],'[1]Dados Cadastrais'!A:F,6,0)</f>
        <v>#N/A</v>
      </c>
      <c r="G1938" s="10"/>
      <c r="H1938" s="10"/>
      <c r="I1938" s="10"/>
      <c r="J1938" s="10"/>
      <c r="K1938" s="22" t="s">
        <v>5686</v>
      </c>
      <c r="L1938" s="13"/>
      <c r="M1938" s="10"/>
      <c r="N1938" s="22"/>
      <c r="O1938" s="11"/>
      <c r="P1938" s="10"/>
      <c r="Q1938" s="15"/>
    </row>
    <row r="1939" spans="2:17" ht="15" customHeight="1" x14ac:dyDescent="0.35">
      <c r="B1939" s="10" t="s">
        <v>5687</v>
      </c>
      <c r="C1939" s="10" t="s">
        <v>5688</v>
      </c>
      <c r="D1939" s="11">
        <f>VLOOKUP(B1939,'[1]Dados Cadastrais'!A:G,7,0)</f>
        <v>103</v>
      </c>
      <c r="E1939" s="11" t="str">
        <f>VLOOKUP(CONTATOS[[#This Row],[EMPRESA]],'[1]Dados Cadastrais'!A:F,5,0)</f>
        <v>ME</v>
      </c>
      <c r="F1939" s="10" t="str">
        <f>VLOOKUP(CONTATOS[[#This Row],[EMPRESA]],'[1]Dados Cadastrais'!A:F,6,0)</f>
        <v>CAPITAL LESTE 1</v>
      </c>
      <c r="G1939" s="10"/>
      <c r="H1939" s="10"/>
      <c r="I1939" s="10"/>
      <c r="J1939" s="10"/>
      <c r="K1939" s="22">
        <v>1122118089</v>
      </c>
      <c r="L1939" s="13"/>
      <c r="M1939" s="10"/>
      <c r="N1939" s="22"/>
      <c r="O1939" s="11"/>
      <c r="P1939" s="10"/>
      <c r="Q1939" s="15"/>
    </row>
    <row r="1940" spans="2:17" ht="15" hidden="1" customHeight="1" x14ac:dyDescent="0.35">
      <c r="B1940" s="10" t="s">
        <v>5689</v>
      </c>
      <c r="C1940" s="10" t="s">
        <v>55</v>
      </c>
      <c r="D1940" s="11" t="e">
        <f>VLOOKUP(B1940,'[1]Dados Cadastrais'!A:G,7,0)</f>
        <v>#N/A</v>
      </c>
      <c r="E1940" s="11" t="e">
        <f>VLOOKUP(CONTATOS[[#This Row],[EMPRESA]],'[1]Dados Cadastrais'!A:F,5,0)</f>
        <v>#N/A</v>
      </c>
      <c r="F1940" s="10" t="e">
        <f>VLOOKUP(CONTATOS[[#This Row],[EMPRESA]],'[1]Dados Cadastrais'!A:F,6,0)</f>
        <v>#N/A</v>
      </c>
      <c r="G1940" s="10" t="s">
        <v>5690</v>
      </c>
      <c r="H1940" s="10"/>
      <c r="I1940" s="10"/>
      <c r="J1940" s="10"/>
      <c r="K1940" s="22"/>
      <c r="L1940" s="13"/>
      <c r="M1940" s="10"/>
      <c r="N1940" s="22" t="s">
        <v>1517</v>
      </c>
      <c r="O1940" s="11" t="s">
        <v>25</v>
      </c>
      <c r="P1940" s="10"/>
      <c r="Q1940" s="15">
        <v>45764</v>
      </c>
    </row>
    <row r="1941" spans="2:17" ht="15" hidden="1" customHeight="1" x14ac:dyDescent="0.25">
      <c r="B1941" s="10" t="s">
        <v>5691</v>
      </c>
      <c r="C1941" s="10" t="e">
        <v>#N/A</v>
      </c>
      <c r="D1941" s="11" t="e">
        <f>VLOOKUP(B1941,'[1]Dados Cadastrais'!A:G,7,0)</f>
        <v>#N/A</v>
      </c>
      <c r="E1941" s="11" t="e">
        <f>VLOOKUP(CONTATOS[[#This Row],[EMPRESA]],'[1]Dados Cadastrais'!A:F,5,0)</f>
        <v>#N/A</v>
      </c>
      <c r="F1941" s="10" t="e">
        <f>VLOOKUP(CONTATOS[[#This Row],[EMPRESA]],'[1]Dados Cadastrais'!A:F,6,0)</f>
        <v>#N/A</v>
      </c>
      <c r="G1941" s="10" t="s">
        <v>5692</v>
      </c>
      <c r="H1941" s="10"/>
      <c r="I1941" s="10"/>
      <c r="J1941" s="10"/>
      <c r="K1941" s="22" t="s">
        <v>5693</v>
      </c>
      <c r="L1941" s="13"/>
      <c r="M1941" s="10"/>
      <c r="N1941" s="14" t="s">
        <v>5694</v>
      </c>
      <c r="O1941" s="11"/>
      <c r="P1941" s="10"/>
      <c r="Q1941" s="15"/>
    </row>
    <row r="1942" spans="2:17" ht="15" hidden="1" customHeight="1" x14ac:dyDescent="0.35">
      <c r="B1942" s="10" t="s">
        <v>5695</v>
      </c>
      <c r="C1942" s="10" t="s">
        <v>5696</v>
      </c>
      <c r="D1942" s="11">
        <f>VLOOKUP(B1942,'[1]Dados Cadastrais'!A:G,7,0)</f>
        <v>103</v>
      </c>
      <c r="E1942" s="11" t="str">
        <f>VLOOKUP(CONTATOS[[#This Row],[EMPRESA]],'[1]Dados Cadastrais'!A:F,5,0)</f>
        <v>DEMAIS</v>
      </c>
      <c r="F1942" s="10" t="str">
        <f>VLOOKUP(CONTATOS[[#This Row],[EMPRESA]],'[1]Dados Cadastrais'!A:F,6,0)</f>
        <v>N/A</v>
      </c>
      <c r="G1942" s="10" t="s">
        <v>5697</v>
      </c>
      <c r="H1942" s="10"/>
      <c r="I1942" s="10"/>
      <c r="J1942" s="10"/>
      <c r="K1942" s="22">
        <v>1120211942</v>
      </c>
      <c r="L1942" s="13"/>
      <c r="M1942" s="10"/>
      <c r="N1942" s="22" t="s">
        <v>5698</v>
      </c>
      <c r="O1942" s="11"/>
      <c r="P1942" s="10" t="s">
        <v>5699</v>
      </c>
      <c r="Q1942" s="15">
        <v>45468</v>
      </c>
    </row>
    <row r="1943" spans="2:17" ht="15" hidden="1" customHeight="1" x14ac:dyDescent="0.35">
      <c r="B1943" s="10" t="s">
        <v>5695</v>
      </c>
      <c r="C1943" s="10" t="s">
        <v>5696</v>
      </c>
      <c r="D1943" s="11">
        <f>VLOOKUP(B1943,'[1]Dados Cadastrais'!A:G,7,0)</f>
        <v>103</v>
      </c>
      <c r="E1943" s="11" t="str">
        <f>VLOOKUP(CONTATOS[[#This Row],[EMPRESA]],'[1]Dados Cadastrais'!A:F,5,0)</f>
        <v>DEMAIS</v>
      </c>
      <c r="F1943" s="10" t="str">
        <f>VLOOKUP(CONTATOS[[#This Row],[EMPRESA]],'[1]Dados Cadastrais'!A:F,6,0)</f>
        <v>N/A</v>
      </c>
      <c r="G1943" s="10" t="s">
        <v>5700</v>
      </c>
      <c r="H1943" s="10"/>
      <c r="I1943" s="10" t="s">
        <v>60</v>
      </c>
      <c r="J1943" s="10"/>
      <c r="K1943" s="22">
        <v>1120211942</v>
      </c>
      <c r="L1943" s="13"/>
      <c r="M1943" s="10"/>
      <c r="N1943" s="22" t="s">
        <v>5701</v>
      </c>
      <c r="O1943" s="11"/>
      <c r="P1943" s="10" t="s">
        <v>5699</v>
      </c>
      <c r="Q1943" s="15"/>
    </row>
    <row r="1944" spans="2:17" ht="15" hidden="1" customHeight="1" x14ac:dyDescent="0.35">
      <c r="B1944" s="10" t="s">
        <v>5695</v>
      </c>
      <c r="C1944" s="10" t="s">
        <v>5696</v>
      </c>
      <c r="D1944" s="11">
        <f>VLOOKUP(B1944,'[1]Dados Cadastrais'!A:G,7,0)</f>
        <v>103</v>
      </c>
      <c r="E1944" s="11" t="str">
        <f>VLOOKUP(CONTATOS[[#This Row],[EMPRESA]],'[1]Dados Cadastrais'!A:F,5,0)</f>
        <v>DEMAIS</v>
      </c>
      <c r="F1944" s="10" t="str">
        <f>VLOOKUP(CONTATOS[[#This Row],[EMPRESA]],'[1]Dados Cadastrais'!A:F,6,0)</f>
        <v>N/A</v>
      </c>
      <c r="G1944" s="10" t="s">
        <v>5702</v>
      </c>
      <c r="H1944" s="10"/>
      <c r="I1944" s="10" t="s">
        <v>19</v>
      </c>
      <c r="J1944" s="10" t="s">
        <v>20</v>
      </c>
      <c r="K1944" s="22">
        <v>1120211942</v>
      </c>
      <c r="L1944" s="13"/>
      <c r="M1944" s="10"/>
      <c r="N1944" s="22"/>
      <c r="O1944" s="11"/>
      <c r="P1944" s="10" t="s">
        <v>5699</v>
      </c>
      <c r="Q1944" s="15"/>
    </row>
    <row r="1945" spans="2:17" ht="15" hidden="1" customHeight="1" x14ac:dyDescent="0.35">
      <c r="B1945" s="10" t="s">
        <v>5695</v>
      </c>
      <c r="C1945" s="10" t="s">
        <v>5696</v>
      </c>
      <c r="D1945" s="11">
        <f>VLOOKUP(B1945,'[1]Dados Cadastrais'!A:G,7,0)</f>
        <v>103</v>
      </c>
      <c r="E1945" s="11" t="str">
        <f>VLOOKUP(CONTATOS[[#This Row],[EMPRESA]],'[1]Dados Cadastrais'!A:F,5,0)</f>
        <v>DEMAIS</v>
      </c>
      <c r="F1945" s="10" t="str">
        <f>VLOOKUP(CONTATOS[[#This Row],[EMPRESA]],'[1]Dados Cadastrais'!A:F,6,0)</f>
        <v>N/A</v>
      </c>
      <c r="G1945" s="10" t="s">
        <v>5703</v>
      </c>
      <c r="H1945" s="10"/>
      <c r="I1945" s="10" t="s">
        <v>19</v>
      </c>
      <c r="J1945" s="10" t="s">
        <v>20</v>
      </c>
      <c r="K1945" s="22">
        <v>1120211942</v>
      </c>
      <c r="L1945" s="13"/>
      <c r="M1945" s="10"/>
      <c r="N1945" s="22"/>
      <c r="O1945" s="11"/>
      <c r="P1945" s="10" t="s">
        <v>5699</v>
      </c>
      <c r="Q1945" s="15"/>
    </row>
    <row r="1946" spans="2:17" ht="15" hidden="1" customHeight="1" x14ac:dyDescent="0.35">
      <c r="B1946" s="10" t="s">
        <v>5695</v>
      </c>
      <c r="C1946" s="10" t="s">
        <v>5696</v>
      </c>
      <c r="D1946" s="11">
        <f>VLOOKUP(B1946,'[1]Dados Cadastrais'!A:G,7,0)</f>
        <v>103</v>
      </c>
      <c r="E1946" s="11" t="str">
        <f>VLOOKUP(CONTATOS[[#This Row],[EMPRESA]],'[1]Dados Cadastrais'!A:F,5,0)</f>
        <v>DEMAIS</v>
      </c>
      <c r="F1946" s="10" t="str">
        <f>VLOOKUP(CONTATOS[[#This Row],[EMPRESA]],'[1]Dados Cadastrais'!A:F,6,0)</f>
        <v>N/A</v>
      </c>
      <c r="G1946" s="10" t="s">
        <v>5704</v>
      </c>
      <c r="H1946" s="10"/>
      <c r="I1946" s="10"/>
      <c r="J1946" s="10"/>
      <c r="K1946" s="22" t="s">
        <v>5705</v>
      </c>
      <c r="L1946" s="13"/>
      <c r="M1946" s="10"/>
      <c r="N1946" s="22"/>
      <c r="O1946" s="11"/>
      <c r="P1946" s="10"/>
      <c r="Q1946" s="15"/>
    </row>
    <row r="1947" spans="2:17" ht="15" hidden="1" customHeight="1" x14ac:dyDescent="0.25">
      <c r="B1947" s="10" t="s">
        <v>5706</v>
      </c>
      <c r="C1947" s="10" t="s">
        <v>5707</v>
      </c>
      <c r="D1947" s="11">
        <v>112</v>
      </c>
      <c r="E1947" s="11" t="s">
        <v>137</v>
      </c>
      <c r="F1947" s="10" t="e">
        <f>VLOOKUP(CONTATOS[[#This Row],[EMPRESA]],'[1]Dados Cadastrais'!A:F,6,0)</f>
        <v>#N/A</v>
      </c>
      <c r="G1947" s="10"/>
      <c r="H1947" s="10"/>
      <c r="I1947" s="10"/>
      <c r="J1947" s="10"/>
      <c r="K1947" s="31" t="s">
        <v>5708</v>
      </c>
      <c r="L1947" s="13"/>
      <c r="M1947" s="10"/>
      <c r="N1947" s="14" t="s">
        <v>5709</v>
      </c>
      <c r="O1947" s="11"/>
      <c r="P1947" s="10"/>
      <c r="Q1947" s="15"/>
    </row>
    <row r="1948" spans="2:17" ht="15" hidden="1" customHeight="1" x14ac:dyDescent="0.35">
      <c r="B1948" s="10" t="s">
        <v>5710</v>
      </c>
      <c r="C1948" s="10" t="s">
        <v>5711</v>
      </c>
      <c r="D1948" s="11">
        <f>VLOOKUP(B1948,'[1]Dados Cadastrais'!A:G,7,0)</f>
        <v>103</v>
      </c>
      <c r="E1948" s="11" t="str">
        <f>VLOOKUP(CONTATOS[[#This Row],[EMPRESA]],'[1]Dados Cadastrais'!A:F,5,0)</f>
        <v>DEMAIS</v>
      </c>
      <c r="F1948" s="10" t="str">
        <f>VLOOKUP(CONTATOS[[#This Row],[EMPRESA]],'[1]Dados Cadastrais'!A:F,6,0)</f>
        <v>N/A</v>
      </c>
      <c r="G1948" s="10" t="s">
        <v>5712</v>
      </c>
      <c r="H1948" s="10" t="s">
        <v>367</v>
      </c>
      <c r="I1948" s="10"/>
      <c r="J1948" s="10"/>
      <c r="K1948" s="22">
        <v>1129023774</v>
      </c>
      <c r="L1948" s="13"/>
      <c r="M1948" s="10"/>
      <c r="N1948" s="22" t="s">
        <v>5713</v>
      </c>
      <c r="O1948" s="11"/>
      <c r="P1948" s="10"/>
      <c r="Q1948" s="15">
        <v>45435</v>
      </c>
    </row>
    <row r="1949" spans="2:17" ht="15" hidden="1" customHeight="1" x14ac:dyDescent="0.35">
      <c r="B1949" s="10" t="s">
        <v>5710</v>
      </c>
      <c r="C1949" s="10" t="s">
        <v>5711</v>
      </c>
      <c r="D1949" s="11">
        <f>VLOOKUP(B1949,'[1]Dados Cadastrais'!A:G,7,0)</f>
        <v>103</v>
      </c>
      <c r="E1949" s="11" t="str">
        <f>VLOOKUP(CONTATOS[[#This Row],[EMPRESA]],'[1]Dados Cadastrais'!A:F,5,0)</f>
        <v>DEMAIS</v>
      </c>
      <c r="F1949" s="10" t="str">
        <f>VLOOKUP(CONTATOS[[#This Row],[EMPRESA]],'[1]Dados Cadastrais'!A:F,6,0)</f>
        <v>N/A</v>
      </c>
      <c r="G1949" s="10" t="s">
        <v>2768</v>
      </c>
      <c r="H1949" s="10"/>
      <c r="I1949" s="10" t="s">
        <v>367</v>
      </c>
      <c r="J1949" s="10"/>
      <c r="K1949" s="22" t="s">
        <v>5714</v>
      </c>
      <c r="L1949" s="13"/>
      <c r="M1949" s="10"/>
      <c r="N1949" s="22"/>
      <c r="O1949" s="11"/>
      <c r="P1949" s="10"/>
      <c r="Q1949" s="15"/>
    </row>
    <row r="1950" spans="2:17" ht="15" hidden="1" customHeight="1" x14ac:dyDescent="0.35">
      <c r="B1950" s="10" t="s">
        <v>5710</v>
      </c>
      <c r="C1950" s="10" t="s">
        <v>5711</v>
      </c>
      <c r="D1950" s="11">
        <f>VLOOKUP(B1950,'[1]Dados Cadastrais'!A:G,7,0)</f>
        <v>103</v>
      </c>
      <c r="E1950" s="11" t="str">
        <f>VLOOKUP(CONTATOS[[#This Row],[EMPRESA]],'[1]Dados Cadastrais'!A:F,5,0)</f>
        <v>DEMAIS</v>
      </c>
      <c r="F1950" s="10" t="str">
        <f>VLOOKUP(CONTATOS[[#This Row],[EMPRESA]],'[1]Dados Cadastrais'!A:F,6,0)</f>
        <v>N/A</v>
      </c>
      <c r="G1950" s="10" t="s">
        <v>2685</v>
      </c>
      <c r="H1950" s="10"/>
      <c r="I1950" s="10"/>
      <c r="J1950" s="10"/>
      <c r="K1950" s="22"/>
      <c r="L1950" s="13"/>
      <c r="M1950" s="10"/>
      <c r="N1950" s="22" t="s">
        <v>5715</v>
      </c>
      <c r="O1950" s="11"/>
      <c r="P1950" s="10"/>
      <c r="Q1950" s="15">
        <v>45366</v>
      </c>
    </row>
    <row r="1951" spans="2:17" ht="15" customHeight="1" x14ac:dyDescent="0.35">
      <c r="B1951" s="10" t="s">
        <v>5716</v>
      </c>
      <c r="C1951" s="10" t="s">
        <v>5717</v>
      </c>
      <c r="D1951" s="11">
        <f>VLOOKUP(B1951,'[1]Dados Cadastrais'!A:G,7,0)</f>
        <v>103</v>
      </c>
      <c r="E1951" s="11" t="str">
        <f>VLOOKUP(CONTATOS[[#This Row],[EMPRESA]],'[1]Dados Cadastrais'!A:F,5,0)</f>
        <v>EPP</v>
      </c>
      <c r="F1951" s="10" t="str">
        <f>VLOOKUP(CONTATOS[[#This Row],[EMPRESA]],'[1]Dados Cadastrais'!A:F,6,0)</f>
        <v>CAPITAL LESTE 2</v>
      </c>
      <c r="G1951" s="10" t="s">
        <v>5718</v>
      </c>
      <c r="H1951" s="10"/>
      <c r="I1951" s="10"/>
      <c r="J1951" s="10"/>
      <c r="K1951" s="22">
        <v>1127480083</v>
      </c>
      <c r="L1951" s="13" t="s">
        <v>5719</v>
      </c>
      <c r="M1951" s="10" t="s">
        <v>5719</v>
      </c>
      <c r="N1951" s="22" t="s">
        <v>5720</v>
      </c>
      <c r="O1951" s="11"/>
      <c r="P1951" s="10"/>
      <c r="Q1951" s="15">
        <v>45764</v>
      </c>
    </row>
    <row r="1952" spans="2:17" ht="15" customHeight="1" x14ac:dyDescent="0.35">
      <c r="B1952" s="10" t="s">
        <v>5716</v>
      </c>
      <c r="C1952" s="10" t="s">
        <v>5717</v>
      </c>
      <c r="D1952" s="11">
        <f>VLOOKUP(B1952,'[1]Dados Cadastrais'!A:G,7,0)</f>
        <v>103</v>
      </c>
      <c r="E1952" s="11" t="str">
        <f>VLOOKUP(CONTATOS[[#This Row],[EMPRESA]],'[1]Dados Cadastrais'!A:F,5,0)</f>
        <v>EPP</v>
      </c>
      <c r="F1952" s="10" t="str">
        <f>VLOOKUP(CONTATOS[[#This Row],[EMPRESA]],'[1]Dados Cadastrais'!A:F,6,0)</f>
        <v>CAPITAL LESTE 2</v>
      </c>
      <c r="G1952" s="10"/>
      <c r="H1952" s="10"/>
      <c r="I1952" s="10"/>
      <c r="J1952" s="10"/>
      <c r="K1952" s="22"/>
      <c r="L1952" s="13" t="s">
        <v>5721</v>
      </c>
      <c r="M1952" s="10" t="s">
        <v>5721</v>
      </c>
      <c r="N1952" s="22"/>
      <c r="O1952" s="11"/>
      <c r="P1952" s="10"/>
      <c r="Q1952" s="15">
        <v>45764</v>
      </c>
    </row>
    <row r="1953" spans="2:17" ht="15" customHeight="1" x14ac:dyDescent="0.35">
      <c r="B1953" s="10" t="s">
        <v>5716</v>
      </c>
      <c r="C1953" s="10" t="s">
        <v>5717</v>
      </c>
      <c r="D1953" s="11">
        <f>VLOOKUP(B1953,'[1]Dados Cadastrais'!A:G,7,0)</f>
        <v>103</v>
      </c>
      <c r="E1953" s="11" t="str">
        <f>VLOOKUP(CONTATOS[[#This Row],[EMPRESA]],'[1]Dados Cadastrais'!A:F,5,0)</f>
        <v>EPP</v>
      </c>
      <c r="F1953" s="10" t="str">
        <f>VLOOKUP(CONTATOS[[#This Row],[EMPRESA]],'[1]Dados Cadastrais'!A:F,6,0)</f>
        <v>CAPITAL LESTE 2</v>
      </c>
      <c r="G1953" s="10"/>
      <c r="H1953" s="10"/>
      <c r="I1953" s="10"/>
      <c r="J1953" s="10"/>
      <c r="K1953" s="22"/>
      <c r="L1953" s="13" t="s">
        <v>5722</v>
      </c>
      <c r="M1953" s="10" t="s">
        <v>5722</v>
      </c>
      <c r="N1953" s="22"/>
      <c r="O1953" s="11"/>
      <c r="P1953" s="10"/>
      <c r="Q1953" s="15">
        <v>45764</v>
      </c>
    </row>
    <row r="1954" spans="2:17" ht="15" customHeight="1" x14ac:dyDescent="0.35">
      <c r="B1954" s="10" t="s">
        <v>5716</v>
      </c>
      <c r="C1954" s="10" t="s">
        <v>5717</v>
      </c>
      <c r="D1954" s="11">
        <f>VLOOKUP(B1954,'[1]Dados Cadastrais'!A:G,7,0)</f>
        <v>103</v>
      </c>
      <c r="E1954" s="11" t="str">
        <f>VLOOKUP(CONTATOS[[#This Row],[EMPRESA]],'[1]Dados Cadastrais'!A:F,5,0)</f>
        <v>EPP</v>
      </c>
      <c r="F1954" s="10" t="str">
        <f>VLOOKUP(CONTATOS[[#This Row],[EMPRESA]],'[1]Dados Cadastrais'!A:F,6,0)</f>
        <v>CAPITAL LESTE 2</v>
      </c>
      <c r="G1954" s="10" t="s">
        <v>1218</v>
      </c>
      <c r="H1954" s="10"/>
      <c r="I1954" s="10" t="s">
        <v>195</v>
      </c>
      <c r="J1954" s="10"/>
      <c r="K1954" s="22"/>
      <c r="L1954" s="13"/>
      <c r="M1954" s="10"/>
      <c r="N1954" s="22"/>
      <c r="O1954" s="11"/>
      <c r="P1954" s="10"/>
      <c r="Q1954" s="15"/>
    </row>
    <row r="1955" spans="2:17" ht="15" hidden="1" customHeight="1" x14ac:dyDescent="0.35">
      <c r="B1955" s="10" t="s">
        <v>5723</v>
      </c>
      <c r="C1955" s="10" t="s">
        <v>5724</v>
      </c>
      <c r="D1955" s="11" t="e">
        <f>VLOOKUP(B1955,'[1]Dados Cadastrais'!A:G,7,0)</f>
        <v>#N/A</v>
      </c>
      <c r="E1955" s="11" t="e">
        <f>VLOOKUP(CONTATOS[[#This Row],[EMPRESA]],'[1]Dados Cadastrais'!A:F,5,0)</f>
        <v>#N/A</v>
      </c>
      <c r="F1955" s="10" t="e">
        <f>VLOOKUP(CONTATOS[[#This Row],[EMPRESA]],'[1]Dados Cadastrais'!A:F,6,0)</f>
        <v>#N/A</v>
      </c>
      <c r="G1955" s="10" t="s">
        <v>1332</v>
      </c>
      <c r="H1955" s="10"/>
      <c r="I1955" s="10" t="s">
        <v>5725</v>
      </c>
      <c r="J1955" s="10"/>
      <c r="K1955" s="22">
        <v>1127266696</v>
      </c>
      <c r="L1955" s="13" t="s">
        <v>5726</v>
      </c>
      <c r="M1955" s="10" t="s">
        <v>5726</v>
      </c>
      <c r="N1955" s="22" t="s">
        <v>5727</v>
      </c>
      <c r="O1955" s="11"/>
      <c r="P1955" s="10"/>
      <c r="Q1955" s="15"/>
    </row>
    <row r="1956" spans="2:17" ht="15" hidden="1" customHeight="1" x14ac:dyDescent="0.35">
      <c r="B1956" s="10" t="s">
        <v>5723</v>
      </c>
      <c r="C1956" s="10" t="s">
        <v>5724</v>
      </c>
      <c r="D1956" s="11" t="e">
        <f>VLOOKUP(B1956,'[1]Dados Cadastrais'!A:G,7,0)</f>
        <v>#N/A</v>
      </c>
      <c r="E1956" s="11" t="e">
        <f>VLOOKUP(CONTATOS[[#This Row],[EMPRESA]],'[1]Dados Cadastrais'!A:F,5,0)</f>
        <v>#N/A</v>
      </c>
      <c r="F1956" s="10" t="e">
        <f>VLOOKUP(CONTATOS[[#This Row],[EMPRESA]],'[1]Dados Cadastrais'!A:F,6,0)</f>
        <v>#N/A</v>
      </c>
      <c r="G1956" s="10" t="s">
        <v>5728</v>
      </c>
      <c r="H1956" s="10"/>
      <c r="I1956" s="10" t="s">
        <v>5729</v>
      </c>
      <c r="J1956" s="10"/>
      <c r="K1956" s="22" t="s">
        <v>5730</v>
      </c>
      <c r="L1956" s="13" t="s">
        <v>5731</v>
      </c>
      <c r="M1956" s="10" t="s">
        <v>5732</v>
      </c>
      <c r="N1956" s="22" t="s">
        <v>5733</v>
      </c>
      <c r="O1956" s="11"/>
      <c r="P1956" s="10"/>
      <c r="Q1956" s="15"/>
    </row>
    <row r="1957" spans="2:17" ht="15" hidden="1" customHeight="1" x14ac:dyDescent="0.35">
      <c r="B1957" s="10" t="s">
        <v>5723</v>
      </c>
      <c r="C1957" s="10" t="s">
        <v>5724</v>
      </c>
      <c r="D1957" s="11" t="e">
        <f>VLOOKUP(B1957,'[1]Dados Cadastrais'!A:G,7,0)</f>
        <v>#N/A</v>
      </c>
      <c r="E1957" s="11" t="e">
        <f>VLOOKUP(CONTATOS[[#This Row],[EMPRESA]],'[1]Dados Cadastrais'!A:F,5,0)</f>
        <v>#N/A</v>
      </c>
      <c r="F1957" s="10" t="e">
        <f>VLOOKUP(CONTATOS[[#This Row],[EMPRESA]],'[1]Dados Cadastrais'!A:F,6,0)</f>
        <v>#N/A</v>
      </c>
      <c r="G1957" s="10" t="s">
        <v>3479</v>
      </c>
      <c r="H1957" s="10"/>
      <c r="I1957" s="10"/>
      <c r="J1957" s="10"/>
      <c r="K1957" s="22" t="s">
        <v>5730</v>
      </c>
      <c r="L1957" s="13"/>
      <c r="M1957" s="10"/>
      <c r="N1957" s="22"/>
      <c r="O1957" s="11"/>
      <c r="P1957" s="10"/>
      <c r="Q1957" s="15"/>
    </row>
    <row r="1958" spans="2:17" ht="15" hidden="1" customHeight="1" x14ac:dyDescent="0.25">
      <c r="B1958" s="10" t="s">
        <v>5723</v>
      </c>
      <c r="C1958" s="10" t="s">
        <v>5724</v>
      </c>
      <c r="D1958" s="11" t="e">
        <f>VLOOKUP(B1958,'[1]Dados Cadastrais'!A:G,7,0)</f>
        <v>#N/A</v>
      </c>
      <c r="E1958" s="11" t="e">
        <f>VLOOKUP(CONTATOS[[#This Row],[EMPRESA]],'[1]Dados Cadastrais'!A:F,5,0)</f>
        <v>#N/A</v>
      </c>
      <c r="F1958" s="10" t="e">
        <f>VLOOKUP(CONTATOS[[#This Row],[EMPRESA]],'[1]Dados Cadastrais'!A:F,6,0)</f>
        <v>#N/A</v>
      </c>
      <c r="G1958" s="13" t="s">
        <v>5734</v>
      </c>
      <c r="H1958" s="10"/>
      <c r="I1958" s="10"/>
      <c r="J1958" s="10"/>
      <c r="K1958" s="22" t="s">
        <v>5735</v>
      </c>
      <c r="L1958" s="13"/>
      <c r="M1958" s="10"/>
      <c r="N1958" s="14" t="s">
        <v>5736</v>
      </c>
      <c r="O1958" s="11"/>
      <c r="P1958" s="10"/>
      <c r="Q1958" s="15"/>
    </row>
    <row r="1959" spans="2:17" ht="15" hidden="1" customHeight="1" x14ac:dyDescent="0.35">
      <c r="B1959" s="10" t="s">
        <v>5723</v>
      </c>
      <c r="C1959" s="10" t="s">
        <v>5724</v>
      </c>
      <c r="D1959" s="11" t="e">
        <f>VLOOKUP(B1959,'[1]Dados Cadastrais'!A:G,7,0)</f>
        <v>#N/A</v>
      </c>
      <c r="E1959" s="11" t="e">
        <f>VLOOKUP(CONTATOS[[#This Row],[EMPRESA]],'[1]Dados Cadastrais'!A:F,5,0)</f>
        <v>#N/A</v>
      </c>
      <c r="F1959" s="10" t="e">
        <f>VLOOKUP(CONTATOS[[#This Row],[EMPRESA]],'[1]Dados Cadastrais'!A:F,6,0)</f>
        <v>#N/A</v>
      </c>
      <c r="G1959" s="10" t="s">
        <v>3479</v>
      </c>
      <c r="H1959" s="10"/>
      <c r="I1959" s="10"/>
      <c r="J1959" s="10"/>
      <c r="K1959" s="22"/>
      <c r="L1959" s="13"/>
      <c r="M1959" s="10"/>
      <c r="N1959" s="22" t="s">
        <v>5737</v>
      </c>
      <c r="O1959" s="11"/>
      <c r="P1959" s="10"/>
      <c r="Q1959" s="15"/>
    </row>
    <row r="1960" spans="2:17" ht="15" hidden="1" customHeight="1" x14ac:dyDescent="0.25">
      <c r="B1960" s="10" t="s">
        <v>5723</v>
      </c>
      <c r="C1960" s="10" t="s">
        <v>5724</v>
      </c>
      <c r="D1960" s="11" t="e">
        <f>VLOOKUP(B1960,'[1]Dados Cadastrais'!A:G,7,0)</f>
        <v>#N/A</v>
      </c>
      <c r="E1960" s="11" t="e">
        <f>VLOOKUP(CONTATOS[[#This Row],[EMPRESA]],'[1]Dados Cadastrais'!A:F,5,0)</f>
        <v>#N/A</v>
      </c>
      <c r="F1960" s="10" t="e">
        <f>VLOOKUP(CONTATOS[[#This Row],[EMPRESA]],'[1]Dados Cadastrais'!A:F,6,0)</f>
        <v>#N/A</v>
      </c>
      <c r="G1960" s="13" t="s">
        <v>5738</v>
      </c>
      <c r="H1960" s="10"/>
      <c r="I1960" s="10"/>
      <c r="J1960" s="10"/>
      <c r="K1960" s="22"/>
      <c r="L1960" s="13"/>
      <c r="M1960" s="10"/>
      <c r="N1960" s="14" t="s">
        <v>5739</v>
      </c>
      <c r="O1960" s="11"/>
      <c r="P1960" s="10"/>
      <c r="Q1960" s="15"/>
    </row>
    <row r="1961" spans="2:17" ht="15" hidden="1" customHeight="1" x14ac:dyDescent="0.35">
      <c r="B1961" s="10" t="s">
        <v>5723</v>
      </c>
      <c r="C1961" s="10" t="s">
        <v>5724</v>
      </c>
      <c r="D1961" s="11" t="e">
        <f>VLOOKUP(B1961,'[1]Dados Cadastrais'!A:G,7,0)</f>
        <v>#N/A</v>
      </c>
      <c r="E1961" s="11" t="e">
        <f>VLOOKUP(CONTATOS[[#This Row],[EMPRESA]],'[1]Dados Cadastrais'!A:F,5,0)</f>
        <v>#N/A</v>
      </c>
      <c r="F1961" s="10" t="e">
        <f>VLOOKUP(CONTATOS[[#This Row],[EMPRESA]],'[1]Dados Cadastrais'!A:F,6,0)</f>
        <v>#N/A</v>
      </c>
      <c r="G1961" s="10" t="s">
        <v>5740</v>
      </c>
      <c r="H1961" s="10"/>
      <c r="I1961" s="10" t="s">
        <v>195</v>
      </c>
      <c r="J1961" s="10"/>
      <c r="K1961" s="22"/>
      <c r="L1961" s="13" t="s">
        <v>5741</v>
      </c>
      <c r="M1961" s="10" t="s">
        <v>5732</v>
      </c>
      <c r="N1961" s="22"/>
      <c r="O1961" s="11"/>
      <c r="P1961" s="10"/>
      <c r="Q1961" s="15"/>
    </row>
    <row r="1962" spans="2:17" ht="15" hidden="1" customHeight="1" x14ac:dyDescent="0.35">
      <c r="B1962" s="10" t="s">
        <v>5723</v>
      </c>
      <c r="C1962" s="10" t="s">
        <v>5724</v>
      </c>
      <c r="D1962" s="11" t="e">
        <f>VLOOKUP(B1962,'[1]Dados Cadastrais'!A:G,7,0)</f>
        <v>#N/A</v>
      </c>
      <c r="E1962" s="11" t="e">
        <f>VLOOKUP(CONTATOS[[#This Row],[EMPRESA]],'[1]Dados Cadastrais'!A:F,5,0)</f>
        <v>#N/A</v>
      </c>
      <c r="F1962" s="10" t="e">
        <f>VLOOKUP(CONTATOS[[#This Row],[EMPRESA]],'[1]Dados Cadastrais'!A:F,6,0)</f>
        <v>#N/A</v>
      </c>
      <c r="G1962" s="10" t="s">
        <v>5740</v>
      </c>
      <c r="H1962" s="10"/>
      <c r="I1962" s="10" t="s">
        <v>195</v>
      </c>
      <c r="J1962" s="10"/>
      <c r="K1962" s="22"/>
      <c r="L1962" s="13" t="s">
        <v>5741</v>
      </c>
      <c r="M1962" s="10" t="s">
        <v>5732</v>
      </c>
      <c r="N1962" s="22"/>
      <c r="O1962" s="11"/>
      <c r="P1962" s="10"/>
      <c r="Q1962" s="15"/>
    </row>
    <row r="1963" spans="2:17" ht="15" hidden="1" customHeight="1" x14ac:dyDescent="0.35">
      <c r="B1963" s="10" t="s">
        <v>5723</v>
      </c>
      <c r="C1963" s="10" t="s">
        <v>5724</v>
      </c>
      <c r="D1963" s="11" t="e">
        <f>VLOOKUP(B1963,'[1]Dados Cadastrais'!A:G,7,0)</f>
        <v>#N/A</v>
      </c>
      <c r="E1963" s="11" t="e">
        <f>VLOOKUP(CONTATOS[[#This Row],[EMPRESA]],'[1]Dados Cadastrais'!A:F,5,0)</f>
        <v>#N/A</v>
      </c>
      <c r="F1963" s="10" t="e">
        <f>VLOOKUP(CONTATOS[[#This Row],[EMPRESA]],'[1]Dados Cadastrais'!A:F,6,0)</f>
        <v>#N/A</v>
      </c>
      <c r="G1963" s="10" t="s">
        <v>5740</v>
      </c>
      <c r="H1963" s="10"/>
      <c r="I1963" s="10" t="s">
        <v>195</v>
      </c>
      <c r="J1963" s="10"/>
      <c r="K1963" s="22"/>
      <c r="L1963" s="13" t="s">
        <v>5741</v>
      </c>
      <c r="M1963" s="10" t="s">
        <v>5732</v>
      </c>
      <c r="N1963" s="22"/>
      <c r="O1963" s="11"/>
      <c r="P1963" s="10"/>
      <c r="Q1963" s="15"/>
    </row>
    <row r="1964" spans="2:17" ht="15" hidden="1" customHeight="1" x14ac:dyDescent="0.35">
      <c r="B1964" s="10" t="s">
        <v>5723</v>
      </c>
      <c r="C1964" s="10" t="s">
        <v>5724</v>
      </c>
      <c r="D1964" s="11" t="e">
        <f>VLOOKUP(B1964,'[1]Dados Cadastrais'!A:G,7,0)</f>
        <v>#N/A</v>
      </c>
      <c r="E1964" s="11" t="e">
        <f>VLOOKUP(CONTATOS[[#This Row],[EMPRESA]],'[1]Dados Cadastrais'!A:F,5,0)</f>
        <v>#N/A</v>
      </c>
      <c r="F1964" s="10" t="e">
        <f>VLOOKUP(CONTATOS[[#This Row],[EMPRESA]],'[1]Dados Cadastrais'!A:F,6,0)</f>
        <v>#N/A</v>
      </c>
      <c r="G1964" s="10" t="s">
        <v>5740</v>
      </c>
      <c r="H1964" s="10"/>
      <c r="I1964" s="10" t="s">
        <v>195</v>
      </c>
      <c r="J1964" s="10"/>
      <c r="K1964" s="22"/>
      <c r="L1964" s="13" t="s">
        <v>5741</v>
      </c>
      <c r="M1964" s="10" t="s">
        <v>5732</v>
      </c>
      <c r="N1964" s="22"/>
      <c r="O1964" s="11"/>
      <c r="P1964" s="10"/>
      <c r="Q1964" s="15"/>
    </row>
    <row r="1965" spans="2:17" ht="15" hidden="1" customHeight="1" x14ac:dyDescent="0.35">
      <c r="B1965" s="10" t="s">
        <v>5723</v>
      </c>
      <c r="C1965" s="10" t="s">
        <v>5724</v>
      </c>
      <c r="D1965" s="11" t="e">
        <f>VLOOKUP(B1965,'[1]Dados Cadastrais'!A:G,7,0)</f>
        <v>#N/A</v>
      </c>
      <c r="E1965" s="11" t="e">
        <f>VLOOKUP(CONTATOS[[#This Row],[EMPRESA]],'[1]Dados Cadastrais'!A:F,5,0)</f>
        <v>#N/A</v>
      </c>
      <c r="F1965" s="10" t="e">
        <f>VLOOKUP(CONTATOS[[#This Row],[EMPRESA]],'[1]Dados Cadastrais'!A:F,6,0)</f>
        <v>#N/A</v>
      </c>
      <c r="G1965" s="10" t="s">
        <v>5740</v>
      </c>
      <c r="H1965" s="10"/>
      <c r="I1965" s="10" t="s">
        <v>195</v>
      </c>
      <c r="J1965" s="10"/>
      <c r="K1965" s="22"/>
      <c r="L1965" s="13" t="s">
        <v>5741</v>
      </c>
      <c r="M1965" s="10" t="s">
        <v>5732</v>
      </c>
      <c r="N1965" s="22"/>
      <c r="O1965" s="11"/>
      <c r="P1965" s="10"/>
      <c r="Q1965" s="15"/>
    </row>
    <row r="1966" spans="2:17" ht="15" hidden="1" customHeight="1" x14ac:dyDescent="0.35">
      <c r="B1966" s="10" t="s">
        <v>5723</v>
      </c>
      <c r="C1966" s="10" t="s">
        <v>5724</v>
      </c>
      <c r="D1966" s="11" t="e">
        <f>VLOOKUP(B1966,'[1]Dados Cadastrais'!A:G,7,0)</f>
        <v>#N/A</v>
      </c>
      <c r="E1966" s="11" t="e">
        <f>VLOOKUP(CONTATOS[[#This Row],[EMPRESA]],'[1]Dados Cadastrais'!A:F,5,0)</f>
        <v>#N/A</v>
      </c>
      <c r="F1966" s="10" t="e">
        <f>VLOOKUP(CONTATOS[[#This Row],[EMPRESA]],'[1]Dados Cadastrais'!A:F,6,0)</f>
        <v>#N/A</v>
      </c>
      <c r="G1966" s="10" t="s">
        <v>5740</v>
      </c>
      <c r="H1966" s="10"/>
      <c r="I1966" s="10" t="s">
        <v>195</v>
      </c>
      <c r="J1966" s="10"/>
      <c r="K1966" s="22"/>
      <c r="L1966" s="13"/>
      <c r="M1966" s="10"/>
      <c r="N1966" s="22"/>
      <c r="O1966" s="11"/>
      <c r="P1966" s="10"/>
      <c r="Q1966" s="15"/>
    </row>
    <row r="1967" spans="2:17" ht="15" hidden="1" customHeight="1" x14ac:dyDescent="0.25">
      <c r="B1967" s="10" t="s">
        <v>5742</v>
      </c>
      <c r="C1967" s="10" t="s">
        <v>5743</v>
      </c>
      <c r="D1967" s="11">
        <v>115</v>
      </c>
      <c r="E1967" s="11" t="s">
        <v>137</v>
      </c>
      <c r="F1967" s="10" t="e">
        <f>VLOOKUP(CONTATOS[[#This Row],[EMPRESA]],'[1]Dados Cadastrais'!A:F,6,0)</f>
        <v>#N/A</v>
      </c>
      <c r="G1967" s="10"/>
      <c r="H1967" s="10"/>
      <c r="I1967" s="10"/>
      <c r="J1967" s="10"/>
      <c r="K1967" s="31" t="s">
        <v>5744</v>
      </c>
      <c r="L1967" s="13"/>
      <c r="M1967" s="10"/>
      <c r="N1967" s="22"/>
      <c r="O1967" s="11"/>
      <c r="P1967" s="10"/>
      <c r="Q1967" s="15"/>
    </row>
    <row r="1968" spans="2:17" ht="15" hidden="1" customHeight="1" x14ac:dyDescent="0.25">
      <c r="B1968" s="10" t="s">
        <v>5745</v>
      </c>
      <c r="C1968" s="10" t="s">
        <v>55</v>
      </c>
      <c r="D1968" s="11" t="e">
        <f>VLOOKUP(B1968,'[1]Dados Cadastrais'!A:G,7,0)</f>
        <v>#N/A</v>
      </c>
      <c r="E1968" s="11" t="e">
        <f>VLOOKUP(CONTATOS[[#This Row],[EMPRESA]],'[1]Dados Cadastrais'!A:F,5,0)</f>
        <v>#N/A</v>
      </c>
      <c r="F1968" s="10" t="e">
        <f>VLOOKUP(CONTATOS[[#This Row],[EMPRESA]],'[1]Dados Cadastrais'!A:F,6,0)</f>
        <v>#N/A</v>
      </c>
      <c r="G1968" s="10" t="s">
        <v>5746</v>
      </c>
      <c r="H1968" s="10"/>
      <c r="I1968" s="10"/>
      <c r="J1968" s="10"/>
      <c r="K1968" s="22"/>
      <c r="L1968" s="13"/>
      <c r="M1968" s="10"/>
      <c r="N1968" s="14" t="s">
        <v>5747</v>
      </c>
      <c r="O1968" s="11"/>
      <c r="P1968" s="10"/>
      <c r="Q1968" s="15">
        <v>45769</v>
      </c>
    </row>
    <row r="1969" spans="2:17" ht="15" customHeight="1" x14ac:dyDescent="0.35">
      <c r="B1969" s="10" t="s">
        <v>5748</v>
      </c>
      <c r="C1969" s="10" t="s">
        <v>5749</v>
      </c>
      <c r="D1969" s="11">
        <f>VLOOKUP(B1969,'[1]Dados Cadastrais'!A:G,7,0)</f>
        <v>103</v>
      </c>
      <c r="E1969" s="11" t="str">
        <f>VLOOKUP(CONTATOS[[#This Row],[EMPRESA]],'[1]Dados Cadastrais'!A:F,5,0)</f>
        <v>EPP</v>
      </c>
      <c r="F1969" s="10" t="str">
        <f>VLOOKUP(CONTATOS[[#This Row],[EMPRESA]],'[1]Dados Cadastrais'!A:F,6,0)</f>
        <v>CAPITAL LESTE 1</v>
      </c>
      <c r="G1969" s="10" t="s">
        <v>5750</v>
      </c>
      <c r="H1969" s="10"/>
      <c r="I1969" s="10" t="s">
        <v>988</v>
      </c>
      <c r="J1969" s="10"/>
      <c r="K1969" s="22">
        <v>1156135477</v>
      </c>
      <c r="L1969" s="13"/>
      <c r="M1969" s="10"/>
      <c r="N1969" s="22" t="s">
        <v>5751</v>
      </c>
      <c r="O1969" s="11"/>
      <c r="P1969" s="10"/>
      <c r="Q1969" s="15"/>
    </row>
    <row r="1970" spans="2:17" ht="15" customHeight="1" x14ac:dyDescent="0.35">
      <c r="B1970" s="10" t="s">
        <v>5748</v>
      </c>
      <c r="C1970" s="10" t="s">
        <v>5749</v>
      </c>
      <c r="D1970" s="11">
        <f>VLOOKUP(B1970,'[1]Dados Cadastrais'!A:G,7,0)</f>
        <v>103</v>
      </c>
      <c r="E1970" s="11" t="str">
        <f>VLOOKUP(CONTATOS[[#This Row],[EMPRESA]],'[1]Dados Cadastrais'!A:F,5,0)</f>
        <v>EPP</v>
      </c>
      <c r="F1970" s="10" t="str">
        <f>VLOOKUP(CONTATOS[[#This Row],[EMPRESA]],'[1]Dados Cadastrais'!A:F,6,0)</f>
        <v>CAPITAL LESTE 1</v>
      </c>
      <c r="G1970" s="10" t="s">
        <v>5752</v>
      </c>
      <c r="H1970" s="10"/>
      <c r="I1970" s="10"/>
      <c r="J1970" s="10"/>
      <c r="K1970" s="22">
        <v>1156135477</v>
      </c>
      <c r="L1970" s="13"/>
      <c r="M1970" s="10"/>
      <c r="N1970" s="22" t="s">
        <v>5753</v>
      </c>
      <c r="O1970" s="11"/>
      <c r="P1970" s="10"/>
      <c r="Q1970" s="15"/>
    </row>
    <row r="1971" spans="2:17" ht="15" customHeight="1" x14ac:dyDescent="0.35">
      <c r="B1971" s="10" t="s">
        <v>5748</v>
      </c>
      <c r="C1971" s="10" t="s">
        <v>5749</v>
      </c>
      <c r="D1971" s="11">
        <f>VLOOKUP(B1971,'[1]Dados Cadastrais'!A:G,7,0)</f>
        <v>103</v>
      </c>
      <c r="E1971" s="11" t="str">
        <f>VLOOKUP(CONTATOS[[#This Row],[EMPRESA]],'[1]Dados Cadastrais'!A:F,5,0)</f>
        <v>EPP</v>
      </c>
      <c r="F1971" s="10" t="str">
        <f>VLOOKUP(CONTATOS[[#This Row],[EMPRESA]],'[1]Dados Cadastrais'!A:F,6,0)</f>
        <v>CAPITAL LESTE 1</v>
      </c>
      <c r="G1971" s="10" t="s">
        <v>5754</v>
      </c>
      <c r="H1971" s="10"/>
      <c r="I1971" s="10" t="s">
        <v>600</v>
      </c>
      <c r="J1971" s="10"/>
      <c r="K1971" s="22">
        <v>1156135477</v>
      </c>
      <c r="L1971" s="13"/>
      <c r="M1971" s="10"/>
      <c r="N1971" s="22" t="s">
        <v>5755</v>
      </c>
      <c r="O1971" s="11"/>
      <c r="P1971" s="10"/>
      <c r="Q1971" s="15"/>
    </row>
    <row r="1972" spans="2:17" ht="15" customHeight="1" x14ac:dyDescent="0.35">
      <c r="B1972" s="10" t="s">
        <v>5748</v>
      </c>
      <c r="C1972" s="10" t="s">
        <v>5749</v>
      </c>
      <c r="D1972" s="11">
        <f>VLOOKUP(B1972,'[1]Dados Cadastrais'!A:G,7,0)</f>
        <v>103</v>
      </c>
      <c r="E1972" s="11" t="str">
        <f>VLOOKUP(CONTATOS[[#This Row],[EMPRESA]],'[1]Dados Cadastrais'!A:F,5,0)</f>
        <v>EPP</v>
      </c>
      <c r="F1972" s="10" t="str">
        <f>VLOOKUP(CONTATOS[[#This Row],[EMPRESA]],'[1]Dados Cadastrais'!A:F,6,0)</f>
        <v>CAPITAL LESTE 1</v>
      </c>
      <c r="G1972" s="10" t="s">
        <v>5754</v>
      </c>
      <c r="H1972" s="10"/>
      <c r="I1972" s="10" t="s">
        <v>600</v>
      </c>
      <c r="J1972" s="10"/>
      <c r="K1972" s="22">
        <v>1156135477</v>
      </c>
      <c r="L1972" s="13"/>
      <c r="M1972" s="10"/>
      <c r="N1972" s="22" t="s">
        <v>5444</v>
      </c>
      <c r="O1972" s="11"/>
      <c r="P1972" s="10"/>
      <c r="Q1972" s="15"/>
    </row>
    <row r="1973" spans="2:17" ht="15" customHeight="1" x14ac:dyDescent="0.25">
      <c r="B1973" s="10" t="s">
        <v>5748</v>
      </c>
      <c r="C1973" s="10" t="s">
        <v>5749</v>
      </c>
      <c r="D1973" s="11">
        <f>VLOOKUP(B1973,'[1]Dados Cadastrais'!A:G,7,0)</f>
        <v>103</v>
      </c>
      <c r="E1973" s="11" t="str">
        <f>VLOOKUP(CONTATOS[[#This Row],[EMPRESA]],'[1]Dados Cadastrais'!A:F,5,0)</f>
        <v>EPP</v>
      </c>
      <c r="F1973" s="10" t="str">
        <f>VLOOKUP(CONTATOS[[#This Row],[EMPRESA]],'[1]Dados Cadastrais'!A:F,6,0)</f>
        <v>CAPITAL LESTE 1</v>
      </c>
      <c r="G1973" s="10" t="s">
        <v>5756</v>
      </c>
      <c r="H1973" s="10"/>
      <c r="I1973" s="10" t="s">
        <v>988</v>
      </c>
      <c r="J1973" s="10"/>
      <c r="K1973" s="22" t="s">
        <v>5757</v>
      </c>
      <c r="L1973" s="13" t="s">
        <v>195</v>
      </c>
      <c r="M1973" s="10"/>
      <c r="N1973" s="14" t="s">
        <v>5753</v>
      </c>
      <c r="O1973" s="11"/>
      <c r="P1973" s="10"/>
      <c r="Q1973" s="15"/>
    </row>
    <row r="1974" spans="2:17" ht="15" customHeight="1" x14ac:dyDescent="0.35">
      <c r="B1974" s="10" t="s">
        <v>5748</v>
      </c>
      <c r="C1974" s="10" t="s">
        <v>5749</v>
      </c>
      <c r="D1974" s="11">
        <f>VLOOKUP(B1974,'[1]Dados Cadastrais'!A:G,7,0)</f>
        <v>103</v>
      </c>
      <c r="E1974" s="11" t="str">
        <f>VLOOKUP(CONTATOS[[#This Row],[EMPRESA]],'[1]Dados Cadastrais'!A:F,5,0)</f>
        <v>EPP</v>
      </c>
      <c r="F1974" s="10" t="str">
        <f>VLOOKUP(CONTATOS[[#This Row],[EMPRESA]],'[1]Dados Cadastrais'!A:F,6,0)</f>
        <v>CAPITAL LESTE 1</v>
      </c>
      <c r="G1974" s="10" t="s">
        <v>5758</v>
      </c>
      <c r="H1974" s="10"/>
      <c r="I1974" s="10" t="s">
        <v>5759</v>
      </c>
      <c r="J1974" s="10"/>
      <c r="K1974" s="22" t="s">
        <v>5757</v>
      </c>
      <c r="L1974" s="13"/>
      <c r="M1974" s="10"/>
      <c r="N1974" s="22"/>
      <c r="O1974" s="11"/>
      <c r="P1974" s="10"/>
      <c r="Q1974" s="15"/>
    </row>
    <row r="1975" spans="2:17" ht="15" customHeight="1" x14ac:dyDescent="0.35">
      <c r="B1975" s="10" t="s">
        <v>5748</v>
      </c>
      <c r="C1975" s="10" t="s">
        <v>5749</v>
      </c>
      <c r="D1975" s="11">
        <f>VLOOKUP(B1975,'[1]Dados Cadastrais'!A:G,7,0)</f>
        <v>103</v>
      </c>
      <c r="E1975" s="11" t="str">
        <f>VLOOKUP(CONTATOS[[#This Row],[EMPRESA]],'[1]Dados Cadastrais'!A:F,5,0)</f>
        <v>EPP</v>
      </c>
      <c r="F1975" s="10" t="str">
        <f>VLOOKUP(CONTATOS[[#This Row],[EMPRESA]],'[1]Dados Cadastrais'!A:F,6,0)</f>
        <v>CAPITAL LESTE 1</v>
      </c>
      <c r="G1975" s="10" t="s">
        <v>2422</v>
      </c>
      <c r="H1975" s="10"/>
      <c r="I1975" s="10" t="s">
        <v>367</v>
      </c>
      <c r="J1975" s="10"/>
      <c r="K1975" s="22" t="s">
        <v>5757</v>
      </c>
      <c r="L1975" s="13" t="s">
        <v>334</v>
      </c>
      <c r="M1975" s="10"/>
      <c r="N1975" s="22"/>
      <c r="O1975" s="11"/>
      <c r="P1975" s="10"/>
      <c r="Q1975" s="15"/>
    </row>
    <row r="1976" spans="2:17" ht="15" customHeight="1" x14ac:dyDescent="0.35">
      <c r="B1976" s="10" t="s">
        <v>5748</v>
      </c>
      <c r="C1976" s="10" t="s">
        <v>5749</v>
      </c>
      <c r="D1976" s="11">
        <f>VLOOKUP(B1976,'[1]Dados Cadastrais'!A:G,7,0)</f>
        <v>103</v>
      </c>
      <c r="E1976" s="11" t="str">
        <f>VLOOKUP(CONTATOS[[#This Row],[EMPRESA]],'[1]Dados Cadastrais'!A:F,5,0)</f>
        <v>EPP</v>
      </c>
      <c r="F1976" s="10" t="str">
        <f>VLOOKUP(CONTATOS[[#This Row],[EMPRESA]],'[1]Dados Cadastrais'!A:F,6,0)</f>
        <v>CAPITAL LESTE 1</v>
      </c>
      <c r="G1976" s="10" t="s">
        <v>5760</v>
      </c>
      <c r="H1976" s="10"/>
      <c r="I1976" s="10" t="s">
        <v>386</v>
      </c>
      <c r="J1976" s="10"/>
      <c r="K1976" s="22"/>
      <c r="L1976" s="13" t="s">
        <v>195</v>
      </c>
      <c r="M1976" s="10"/>
      <c r="N1976" s="22"/>
      <c r="O1976" s="11"/>
      <c r="P1976" s="10"/>
      <c r="Q1976" s="15"/>
    </row>
    <row r="1977" spans="2:17" ht="15" customHeight="1" x14ac:dyDescent="0.35">
      <c r="B1977" s="10" t="s">
        <v>5748</v>
      </c>
      <c r="C1977" s="10" t="s">
        <v>5749</v>
      </c>
      <c r="D1977" s="11">
        <f>VLOOKUP(B1977,'[1]Dados Cadastrais'!A:G,7,0)</f>
        <v>103</v>
      </c>
      <c r="E1977" s="11" t="str">
        <f>VLOOKUP(CONTATOS[[#This Row],[EMPRESA]],'[1]Dados Cadastrais'!A:F,5,0)</f>
        <v>EPP</v>
      </c>
      <c r="F1977" s="10" t="str">
        <f>VLOOKUP(CONTATOS[[#This Row],[EMPRESA]],'[1]Dados Cadastrais'!A:F,6,0)</f>
        <v>CAPITAL LESTE 1</v>
      </c>
      <c r="G1977" s="10" t="s">
        <v>5760</v>
      </c>
      <c r="H1977" s="10"/>
      <c r="I1977" s="10" t="s">
        <v>386</v>
      </c>
      <c r="J1977" s="10"/>
      <c r="K1977" s="22"/>
      <c r="L1977" s="13"/>
      <c r="M1977" s="10"/>
      <c r="N1977" s="22"/>
      <c r="O1977" s="11"/>
      <c r="P1977" s="10"/>
      <c r="Q1977" s="15"/>
    </row>
    <row r="1978" spans="2:17" ht="15" customHeight="1" x14ac:dyDescent="0.35">
      <c r="B1978" s="10" t="s">
        <v>5748</v>
      </c>
      <c r="C1978" s="10" t="s">
        <v>5749</v>
      </c>
      <c r="D1978" s="11">
        <f>VLOOKUP(B1978,'[1]Dados Cadastrais'!A:G,7,0)</f>
        <v>103</v>
      </c>
      <c r="E1978" s="11" t="str">
        <f>VLOOKUP(CONTATOS[[#This Row],[EMPRESA]],'[1]Dados Cadastrais'!A:F,5,0)</f>
        <v>EPP</v>
      </c>
      <c r="F1978" s="10" t="str">
        <f>VLOOKUP(CONTATOS[[#This Row],[EMPRESA]],'[1]Dados Cadastrais'!A:F,6,0)</f>
        <v>CAPITAL LESTE 1</v>
      </c>
      <c r="G1978" s="10" t="s">
        <v>5760</v>
      </c>
      <c r="H1978" s="10"/>
      <c r="I1978" s="10" t="s">
        <v>386</v>
      </c>
      <c r="J1978" s="10"/>
      <c r="K1978" s="22"/>
      <c r="L1978" s="13"/>
      <c r="M1978" s="10"/>
      <c r="N1978" s="22"/>
      <c r="O1978" s="11"/>
      <c r="P1978" s="10"/>
      <c r="Q1978" s="15"/>
    </row>
    <row r="1979" spans="2:17" ht="15" customHeight="1" x14ac:dyDescent="0.35">
      <c r="B1979" s="10" t="s">
        <v>5748</v>
      </c>
      <c r="C1979" s="10" t="s">
        <v>5749</v>
      </c>
      <c r="D1979" s="11">
        <f>VLOOKUP(B1979,'[1]Dados Cadastrais'!A:G,7,0)</f>
        <v>103</v>
      </c>
      <c r="E1979" s="11" t="str">
        <f>VLOOKUP(CONTATOS[[#This Row],[EMPRESA]],'[1]Dados Cadastrais'!A:F,5,0)</f>
        <v>EPP</v>
      </c>
      <c r="F1979" s="10" t="str">
        <f>VLOOKUP(CONTATOS[[#This Row],[EMPRESA]],'[1]Dados Cadastrais'!A:F,6,0)</f>
        <v>CAPITAL LESTE 1</v>
      </c>
      <c r="G1979" s="10" t="s">
        <v>5758</v>
      </c>
      <c r="H1979" s="10"/>
      <c r="I1979" s="10" t="s">
        <v>195</v>
      </c>
      <c r="J1979" s="10"/>
      <c r="K1979" s="22"/>
      <c r="L1979" s="13"/>
      <c r="M1979" s="10"/>
      <c r="N1979" s="22"/>
      <c r="O1979" s="11"/>
      <c r="P1979" s="10"/>
      <c r="Q1979" s="15"/>
    </row>
    <row r="1980" spans="2:17" ht="15" hidden="1" customHeight="1" x14ac:dyDescent="0.35">
      <c r="B1980" s="10" t="s">
        <v>5761</v>
      </c>
      <c r="C1980" s="10" t="s">
        <v>5762</v>
      </c>
      <c r="D1980" s="11" t="e">
        <f>VLOOKUP(B1980,'[1]Dados Cadastrais'!A:G,7,0)</f>
        <v>#N/A</v>
      </c>
      <c r="E1980" s="11" t="e">
        <f>VLOOKUP(CONTATOS[[#This Row],[EMPRESA]],'[1]Dados Cadastrais'!A:F,5,0)</f>
        <v>#N/A</v>
      </c>
      <c r="F1980" s="10" t="e">
        <f>VLOOKUP(CONTATOS[[#This Row],[EMPRESA]],'[1]Dados Cadastrais'!A:F,6,0)</f>
        <v>#N/A</v>
      </c>
      <c r="G1980" s="10" t="s">
        <v>5763</v>
      </c>
      <c r="H1980" s="10"/>
      <c r="I1980" s="10" t="s">
        <v>19</v>
      </c>
      <c r="J1980" s="10" t="s">
        <v>20</v>
      </c>
      <c r="K1980" s="22">
        <v>1120206620</v>
      </c>
      <c r="L1980" s="13" t="s">
        <v>5764</v>
      </c>
      <c r="M1980" s="10" t="s">
        <v>5764</v>
      </c>
      <c r="N1980" s="22" t="s">
        <v>4980</v>
      </c>
      <c r="O1980" s="11"/>
      <c r="P1980" s="10"/>
      <c r="Q1980" s="15"/>
    </row>
    <row r="1981" spans="2:17" ht="15" hidden="1" customHeight="1" x14ac:dyDescent="0.35">
      <c r="B1981" s="10" t="s">
        <v>5761</v>
      </c>
      <c r="C1981" s="10" t="s">
        <v>5762</v>
      </c>
      <c r="D1981" s="11" t="e">
        <f>VLOOKUP(B1981,'[1]Dados Cadastrais'!A:G,7,0)</f>
        <v>#N/A</v>
      </c>
      <c r="E1981" s="11" t="e">
        <f>VLOOKUP(CONTATOS[[#This Row],[EMPRESA]],'[1]Dados Cadastrais'!A:F,5,0)</f>
        <v>#N/A</v>
      </c>
      <c r="F1981" s="10" t="e">
        <f>VLOOKUP(CONTATOS[[#This Row],[EMPRESA]],'[1]Dados Cadastrais'!A:F,6,0)</f>
        <v>#N/A</v>
      </c>
      <c r="G1981" s="10"/>
      <c r="H1981" s="10"/>
      <c r="I1981" s="10"/>
      <c r="J1981" s="10"/>
      <c r="K1981" s="22">
        <v>1120206620</v>
      </c>
      <c r="L1981" s="13"/>
      <c r="M1981" s="10"/>
      <c r="N1981" s="22" t="s">
        <v>5765</v>
      </c>
      <c r="O1981" s="11"/>
      <c r="P1981" s="10"/>
      <c r="Q1981" s="15"/>
    </row>
    <row r="1982" spans="2:17" ht="15" hidden="1" customHeight="1" x14ac:dyDescent="0.35">
      <c r="B1982" s="10" t="s">
        <v>5761</v>
      </c>
      <c r="C1982" s="10" t="s">
        <v>5762</v>
      </c>
      <c r="D1982" s="11" t="e">
        <f>VLOOKUP(B1982,'[1]Dados Cadastrais'!A:G,7,0)</f>
        <v>#N/A</v>
      </c>
      <c r="E1982" s="11" t="e">
        <f>VLOOKUP(CONTATOS[[#This Row],[EMPRESA]],'[1]Dados Cadastrais'!A:F,5,0)</f>
        <v>#N/A</v>
      </c>
      <c r="F1982" s="10" t="e">
        <f>VLOOKUP(CONTATOS[[#This Row],[EMPRESA]],'[1]Dados Cadastrais'!A:F,6,0)</f>
        <v>#N/A</v>
      </c>
      <c r="G1982" s="10" t="s">
        <v>5766</v>
      </c>
      <c r="H1982" s="10"/>
      <c r="I1982" s="10"/>
      <c r="J1982" s="10"/>
      <c r="K1982" s="22">
        <v>1120206620</v>
      </c>
      <c r="L1982" s="13"/>
      <c r="M1982" s="10"/>
      <c r="N1982" s="22" t="s">
        <v>5767</v>
      </c>
      <c r="O1982" s="11"/>
      <c r="P1982" s="10"/>
      <c r="Q1982" s="15">
        <v>44996</v>
      </c>
    </row>
    <row r="1983" spans="2:17" ht="15" hidden="1" customHeight="1" x14ac:dyDescent="0.35">
      <c r="B1983" s="10" t="s">
        <v>5761</v>
      </c>
      <c r="C1983" s="10" t="s">
        <v>5762</v>
      </c>
      <c r="D1983" s="11" t="e">
        <f>VLOOKUP(B1983,'[1]Dados Cadastrais'!A:G,7,0)</f>
        <v>#N/A</v>
      </c>
      <c r="E1983" s="11" t="e">
        <f>VLOOKUP(CONTATOS[[#This Row],[EMPRESA]],'[1]Dados Cadastrais'!A:F,5,0)</f>
        <v>#N/A</v>
      </c>
      <c r="F1983" s="10" t="e">
        <f>VLOOKUP(CONTATOS[[#This Row],[EMPRESA]],'[1]Dados Cadastrais'!A:F,6,0)</f>
        <v>#N/A</v>
      </c>
      <c r="G1983" s="10" t="s">
        <v>5768</v>
      </c>
      <c r="H1983" s="10"/>
      <c r="I1983" s="10"/>
      <c r="J1983" s="10"/>
      <c r="K1983" s="22">
        <v>1120206620</v>
      </c>
      <c r="L1983" s="13"/>
      <c r="M1983" s="10"/>
      <c r="N1983" s="22" t="s">
        <v>5769</v>
      </c>
      <c r="O1983" s="11"/>
      <c r="P1983" s="10"/>
      <c r="Q1983" s="15">
        <v>44994</v>
      </c>
    </row>
    <row r="1984" spans="2:17" ht="15" hidden="1" customHeight="1" x14ac:dyDescent="0.35">
      <c r="B1984" s="10" t="s">
        <v>5761</v>
      </c>
      <c r="C1984" s="10" t="s">
        <v>5762</v>
      </c>
      <c r="D1984" s="11" t="e">
        <f>VLOOKUP(B1984,'[1]Dados Cadastrais'!A:G,7,0)</f>
        <v>#N/A</v>
      </c>
      <c r="E1984" s="11" t="e">
        <f>VLOOKUP(CONTATOS[[#This Row],[EMPRESA]],'[1]Dados Cadastrais'!A:F,5,0)</f>
        <v>#N/A</v>
      </c>
      <c r="F1984" s="10" t="e">
        <f>VLOOKUP(CONTATOS[[#This Row],[EMPRESA]],'[1]Dados Cadastrais'!A:F,6,0)</f>
        <v>#N/A</v>
      </c>
      <c r="G1984" s="10" t="s">
        <v>676</v>
      </c>
      <c r="H1984" s="10"/>
      <c r="I1984" s="10"/>
      <c r="J1984" s="10"/>
      <c r="K1984" s="22">
        <v>1120206620</v>
      </c>
      <c r="L1984" s="13"/>
      <c r="M1984" s="10"/>
      <c r="N1984" s="22" t="s">
        <v>5770</v>
      </c>
      <c r="O1984" s="11" t="s">
        <v>25</v>
      </c>
      <c r="P1984" s="10"/>
      <c r="Q1984" s="15"/>
    </row>
    <row r="1985" spans="2:17" ht="15" hidden="1" customHeight="1" x14ac:dyDescent="0.35">
      <c r="B1985" s="10" t="s">
        <v>5761</v>
      </c>
      <c r="C1985" s="10" t="s">
        <v>5762</v>
      </c>
      <c r="D1985" s="11" t="e">
        <f>VLOOKUP(B1985,'[1]Dados Cadastrais'!A:G,7,0)</f>
        <v>#N/A</v>
      </c>
      <c r="E1985" s="11" t="e">
        <f>VLOOKUP(CONTATOS[[#This Row],[EMPRESA]],'[1]Dados Cadastrais'!A:F,5,0)</f>
        <v>#N/A</v>
      </c>
      <c r="F1985" s="10" t="e">
        <f>VLOOKUP(CONTATOS[[#This Row],[EMPRESA]],'[1]Dados Cadastrais'!A:F,6,0)</f>
        <v>#N/A</v>
      </c>
      <c r="G1985" s="10" t="s">
        <v>245</v>
      </c>
      <c r="H1985" s="10"/>
      <c r="I1985" s="10"/>
      <c r="J1985" s="10"/>
      <c r="K1985" s="22">
        <v>1120206620</v>
      </c>
      <c r="L1985" s="13"/>
      <c r="M1985" s="10"/>
      <c r="N1985" s="22" t="s">
        <v>5771</v>
      </c>
      <c r="O1985" s="11"/>
      <c r="P1985" s="10"/>
      <c r="Q1985" s="15">
        <v>44995</v>
      </c>
    </row>
    <row r="1986" spans="2:17" ht="15" hidden="1" customHeight="1" x14ac:dyDescent="0.35">
      <c r="B1986" s="10" t="s">
        <v>5761</v>
      </c>
      <c r="C1986" s="10" t="s">
        <v>5762</v>
      </c>
      <c r="D1986" s="11" t="e">
        <f>VLOOKUP(B1986,'[1]Dados Cadastrais'!A:G,7,0)</f>
        <v>#N/A</v>
      </c>
      <c r="E1986" s="11" t="e">
        <f>VLOOKUP(CONTATOS[[#This Row],[EMPRESA]],'[1]Dados Cadastrais'!A:F,5,0)</f>
        <v>#N/A</v>
      </c>
      <c r="F1986" s="10" t="e">
        <f>VLOOKUP(CONTATOS[[#This Row],[EMPRESA]],'[1]Dados Cadastrais'!A:F,6,0)</f>
        <v>#N/A</v>
      </c>
      <c r="G1986" s="10" t="s">
        <v>676</v>
      </c>
      <c r="H1986" s="10"/>
      <c r="I1986" s="10" t="s">
        <v>367</v>
      </c>
      <c r="J1986" s="10"/>
      <c r="K1986" s="22" t="s">
        <v>5772</v>
      </c>
      <c r="L1986" s="13" t="s">
        <v>195</v>
      </c>
      <c r="M1986" s="10"/>
      <c r="N1986" s="22"/>
      <c r="O1986" s="11"/>
      <c r="P1986" s="10"/>
      <c r="Q1986" s="15"/>
    </row>
    <row r="1987" spans="2:17" ht="15" hidden="1" customHeight="1" x14ac:dyDescent="0.25">
      <c r="B1987" s="10" t="s">
        <v>5761</v>
      </c>
      <c r="C1987" s="10" t="s">
        <v>5762</v>
      </c>
      <c r="D1987" s="11" t="e">
        <f>VLOOKUP(B1987,'[1]Dados Cadastrais'!A:G,7,0)</f>
        <v>#N/A</v>
      </c>
      <c r="E1987" s="11" t="e">
        <f>VLOOKUP(CONTATOS[[#This Row],[EMPRESA]],'[1]Dados Cadastrais'!A:F,5,0)</f>
        <v>#N/A</v>
      </c>
      <c r="F1987" s="10" t="e">
        <f>VLOOKUP(CONTATOS[[#This Row],[EMPRESA]],'[1]Dados Cadastrais'!A:F,6,0)</f>
        <v>#N/A</v>
      </c>
      <c r="G1987" s="10" t="s">
        <v>245</v>
      </c>
      <c r="H1987" s="10"/>
      <c r="I1987" s="10" t="s">
        <v>367</v>
      </c>
      <c r="J1987" s="10"/>
      <c r="K1987" s="22"/>
      <c r="L1987" s="13"/>
      <c r="M1987" s="10"/>
      <c r="N1987" s="14" t="s">
        <v>5773</v>
      </c>
      <c r="O1987" s="11"/>
      <c r="P1987" s="10"/>
      <c r="Q1987" s="15"/>
    </row>
    <row r="1988" spans="2:17" ht="15" hidden="1" customHeight="1" x14ac:dyDescent="0.35">
      <c r="B1988" s="10" t="s">
        <v>5774</v>
      </c>
      <c r="C1988" s="10" t="e">
        <v>#N/A</v>
      </c>
      <c r="D1988" s="11" t="e">
        <f>VLOOKUP(B1988,'[1]Dados Cadastrais'!A:G,7,0)</f>
        <v>#N/A</v>
      </c>
      <c r="E1988" s="11" t="e">
        <f>VLOOKUP(CONTATOS[[#This Row],[EMPRESA]],'[1]Dados Cadastrais'!A:F,5,0)</f>
        <v>#N/A</v>
      </c>
      <c r="F1988" s="10" t="e">
        <f>VLOOKUP(CONTATOS[[#This Row],[EMPRESA]],'[1]Dados Cadastrais'!A:F,6,0)</f>
        <v>#N/A</v>
      </c>
      <c r="G1988" s="10" t="s">
        <v>5775</v>
      </c>
      <c r="H1988" s="10"/>
      <c r="I1988" s="10"/>
      <c r="J1988" s="10"/>
      <c r="K1988" s="22"/>
      <c r="L1988" s="55" t="s">
        <v>5776</v>
      </c>
      <c r="M1988" s="10" t="s">
        <v>5777</v>
      </c>
      <c r="N1988" s="22" t="s">
        <v>5778</v>
      </c>
      <c r="O1988" s="11"/>
      <c r="P1988" s="10"/>
      <c r="Q1988" s="15"/>
    </row>
    <row r="1989" spans="2:17" ht="15" hidden="1" customHeight="1" x14ac:dyDescent="0.25">
      <c r="B1989" s="10" t="s">
        <v>5779</v>
      </c>
      <c r="C1989" s="10" t="s">
        <v>5780</v>
      </c>
      <c r="D1989" s="11">
        <f>VLOOKUP(B1989,'[1]Dados Cadastrais'!A:G,7,0)</f>
        <v>110</v>
      </c>
      <c r="E1989" s="11" t="str">
        <f>VLOOKUP(CONTATOS[[#This Row],[EMPRESA]],'[1]Dados Cadastrais'!A:F,5,0)</f>
        <v>EPP</v>
      </c>
      <c r="F1989" s="10" t="str">
        <f>VLOOKUP(CONTATOS[[#This Row],[EMPRESA]],'[1]Dados Cadastrais'!A:F,6,0)</f>
        <v>CAPITAL SUL</v>
      </c>
      <c r="G1989" s="10" t="s">
        <v>5781</v>
      </c>
      <c r="H1989" s="10" t="s">
        <v>20</v>
      </c>
      <c r="I1989" s="10" t="s">
        <v>63</v>
      </c>
      <c r="J1989" s="10" t="s">
        <v>20</v>
      </c>
      <c r="K1989" s="22" t="s">
        <v>5782</v>
      </c>
      <c r="L1989" s="13" t="s">
        <v>5783</v>
      </c>
      <c r="M1989" s="10" t="s">
        <v>5783</v>
      </c>
      <c r="N1989" s="14" t="s">
        <v>5784</v>
      </c>
      <c r="O1989" s="11"/>
      <c r="P1989" s="10"/>
      <c r="Q1989" s="15"/>
    </row>
    <row r="1990" spans="2:17" ht="15" customHeight="1" x14ac:dyDescent="0.35">
      <c r="B1990" s="10" t="s">
        <v>5785</v>
      </c>
      <c r="C1990" s="10" t="s">
        <v>5786</v>
      </c>
      <c r="D1990" s="11">
        <f>VLOOKUP(B1990,'[1]Dados Cadastrais'!A:G,7,0)</f>
        <v>103</v>
      </c>
      <c r="E1990" s="11" t="str">
        <f>VLOOKUP(CONTATOS[[#This Row],[EMPRESA]],'[1]Dados Cadastrais'!A:F,5,0)</f>
        <v>EPP</v>
      </c>
      <c r="F1990" s="10" t="str">
        <f>VLOOKUP(CONTATOS[[#This Row],[EMPRESA]],'[1]Dados Cadastrais'!A:F,6,0)</f>
        <v>CAPITAL LESTE 1</v>
      </c>
      <c r="G1990" s="10" t="s">
        <v>5787</v>
      </c>
      <c r="H1990" s="10"/>
      <c r="I1990" s="10" t="s">
        <v>4957</v>
      </c>
      <c r="J1990" s="10"/>
      <c r="K1990" s="22">
        <v>1146861730</v>
      </c>
      <c r="L1990" s="13" t="s">
        <v>5788</v>
      </c>
      <c r="M1990" s="10" t="s">
        <v>5788</v>
      </c>
      <c r="N1990" s="22" t="s">
        <v>5789</v>
      </c>
      <c r="O1990" s="11"/>
      <c r="P1990" s="10"/>
      <c r="Q1990" s="15"/>
    </row>
    <row r="1991" spans="2:17" ht="15" customHeight="1" x14ac:dyDescent="0.35">
      <c r="B1991" s="10" t="s">
        <v>5785</v>
      </c>
      <c r="C1991" s="10" t="s">
        <v>5786</v>
      </c>
      <c r="D1991" s="11">
        <f>VLOOKUP(B1991,'[1]Dados Cadastrais'!A:G,7,0)</f>
        <v>103</v>
      </c>
      <c r="E1991" s="11" t="str">
        <f>VLOOKUP(CONTATOS[[#This Row],[EMPRESA]],'[1]Dados Cadastrais'!A:F,5,0)</f>
        <v>EPP</v>
      </c>
      <c r="F1991" s="10" t="str">
        <f>VLOOKUP(CONTATOS[[#This Row],[EMPRESA]],'[1]Dados Cadastrais'!A:F,6,0)</f>
        <v>CAPITAL LESTE 1</v>
      </c>
      <c r="G1991" s="10"/>
      <c r="H1991" s="10"/>
      <c r="I1991" s="10"/>
      <c r="J1991" s="10"/>
      <c r="K1991" s="22" t="s">
        <v>5790</v>
      </c>
      <c r="L1991" s="13"/>
      <c r="M1991" s="10"/>
      <c r="N1991" s="22"/>
      <c r="O1991" s="11"/>
      <c r="P1991" s="10"/>
      <c r="Q1991" s="15"/>
    </row>
    <row r="1992" spans="2:17" ht="15" customHeight="1" x14ac:dyDescent="0.25">
      <c r="B1992" s="10" t="s">
        <v>5785</v>
      </c>
      <c r="C1992" s="10" t="s">
        <v>5786</v>
      </c>
      <c r="D1992" s="11">
        <f>VLOOKUP(B1992,'[1]Dados Cadastrais'!A:G,7,0)</f>
        <v>103</v>
      </c>
      <c r="E1992" s="11" t="str">
        <f>VLOOKUP(CONTATOS[[#This Row],[EMPRESA]],'[1]Dados Cadastrais'!A:F,5,0)</f>
        <v>EPP</v>
      </c>
      <c r="F1992" s="10" t="str">
        <f>VLOOKUP(CONTATOS[[#This Row],[EMPRESA]],'[1]Dados Cadastrais'!A:F,6,0)</f>
        <v>CAPITAL LESTE 1</v>
      </c>
      <c r="G1992" s="10" t="s">
        <v>5791</v>
      </c>
      <c r="H1992" s="10"/>
      <c r="I1992" s="10" t="s">
        <v>823</v>
      </c>
      <c r="J1992" s="10"/>
      <c r="K1992" s="22" t="s">
        <v>5792</v>
      </c>
      <c r="L1992" s="13" t="s">
        <v>5793</v>
      </c>
      <c r="M1992" s="10" t="s">
        <v>5794</v>
      </c>
      <c r="N1992" s="14" t="s">
        <v>5789</v>
      </c>
      <c r="O1992" s="11"/>
      <c r="P1992" s="10"/>
      <c r="Q1992" s="15"/>
    </row>
    <row r="1993" spans="2:17" ht="15" customHeight="1" x14ac:dyDescent="0.25">
      <c r="B1993" s="10" t="s">
        <v>5785</v>
      </c>
      <c r="C1993" s="10" t="s">
        <v>5786</v>
      </c>
      <c r="D1993" s="11">
        <f>VLOOKUP(B1993,'[1]Dados Cadastrais'!A:G,7,0)</f>
        <v>103</v>
      </c>
      <c r="E1993" s="11" t="str">
        <f>VLOOKUP(CONTATOS[[#This Row],[EMPRESA]],'[1]Dados Cadastrais'!A:F,5,0)</f>
        <v>EPP</v>
      </c>
      <c r="F1993" s="10" t="str">
        <f>VLOOKUP(CONTATOS[[#This Row],[EMPRESA]],'[1]Dados Cadastrais'!A:F,6,0)</f>
        <v>CAPITAL LESTE 1</v>
      </c>
      <c r="G1993" s="10"/>
      <c r="H1993" s="10"/>
      <c r="I1993" s="10"/>
      <c r="J1993" s="10"/>
      <c r="K1993" s="22" t="s">
        <v>5792</v>
      </c>
      <c r="L1993" s="13" t="s">
        <v>5793</v>
      </c>
      <c r="M1993" s="10" t="s">
        <v>5794</v>
      </c>
      <c r="N1993" s="14" t="s">
        <v>5795</v>
      </c>
      <c r="O1993" s="11"/>
      <c r="P1993" s="10"/>
      <c r="Q1993" s="15"/>
    </row>
    <row r="1994" spans="2:17" ht="15" customHeight="1" x14ac:dyDescent="0.25">
      <c r="B1994" s="10" t="s">
        <v>5785</v>
      </c>
      <c r="C1994" s="10" t="s">
        <v>5786</v>
      </c>
      <c r="D1994" s="11">
        <f>VLOOKUP(B1994,'[1]Dados Cadastrais'!A:G,7,0)</f>
        <v>103</v>
      </c>
      <c r="E1994" s="11" t="str">
        <f>VLOOKUP(CONTATOS[[#This Row],[EMPRESA]],'[1]Dados Cadastrais'!A:F,5,0)</f>
        <v>EPP</v>
      </c>
      <c r="F1994" s="10" t="str">
        <f>VLOOKUP(CONTATOS[[#This Row],[EMPRESA]],'[1]Dados Cadastrais'!A:F,6,0)</f>
        <v>CAPITAL LESTE 1</v>
      </c>
      <c r="G1994" s="10" t="s">
        <v>1218</v>
      </c>
      <c r="H1994" s="10"/>
      <c r="I1994" s="10" t="s">
        <v>334</v>
      </c>
      <c r="J1994" s="10"/>
      <c r="K1994" s="22" t="s">
        <v>5796</v>
      </c>
      <c r="L1994" s="13" t="s">
        <v>334</v>
      </c>
      <c r="M1994" s="10"/>
      <c r="N1994" s="14" t="s">
        <v>5797</v>
      </c>
      <c r="O1994" s="11"/>
      <c r="P1994" s="10"/>
      <c r="Q1994" s="15"/>
    </row>
    <row r="1995" spans="2:17" ht="15" customHeight="1" x14ac:dyDescent="0.35">
      <c r="B1995" s="10" t="s">
        <v>5785</v>
      </c>
      <c r="C1995" s="10" t="s">
        <v>5786</v>
      </c>
      <c r="D1995" s="11">
        <f>VLOOKUP(B1995,'[1]Dados Cadastrais'!A:G,7,0)</f>
        <v>103</v>
      </c>
      <c r="E1995" s="11" t="str">
        <f>VLOOKUP(CONTATOS[[#This Row],[EMPRESA]],'[1]Dados Cadastrais'!A:F,5,0)</f>
        <v>EPP</v>
      </c>
      <c r="F1995" s="10" t="str">
        <f>VLOOKUP(CONTATOS[[#This Row],[EMPRESA]],'[1]Dados Cadastrais'!A:F,6,0)</f>
        <v>CAPITAL LESTE 1</v>
      </c>
      <c r="G1995" s="10" t="s">
        <v>5798</v>
      </c>
      <c r="H1995" s="10"/>
      <c r="I1995" s="10" t="s">
        <v>367</v>
      </c>
      <c r="J1995" s="10"/>
      <c r="K1995" s="22" t="s">
        <v>5796</v>
      </c>
      <c r="L1995" s="13" t="s">
        <v>195</v>
      </c>
      <c r="M1995" s="10"/>
      <c r="N1995" s="22"/>
      <c r="O1995" s="11"/>
      <c r="P1995" s="10"/>
      <c r="Q1995" s="15"/>
    </row>
    <row r="1996" spans="2:17" ht="15" customHeight="1" x14ac:dyDescent="0.35">
      <c r="B1996" s="10" t="s">
        <v>5785</v>
      </c>
      <c r="C1996" s="10" t="s">
        <v>5786</v>
      </c>
      <c r="D1996" s="11">
        <f>VLOOKUP(B1996,'[1]Dados Cadastrais'!A:G,7,0)</f>
        <v>103</v>
      </c>
      <c r="E1996" s="11" t="str">
        <f>VLOOKUP(CONTATOS[[#This Row],[EMPRESA]],'[1]Dados Cadastrais'!A:F,5,0)</f>
        <v>EPP</v>
      </c>
      <c r="F1996" s="10" t="str">
        <f>VLOOKUP(CONTATOS[[#This Row],[EMPRESA]],'[1]Dados Cadastrais'!A:F,6,0)</f>
        <v>CAPITAL LESTE 1</v>
      </c>
      <c r="G1996" s="10"/>
      <c r="H1996" s="10"/>
      <c r="I1996" s="10"/>
      <c r="J1996" s="10"/>
      <c r="K1996" s="22"/>
      <c r="L1996" s="13"/>
      <c r="M1996" s="10"/>
      <c r="N1996" s="22" t="s">
        <v>5799</v>
      </c>
      <c r="O1996" s="11"/>
      <c r="P1996" s="10"/>
      <c r="Q1996" s="15"/>
    </row>
    <row r="1997" spans="2:17" ht="15" customHeight="1" x14ac:dyDescent="0.35">
      <c r="B1997" s="10" t="s">
        <v>5785</v>
      </c>
      <c r="C1997" s="10" t="s">
        <v>5786</v>
      </c>
      <c r="D1997" s="11">
        <f>VLOOKUP(B1997,'[1]Dados Cadastrais'!A:G,7,0)</f>
        <v>103</v>
      </c>
      <c r="E1997" s="11" t="str">
        <f>VLOOKUP(CONTATOS[[#This Row],[EMPRESA]],'[1]Dados Cadastrais'!A:F,5,0)</f>
        <v>EPP</v>
      </c>
      <c r="F1997" s="10" t="str">
        <f>VLOOKUP(CONTATOS[[#This Row],[EMPRESA]],'[1]Dados Cadastrais'!A:F,6,0)</f>
        <v>CAPITAL LESTE 1</v>
      </c>
      <c r="G1997" s="10" t="s">
        <v>3565</v>
      </c>
      <c r="H1997" s="10"/>
      <c r="I1997" s="10"/>
      <c r="J1997" s="10"/>
      <c r="K1997" s="22"/>
      <c r="L1997" s="13"/>
      <c r="M1997" s="10"/>
      <c r="N1997" s="22"/>
      <c r="O1997" s="11"/>
      <c r="P1997" s="10"/>
      <c r="Q1997" s="15"/>
    </row>
    <row r="1998" spans="2:17" ht="15" customHeight="1" x14ac:dyDescent="0.35">
      <c r="B1998" s="10" t="s">
        <v>5785</v>
      </c>
      <c r="C1998" s="10" t="s">
        <v>5786</v>
      </c>
      <c r="D1998" s="11">
        <f>VLOOKUP(B1998,'[1]Dados Cadastrais'!A:G,7,0)</f>
        <v>103</v>
      </c>
      <c r="E1998" s="11" t="str">
        <f>VLOOKUP(CONTATOS[[#This Row],[EMPRESA]],'[1]Dados Cadastrais'!A:F,5,0)</f>
        <v>EPP</v>
      </c>
      <c r="F1998" s="10" t="str">
        <f>VLOOKUP(CONTATOS[[#This Row],[EMPRESA]],'[1]Dados Cadastrais'!A:F,6,0)</f>
        <v>CAPITAL LESTE 1</v>
      </c>
      <c r="G1998" s="10" t="s">
        <v>5798</v>
      </c>
      <c r="H1998" s="10"/>
      <c r="I1998" s="10" t="s">
        <v>367</v>
      </c>
      <c r="J1998" s="10"/>
      <c r="K1998" s="22"/>
      <c r="L1998" s="13" t="s">
        <v>195</v>
      </c>
      <c r="M1998" s="10"/>
      <c r="N1998" s="22"/>
      <c r="O1998" s="11"/>
      <c r="P1998" s="10"/>
      <c r="Q1998" s="15"/>
    </row>
    <row r="1999" spans="2:17" ht="15" customHeight="1" x14ac:dyDescent="0.35">
      <c r="B1999" s="10" t="s">
        <v>5785</v>
      </c>
      <c r="C1999" s="10" t="s">
        <v>5786</v>
      </c>
      <c r="D1999" s="11">
        <f>VLOOKUP(B1999,'[1]Dados Cadastrais'!A:G,7,0)</f>
        <v>103</v>
      </c>
      <c r="E1999" s="11" t="str">
        <f>VLOOKUP(CONTATOS[[#This Row],[EMPRESA]],'[1]Dados Cadastrais'!A:F,5,0)</f>
        <v>EPP</v>
      </c>
      <c r="F1999" s="10" t="str">
        <f>VLOOKUP(CONTATOS[[#This Row],[EMPRESA]],'[1]Dados Cadastrais'!A:F,6,0)</f>
        <v>CAPITAL LESTE 1</v>
      </c>
      <c r="G1999" s="10" t="s">
        <v>5798</v>
      </c>
      <c r="H1999" s="10"/>
      <c r="I1999" s="10" t="s">
        <v>367</v>
      </c>
      <c r="J1999" s="10"/>
      <c r="K1999" s="22"/>
      <c r="L1999" s="13"/>
      <c r="M1999" s="10"/>
      <c r="N1999" s="22"/>
      <c r="O1999" s="11"/>
      <c r="P1999" s="10"/>
      <c r="Q1999" s="15"/>
    </row>
    <row r="2000" spans="2:17" ht="15" customHeight="1" x14ac:dyDescent="0.35">
      <c r="B2000" s="10" t="s">
        <v>5785</v>
      </c>
      <c r="C2000" s="10" t="s">
        <v>5786</v>
      </c>
      <c r="D2000" s="11">
        <f>VLOOKUP(B2000,'[1]Dados Cadastrais'!A:G,7,0)</f>
        <v>103</v>
      </c>
      <c r="E2000" s="11" t="str">
        <f>VLOOKUP(CONTATOS[[#This Row],[EMPRESA]],'[1]Dados Cadastrais'!A:F,5,0)</f>
        <v>EPP</v>
      </c>
      <c r="F2000" s="10" t="str">
        <f>VLOOKUP(CONTATOS[[#This Row],[EMPRESA]],'[1]Dados Cadastrais'!A:F,6,0)</f>
        <v>CAPITAL LESTE 1</v>
      </c>
      <c r="G2000" s="10" t="s">
        <v>5798</v>
      </c>
      <c r="H2000" s="10"/>
      <c r="I2000" s="10" t="s">
        <v>367</v>
      </c>
      <c r="J2000" s="10"/>
      <c r="K2000" s="22"/>
      <c r="L2000" s="13"/>
      <c r="M2000" s="10"/>
      <c r="N2000" s="22"/>
      <c r="O2000" s="11"/>
      <c r="P2000" s="10"/>
      <c r="Q2000" s="15"/>
    </row>
    <row r="2001" spans="2:17" ht="15" customHeight="1" x14ac:dyDescent="0.35">
      <c r="B2001" s="10" t="s">
        <v>5785</v>
      </c>
      <c r="C2001" s="10" t="s">
        <v>5786</v>
      </c>
      <c r="D2001" s="11">
        <f>VLOOKUP(B2001,'[1]Dados Cadastrais'!A:G,7,0)</f>
        <v>103</v>
      </c>
      <c r="E2001" s="11" t="str">
        <f>VLOOKUP(CONTATOS[[#This Row],[EMPRESA]],'[1]Dados Cadastrais'!A:F,5,0)</f>
        <v>EPP</v>
      </c>
      <c r="F2001" s="10" t="str">
        <f>VLOOKUP(CONTATOS[[#This Row],[EMPRESA]],'[1]Dados Cadastrais'!A:F,6,0)</f>
        <v>CAPITAL LESTE 1</v>
      </c>
      <c r="G2001" s="10" t="s">
        <v>5798</v>
      </c>
      <c r="H2001" s="10"/>
      <c r="I2001" s="10" t="s">
        <v>367</v>
      </c>
      <c r="J2001" s="10"/>
      <c r="K2001" s="22"/>
      <c r="L2001" s="13" t="s">
        <v>195</v>
      </c>
      <c r="M2001" s="10"/>
      <c r="N2001" s="22"/>
      <c r="O2001" s="11"/>
      <c r="P2001" s="10"/>
      <c r="Q2001" s="15"/>
    </row>
    <row r="2002" spans="2:17" ht="15" hidden="1" customHeight="1" x14ac:dyDescent="0.25">
      <c r="B2002" s="10" t="s">
        <v>5800</v>
      </c>
      <c r="C2002" s="10" t="e">
        <v>#N/A</v>
      </c>
      <c r="D2002" s="11" t="e">
        <f>VLOOKUP(B2002,'[1]Dados Cadastrais'!A:G,7,0)</f>
        <v>#N/A</v>
      </c>
      <c r="E2002" s="11" t="e">
        <f>VLOOKUP(CONTATOS[[#This Row],[EMPRESA]],'[1]Dados Cadastrais'!A:F,5,0)</f>
        <v>#N/A</v>
      </c>
      <c r="F2002" s="10" t="e">
        <f>VLOOKUP(CONTATOS[[#This Row],[EMPRESA]],'[1]Dados Cadastrais'!A:F,6,0)</f>
        <v>#N/A</v>
      </c>
      <c r="G2002" s="10"/>
      <c r="H2002" s="10"/>
      <c r="I2002" s="10"/>
      <c r="J2002" s="10"/>
      <c r="K2002" s="22" t="s">
        <v>5801</v>
      </c>
      <c r="L2002" s="13"/>
      <c r="M2002" s="10"/>
      <c r="N2002" s="14" t="s">
        <v>5802</v>
      </c>
      <c r="O2002" s="11"/>
      <c r="P2002" s="10"/>
      <c r="Q2002" s="15"/>
    </row>
    <row r="2003" spans="2:17" ht="15" hidden="1" customHeight="1" x14ac:dyDescent="0.35">
      <c r="B2003" s="10" t="s">
        <v>5803</v>
      </c>
      <c r="C2003" s="10" t="s">
        <v>5804</v>
      </c>
      <c r="D2003" s="11">
        <f>VLOOKUP(B2003,'[1]Dados Cadastrais'!A:G,7,0)</f>
        <v>113</v>
      </c>
      <c r="E2003" s="11" t="str">
        <f>VLOOKUP(CONTATOS[[#This Row],[EMPRESA]],'[1]Dados Cadastrais'!A:F,5,0)</f>
        <v>ME</v>
      </c>
      <c r="F2003" s="10" t="str">
        <f>VLOOKUP(CONTATOS[[#This Row],[EMPRESA]],'[1]Dados Cadastrais'!A:F,6,0)</f>
        <v>CAPITAL SUL</v>
      </c>
      <c r="G2003" s="10" t="s">
        <v>5805</v>
      </c>
      <c r="H2003" s="10"/>
      <c r="I2003" s="10"/>
      <c r="J2003" s="10"/>
      <c r="K2003" s="22"/>
      <c r="L2003" s="13" t="s">
        <v>5806</v>
      </c>
      <c r="M2003" s="10" t="s">
        <v>5806</v>
      </c>
      <c r="N2003" s="22" t="s">
        <v>5807</v>
      </c>
      <c r="O2003" s="11"/>
      <c r="P2003" s="10"/>
      <c r="Q2003" s="15">
        <v>45307</v>
      </c>
    </row>
    <row r="2004" spans="2:17" ht="15" hidden="1" customHeight="1" x14ac:dyDescent="0.35">
      <c r="B2004" s="10" t="s">
        <v>5808</v>
      </c>
      <c r="C2004" s="10" t="s">
        <v>5809</v>
      </c>
      <c r="D2004" s="11">
        <f>VLOOKUP(B2004,'[1]Dados Cadastrais'!A:G,7,0)</f>
        <v>103</v>
      </c>
      <c r="E2004" s="11" t="str">
        <f>VLOOKUP(CONTATOS[[#This Row],[EMPRESA]],'[1]Dados Cadastrais'!A:F,5,0)</f>
        <v>EPP</v>
      </c>
      <c r="F2004" s="10" t="str">
        <f>VLOOKUP(CONTATOS[[#This Row],[EMPRESA]],'[1]Dados Cadastrais'!A:F,6,0)</f>
        <v>CAPITAL SUL</v>
      </c>
      <c r="G2004" s="10" t="s">
        <v>5810</v>
      </c>
      <c r="H2004" s="10"/>
      <c r="I2004" s="10"/>
      <c r="J2004" s="10"/>
      <c r="K2004" s="22">
        <v>21420202</v>
      </c>
      <c r="L2004" s="13"/>
      <c r="M2004" s="10"/>
      <c r="N2004" s="22" t="s">
        <v>5811</v>
      </c>
      <c r="O2004" s="11"/>
      <c r="P2004" s="10"/>
      <c r="Q2004" s="15">
        <v>45022</v>
      </c>
    </row>
    <row r="2005" spans="2:17" ht="15" hidden="1" customHeight="1" x14ac:dyDescent="0.25">
      <c r="B2005" s="10" t="s">
        <v>5808</v>
      </c>
      <c r="C2005" s="10" t="s">
        <v>5809</v>
      </c>
      <c r="D2005" s="11">
        <f>VLOOKUP(B2005,'[1]Dados Cadastrais'!A:G,7,0)</f>
        <v>103</v>
      </c>
      <c r="E2005" s="11" t="str">
        <f>VLOOKUP(CONTATOS[[#This Row],[EMPRESA]],'[1]Dados Cadastrais'!A:F,5,0)</f>
        <v>EPP</v>
      </c>
      <c r="F2005" s="10" t="str">
        <f>VLOOKUP(CONTATOS[[#This Row],[EMPRESA]],'[1]Dados Cadastrais'!A:F,6,0)</f>
        <v>CAPITAL SUL</v>
      </c>
      <c r="G2005" s="10" t="s">
        <v>5812</v>
      </c>
      <c r="H2005" s="10"/>
      <c r="I2005" s="10" t="s">
        <v>19</v>
      </c>
      <c r="J2005" s="10" t="s">
        <v>20</v>
      </c>
      <c r="K2005" s="31" t="s">
        <v>5813</v>
      </c>
      <c r="L2005" s="13"/>
      <c r="M2005" s="10"/>
      <c r="N2005" s="14" t="s">
        <v>5814</v>
      </c>
      <c r="O2005" s="11"/>
      <c r="P2005" s="10"/>
      <c r="Q2005" s="15"/>
    </row>
    <row r="2006" spans="2:17" ht="15" hidden="1" customHeight="1" x14ac:dyDescent="0.25">
      <c r="B2006" s="10" t="s">
        <v>5808</v>
      </c>
      <c r="C2006" s="10" t="s">
        <v>5809</v>
      </c>
      <c r="D2006" s="11">
        <f>VLOOKUP(B2006,'[1]Dados Cadastrais'!A:G,7,0)</f>
        <v>103</v>
      </c>
      <c r="E2006" s="11" t="str">
        <f>VLOOKUP(CONTATOS[[#This Row],[EMPRESA]],'[1]Dados Cadastrais'!A:F,5,0)</f>
        <v>EPP</v>
      </c>
      <c r="F2006" s="10" t="str">
        <f>VLOOKUP(CONTATOS[[#This Row],[EMPRESA]],'[1]Dados Cadastrais'!A:F,6,0)</f>
        <v>CAPITAL SUL</v>
      </c>
      <c r="G2006" s="10" t="s">
        <v>5812</v>
      </c>
      <c r="H2006" s="10"/>
      <c r="I2006" s="10" t="s">
        <v>19</v>
      </c>
      <c r="J2006" s="10" t="s">
        <v>20</v>
      </c>
      <c r="K2006" s="31" t="s">
        <v>5813</v>
      </c>
      <c r="L2006" s="13"/>
      <c r="M2006" s="10"/>
      <c r="N2006" s="14" t="s">
        <v>5815</v>
      </c>
      <c r="O2006" s="11"/>
      <c r="P2006" s="10"/>
      <c r="Q2006" s="15"/>
    </row>
    <row r="2007" spans="2:17" ht="15" hidden="1" customHeight="1" x14ac:dyDescent="0.25">
      <c r="B2007" s="10" t="s">
        <v>5808</v>
      </c>
      <c r="C2007" s="10" t="s">
        <v>5809</v>
      </c>
      <c r="D2007" s="11">
        <f>VLOOKUP(B2007,'[1]Dados Cadastrais'!A:G,7,0)</f>
        <v>103</v>
      </c>
      <c r="E2007" s="11" t="str">
        <f>VLOOKUP(CONTATOS[[#This Row],[EMPRESA]],'[1]Dados Cadastrais'!A:F,5,0)</f>
        <v>EPP</v>
      </c>
      <c r="F2007" s="10" t="str">
        <f>VLOOKUP(CONTATOS[[#This Row],[EMPRESA]],'[1]Dados Cadastrais'!A:F,6,0)</f>
        <v>CAPITAL SUL</v>
      </c>
      <c r="G2007" s="10" t="s">
        <v>5812</v>
      </c>
      <c r="H2007" s="10"/>
      <c r="I2007" s="10" t="s">
        <v>19</v>
      </c>
      <c r="J2007" s="10" t="s">
        <v>20</v>
      </c>
      <c r="K2007" s="31" t="s">
        <v>5813</v>
      </c>
      <c r="L2007" s="13"/>
      <c r="M2007" s="10"/>
      <c r="N2007" s="14" t="s">
        <v>5816</v>
      </c>
      <c r="O2007" s="11"/>
      <c r="P2007" s="10"/>
      <c r="Q2007" s="15"/>
    </row>
    <row r="2008" spans="2:17" ht="15" hidden="1" customHeight="1" x14ac:dyDescent="0.35">
      <c r="B2008" s="10" t="s">
        <v>5808</v>
      </c>
      <c r="C2008" s="10" t="s">
        <v>5809</v>
      </c>
      <c r="D2008" s="11">
        <f>VLOOKUP(B2008,'[1]Dados Cadastrais'!A:G,7,0)</f>
        <v>103</v>
      </c>
      <c r="E2008" s="11" t="str">
        <f>VLOOKUP(CONTATOS[[#This Row],[EMPRESA]],'[1]Dados Cadastrais'!A:F,5,0)</f>
        <v>EPP</v>
      </c>
      <c r="F2008" s="10" t="str">
        <f>VLOOKUP(CONTATOS[[#This Row],[EMPRESA]],'[1]Dados Cadastrais'!A:F,6,0)</f>
        <v>CAPITAL SUL</v>
      </c>
      <c r="G2008" s="10" t="s">
        <v>5817</v>
      </c>
      <c r="H2008" s="10"/>
      <c r="I2008" s="10" t="s">
        <v>19</v>
      </c>
      <c r="J2008" s="10" t="s">
        <v>20</v>
      </c>
      <c r="K2008" s="22"/>
      <c r="L2008" s="13"/>
      <c r="M2008" s="10"/>
      <c r="N2008" s="22"/>
      <c r="O2008" s="11"/>
      <c r="P2008" s="10"/>
      <c r="Q2008" s="15"/>
    </row>
    <row r="2009" spans="2:17" ht="15" customHeight="1" x14ac:dyDescent="0.35">
      <c r="B2009" s="10" t="s">
        <v>5818</v>
      </c>
      <c r="C2009" s="10" t="s">
        <v>5819</v>
      </c>
      <c r="D2009" s="11">
        <f>VLOOKUP(B2009,'[1]Dados Cadastrais'!A:G,7,0)</f>
        <v>103</v>
      </c>
      <c r="E2009" s="11" t="str">
        <f>VLOOKUP(CONTATOS[[#This Row],[EMPRESA]],'[1]Dados Cadastrais'!A:F,5,0)</f>
        <v>EPP</v>
      </c>
      <c r="F2009" s="10" t="str">
        <f>VLOOKUP(CONTATOS[[#This Row],[EMPRESA]],'[1]Dados Cadastrais'!A:F,6,0)</f>
        <v>CAPITAL LESTE 1</v>
      </c>
      <c r="G2009" s="10" t="s">
        <v>474</v>
      </c>
      <c r="H2009" s="10"/>
      <c r="I2009" s="10" t="s">
        <v>60</v>
      </c>
      <c r="J2009" s="10"/>
      <c r="K2009" s="22">
        <v>1120954422</v>
      </c>
      <c r="L2009" s="13"/>
      <c r="M2009" s="10"/>
      <c r="N2009" s="22" t="s">
        <v>5820</v>
      </c>
      <c r="O2009" s="11"/>
      <c r="P2009" s="10"/>
      <c r="Q2009" s="15"/>
    </row>
    <row r="2010" spans="2:17" ht="15" customHeight="1" x14ac:dyDescent="0.35">
      <c r="B2010" s="10" t="s">
        <v>5818</v>
      </c>
      <c r="C2010" s="10" t="s">
        <v>5819</v>
      </c>
      <c r="D2010" s="11">
        <f>VLOOKUP(B2010,'[1]Dados Cadastrais'!A:G,7,0)</f>
        <v>103</v>
      </c>
      <c r="E2010" s="11" t="str">
        <f>VLOOKUP(CONTATOS[[#This Row],[EMPRESA]],'[1]Dados Cadastrais'!A:F,5,0)</f>
        <v>EPP</v>
      </c>
      <c r="F2010" s="10" t="str">
        <f>VLOOKUP(CONTATOS[[#This Row],[EMPRESA]],'[1]Dados Cadastrais'!A:F,6,0)</f>
        <v>CAPITAL LESTE 1</v>
      </c>
      <c r="G2010" s="10"/>
      <c r="H2010" s="10"/>
      <c r="I2010" s="10"/>
      <c r="J2010" s="10"/>
      <c r="K2010" s="22" t="s">
        <v>5821</v>
      </c>
      <c r="L2010" s="13"/>
      <c r="M2010" s="10"/>
      <c r="N2010" s="22" t="s">
        <v>5822</v>
      </c>
      <c r="O2010" s="11"/>
      <c r="P2010" s="10"/>
      <c r="Q2010" s="15"/>
    </row>
    <row r="2011" spans="2:17" ht="15" customHeight="1" x14ac:dyDescent="0.35">
      <c r="B2011" s="10" t="s">
        <v>5818</v>
      </c>
      <c r="C2011" s="10" t="s">
        <v>5819</v>
      </c>
      <c r="D2011" s="11">
        <f>VLOOKUP(B2011,'[1]Dados Cadastrais'!A:G,7,0)</f>
        <v>103</v>
      </c>
      <c r="E2011" s="11" t="str">
        <f>VLOOKUP(CONTATOS[[#This Row],[EMPRESA]],'[1]Dados Cadastrais'!A:F,5,0)</f>
        <v>EPP</v>
      </c>
      <c r="F2011" s="10" t="str">
        <f>VLOOKUP(CONTATOS[[#This Row],[EMPRESA]],'[1]Dados Cadastrais'!A:F,6,0)</f>
        <v>CAPITAL LESTE 1</v>
      </c>
      <c r="G2011" s="10" t="s">
        <v>5823</v>
      </c>
      <c r="H2011" s="10"/>
      <c r="I2011" s="10"/>
      <c r="J2011" s="10"/>
      <c r="K2011" s="22"/>
      <c r="L2011" s="13" t="s">
        <v>5824</v>
      </c>
      <c r="M2011" s="10" t="s">
        <v>5824</v>
      </c>
      <c r="N2011" s="22" t="s">
        <v>5825</v>
      </c>
      <c r="O2011" s="11"/>
      <c r="P2011" s="10"/>
      <c r="Q2011" s="15"/>
    </row>
    <row r="2012" spans="2:17" ht="15" hidden="1" customHeight="1" x14ac:dyDescent="0.25">
      <c r="B2012" s="10" t="s">
        <v>5826</v>
      </c>
      <c r="C2012" s="10" t="s">
        <v>5827</v>
      </c>
      <c r="D2012" s="11" t="e">
        <f>VLOOKUP(B2012,'[1]Dados Cadastrais'!A:G,7,0)</f>
        <v>#N/A</v>
      </c>
      <c r="E2012" s="11" t="e">
        <f>VLOOKUP(CONTATOS[[#This Row],[EMPRESA]],'[1]Dados Cadastrais'!A:F,5,0)</f>
        <v>#N/A</v>
      </c>
      <c r="F2012" s="10" t="e">
        <f>VLOOKUP(CONTATOS[[#This Row],[EMPRESA]],'[1]Dados Cadastrais'!A:F,6,0)</f>
        <v>#N/A</v>
      </c>
      <c r="G2012" s="10" t="s">
        <v>5828</v>
      </c>
      <c r="H2012" s="10"/>
      <c r="I2012" s="10" t="s">
        <v>1244</v>
      </c>
      <c r="J2012" s="10"/>
      <c r="K2012" s="22">
        <v>1126954944</v>
      </c>
      <c r="L2012" s="13" t="s">
        <v>5829</v>
      </c>
      <c r="M2012" s="10" t="s">
        <v>5829</v>
      </c>
      <c r="N2012" s="14" t="s">
        <v>5830</v>
      </c>
      <c r="O2012" s="11"/>
      <c r="P2012" s="10"/>
      <c r="Q2012" s="15">
        <v>45764</v>
      </c>
    </row>
    <row r="2013" spans="2:17" ht="15" hidden="1" customHeight="1" x14ac:dyDescent="0.35">
      <c r="B2013" s="10" t="s">
        <v>5826</v>
      </c>
      <c r="C2013" s="10" t="s">
        <v>5827</v>
      </c>
      <c r="D2013" s="11" t="e">
        <f>VLOOKUP(B2013,'[1]Dados Cadastrais'!A:G,7,0)</f>
        <v>#N/A</v>
      </c>
      <c r="E2013" s="11" t="e">
        <f>VLOOKUP(CONTATOS[[#This Row],[EMPRESA]],'[1]Dados Cadastrais'!A:F,5,0)</f>
        <v>#N/A</v>
      </c>
      <c r="F2013" s="10" t="e">
        <f>VLOOKUP(CONTATOS[[#This Row],[EMPRESA]],'[1]Dados Cadastrais'!A:F,6,0)</f>
        <v>#N/A</v>
      </c>
      <c r="G2013" s="10" t="s">
        <v>5476</v>
      </c>
      <c r="H2013" s="10"/>
      <c r="I2013" s="10" t="s">
        <v>5831</v>
      </c>
      <c r="J2013" s="10"/>
      <c r="K2013" s="42" t="s">
        <v>5832</v>
      </c>
      <c r="L2013" s="13"/>
      <c r="M2013" s="43" t="s">
        <v>5833</v>
      </c>
      <c r="N2013" s="22" t="s">
        <v>5834</v>
      </c>
      <c r="O2013" s="11"/>
      <c r="P2013" s="10"/>
      <c r="Q2013" s="15">
        <v>45764</v>
      </c>
    </row>
    <row r="2014" spans="2:17" ht="15" hidden="1" customHeight="1" x14ac:dyDescent="0.25">
      <c r="B2014" s="10" t="s">
        <v>5826</v>
      </c>
      <c r="C2014" s="10" t="s">
        <v>5827</v>
      </c>
      <c r="D2014" s="11" t="e">
        <f>VLOOKUP(B2014,'[1]Dados Cadastrais'!A:G,7,0)</f>
        <v>#N/A</v>
      </c>
      <c r="E2014" s="11" t="e">
        <f>VLOOKUP(CONTATOS[[#This Row],[EMPRESA]],'[1]Dados Cadastrais'!A:F,5,0)</f>
        <v>#N/A</v>
      </c>
      <c r="F2014" s="10" t="e">
        <f>VLOOKUP(CONTATOS[[#This Row],[EMPRESA]],'[1]Dados Cadastrais'!A:F,6,0)</f>
        <v>#N/A</v>
      </c>
      <c r="G2014" s="10" t="s">
        <v>3530</v>
      </c>
      <c r="H2014" s="10"/>
      <c r="I2014" s="10" t="s">
        <v>334</v>
      </c>
      <c r="J2014" s="10"/>
      <c r="K2014" s="42" t="s">
        <v>5832</v>
      </c>
      <c r="L2014" s="13"/>
      <c r="M2014" s="43" t="s">
        <v>5835</v>
      </c>
      <c r="N2014" s="14" t="s">
        <v>5836</v>
      </c>
      <c r="O2014" s="11"/>
      <c r="P2014" s="10"/>
      <c r="Q2014" s="15"/>
    </row>
    <row r="2015" spans="2:17" ht="15" hidden="1" customHeight="1" x14ac:dyDescent="0.25">
      <c r="B2015" s="10" t="s">
        <v>5826</v>
      </c>
      <c r="C2015" s="10" t="s">
        <v>5827</v>
      </c>
      <c r="D2015" s="11" t="e">
        <f>VLOOKUP(B2015,'[1]Dados Cadastrais'!A:G,7,0)</f>
        <v>#N/A</v>
      </c>
      <c r="E2015" s="11" t="e">
        <f>VLOOKUP(CONTATOS[[#This Row],[EMPRESA]],'[1]Dados Cadastrais'!A:F,5,0)</f>
        <v>#N/A</v>
      </c>
      <c r="F2015" s="10" t="e">
        <f>VLOOKUP(CONTATOS[[#This Row],[EMPRESA]],'[1]Dados Cadastrais'!A:F,6,0)</f>
        <v>#N/A</v>
      </c>
      <c r="G2015" s="10"/>
      <c r="H2015" s="10"/>
      <c r="I2015" s="10"/>
      <c r="J2015" s="10"/>
      <c r="K2015" s="22"/>
      <c r="L2015" s="13"/>
      <c r="M2015" s="10"/>
      <c r="N2015" s="14" t="s">
        <v>5837</v>
      </c>
      <c r="O2015" s="11"/>
      <c r="P2015" s="10"/>
      <c r="Q2015" s="15"/>
    </row>
    <row r="2016" spans="2:17" ht="15" hidden="1" customHeight="1" x14ac:dyDescent="0.35">
      <c r="B2016" s="10" t="s">
        <v>5826</v>
      </c>
      <c r="C2016" s="10" t="s">
        <v>5827</v>
      </c>
      <c r="D2016" s="11" t="e">
        <f>VLOOKUP(B2016,'[1]Dados Cadastrais'!A:G,7,0)</f>
        <v>#N/A</v>
      </c>
      <c r="E2016" s="11" t="e">
        <f>VLOOKUP(CONTATOS[[#This Row],[EMPRESA]],'[1]Dados Cadastrais'!A:F,5,0)</f>
        <v>#N/A</v>
      </c>
      <c r="F2016" s="10" t="e">
        <f>VLOOKUP(CONTATOS[[#This Row],[EMPRESA]],'[1]Dados Cadastrais'!A:F,6,0)</f>
        <v>#N/A</v>
      </c>
      <c r="G2016" s="10" t="s">
        <v>5838</v>
      </c>
      <c r="H2016" s="10"/>
      <c r="I2016" s="10"/>
      <c r="J2016" s="10"/>
      <c r="K2016" s="22"/>
      <c r="L2016" s="13"/>
      <c r="M2016" s="10"/>
      <c r="N2016" s="22"/>
      <c r="O2016" s="11"/>
      <c r="P2016" s="10"/>
      <c r="Q2016" s="15"/>
    </row>
    <row r="2017" spans="2:17" ht="15" hidden="1" customHeight="1" x14ac:dyDescent="0.35">
      <c r="B2017" s="10" t="s">
        <v>5826</v>
      </c>
      <c r="C2017" s="10" t="s">
        <v>5827</v>
      </c>
      <c r="D2017" s="11" t="e">
        <f>VLOOKUP(B2017,'[1]Dados Cadastrais'!A:G,7,0)</f>
        <v>#N/A</v>
      </c>
      <c r="E2017" s="11" t="e">
        <f>VLOOKUP(CONTATOS[[#This Row],[EMPRESA]],'[1]Dados Cadastrais'!A:F,5,0)</f>
        <v>#N/A</v>
      </c>
      <c r="F2017" s="10" t="e">
        <f>VLOOKUP(CONTATOS[[#This Row],[EMPRESA]],'[1]Dados Cadastrais'!A:F,6,0)</f>
        <v>#N/A</v>
      </c>
      <c r="G2017" s="10" t="s">
        <v>5838</v>
      </c>
      <c r="H2017" s="10"/>
      <c r="I2017" s="10"/>
      <c r="J2017" s="10"/>
      <c r="K2017" s="22"/>
      <c r="L2017" s="13"/>
      <c r="M2017" s="10"/>
      <c r="N2017" s="22"/>
      <c r="O2017" s="11"/>
      <c r="P2017" s="10"/>
      <c r="Q2017" s="15"/>
    </row>
    <row r="2018" spans="2:17" ht="15" customHeight="1" x14ac:dyDescent="0.35">
      <c r="B2018" s="10" t="s">
        <v>5839</v>
      </c>
      <c r="C2018" s="10" t="s">
        <v>5840</v>
      </c>
      <c r="D2018" s="11">
        <f>VLOOKUP(B2018,'[1]Dados Cadastrais'!A:G,7,0)</f>
        <v>103</v>
      </c>
      <c r="E2018" s="11" t="str">
        <f>VLOOKUP(CONTATOS[[#This Row],[EMPRESA]],'[1]Dados Cadastrais'!A:F,5,0)</f>
        <v>EPP</v>
      </c>
      <c r="F2018" s="10" t="str">
        <f>VLOOKUP(CONTATOS[[#This Row],[EMPRESA]],'[1]Dados Cadastrais'!A:F,6,0)</f>
        <v>CAPITAL LESTE 1</v>
      </c>
      <c r="G2018" s="10" t="s">
        <v>1752</v>
      </c>
      <c r="H2018" s="10"/>
      <c r="I2018" s="10"/>
      <c r="J2018" s="10"/>
      <c r="K2018" s="22">
        <v>1127824299</v>
      </c>
      <c r="L2018" s="13"/>
      <c r="M2018" s="10"/>
      <c r="N2018" s="22" t="s">
        <v>5841</v>
      </c>
      <c r="O2018" s="11"/>
      <c r="P2018" s="10"/>
      <c r="Q2018" s="15">
        <v>45000</v>
      </c>
    </row>
    <row r="2019" spans="2:17" ht="15" customHeight="1" x14ac:dyDescent="0.35">
      <c r="B2019" s="10" t="s">
        <v>5839</v>
      </c>
      <c r="C2019" s="10" t="s">
        <v>5840</v>
      </c>
      <c r="D2019" s="11">
        <f>VLOOKUP(B2019,'[1]Dados Cadastrais'!A:G,7,0)</f>
        <v>103</v>
      </c>
      <c r="E2019" s="11" t="str">
        <f>VLOOKUP(CONTATOS[[#This Row],[EMPRESA]],'[1]Dados Cadastrais'!A:F,5,0)</f>
        <v>EPP</v>
      </c>
      <c r="F2019" s="10" t="str">
        <f>VLOOKUP(CONTATOS[[#This Row],[EMPRESA]],'[1]Dados Cadastrais'!A:F,6,0)</f>
        <v>CAPITAL LESTE 1</v>
      </c>
      <c r="G2019" s="10" t="s">
        <v>127</v>
      </c>
      <c r="H2019" s="10"/>
      <c r="I2019" s="10"/>
      <c r="J2019" s="10"/>
      <c r="K2019" s="22">
        <v>1127824299</v>
      </c>
      <c r="L2019" s="13"/>
      <c r="M2019" s="10"/>
      <c r="N2019" s="22" t="s">
        <v>5842</v>
      </c>
      <c r="O2019" s="11"/>
      <c r="P2019" s="10"/>
      <c r="Q2019" s="15">
        <v>45000</v>
      </c>
    </row>
    <row r="2020" spans="2:17" ht="15" customHeight="1" x14ac:dyDescent="0.35">
      <c r="B2020" s="10" t="s">
        <v>5839</v>
      </c>
      <c r="C2020" s="10" t="s">
        <v>5840</v>
      </c>
      <c r="D2020" s="11">
        <f>VLOOKUP(B2020,'[1]Dados Cadastrais'!A:G,7,0)</f>
        <v>103</v>
      </c>
      <c r="E2020" s="11" t="str">
        <f>VLOOKUP(CONTATOS[[#This Row],[EMPRESA]],'[1]Dados Cadastrais'!A:F,5,0)</f>
        <v>EPP</v>
      </c>
      <c r="F2020" s="10" t="str">
        <f>VLOOKUP(CONTATOS[[#This Row],[EMPRESA]],'[1]Dados Cadastrais'!A:F,6,0)</f>
        <v>CAPITAL LESTE 1</v>
      </c>
      <c r="G2020" s="10" t="s">
        <v>1299</v>
      </c>
      <c r="H2020" s="10"/>
      <c r="I2020" s="10"/>
      <c r="J2020" s="10"/>
      <c r="K2020" s="22">
        <v>1127824299</v>
      </c>
      <c r="L2020" s="13"/>
      <c r="M2020" s="10"/>
      <c r="N2020" s="22" t="s">
        <v>5843</v>
      </c>
      <c r="O2020" s="11"/>
      <c r="P2020" s="10"/>
      <c r="Q2020" s="15">
        <v>45000</v>
      </c>
    </row>
    <row r="2021" spans="2:17" ht="15" customHeight="1" x14ac:dyDescent="0.35">
      <c r="B2021" s="10" t="s">
        <v>5839</v>
      </c>
      <c r="C2021" s="10" t="s">
        <v>5840</v>
      </c>
      <c r="D2021" s="11">
        <f>VLOOKUP(B2021,'[1]Dados Cadastrais'!A:G,7,0)</f>
        <v>103</v>
      </c>
      <c r="E2021" s="11" t="str">
        <f>VLOOKUP(CONTATOS[[#This Row],[EMPRESA]],'[1]Dados Cadastrais'!A:F,5,0)</f>
        <v>EPP</v>
      </c>
      <c r="F2021" s="10" t="str">
        <f>VLOOKUP(CONTATOS[[#This Row],[EMPRESA]],'[1]Dados Cadastrais'!A:F,6,0)</f>
        <v>CAPITAL LESTE 1</v>
      </c>
      <c r="G2021" s="10" t="s">
        <v>5844</v>
      </c>
      <c r="H2021" s="10"/>
      <c r="I2021" s="10" t="s">
        <v>63</v>
      </c>
      <c r="J2021" s="10" t="s">
        <v>20</v>
      </c>
      <c r="K2021" s="22">
        <v>1127824299</v>
      </c>
      <c r="L2021" s="13" t="s">
        <v>5845</v>
      </c>
      <c r="M2021" s="10" t="s">
        <v>5845</v>
      </c>
      <c r="N2021" s="22" t="s">
        <v>5846</v>
      </c>
      <c r="O2021" s="11"/>
      <c r="P2021" s="10"/>
      <c r="Q2021" s="15">
        <v>45013</v>
      </c>
    </row>
    <row r="2022" spans="2:17" ht="15" customHeight="1" x14ac:dyDescent="0.35">
      <c r="B2022" s="10" t="s">
        <v>5847</v>
      </c>
      <c r="C2022" s="10" t="s">
        <v>5848</v>
      </c>
      <c r="D2022" s="11">
        <f>VLOOKUP(B2022,'[1]Dados Cadastrais'!A:G,7,0)</f>
        <v>103</v>
      </c>
      <c r="E2022" s="11" t="str">
        <f>VLOOKUP(CONTATOS[[#This Row],[EMPRESA]],'[1]Dados Cadastrais'!A:F,5,0)</f>
        <v>ME</v>
      </c>
      <c r="F2022" s="10" t="str">
        <f>VLOOKUP(CONTATOS[[#This Row],[EMPRESA]],'[1]Dados Cadastrais'!A:F,6,0)</f>
        <v>CAPITAL LESTE 2</v>
      </c>
      <c r="G2022" s="10" t="s">
        <v>5849</v>
      </c>
      <c r="H2022" s="10"/>
      <c r="I2022" s="10"/>
      <c r="J2022" s="10"/>
      <c r="K2022" s="22" t="s">
        <v>5850</v>
      </c>
      <c r="L2022" s="13"/>
      <c r="M2022" s="10"/>
      <c r="N2022" s="22" t="s">
        <v>5851</v>
      </c>
      <c r="O2022" s="11"/>
      <c r="P2022" s="10"/>
      <c r="Q2022" s="15"/>
    </row>
    <row r="2023" spans="2:17" ht="15" customHeight="1" x14ac:dyDescent="0.35">
      <c r="B2023" s="10" t="s">
        <v>5847</v>
      </c>
      <c r="C2023" s="10" t="s">
        <v>5848</v>
      </c>
      <c r="D2023" s="11">
        <f>VLOOKUP(B2023,'[1]Dados Cadastrais'!A:G,7,0)</f>
        <v>103</v>
      </c>
      <c r="E2023" s="11" t="str">
        <f>VLOOKUP(CONTATOS[[#This Row],[EMPRESA]],'[1]Dados Cadastrais'!A:F,5,0)</f>
        <v>ME</v>
      </c>
      <c r="F2023" s="10" t="str">
        <f>VLOOKUP(CONTATOS[[#This Row],[EMPRESA]],'[1]Dados Cadastrais'!A:F,6,0)</f>
        <v>CAPITAL LESTE 2</v>
      </c>
      <c r="G2023" s="10"/>
      <c r="H2023" s="10"/>
      <c r="I2023" s="10"/>
      <c r="J2023" s="10"/>
      <c r="K2023" s="22" t="s">
        <v>5852</v>
      </c>
      <c r="L2023" s="13"/>
      <c r="M2023" s="10"/>
      <c r="N2023" s="22"/>
      <c r="O2023" s="11"/>
      <c r="P2023" s="10"/>
      <c r="Q2023" s="15"/>
    </row>
    <row r="2024" spans="2:17" ht="15" customHeight="1" x14ac:dyDescent="0.35">
      <c r="B2024" s="10" t="s">
        <v>5847</v>
      </c>
      <c r="C2024" s="10" t="s">
        <v>5848</v>
      </c>
      <c r="D2024" s="11">
        <f>VLOOKUP(B2024,'[1]Dados Cadastrais'!A:G,7,0)</f>
        <v>103</v>
      </c>
      <c r="E2024" s="11" t="str">
        <f>VLOOKUP(CONTATOS[[#This Row],[EMPRESA]],'[1]Dados Cadastrais'!A:F,5,0)</f>
        <v>ME</v>
      </c>
      <c r="F2024" s="10" t="str">
        <f>VLOOKUP(CONTATOS[[#This Row],[EMPRESA]],'[1]Dados Cadastrais'!A:F,6,0)</f>
        <v>CAPITAL LESTE 2</v>
      </c>
      <c r="G2024" s="10" t="s">
        <v>5853</v>
      </c>
      <c r="H2024" s="10"/>
      <c r="I2024" s="10" t="s">
        <v>334</v>
      </c>
      <c r="J2024" s="10"/>
      <c r="K2024" s="22" t="s">
        <v>5854</v>
      </c>
      <c r="L2024" s="13" t="s">
        <v>5855</v>
      </c>
      <c r="M2024" s="10" t="s">
        <v>5856</v>
      </c>
      <c r="N2024" s="22"/>
      <c r="O2024" s="11"/>
      <c r="P2024" s="10"/>
      <c r="Q2024" s="15"/>
    </row>
    <row r="2025" spans="2:17" ht="15" customHeight="1" x14ac:dyDescent="0.35">
      <c r="B2025" s="10" t="s">
        <v>5857</v>
      </c>
      <c r="C2025" s="10" t="s">
        <v>5858</v>
      </c>
      <c r="D2025" s="11">
        <f>VLOOKUP(B2025,'[1]Dados Cadastrais'!A:G,7,0)</f>
        <v>103</v>
      </c>
      <c r="E2025" s="11" t="str">
        <f>VLOOKUP(CONTATOS[[#This Row],[EMPRESA]],'[1]Dados Cadastrais'!A:F,5,0)</f>
        <v>EPP</v>
      </c>
      <c r="F2025" s="10" t="str">
        <f>VLOOKUP(CONTATOS[[#This Row],[EMPRESA]],'[1]Dados Cadastrais'!A:F,6,0)</f>
        <v>CAPITAL LESTE 1</v>
      </c>
      <c r="G2025" s="10"/>
      <c r="H2025" s="10"/>
      <c r="I2025" s="10"/>
      <c r="J2025" s="10"/>
      <c r="K2025" s="22">
        <v>1129191944</v>
      </c>
      <c r="L2025" s="13"/>
      <c r="M2025" s="10"/>
      <c r="N2025" s="22" t="s">
        <v>5859</v>
      </c>
      <c r="O2025" s="11"/>
      <c r="P2025" s="10"/>
      <c r="Q2025" s="15"/>
    </row>
    <row r="2026" spans="2:17" ht="15" hidden="1" customHeight="1" x14ac:dyDescent="0.35">
      <c r="B2026" s="10" t="s">
        <v>5860</v>
      </c>
      <c r="C2026" s="10" t="e">
        <v>#N/A</v>
      </c>
      <c r="D2026" s="11" t="e">
        <f>VLOOKUP(B2026,'[1]Dados Cadastrais'!A:G,7,0)</f>
        <v>#N/A</v>
      </c>
      <c r="E2026" s="11" t="e">
        <f>VLOOKUP(CONTATOS[[#This Row],[EMPRESA]],'[1]Dados Cadastrais'!A:F,5,0)</f>
        <v>#N/A</v>
      </c>
      <c r="F2026" s="10" t="e">
        <f>VLOOKUP(CONTATOS[[#This Row],[EMPRESA]],'[1]Dados Cadastrais'!A:F,6,0)</f>
        <v>#N/A</v>
      </c>
      <c r="G2026" s="10" t="s">
        <v>5861</v>
      </c>
      <c r="H2026" s="10"/>
      <c r="I2026" s="10"/>
      <c r="J2026" s="10"/>
      <c r="K2026" s="22" t="s">
        <v>5862</v>
      </c>
      <c r="L2026" s="13"/>
      <c r="M2026" s="10"/>
      <c r="N2026" s="22" t="s">
        <v>5863</v>
      </c>
      <c r="O2026" s="11"/>
      <c r="P2026" s="10"/>
      <c r="Q2026" s="15"/>
    </row>
    <row r="2027" spans="2:17" ht="15" hidden="1" customHeight="1" x14ac:dyDescent="0.25">
      <c r="B2027" s="10" t="s">
        <v>5860</v>
      </c>
      <c r="C2027" s="10" t="e">
        <v>#N/A</v>
      </c>
      <c r="D2027" s="11" t="e">
        <f>VLOOKUP(B2027,'[1]Dados Cadastrais'!A:G,7,0)</f>
        <v>#N/A</v>
      </c>
      <c r="E2027" s="11" t="e">
        <f>VLOOKUP(CONTATOS[[#This Row],[EMPRESA]],'[1]Dados Cadastrais'!A:F,5,0)</f>
        <v>#N/A</v>
      </c>
      <c r="F2027" s="10" t="e">
        <f>VLOOKUP(CONTATOS[[#This Row],[EMPRESA]],'[1]Dados Cadastrais'!A:F,6,0)</f>
        <v>#N/A</v>
      </c>
      <c r="G2027" s="10" t="s">
        <v>5864</v>
      </c>
      <c r="H2027" s="10"/>
      <c r="I2027" s="10" t="s">
        <v>5865</v>
      </c>
      <c r="J2027" s="10" t="s">
        <v>20</v>
      </c>
      <c r="K2027" s="22" t="s">
        <v>5862</v>
      </c>
      <c r="L2027" s="13"/>
      <c r="M2027" s="10"/>
      <c r="N2027" s="14" t="s">
        <v>5866</v>
      </c>
      <c r="O2027" s="11"/>
      <c r="P2027" s="10"/>
      <c r="Q2027" s="15"/>
    </row>
    <row r="2028" spans="2:17" ht="15" hidden="1" customHeight="1" x14ac:dyDescent="0.35">
      <c r="B2028" s="10" t="s">
        <v>5867</v>
      </c>
      <c r="C2028" s="10" t="e">
        <v>#N/A</v>
      </c>
      <c r="D2028" s="11" t="e">
        <f>VLOOKUP(B2028,'[1]Dados Cadastrais'!A:G,7,0)</f>
        <v>#N/A</v>
      </c>
      <c r="E2028" s="11" t="e">
        <f>VLOOKUP(CONTATOS[[#This Row],[EMPRESA]],'[1]Dados Cadastrais'!A:F,5,0)</f>
        <v>#N/A</v>
      </c>
      <c r="F2028" s="10" t="e">
        <f>VLOOKUP(CONTATOS[[#This Row],[EMPRESA]],'[1]Dados Cadastrais'!A:F,6,0)</f>
        <v>#N/A</v>
      </c>
      <c r="G2028" s="10"/>
      <c r="H2028" s="10"/>
      <c r="I2028" s="10" t="s">
        <v>19</v>
      </c>
      <c r="J2028" s="10" t="s">
        <v>20</v>
      </c>
      <c r="K2028" s="22" t="s">
        <v>5868</v>
      </c>
      <c r="L2028" s="13"/>
      <c r="M2028" s="10"/>
      <c r="N2028" s="22" t="s">
        <v>5869</v>
      </c>
      <c r="O2028" s="11"/>
      <c r="P2028" s="10"/>
      <c r="Q2028" s="15"/>
    </row>
    <row r="2029" spans="2:17" ht="15" customHeight="1" x14ac:dyDescent="0.35">
      <c r="B2029" s="10" t="s">
        <v>5870</v>
      </c>
      <c r="C2029" s="10" t="s">
        <v>5871</v>
      </c>
      <c r="D2029" s="11">
        <f>VLOOKUP(B2029,'[1]Dados Cadastrais'!A:G,7,0)</f>
        <v>103</v>
      </c>
      <c r="E2029" s="11" t="str">
        <f>VLOOKUP(CONTATOS[[#This Row],[EMPRESA]],'[1]Dados Cadastrais'!A:F,5,0)</f>
        <v>EPP</v>
      </c>
      <c r="F2029" s="10" t="str">
        <f>VLOOKUP(CONTATOS[[#This Row],[EMPRESA]],'[1]Dados Cadastrais'!A:F,6,0)</f>
        <v>CAPITAL LESTE 1</v>
      </c>
      <c r="G2029" s="10" t="s">
        <v>5872</v>
      </c>
      <c r="H2029" s="10"/>
      <c r="I2029" s="10" t="s">
        <v>19</v>
      </c>
      <c r="J2029" s="10" t="s">
        <v>20</v>
      </c>
      <c r="K2029" s="22">
        <v>1121002425</v>
      </c>
      <c r="L2029" s="13" t="s">
        <v>5873</v>
      </c>
      <c r="M2029" s="10" t="s">
        <v>5873</v>
      </c>
      <c r="N2029" s="22" t="s">
        <v>5874</v>
      </c>
      <c r="O2029" s="11"/>
      <c r="P2029" s="10"/>
      <c r="Q2029" s="15"/>
    </row>
    <row r="2030" spans="2:17" ht="15" customHeight="1" x14ac:dyDescent="0.35">
      <c r="B2030" s="10" t="s">
        <v>5870</v>
      </c>
      <c r="C2030" s="10" t="s">
        <v>5871</v>
      </c>
      <c r="D2030" s="11">
        <f>VLOOKUP(B2030,'[1]Dados Cadastrais'!A:G,7,0)</f>
        <v>103</v>
      </c>
      <c r="E2030" s="11" t="str">
        <f>VLOOKUP(CONTATOS[[#This Row],[EMPRESA]],'[1]Dados Cadastrais'!A:F,5,0)</f>
        <v>EPP</v>
      </c>
      <c r="F2030" s="10" t="str">
        <f>VLOOKUP(CONTATOS[[#This Row],[EMPRESA]],'[1]Dados Cadastrais'!A:F,6,0)</f>
        <v>CAPITAL LESTE 1</v>
      </c>
      <c r="G2030" s="10" t="s">
        <v>5875</v>
      </c>
      <c r="H2030" s="10"/>
      <c r="I2030" s="10" t="s">
        <v>60</v>
      </c>
      <c r="J2030" s="10"/>
      <c r="K2030" s="22" t="s">
        <v>5876</v>
      </c>
      <c r="L2030" s="13"/>
      <c r="M2030" s="10"/>
      <c r="N2030" s="22" t="s">
        <v>5877</v>
      </c>
      <c r="O2030" s="11"/>
      <c r="P2030" s="10"/>
      <c r="Q2030" s="15">
        <v>45309</v>
      </c>
    </row>
    <row r="2031" spans="2:17" ht="15" customHeight="1" x14ac:dyDescent="0.25">
      <c r="B2031" s="10" t="s">
        <v>5870</v>
      </c>
      <c r="C2031" s="10" t="s">
        <v>5871</v>
      </c>
      <c r="D2031" s="11">
        <f>VLOOKUP(B2031,'[1]Dados Cadastrais'!A:G,7,0)</f>
        <v>103</v>
      </c>
      <c r="E2031" s="11" t="str">
        <f>VLOOKUP(CONTATOS[[#This Row],[EMPRESA]],'[1]Dados Cadastrais'!A:F,5,0)</f>
        <v>EPP</v>
      </c>
      <c r="F2031" s="10" t="str">
        <f>VLOOKUP(CONTATOS[[#This Row],[EMPRESA]],'[1]Dados Cadastrais'!A:F,6,0)</f>
        <v>CAPITAL LESTE 1</v>
      </c>
      <c r="G2031" s="10" t="s">
        <v>5878</v>
      </c>
      <c r="H2031" s="10"/>
      <c r="I2031" s="10" t="s">
        <v>19</v>
      </c>
      <c r="J2031" s="10" t="s">
        <v>20</v>
      </c>
      <c r="K2031" s="22"/>
      <c r="L2031" s="13"/>
      <c r="M2031" s="10"/>
      <c r="N2031" s="14" t="s">
        <v>5879</v>
      </c>
      <c r="O2031" s="11"/>
      <c r="P2031" s="10"/>
      <c r="Q2031" s="15"/>
    </row>
    <row r="2032" spans="2:17" ht="15" customHeight="1" x14ac:dyDescent="0.35">
      <c r="B2032" s="10" t="s">
        <v>5870</v>
      </c>
      <c r="C2032" s="10" t="s">
        <v>5871</v>
      </c>
      <c r="D2032" s="11">
        <f>VLOOKUP(B2032,'[1]Dados Cadastrais'!A:G,7,0)</f>
        <v>103</v>
      </c>
      <c r="E2032" s="11" t="str">
        <f>VLOOKUP(CONTATOS[[#This Row],[EMPRESA]],'[1]Dados Cadastrais'!A:F,5,0)</f>
        <v>EPP</v>
      </c>
      <c r="F2032" s="10" t="str">
        <f>VLOOKUP(CONTATOS[[#This Row],[EMPRESA]],'[1]Dados Cadastrais'!A:F,6,0)</f>
        <v>CAPITAL LESTE 1</v>
      </c>
      <c r="G2032" s="10" t="s">
        <v>1050</v>
      </c>
      <c r="H2032" s="10"/>
      <c r="I2032" s="10" t="s">
        <v>19</v>
      </c>
      <c r="J2032" s="10" t="s">
        <v>20</v>
      </c>
      <c r="K2032" s="22"/>
      <c r="L2032" s="13"/>
      <c r="M2032" s="10"/>
      <c r="N2032" s="22" t="s">
        <v>5880</v>
      </c>
      <c r="O2032" s="11"/>
      <c r="P2032" s="10"/>
      <c r="Q2032" s="15"/>
    </row>
    <row r="2033" spans="2:17" ht="15" customHeight="1" x14ac:dyDescent="0.25">
      <c r="B2033" s="10" t="s">
        <v>5881</v>
      </c>
      <c r="C2033" s="10" t="s">
        <v>5882</v>
      </c>
      <c r="D2033" s="11">
        <f>VLOOKUP(B2033,'[1]Dados Cadastrais'!A:G,7,0)</f>
        <v>0</v>
      </c>
      <c r="E2033" s="11" t="str">
        <f>VLOOKUP(CONTATOS[[#This Row],[EMPRESA]],'[1]Dados Cadastrais'!A:F,5,0)</f>
        <v>EPP</v>
      </c>
      <c r="F2033" s="10" t="str">
        <f>VLOOKUP(CONTATOS[[#This Row],[EMPRESA]],'[1]Dados Cadastrais'!A:F,6,0)</f>
        <v>CAPITAL LESTE 1</v>
      </c>
      <c r="G2033" s="10" t="s">
        <v>5883</v>
      </c>
      <c r="H2033" s="10"/>
      <c r="I2033" s="10"/>
      <c r="J2033" s="10"/>
      <c r="K2033" s="22" t="s">
        <v>5884</v>
      </c>
      <c r="L2033" s="13"/>
      <c r="M2033" s="10"/>
      <c r="N2033" s="14" t="s">
        <v>5885</v>
      </c>
      <c r="O2033" s="11"/>
      <c r="P2033" s="10"/>
      <c r="Q2033" s="15"/>
    </row>
    <row r="2034" spans="2:17" ht="15" customHeight="1" x14ac:dyDescent="0.25">
      <c r="B2034" s="10" t="s">
        <v>5881</v>
      </c>
      <c r="C2034" s="10" t="s">
        <v>5882</v>
      </c>
      <c r="D2034" s="11">
        <f>VLOOKUP(B2034,'[1]Dados Cadastrais'!A:G,7,0)</f>
        <v>0</v>
      </c>
      <c r="E2034" s="11" t="str">
        <f>VLOOKUP(CONTATOS[[#This Row],[EMPRESA]],'[1]Dados Cadastrais'!A:F,5,0)</f>
        <v>EPP</v>
      </c>
      <c r="F2034" s="10" t="str">
        <f>VLOOKUP(CONTATOS[[#This Row],[EMPRESA]],'[1]Dados Cadastrais'!A:F,6,0)</f>
        <v>CAPITAL LESTE 1</v>
      </c>
      <c r="G2034" s="10" t="s">
        <v>5886</v>
      </c>
      <c r="H2034" s="10"/>
      <c r="I2034" s="10" t="s">
        <v>5865</v>
      </c>
      <c r="J2034" s="10" t="s">
        <v>20</v>
      </c>
      <c r="K2034" s="22" t="s">
        <v>5887</v>
      </c>
      <c r="L2034" s="13"/>
      <c r="M2034" s="10"/>
      <c r="N2034" s="14" t="s">
        <v>5888</v>
      </c>
      <c r="O2034" s="11"/>
      <c r="P2034" s="10"/>
      <c r="Q2034" s="15"/>
    </row>
    <row r="2035" spans="2:17" ht="15" hidden="1" customHeight="1" x14ac:dyDescent="0.35">
      <c r="B2035" s="10" t="s">
        <v>5889</v>
      </c>
      <c r="C2035" s="10" t="s">
        <v>5890</v>
      </c>
      <c r="D2035" s="11">
        <f>VLOOKUP(B2035,'[1]Dados Cadastrais'!A:G,7,0)</f>
        <v>103</v>
      </c>
      <c r="E2035" s="11" t="str">
        <f>VLOOKUP(CONTATOS[[#This Row],[EMPRESA]],'[1]Dados Cadastrais'!A:F,5,0)</f>
        <v>EPP</v>
      </c>
      <c r="F2035" s="10" t="str">
        <f>VLOOKUP(CONTATOS[[#This Row],[EMPRESA]],'[1]Dados Cadastrais'!A:F,6,0)</f>
        <v>CAPITAL SUL</v>
      </c>
      <c r="G2035" s="10" t="s">
        <v>5891</v>
      </c>
      <c r="H2035" s="10"/>
      <c r="I2035" s="10"/>
      <c r="J2035" s="10"/>
      <c r="K2035" s="22">
        <v>28374633</v>
      </c>
      <c r="L2035" s="13" t="s">
        <v>5892</v>
      </c>
      <c r="M2035" s="10" t="s">
        <v>5892</v>
      </c>
      <c r="N2035" s="22" t="s">
        <v>5893</v>
      </c>
      <c r="O2035" s="11"/>
      <c r="P2035" s="10"/>
      <c r="Q2035" s="15">
        <v>45022</v>
      </c>
    </row>
    <row r="2036" spans="2:17" ht="15" customHeight="1" x14ac:dyDescent="0.25">
      <c r="B2036" s="10" t="s">
        <v>5894</v>
      </c>
      <c r="C2036" s="10" t="s">
        <v>5895</v>
      </c>
      <c r="D2036" s="11">
        <f>VLOOKUP(B2036,'[1]Dados Cadastrais'!A:G,7,0)</f>
        <v>0</v>
      </c>
      <c r="E2036" s="11" t="str">
        <f>VLOOKUP(CONTATOS[[#This Row],[EMPRESA]],'[1]Dados Cadastrais'!A:F,5,0)</f>
        <v>ME</v>
      </c>
      <c r="F2036" s="10" t="str">
        <f>VLOOKUP(CONTATOS[[#This Row],[EMPRESA]],'[1]Dados Cadastrais'!A:F,6,0)</f>
        <v>CAPITAL LESTE 2</v>
      </c>
      <c r="G2036" s="10" t="s">
        <v>5896</v>
      </c>
      <c r="H2036" s="10" t="s">
        <v>63</v>
      </c>
      <c r="I2036" s="10"/>
      <c r="J2036" s="10"/>
      <c r="K2036" s="22" t="s">
        <v>5897</v>
      </c>
      <c r="L2036" s="13"/>
      <c r="M2036" s="10"/>
      <c r="N2036" s="14" t="s">
        <v>5898</v>
      </c>
      <c r="O2036" s="11"/>
      <c r="P2036" s="10"/>
      <c r="Q2036" s="15"/>
    </row>
    <row r="2037" spans="2:17" ht="15" customHeight="1" x14ac:dyDescent="0.35">
      <c r="B2037" s="10" t="s">
        <v>5894</v>
      </c>
      <c r="C2037" s="10" t="s">
        <v>5895</v>
      </c>
      <c r="D2037" s="11">
        <f>VLOOKUP(B2037,'[1]Dados Cadastrais'!A:G,7,0)</f>
        <v>0</v>
      </c>
      <c r="E2037" s="11" t="str">
        <f>VLOOKUP(CONTATOS[[#This Row],[EMPRESA]],'[1]Dados Cadastrais'!A:F,5,0)</f>
        <v>ME</v>
      </c>
      <c r="F2037" s="10" t="str">
        <f>VLOOKUP(CONTATOS[[#This Row],[EMPRESA]],'[1]Dados Cadastrais'!A:F,6,0)</f>
        <v>CAPITAL LESTE 2</v>
      </c>
      <c r="G2037" s="10" t="s">
        <v>5899</v>
      </c>
      <c r="H2037" s="10"/>
      <c r="I2037" s="10"/>
      <c r="J2037" s="10"/>
      <c r="K2037" s="22" t="s">
        <v>5897</v>
      </c>
      <c r="L2037" s="13"/>
      <c r="M2037" s="10"/>
      <c r="N2037" s="22"/>
      <c r="O2037" s="11"/>
      <c r="P2037" s="10"/>
      <c r="Q2037" s="15"/>
    </row>
    <row r="2038" spans="2:17" ht="15" hidden="1" customHeight="1" x14ac:dyDescent="0.35">
      <c r="B2038" s="10" t="s">
        <v>5900</v>
      </c>
      <c r="C2038" s="10" t="s">
        <v>5901</v>
      </c>
      <c r="D2038" s="11">
        <v>101</v>
      </c>
      <c r="E2038" s="11" t="s">
        <v>137</v>
      </c>
      <c r="F2038" s="10" t="e">
        <f>VLOOKUP(CONTATOS[[#This Row],[EMPRESA]],'[1]Dados Cadastrais'!A:F,6,0)</f>
        <v>#N/A</v>
      </c>
      <c r="G2038" s="10"/>
      <c r="H2038" s="10"/>
      <c r="I2038" s="10"/>
      <c r="J2038" s="10"/>
      <c r="K2038" s="22" t="s">
        <v>5902</v>
      </c>
      <c r="L2038" s="13"/>
      <c r="M2038" s="10"/>
      <c r="N2038" s="22" t="s">
        <v>5903</v>
      </c>
      <c r="O2038" s="11"/>
      <c r="P2038" s="10"/>
      <c r="Q2038" s="15"/>
    </row>
    <row r="2039" spans="2:17" ht="15" hidden="1" customHeight="1" x14ac:dyDescent="0.25">
      <c r="B2039" s="10" t="s">
        <v>5904</v>
      </c>
      <c r="C2039" s="10" t="s">
        <v>5905</v>
      </c>
      <c r="D2039" s="11">
        <f>VLOOKUP(B2039,'[1]Dados Cadastrais'!A:G,7,0)</f>
        <v>103</v>
      </c>
      <c r="E2039" s="11" t="str">
        <f>VLOOKUP(CONTATOS[[#This Row],[EMPRESA]],'[1]Dados Cadastrais'!A:F,5,0)</f>
        <v>DEMAIS</v>
      </c>
      <c r="F2039" s="10" t="str">
        <f>VLOOKUP(CONTATOS[[#This Row],[EMPRESA]],'[1]Dados Cadastrais'!A:F,6,0)</f>
        <v>N/A</v>
      </c>
      <c r="G2039" s="10" t="s">
        <v>5906</v>
      </c>
      <c r="H2039" s="10"/>
      <c r="I2039" s="10" t="s">
        <v>19</v>
      </c>
      <c r="J2039" s="10" t="s">
        <v>20</v>
      </c>
      <c r="K2039" s="22" t="s">
        <v>5907</v>
      </c>
      <c r="L2039" s="13"/>
      <c r="M2039" s="10"/>
      <c r="N2039" s="14" t="s">
        <v>5908</v>
      </c>
      <c r="O2039" s="11"/>
      <c r="P2039" s="10"/>
      <c r="Q2039" s="15">
        <v>45008</v>
      </c>
    </row>
    <row r="2040" spans="2:17" ht="15" hidden="1" customHeight="1" x14ac:dyDescent="0.25">
      <c r="B2040" s="10" t="s">
        <v>5904</v>
      </c>
      <c r="C2040" s="10" t="s">
        <v>5905</v>
      </c>
      <c r="D2040" s="11">
        <f>VLOOKUP(B2040,'[1]Dados Cadastrais'!A:G,7,0)</f>
        <v>103</v>
      </c>
      <c r="E2040" s="11" t="str">
        <f>VLOOKUP(CONTATOS[[#This Row],[EMPRESA]],'[1]Dados Cadastrais'!A:F,5,0)</f>
        <v>DEMAIS</v>
      </c>
      <c r="F2040" s="10" t="str">
        <f>VLOOKUP(CONTATOS[[#This Row],[EMPRESA]],'[1]Dados Cadastrais'!A:F,6,0)</f>
        <v>N/A</v>
      </c>
      <c r="G2040" s="10" t="s">
        <v>676</v>
      </c>
      <c r="H2040" s="10"/>
      <c r="I2040" s="10"/>
      <c r="J2040" s="10"/>
      <c r="K2040" s="22" t="s">
        <v>5907</v>
      </c>
      <c r="L2040" s="13"/>
      <c r="M2040" s="10"/>
      <c r="N2040" s="14" t="s">
        <v>5909</v>
      </c>
      <c r="O2040" s="11"/>
      <c r="P2040" s="10"/>
      <c r="Q2040" s="15"/>
    </row>
    <row r="2041" spans="2:17" ht="15" hidden="1" customHeight="1" x14ac:dyDescent="0.25">
      <c r="B2041" s="10" t="s">
        <v>5904</v>
      </c>
      <c r="C2041" s="10" t="s">
        <v>5905</v>
      </c>
      <c r="D2041" s="11">
        <f>VLOOKUP(B2041,'[1]Dados Cadastrais'!A:G,7,0)</f>
        <v>103</v>
      </c>
      <c r="E2041" s="11" t="str">
        <f>VLOOKUP(CONTATOS[[#This Row],[EMPRESA]],'[1]Dados Cadastrais'!A:F,5,0)</f>
        <v>DEMAIS</v>
      </c>
      <c r="F2041" s="10" t="str">
        <f>VLOOKUP(CONTATOS[[#This Row],[EMPRESA]],'[1]Dados Cadastrais'!A:F,6,0)</f>
        <v>N/A</v>
      </c>
      <c r="G2041" s="10" t="s">
        <v>5910</v>
      </c>
      <c r="H2041" s="10"/>
      <c r="I2041" s="10" t="s">
        <v>19</v>
      </c>
      <c r="J2041" s="10" t="s">
        <v>20</v>
      </c>
      <c r="K2041" s="22" t="s">
        <v>5907</v>
      </c>
      <c r="L2041" s="13"/>
      <c r="M2041" s="10"/>
      <c r="N2041" s="14" t="s">
        <v>5911</v>
      </c>
      <c r="O2041" s="11"/>
      <c r="P2041" s="10"/>
      <c r="Q2041" s="15">
        <v>45008</v>
      </c>
    </row>
    <row r="2042" spans="2:17" ht="15" hidden="1" customHeight="1" x14ac:dyDescent="0.35">
      <c r="B2042" s="10" t="s">
        <v>5912</v>
      </c>
      <c r="C2042" s="10" t="s">
        <v>5913</v>
      </c>
      <c r="D2042" s="11">
        <f>VLOOKUP(B2042,'[1]Dados Cadastrais'!A:G,7,0)</f>
        <v>107</v>
      </c>
      <c r="E2042" s="11" t="str">
        <f>VLOOKUP(CONTATOS[[#This Row],[EMPRESA]],'[1]Dados Cadastrais'!A:F,5,0)</f>
        <v>EPP</v>
      </c>
      <c r="F2042" s="10" t="str">
        <f>VLOOKUP(CONTATOS[[#This Row],[EMPRESA]],'[1]Dados Cadastrais'!A:F,6,0)</f>
        <v>CAPITAL NORTE</v>
      </c>
      <c r="G2042" s="10" t="s">
        <v>536</v>
      </c>
      <c r="H2042" s="10"/>
      <c r="I2042" s="10"/>
      <c r="J2042" s="10"/>
      <c r="K2042" s="22"/>
      <c r="L2042" s="13" t="s">
        <v>5914</v>
      </c>
      <c r="M2042" s="10" t="s">
        <v>5915</v>
      </c>
      <c r="N2042" s="22"/>
      <c r="O2042" s="11"/>
      <c r="P2042" s="10"/>
      <c r="Q2042" s="15"/>
    </row>
    <row r="2043" spans="2:17" ht="15" customHeight="1" x14ac:dyDescent="0.35">
      <c r="B2043" s="10" t="s">
        <v>5916</v>
      </c>
      <c r="C2043" s="10" t="s">
        <v>5917</v>
      </c>
      <c r="D2043" s="11">
        <f>VLOOKUP(B2043,'[1]Dados Cadastrais'!A:G,7,0)</f>
        <v>103</v>
      </c>
      <c r="E2043" s="11" t="str">
        <f>VLOOKUP(CONTATOS[[#This Row],[EMPRESA]],'[1]Dados Cadastrais'!A:F,5,0)</f>
        <v>EPP</v>
      </c>
      <c r="F2043" s="10" t="str">
        <f>VLOOKUP(CONTATOS[[#This Row],[EMPRESA]],'[1]Dados Cadastrais'!A:F,6,0)</f>
        <v>CAPITAL LESTE 2</v>
      </c>
      <c r="G2043" s="10" t="s">
        <v>5918</v>
      </c>
      <c r="H2043" s="10"/>
      <c r="I2043" s="10" t="s">
        <v>809</v>
      </c>
      <c r="J2043" s="10" t="s">
        <v>20</v>
      </c>
      <c r="K2043" s="22">
        <v>27536153</v>
      </c>
      <c r="L2043" s="13" t="s">
        <v>5919</v>
      </c>
      <c r="M2043" s="10" t="s">
        <v>5919</v>
      </c>
      <c r="N2043" s="22" t="s">
        <v>5920</v>
      </c>
      <c r="O2043" s="11"/>
      <c r="P2043" s="10"/>
      <c r="Q2043" s="15"/>
    </row>
    <row r="2044" spans="2:17" ht="15" customHeight="1" x14ac:dyDescent="0.35">
      <c r="B2044" s="10" t="s">
        <v>5916</v>
      </c>
      <c r="C2044" s="10" t="s">
        <v>5917</v>
      </c>
      <c r="D2044" s="11">
        <f>VLOOKUP(B2044,'[1]Dados Cadastrais'!A:G,7,0)</f>
        <v>103</v>
      </c>
      <c r="E2044" s="11" t="str">
        <f>VLOOKUP(CONTATOS[[#This Row],[EMPRESA]],'[1]Dados Cadastrais'!A:F,5,0)</f>
        <v>EPP</v>
      </c>
      <c r="F2044" s="10" t="str">
        <f>VLOOKUP(CONTATOS[[#This Row],[EMPRESA]],'[1]Dados Cadastrais'!A:F,6,0)</f>
        <v>CAPITAL LESTE 2</v>
      </c>
      <c r="G2044" s="10" t="s">
        <v>5921</v>
      </c>
      <c r="H2044" s="10"/>
      <c r="I2044" s="10" t="s">
        <v>5922</v>
      </c>
      <c r="J2044" s="10" t="s">
        <v>20</v>
      </c>
      <c r="K2044" s="22"/>
      <c r="L2044" s="13" t="s">
        <v>5923</v>
      </c>
      <c r="M2044" s="10" t="s">
        <v>5923</v>
      </c>
      <c r="N2044" s="22" t="s">
        <v>5924</v>
      </c>
      <c r="O2044" s="11"/>
      <c r="P2044" s="10"/>
      <c r="Q2044" s="15"/>
    </row>
    <row r="2045" spans="2:17" ht="15" hidden="1" customHeight="1" x14ac:dyDescent="0.25">
      <c r="B2045" s="10" t="s">
        <v>5925</v>
      </c>
      <c r="C2045" s="10" t="s">
        <v>5926</v>
      </c>
      <c r="D2045" s="11">
        <v>163</v>
      </c>
      <c r="E2045" s="11" t="str">
        <f>VLOOKUP(CONTATOS[[#This Row],[EMPRESA]],'[1]Dados Cadastrais'!A:F,5,0)</f>
        <v>EPP</v>
      </c>
      <c r="F2045" s="10" t="str">
        <f>VLOOKUP(CONTATOS[[#This Row],[EMPRESA]],'[1]Dados Cadastrais'!A:F,6,0)</f>
        <v>CAPITAL OESTE</v>
      </c>
      <c r="G2045" s="10"/>
      <c r="H2045" s="10"/>
      <c r="I2045" s="10"/>
      <c r="J2045" s="10"/>
      <c r="K2045" s="22" t="s">
        <v>5927</v>
      </c>
      <c r="L2045" s="13"/>
      <c r="M2045" s="10"/>
      <c r="N2045" s="14" t="s">
        <v>5928</v>
      </c>
      <c r="O2045" s="11"/>
      <c r="P2045" s="10"/>
      <c r="Q2045" s="15"/>
    </row>
    <row r="2046" spans="2:17" ht="15" hidden="1" customHeight="1" x14ac:dyDescent="0.25">
      <c r="B2046" s="10" t="s">
        <v>5925</v>
      </c>
      <c r="C2046" s="10" t="s">
        <v>5926</v>
      </c>
      <c r="D2046" s="11">
        <v>163</v>
      </c>
      <c r="E2046" s="11" t="str">
        <f>VLOOKUP(CONTATOS[[#This Row],[EMPRESA]],'[1]Dados Cadastrais'!A:F,5,0)</f>
        <v>EPP</v>
      </c>
      <c r="F2046" s="10" t="str">
        <f>VLOOKUP(CONTATOS[[#This Row],[EMPRESA]],'[1]Dados Cadastrais'!A:F,6,0)</f>
        <v>CAPITAL OESTE</v>
      </c>
      <c r="G2046" s="10" t="s">
        <v>5929</v>
      </c>
      <c r="H2046" s="10" t="s">
        <v>20</v>
      </c>
      <c r="I2046" s="10" t="s">
        <v>63</v>
      </c>
      <c r="J2046" s="10"/>
      <c r="K2046" s="22" t="s">
        <v>5927</v>
      </c>
      <c r="L2046" s="13" t="s">
        <v>5930</v>
      </c>
      <c r="M2046" s="10" t="s">
        <v>5930</v>
      </c>
      <c r="N2046" s="14" t="s">
        <v>5931</v>
      </c>
      <c r="O2046" s="11"/>
      <c r="P2046" s="10"/>
      <c r="Q2046" s="15"/>
    </row>
    <row r="2047" spans="2:17" ht="15" hidden="1" customHeight="1" x14ac:dyDescent="0.25">
      <c r="B2047" s="10" t="s">
        <v>5925</v>
      </c>
      <c r="C2047" s="10" t="s">
        <v>5926</v>
      </c>
      <c r="D2047" s="11">
        <v>163</v>
      </c>
      <c r="E2047" s="11" t="str">
        <f>VLOOKUP(CONTATOS[[#This Row],[EMPRESA]],'[1]Dados Cadastrais'!A:F,5,0)</f>
        <v>EPP</v>
      </c>
      <c r="F2047" s="10" t="str">
        <f>VLOOKUP(CONTATOS[[#This Row],[EMPRESA]],'[1]Dados Cadastrais'!A:F,6,0)</f>
        <v>CAPITAL OESTE</v>
      </c>
      <c r="G2047" s="10" t="s">
        <v>5932</v>
      </c>
      <c r="H2047" s="10" t="s">
        <v>20</v>
      </c>
      <c r="I2047" s="10" t="s">
        <v>63</v>
      </c>
      <c r="J2047" s="10"/>
      <c r="K2047" s="22" t="s">
        <v>5927</v>
      </c>
      <c r="L2047" s="13" t="s">
        <v>5933</v>
      </c>
      <c r="M2047" s="10" t="s">
        <v>5933</v>
      </c>
      <c r="N2047" s="14" t="s">
        <v>5934</v>
      </c>
      <c r="O2047" s="11"/>
      <c r="P2047" s="10"/>
      <c r="Q2047" s="15"/>
    </row>
    <row r="2048" spans="2:17" ht="15" customHeight="1" x14ac:dyDescent="0.35">
      <c r="B2048" s="10" t="s">
        <v>5935</v>
      </c>
      <c r="C2048" s="10" t="s">
        <v>5936</v>
      </c>
      <c r="D2048" s="11">
        <f>VLOOKUP(B2048,'[1]Dados Cadastrais'!A:G,7,0)</f>
        <v>103</v>
      </c>
      <c r="E2048" s="11" t="str">
        <f>VLOOKUP(CONTATOS[[#This Row],[EMPRESA]],'[1]Dados Cadastrais'!A:F,5,0)</f>
        <v>ME</v>
      </c>
      <c r="F2048" s="10" t="str">
        <f>VLOOKUP(CONTATOS[[#This Row],[EMPRESA]],'[1]Dados Cadastrais'!A:F,6,0)</f>
        <v>CAPITAL LESTE 1</v>
      </c>
      <c r="G2048" s="10" t="s">
        <v>5937</v>
      </c>
      <c r="H2048" s="10"/>
      <c r="I2048" s="10" t="s">
        <v>19</v>
      </c>
      <c r="J2048" s="10" t="s">
        <v>20</v>
      </c>
      <c r="K2048" s="22">
        <v>1127245481</v>
      </c>
      <c r="L2048" s="13"/>
      <c r="M2048" s="10"/>
      <c r="N2048" s="22" t="s">
        <v>5938</v>
      </c>
      <c r="O2048" s="11"/>
      <c r="P2048" s="10"/>
      <c r="Q2048" s="15"/>
    </row>
    <row r="2049" spans="2:17" ht="15" customHeight="1" x14ac:dyDescent="0.25">
      <c r="B2049" s="10" t="s">
        <v>5935</v>
      </c>
      <c r="C2049" s="10" t="s">
        <v>5936</v>
      </c>
      <c r="D2049" s="11">
        <f>VLOOKUP(B2049,'[1]Dados Cadastrais'!A:G,7,0)</f>
        <v>103</v>
      </c>
      <c r="E2049" s="11" t="str">
        <f>VLOOKUP(CONTATOS[[#This Row],[EMPRESA]],'[1]Dados Cadastrais'!A:F,5,0)</f>
        <v>ME</v>
      </c>
      <c r="F2049" s="10" t="str">
        <f>VLOOKUP(CONTATOS[[#This Row],[EMPRESA]],'[1]Dados Cadastrais'!A:F,6,0)</f>
        <v>CAPITAL LESTE 1</v>
      </c>
      <c r="G2049" s="10"/>
      <c r="H2049" s="10"/>
      <c r="I2049" s="10"/>
      <c r="J2049" s="10"/>
      <c r="K2049" s="31" t="s">
        <v>5939</v>
      </c>
      <c r="L2049" s="13"/>
      <c r="M2049" s="10"/>
      <c r="N2049" s="22"/>
      <c r="O2049" s="11"/>
      <c r="P2049" s="10"/>
      <c r="Q2049" s="15"/>
    </row>
    <row r="2050" spans="2:17" ht="15" hidden="1" customHeight="1" x14ac:dyDescent="0.35">
      <c r="B2050" s="10" t="s">
        <v>5940</v>
      </c>
      <c r="C2050" s="10" t="s">
        <v>5941</v>
      </c>
      <c r="D2050" s="11">
        <v>107</v>
      </c>
      <c r="E2050" s="11" t="s">
        <v>137</v>
      </c>
      <c r="F2050" s="10" t="e">
        <f>VLOOKUP(CONTATOS[[#This Row],[EMPRESA]],'[1]Dados Cadastrais'!A:F,6,0)</f>
        <v>#N/A</v>
      </c>
      <c r="G2050" s="10"/>
      <c r="H2050" s="10"/>
      <c r="I2050" s="10"/>
      <c r="J2050" s="10"/>
      <c r="K2050" s="22" t="s">
        <v>5942</v>
      </c>
      <c r="L2050" s="13"/>
      <c r="M2050" s="10"/>
      <c r="N2050" s="22"/>
      <c r="O2050" s="11"/>
      <c r="P2050" s="10"/>
      <c r="Q2050" s="15"/>
    </row>
    <row r="2051" spans="2:17" ht="15" hidden="1" customHeight="1" x14ac:dyDescent="0.25">
      <c r="B2051" s="10" t="s">
        <v>5940</v>
      </c>
      <c r="C2051" s="10" t="s">
        <v>5941</v>
      </c>
      <c r="D2051" s="11">
        <v>107</v>
      </c>
      <c r="E2051" s="11" t="s">
        <v>137</v>
      </c>
      <c r="F2051" s="10" t="e">
        <f>VLOOKUP(CONTATOS[[#This Row],[EMPRESA]],'[1]Dados Cadastrais'!A:F,6,0)</f>
        <v>#N/A</v>
      </c>
      <c r="G2051" s="10"/>
      <c r="H2051" s="10"/>
      <c r="I2051" s="10"/>
      <c r="J2051" s="10"/>
      <c r="K2051" s="22"/>
      <c r="L2051" s="13"/>
      <c r="M2051" s="10"/>
      <c r="N2051" s="14" t="s">
        <v>5943</v>
      </c>
      <c r="O2051" s="11"/>
      <c r="P2051" s="10"/>
      <c r="Q2051" s="15"/>
    </row>
    <row r="2052" spans="2:17" ht="15" customHeight="1" x14ac:dyDescent="0.35">
      <c r="B2052" s="10" t="s">
        <v>5944</v>
      </c>
      <c r="C2052" s="10" t="s">
        <v>5945</v>
      </c>
      <c r="D2052" s="11">
        <f>VLOOKUP(B2052,'[1]Dados Cadastrais'!A:G,7,0)</f>
        <v>103</v>
      </c>
      <c r="E2052" s="11" t="str">
        <f>VLOOKUP(CONTATOS[[#This Row],[EMPRESA]],'[1]Dados Cadastrais'!A:F,5,0)</f>
        <v>ME</v>
      </c>
      <c r="F2052" s="10" t="str">
        <f>VLOOKUP(CONTATOS[[#This Row],[EMPRESA]],'[1]Dados Cadastrais'!A:F,6,0)</f>
        <v>CAPITAL LESTE 1</v>
      </c>
      <c r="G2052" s="10"/>
      <c r="H2052" s="10"/>
      <c r="I2052" s="10"/>
      <c r="J2052" s="10"/>
      <c r="K2052" s="22" t="s">
        <v>5946</v>
      </c>
      <c r="L2052" s="13"/>
      <c r="M2052" s="10"/>
      <c r="N2052" s="22" t="s">
        <v>5947</v>
      </c>
      <c r="O2052" s="11"/>
      <c r="P2052" s="10"/>
      <c r="Q2052" s="15">
        <v>45764</v>
      </c>
    </row>
    <row r="2053" spans="2:17" ht="15" customHeight="1" x14ac:dyDescent="0.25">
      <c r="B2053" s="10" t="s">
        <v>5944</v>
      </c>
      <c r="C2053" s="10" t="s">
        <v>5945</v>
      </c>
      <c r="D2053" s="11">
        <f>VLOOKUP(B2053,'[1]Dados Cadastrais'!A:G,7,0)</f>
        <v>103</v>
      </c>
      <c r="E2053" s="11" t="str">
        <f>VLOOKUP(CONTATOS[[#This Row],[EMPRESA]],'[1]Dados Cadastrais'!A:F,5,0)</f>
        <v>ME</v>
      </c>
      <c r="F2053" s="10" t="str">
        <f>VLOOKUP(CONTATOS[[#This Row],[EMPRESA]],'[1]Dados Cadastrais'!A:F,6,0)</f>
        <v>CAPITAL LESTE 1</v>
      </c>
      <c r="G2053" s="10"/>
      <c r="H2053" s="10"/>
      <c r="I2053" s="10"/>
      <c r="J2053" s="10"/>
      <c r="K2053" s="31" t="s">
        <v>5948</v>
      </c>
      <c r="L2053" s="13"/>
      <c r="M2053" s="10"/>
      <c r="N2053" s="22"/>
      <c r="O2053" s="11"/>
      <c r="P2053" s="10"/>
      <c r="Q2053" s="15"/>
    </row>
    <row r="2054" spans="2:17" ht="15" customHeight="1" x14ac:dyDescent="0.25">
      <c r="B2054" s="27" t="s">
        <v>5949</v>
      </c>
      <c r="C2054" s="27" t="s">
        <v>5950</v>
      </c>
      <c r="D2054" s="27" t="s">
        <v>237</v>
      </c>
      <c r="E2054" s="27" t="s">
        <v>68</v>
      </c>
      <c r="F2054" s="10" t="str">
        <f>VLOOKUP(CONTATOS[[#This Row],[EMPRESA]],'[1]Dados Cadastrais'!A:F,6,0)</f>
        <v>CAPITAL LESTE 1</v>
      </c>
      <c r="G2054" s="17"/>
      <c r="H2054" s="10"/>
      <c r="I2054" s="28"/>
      <c r="J2054" s="10"/>
      <c r="K2054" s="29"/>
      <c r="L2054" s="13"/>
      <c r="M2054" s="10" t="str" cm="1">
        <f t="array" ref="M2054">IFERROR(IF(ISTEXT(L2053),IF(ISBLANK(L2053),"","'"&amp;"55"&amp;IF(AND(ISNUMBER(LEFT(SOMENTE.NÚMEROS(L2053),2))),LEFT(SOMENTE.NÚMEROS(L2053),2),"11")&amp;RIGHT(SOMENTE.NÚMEROS(L2053),8)),""),"")</f>
        <v/>
      </c>
      <c r="N2054" s="22"/>
      <c r="O2054" s="22"/>
      <c r="P2054" s="22"/>
      <c r="Q2054" s="15"/>
    </row>
    <row r="2055" spans="2:17" ht="15" hidden="1" customHeight="1" x14ac:dyDescent="0.35">
      <c r="B2055" s="32" t="s">
        <v>5951</v>
      </c>
      <c r="C2055" s="32" t="str">
        <f>VLOOKUP(B2055,'[1]Dados Cadastrais'!A:B,2,0)</f>
        <v>18.332.085/0001-70</v>
      </c>
      <c r="D2055" s="33">
        <f>VLOOKUP(B2055,'[1]Dados Cadastrais'!A:G,7,0)</f>
        <v>163</v>
      </c>
      <c r="E2055" s="33" t="str">
        <f>VLOOKUP(CONTATOS[[#This Row],[EMPRESA]],'[1]Dados Cadastrais'!A:F,5,0)</f>
        <v>Micro</v>
      </c>
      <c r="F2055" s="32">
        <f>VLOOKUP(CONTATOS[[#This Row],[EMPRESA]],'[1]Dados Cadastrais'!A:F,6,0)</f>
        <v>0</v>
      </c>
      <c r="G2055" s="23">
        <v>0</v>
      </c>
      <c r="H2055" s="32"/>
      <c r="I2055" s="34"/>
      <c r="J2055" s="32"/>
      <c r="K2055" s="35" t="s">
        <v>176</v>
      </c>
      <c r="L2055" s="36" t="s">
        <v>5952</v>
      </c>
      <c r="M2055" s="32" t="str" cm="1">
        <f t="array" ref="M2055">IFERROR(IF(ISTEXT(L2054),IF(ISBLANK(L2054),"","'"&amp;"55"&amp;IF(AND(ISNUMBER(LEFT(SOMENTE.NÚMEROS(L2054),2))),LEFT(SOMENTE.NÚMEROS(L2054),2),"11")&amp;RIGHT(SOMENTE.NÚMEROS(L2054),8)),""),"")</f>
        <v/>
      </c>
      <c r="N2055" s="23" t="s">
        <v>5953</v>
      </c>
      <c r="O2055" s="23"/>
      <c r="P2055" s="23"/>
      <c r="Q2055" s="15">
        <v>45903</v>
      </c>
    </row>
    <row r="2056" spans="2:17" ht="15" hidden="1" customHeight="1" x14ac:dyDescent="0.35">
      <c r="B2056" s="10" t="s">
        <v>5954</v>
      </c>
      <c r="C2056" s="10" t="s">
        <v>5955</v>
      </c>
      <c r="D2056" s="11">
        <v>101</v>
      </c>
      <c r="E2056" s="11" t="str">
        <f>VLOOKUP(CONTATOS[[#This Row],[EMPRESA]],'[1]Dados Cadastrais'!A:F,5,0)</f>
        <v>ME</v>
      </c>
      <c r="F2056" s="10" t="str">
        <f>VLOOKUP(CONTATOS[[#This Row],[EMPRESA]],'[1]Dados Cadastrais'!A:F,6,0)</f>
        <v>CAPITAL CENTRO</v>
      </c>
      <c r="G2056" s="10"/>
      <c r="H2056" s="10"/>
      <c r="I2056" s="10"/>
      <c r="J2056" s="10"/>
      <c r="K2056" s="22"/>
      <c r="L2056" s="13" t="s">
        <v>5956</v>
      </c>
      <c r="M2056" s="10" t="s">
        <v>5956</v>
      </c>
      <c r="N2056" s="22" t="s">
        <v>5957</v>
      </c>
      <c r="O2056" s="11" t="s">
        <v>25</v>
      </c>
      <c r="P2056" s="10"/>
      <c r="Q2056" s="15">
        <v>45764</v>
      </c>
    </row>
    <row r="2057" spans="2:17" ht="15" hidden="1" customHeight="1" x14ac:dyDescent="0.25">
      <c r="B2057" s="10" t="s">
        <v>5958</v>
      </c>
      <c r="C2057" s="10" t="s">
        <v>5959</v>
      </c>
      <c r="D2057" s="11">
        <v>107</v>
      </c>
      <c r="E2057" s="11" t="s">
        <v>137</v>
      </c>
      <c r="F2057" s="10" t="e">
        <f>VLOOKUP(CONTATOS[[#This Row],[EMPRESA]],'[1]Dados Cadastrais'!A:F,6,0)</f>
        <v>#N/A</v>
      </c>
      <c r="G2057" s="10"/>
      <c r="H2057" s="10"/>
      <c r="I2057" s="10"/>
      <c r="J2057" s="10"/>
      <c r="K2057" s="22" t="s">
        <v>5960</v>
      </c>
      <c r="L2057" s="13"/>
      <c r="M2057" s="10"/>
      <c r="N2057" s="14" t="s">
        <v>5961</v>
      </c>
      <c r="O2057" s="11"/>
      <c r="P2057" s="10"/>
      <c r="Q2057" s="15"/>
    </row>
    <row r="2058" spans="2:17" ht="15" hidden="1" customHeight="1" x14ac:dyDescent="0.25">
      <c r="B2058" s="10" t="s">
        <v>5962</v>
      </c>
      <c r="C2058" s="10" t="e">
        <v>#N/A</v>
      </c>
      <c r="D2058" s="11" t="e">
        <f>VLOOKUP(B2058,'[1]Dados Cadastrais'!A:G,7,0)</f>
        <v>#N/A</v>
      </c>
      <c r="E2058" s="11" t="e">
        <f>VLOOKUP(CONTATOS[[#This Row],[EMPRESA]],'[1]Dados Cadastrais'!A:F,5,0)</f>
        <v>#N/A</v>
      </c>
      <c r="F2058" s="10" t="e">
        <f>VLOOKUP(CONTATOS[[#This Row],[EMPRESA]],'[1]Dados Cadastrais'!A:F,6,0)</f>
        <v>#N/A</v>
      </c>
      <c r="G2058" s="10"/>
      <c r="H2058" s="10"/>
      <c r="I2058" s="10"/>
      <c r="J2058" s="10"/>
      <c r="K2058" s="31" t="s">
        <v>5963</v>
      </c>
      <c r="L2058" s="13"/>
      <c r="M2058" s="10"/>
      <c r="N2058" s="22"/>
      <c r="O2058" s="11"/>
      <c r="P2058" s="10"/>
      <c r="Q2058" s="15"/>
    </row>
    <row r="2059" spans="2:17" ht="15" hidden="1" customHeight="1" x14ac:dyDescent="0.25">
      <c r="B2059" s="10" t="s">
        <v>5964</v>
      </c>
      <c r="C2059" s="10" t="s">
        <v>5965</v>
      </c>
      <c r="D2059" s="11">
        <v>121</v>
      </c>
      <c r="E2059" s="11" t="str">
        <f>VLOOKUP(CONTATOS[[#This Row],[EMPRESA]],'[1]Dados Cadastrais'!A:F,5,0)</f>
        <v>EPP</v>
      </c>
      <c r="F2059" s="10" t="str">
        <f>VLOOKUP(CONTATOS[[#This Row],[EMPRESA]],'[1]Dados Cadastrais'!A:F,6,0)</f>
        <v>CAPITAL CENTRO</v>
      </c>
      <c r="G2059" s="10" t="s">
        <v>5966</v>
      </c>
      <c r="H2059" s="10"/>
      <c r="I2059" s="10" t="s">
        <v>4882</v>
      </c>
      <c r="J2059" s="10" t="s">
        <v>20</v>
      </c>
      <c r="K2059" s="22" t="s">
        <v>5967</v>
      </c>
      <c r="L2059" s="13" t="s">
        <v>5968</v>
      </c>
      <c r="M2059" s="62" t="s">
        <v>5969</v>
      </c>
      <c r="N2059" s="14" t="s">
        <v>5970</v>
      </c>
      <c r="O2059" s="11"/>
      <c r="P2059" s="10"/>
      <c r="Q2059" s="15">
        <v>45813</v>
      </c>
    </row>
    <row r="2060" spans="2:17" ht="15" hidden="1" customHeight="1" x14ac:dyDescent="0.25">
      <c r="B2060" s="10" t="s">
        <v>5964</v>
      </c>
      <c r="C2060" s="10" t="s">
        <v>5965</v>
      </c>
      <c r="D2060" s="11">
        <v>121</v>
      </c>
      <c r="E2060" s="11" t="str">
        <f>VLOOKUP(CONTATOS[[#This Row],[EMPRESA]],'[1]Dados Cadastrais'!A:F,5,0)</f>
        <v>EPP</v>
      </c>
      <c r="F2060" s="10" t="str">
        <f>VLOOKUP(CONTATOS[[#This Row],[EMPRESA]],'[1]Dados Cadastrais'!A:F,6,0)</f>
        <v>CAPITAL CENTRO</v>
      </c>
      <c r="G2060" s="10" t="s">
        <v>1318</v>
      </c>
      <c r="H2060" s="10"/>
      <c r="I2060" s="10" t="s">
        <v>4235</v>
      </c>
      <c r="J2060" s="10"/>
      <c r="K2060" s="22" t="s">
        <v>5967</v>
      </c>
      <c r="L2060" s="13">
        <v>11984159428</v>
      </c>
      <c r="M2060" s="10" t="s">
        <v>5971</v>
      </c>
      <c r="N2060" s="14" t="s">
        <v>5972</v>
      </c>
      <c r="O2060" s="11"/>
      <c r="P2060" s="10"/>
      <c r="Q2060" s="15"/>
    </row>
    <row r="2061" spans="2:17" ht="15" hidden="1" customHeight="1" x14ac:dyDescent="0.35">
      <c r="B2061" s="10" t="s">
        <v>5973</v>
      </c>
      <c r="C2061" s="10" t="s">
        <v>5974</v>
      </c>
      <c r="D2061" s="11">
        <v>126</v>
      </c>
      <c r="E2061" s="11" t="s">
        <v>137</v>
      </c>
      <c r="F2061" s="10" t="e">
        <f>VLOOKUP(CONTATOS[[#This Row],[EMPRESA]],'[1]Dados Cadastrais'!A:F,6,0)</f>
        <v>#N/A</v>
      </c>
      <c r="G2061" s="10"/>
      <c r="H2061" s="10"/>
      <c r="I2061" s="10"/>
      <c r="J2061" s="10"/>
      <c r="K2061" s="22" t="s">
        <v>5975</v>
      </c>
      <c r="L2061" s="13"/>
      <c r="M2061" s="10"/>
      <c r="N2061" s="22"/>
      <c r="O2061" s="11"/>
      <c r="P2061" s="10"/>
      <c r="Q2061" s="15"/>
    </row>
    <row r="2062" spans="2:17" ht="15" hidden="1" customHeight="1" x14ac:dyDescent="0.25">
      <c r="B2062" s="10" t="s">
        <v>5976</v>
      </c>
      <c r="C2062" s="10" t="s">
        <v>5977</v>
      </c>
      <c r="D2062" s="11">
        <f>VLOOKUP(B2062,'[1]Dados Cadastrais'!A:G,7,0)</f>
        <v>110</v>
      </c>
      <c r="E2062" s="11" t="str">
        <f>VLOOKUP(CONTATOS[[#This Row],[EMPRESA]],'[1]Dados Cadastrais'!A:F,5,0)</f>
        <v>EPP</v>
      </c>
      <c r="F2062" s="10" t="str">
        <f>VLOOKUP(CONTATOS[[#This Row],[EMPRESA]],'[1]Dados Cadastrais'!A:F,6,0)</f>
        <v>CAPITAL CENTRO</v>
      </c>
      <c r="G2062" s="10" t="s">
        <v>5978</v>
      </c>
      <c r="H2062" s="10" t="s">
        <v>20</v>
      </c>
      <c r="I2062" s="10" t="s">
        <v>63</v>
      </c>
      <c r="J2062" s="10" t="s">
        <v>20</v>
      </c>
      <c r="K2062" s="22" t="s">
        <v>5979</v>
      </c>
      <c r="L2062" s="13" t="s">
        <v>5980</v>
      </c>
      <c r="M2062" s="10" t="s">
        <v>5980</v>
      </c>
      <c r="N2062" s="14" t="s">
        <v>5981</v>
      </c>
      <c r="O2062" s="11"/>
      <c r="P2062" s="10"/>
      <c r="Q2062" s="15"/>
    </row>
    <row r="2063" spans="2:17" ht="15" customHeight="1" x14ac:dyDescent="0.35">
      <c r="B2063" s="10" t="s">
        <v>5982</v>
      </c>
      <c r="C2063" s="10" t="s">
        <v>5983</v>
      </c>
      <c r="D2063" s="11">
        <f>VLOOKUP(B2063,'[1]Dados Cadastrais'!A:G,7,0)</f>
        <v>103</v>
      </c>
      <c r="E2063" s="11" t="str">
        <f>VLOOKUP(CONTATOS[[#This Row],[EMPRESA]],'[1]Dados Cadastrais'!A:F,5,0)</f>
        <v>ME</v>
      </c>
      <c r="F2063" s="10" t="str">
        <f>VLOOKUP(CONTATOS[[#This Row],[EMPRESA]],'[1]Dados Cadastrais'!A:F,6,0)</f>
        <v>CAPITAL LESTE 1</v>
      </c>
      <c r="G2063" s="10" t="s">
        <v>5740</v>
      </c>
      <c r="H2063" s="10"/>
      <c r="I2063" s="10" t="s">
        <v>70</v>
      </c>
      <c r="J2063" s="10" t="s">
        <v>20</v>
      </c>
      <c r="K2063" s="22" t="s">
        <v>5984</v>
      </c>
      <c r="L2063" s="13" t="s">
        <v>5985</v>
      </c>
      <c r="M2063" s="10" t="s">
        <v>5986</v>
      </c>
      <c r="N2063" s="22" t="s">
        <v>5987</v>
      </c>
      <c r="O2063" s="11"/>
      <c r="P2063" s="10"/>
      <c r="Q2063" s="15"/>
    </row>
    <row r="2064" spans="2:17" ht="15" hidden="1" customHeight="1" x14ac:dyDescent="0.35">
      <c r="B2064" s="10" t="s">
        <v>5988</v>
      </c>
      <c r="C2064" s="10" t="s">
        <v>5989</v>
      </c>
      <c r="D2064" s="11">
        <f>VLOOKUP(B2064,'[1]Dados Cadastrais'!A:G,7,0)</f>
        <v>103</v>
      </c>
      <c r="E2064" s="11" t="str">
        <f>VLOOKUP(CONTATOS[[#This Row],[EMPRESA]],'[1]Dados Cadastrais'!A:F,5,0)</f>
        <v>ME</v>
      </c>
      <c r="F2064" s="10" t="str">
        <f>VLOOKUP(CONTATOS[[#This Row],[EMPRESA]],'[1]Dados Cadastrais'!A:F,6,0)</f>
        <v>CAPITAL NORTE</v>
      </c>
      <c r="G2064" s="10" t="s">
        <v>5990</v>
      </c>
      <c r="H2064" s="10"/>
      <c r="I2064" s="10"/>
      <c r="J2064" s="10"/>
      <c r="K2064" s="22">
        <v>38194753</v>
      </c>
      <c r="L2064" s="13" t="s">
        <v>5991</v>
      </c>
      <c r="M2064" s="10" t="s">
        <v>5991</v>
      </c>
      <c r="N2064" s="22" t="s">
        <v>5992</v>
      </c>
      <c r="O2064" s="11"/>
      <c r="P2064" s="10"/>
      <c r="Q2064" s="15">
        <v>45764</v>
      </c>
    </row>
    <row r="2065" spans="2:17" ht="15" hidden="1" customHeight="1" x14ac:dyDescent="0.35">
      <c r="B2065" s="10" t="s">
        <v>5988</v>
      </c>
      <c r="C2065" s="10" t="s">
        <v>5989</v>
      </c>
      <c r="D2065" s="11">
        <f>VLOOKUP(B2065,'[1]Dados Cadastrais'!A:G,7,0)</f>
        <v>103</v>
      </c>
      <c r="E2065" s="11" t="str">
        <f>VLOOKUP(CONTATOS[[#This Row],[EMPRESA]],'[1]Dados Cadastrais'!A:F,5,0)</f>
        <v>ME</v>
      </c>
      <c r="F2065" s="10" t="str">
        <f>VLOOKUP(CONTATOS[[#This Row],[EMPRESA]],'[1]Dados Cadastrais'!A:F,6,0)</f>
        <v>CAPITAL NORTE</v>
      </c>
      <c r="G2065" s="10" t="s">
        <v>5993</v>
      </c>
      <c r="H2065" s="10"/>
      <c r="I2065" s="10"/>
      <c r="J2065" s="10"/>
      <c r="K2065" s="22"/>
      <c r="L2065" s="13"/>
      <c r="M2065" s="10"/>
      <c r="N2065" s="22" t="s">
        <v>5994</v>
      </c>
      <c r="O2065" s="11"/>
      <c r="P2065" s="10"/>
      <c r="Q2065" s="15">
        <v>45764</v>
      </c>
    </row>
    <row r="2066" spans="2:17" ht="15" hidden="1" customHeight="1" x14ac:dyDescent="0.25">
      <c r="B2066" s="10" t="s">
        <v>5988</v>
      </c>
      <c r="C2066" s="10" t="s">
        <v>5989</v>
      </c>
      <c r="D2066" s="11">
        <f>VLOOKUP(B2066,'[1]Dados Cadastrais'!A:G,7,0)</f>
        <v>103</v>
      </c>
      <c r="E2066" s="11" t="str">
        <f>VLOOKUP(CONTATOS[[#This Row],[EMPRESA]],'[1]Dados Cadastrais'!A:F,5,0)</f>
        <v>ME</v>
      </c>
      <c r="F2066" s="10" t="str">
        <f>VLOOKUP(CONTATOS[[#This Row],[EMPRESA]],'[1]Dados Cadastrais'!A:F,6,0)</f>
        <v>CAPITAL NORTE</v>
      </c>
      <c r="G2066" s="10" t="s">
        <v>195</v>
      </c>
      <c r="H2066" s="10"/>
      <c r="I2066" s="10" t="s">
        <v>195</v>
      </c>
      <c r="J2066" s="10"/>
      <c r="K2066" s="22"/>
      <c r="L2066" s="14" t="s">
        <v>5995</v>
      </c>
      <c r="M2066" s="10" t="s">
        <v>5996</v>
      </c>
      <c r="N2066" s="22"/>
      <c r="O2066" s="11"/>
      <c r="P2066" s="10"/>
      <c r="Q2066" s="15"/>
    </row>
    <row r="2067" spans="2:17" ht="15" customHeight="1" x14ac:dyDescent="0.35">
      <c r="B2067" s="10" t="s">
        <v>5997</v>
      </c>
      <c r="C2067" s="10" t="s">
        <v>5998</v>
      </c>
      <c r="D2067" s="11">
        <f>VLOOKUP(B2067,'[1]Dados Cadastrais'!A:G,7,0)</f>
        <v>103</v>
      </c>
      <c r="E2067" s="11" t="str">
        <f>VLOOKUP(CONTATOS[[#This Row],[EMPRESA]],'[1]Dados Cadastrais'!A:F,5,0)</f>
        <v>EPP</v>
      </c>
      <c r="F2067" s="10" t="str">
        <f>VLOOKUP(CONTATOS[[#This Row],[EMPRESA]],'[1]Dados Cadastrais'!A:F,6,0)</f>
        <v>CAPITAL LESTE 1</v>
      </c>
      <c r="G2067" s="10" t="s">
        <v>5022</v>
      </c>
      <c r="H2067" s="10"/>
      <c r="I2067" s="10" t="s">
        <v>1041</v>
      </c>
      <c r="J2067" s="10" t="s">
        <v>20</v>
      </c>
      <c r="K2067" s="22" t="s">
        <v>5999</v>
      </c>
      <c r="L2067" s="13"/>
      <c r="M2067" s="10"/>
      <c r="N2067" s="12" t="s">
        <v>6000</v>
      </c>
      <c r="O2067" s="11"/>
      <c r="P2067" s="10"/>
      <c r="Q2067" s="15"/>
    </row>
    <row r="2068" spans="2:17" ht="15" customHeight="1" x14ac:dyDescent="0.25">
      <c r="B2068" s="10" t="s">
        <v>5997</v>
      </c>
      <c r="C2068" s="10" t="s">
        <v>5998</v>
      </c>
      <c r="D2068" s="11">
        <f>VLOOKUP(B2068,'[1]Dados Cadastrais'!A:G,7,0)</f>
        <v>103</v>
      </c>
      <c r="E2068" s="11" t="str">
        <f>VLOOKUP(CONTATOS[[#This Row],[EMPRESA]],'[1]Dados Cadastrais'!A:F,5,0)</f>
        <v>EPP</v>
      </c>
      <c r="F2068" s="10" t="str">
        <f>VLOOKUP(CONTATOS[[#This Row],[EMPRESA]],'[1]Dados Cadastrais'!A:F,6,0)</f>
        <v>CAPITAL LESTE 1</v>
      </c>
      <c r="G2068" s="10" t="s">
        <v>6001</v>
      </c>
      <c r="H2068" s="10"/>
      <c r="I2068" s="10"/>
      <c r="J2068" s="10"/>
      <c r="K2068" s="31" t="s">
        <v>6002</v>
      </c>
      <c r="L2068" s="13"/>
      <c r="M2068" s="10"/>
      <c r="N2068" s="22"/>
      <c r="O2068" s="11"/>
      <c r="P2068" s="10"/>
      <c r="Q2068" s="15"/>
    </row>
    <row r="2069" spans="2:17" ht="15" hidden="1" customHeight="1" x14ac:dyDescent="0.35">
      <c r="B2069" s="10" t="s">
        <v>6003</v>
      </c>
      <c r="C2069" s="10" t="s">
        <v>6004</v>
      </c>
      <c r="D2069" s="11">
        <v>114</v>
      </c>
      <c r="E2069" s="11" t="s">
        <v>137</v>
      </c>
      <c r="F2069" s="10" t="e">
        <f>VLOOKUP(CONTATOS[[#This Row],[EMPRESA]],'[1]Dados Cadastrais'!A:F,6,0)</f>
        <v>#N/A</v>
      </c>
      <c r="G2069" s="10" t="s">
        <v>1766</v>
      </c>
      <c r="H2069" s="10"/>
      <c r="I2069" s="10"/>
      <c r="J2069" s="10"/>
      <c r="K2069" s="22" t="s">
        <v>6005</v>
      </c>
      <c r="L2069" s="13"/>
      <c r="M2069" s="10"/>
      <c r="N2069" s="22"/>
      <c r="O2069" s="11"/>
      <c r="P2069" s="10"/>
      <c r="Q2069" s="15"/>
    </row>
    <row r="2070" spans="2:17" ht="15" hidden="1" customHeight="1" x14ac:dyDescent="0.35">
      <c r="B2070" s="10" t="s">
        <v>6003</v>
      </c>
      <c r="C2070" s="10" t="s">
        <v>6004</v>
      </c>
      <c r="D2070" s="11">
        <v>114</v>
      </c>
      <c r="E2070" s="11" t="s">
        <v>137</v>
      </c>
      <c r="F2070" s="10" t="e">
        <f>VLOOKUP(CONTATOS[[#This Row],[EMPRESA]],'[1]Dados Cadastrais'!A:F,6,0)</f>
        <v>#N/A</v>
      </c>
      <c r="G2070" s="10" t="s">
        <v>1766</v>
      </c>
      <c r="H2070" s="10"/>
      <c r="I2070" s="10"/>
      <c r="J2070" s="10"/>
      <c r="K2070" s="22"/>
      <c r="L2070" s="13"/>
      <c r="M2070" s="10"/>
      <c r="N2070" s="22"/>
      <c r="O2070" s="11"/>
      <c r="P2070" s="10"/>
      <c r="Q2070" s="15"/>
    </row>
    <row r="2071" spans="2:17" ht="15" hidden="1" customHeight="1" x14ac:dyDescent="0.35">
      <c r="B2071" s="10" t="s">
        <v>6003</v>
      </c>
      <c r="C2071" s="10" t="s">
        <v>6004</v>
      </c>
      <c r="D2071" s="11">
        <v>114</v>
      </c>
      <c r="E2071" s="11" t="s">
        <v>137</v>
      </c>
      <c r="F2071" s="10" t="e">
        <f>VLOOKUP(CONTATOS[[#This Row],[EMPRESA]],'[1]Dados Cadastrais'!A:F,6,0)</f>
        <v>#N/A</v>
      </c>
      <c r="G2071" s="10" t="s">
        <v>1766</v>
      </c>
      <c r="H2071" s="10"/>
      <c r="I2071" s="10"/>
      <c r="J2071" s="10"/>
      <c r="K2071" s="22"/>
      <c r="L2071" s="13"/>
      <c r="M2071" s="10"/>
      <c r="N2071" s="22"/>
      <c r="O2071" s="11"/>
      <c r="P2071" s="10"/>
      <c r="Q2071" s="15"/>
    </row>
    <row r="2072" spans="2:17" ht="15" hidden="1" customHeight="1" x14ac:dyDescent="0.35">
      <c r="B2072" s="10" t="s">
        <v>6006</v>
      </c>
      <c r="C2072" s="10" t="s">
        <v>6007</v>
      </c>
      <c r="D2072" s="11">
        <v>112</v>
      </c>
      <c r="E2072" s="11" t="s">
        <v>137</v>
      </c>
      <c r="F2072" s="10" t="e">
        <f>VLOOKUP(CONTATOS[[#This Row],[EMPRESA]],'[1]Dados Cadastrais'!A:F,6,0)</f>
        <v>#N/A</v>
      </c>
      <c r="G2072" s="10"/>
      <c r="H2072" s="10"/>
      <c r="I2072" s="10"/>
      <c r="J2072" s="10"/>
      <c r="K2072" s="22" t="s">
        <v>6008</v>
      </c>
      <c r="L2072" s="13"/>
      <c r="M2072" s="10"/>
      <c r="N2072" s="22"/>
      <c r="O2072" s="11"/>
      <c r="P2072" s="10"/>
      <c r="Q2072" s="15"/>
    </row>
    <row r="2073" spans="2:17" ht="15" hidden="1" customHeight="1" x14ac:dyDescent="0.25">
      <c r="B2073" s="10" t="s">
        <v>6009</v>
      </c>
      <c r="C2073" s="10" t="s">
        <v>6010</v>
      </c>
      <c r="D2073" s="11">
        <v>107</v>
      </c>
      <c r="E2073" s="11" t="s">
        <v>137</v>
      </c>
      <c r="F2073" s="10" t="e">
        <f>VLOOKUP(CONTATOS[[#This Row],[EMPRESA]],'[1]Dados Cadastrais'!A:F,6,0)</f>
        <v>#N/A</v>
      </c>
      <c r="G2073" s="10" t="s">
        <v>1292</v>
      </c>
      <c r="H2073" s="10"/>
      <c r="I2073" s="10"/>
      <c r="J2073" s="10"/>
      <c r="K2073" s="22" t="s">
        <v>6011</v>
      </c>
      <c r="L2073" s="13" t="s">
        <v>6012</v>
      </c>
      <c r="M2073" s="10" t="s">
        <v>6013</v>
      </c>
      <c r="N2073" s="14" t="s">
        <v>6014</v>
      </c>
      <c r="O2073" s="11"/>
      <c r="P2073" s="10"/>
      <c r="Q2073" s="15"/>
    </row>
    <row r="2074" spans="2:17" ht="15" hidden="1" customHeight="1" x14ac:dyDescent="0.25">
      <c r="B2074" s="10" t="s">
        <v>6015</v>
      </c>
      <c r="C2074" s="10" t="s">
        <v>6016</v>
      </c>
      <c r="D2074" s="11">
        <f>VLOOKUP(B2074,'[1]Dados Cadastrais'!A:G,7,0)</f>
        <v>103</v>
      </c>
      <c r="E2074" s="11" t="str">
        <f>VLOOKUP(CONTATOS[[#This Row],[EMPRESA]],'[1]Dados Cadastrais'!A:F,5,0)</f>
        <v>DEMAIS</v>
      </c>
      <c r="F2074" s="10" t="str">
        <f>VLOOKUP(CONTATOS[[#This Row],[EMPRESA]],'[1]Dados Cadastrais'!A:F,6,0)</f>
        <v>N/A</v>
      </c>
      <c r="G2074" s="10" t="s">
        <v>6017</v>
      </c>
      <c r="H2074" s="10" t="s">
        <v>2540</v>
      </c>
      <c r="I2074" s="10"/>
      <c r="J2074" s="10"/>
      <c r="K2074" s="22" t="s">
        <v>6018</v>
      </c>
      <c r="L2074" s="13"/>
      <c r="M2074" s="43" t="s">
        <v>6019</v>
      </c>
      <c r="N2074" s="14" t="s">
        <v>6020</v>
      </c>
      <c r="O2074" s="11"/>
      <c r="P2074" s="10"/>
      <c r="Q2074" s="15"/>
    </row>
    <row r="2075" spans="2:17" ht="15" hidden="1" customHeight="1" x14ac:dyDescent="0.25">
      <c r="B2075" s="10" t="s">
        <v>6021</v>
      </c>
      <c r="C2075" s="10" t="s">
        <v>6022</v>
      </c>
      <c r="D2075" s="11">
        <v>126</v>
      </c>
      <c r="E2075" s="11" t="s">
        <v>137</v>
      </c>
      <c r="F2075" s="10" t="e">
        <f>VLOOKUP(CONTATOS[[#This Row],[EMPRESA]],'[1]Dados Cadastrais'!A:F,6,0)</f>
        <v>#N/A</v>
      </c>
      <c r="G2075" s="10"/>
      <c r="H2075" s="10"/>
      <c r="I2075" s="10"/>
      <c r="J2075" s="10"/>
      <c r="K2075" s="22" t="s">
        <v>6023</v>
      </c>
      <c r="L2075" s="13"/>
      <c r="M2075" s="10"/>
      <c r="N2075" s="14" t="s">
        <v>6024</v>
      </c>
      <c r="O2075" s="11"/>
      <c r="P2075" s="10"/>
      <c r="Q2075" s="15"/>
    </row>
    <row r="2076" spans="2:17" ht="15" customHeight="1" x14ac:dyDescent="0.35">
      <c r="B2076" s="10" t="s">
        <v>6025</v>
      </c>
      <c r="C2076" s="10" t="s">
        <v>6026</v>
      </c>
      <c r="D2076" s="11">
        <f>VLOOKUP(B2076,'[1]Dados Cadastrais'!A:G,7,0)</f>
        <v>103</v>
      </c>
      <c r="E2076" s="11" t="str">
        <f>VLOOKUP(CONTATOS[[#This Row],[EMPRESA]],'[1]Dados Cadastrais'!A:F,5,0)</f>
        <v>EPP</v>
      </c>
      <c r="F2076" s="10" t="str">
        <f>VLOOKUP(CONTATOS[[#This Row],[EMPRESA]],'[1]Dados Cadastrais'!A:F,6,0)</f>
        <v>CAPITAL LESTE 1</v>
      </c>
      <c r="G2076" s="10" t="s">
        <v>2126</v>
      </c>
      <c r="H2076" s="10"/>
      <c r="I2076" s="10" t="s">
        <v>19</v>
      </c>
      <c r="J2076" s="10" t="s">
        <v>20</v>
      </c>
      <c r="K2076" s="22" t="s">
        <v>6027</v>
      </c>
      <c r="L2076" s="13"/>
      <c r="M2076" s="10"/>
      <c r="N2076" s="22" t="s">
        <v>6028</v>
      </c>
      <c r="O2076" s="11"/>
      <c r="P2076" s="10"/>
      <c r="Q2076" s="15"/>
    </row>
    <row r="2077" spans="2:17" ht="15" customHeight="1" x14ac:dyDescent="0.35">
      <c r="B2077" s="10" t="s">
        <v>6025</v>
      </c>
      <c r="C2077" s="10" t="s">
        <v>6026</v>
      </c>
      <c r="D2077" s="11">
        <f>VLOOKUP(B2077,'[1]Dados Cadastrais'!A:G,7,0)</f>
        <v>103</v>
      </c>
      <c r="E2077" s="11" t="str">
        <f>VLOOKUP(CONTATOS[[#This Row],[EMPRESA]],'[1]Dados Cadastrais'!A:F,5,0)</f>
        <v>EPP</v>
      </c>
      <c r="F2077" s="10" t="str">
        <f>VLOOKUP(CONTATOS[[#This Row],[EMPRESA]],'[1]Dados Cadastrais'!A:F,6,0)</f>
        <v>CAPITAL LESTE 1</v>
      </c>
      <c r="G2077" s="10" t="s">
        <v>6029</v>
      </c>
      <c r="H2077" s="10"/>
      <c r="I2077" s="10"/>
      <c r="J2077" s="10"/>
      <c r="K2077" s="22" t="s">
        <v>6027</v>
      </c>
      <c r="L2077" s="13"/>
      <c r="M2077" s="10"/>
      <c r="N2077" s="22" t="s">
        <v>6030</v>
      </c>
      <c r="O2077" s="11"/>
      <c r="P2077" s="10"/>
      <c r="Q2077" s="15"/>
    </row>
    <row r="2078" spans="2:17" ht="15" customHeight="1" x14ac:dyDescent="0.35">
      <c r="B2078" s="10" t="s">
        <v>6025</v>
      </c>
      <c r="C2078" s="10" t="s">
        <v>6026</v>
      </c>
      <c r="D2078" s="11">
        <f>VLOOKUP(B2078,'[1]Dados Cadastrais'!A:G,7,0)</f>
        <v>103</v>
      </c>
      <c r="E2078" s="11" t="str">
        <f>VLOOKUP(CONTATOS[[#This Row],[EMPRESA]],'[1]Dados Cadastrais'!A:F,5,0)</f>
        <v>EPP</v>
      </c>
      <c r="F2078" s="10" t="str">
        <f>VLOOKUP(CONTATOS[[#This Row],[EMPRESA]],'[1]Dados Cadastrais'!A:F,6,0)</f>
        <v>CAPITAL LESTE 1</v>
      </c>
      <c r="G2078" s="10" t="s">
        <v>6031</v>
      </c>
      <c r="H2078" s="10"/>
      <c r="I2078" s="10" t="s">
        <v>334</v>
      </c>
      <c r="J2078" s="10"/>
      <c r="K2078" s="22" t="s">
        <v>6032</v>
      </c>
      <c r="L2078" s="13" t="s">
        <v>6033</v>
      </c>
      <c r="M2078" s="10" t="s">
        <v>6034</v>
      </c>
      <c r="N2078" s="22"/>
      <c r="O2078" s="11"/>
      <c r="P2078" s="10"/>
      <c r="Q2078" s="15"/>
    </row>
    <row r="2079" spans="2:17" ht="15" customHeight="1" x14ac:dyDescent="0.35">
      <c r="B2079" s="10" t="s">
        <v>6025</v>
      </c>
      <c r="C2079" s="10" t="s">
        <v>6026</v>
      </c>
      <c r="D2079" s="11">
        <f>VLOOKUP(B2079,'[1]Dados Cadastrais'!A:G,7,0)</f>
        <v>103</v>
      </c>
      <c r="E2079" s="11" t="str">
        <f>VLOOKUP(CONTATOS[[#This Row],[EMPRESA]],'[1]Dados Cadastrais'!A:F,5,0)</f>
        <v>EPP</v>
      </c>
      <c r="F2079" s="10" t="str">
        <f>VLOOKUP(CONTATOS[[#This Row],[EMPRESA]],'[1]Dados Cadastrais'!A:F,6,0)</f>
        <v>CAPITAL LESTE 1</v>
      </c>
      <c r="G2079" s="10" t="s">
        <v>6031</v>
      </c>
      <c r="H2079" s="10"/>
      <c r="I2079" s="10" t="s">
        <v>334</v>
      </c>
      <c r="J2079" s="10"/>
      <c r="K2079" s="22" t="s">
        <v>6032</v>
      </c>
      <c r="L2079" s="13" t="s">
        <v>6033</v>
      </c>
      <c r="M2079" s="10" t="s">
        <v>6034</v>
      </c>
      <c r="N2079" s="22"/>
      <c r="O2079" s="11"/>
      <c r="P2079" s="10"/>
      <c r="Q2079" s="15"/>
    </row>
    <row r="2080" spans="2:17" ht="15" customHeight="1" x14ac:dyDescent="0.35">
      <c r="B2080" s="10" t="s">
        <v>6025</v>
      </c>
      <c r="C2080" s="10" t="s">
        <v>6026</v>
      </c>
      <c r="D2080" s="11">
        <f>VLOOKUP(B2080,'[1]Dados Cadastrais'!A:G,7,0)</f>
        <v>103</v>
      </c>
      <c r="E2080" s="11" t="str">
        <f>VLOOKUP(CONTATOS[[#This Row],[EMPRESA]],'[1]Dados Cadastrais'!A:F,5,0)</f>
        <v>EPP</v>
      </c>
      <c r="F2080" s="10" t="str">
        <f>VLOOKUP(CONTATOS[[#This Row],[EMPRESA]],'[1]Dados Cadastrais'!A:F,6,0)</f>
        <v>CAPITAL LESTE 1</v>
      </c>
      <c r="G2080" s="10" t="s">
        <v>656</v>
      </c>
      <c r="H2080" s="10"/>
      <c r="I2080" s="10" t="s">
        <v>1205</v>
      </c>
      <c r="J2080" s="10" t="s">
        <v>20</v>
      </c>
      <c r="K2080" s="22"/>
      <c r="L2080" s="13" t="s">
        <v>6035</v>
      </c>
      <c r="M2080" s="10" t="s">
        <v>6034</v>
      </c>
      <c r="N2080" s="22"/>
      <c r="O2080" s="11"/>
      <c r="P2080" s="10"/>
      <c r="Q2080" s="15"/>
    </row>
    <row r="2081" spans="2:17" ht="15" customHeight="1" x14ac:dyDescent="0.35">
      <c r="B2081" s="10" t="s">
        <v>6025</v>
      </c>
      <c r="C2081" s="10" t="s">
        <v>6026</v>
      </c>
      <c r="D2081" s="11">
        <f>VLOOKUP(B2081,'[1]Dados Cadastrais'!A:G,7,0)</f>
        <v>103</v>
      </c>
      <c r="E2081" s="11" t="str">
        <f>VLOOKUP(CONTATOS[[#This Row],[EMPRESA]],'[1]Dados Cadastrais'!A:F,5,0)</f>
        <v>EPP</v>
      </c>
      <c r="F2081" s="10" t="str">
        <f>VLOOKUP(CONTATOS[[#This Row],[EMPRESA]],'[1]Dados Cadastrais'!A:F,6,0)</f>
        <v>CAPITAL LESTE 1</v>
      </c>
      <c r="G2081" s="10" t="s">
        <v>656</v>
      </c>
      <c r="H2081" s="10"/>
      <c r="I2081" s="10" t="s">
        <v>1205</v>
      </c>
      <c r="J2081" s="10" t="s">
        <v>20</v>
      </c>
      <c r="K2081" s="22"/>
      <c r="L2081" s="13" t="s">
        <v>6035</v>
      </c>
      <c r="M2081" s="10" t="s">
        <v>6034</v>
      </c>
      <c r="N2081" s="22"/>
      <c r="O2081" s="11"/>
      <c r="P2081" s="10"/>
      <c r="Q2081" s="15"/>
    </row>
    <row r="2082" spans="2:17" ht="15" customHeight="1" x14ac:dyDescent="0.35">
      <c r="B2082" s="10" t="s">
        <v>6025</v>
      </c>
      <c r="C2082" s="10" t="s">
        <v>6026</v>
      </c>
      <c r="D2082" s="11">
        <f>VLOOKUP(B2082,'[1]Dados Cadastrais'!A:G,7,0)</f>
        <v>103</v>
      </c>
      <c r="E2082" s="11" t="str">
        <f>VLOOKUP(CONTATOS[[#This Row],[EMPRESA]],'[1]Dados Cadastrais'!A:F,5,0)</f>
        <v>EPP</v>
      </c>
      <c r="F2082" s="10" t="str">
        <f>VLOOKUP(CONTATOS[[#This Row],[EMPRESA]],'[1]Dados Cadastrais'!A:F,6,0)</f>
        <v>CAPITAL LESTE 1</v>
      </c>
      <c r="G2082" s="10" t="s">
        <v>6031</v>
      </c>
      <c r="H2082" s="10"/>
      <c r="I2082" s="10" t="s">
        <v>195</v>
      </c>
      <c r="J2082" s="10"/>
      <c r="K2082" s="22"/>
      <c r="L2082" s="13" t="s">
        <v>195</v>
      </c>
      <c r="M2082" s="10"/>
      <c r="N2082" s="22"/>
      <c r="O2082" s="11"/>
      <c r="P2082" s="10"/>
      <c r="Q2082" s="15"/>
    </row>
    <row r="2083" spans="2:17" ht="15" customHeight="1" x14ac:dyDescent="0.35">
      <c r="B2083" s="10" t="s">
        <v>6025</v>
      </c>
      <c r="C2083" s="10" t="s">
        <v>6026</v>
      </c>
      <c r="D2083" s="11">
        <f>VLOOKUP(B2083,'[1]Dados Cadastrais'!A:G,7,0)</f>
        <v>103</v>
      </c>
      <c r="E2083" s="11" t="str">
        <f>VLOOKUP(CONTATOS[[#This Row],[EMPRESA]],'[1]Dados Cadastrais'!A:F,5,0)</f>
        <v>EPP</v>
      </c>
      <c r="F2083" s="10" t="str">
        <f>VLOOKUP(CONTATOS[[#This Row],[EMPRESA]],'[1]Dados Cadastrais'!A:F,6,0)</f>
        <v>CAPITAL LESTE 1</v>
      </c>
      <c r="G2083" s="10" t="s">
        <v>6031</v>
      </c>
      <c r="H2083" s="10"/>
      <c r="I2083" s="10" t="s">
        <v>195</v>
      </c>
      <c r="J2083" s="10"/>
      <c r="K2083" s="22"/>
      <c r="L2083" s="13" t="s">
        <v>195</v>
      </c>
      <c r="M2083" s="10"/>
      <c r="N2083" s="22"/>
      <c r="O2083" s="11"/>
      <c r="P2083" s="10"/>
      <c r="Q2083" s="15"/>
    </row>
    <row r="2084" spans="2:17" ht="15" customHeight="1" x14ac:dyDescent="0.35">
      <c r="B2084" s="10" t="s">
        <v>6025</v>
      </c>
      <c r="C2084" s="10" t="s">
        <v>6026</v>
      </c>
      <c r="D2084" s="11">
        <f>VLOOKUP(B2084,'[1]Dados Cadastrais'!A:G,7,0)</f>
        <v>103</v>
      </c>
      <c r="E2084" s="11" t="str">
        <f>VLOOKUP(CONTATOS[[#This Row],[EMPRESA]],'[1]Dados Cadastrais'!A:F,5,0)</f>
        <v>EPP</v>
      </c>
      <c r="F2084" s="10" t="str">
        <f>VLOOKUP(CONTATOS[[#This Row],[EMPRESA]],'[1]Dados Cadastrais'!A:F,6,0)</f>
        <v>CAPITAL LESTE 1</v>
      </c>
      <c r="G2084" s="10" t="s">
        <v>6031</v>
      </c>
      <c r="H2084" s="10"/>
      <c r="I2084" s="10"/>
      <c r="J2084" s="10"/>
      <c r="K2084" s="22"/>
      <c r="L2084" s="13"/>
      <c r="M2084" s="10"/>
      <c r="N2084" s="22"/>
      <c r="O2084" s="11"/>
      <c r="P2084" s="10"/>
      <c r="Q2084" s="15"/>
    </row>
    <row r="2085" spans="2:17" ht="15" hidden="1" customHeight="1" x14ac:dyDescent="0.35">
      <c r="B2085" s="10" t="s">
        <v>6036</v>
      </c>
      <c r="C2085" s="10" t="e">
        <v>#N/A</v>
      </c>
      <c r="D2085" s="11" t="e">
        <f>VLOOKUP(B2085,'[1]Dados Cadastrais'!A:G,7,0)</f>
        <v>#N/A</v>
      </c>
      <c r="E2085" s="11" t="e">
        <f>VLOOKUP(CONTATOS[[#This Row],[EMPRESA]],'[1]Dados Cadastrais'!A:F,5,0)</f>
        <v>#N/A</v>
      </c>
      <c r="F2085" s="10" t="e">
        <f>VLOOKUP(CONTATOS[[#This Row],[EMPRESA]],'[1]Dados Cadastrais'!A:F,6,0)</f>
        <v>#N/A</v>
      </c>
      <c r="G2085" s="10"/>
      <c r="H2085" s="10"/>
      <c r="I2085" s="10"/>
      <c r="J2085" s="10"/>
      <c r="K2085" s="22" t="s">
        <v>6037</v>
      </c>
      <c r="L2085" s="13"/>
      <c r="M2085" s="10"/>
      <c r="N2085" s="22" t="s">
        <v>6038</v>
      </c>
      <c r="O2085" s="11"/>
      <c r="P2085" s="10"/>
      <c r="Q2085" s="15"/>
    </row>
    <row r="2086" spans="2:17" ht="15" hidden="1" customHeight="1" x14ac:dyDescent="0.25">
      <c r="B2086" s="10" t="s">
        <v>6039</v>
      </c>
      <c r="C2086" s="10" t="e">
        <v>#N/A</v>
      </c>
      <c r="D2086" s="11" t="e">
        <f>VLOOKUP(B2086,'[1]Dados Cadastrais'!A:G,7,0)</f>
        <v>#N/A</v>
      </c>
      <c r="E2086" s="11" t="e">
        <f>VLOOKUP(CONTATOS[[#This Row],[EMPRESA]],'[1]Dados Cadastrais'!A:F,5,0)</f>
        <v>#N/A</v>
      </c>
      <c r="F2086" s="10" t="e">
        <f>VLOOKUP(CONTATOS[[#This Row],[EMPRESA]],'[1]Dados Cadastrais'!A:F,6,0)</f>
        <v>#N/A</v>
      </c>
      <c r="G2086" s="10" t="s">
        <v>6040</v>
      </c>
      <c r="H2086" s="10"/>
      <c r="I2086" s="10" t="s">
        <v>26</v>
      </c>
      <c r="J2086" s="10"/>
      <c r="K2086" s="22" t="s">
        <v>6041</v>
      </c>
      <c r="L2086" s="13"/>
      <c r="M2086" s="10"/>
      <c r="N2086" s="14" t="s">
        <v>6042</v>
      </c>
      <c r="O2086" s="11"/>
      <c r="P2086" s="10"/>
      <c r="Q2086" s="15"/>
    </row>
    <row r="2087" spans="2:17" ht="15" hidden="1" customHeight="1" x14ac:dyDescent="0.35">
      <c r="B2087" s="10" t="s">
        <v>6043</v>
      </c>
      <c r="C2087" s="10" t="s">
        <v>6044</v>
      </c>
      <c r="D2087" s="11">
        <f>VLOOKUP(B2087,'[1]Dados Cadastrais'!A:G,7,0)</f>
        <v>103</v>
      </c>
      <c r="E2087" s="11" t="str">
        <f>VLOOKUP(CONTATOS[[#This Row],[EMPRESA]],'[1]Dados Cadastrais'!A:F,5,0)</f>
        <v>DEMAIS</v>
      </c>
      <c r="F2087" s="10" t="str">
        <f>VLOOKUP(CONTATOS[[#This Row],[EMPRESA]],'[1]Dados Cadastrais'!A:F,6,0)</f>
        <v>N/A</v>
      </c>
      <c r="G2087" s="10" t="s">
        <v>6045</v>
      </c>
      <c r="H2087" s="10"/>
      <c r="I2087" s="10"/>
      <c r="J2087" s="10"/>
      <c r="K2087" s="22" t="s">
        <v>6046</v>
      </c>
      <c r="L2087" s="13" t="s">
        <v>6047</v>
      </c>
      <c r="M2087" s="10" t="s">
        <v>6047</v>
      </c>
      <c r="N2087" s="22" t="s">
        <v>6048</v>
      </c>
      <c r="O2087" s="11"/>
      <c r="P2087" s="10"/>
      <c r="Q2087" s="15"/>
    </row>
    <row r="2088" spans="2:17" ht="15" hidden="1" customHeight="1" x14ac:dyDescent="0.35">
      <c r="B2088" s="10" t="s">
        <v>6043</v>
      </c>
      <c r="C2088" s="10" t="s">
        <v>6044</v>
      </c>
      <c r="D2088" s="11">
        <f>VLOOKUP(B2088,'[1]Dados Cadastrais'!A:G,7,0)</f>
        <v>103</v>
      </c>
      <c r="E2088" s="11" t="str">
        <f>VLOOKUP(CONTATOS[[#This Row],[EMPRESA]],'[1]Dados Cadastrais'!A:F,5,0)</f>
        <v>DEMAIS</v>
      </c>
      <c r="F2088" s="10" t="str">
        <f>VLOOKUP(CONTATOS[[#This Row],[EMPRESA]],'[1]Dados Cadastrais'!A:F,6,0)</f>
        <v>N/A</v>
      </c>
      <c r="G2088" s="10"/>
      <c r="H2088" s="10"/>
      <c r="I2088" s="10"/>
      <c r="J2088" s="10"/>
      <c r="K2088" s="22" t="s">
        <v>6046</v>
      </c>
      <c r="L2088" s="13" t="s">
        <v>6049</v>
      </c>
      <c r="M2088" s="10" t="s">
        <v>6049</v>
      </c>
      <c r="N2088" s="22" t="s">
        <v>6050</v>
      </c>
      <c r="O2088" s="11"/>
      <c r="P2088" s="10"/>
      <c r="Q2088" s="15"/>
    </row>
    <row r="2089" spans="2:17" ht="15" hidden="1" customHeight="1" x14ac:dyDescent="0.35">
      <c r="B2089" s="10" t="s">
        <v>6043</v>
      </c>
      <c r="C2089" s="10" t="s">
        <v>6044</v>
      </c>
      <c r="D2089" s="11">
        <f>VLOOKUP(B2089,'[1]Dados Cadastrais'!A:G,7,0)</f>
        <v>103</v>
      </c>
      <c r="E2089" s="11" t="str">
        <f>VLOOKUP(CONTATOS[[#This Row],[EMPRESA]],'[1]Dados Cadastrais'!A:F,5,0)</f>
        <v>DEMAIS</v>
      </c>
      <c r="F2089" s="10" t="str">
        <f>VLOOKUP(CONTATOS[[#This Row],[EMPRESA]],'[1]Dados Cadastrais'!A:F,6,0)</f>
        <v>N/A</v>
      </c>
      <c r="G2089" s="10" t="s">
        <v>6051</v>
      </c>
      <c r="H2089" s="10"/>
      <c r="I2089" s="10" t="s">
        <v>367</v>
      </c>
      <c r="J2089" s="10"/>
      <c r="K2089" s="22"/>
      <c r="L2089" s="13"/>
      <c r="M2089" s="10"/>
      <c r="N2089" s="22" t="s">
        <v>6052</v>
      </c>
      <c r="O2089" s="11"/>
      <c r="P2089" s="10"/>
      <c r="Q2089" s="15"/>
    </row>
    <row r="2090" spans="2:17" ht="15" hidden="1" customHeight="1" x14ac:dyDescent="0.35">
      <c r="B2090" s="10" t="s">
        <v>6043</v>
      </c>
      <c r="C2090" s="10" t="s">
        <v>6044</v>
      </c>
      <c r="D2090" s="11">
        <f>VLOOKUP(B2090,'[1]Dados Cadastrais'!A:G,7,0)</f>
        <v>103</v>
      </c>
      <c r="E2090" s="11" t="str">
        <f>VLOOKUP(CONTATOS[[#This Row],[EMPRESA]],'[1]Dados Cadastrais'!A:F,5,0)</f>
        <v>DEMAIS</v>
      </c>
      <c r="F2090" s="10" t="str">
        <f>VLOOKUP(CONTATOS[[#This Row],[EMPRESA]],'[1]Dados Cadastrais'!A:F,6,0)</f>
        <v>N/A</v>
      </c>
      <c r="G2090" s="10" t="s">
        <v>4356</v>
      </c>
      <c r="H2090" s="10"/>
      <c r="I2090" s="10"/>
      <c r="J2090" s="10"/>
      <c r="K2090" s="22"/>
      <c r="L2090" s="13" t="s">
        <v>6053</v>
      </c>
      <c r="M2090" s="10" t="s">
        <v>6053</v>
      </c>
      <c r="N2090" s="22"/>
      <c r="O2090" s="11"/>
      <c r="P2090" s="10"/>
      <c r="Q2090" s="15"/>
    </row>
    <row r="2091" spans="2:17" ht="15" hidden="1" customHeight="1" x14ac:dyDescent="0.35">
      <c r="B2091" s="10" t="s">
        <v>6043</v>
      </c>
      <c r="C2091" s="10" t="s">
        <v>6044</v>
      </c>
      <c r="D2091" s="11">
        <f>VLOOKUP(B2091,'[1]Dados Cadastrais'!A:G,7,0)</f>
        <v>103</v>
      </c>
      <c r="E2091" s="11" t="str">
        <f>VLOOKUP(CONTATOS[[#This Row],[EMPRESA]],'[1]Dados Cadastrais'!A:F,5,0)</f>
        <v>DEMAIS</v>
      </c>
      <c r="F2091" s="10" t="str">
        <f>VLOOKUP(CONTATOS[[#This Row],[EMPRESA]],'[1]Dados Cadastrais'!A:F,6,0)</f>
        <v>N/A</v>
      </c>
      <c r="G2091" s="10" t="s">
        <v>6054</v>
      </c>
      <c r="H2091" s="10"/>
      <c r="I2091" s="10" t="s">
        <v>6055</v>
      </c>
      <c r="J2091" s="10"/>
      <c r="K2091" s="22"/>
      <c r="L2091" s="13" t="s">
        <v>6056</v>
      </c>
      <c r="M2091" s="10" t="s">
        <v>6056</v>
      </c>
      <c r="N2091" s="22"/>
      <c r="O2091" s="11"/>
      <c r="P2091" s="10"/>
      <c r="Q2091" s="15"/>
    </row>
    <row r="2092" spans="2:17" ht="15" hidden="1" customHeight="1" x14ac:dyDescent="0.35">
      <c r="B2092" s="10" t="s">
        <v>6057</v>
      </c>
      <c r="C2092" s="10" t="s">
        <v>6058</v>
      </c>
      <c r="D2092" s="11">
        <v>106</v>
      </c>
      <c r="E2092" s="11" t="s">
        <v>68</v>
      </c>
      <c r="F2092" s="10" t="e">
        <f>VLOOKUP(CONTATOS[[#This Row],[EMPRESA]],'[1]Dados Cadastrais'!A:F,6,0)</f>
        <v>#N/A</v>
      </c>
      <c r="G2092" s="10"/>
      <c r="H2092" s="10"/>
      <c r="I2092" s="10"/>
      <c r="J2092" s="10"/>
      <c r="K2092" s="22" t="s">
        <v>6059</v>
      </c>
      <c r="L2092" s="13"/>
      <c r="M2092" s="10"/>
      <c r="N2092" s="22"/>
      <c r="O2092" s="11"/>
      <c r="P2092" s="10"/>
      <c r="Q2092" s="15"/>
    </row>
    <row r="2093" spans="2:17" ht="15" hidden="1" customHeight="1" x14ac:dyDescent="0.35">
      <c r="B2093" s="10" t="s">
        <v>6060</v>
      </c>
      <c r="C2093" s="10" t="e">
        <v>#N/A</v>
      </c>
      <c r="D2093" s="11" t="e">
        <f>VLOOKUP(B2093,'[1]Dados Cadastrais'!A:G,7,0)</f>
        <v>#N/A</v>
      </c>
      <c r="E2093" s="11" t="e">
        <f>VLOOKUP(CONTATOS[[#This Row],[EMPRESA]],'[1]Dados Cadastrais'!A:F,5,0)</f>
        <v>#N/A</v>
      </c>
      <c r="F2093" s="10" t="e">
        <f>VLOOKUP(CONTATOS[[#This Row],[EMPRESA]],'[1]Dados Cadastrais'!A:F,6,0)</f>
        <v>#N/A</v>
      </c>
      <c r="G2093" s="10"/>
      <c r="H2093" s="10"/>
      <c r="I2093" s="10"/>
      <c r="J2093" s="10"/>
      <c r="K2093" s="22" t="s">
        <v>6061</v>
      </c>
      <c r="L2093" s="13"/>
      <c r="M2093" s="10"/>
      <c r="N2093" s="12"/>
      <c r="O2093" s="11"/>
      <c r="P2093" s="10"/>
      <c r="Q2093" s="15"/>
    </row>
    <row r="2094" spans="2:17" ht="15" hidden="1" customHeight="1" x14ac:dyDescent="0.25">
      <c r="B2094" s="10" t="s">
        <v>6062</v>
      </c>
      <c r="C2094" s="10" t="e">
        <v>#N/A</v>
      </c>
      <c r="D2094" s="11" t="e">
        <f>VLOOKUP(B2094,'[1]Dados Cadastrais'!A:G,7,0)</f>
        <v>#N/A</v>
      </c>
      <c r="E2094" s="11" t="e">
        <f>VLOOKUP(CONTATOS[[#This Row],[EMPRESA]],'[1]Dados Cadastrais'!A:F,5,0)</f>
        <v>#N/A</v>
      </c>
      <c r="F2094" s="10" t="e">
        <f>VLOOKUP(CONTATOS[[#This Row],[EMPRESA]],'[1]Dados Cadastrais'!A:F,6,0)</f>
        <v>#N/A</v>
      </c>
      <c r="G2094" s="10"/>
      <c r="H2094" s="10"/>
      <c r="I2094" s="10"/>
      <c r="J2094" s="10"/>
      <c r="K2094" s="22" t="s">
        <v>6063</v>
      </c>
      <c r="L2094" s="13"/>
      <c r="M2094" s="10"/>
      <c r="N2094" s="14" t="s">
        <v>6064</v>
      </c>
      <c r="O2094" s="11"/>
      <c r="P2094" s="10"/>
      <c r="Q2094" s="15"/>
    </row>
    <row r="2095" spans="2:17" ht="15" hidden="1" customHeight="1" x14ac:dyDescent="0.35">
      <c r="B2095" s="10" t="s">
        <v>6065</v>
      </c>
      <c r="C2095" s="10" t="e">
        <v>#N/A</v>
      </c>
      <c r="D2095" s="11" t="e">
        <f>VLOOKUP(B2095,'[1]Dados Cadastrais'!A:G,7,0)</f>
        <v>#N/A</v>
      </c>
      <c r="E2095" s="11" t="e">
        <f>VLOOKUP(CONTATOS[[#This Row],[EMPRESA]],'[1]Dados Cadastrais'!A:F,5,0)</f>
        <v>#N/A</v>
      </c>
      <c r="F2095" s="10" t="e">
        <f>VLOOKUP(CONTATOS[[#This Row],[EMPRESA]],'[1]Dados Cadastrais'!A:F,6,0)</f>
        <v>#N/A</v>
      </c>
      <c r="G2095" s="10" t="s">
        <v>6066</v>
      </c>
      <c r="H2095" s="10"/>
      <c r="I2095" s="10" t="s">
        <v>26</v>
      </c>
      <c r="J2095" s="10"/>
      <c r="K2095" s="22" t="s">
        <v>6067</v>
      </c>
      <c r="L2095" s="13"/>
      <c r="M2095" s="10"/>
      <c r="N2095" s="22"/>
      <c r="O2095" s="11"/>
      <c r="P2095" s="10"/>
      <c r="Q2095" s="15"/>
    </row>
    <row r="2096" spans="2:17" ht="15" hidden="1" customHeight="1" x14ac:dyDescent="0.35">
      <c r="B2096" s="10" t="s">
        <v>6068</v>
      </c>
      <c r="C2096" s="10" t="s">
        <v>55</v>
      </c>
      <c r="D2096" s="11" t="e">
        <f>VLOOKUP(B2096,'[1]Dados Cadastrais'!A:G,7,0)</f>
        <v>#N/A</v>
      </c>
      <c r="E2096" s="11" t="e">
        <f>VLOOKUP(CONTATOS[[#This Row],[EMPRESA]],'[1]Dados Cadastrais'!A:F,5,0)</f>
        <v>#N/A</v>
      </c>
      <c r="F2096" s="10" t="e">
        <f>VLOOKUP(CONTATOS[[#This Row],[EMPRESA]],'[1]Dados Cadastrais'!A:F,6,0)</f>
        <v>#N/A</v>
      </c>
      <c r="G2096" s="10" t="s">
        <v>6069</v>
      </c>
      <c r="H2096" s="10"/>
      <c r="I2096" s="10" t="s">
        <v>367</v>
      </c>
      <c r="J2096" s="10"/>
      <c r="K2096" s="22">
        <v>1120637335</v>
      </c>
      <c r="L2096" s="13"/>
      <c r="M2096" s="10"/>
      <c r="N2096" s="22" t="s">
        <v>6070</v>
      </c>
      <c r="O2096" s="11"/>
      <c r="P2096" s="10"/>
      <c r="Q2096" s="15">
        <v>45764</v>
      </c>
    </row>
    <row r="2097" spans="2:17" ht="15" hidden="1" customHeight="1" x14ac:dyDescent="0.3">
      <c r="B2097" s="84" t="s">
        <v>6071</v>
      </c>
      <c r="C2097" s="10">
        <f>VLOOKUP(B2097,'[1]Dados Cadastrais'!A:B,2,0)</f>
        <v>0</v>
      </c>
      <c r="D2097" s="11">
        <f>VLOOKUP(B2097,'[1]Dados Cadastrais'!A:G,7,0)</f>
        <v>0</v>
      </c>
      <c r="E2097" s="11">
        <f>VLOOKUP(CONTATOS[[#This Row],[EMPRESA]],'[1]Dados Cadastrais'!A:F,5,0)</f>
        <v>0</v>
      </c>
      <c r="F2097" s="10">
        <f>VLOOKUP(CONTATOS[[#This Row],[EMPRESA]],'[1]Dados Cadastrais'!A:F,6,0)</f>
        <v>0</v>
      </c>
      <c r="G2097" s="22" t="s">
        <v>5476</v>
      </c>
      <c r="H2097" s="10"/>
      <c r="I2097" s="28"/>
      <c r="J2097" s="10"/>
      <c r="K2097" s="60"/>
      <c r="L2097" s="13"/>
      <c r="M2097" s="10" t="str" cm="1">
        <f t="array" ref="M2097">IFERROR(IF(ISTEXT(L2096),IF(ISBLANK(L2096),"","'"&amp;"55"&amp;IF(AND(ISNUMBER(LEFT(SOMENTE.NÚMEROS(L2096),2))),LEFT(SOMENTE.NÚMEROS(L2096),2),"11")&amp;RIGHT(SOMENTE.NÚMEROS(L2096),8)),""),"")</f>
        <v/>
      </c>
      <c r="N2097" s="57" t="s">
        <v>6072</v>
      </c>
      <c r="O2097" s="22"/>
      <c r="P2097" s="22"/>
      <c r="Q2097" s="15"/>
    </row>
    <row r="2098" spans="2:17" ht="15" hidden="1" customHeight="1" x14ac:dyDescent="0.25">
      <c r="B2098" s="10" t="s">
        <v>6073</v>
      </c>
      <c r="C2098" s="10" t="e">
        <v>#N/A</v>
      </c>
      <c r="D2098" s="11" t="e">
        <f>VLOOKUP(B2098,'[1]Dados Cadastrais'!A:G,7,0)</f>
        <v>#N/A</v>
      </c>
      <c r="E2098" s="11" t="e">
        <f>VLOOKUP(CONTATOS[[#This Row],[EMPRESA]],'[1]Dados Cadastrais'!A:F,5,0)</f>
        <v>#N/A</v>
      </c>
      <c r="F2098" s="10" t="e">
        <f>VLOOKUP(CONTATOS[[#This Row],[EMPRESA]],'[1]Dados Cadastrais'!A:F,6,0)</f>
        <v>#N/A</v>
      </c>
      <c r="G2098" s="10"/>
      <c r="H2098" s="10"/>
      <c r="I2098" s="10" t="s">
        <v>26</v>
      </c>
      <c r="J2098" s="10"/>
      <c r="K2098" s="22" t="s">
        <v>6074</v>
      </c>
      <c r="L2098" s="13"/>
      <c r="M2098" s="10"/>
      <c r="N2098" s="14" t="s">
        <v>6072</v>
      </c>
      <c r="O2098" s="11"/>
      <c r="P2098" s="10"/>
      <c r="Q2098" s="15"/>
    </row>
    <row r="2099" spans="2:17" ht="15" hidden="1" customHeight="1" x14ac:dyDescent="0.35">
      <c r="B2099" s="10" t="s">
        <v>6075</v>
      </c>
      <c r="C2099" s="10" t="s">
        <v>6076</v>
      </c>
      <c r="D2099" s="11">
        <f>VLOOKUP(B2099,'[1]Dados Cadastrais'!A:G,7,0)</f>
        <v>103</v>
      </c>
      <c r="E2099" s="11" t="str">
        <f>VLOOKUP(CONTATOS[[#This Row],[EMPRESA]],'[1]Dados Cadastrais'!A:F,5,0)</f>
        <v>EPP</v>
      </c>
      <c r="F2099" s="10" t="str">
        <f>VLOOKUP(CONTATOS[[#This Row],[EMPRESA]],'[1]Dados Cadastrais'!A:F,6,0)</f>
        <v>CAPITAL NORTE</v>
      </c>
      <c r="G2099" s="10" t="s">
        <v>5517</v>
      </c>
      <c r="H2099" s="10"/>
      <c r="I2099" s="10" t="s">
        <v>19</v>
      </c>
      <c r="J2099" s="10" t="s">
        <v>20</v>
      </c>
      <c r="K2099" s="22" t="s">
        <v>6077</v>
      </c>
      <c r="L2099" s="13"/>
      <c r="M2099" s="10"/>
      <c r="N2099" s="22" t="s">
        <v>6078</v>
      </c>
      <c r="O2099" s="11"/>
      <c r="P2099" s="10"/>
      <c r="Q2099" s="15"/>
    </row>
    <row r="2100" spans="2:17" ht="15" hidden="1" customHeight="1" x14ac:dyDescent="0.35">
      <c r="B2100" s="10" t="s">
        <v>6075</v>
      </c>
      <c r="C2100" s="10" t="s">
        <v>6076</v>
      </c>
      <c r="D2100" s="11">
        <f>VLOOKUP(B2100,'[1]Dados Cadastrais'!A:G,7,0)</f>
        <v>103</v>
      </c>
      <c r="E2100" s="11" t="str">
        <f>VLOOKUP(CONTATOS[[#This Row],[EMPRESA]],'[1]Dados Cadastrais'!A:F,5,0)</f>
        <v>EPP</v>
      </c>
      <c r="F2100" s="10" t="str">
        <f>VLOOKUP(CONTATOS[[#This Row],[EMPRESA]],'[1]Dados Cadastrais'!A:F,6,0)</f>
        <v>CAPITAL NORTE</v>
      </c>
      <c r="G2100" s="10" t="s">
        <v>1225</v>
      </c>
      <c r="H2100" s="10"/>
      <c r="I2100" s="10" t="s">
        <v>4369</v>
      </c>
      <c r="J2100" s="10"/>
      <c r="K2100" s="22"/>
      <c r="M2100" s="10"/>
      <c r="N2100" s="22" t="s">
        <v>6079</v>
      </c>
      <c r="O2100" s="11"/>
      <c r="P2100" s="10"/>
      <c r="Q2100" s="15"/>
    </row>
    <row r="2101" spans="2:17" ht="15" hidden="1" customHeight="1" x14ac:dyDescent="0.35">
      <c r="B2101" s="10" t="s">
        <v>6075</v>
      </c>
      <c r="C2101" s="10" t="s">
        <v>6076</v>
      </c>
      <c r="D2101" s="11">
        <f>VLOOKUP(B2101,'[1]Dados Cadastrais'!A:G,7,0)</f>
        <v>103</v>
      </c>
      <c r="E2101" s="11" t="str">
        <f>VLOOKUP(CONTATOS[[#This Row],[EMPRESA]],'[1]Dados Cadastrais'!A:F,5,0)</f>
        <v>EPP</v>
      </c>
      <c r="F2101" s="10" t="str">
        <f>VLOOKUP(CONTATOS[[#This Row],[EMPRESA]],'[1]Dados Cadastrais'!A:F,6,0)</f>
        <v>CAPITAL NORTE</v>
      </c>
      <c r="G2101" s="10" t="s">
        <v>6080</v>
      </c>
      <c r="H2101" s="10"/>
      <c r="I2101" s="10" t="s">
        <v>4369</v>
      </c>
      <c r="J2101" s="10"/>
      <c r="K2101" s="22"/>
      <c r="L2101" s="13" t="s">
        <v>6081</v>
      </c>
      <c r="M2101" s="10" t="s">
        <v>6081</v>
      </c>
      <c r="N2101" s="22" t="s">
        <v>6082</v>
      </c>
      <c r="O2101" s="11"/>
      <c r="P2101" s="10"/>
      <c r="Q2101" s="15"/>
    </row>
    <row r="2102" spans="2:17" ht="15" hidden="1" customHeight="1" x14ac:dyDescent="0.25">
      <c r="B2102" s="10" t="s">
        <v>6083</v>
      </c>
      <c r="C2102" s="10" t="s">
        <v>6084</v>
      </c>
      <c r="D2102" s="11">
        <v>102</v>
      </c>
      <c r="E2102" s="11" t="s">
        <v>137</v>
      </c>
      <c r="F2102" s="10" t="e">
        <f>VLOOKUP(CONTATOS[[#This Row],[EMPRESA]],'[1]Dados Cadastrais'!A:F,6,0)</f>
        <v>#N/A</v>
      </c>
      <c r="G2102" s="10"/>
      <c r="H2102" s="10"/>
      <c r="I2102" s="10"/>
      <c r="J2102" s="10"/>
      <c r="K2102" s="22" t="s">
        <v>6085</v>
      </c>
      <c r="L2102" s="13"/>
      <c r="M2102" s="10"/>
      <c r="N2102" s="14" t="s">
        <v>6086</v>
      </c>
      <c r="O2102" s="11"/>
      <c r="P2102" s="10"/>
      <c r="Q2102" s="15"/>
    </row>
    <row r="2103" spans="2:17" ht="15" customHeight="1" x14ac:dyDescent="0.35">
      <c r="B2103" s="10" t="s">
        <v>6087</v>
      </c>
      <c r="C2103" s="10" t="s">
        <v>6088</v>
      </c>
      <c r="D2103" s="11">
        <f>VLOOKUP(B2103,'[1]Dados Cadastrais'!A:G,7,0)</f>
        <v>103</v>
      </c>
      <c r="E2103" s="11" t="str">
        <f>VLOOKUP(CONTATOS[[#This Row],[EMPRESA]],'[1]Dados Cadastrais'!A:F,5,0)</f>
        <v>ME</v>
      </c>
      <c r="F2103" s="10" t="str">
        <f>VLOOKUP(CONTATOS[[#This Row],[EMPRESA]],'[1]Dados Cadastrais'!A:F,6,0)</f>
        <v>CAPITAL LESTE 1</v>
      </c>
      <c r="G2103" s="10" t="s">
        <v>332</v>
      </c>
      <c r="H2103" s="10"/>
      <c r="I2103" s="10"/>
      <c r="J2103" s="10"/>
      <c r="K2103" s="22" t="s">
        <v>6089</v>
      </c>
      <c r="L2103" s="13" t="s">
        <v>6090</v>
      </c>
      <c r="M2103" s="10" t="s">
        <v>6091</v>
      </c>
      <c r="N2103" s="22" t="s">
        <v>6092</v>
      </c>
      <c r="O2103" s="11"/>
      <c r="P2103" s="10"/>
      <c r="Q2103" s="15"/>
    </row>
    <row r="2104" spans="2:17" ht="15" customHeight="1" x14ac:dyDescent="0.35">
      <c r="B2104" s="10" t="s">
        <v>6087</v>
      </c>
      <c r="C2104" s="10" t="s">
        <v>6088</v>
      </c>
      <c r="D2104" s="11">
        <f>VLOOKUP(B2104,'[1]Dados Cadastrais'!A:G,7,0)</f>
        <v>103</v>
      </c>
      <c r="E2104" s="11" t="str">
        <f>VLOOKUP(CONTATOS[[#This Row],[EMPRESA]],'[1]Dados Cadastrais'!A:F,5,0)</f>
        <v>ME</v>
      </c>
      <c r="F2104" s="10" t="str">
        <f>VLOOKUP(CONTATOS[[#This Row],[EMPRESA]],'[1]Dados Cadastrais'!A:F,6,0)</f>
        <v>CAPITAL LESTE 1</v>
      </c>
      <c r="G2104" s="10" t="s">
        <v>6093</v>
      </c>
      <c r="H2104" s="10"/>
      <c r="I2104" s="10" t="s">
        <v>386</v>
      </c>
      <c r="J2104" s="10"/>
      <c r="K2104" s="22"/>
      <c r="L2104" s="13" t="s">
        <v>6094</v>
      </c>
      <c r="M2104" s="10" t="s">
        <v>6094</v>
      </c>
      <c r="N2104" s="22" t="s">
        <v>6092</v>
      </c>
      <c r="O2104" s="11"/>
      <c r="P2104" s="10" t="s">
        <v>6095</v>
      </c>
      <c r="Q2104" s="15"/>
    </row>
    <row r="2105" spans="2:17" ht="15" customHeight="1" x14ac:dyDescent="0.35">
      <c r="B2105" s="10" t="s">
        <v>6087</v>
      </c>
      <c r="C2105" s="10" t="s">
        <v>6088</v>
      </c>
      <c r="D2105" s="11">
        <f>VLOOKUP(B2105,'[1]Dados Cadastrais'!A:G,7,0)</f>
        <v>103</v>
      </c>
      <c r="E2105" s="11" t="str">
        <f>VLOOKUP(CONTATOS[[#This Row],[EMPRESA]],'[1]Dados Cadastrais'!A:F,5,0)</f>
        <v>ME</v>
      </c>
      <c r="F2105" s="10" t="str">
        <f>VLOOKUP(CONTATOS[[#This Row],[EMPRESA]],'[1]Dados Cadastrais'!A:F,6,0)</f>
        <v>CAPITAL LESTE 1</v>
      </c>
      <c r="G2105" s="10" t="s">
        <v>6093</v>
      </c>
      <c r="H2105" s="10"/>
      <c r="I2105" s="10"/>
      <c r="J2105" s="10"/>
      <c r="K2105" s="22"/>
      <c r="L2105" s="13"/>
      <c r="M2105" s="10"/>
      <c r="N2105" s="22"/>
      <c r="O2105" s="11"/>
      <c r="P2105" s="10"/>
      <c r="Q2105" s="15"/>
    </row>
    <row r="2106" spans="2:17" ht="15" hidden="1" customHeight="1" x14ac:dyDescent="0.25">
      <c r="B2106" s="10" t="s">
        <v>6096</v>
      </c>
      <c r="C2106" s="10" t="e">
        <v>#N/A</v>
      </c>
      <c r="D2106" s="11" t="e">
        <f>VLOOKUP(B2106,'[1]Dados Cadastrais'!A:G,7,0)</f>
        <v>#N/A</v>
      </c>
      <c r="E2106" s="11" t="e">
        <f>VLOOKUP(CONTATOS[[#This Row],[EMPRESA]],'[1]Dados Cadastrais'!A:F,5,0)</f>
        <v>#N/A</v>
      </c>
      <c r="F2106" s="10" t="e">
        <f>VLOOKUP(CONTATOS[[#This Row],[EMPRESA]],'[1]Dados Cadastrais'!A:F,6,0)</f>
        <v>#N/A</v>
      </c>
      <c r="G2106" s="10"/>
      <c r="H2106" s="10"/>
      <c r="I2106" s="10" t="s">
        <v>89</v>
      </c>
      <c r="J2106" s="10"/>
      <c r="K2106" s="22" t="s">
        <v>6097</v>
      </c>
      <c r="L2106" s="13"/>
      <c r="M2106" s="10"/>
      <c r="N2106" s="14" t="s">
        <v>6098</v>
      </c>
      <c r="O2106" s="11"/>
      <c r="P2106" s="10"/>
      <c r="Q2106" s="15"/>
    </row>
    <row r="2107" spans="2:17" ht="15" hidden="1" customHeight="1" x14ac:dyDescent="0.25">
      <c r="B2107" s="10" t="s">
        <v>6099</v>
      </c>
      <c r="C2107" s="10" t="e">
        <v>#N/A</v>
      </c>
      <c r="D2107" s="11" t="e">
        <f>VLOOKUP(B2107,'[1]Dados Cadastrais'!A:G,7,0)</f>
        <v>#N/A</v>
      </c>
      <c r="E2107" s="11" t="e">
        <f>VLOOKUP(CONTATOS[[#This Row],[EMPRESA]],'[1]Dados Cadastrais'!A:F,5,0)</f>
        <v>#N/A</v>
      </c>
      <c r="F2107" s="10" t="e">
        <f>VLOOKUP(CONTATOS[[#This Row],[EMPRESA]],'[1]Dados Cadastrais'!A:F,6,0)</f>
        <v>#N/A</v>
      </c>
      <c r="G2107" s="10" t="s">
        <v>6100</v>
      </c>
      <c r="H2107" s="10"/>
      <c r="I2107" s="10"/>
      <c r="J2107" s="10"/>
      <c r="K2107" s="22" t="s">
        <v>6101</v>
      </c>
      <c r="L2107" s="13"/>
      <c r="M2107" s="10"/>
      <c r="N2107" s="14" t="s">
        <v>6102</v>
      </c>
      <c r="O2107" s="11"/>
      <c r="P2107" s="10"/>
      <c r="Q2107" s="15"/>
    </row>
    <row r="2108" spans="2:17" ht="15" hidden="1" customHeight="1" x14ac:dyDescent="0.25">
      <c r="B2108" s="10" t="s">
        <v>6099</v>
      </c>
      <c r="C2108" s="10" t="e">
        <v>#N/A</v>
      </c>
      <c r="D2108" s="11" t="e">
        <f>VLOOKUP(B2108,'[1]Dados Cadastrais'!A:G,7,0)</f>
        <v>#N/A</v>
      </c>
      <c r="E2108" s="11" t="e">
        <f>VLOOKUP(CONTATOS[[#This Row],[EMPRESA]],'[1]Dados Cadastrais'!A:F,5,0)</f>
        <v>#N/A</v>
      </c>
      <c r="F2108" s="10" t="e">
        <f>VLOOKUP(CONTATOS[[#This Row],[EMPRESA]],'[1]Dados Cadastrais'!A:F,6,0)</f>
        <v>#N/A</v>
      </c>
      <c r="G2108" s="10"/>
      <c r="H2108" s="10"/>
      <c r="I2108" s="10"/>
      <c r="J2108" s="10"/>
      <c r="K2108" s="22" t="s">
        <v>6101</v>
      </c>
      <c r="L2108" s="14"/>
      <c r="M2108" s="10"/>
      <c r="N2108" s="14" t="s">
        <v>6103</v>
      </c>
      <c r="O2108" s="11"/>
      <c r="P2108" s="10"/>
      <c r="Q2108" s="15"/>
    </row>
    <row r="2109" spans="2:17" ht="15" hidden="1" customHeight="1" x14ac:dyDescent="0.35">
      <c r="B2109" s="10" t="s">
        <v>6104</v>
      </c>
      <c r="C2109" s="10" t="e">
        <v>#N/A</v>
      </c>
      <c r="D2109" s="11" t="e">
        <f>VLOOKUP(B2109,'[1]Dados Cadastrais'!A:G,7,0)</f>
        <v>#N/A</v>
      </c>
      <c r="E2109" s="11" t="e">
        <f>VLOOKUP(CONTATOS[[#This Row],[EMPRESA]],'[1]Dados Cadastrais'!A:F,5,0)</f>
        <v>#N/A</v>
      </c>
      <c r="F2109" s="10" t="e">
        <f>VLOOKUP(CONTATOS[[#This Row],[EMPRESA]],'[1]Dados Cadastrais'!A:F,6,0)</f>
        <v>#N/A</v>
      </c>
      <c r="G2109" s="10"/>
      <c r="H2109" s="10"/>
      <c r="I2109" s="10"/>
      <c r="J2109" s="10"/>
      <c r="K2109" s="22" t="s">
        <v>6105</v>
      </c>
      <c r="L2109" s="13"/>
      <c r="M2109" s="10"/>
      <c r="N2109" s="22"/>
      <c r="O2109" s="11"/>
      <c r="P2109" s="10"/>
      <c r="Q2109" s="15"/>
    </row>
    <row r="2110" spans="2:17" ht="15" customHeight="1" x14ac:dyDescent="0.35">
      <c r="B2110" s="10" t="s">
        <v>6106</v>
      </c>
      <c r="C2110" s="10" t="s">
        <v>6107</v>
      </c>
      <c r="D2110" s="11">
        <f>VLOOKUP(B2110,'[1]Dados Cadastrais'!A:G,7,0)</f>
        <v>103</v>
      </c>
      <c r="E2110" s="11" t="str">
        <f>VLOOKUP(CONTATOS[[#This Row],[EMPRESA]],'[1]Dados Cadastrais'!A:F,5,0)</f>
        <v>EPP</v>
      </c>
      <c r="F2110" s="10" t="str">
        <f>VLOOKUP(CONTATOS[[#This Row],[EMPRESA]],'[1]Dados Cadastrais'!A:F,6,0)</f>
        <v>CAPITAL LESTE 1</v>
      </c>
      <c r="G2110" s="10"/>
      <c r="H2110" s="10"/>
      <c r="I2110" s="10"/>
      <c r="J2110" s="10"/>
      <c r="K2110" s="22" t="s">
        <v>6108</v>
      </c>
      <c r="L2110" s="13"/>
      <c r="M2110" s="10"/>
      <c r="N2110" s="22" t="s">
        <v>6109</v>
      </c>
      <c r="O2110" s="11" t="s">
        <v>25</v>
      </c>
      <c r="P2110" s="10"/>
      <c r="Q2110" s="15"/>
    </row>
    <row r="2111" spans="2:17" ht="15" customHeight="1" x14ac:dyDescent="0.35">
      <c r="B2111" s="10" t="s">
        <v>6106</v>
      </c>
      <c r="C2111" s="10" t="s">
        <v>6107</v>
      </c>
      <c r="D2111" s="11">
        <f>VLOOKUP(B2111,'[1]Dados Cadastrais'!A:G,7,0)</f>
        <v>103</v>
      </c>
      <c r="E2111" s="11" t="str">
        <f>VLOOKUP(CONTATOS[[#This Row],[EMPRESA]],'[1]Dados Cadastrais'!A:F,5,0)</f>
        <v>EPP</v>
      </c>
      <c r="F2111" s="10" t="str">
        <f>VLOOKUP(CONTATOS[[#This Row],[EMPRESA]],'[1]Dados Cadastrais'!A:F,6,0)</f>
        <v>CAPITAL LESTE 1</v>
      </c>
      <c r="G2111" s="10" t="s">
        <v>6110</v>
      </c>
      <c r="H2111" s="10"/>
      <c r="I2111" s="10" t="s">
        <v>1041</v>
      </c>
      <c r="J2111" s="10" t="s">
        <v>20</v>
      </c>
      <c r="K2111" s="22" t="s">
        <v>6111</v>
      </c>
      <c r="L2111" s="13"/>
      <c r="M2111" s="10"/>
      <c r="N2111" s="22"/>
      <c r="O2111" s="11"/>
      <c r="P2111" s="10"/>
      <c r="Q2111" s="15"/>
    </row>
    <row r="2112" spans="2:17" ht="15" hidden="1" customHeight="1" x14ac:dyDescent="0.25">
      <c r="B2112" s="10" t="s">
        <v>6112</v>
      </c>
      <c r="C2112" s="10" t="e">
        <v>#N/A</v>
      </c>
      <c r="D2112" s="11" t="e">
        <f>VLOOKUP(B2112,'[1]Dados Cadastrais'!A:G,7,0)</f>
        <v>#N/A</v>
      </c>
      <c r="E2112" s="11" t="e">
        <f>VLOOKUP(CONTATOS[[#This Row],[EMPRESA]],'[1]Dados Cadastrais'!A:F,5,0)</f>
        <v>#N/A</v>
      </c>
      <c r="F2112" s="10" t="e">
        <f>VLOOKUP(CONTATOS[[#This Row],[EMPRESA]],'[1]Dados Cadastrais'!A:F,6,0)</f>
        <v>#N/A</v>
      </c>
      <c r="G2112" s="10" t="s">
        <v>6113</v>
      </c>
      <c r="H2112" s="10"/>
      <c r="I2112" s="10" t="s">
        <v>26</v>
      </c>
      <c r="J2112" s="10"/>
      <c r="K2112" s="22" t="s">
        <v>6114</v>
      </c>
      <c r="L2112" s="13" t="s">
        <v>6115</v>
      </c>
      <c r="M2112" s="10" t="s">
        <v>6116</v>
      </c>
      <c r="N2112" s="14" t="s">
        <v>6117</v>
      </c>
      <c r="O2112" s="11"/>
      <c r="P2112" s="10"/>
      <c r="Q2112" s="15"/>
    </row>
    <row r="2113" spans="2:17" ht="15" hidden="1" customHeight="1" x14ac:dyDescent="0.35">
      <c r="B2113" s="32" t="s">
        <v>6118</v>
      </c>
      <c r="C2113" s="32" t="str">
        <f>VLOOKUP(B2113,'[1]Dados Cadastrais'!A:B,2,0)</f>
        <v>25.029.155/0001-81</v>
      </c>
      <c r="D2113" s="33">
        <f>VLOOKUP(B2113,'[1]Dados Cadastrais'!A:G,7,0)</f>
        <v>163</v>
      </c>
      <c r="E2113" s="33" t="str">
        <f>VLOOKUP(CONTATOS[[#This Row],[EMPRESA]],'[1]Dados Cadastrais'!A:F,5,0)</f>
        <v>Micro</v>
      </c>
      <c r="F2113" s="32">
        <f>VLOOKUP(CONTATOS[[#This Row],[EMPRESA]],'[1]Dados Cadastrais'!A:F,6,0)</f>
        <v>0</v>
      </c>
      <c r="G2113" s="23">
        <v>0</v>
      </c>
      <c r="H2113" s="32"/>
      <c r="I2113" s="34"/>
      <c r="J2113" s="32"/>
      <c r="K2113" s="35" t="s">
        <v>6119</v>
      </c>
      <c r="L2113" s="36" t="s">
        <v>6120</v>
      </c>
      <c r="M2113" s="32" t="str" cm="1">
        <f t="array" aca="1" ref="M2113" ca="1">IFERROR(IF(ISTEXT(L2112),IF(ISBLANK(L2112),"","'"&amp;"55"&amp;IF(AND(ISNUMBER(LEFT(SOMENTE.NÚMEROS(L2112),2))),LEFT(SOMENTE.NÚMEROS(L2112),2),"11")&amp;RIGHT(SOMENTE.NÚMEROS(L2112),8)),""),"")</f>
        <v/>
      </c>
      <c r="N2113" s="23" t="s">
        <v>6121</v>
      </c>
      <c r="O2113" s="23"/>
      <c r="P2113" s="23"/>
      <c r="Q2113" s="15">
        <v>45903</v>
      </c>
    </row>
    <row r="2114" spans="2:17" ht="15" hidden="1" customHeight="1" x14ac:dyDescent="0.35">
      <c r="B2114" s="10" t="s">
        <v>6122</v>
      </c>
      <c r="C2114" s="10" t="e">
        <f>VLOOKUP(B2114,'[1]Dados Cadastrais'!A:B,2,0)</f>
        <v>#N/A</v>
      </c>
      <c r="D2114" s="11" t="e">
        <f>VLOOKUP(B2114,'[1]Dados Cadastrais'!A:G,7,0)</f>
        <v>#N/A</v>
      </c>
      <c r="E2114" s="11" t="e">
        <f>VLOOKUP(CONTATOS[[#This Row],[EMPRESA]],'[1]Dados Cadastrais'!A:F,5,0)</f>
        <v>#N/A</v>
      </c>
      <c r="F2114" s="10" t="e">
        <f>VLOOKUP(CONTATOS[[#This Row],[EMPRESA]],'[1]Dados Cadastrais'!A:F,6,0)</f>
        <v>#N/A</v>
      </c>
      <c r="G2114" s="22" t="s">
        <v>6123</v>
      </c>
      <c r="H2114" s="10"/>
      <c r="I2114" s="28"/>
      <c r="J2114" s="10"/>
      <c r="K2114" s="60"/>
      <c r="L2114" s="13"/>
      <c r="M2114" s="10" t="str" cm="1">
        <f t="array" aca="1" ref="M2114" ca="1">IFERROR(IF(ISTEXT(L2113),IF(ISBLANK(L2113),"","'"&amp;"55"&amp;IF(AND(ISNUMBER(LEFT(SOMENTE.NÚMEROS(L2113),2))),LEFT(SOMENTE.NÚMEROS(L2113),2),"11")&amp;RIGHT(SOMENTE.NÚMEROS(L2113),8)),""),"")</f>
        <v/>
      </c>
      <c r="N2114" s="85" t="s">
        <v>6124</v>
      </c>
      <c r="O2114" s="22"/>
      <c r="P2114" s="22"/>
      <c r="Q2114" s="15"/>
    </row>
    <row r="2115" spans="2:17" ht="15" customHeight="1" x14ac:dyDescent="0.25">
      <c r="B2115" s="10" t="s">
        <v>6125</v>
      </c>
      <c r="C2115" s="10" t="s">
        <v>6126</v>
      </c>
      <c r="D2115" s="11">
        <f>VLOOKUP(B2115,'[1]Dados Cadastrais'!A:G,7,0)</f>
        <v>103</v>
      </c>
      <c r="E2115" s="11" t="str">
        <f>VLOOKUP(CONTATOS[[#This Row],[EMPRESA]],'[1]Dados Cadastrais'!A:F,5,0)</f>
        <v>ME</v>
      </c>
      <c r="F2115" s="10" t="str">
        <f>VLOOKUP(CONTATOS[[#This Row],[EMPRESA]],'[1]Dados Cadastrais'!A:F,6,0)</f>
        <v>CAPITAL LESTE 2</v>
      </c>
      <c r="G2115" s="10" t="s">
        <v>6127</v>
      </c>
      <c r="H2115" s="10"/>
      <c r="I2115" s="10" t="s">
        <v>6128</v>
      </c>
      <c r="J2115" s="10" t="s">
        <v>20</v>
      </c>
      <c r="K2115" s="22" t="s">
        <v>6129</v>
      </c>
      <c r="L2115" s="13"/>
      <c r="M2115" s="10"/>
      <c r="N2115" s="14" t="s">
        <v>6130</v>
      </c>
      <c r="O2115" s="11"/>
      <c r="P2115" s="10"/>
      <c r="Q2115" s="15"/>
    </row>
    <row r="2116" spans="2:17" ht="15" customHeight="1" x14ac:dyDescent="0.35">
      <c r="B2116" s="10" t="s">
        <v>6125</v>
      </c>
      <c r="C2116" s="10" t="s">
        <v>6126</v>
      </c>
      <c r="D2116" s="11">
        <f>VLOOKUP(B2116,'[1]Dados Cadastrais'!A:G,7,0)</f>
        <v>103</v>
      </c>
      <c r="E2116" s="11" t="str">
        <f>VLOOKUP(CONTATOS[[#This Row],[EMPRESA]],'[1]Dados Cadastrais'!A:F,5,0)</f>
        <v>ME</v>
      </c>
      <c r="F2116" s="10" t="str">
        <f>VLOOKUP(CONTATOS[[#This Row],[EMPRESA]],'[1]Dados Cadastrais'!A:F,6,0)</f>
        <v>CAPITAL LESTE 2</v>
      </c>
      <c r="G2116" s="10" t="s">
        <v>4632</v>
      </c>
      <c r="H2116" s="10"/>
      <c r="I2116" s="10" t="s">
        <v>3366</v>
      </c>
      <c r="J2116" s="10" t="s">
        <v>20</v>
      </c>
      <c r="K2116" s="22" t="s">
        <v>6131</v>
      </c>
      <c r="M2116" s="10"/>
      <c r="N2116" s="22" t="s">
        <v>6130</v>
      </c>
      <c r="O2116" s="11"/>
      <c r="P2116" s="10"/>
      <c r="Q2116" s="15"/>
    </row>
    <row r="2117" spans="2:17" ht="15" hidden="1" customHeight="1" x14ac:dyDescent="0.25">
      <c r="B2117" s="10" t="s">
        <v>6132</v>
      </c>
      <c r="C2117" s="10" t="e">
        <v>#N/A</v>
      </c>
      <c r="D2117" s="11" t="e">
        <f>VLOOKUP(B2117,'[1]Dados Cadastrais'!A:G,7,0)</f>
        <v>#N/A</v>
      </c>
      <c r="E2117" s="11" t="e">
        <f>VLOOKUP(CONTATOS[[#This Row],[EMPRESA]],'[1]Dados Cadastrais'!A:F,5,0)</f>
        <v>#N/A</v>
      </c>
      <c r="F2117" s="10" t="e">
        <f>VLOOKUP(CONTATOS[[#This Row],[EMPRESA]],'[1]Dados Cadastrais'!A:F,6,0)</f>
        <v>#N/A</v>
      </c>
      <c r="G2117" s="10" t="s">
        <v>6133</v>
      </c>
      <c r="H2117" s="10"/>
      <c r="I2117" s="10" t="s">
        <v>26</v>
      </c>
      <c r="J2117" s="10"/>
      <c r="K2117" s="22" t="s">
        <v>6134</v>
      </c>
      <c r="M2117" s="10"/>
      <c r="N2117" s="14" t="s">
        <v>6135</v>
      </c>
      <c r="O2117" s="11"/>
      <c r="P2117" s="10"/>
      <c r="Q2117" s="15"/>
    </row>
    <row r="2118" spans="2:17" ht="15" hidden="1" customHeight="1" x14ac:dyDescent="0.25">
      <c r="B2118" s="10" t="s">
        <v>6132</v>
      </c>
      <c r="C2118" s="10" t="e">
        <v>#N/A</v>
      </c>
      <c r="D2118" s="11" t="e">
        <f>VLOOKUP(B2118,'[1]Dados Cadastrais'!A:G,7,0)</f>
        <v>#N/A</v>
      </c>
      <c r="E2118" s="11" t="e">
        <f>VLOOKUP(CONTATOS[[#This Row],[EMPRESA]],'[1]Dados Cadastrais'!A:F,5,0)</f>
        <v>#N/A</v>
      </c>
      <c r="F2118" s="10" t="e">
        <f>VLOOKUP(CONTATOS[[#This Row],[EMPRESA]],'[1]Dados Cadastrais'!A:F,6,0)</f>
        <v>#N/A</v>
      </c>
      <c r="G2118" s="10" t="s">
        <v>6133</v>
      </c>
      <c r="H2118" s="10"/>
      <c r="I2118" s="10" t="s">
        <v>26</v>
      </c>
      <c r="J2118" s="10"/>
      <c r="K2118" s="22" t="s">
        <v>6134</v>
      </c>
      <c r="M2118" s="10"/>
      <c r="N2118" s="14" t="s">
        <v>6136</v>
      </c>
      <c r="O2118" s="11"/>
      <c r="P2118" s="10"/>
      <c r="Q2118" s="15"/>
    </row>
    <row r="2119" spans="2:17" ht="15" hidden="1" customHeight="1" x14ac:dyDescent="0.35">
      <c r="B2119" s="10" t="s">
        <v>6132</v>
      </c>
      <c r="C2119" s="10" t="e">
        <v>#N/A</v>
      </c>
      <c r="D2119" s="11" t="e">
        <f>VLOOKUP(B2119,'[1]Dados Cadastrais'!A:G,7,0)</f>
        <v>#N/A</v>
      </c>
      <c r="E2119" s="11" t="e">
        <f>VLOOKUP(CONTATOS[[#This Row],[EMPRESA]],'[1]Dados Cadastrais'!A:F,5,0)</f>
        <v>#N/A</v>
      </c>
      <c r="F2119" s="10" t="e">
        <f>VLOOKUP(CONTATOS[[#This Row],[EMPRESA]],'[1]Dados Cadastrais'!A:F,6,0)</f>
        <v>#N/A</v>
      </c>
      <c r="G2119" s="10" t="s">
        <v>6137</v>
      </c>
      <c r="H2119" s="10"/>
      <c r="I2119" s="10"/>
      <c r="J2119" s="10"/>
      <c r="K2119" s="22" t="s">
        <v>6134</v>
      </c>
      <c r="L2119" s="13"/>
      <c r="M2119" s="10"/>
      <c r="N2119" s="22"/>
      <c r="O2119" s="11"/>
      <c r="P2119" s="10"/>
      <c r="Q2119" s="15"/>
    </row>
    <row r="2120" spans="2:17" ht="15" hidden="1" customHeight="1" x14ac:dyDescent="0.25">
      <c r="B2120" s="10" t="s">
        <v>6138</v>
      </c>
      <c r="C2120" s="10" t="e">
        <v>#N/A</v>
      </c>
      <c r="D2120" s="11" t="e">
        <f>VLOOKUP(B2120,'[1]Dados Cadastrais'!A:G,7,0)</f>
        <v>#N/A</v>
      </c>
      <c r="E2120" s="11" t="e">
        <f>VLOOKUP(CONTATOS[[#This Row],[EMPRESA]],'[1]Dados Cadastrais'!A:F,5,0)</f>
        <v>#N/A</v>
      </c>
      <c r="F2120" s="10" t="e">
        <f>VLOOKUP(CONTATOS[[#This Row],[EMPRESA]],'[1]Dados Cadastrais'!A:F,6,0)</f>
        <v>#N/A</v>
      </c>
      <c r="G2120" s="10"/>
      <c r="H2120" s="10"/>
      <c r="I2120" s="10" t="s">
        <v>1070</v>
      </c>
      <c r="J2120" s="43"/>
      <c r="K2120" s="22"/>
      <c r="L2120" s="13"/>
      <c r="M2120" s="10" t="s">
        <v>6139</v>
      </c>
      <c r="N2120" s="14" t="s">
        <v>6140</v>
      </c>
      <c r="O2120" s="11"/>
      <c r="P2120" s="10"/>
      <c r="Q2120" s="15"/>
    </row>
    <row r="2121" spans="2:17" ht="15" hidden="1" customHeight="1" x14ac:dyDescent="0.35">
      <c r="B2121" s="10" t="s">
        <v>6141</v>
      </c>
      <c r="C2121" s="10" t="s">
        <v>6142</v>
      </c>
      <c r="D2121" s="11" t="e">
        <f>VLOOKUP(B2121,'[1]Dados Cadastrais'!A:G,7,0)</f>
        <v>#N/A</v>
      </c>
      <c r="E2121" s="11" t="e">
        <f>VLOOKUP(CONTATOS[[#This Row],[EMPRESA]],'[1]Dados Cadastrais'!A:F,5,0)</f>
        <v>#N/A</v>
      </c>
      <c r="F2121" s="10" t="e">
        <f>VLOOKUP(CONTATOS[[#This Row],[EMPRESA]],'[1]Dados Cadastrais'!A:F,6,0)</f>
        <v>#N/A</v>
      </c>
      <c r="G2121" s="10" t="s">
        <v>4216</v>
      </c>
      <c r="H2121" s="10"/>
      <c r="I2121" s="10"/>
      <c r="J2121" s="10"/>
      <c r="K2121" s="22"/>
      <c r="L2121" s="13" t="s">
        <v>6143</v>
      </c>
      <c r="M2121" s="10" t="s">
        <v>6143</v>
      </c>
      <c r="N2121" s="63" t="s">
        <v>6144</v>
      </c>
      <c r="O2121" s="11"/>
      <c r="P2121" s="10"/>
      <c r="Q2121" s="15"/>
    </row>
    <row r="2122" spans="2:17" ht="15" customHeight="1" x14ac:dyDescent="0.35">
      <c r="B2122" s="10" t="s">
        <v>6145</v>
      </c>
      <c r="C2122" s="10" t="s">
        <v>6146</v>
      </c>
      <c r="D2122" s="11">
        <f>VLOOKUP(B2122,'[1]Dados Cadastrais'!A:G,7,0)</f>
        <v>103</v>
      </c>
      <c r="E2122" s="11" t="str">
        <f>VLOOKUP(CONTATOS[[#This Row],[EMPRESA]],'[1]Dados Cadastrais'!A:F,5,0)</f>
        <v>EPP</v>
      </c>
      <c r="F2122" s="10" t="str">
        <f>VLOOKUP(CONTATOS[[#This Row],[EMPRESA]],'[1]Dados Cadastrais'!A:F,6,0)</f>
        <v>CAPITAL LESTE 1</v>
      </c>
      <c r="G2122" s="10" t="s">
        <v>6147</v>
      </c>
      <c r="H2122" s="10"/>
      <c r="I2122" s="10"/>
      <c r="J2122" s="10"/>
      <c r="K2122" s="22"/>
      <c r="M2122" s="10"/>
      <c r="N2122" s="22" t="s">
        <v>6148</v>
      </c>
      <c r="O2122" s="11"/>
      <c r="P2122" s="10"/>
      <c r="Q2122" s="15"/>
    </row>
    <row r="2123" spans="2:17" ht="15" customHeight="1" x14ac:dyDescent="0.35">
      <c r="B2123" s="10" t="s">
        <v>6145</v>
      </c>
      <c r="C2123" s="10" t="s">
        <v>6146</v>
      </c>
      <c r="D2123" s="11">
        <f>VLOOKUP(B2123,'[1]Dados Cadastrais'!A:G,7,0)</f>
        <v>103</v>
      </c>
      <c r="E2123" s="11" t="str">
        <f>VLOOKUP(CONTATOS[[#This Row],[EMPRESA]],'[1]Dados Cadastrais'!A:F,5,0)</f>
        <v>EPP</v>
      </c>
      <c r="F2123" s="10" t="str">
        <f>VLOOKUP(CONTATOS[[#This Row],[EMPRESA]],'[1]Dados Cadastrais'!A:F,6,0)</f>
        <v>CAPITAL LESTE 1</v>
      </c>
      <c r="G2123" s="10" t="s">
        <v>4774</v>
      </c>
      <c r="H2123" s="10"/>
      <c r="I2123" s="10"/>
      <c r="J2123" s="10"/>
      <c r="K2123" s="22"/>
      <c r="L2123" s="13"/>
      <c r="M2123" s="10"/>
      <c r="N2123" s="22" t="s">
        <v>6149</v>
      </c>
      <c r="O2123" s="11"/>
      <c r="P2123" s="10"/>
      <c r="Q2123" s="15"/>
    </row>
    <row r="2124" spans="2:17" ht="15" hidden="1" customHeight="1" x14ac:dyDescent="0.25">
      <c r="B2124" s="10" t="s">
        <v>6150</v>
      </c>
      <c r="C2124" s="10" t="e">
        <v>#N/A</v>
      </c>
      <c r="D2124" s="11" t="e">
        <f>VLOOKUP(B2124,'[1]Dados Cadastrais'!A:G,7,0)</f>
        <v>#N/A</v>
      </c>
      <c r="E2124" s="11" t="e">
        <f>VLOOKUP(CONTATOS[[#This Row],[EMPRESA]],'[1]Dados Cadastrais'!A:F,5,0)</f>
        <v>#N/A</v>
      </c>
      <c r="F2124" s="10" t="e">
        <f>VLOOKUP(CONTATOS[[#This Row],[EMPRESA]],'[1]Dados Cadastrais'!A:F,6,0)</f>
        <v>#N/A</v>
      </c>
      <c r="G2124" s="10" t="s">
        <v>3330</v>
      </c>
      <c r="H2124" s="10"/>
      <c r="I2124" s="10" t="s">
        <v>6151</v>
      </c>
      <c r="J2124" s="10" t="s">
        <v>20</v>
      </c>
      <c r="K2124" s="22" t="s">
        <v>6152</v>
      </c>
      <c r="L2124" s="39" t="s">
        <v>6153</v>
      </c>
      <c r="M2124" s="10" t="s">
        <v>6154</v>
      </c>
      <c r="N2124" s="14" t="s">
        <v>6155</v>
      </c>
      <c r="O2124" s="11"/>
      <c r="P2124" s="10"/>
      <c r="Q2124" s="15"/>
    </row>
    <row r="2125" spans="2:17" ht="15" hidden="1" customHeight="1" x14ac:dyDescent="0.25">
      <c r="B2125" s="10" t="s">
        <v>6156</v>
      </c>
      <c r="C2125" s="10" t="e">
        <v>#N/A</v>
      </c>
      <c r="D2125" s="11" t="e">
        <f>VLOOKUP(B2125,'[1]Dados Cadastrais'!A:G,7,0)</f>
        <v>#N/A</v>
      </c>
      <c r="E2125" s="11" t="e">
        <f>VLOOKUP(CONTATOS[[#This Row],[EMPRESA]],'[1]Dados Cadastrais'!A:F,5,0)</f>
        <v>#N/A</v>
      </c>
      <c r="F2125" s="10" t="e">
        <f>VLOOKUP(CONTATOS[[#This Row],[EMPRESA]],'[1]Dados Cadastrais'!A:F,6,0)</f>
        <v>#N/A</v>
      </c>
      <c r="G2125" s="10" t="s">
        <v>6157</v>
      </c>
      <c r="H2125" s="10"/>
      <c r="I2125" s="10"/>
      <c r="J2125" s="10"/>
      <c r="K2125" s="22" t="s">
        <v>6152</v>
      </c>
      <c r="M2125" s="10"/>
      <c r="N2125" s="14" t="s">
        <v>6155</v>
      </c>
      <c r="O2125" s="11"/>
      <c r="P2125" s="10"/>
      <c r="Q2125" s="15"/>
    </row>
    <row r="2126" spans="2:17" ht="15" customHeight="1" x14ac:dyDescent="0.25">
      <c r="B2126" s="10" t="s">
        <v>6158</v>
      </c>
      <c r="C2126" s="10" t="s">
        <v>6159</v>
      </c>
      <c r="D2126" s="11">
        <f>VLOOKUP(B2126,'[1]Dados Cadastrais'!A:G,7,0)</f>
        <v>103</v>
      </c>
      <c r="E2126" s="11" t="str">
        <f>VLOOKUP(CONTATOS[[#This Row],[EMPRESA]],'[1]Dados Cadastrais'!A:F,5,0)</f>
        <v>ME</v>
      </c>
      <c r="F2126" s="10" t="str">
        <f>VLOOKUP(CONTATOS[[#This Row],[EMPRESA]],'[1]Dados Cadastrais'!A:F,6,0)</f>
        <v>CAPITAL LESTE 2</v>
      </c>
      <c r="G2126" s="10" t="s">
        <v>5760</v>
      </c>
      <c r="H2126" s="10"/>
      <c r="I2126" s="10" t="s">
        <v>2490</v>
      </c>
      <c r="J2126" s="10"/>
      <c r="K2126" s="22" t="s">
        <v>6160</v>
      </c>
      <c r="L2126" s="13"/>
      <c r="M2126" s="10"/>
      <c r="N2126" s="14" t="s">
        <v>6161</v>
      </c>
      <c r="O2126" s="11"/>
      <c r="P2126" s="10"/>
      <c r="Q2126" s="15"/>
    </row>
    <row r="2127" spans="2:17" ht="15" customHeight="1" x14ac:dyDescent="0.35">
      <c r="B2127" s="10" t="s">
        <v>6158</v>
      </c>
      <c r="C2127" s="10" t="s">
        <v>6159</v>
      </c>
      <c r="D2127" s="11">
        <f>VLOOKUP(B2127,'[1]Dados Cadastrais'!A:G,7,0)</f>
        <v>103</v>
      </c>
      <c r="E2127" s="11" t="str">
        <f>VLOOKUP(CONTATOS[[#This Row],[EMPRESA]],'[1]Dados Cadastrais'!A:F,5,0)</f>
        <v>ME</v>
      </c>
      <c r="F2127" s="10" t="str">
        <f>VLOOKUP(CONTATOS[[#This Row],[EMPRESA]],'[1]Dados Cadastrais'!A:F,6,0)</f>
        <v>CAPITAL LESTE 2</v>
      </c>
      <c r="G2127" s="10" t="s">
        <v>6162</v>
      </c>
      <c r="H2127" s="10"/>
      <c r="I2127" s="10" t="s">
        <v>334</v>
      </c>
      <c r="J2127" s="10"/>
      <c r="K2127" s="22" t="s">
        <v>6163</v>
      </c>
      <c r="L2127" s="13" t="s">
        <v>334</v>
      </c>
      <c r="M2127" s="10"/>
      <c r="N2127" s="22" t="s">
        <v>6164</v>
      </c>
      <c r="O2127" s="11"/>
      <c r="P2127" s="10"/>
      <c r="Q2127" s="15"/>
    </row>
    <row r="2128" spans="2:17" ht="15" customHeight="1" x14ac:dyDescent="0.35">
      <c r="B2128" s="10" t="s">
        <v>6158</v>
      </c>
      <c r="C2128" s="10" t="s">
        <v>6159</v>
      </c>
      <c r="D2128" s="11">
        <f>VLOOKUP(B2128,'[1]Dados Cadastrais'!A:G,7,0)</f>
        <v>103</v>
      </c>
      <c r="E2128" s="11" t="str">
        <f>VLOOKUP(CONTATOS[[#This Row],[EMPRESA]],'[1]Dados Cadastrais'!A:F,5,0)</f>
        <v>ME</v>
      </c>
      <c r="F2128" s="10" t="str">
        <f>VLOOKUP(CONTATOS[[#This Row],[EMPRESA]],'[1]Dados Cadastrais'!A:F,6,0)</f>
        <v>CAPITAL LESTE 2</v>
      </c>
      <c r="G2128" s="10" t="s">
        <v>334</v>
      </c>
      <c r="H2128" s="10"/>
      <c r="I2128" s="10" t="s">
        <v>334</v>
      </c>
      <c r="J2128" s="10"/>
      <c r="K2128" s="22" t="s">
        <v>6165</v>
      </c>
      <c r="L2128" s="39" t="s">
        <v>334</v>
      </c>
      <c r="M2128" s="10"/>
      <c r="N2128" s="22"/>
      <c r="O2128" s="11"/>
      <c r="P2128" s="10"/>
      <c r="Q2128" s="15"/>
    </row>
    <row r="2129" spans="2:17" ht="15" customHeight="1" x14ac:dyDescent="0.35">
      <c r="B2129" s="10" t="s">
        <v>6158</v>
      </c>
      <c r="C2129" s="10" t="s">
        <v>6159</v>
      </c>
      <c r="D2129" s="11">
        <f>VLOOKUP(B2129,'[1]Dados Cadastrais'!A:G,7,0)</f>
        <v>103</v>
      </c>
      <c r="E2129" s="11" t="str">
        <f>VLOOKUP(CONTATOS[[#This Row],[EMPRESA]],'[1]Dados Cadastrais'!A:F,5,0)</f>
        <v>ME</v>
      </c>
      <c r="F2129" s="10" t="str">
        <f>VLOOKUP(CONTATOS[[#This Row],[EMPRESA]],'[1]Dados Cadastrais'!A:F,6,0)</f>
        <v>CAPITAL LESTE 2</v>
      </c>
      <c r="G2129" s="10" t="s">
        <v>334</v>
      </c>
      <c r="H2129" s="10"/>
      <c r="I2129" s="10" t="s">
        <v>334</v>
      </c>
      <c r="J2129" s="10"/>
      <c r="K2129" s="22" t="s">
        <v>6166</v>
      </c>
      <c r="L2129" s="13" t="s">
        <v>334</v>
      </c>
      <c r="M2129" s="10"/>
      <c r="N2129" s="22" t="s">
        <v>6167</v>
      </c>
      <c r="O2129" s="11"/>
      <c r="P2129" s="10"/>
      <c r="Q2129" s="15"/>
    </row>
    <row r="2130" spans="2:17" ht="15" customHeight="1" x14ac:dyDescent="0.25">
      <c r="B2130" s="27" t="s">
        <v>6158</v>
      </c>
      <c r="C2130" s="27" t="s">
        <v>6159</v>
      </c>
      <c r="D2130" s="27" t="s">
        <v>237</v>
      </c>
      <c r="E2130" s="27" t="s">
        <v>68</v>
      </c>
      <c r="F2130" s="10" t="str">
        <f>VLOOKUP(CONTATOS[[#This Row],[EMPRESA]],'[1]Dados Cadastrais'!A:F,6,0)</f>
        <v>CAPITAL LESTE 2</v>
      </c>
      <c r="G2130" s="17"/>
      <c r="H2130" s="10"/>
      <c r="I2130" s="28"/>
      <c r="J2130" s="10"/>
      <c r="K2130" s="29"/>
      <c r="L2130" s="13"/>
      <c r="M2130" s="10" t="str" cm="1">
        <f t="array" aca="1" ref="M2130" ca="1">IFERROR(IF(ISTEXT(L2129),IF(ISBLANK(L2129),"","'"&amp;"55"&amp;IF(AND(ISNUMBER(LEFT(SOMENTE.NÚMEROS(L2129),2))),LEFT(SOMENTE.NÚMEROS(L2129),2),"11")&amp;RIGHT(SOMENTE.NÚMEROS(L2129),8)),""),"")</f>
        <v/>
      </c>
      <c r="N2130" s="22"/>
      <c r="O2130" s="22"/>
      <c r="P2130" s="22"/>
      <c r="Q2130" s="15"/>
    </row>
    <row r="2131" spans="2:17" ht="15" hidden="1" customHeight="1" x14ac:dyDescent="0.25">
      <c r="B2131" s="10" t="s">
        <v>6168</v>
      </c>
      <c r="C2131" s="10" t="s">
        <v>55</v>
      </c>
      <c r="D2131" s="11" t="e">
        <f>VLOOKUP(B2131,'[1]Dados Cadastrais'!A:G,7,0)</f>
        <v>#N/A</v>
      </c>
      <c r="E2131" s="11" t="e">
        <f>VLOOKUP(CONTATOS[[#This Row],[EMPRESA]],'[1]Dados Cadastrais'!A:F,5,0)</f>
        <v>#N/A</v>
      </c>
      <c r="F2131" s="10" t="e">
        <f>VLOOKUP(CONTATOS[[#This Row],[EMPRESA]],'[1]Dados Cadastrais'!A:F,6,0)</f>
        <v>#N/A</v>
      </c>
      <c r="G2131" s="10" t="s">
        <v>6169</v>
      </c>
      <c r="H2131" s="10"/>
      <c r="I2131" s="10" t="s">
        <v>6170</v>
      </c>
      <c r="J2131" s="10"/>
      <c r="K2131" s="12"/>
      <c r="L2131" s="13"/>
      <c r="M2131" s="10"/>
      <c r="N2131" s="14" t="s">
        <v>6171</v>
      </c>
      <c r="O2131" s="11"/>
      <c r="P2131" s="10"/>
      <c r="Q2131" s="15">
        <v>45769</v>
      </c>
    </row>
    <row r="2132" spans="2:17" ht="15" customHeight="1" x14ac:dyDescent="0.35">
      <c r="B2132" s="10" t="s">
        <v>6172</v>
      </c>
      <c r="C2132" s="10" t="s">
        <v>6173</v>
      </c>
      <c r="D2132" s="11">
        <v>163</v>
      </c>
      <c r="E2132" s="11" t="str">
        <f>VLOOKUP(CONTATOS[[#This Row],[EMPRESA]],'[1]Dados Cadastrais'!A:F,5,0)</f>
        <v>ME</v>
      </c>
      <c r="F2132" s="10" t="str">
        <f>VLOOKUP(CONTATOS[[#This Row],[EMPRESA]],'[1]Dados Cadastrais'!A:F,6,0)</f>
        <v>CAPITAL LESTE 2</v>
      </c>
      <c r="G2132" s="10" t="s">
        <v>6174</v>
      </c>
      <c r="H2132" s="10"/>
      <c r="I2132" s="10"/>
      <c r="J2132" s="10"/>
      <c r="K2132" s="22">
        <v>1136111330</v>
      </c>
      <c r="L2132" s="13" t="s">
        <v>6175</v>
      </c>
      <c r="M2132" s="10" t="s">
        <v>6175</v>
      </c>
      <c r="N2132" s="22" t="s">
        <v>6176</v>
      </c>
      <c r="O2132" s="11"/>
      <c r="P2132" s="10"/>
      <c r="Q2132" s="15">
        <v>45408</v>
      </c>
    </row>
    <row r="2133" spans="2:17" ht="15" customHeight="1" x14ac:dyDescent="0.35">
      <c r="B2133" s="32" t="s">
        <v>6172</v>
      </c>
      <c r="C2133" s="32" t="str">
        <f>VLOOKUP(B2133,'[1]Dados Cadastrais'!A:B,2,0)</f>
        <v>33.243.751/0001-98</v>
      </c>
      <c r="D2133" s="33">
        <f>VLOOKUP(B2133,'[1]Dados Cadastrais'!A:G,7,0)</f>
        <v>163</v>
      </c>
      <c r="E2133" s="33" t="str">
        <f>VLOOKUP(CONTATOS[[#This Row],[EMPRESA]],'[1]Dados Cadastrais'!A:F,5,0)</f>
        <v>ME</v>
      </c>
      <c r="F2133" s="32" t="str">
        <f>VLOOKUP(CONTATOS[[#This Row],[EMPRESA]],'[1]Dados Cadastrais'!A:F,6,0)</f>
        <v>CAPITAL LESTE 2</v>
      </c>
      <c r="G2133" s="23">
        <v>0</v>
      </c>
      <c r="H2133" s="32"/>
      <c r="I2133" s="34"/>
      <c r="J2133" s="32"/>
      <c r="K2133" s="35" t="s">
        <v>176</v>
      </c>
      <c r="L2133" s="86" t="s">
        <v>176</v>
      </c>
      <c r="M2133" s="32" t="str" cm="1">
        <f t="array" aca="1" ref="M2133" ca="1">IFERROR(IF(ISTEXT(L2132),IF(ISBLANK(L2132),"","'"&amp;"55"&amp;IF(AND(ISNUMBER(LEFT(SOMENTE.NÚMEROS(L2132),2))),LEFT(SOMENTE.NÚMEROS(L2132),2),"11")&amp;RIGHT(SOMENTE.NÚMEROS(L2132),8)),""),"")</f>
        <v/>
      </c>
      <c r="N2133" s="23" t="s">
        <v>6177</v>
      </c>
      <c r="O2133" s="23"/>
      <c r="P2133" s="23"/>
      <c r="Q2133" s="15">
        <v>45903</v>
      </c>
    </row>
    <row r="2134" spans="2:17" ht="15" hidden="1" customHeight="1" x14ac:dyDescent="0.35">
      <c r="B2134" s="10" t="s">
        <v>6178</v>
      </c>
      <c r="C2134" s="10" t="e">
        <v>#N/A</v>
      </c>
      <c r="D2134" s="11" t="e">
        <f>VLOOKUP(B2134,'[1]Dados Cadastrais'!A:G,7,0)</f>
        <v>#N/A</v>
      </c>
      <c r="E2134" s="11" t="e">
        <f>VLOOKUP(CONTATOS[[#This Row],[EMPRESA]],'[1]Dados Cadastrais'!A:F,5,0)</f>
        <v>#N/A</v>
      </c>
      <c r="F2134" s="10" t="e">
        <f>VLOOKUP(CONTATOS[[#This Row],[EMPRESA]],'[1]Dados Cadastrais'!A:F,6,0)</f>
        <v>#N/A</v>
      </c>
      <c r="G2134" s="10"/>
      <c r="H2134" s="10"/>
      <c r="I2134" s="10"/>
      <c r="J2134" s="10"/>
      <c r="K2134" s="22" t="s">
        <v>6179</v>
      </c>
      <c r="L2134" s="13"/>
      <c r="M2134" s="10"/>
      <c r="N2134" s="22"/>
      <c r="O2134" s="11"/>
      <c r="P2134" s="10"/>
      <c r="Q2134" s="15"/>
    </row>
    <row r="2135" spans="2:17" ht="15" hidden="1" customHeight="1" x14ac:dyDescent="0.35">
      <c r="B2135" s="10" t="s">
        <v>6180</v>
      </c>
      <c r="C2135" s="10" t="s">
        <v>6181</v>
      </c>
      <c r="D2135" s="11">
        <f>VLOOKUP(B2135,'[1]Dados Cadastrais'!A:G,7,0)</f>
        <v>103</v>
      </c>
      <c r="E2135" s="11" t="str">
        <f>VLOOKUP(CONTATOS[[#This Row],[EMPRESA]],'[1]Dados Cadastrais'!A:F,5,0)</f>
        <v>ME</v>
      </c>
      <c r="F2135" s="10" t="str">
        <f>VLOOKUP(CONTATOS[[#This Row],[EMPRESA]],'[1]Dados Cadastrais'!A:F,6,0)</f>
        <v>CAPITAL CENTRO</v>
      </c>
      <c r="G2135" s="10" t="s">
        <v>5511</v>
      </c>
      <c r="H2135" s="10"/>
      <c r="I2135" s="10"/>
      <c r="J2135" s="10"/>
      <c r="K2135" s="22">
        <v>1132082011</v>
      </c>
      <c r="L2135" s="13"/>
      <c r="M2135" s="10"/>
      <c r="N2135" s="22" t="s">
        <v>6182</v>
      </c>
      <c r="O2135" s="11"/>
      <c r="P2135" s="10"/>
      <c r="Q2135" s="15">
        <v>45247</v>
      </c>
    </row>
    <row r="2136" spans="2:17" ht="15" hidden="1" customHeight="1" x14ac:dyDescent="0.35">
      <c r="B2136" s="10" t="s">
        <v>6180</v>
      </c>
      <c r="C2136" s="10" t="s">
        <v>6181</v>
      </c>
      <c r="D2136" s="11">
        <f>VLOOKUP(B2136,'[1]Dados Cadastrais'!A:G,7,0)</f>
        <v>103</v>
      </c>
      <c r="E2136" s="11" t="str">
        <f>VLOOKUP(CONTATOS[[#This Row],[EMPRESA]],'[1]Dados Cadastrais'!A:F,5,0)</f>
        <v>ME</v>
      </c>
      <c r="F2136" s="10" t="str">
        <f>VLOOKUP(CONTATOS[[#This Row],[EMPRESA]],'[1]Dados Cadastrais'!A:F,6,0)</f>
        <v>CAPITAL CENTRO</v>
      </c>
      <c r="G2136" s="10" t="s">
        <v>6183</v>
      </c>
      <c r="H2136" s="10"/>
      <c r="I2136" s="10"/>
      <c r="J2136" s="10"/>
      <c r="K2136" s="22">
        <v>1132082011</v>
      </c>
      <c r="L2136" s="13"/>
      <c r="M2136" s="10"/>
      <c r="N2136" s="22" t="s">
        <v>6184</v>
      </c>
      <c r="O2136" s="11"/>
      <c r="P2136" s="10"/>
      <c r="Q2136" s="15">
        <v>45247</v>
      </c>
    </row>
    <row r="2137" spans="2:17" ht="15" hidden="1" customHeight="1" x14ac:dyDescent="0.35">
      <c r="B2137" s="10" t="s">
        <v>6180</v>
      </c>
      <c r="C2137" s="10" t="s">
        <v>6181</v>
      </c>
      <c r="D2137" s="11">
        <f>VLOOKUP(B2137,'[1]Dados Cadastrais'!A:G,7,0)</f>
        <v>103</v>
      </c>
      <c r="E2137" s="11" t="str">
        <f>VLOOKUP(CONTATOS[[#This Row],[EMPRESA]],'[1]Dados Cadastrais'!A:F,5,0)</f>
        <v>ME</v>
      </c>
      <c r="F2137" s="10" t="str">
        <f>VLOOKUP(CONTATOS[[#This Row],[EMPRESA]],'[1]Dados Cadastrais'!A:F,6,0)</f>
        <v>CAPITAL CENTRO</v>
      </c>
      <c r="G2137" s="10" t="s">
        <v>6185</v>
      </c>
      <c r="H2137" s="10"/>
      <c r="I2137" s="10"/>
      <c r="J2137" s="10"/>
      <c r="K2137" s="22">
        <v>1132082011</v>
      </c>
      <c r="L2137" s="13"/>
      <c r="M2137" s="10"/>
      <c r="N2137" s="22" t="s">
        <v>6186</v>
      </c>
      <c r="O2137" s="11"/>
      <c r="P2137" s="10"/>
      <c r="Q2137" s="15">
        <v>45247</v>
      </c>
    </row>
    <row r="2138" spans="2:17" ht="15" hidden="1" customHeight="1" x14ac:dyDescent="0.35">
      <c r="B2138" s="10" t="s">
        <v>6180</v>
      </c>
      <c r="C2138" s="10" t="s">
        <v>6181</v>
      </c>
      <c r="D2138" s="11">
        <f>VLOOKUP(B2138,'[1]Dados Cadastrais'!A:G,7,0)</f>
        <v>103</v>
      </c>
      <c r="E2138" s="11" t="str">
        <f>VLOOKUP(CONTATOS[[#This Row],[EMPRESA]],'[1]Dados Cadastrais'!A:F,5,0)</f>
        <v>ME</v>
      </c>
      <c r="F2138" s="10" t="str">
        <f>VLOOKUP(CONTATOS[[#This Row],[EMPRESA]],'[1]Dados Cadastrais'!A:F,6,0)</f>
        <v>CAPITAL CENTRO</v>
      </c>
      <c r="G2138" s="10" t="s">
        <v>6187</v>
      </c>
      <c r="H2138" s="10"/>
      <c r="I2138" s="10" t="s">
        <v>19</v>
      </c>
      <c r="J2138" s="10" t="s">
        <v>20</v>
      </c>
      <c r="K2138" s="22">
        <v>1132082011</v>
      </c>
      <c r="L2138" s="13"/>
      <c r="M2138" s="10"/>
      <c r="N2138" s="22" t="s">
        <v>6188</v>
      </c>
      <c r="O2138" s="11"/>
      <c r="P2138" s="10"/>
      <c r="Q2138" s="15"/>
    </row>
    <row r="2139" spans="2:17" ht="15" hidden="1" customHeight="1" x14ac:dyDescent="0.35">
      <c r="B2139" s="10" t="s">
        <v>6180</v>
      </c>
      <c r="C2139" s="10" t="s">
        <v>6181</v>
      </c>
      <c r="D2139" s="11">
        <f>VLOOKUP(B2139,'[1]Dados Cadastrais'!A:G,7,0)</f>
        <v>103</v>
      </c>
      <c r="E2139" s="11" t="str">
        <f>VLOOKUP(CONTATOS[[#This Row],[EMPRESA]],'[1]Dados Cadastrais'!A:F,5,0)</f>
        <v>ME</v>
      </c>
      <c r="F2139" s="10" t="str">
        <f>VLOOKUP(CONTATOS[[#This Row],[EMPRESA]],'[1]Dados Cadastrais'!A:F,6,0)</f>
        <v>CAPITAL CENTRO</v>
      </c>
      <c r="G2139" s="10" t="s">
        <v>6189</v>
      </c>
      <c r="H2139" s="10"/>
      <c r="I2139" s="10"/>
      <c r="J2139" s="10"/>
      <c r="K2139" s="22" t="s">
        <v>6190</v>
      </c>
      <c r="L2139" s="13"/>
      <c r="M2139" s="10"/>
      <c r="N2139" s="22"/>
      <c r="O2139" s="11"/>
      <c r="P2139" s="10"/>
      <c r="Q2139" s="15"/>
    </row>
    <row r="2140" spans="2:17" ht="15" hidden="1" customHeight="1" x14ac:dyDescent="0.35">
      <c r="B2140" s="10" t="s">
        <v>6180</v>
      </c>
      <c r="C2140" s="10" t="s">
        <v>6181</v>
      </c>
      <c r="D2140" s="11">
        <f>VLOOKUP(B2140,'[1]Dados Cadastrais'!A:G,7,0)</f>
        <v>103</v>
      </c>
      <c r="E2140" s="11" t="str">
        <f>VLOOKUP(CONTATOS[[#This Row],[EMPRESA]],'[1]Dados Cadastrais'!A:F,5,0)</f>
        <v>ME</v>
      </c>
      <c r="F2140" s="10" t="str">
        <f>VLOOKUP(CONTATOS[[#This Row],[EMPRESA]],'[1]Dados Cadastrais'!A:F,6,0)</f>
        <v>CAPITAL CENTRO</v>
      </c>
      <c r="G2140" s="10" t="s">
        <v>6191</v>
      </c>
      <c r="H2140" s="10"/>
      <c r="I2140" s="10" t="s">
        <v>6192</v>
      </c>
      <c r="J2140" s="10"/>
      <c r="K2140" s="22" t="s">
        <v>6193</v>
      </c>
      <c r="L2140" s="13" t="s">
        <v>334</v>
      </c>
      <c r="M2140" s="10"/>
      <c r="N2140" s="22"/>
      <c r="O2140" s="11"/>
      <c r="P2140" s="10"/>
      <c r="Q2140" s="15"/>
    </row>
    <row r="2141" spans="2:17" ht="15" hidden="1" customHeight="1" x14ac:dyDescent="0.25">
      <c r="B2141" s="10" t="s">
        <v>6180</v>
      </c>
      <c r="C2141" s="10" t="s">
        <v>6181</v>
      </c>
      <c r="D2141" s="11">
        <f>VLOOKUP(B2141,'[1]Dados Cadastrais'!A:G,7,0)</f>
        <v>103</v>
      </c>
      <c r="E2141" s="11" t="str">
        <f>VLOOKUP(CONTATOS[[#This Row],[EMPRESA]],'[1]Dados Cadastrais'!A:F,5,0)</f>
        <v>ME</v>
      </c>
      <c r="F2141" s="10" t="str">
        <f>VLOOKUP(CONTATOS[[#This Row],[EMPRESA]],'[1]Dados Cadastrais'!A:F,6,0)</f>
        <v>CAPITAL CENTRO</v>
      </c>
      <c r="G2141" s="10" t="s">
        <v>2126</v>
      </c>
      <c r="H2141" s="10"/>
      <c r="I2141" s="10" t="s">
        <v>334</v>
      </c>
      <c r="J2141" s="10"/>
      <c r="K2141" s="31" t="s">
        <v>6194</v>
      </c>
      <c r="L2141" s="13" t="s">
        <v>334</v>
      </c>
      <c r="M2141" s="10"/>
      <c r="N2141" s="22"/>
      <c r="O2141" s="11"/>
      <c r="P2141" s="10"/>
      <c r="Q2141" s="15"/>
    </row>
    <row r="2142" spans="2:17" ht="15" hidden="1" customHeight="1" x14ac:dyDescent="0.35">
      <c r="B2142" s="10" t="s">
        <v>6180</v>
      </c>
      <c r="C2142" s="10" t="s">
        <v>6181</v>
      </c>
      <c r="D2142" s="11">
        <f>VLOOKUP(B2142,'[1]Dados Cadastrais'!A:G,7,0)</f>
        <v>103</v>
      </c>
      <c r="E2142" s="11" t="str">
        <f>VLOOKUP(CONTATOS[[#This Row],[EMPRESA]],'[1]Dados Cadastrais'!A:F,5,0)</f>
        <v>ME</v>
      </c>
      <c r="F2142" s="10" t="str">
        <f>VLOOKUP(CONTATOS[[#This Row],[EMPRESA]],'[1]Dados Cadastrais'!A:F,6,0)</f>
        <v>CAPITAL CENTRO</v>
      </c>
      <c r="G2142" s="10" t="s">
        <v>334</v>
      </c>
      <c r="H2142" s="10"/>
      <c r="I2142" s="10" t="s">
        <v>334</v>
      </c>
      <c r="J2142" s="10"/>
      <c r="K2142" s="22"/>
      <c r="L2142" s="39" t="s">
        <v>334</v>
      </c>
      <c r="M2142" s="10"/>
      <c r="N2142" s="22"/>
      <c r="O2142" s="11"/>
      <c r="P2142" s="10"/>
      <c r="Q2142" s="15"/>
    </row>
    <row r="2143" spans="2:17" ht="15" hidden="1" customHeight="1" x14ac:dyDescent="0.35">
      <c r="B2143" s="10" t="s">
        <v>6180</v>
      </c>
      <c r="C2143" s="10" t="s">
        <v>6181</v>
      </c>
      <c r="D2143" s="11">
        <f>VLOOKUP(B2143,'[1]Dados Cadastrais'!A:G,7,0)</f>
        <v>103</v>
      </c>
      <c r="E2143" s="11" t="str">
        <f>VLOOKUP(CONTATOS[[#This Row],[EMPRESA]],'[1]Dados Cadastrais'!A:F,5,0)</f>
        <v>ME</v>
      </c>
      <c r="F2143" s="10" t="str">
        <f>VLOOKUP(CONTATOS[[#This Row],[EMPRESA]],'[1]Dados Cadastrais'!A:F,6,0)</f>
        <v>CAPITAL CENTRO</v>
      </c>
      <c r="G2143" s="10" t="s">
        <v>2126</v>
      </c>
      <c r="H2143" s="10"/>
      <c r="I2143" s="10" t="s">
        <v>334</v>
      </c>
      <c r="J2143" s="10"/>
      <c r="K2143" s="22"/>
      <c r="L2143" s="39" t="s">
        <v>334</v>
      </c>
      <c r="M2143" s="10"/>
      <c r="N2143" s="22"/>
      <c r="O2143" s="11"/>
      <c r="P2143" s="10"/>
      <c r="Q2143" s="15"/>
    </row>
    <row r="2144" spans="2:17" ht="15" hidden="1" customHeight="1" x14ac:dyDescent="0.35">
      <c r="B2144" s="10" t="s">
        <v>6180</v>
      </c>
      <c r="C2144" s="10" t="s">
        <v>6181</v>
      </c>
      <c r="D2144" s="11">
        <f>VLOOKUP(B2144,'[1]Dados Cadastrais'!A:G,7,0)</f>
        <v>103</v>
      </c>
      <c r="E2144" s="11" t="str">
        <f>VLOOKUP(CONTATOS[[#This Row],[EMPRESA]],'[1]Dados Cadastrais'!A:F,5,0)</f>
        <v>ME</v>
      </c>
      <c r="F2144" s="10" t="str">
        <f>VLOOKUP(CONTATOS[[#This Row],[EMPRESA]],'[1]Dados Cadastrais'!A:F,6,0)</f>
        <v>CAPITAL CENTRO</v>
      </c>
      <c r="G2144" s="10" t="s">
        <v>2126</v>
      </c>
      <c r="H2144" s="10"/>
      <c r="I2144" s="10"/>
      <c r="J2144" s="10"/>
      <c r="K2144" s="22"/>
      <c r="M2144" s="10"/>
      <c r="N2144" s="22"/>
      <c r="O2144" s="11"/>
      <c r="P2144" s="10"/>
      <c r="Q2144" s="15"/>
    </row>
    <row r="2145" spans="2:17" ht="15" hidden="1" customHeight="1" x14ac:dyDescent="0.35">
      <c r="B2145" s="10" t="s">
        <v>6180</v>
      </c>
      <c r="C2145" s="10" t="s">
        <v>6181</v>
      </c>
      <c r="D2145" s="11">
        <f>VLOOKUP(B2145,'[1]Dados Cadastrais'!A:G,7,0)</f>
        <v>103</v>
      </c>
      <c r="E2145" s="11" t="str">
        <f>VLOOKUP(CONTATOS[[#This Row],[EMPRESA]],'[1]Dados Cadastrais'!A:F,5,0)</f>
        <v>ME</v>
      </c>
      <c r="F2145" s="10" t="str">
        <f>VLOOKUP(CONTATOS[[#This Row],[EMPRESA]],'[1]Dados Cadastrais'!A:F,6,0)</f>
        <v>CAPITAL CENTRO</v>
      </c>
      <c r="G2145" s="10" t="s">
        <v>2126</v>
      </c>
      <c r="H2145" s="10"/>
      <c r="I2145" s="10"/>
      <c r="J2145" s="10"/>
      <c r="K2145" s="22"/>
      <c r="M2145" s="10"/>
      <c r="N2145" s="22"/>
      <c r="O2145" s="11"/>
      <c r="P2145" s="10"/>
      <c r="Q2145" s="15"/>
    </row>
    <row r="2146" spans="2:17" ht="15" hidden="1" customHeight="1" x14ac:dyDescent="0.35">
      <c r="B2146" s="10" t="s">
        <v>6180</v>
      </c>
      <c r="C2146" s="10" t="s">
        <v>6181</v>
      </c>
      <c r="D2146" s="11">
        <f>VLOOKUP(B2146,'[1]Dados Cadastrais'!A:G,7,0)</f>
        <v>103</v>
      </c>
      <c r="E2146" s="11" t="str">
        <f>VLOOKUP(CONTATOS[[#This Row],[EMPRESA]],'[1]Dados Cadastrais'!A:F,5,0)</f>
        <v>ME</v>
      </c>
      <c r="F2146" s="10" t="str">
        <f>VLOOKUP(CONTATOS[[#This Row],[EMPRESA]],'[1]Dados Cadastrais'!A:F,6,0)</f>
        <v>CAPITAL CENTRO</v>
      </c>
      <c r="G2146" s="10" t="s">
        <v>6195</v>
      </c>
      <c r="H2146" s="10"/>
      <c r="I2146" s="10"/>
      <c r="J2146" s="10"/>
      <c r="K2146" s="22"/>
      <c r="M2146" s="10"/>
      <c r="N2146" s="22"/>
      <c r="O2146" s="11"/>
      <c r="P2146" s="10"/>
      <c r="Q2146" s="15"/>
    </row>
    <row r="2147" spans="2:17" ht="15" customHeight="1" x14ac:dyDescent="0.35">
      <c r="B2147" s="10" t="s">
        <v>6196</v>
      </c>
      <c r="C2147" s="10" t="s">
        <v>6197</v>
      </c>
      <c r="D2147" s="11">
        <f>VLOOKUP(B2147,'[1]Dados Cadastrais'!A:G,7,0)</f>
        <v>103</v>
      </c>
      <c r="E2147" s="11" t="str">
        <f>VLOOKUP(CONTATOS[[#This Row],[EMPRESA]],'[1]Dados Cadastrais'!A:F,5,0)</f>
        <v>EPP</v>
      </c>
      <c r="F2147" s="10" t="str">
        <f>VLOOKUP(CONTATOS[[#This Row],[EMPRESA]],'[1]Dados Cadastrais'!A:F,6,0)</f>
        <v>CAPITAL LESTE 2</v>
      </c>
      <c r="G2147" s="10" t="s">
        <v>6198</v>
      </c>
      <c r="H2147" s="10"/>
      <c r="I2147" s="10" t="s">
        <v>63</v>
      </c>
      <c r="J2147" s="10" t="s">
        <v>20</v>
      </c>
      <c r="K2147" s="22">
        <v>1122147650</v>
      </c>
      <c r="L2147" s="13" t="s">
        <v>6199</v>
      </c>
      <c r="M2147" s="10" t="s">
        <v>6200</v>
      </c>
      <c r="N2147" s="22" t="s">
        <v>6201</v>
      </c>
      <c r="O2147" s="11"/>
      <c r="P2147" s="10"/>
      <c r="Q2147" s="15">
        <v>45764</v>
      </c>
    </row>
    <row r="2148" spans="2:17" ht="15" customHeight="1" x14ac:dyDescent="0.35">
      <c r="B2148" s="10" t="s">
        <v>6196</v>
      </c>
      <c r="C2148" s="10" t="s">
        <v>6197</v>
      </c>
      <c r="D2148" s="11">
        <f>VLOOKUP(B2148,'[1]Dados Cadastrais'!A:G,7,0)</f>
        <v>103</v>
      </c>
      <c r="E2148" s="11" t="str">
        <f>VLOOKUP(CONTATOS[[#This Row],[EMPRESA]],'[1]Dados Cadastrais'!A:F,5,0)</f>
        <v>EPP</v>
      </c>
      <c r="F2148" s="10" t="str">
        <f>VLOOKUP(CONTATOS[[#This Row],[EMPRESA]],'[1]Dados Cadastrais'!A:F,6,0)</f>
        <v>CAPITAL LESTE 2</v>
      </c>
      <c r="G2148" s="10" t="s">
        <v>6202</v>
      </c>
      <c r="H2148" s="10"/>
      <c r="I2148" s="10" t="s">
        <v>494</v>
      </c>
      <c r="J2148" s="10"/>
      <c r="K2148" s="22" t="s">
        <v>6203</v>
      </c>
      <c r="L2148" s="13" t="s">
        <v>6204</v>
      </c>
      <c r="M2148" s="10"/>
      <c r="N2148" s="16" t="s">
        <v>6205</v>
      </c>
      <c r="O2148" s="11"/>
      <c r="P2148" s="10"/>
      <c r="Q2148" s="15">
        <v>45846</v>
      </c>
    </row>
    <row r="2149" spans="2:17" ht="15" customHeight="1" x14ac:dyDescent="0.35">
      <c r="B2149" s="10" t="s">
        <v>6196</v>
      </c>
      <c r="C2149" s="17" t="str">
        <f>VLOOKUP(B2149,'[1]Dados Cadastrais'!A:B,2,0)</f>
        <v>10.351.326/0001-17</v>
      </c>
      <c r="D2149" s="18">
        <f>VLOOKUP(B2149,'[1]Dados Cadastrais'!A:G,7,0)</f>
        <v>103</v>
      </c>
      <c r="E2149" s="18" t="str">
        <f>VLOOKUP(CONTATOS[[#This Row],[EMPRESA]],'[1]Dados Cadastrais'!A:F,5,0)</f>
        <v>EPP</v>
      </c>
      <c r="F2149" s="17" t="str">
        <f>VLOOKUP(CONTATOS[[#This Row],[EMPRESA]],'[1]Dados Cadastrais'!A:F,6,0)</f>
        <v>CAPITAL LESTE 2</v>
      </c>
      <c r="G2149" s="17" t="s">
        <v>6202</v>
      </c>
      <c r="H2149" s="17"/>
      <c r="I2149" s="17"/>
      <c r="J2149" s="17"/>
      <c r="K2149" s="22" t="s">
        <v>6203</v>
      </c>
      <c r="L2149" s="13" t="s">
        <v>6204</v>
      </c>
      <c r="M2149" s="10" t="str" cm="1">
        <f t="array" aca="1" ref="M2149" ca="1">IFERROR(IF(ISTEXT(L2148),IF(ISBLANK(L2148),"","'"&amp;"55"&amp;IF(AND(ISNUMBER(LEFT(SOMENTE.NÚMEROS(L2148),2))),LEFT(SOMENTE.NÚMEROS(L2148),2),"11")&amp;RIGHT(SOMENTE.NÚMEROS(L2148),8)),""),"")</f>
        <v/>
      </c>
      <c r="N2149" s="22" t="s">
        <v>6206</v>
      </c>
      <c r="O2149" s="22" t="e">
        <f>VLOOKUP(CONTATOS[[#This Row],[EMAIL]],[2]Planilha3!$A:$A,1,0)</f>
        <v>#N/A</v>
      </c>
      <c r="P2149" s="16"/>
      <c r="Q2149" s="15"/>
    </row>
    <row r="2150" spans="2:17" ht="15" customHeight="1" x14ac:dyDescent="0.25">
      <c r="B2150" s="10" t="s">
        <v>6207</v>
      </c>
      <c r="C2150" s="10" t="s">
        <v>6208</v>
      </c>
      <c r="D2150" s="11">
        <f>VLOOKUP(B2150,'[1]Dados Cadastrais'!A:G,7,0)</f>
        <v>103</v>
      </c>
      <c r="E2150" s="11" t="str">
        <f>VLOOKUP(CONTATOS[[#This Row],[EMPRESA]],'[1]Dados Cadastrais'!A:F,5,0)</f>
        <v>ME</v>
      </c>
      <c r="F2150" s="10" t="str">
        <f>VLOOKUP(CONTATOS[[#This Row],[EMPRESA]],'[1]Dados Cadastrais'!A:F,6,0)</f>
        <v>CAPITAL LESTE 2</v>
      </c>
      <c r="G2150" s="10" t="s">
        <v>195</v>
      </c>
      <c r="H2150" s="10"/>
      <c r="I2150" s="10"/>
      <c r="J2150" s="10"/>
      <c r="K2150" s="22" t="s">
        <v>6209</v>
      </c>
      <c r="L2150" s="14" t="s">
        <v>6210</v>
      </c>
      <c r="M2150" s="10"/>
      <c r="N2150" s="14" t="s">
        <v>6211</v>
      </c>
      <c r="O2150" s="11"/>
      <c r="P2150" s="10"/>
      <c r="Q2150" s="15"/>
    </row>
    <row r="2151" spans="2:17" ht="15" hidden="1" customHeight="1" x14ac:dyDescent="0.25">
      <c r="B2151" s="10" t="s">
        <v>6212</v>
      </c>
      <c r="C2151" s="10" t="e">
        <v>#N/A</v>
      </c>
      <c r="D2151" s="11" t="e">
        <f>VLOOKUP(B2151,'[1]Dados Cadastrais'!A:G,7,0)</f>
        <v>#N/A</v>
      </c>
      <c r="E2151" s="11" t="e">
        <f>VLOOKUP(CONTATOS[[#This Row],[EMPRESA]],'[1]Dados Cadastrais'!A:F,5,0)</f>
        <v>#N/A</v>
      </c>
      <c r="F2151" s="10" t="e">
        <f>VLOOKUP(CONTATOS[[#This Row],[EMPRESA]],'[1]Dados Cadastrais'!A:F,6,0)</f>
        <v>#N/A</v>
      </c>
      <c r="G2151" s="10"/>
      <c r="H2151" s="10"/>
      <c r="I2151" s="10"/>
      <c r="J2151" s="10"/>
      <c r="K2151" s="22" t="s">
        <v>6213</v>
      </c>
      <c r="L2151" s="13"/>
      <c r="M2151" s="10"/>
      <c r="N2151" s="14" t="s">
        <v>6214</v>
      </c>
      <c r="O2151" s="11"/>
      <c r="P2151" s="10"/>
      <c r="Q2151" s="15"/>
    </row>
    <row r="2152" spans="2:17" ht="15" customHeight="1" x14ac:dyDescent="0.35">
      <c r="B2152" s="10" t="s">
        <v>6215</v>
      </c>
      <c r="C2152" s="10" t="s">
        <v>6216</v>
      </c>
      <c r="D2152" s="11">
        <f>VLOOKUP(B2152,'[1]Dados Cadastrais'!A:G,7,0)</f>
        <v>103</v>
      </c>
      <c r="E2152" s="11" t="str">
        <f>VLOOKUP(CONTATOS[[#This Row],[EMPRESA]],'[1]Dados Cadastrais'!A:F,5,0)</f>
        <v>EPP</v>
      </c>
      <c r="F2152" s="10" t="str">
        <f>VLOOKUP(CONTATOS[[#This Row],[EMPRESA]],'[1]Dados Cadastrais'!A:F,6,0)</f>
        <v>CAPITAL LESTE 2</v>
      </c>
      <c r="G2152" s="10" t="s">
        <v>6217</v>
      </c>
      <c r="H2152" s="10"/>
      <c r="I2152" s="10" t="s">
        <v>19</v>
      </c>
      <c r="J2152" s="10" t="s">
        <v>20</v>
      </c>
      <c r="K2152" s="22">
        <v>1120199748</v>
      </c>
      <c r="L2152" s="13" t="s">
        <v>4510</v>
      </c>
      <c r="M2152" s="10" t="s">
        <v>4510</v>
      </c>
      <c r="N2152" s="22" t="s">
        <v>6218</v>
      </c>
      <c r="O2152" s="11"/>
      <c r="P2152" s="10"/>
      <c r="Q2152" s="15"/>
    </row>
    <row r="2153" spans="2:17" ht="15" customHeight="1" x14ac:dyDescent="0.35">
      <c r="B2153" s="10" t="s">
        <v>6215</v>
      </c>
      <c r="C2153" s="10" t="s">
        <v>6216</v>
      </c>
      <c r="D2153" s="11">
        <f>VLOOKUP(B2153,'[1]Dados Cadastrais'!A:G,7,0)</f>
        <v>103</v>
      </c>
      <c r="E2153" s="11" t="str">
        <f>VLOOKUP(CONTATOS[[#This Row],[EMPRESA]],'[1]Dados Cadastrais'!A:F,5,0)</f>
        <v>EPP</v>
      </c>
      <c r="F2153" s="10" t="str">
        <f>VLOOKUP(CONTATOS[[#This Row],[EMPRESA]],'[1]Dados Cadastrais'!A:F,6,0)</f>
        <v>CAPITAL LESTE 2</v>
      </c>
      <c r="G2153" s="10" t="s">
        <v>6219</v>
      </c>
      <c r="H2153" s="10"/>
      <c r="I2153" s="10" t="s">
        <v>367</v>
      </c>
      <c r="J2153" s="10"/>
      <c r="K2153" s="22">
        <v>1120199748</v>
      </c>
      <c r="L2153" s="39" t="s">
        <v>6220</v>
      </c>
      <c r="M2153" s="10" t="s">
        <v>6220</v>
      </c>
      <c r="N2153" s="22"/>
      <c r="O2153" s="11"/>
      <c r="P2153" s="10"/>
      <c r="Q2153" s="15"/>
    </row>
    <row r="2154" spans="2:17" ht="15" hidden="1" customHeight="1" x14ac:dyDescent="0.35">
      <c r="B2154" s="10" t="s">
        <v>6221</v>
      </c>
      <c r="C2154" s="10" t="e">
        <v>#N/A</v>
      </c>
      <c r="D2154" s="11" t="e">
        <f>VLOOKUP(B2154,'[1]Dados Cadastrais'!A:G,7,0)</f>
        <v>#N/A</v>
      </c>
      <c r="E2154" s="11" t="e">
        <f>VLOOKUP(CONTATOS[[#This Row],[EMPRESA]],'[1]Dados Cadastrais'!A:F,5,0)</f>
        <v>#N/A</v>
      </c>
      <c r="F2154" s="10" t="e">
        <f>VLOOKUP(CONTATOS[[#This Row],[EMPRESA]],'[1]Dados Cadastrais'!A:F,6,0)</f>
        <v>#N/A</v>
      </c>
      <c r="G2154" s="10" t="s">
        <v>6222</v>
      </c>
      <c r="H2154" s="10"/>
      <c r="I2154" s="10"/>
      <c r="J2154" s="10"/>
      <c r="K2154" s="22" t="s">
        <v>6223</v>
      </c>
      <c r="L2154" s="13"/>
      <c r="M2154" s="10"/>
      <c r="N2154" s="22" t="s">
        <v>6224</v>
      </c>
      <c r="O2154" s="11"/>
      <c r="P2154" s="10"/>
      <c r="Q2154" s="15"/>
    </row>
    <row r="2155" spans="2:17" ht="15" hidden="1" customHeight="1" x14ac:dyDescent="0.25">
      <c r="B2155" s="10" t="s">
        <v>6221</v>
      </c>
      <c r="C2155" s="10" t="e">
        <v>#N/A</v>
      </c>
      <c r="D2155" s="11" t="e">
        <f>VLOOKUP(B2155,'[1]Dados Cadastrais'!A:G,7,0)</f>
        <v>#N/A</v>
      </c>
      <c r="E2155" s="11" t="e">
        <f>VLOOKUP(CONTATOS[[#This Row],[EMPRESA]],'[1]Dados Cadastrais'!A:F,5,0)</f>
        <v>#N/A</v>
      </c>
      <c r="F2155" s="10" t="e">
        <f>VLOOKUP(CONTATOS[[#This Row],[EMPRESA]],'[1]Dados Cadastrais'!A:F,6,0)</f>
        <v>#N/A</v>
      </c>
      <c r="G2155" s="10" t="s">
        <v>6222</v>
      </c>
      <c r="H2155" s="10"/>
      <c r="I2155" s="10"/>
      <c r="J2155" s="10"/>
      <c r="K2155" s="22" t="s">
        <v>6225</v>
      </c>
      <c r="L2155" s="13"/>
      <c r="M2155" s="10"/>
      <c r="N2155" s="14" t="s">
        <v>6226</v>
      </c>
      <c r="O2155" s="11"/>
      <c r="P2155" s="10"/>
      <c r="Q2155" s="15"/>
    </row>
    <row r="2156" spans="2:17" ht="15" hidden="1" customHeight="1" x14ac:dyDescent="0.25">
      <c r="B2156" s="10" t="s">
        <v>6227</v>
      </c>
      <c r="C2156" s="10" t="s">
        <v>6228</v>
      </c>
      <c r="D2156" s="11">
        <f>VLOOKUP(B2156,'[1]Dados Cadastrais'!A:G,7,0)</f>
        <v>110</v>
      </c>
      <c r="E2156" s="11" t="str">
        <f>VLOOKUP(CONTATOS[[#This Row],[EMPRESA]],'[1]Dados Cadastrais'!A:F,5,0)</f>
        <v>EPP</v>
      </c>
      <c r="F2156" s="10" t="str">
        <f>VLOOKUP(CONTATOS[[#This Row],[EMPRESA]],'[1]Dados Cadastrais'!A:F,6,0)</f>
        <v>CAPITAL NORTE</v>
      </c>
      <c r="G2156" s="10" t="s">
        <v>6229</v>
      </c>
      <c r="H2156" s="10" t="s">
        <v>6229</v>
      </c>
      <c r="I2156" s="10" t="s">
        <v>386</v>
      </c>
      <c r="J2156" s="10"/>
      <c r="K2156" s="22" t="s">
        <v>6230</v>
      </c>
      <c r="L2156" s="13" t="s">
        <v>6231</v>
      </c>
      <c r="M2156" s="43" t="s">
        <v>6231</v>
      </c>
      <c r="N2156" s="14" t="s">
        <v>6232</v>
      </c>
      <c r="O2156" s="11"/>
      <c r="P2156" s="10"/>
      <c r="Q2156" s="15">
        <v>45615</v>
      </c>
    </row>
    <row r="2157" spans="2:17" ht="15" customHeight="1" x14ac:dyDescent="0.35">
      <c r="B2157" s="10" t="s">
        <v>6233</v>
      </c>
      <c r="C2157" s="10" t="s">
        <v>6234</v>
      </c>
      <c r="D2157" s="11">
        <v>126</v>
      </c>
      <c r="E2157" s="11" t="str">
        <f>VLOOKUP(CONTATOS[[#This Row],[EMPRESA]],'[1]Dados Cadastrais'!A:F,5,0)</f>
        <v>EPP</v>
      </c>
      <c r="F2157" s="10" t="str">
        <f>VLOOKUP(CONTATOS[[#This Row],[EMPRESA]],'[1]Dados Cadastrais'!A:F,6,0)</f>
        <v>CAPITAL LESTE 1</v>
      </c>
      <c r="G2157" s="10" t="s">
        <v>6235</v>
      </c>
      <c r="H2157" s="10"/>
      <c r="I2157" s="10"/>
      <c r="J2157" s="10"/>
      <c r="K2157" s="22">
        <v>1120819572</v>
      </c>
      <c r="L2157" s="13"/>
      <c r="M2157" s="10"/>
      <c r="N2157" s="22" t="s">
        <v>6236</v>
      </c>
      <c r="O2157" s="11"/>
      <c r="P2157" s="10"/>
      <c r="Q2157" s="15">
        <v>45204</v>
      </c>
    </row>
    <row r="2158" spans="2:17" ht="15" hidden="1" customHeight="1" x14ac:dyDescent="0.25">
      <c r="B2158" s="10" t="s">
        <v>6237</v>
      </c>
      <c r="C2158" s="10" t="s">
        <v>6234</v>
      </c>
      <c r="D2158" s="11">
        <v>126</v>
      </c>
      <c r="E2158" s="11" t="s">
        <v>137</v>
      </c>
      <c r="F2158" s="10" t="e">
        <f>VLOOKUP(CONTATOS[[#This Row],[EMPRESA]],'[1]Dados Cadastrais'!A:F,6,0)</f>
        <v>#N/A</v>
      </c>
      <c r="G2158" s="10"/>
      <c r="H2158" s="10"/>
      <c r="I2158" s="10"/>
      <c r="J2158" s="10"/>
      <c r="K2158" s="22" t="s">
        <v>6238</v>
      </c>
      <c r="L2158" s="13"/>
      <c r="M2158" s="10"/>
      <c r="N2158" s="14" t="s">
        <v>6239</v>
      </c>
      <c r="O2158" s="11"/>
      <c r="P2158" s="10"/>
      <c r="Q2158" s="15"/>
    </row>
    <row r="2159" spans="2:17" ht="15" hidden="1" customHeight="1" x14ac:dyDescent="0.25">
      <c r="B2159" s="10" t="s">
        <v>6240</v>
      </c>
      <c r="C2159" s="10" t="s">
        <v>55</v>
      </c>
      <c r="D2159" s="11" t="e">
        <f>VLOOKUP(B2159,'[1]Dados Cadastrais'!A:G,7,0)</f>
        <v>#N/A</v>
      </c>
      <c r="E2159" s="11" t="e">
        <f>VLOOKUP(CONTATOS[[#This Row],[EMPRESA]],'[1]Dados Cadastrais'!A:F,5,0)</f>
        <v>#N/A</v>
      </c>
      <c r="F2159" s="10" t="e">
        <f>VLOOKUP(CONTATOS[[#This Row],[EMPRESA]],'[1]Dados Cadastrais'!A:F,6,0)</f>
        <v>#N/A</v>
      </c>
      <c r="G2159" s="10" t="s">
        <v>6241</v>
      </c>
      <c r="H2159" s="10"/>
      <c r="I2159" s="10"/>
      <c r="J2159" s="10"/>
      <c r="K2159" s="31">
        <v>1120819572</v>
      </c>
      <c r="L2159" s="13"/>
      <c r="M2159" s="10"/>
      <c r="N2159" s="22"/>
      <c r="O2159" s="11"/>
      <c r="P2159" s="10"/>
      <c r="Q2159" s="15">
        <v>45764</v>
      </c>
    </row>
    <row r="2160" spans="2:17" ht="15" customHeight="1" x14ac:dyDescent="0.25">
      <c r="B2160" s="10" t="s">
        <v>6242</v>
      </c>
      <c r="C2160" s="10" t="s">
        <v>6243</v>
      </c>
      <c r="D2160" s="11">
        <f>VLOOKUP(B2160,'[1]Dados Cadastrais'!A:G,7,0)</f>
        <v>0</v>
      </c>
      <c r="E2160" s="11" t="str">
        <f>VLOOKUP(CONTATOS[[#This Row],[EMPRESA]],'[1]Dados Cadastrais'!A:F,5,0)</f>
        <v>EPP</v>
      </c>
      <c r="F2160" s="10" t="str">
        <f>VLOOKUP(CONTATOS[[#This Row],[EMPRESA]],'[1]Dados Cadastrais'!A:F,6,0)</f>
        <v>CAPITAL LESTE 1</v>
      </c>
      <c r="G2160" s="10" t="s">
        <v>6244</v>
      </c>
      <c r="H2160" s="10" t="s">
        <v>20</v>
      </c>
      <c r="I2160" s="10"/>
      <c r="J2160" s="10"/>
      <c r="K2160" s="22"/>
      <c r="L2160" s="13" t="s">
        <v>6245</v>
      </c>
      <c r="M2160" s="10" t="s">
        <v>6246</v>
      </c>
      <c r="N2160" s="14" t="s">
        <v>6247</v>
      </c>
      <c r="O2160" s="11"/>
      <c r="P2160" s="10"/>
      <c r="Q2160" s="15"/>
    </row>
    <row r="2161" spans="2:17" ht="15" hidden="1" customHeight="1" x14ac:dyDescent="0.25">
      <c r="B2161" s="10" t="s">
        <v>6248</v>
      </c>
      <c r="C2161" s="10" t="e">
        <v>#N/A</v>
      </c>
      <c r="D2161" s="11" t="e">
        <f>VLOOKUP(B2161,'[1]Dados Cadastrais'!A:G,7,0)</f>
        <v>#N/A</v>
      </c>
      <c r="E2161" s="11" t="e">
        <f>VLOOKUP(CONTATOS[[#This Row],[EMPRESA]],'[1]Dados Cadastrais'!A:F,5,0)</f>
        <v>#N/A</v>
      </c>
      <c r="F2161" s="10" t="e">
        <f>VLOOKUP(CONTATOS[[#This Row],[EMPRESA]],'[1]Dados Cadastrais'!A:F,6,0)</f>
        <v>#N/A</v>
      </c>
      <c r="G2161" s="10" t="s">
        <v>6249</v>
      </c>
      <c r="H2161" s="10"/>
      <c r="I2161" s="10" t="s">
        <v>26</v>
      </c>
      <c r="J2161" s="10"/>
      <c r="K2161" s="22" t="s">
        <v>6250</v>
      </c>
      <c r="L2161" s="13"/>
      <c r="M2161" s="10"/>
      <c r="N2161" s="14" t="s">
        <v>6251</v>
      </c>
      <c r="O2161" s="11"/>
      <c r="P2161" s="10"/>
      <c r="Q2161" s="15"/>
    </row>
    <row r="2162" spans="2:17" ht="15" hidden="1" customHeight="1" x14ac:dyDescent="0.35">
      <c r="B2162" s="10" t="s">
        <v>6252</v>
      </c>
      <c r="C2162" s="10" t="s">
        <v>6253</v>
      </c>
      <c r="D2162" s="11">
        <v>106</v>
      </c>
      <c r="E2162" s="11" t="s">
        <v>137</v>
      </c>
      <c r="F2162" s="10" t="e">
        <f>VLOOKUP(CONTATOS[[#This Row],[EMPRESA]],'[1]Dados Cadastrais'!A:F,6,0)</f>
        <v>#N/A</v>
      </c>
      <c r="G2162" s="10"/>
      <c r="H2162" s="10"/>
      <c r="I2162" s="10"/>
      <c r="J2162" s="10"/>
      <c r="K2162" s="22" t="s">
        <v>6254</v>
      </c>
      <c r="M2162" s="10"/>
      <c r="N2162" s="22"/>
      <c r="O2162" s="11"/>
      <c r="P2162" s="10"/>
      <c r="Q2162" s="15"/>
    </row>
    <row r="2163" spans="2:17" ht="15" hidden="1" customHeight="1" x14ac:dyDescent="0.35">
      <c r="B2163" s="10" t="s">
        <v>6255</v>
      </c>
      <c r="C2163" s="10" t="s">
        <v>6256</v>
      </c>
      <c r="D2163" s="11">
        <f>VLOOKUP(B2163,'[1]Dados Cadastrais'!A:G,7,0)</f>
        <v>0</v>
      </c>
      <c r="E2163" s="11" t="str">
        <f>VLOOKUP(CONTATOS[[#This Row],[EMPRESA]],'[1]Dados Cadastrais'!A:F,5,0)</f>
        <v>DEMAIS</v>
      </c>
      <c r="F2163" s="10" t="str">
        <f>VLOOKUP(CONTATOS[[#This Row],[EMPRESA]],'[1]Dados Cadastrais'!A:F,6,0)</f>
        <v>CAPITAL LESTE 1</v>
      </c>
      <c r="G2163" s="10"/>
      <c r="H2163" s="10"/>
      <c r="I2163" s="10"/>
      <c r="J2163" s="10"/>
      <c r="K2163" s="22">
        <v>1143296787</v>
      </c>
      <c r="L2163" s="13"/>
      <c r="M2163" s="10"/>
      <c r="N2163" s="22" t="s">
        <v>6257</v>
      </c>
      <c r="O2163" s="11"/>
      <c r="P2163" s="10"/>
      <c r="Q2163" s="15">
        <v>45764</v>
      </c>
    </row>
    <row r="2164" spans="2:17" ht="15" hidden="1" customHeight="1" x14ac:dyDescent="0.35">
      <c r="B2164" s="32" t="s">
        <v>6258</v>
      </c>
      <c r="C2164" s="32" t="str">
        <f>VLOOKUP(B2164,'[1]Dados Cadastrais'!A:B,2,0)</f>
        <v>30.507.365/0001-78</v>
      </c>
      <c r="D2164" s="33">
        <f>VLOOKUP(B2164,'[1]Dados Cadastrais'!A:G,7,0)</f>
        <v>163</v>
      </c>
      <c r="E2164" s="33" t="str">
        <f>VLOOKUP(CONTATOS[[#This Row],[EMPRESA]],'[1]Dados Cadastrais'!A:F,5,0)</f>
        <v>Micro</v>
      </c>
      <c r="F2164" s="32">
        <f>VLOOKUP(CONTATOS[[#This Row],[EMPRESA]],'[1]Dados Cadastrais'!A:F,6,0)</f>
        <v>0</v>
      </c>
      <c r="G2164" s="23">
        <v>0</v>
      </c>
      <c r="H2164" s="32"/>
      <c r="I2164" s="34"/>
      <c r="J2164" s="32"/>
      <c r="K2164" s="35" t="s">
        <v>176</v>
      </c>
      <c r="L2164" s="36" t="s">
        <v>6259</v>
      </c>
      <c r="M2164" s="32" t="str" cm="1">
        <f t="array" ref="M2164">IFERROR(IF(ISTEXT(L2163),IF(ISBLANK(L2163),"","'"&amp;"55"&amp;IF(AND(ISNUMBER(LEFT(SOMENTE.NÚMEROS(L2163),2))),LEFT(SOMENTE.NÚMEROS(L2163),2),"11")&amp;RIGHT(SOMENTE.NÚMEROS(L2163),8)),""),"")</f>
        <v/>
      </c>
      <c r="N2164" s="23" t="s">
        <v>6260</v>
      </c>
      <c r="O2164" s="23"/>
      <c r="P2164" s="23"/>
      <c r="Q2164" s="15">
        <v>45903</v>
      </c>
    </row>
    <row r="2165" spans="2:17" ht="15" customHeight="1" x14ac:dyDescent="0.25">
      <c r="B2165" s="27" t="s">
        <v>6261</v>
      </c>
      <c r="C2165" s="27" t="s">
        <v>6262</v>
      </c>
      <c r="D2165" s="27" t="s">
        <v>237</v>
      </c>
      <c r="E2165" s="27" t="s">
        <v>68</v>
      </c>
      <c r="F2165" s="10" t="str">
        <f>VLOOKUP(CONTATOS[[#This Row],[EMPRESA]],'[1]Dados Cadastrais'!A:F,6,0)</f>
        <v>CAPITAL LESTE 1</v>
      </c>
      <c r="G2165" s="17"/>
      <c r="H2165" s="10"/>
      <c r="I2165" s="28"/>
      <c r="J2165" s="10"/>
      <c r="K2165" s="29"/>
      <c r="L2165" s="13"/>
      <c r="M2165" s="10" t="str" cm="1">
        <f t="array" aca="1" ref="M2165" ca="1">IFERROR(IF(ISTEXT(L2164),IF(ISBLANK(L2164),"","'"&amp;"55"&amp;IF(AND(ISNUMBER(LEFT(SOMENTE.NÚMEROS(L2164),2))),LEFT(SOMENTE.NÚMEROS(L2164),2),"11")&amp;RIGHT(SOMENTE.NÚMEROS(L2164),8)),""),"")</f>
        <v/>
      </c>
      <c r="N2165" s="22"/>
      <c r="O2165" s="22"/>
      <c r="P2165" s="22"/>
      <c r="Q2165" s="15"/>
    </row>
    <row r="2166" spans="2:17" ht="15" hidden="1" customHeight="1" x14ac:dyDescent="0.25">
      <c r="B2166" s="10" t="s">
        <v>6263</v>
      </c>
      <c r="C2166" s="10" t="e">
        <v>#N/A</v>
      </c>
      <c r="D2166" s="11" t="e">
        <f>VLOOKUP(B2166,'[1]Dados Cadastrais'!A:G,7,0)</f>
        <v>#N/A</v>
      </c>
      <c r="E2166" s="11" t="e">
        <f>VLOOKUP(CONTATOS[[#This Row],[EMPRESA]],'[1]Dados Cadastrais'!A:F,5,0)</f>
        <v>#N/A</v>
      </c>
      <c r="F2166" s="10" t="e">
        <f>VLOOKUP(CONTATOS[[#This Row],[EMPRESA]],'[1]Dados Cadastrais'!A:F,6,0)</f>
        <v>#N/A</v>
      </c>
      <c r="G2166" s="10"/>
      <c r="H2166" s="10"/>
      <c r="I2166" s="10"/>
      <c r="J2166" s="10"/>
      <c r="K2166" s="31" t="s">
        <v>6264</v>
      </c>
      <c r="L2166" s="13"/>
      <c r="M2166" s="10"/>
      <c r="N2166" s="22"/>
      <c r="O2166" s="11"/>
      <c r="P2166" s="10"/>
      <c r="Q2166" s="15"/>
    </row>
    <row r="2167" spans="2:17" ht="15" customHeight="1" x14ac:dyDescent="0.35">
      <c r="B2167" s="10" t="s">
        <v>6265</v>
      </c>
      <c r="C2167" s="10" t="s">
        <v>6266</v>
      </c>
      <c r="D2167" s="11">
        <f>VLOOKUP(B2167,'[1]Dados Cadastrais'!A:G,7,0)</f>
        <v>103</v>
      </c>
      <c r="E2167" s="11" t="str">
        <f>VLOOKUP(CONTATOS[[#This Row],[EMPRESA]],'[1]Dados Cadastrais'!A:F,5,0)</f>
        <v>ME</v>
      </c>
      <c r="F2167" s="10" t="str">
        <f>VLOOKUP(CONTATOS[[#This Row],[EMPRESA]],'[1]Dados Cadastrais'!A:F,6,0)</f>
        <v>CAPITAL LESTE 2</v>
      </c>
      <c r="G2167" s="10" t="s">
        <v>6267</v>
      </c>
      <c r="H2167" s="10"/>
      <c r="I2167" s="10" t="s">
        <v>6268</v>
      </c>
      <c r="J2167" s="10" t="s">
        <v>20</v>
      </c>
      <c r="K2167" s="22">
        <v>1120537012</v>
      </c>
      <c r="L2167" s="13"/>
      <c r="M2167" s="10"/>
      <c r="N2167" s="22" t="s">
        <v>6269</v>
      </c>
      <c r="O2167" s="11" t="s">
        <v>25</v>
      </c>
      <c r="P2167" s="10"/>
      <c r="Q2167" s="15"/>
    </row>
    <row r="2168" spans="2:17" ht="15" customHeight="1" x14ac:dyDescent="0.35">
      <c r="B2168" s="10" t="s">
        <v>6265</v>
      </c>
      <c r="C2168" s="10" t="s">
        <v>6266</v>
      </c>
      <c r="D2168" s="11">
        <f>VLOOKUP(B2168,'[1]Dados Cadastrais'!A:G,7,0)</f>
        <v>103</v>
      </c>
      <c r="E2168" s="11" t="str">
        <f>VLOOKUP(CONTATOS[[#This Row],[EMPRESA]],'[1]Dados Cadastrais'!A:F,5,0)</f>
        <v>ME</v>
      </c>
      <c r="F2168" s="10" t="str">
        <f>VLOOKUP(CONTATOS[[#This Row],[EMPRESA]],'[1]Dados Cadastrais'!A:F,6,0)</f>
        <v>CAPITAL LESTE 2</v>
      </c>
      <c r="G2168" s="10" t="s">
        <v>2419</v>
      </c>
      <c r="H2168" s="10"/>
      <c r="I2168" s="10"/>
      <c r="J2168" s="10"/>
      <c r="K2168" s="22">
        <v>1120537012</v>
      </c>
      <c r="L2168" s="13"/>
      <c r="M2168" s="10"/>
      <c r="N2168" s="22" t="s">
        <v>6270</v>
      </c>
      <c r="O2168" s="11" t="s">
        <v>25</v>
      </c>
      <c r="P2168" s="10"/>
      <c r="Q2168" s="15"/>
    </row>
    <row r="2169" spans="2:17" ht="15" customHeight="1" x14ac:dyDescent="0.35">
      <c r="B2169" s="10" t="s">
        <v>6265</v>
      </c>
      <c r="C2169" s="10" t="s">
        <v>6266</v>
      </c>
      <c r="D2169" s="11">
        <f>VLOOKUP(B2169,'[1]Dados Cadastrais'!A:G,7,0)</f>
        <v>103</v>
      </c>
      <c r="E2169" s="11" t="str">
        <f>VLOOKUP(CONTATOS[[#This Row],[EMPRESA]],'[1]Dados Cadastrais'!A:F,5,0)</f>
        <v>ME</v>
      </c>
      <c r="F2169" s="10" t="str">
        <f>VLOOKUP(CONTATOS[[#This Row],[EMPRESA]],'[1]Dados Cadastrais'!A:F,6,0)</f>
        <v>CAPITAL LESTE 2</v>
      </c>
      <c r="G2169" s="10" t="s">
        <v>6271</v>
      </c>
      <c r="H2169" s="10"/>
      <c r="I2169" s="10" t="s">
        <v>6272</v>
      </c>
      <c r="J2169" s="10"/>
      <c r="K2169" s="22">
        <v>1120537012</v>
      </c>
      <c r="L2169" s="13"/>
      <c r="M2169" s="10"/>
      <c r="N2169" s="22"/>
      <c r="O2169" s="11"/>
      <c r="P2169" s="10"/>
      <c r="Q2169" s="15"/>
    </row>
    <row r="2170" spans="2:17" ht="15" customHeight="1" x14ac:dyDescent="0.35">
      <c r="B2170" s="10" t="s">
        <v>6265</v>
      </c>
      <c r="C2170" s="10" t="s">
        <v>6266</v>
      </c>
      <c r="D2170" s="11">
        <f>VLOOKUP(B2170,'[1]Dados Cadastrais'!A:G,7,0)</f>
        <v>103</v>
      </c>
      <c r="E2170" s="11" t="str">
        <f>VLOOKUP(CONTATOS[[#This Row],[EMPRESA]],'[1]Dados Cadastrais'!A:F,5,0)</f>
        <v>ME</v>
      </c>
      <c r="F2170" s="10" t="str">
        <f>VLOOKUP(CONTATOS[[#This Row],[EMPRESA]],'[1]Dados Cadastrais'!A:F,6,0)</f>
        <v>CAPITAL LESTE 2</v>
      </c>
      <c r="G2170" s="10" t="s">
        <v>6273</v>
      </c>
      <c r="H2170" s="10"/>
      <c r="I2170" s="10"/>
      <c r="J2170" s="10"/>
      <c r="K2170" s="22" t="s">
        <v>6274</v>
      </c>
      <c r="L2170" s="13"/>
      <c r="M2170" s="10"/>
      <c r="N2170" s="22"/>
      <c r="O2170" s="11"/>
      <c r="P2170" s="10"/>
      <c r="Q2170" s="15"/>
    </row>
    <row r="2171" spans="2:17" ht="15" customHeight="1" x14ac:dyDescent="0.35">
      <c r="B2171" s="10" t="s">
        <v>6265</v>
      </c>
      <c r="C2171" s="10" t="s">
        <v>6266</v>
      </c>
      <c r="D2171" s="11">
        <f>VLOOKUP(B2171,'[1]Dados Cadastrais'!A:G,7,0)</f>
        <v>103</v>
      </c>
      <c r="E2171" s="11" t="str">
        <f>VLOOKUP(CONTATOS[[#This Row],[EMPRESA]],'[1]Dados Cadastrais'!A:F,5,0)</f>
        <v>ME</v>
      </c>
      <c r="F2171" s="10" t="str">
        <f>VLOOKUP(CONTATOS[[#This Row],[EMPRESA]],'[1]Dados Cadastrais'!A:F,6,0)</f>
        <v>CAPITAL LESTE 2</v>
      </c>
      <c r="G2171" s="10"/>
      <c r="H2171" s="10"/>
      <c r="I2171" s="10"/>
      <c r="J2171" s="10"/>
      <c r="K2171" s="22" t="s">
        <v>6275</v>
      </c>
      <c r="L2171" s="13"/>
      <c r="M2171" s="10"/>
      <c r="N2171" s="22"/>
      <c r="O2171" s="11"/>
      <c r="P2171" s="10"/>
      <c r="Q2171" s="15"/>
    </row>
    <row r="2172" spans="2:17" ht="15" hidden="1" customHeight="1" x14ac:dyDescent="0.35">
      <c r="B2172" s="10" t="s">
        <v>6276</v>
      </c>
      <c r="C2172" s="10" t="s">
        <v>6277</v>
      </c>
      <c r="D2172" s="11">
        <f>VLOOKUP(B2172,'[1]Dados Cadastrais'!A:G,7,0)</f>
        <v>113</v>
      </c>
      <c r="E2172" s="11" t="str">
        <f>VLOOKUP(CONTATOS[[#This Row],[EMPRESA]],'[1]Dados Cadastrais'!A:F,5,0)</f>
        <v>ME</v>
      </c>
      <c r="F2172" s="10" t="str">
        <f>VLOOKUP(CONTATOS[[#This Row],[EMPRESA]],'[1]Dados Cadastrais'!A:F,6,0)</f>
        <v>CAPITAL NORTE</v>
      </c>
      <c r="G2172" s="10" t="s">
        <v>6278</v>
      </c>
      <c r="H2172" s="10"/>
      <c r="I2172" s="10"/>
      <c r="J2172" s="10"/>
      <c r="K2172" s="22"/>
      <c r="L2172" s="13" t="s">
        <v>6279</v>
      </c>
      <c r="M2172" s="10" t="s">
        <v>6279</v>
      </c>
      <c r="N2172" s="22" t="s">
        <v>6280</v>
      </c>
      <c r="O2172" s="11"/>
      <c r="P2172" s="10"/>
      <c r="Q2172" s="15">
        <v>45307</v>
      </c>
    </row>
    <row r="2173" spans="2:17" ht="15" customHeight="1" x14ac:dyDescent="0.35">
      <c r="B2173" s="10" t="s">
        <v>6281</v>
      </c>
      <c r="C2173" s="10" t="s">
        <v>6282</v>
      </c>
      <c r="D2173" s="11">
        <f>VLOOKUP(B2173,'[1]Dados Cadastrais'!A:G,7,0)</f>
        <v>103</v>
      </c>
      <c r="E2173" s="11" t="str">
        <f>VLOOKUP(CONTATOS[[#This Row],[EMPRESA]],'[1]Dados Cadastrais'!A:F,5,0)</f>
        <v>EPP</v>
      </c>
      <c r="F2173" s="10" t="str">
        <f>VLOOKUP(CONTATOS[[#This Row],[EMPRESA]],'[1]Dados Cadastrais'!A:F,6,0)</f>
        <v>CAPITAL LESTE 1</v>
      </c>
      <c r="G2173" s="10" t="s">
        <v>6283</v>
      </c>
      <c r="H2173" s="10"/>
      <c r="I2173" s="10" t="s">
        <v>19</v>
      </c>
      <c r="J2173" s="10" t="s">
        <v>20</v>
      </c>
      <c r="K2173" s="22">
        <v>1126065710</v>
      </c>
      <c r="L2173" s="13" t="s">
        <v>6284</v>
      </c>
      <c r="M2173" s="10" t="s">
        <v>6284</v>
      </c>
      <c r="N2173" s="22" t="s">
        <v>6285</v>
      </c>
      <c r="O2173" s="11"/>
      <c r="P2173" s="10"/>
      <c r="Q2173" s="15"/>
    </row>
    <row r="2174" spans="2:17" ht="15" customHeight="1" x14ac:dyDescent="0.35">
      <c r="B2174" s="10" t="s">
        <v>6281</v>
      </c>
      <c r="C2174" s="10" t="s">
        <v>6282</v>
      </c>
      <c r="D2174" s="11">
        <f>VLOOKUP(B2174,'[1]Dados Cadastrais'!A:G,7,0)</f>
        <v>103</v>
      </c>
      <c r="E2174" s="11" t="str">
        <f>VLOOKUP(CONTATOS[[#This Row],[EMPRESA]],'[1]Dados Cadastrais'!A:F,5,0)</f>
        <v>EPP</v>
      </c>
      <c r="F2174" s="10" t="str">
        <f>VLOOKUP(CONTATOS[[#This Row],[EMPRESA]],'[1]Dados Cadastrais'!A:F,6,0)</f>
        <v>CAPITAL LESTE 1</v>
      </c>
      <c r="G2174" s="10" t="s">
        <v>6283</v>
      </c>
      <c r="H2174" s="10"/>
      <c r="I2174" s="10" t="s">
        <v>195</v>
      </c>
      <c r="J2174" s="10"/>
      <c r="K2174" s="22" t="s">
        <v>6286</v>
      </c>
      <c r="L2174" s="13" t="s">
        <v>195</v>
      </c>
      <c r="M2174" s="10"/>
      <c r="N2174" s="22"/>
      <c r="O2174" s="11"/>
      <c r="P2174" s="10"/>
      <c r="Q2174" s="15"/>
    </row>
    <row r="2175" spans="2:17" ht="15" customHeight="1" x14ac:dyDescent="0.35">
      <c r="B2175" s="10" t="s">
        <v>6281</v>
      </c>
      <c r="C2175" s="10" t="s">
        <v>6282</v>
      </c>
      <c r="D2175" s="11">
        <f>VLOOKUP(B2175,'[1]Dados Cadastrais'!A:G,7,0)</f>
        <v>103</v>
      </c>
      <c r="E2175" s="11" t="str">
        <f>VLOOKUP(CONTATOS[[#This Row],[EMPRESA]],'[1]Dados Cadastrais'!A:F,5,0)</f>
        <v>EPP</v>
      </c>
      <c r="F2175" s="10" t="str">
        <f>VLOOKUP(CONTATOS[[#This Row],[EMPRESA]],'[1]Dados Cadastrais'!A:F,6,0)</f>
        <v>CAPITAL LESTE 1</v>
      </c>
      <c r="G2175" s="10" t="s">
        <v>6287</v>
      </c>
      <c r="H2175" s="10"/>
      <c r="I2175" s="10"/>
      <c r="J2175" s="10"/>
      <c r="K2175" s="22"/>
      <c r="L2175" s="13" t="s">
        <v>6284</v>
      </c>
      <c r="M2175" s="10" t="s">
        <v>6284</v>
      </c>
      <c r="N2175" s="22" t="s">
        <v>6285</v>
      </c>
      <c r="O2175" s="11"/>
      <c r="P2175" s="10"/>
      <c r="Q2175" s="15"/>
    </row>
    <row r="2176" spans="2:17" ht="15" hidden="1" customHeight="1" x14ac:dyDescent="0.35">
      <c r="B2176" s="10" t="s">
        <v>6288</v>
      </c>
      <c r="C2176" s="10" t="e">
        <v>#N/A</v>
      </c>
      <c r="D2176" s="11" t="e">
        <f>VLOOKUP(B2176,'[1]Dados Cadastrais'!A:G,7,0)</f>
        <v>#N/A</v>
      </c>
      <c r="E2176" s="11" t="e">
        <f>VLOOKUP(CONTATOS[[#This Row],[EMPRESA]],'[1]Dados Cadastrais'!A:F,5,0)</f>
        <v>#N/A</v>
      </c>
      <c r="F2176" s="10" t="e">
        <f>VLOOKUP(CONTATOS[[#This Row],[EMPRESA]],'[1]Dados Cadastrais'!A:F,6,0)</f>
        <v>#N/A</v>
      </c>
      <c r="G2176" s="10"/>
      <c r="H2176" s="10"/>
      <c r="I2176" s="10"/>
      <c r="J2176" s="10"/>
      <c r="K2176" s="22" t="s">
        <v>6289</v>
      </c>
      <c r="L2176" s="13"/>
      <c r="M2176" s="10"/>
      <c r="N2176" s="22"/>
      <c r="O2176" s="11"/>
      <c r="P2176" s="10"/>
      <c r="Q2176" s="15"/>
    </row>
    <row r="2177" spans="2:17" ht="15" hidden="1" customHeight="1" x14ac:dyDescent="0.35">
      <c r="B2177" s="10" t="s">
        <v>6288</v>
      </c>
      <c r="C2177" s="10" t="e">
        <v>#N/A</v>
      </c>
      <c r="D2177" s="11" t="e">
        <f>VLOOKUP(B2177,'[1]Dados Cadastrais'!A:G,7,0)</f>
        <v>#N/A</v>
      </c>
      <c r="E2177" s="11" t="e">
        <f>VLOOKUP(CONTATOS[[#This Row],[EMPRESA]],'[1]Dados Cadastrais'!A:F,5,0)</f>
        <v>#N/A</v>
      </c>
      <c r="F2177" s="10" t="e">
        <f>VLOOKUP(CONTATOS[[#This Row],[EMPRESA]],'[1]Dados Cadastrais'!A:F,6,0)</f>
        <v>#N/A</v>
      </c>
      <c r="G2177" s="10" t="s">
        <v>6290</v>
      </c>
      <c r="H2177" s="10"/>
      <c r="I2177" s="10"/>
      <c r="J2177" s="10"/>
      <c r="K2177" s="22" t="s">
        <v>6291</v>
      </c>
      <c r="L2177" s="13"/>
      <c r="M2177" s="10"/>
      <c r="N2177" s="22" t="s">
        <v>6292</v>
      </c>
      <c r="O2177" s="11"/>
      <c r="P2177" s="10"/>
      <c r="Q2177" s="15"/>
    </row>
    <row r="2178" spans="2:17" ht="15" hidden="1" customHeight="1" x14ac:dyDescent="0.35">
      <c r="B2178" s="10" t="s">
        <v>6293</v>
      </c>
      <c r="C2178" s="10" t="e">
        <v>#N/A</v>
      </c>
      <c r="D2178" s="11" t="e">
        <f>VLOOKUP(B2178,'[1]Dados Cadastrais'!A:G,7,0)</f>
        <v>#N/A</v>
      </c>
      <c r="E2178" s="11" t="e">
        <f>VLOOKUP(CONTATOS[[#This Row],[EMPRESA]],'[1]Dados Cadastrais'!A:F,5,0)</f>
        <v>#N/A</v>
      </c>
      <c r="F2178" s="10" t="e">
        <f>VLOOKUP(CONTATOS[[#This Row],[EMPRESA]],'[1]Dados Cadastrais'!A:F,6,0)</f>
        <v>#N/A</v>
      </c>
      <c r="G2178" s="10"/>
      <c r="H2178" s="10"/>
      <c r="I2178" s="10"/>
      <c r="J2178" s="10"/>
      <c r="K2178" s="22" t="s">
        <v>6294</v>
      </c>
      <c r="L2178" s="13"/>
      <c r="M2178" s="10"/>
      <c r="N2178" s="22"/>
      <c r="O2178" s="11"/>
      <c r="P2178" s="10"/>
      <c r="Q2178" s="15"/>
    </row>
    <row r="2179" spans="2:17" ht="15" hidden="1" customHeight="1" x14ac:dyDescent="0.35">
      <c r="B2179" s="10" t="s">
        <v>6295</v>
      </c>
      <c r="C2179" s="10" t="e">
        <v>#N/A</v>
      </c>
      <c r="D2179" s="11" t="e">
        <f>VLOOKUP(B2179,'[1]Dados Cadastrais'!A:G,7,0)</f>
        <v>#N/A</v>
      </c>
      <c r="E2179" s="11" t="e">
        <f>VLOOKUP(CONTATOS[[#This Row],[EMPRESA]],'[1]Dados Cadastrais'!A:F,5,0)</f>
        <v>#N/A</v>
      </c>
      <c r="F2179" s="10" t="e">
        <f>VLOOKUP(CONTATOS[[#This Row],[EMPRESA]],'[1]Dados Cadastrais'!A:F,6,0)</f>
        <v>#N/A</v>
      </c>
      <c r="G2179" s="10"/>
      <c r="H2179" s="10"/>
      <c r="I2179" s="10"/>
      <c r="J2179" s="10"/>
      <c r="K2179" s="22" t="s">
        <v>6296</v>
      </c>
      <c r="L2179" s="13"/>
      <c r="M2179" s="10"/>
      <c r="N2179" s="22"/>
      <c r="O2179" s="11"/>
      <c r="P2179" s="10"/>
      <c r="Q2179" s="15"/>
    </row>
    <row r="2180" spans="2:17" ht="15" hidden="1" customHeight="1" x14ac:dyDescent="0.35">
      <c r="B2180" s="10" t="s">
        <v>6297</v>
      </c>
      <c r="C2180" s="10" t="s">
        <v>6298</v>
      </c>
      <c r="D2180" s="11">
        <v>106</v>
      </c>
      <c r="E2180" s="11" t="s">
        <v>137</v>
      </c>
      <c r="F2180" s="10" t="e">
        <f>VLOOKUP(CONTATOS[[#This Row],[EMPRESA]],'[1]Dados Cadastrais'!A:F,6,0)</f>
        <v>#N/A</v>
      </c>
      <c r="G2180" s="10"/>
      <c r="H2180" s="10"/>
      <c r="I2180" s="10"/>
      <c r="J2180" s="10"/>
      <c r="K2180" s="22" t="s">
        <v>6299</v>
      </c>
      <c r="L2180" s="13"/>
      <c r="M2180" s="10"/>
      <c r="N2180" s="22"/>
      <c r="O2180" s="11"/>
      <c r="P2180" s="10"/>
      <c r="Q2180" s="15"/>
    </row>
    <row r="2181" spans="2:17" ht="15" hidden="1" customHeight="1" x14ac:dyDescent="0.25">
      <c r="B2181" s="10" t="s">
        <v>6300</v>
      </c>
      <c r="C2181" s="10" t="s">
        <v>6301</v>
      </c>
      <c r="D2181" s="11">
        <v>114</v>
      </c>
      <c r="E2181" s="11" t="s">
        <v>137</v>
      </c>
      <c r="F2181" s="10" t="e">
        <f>VLOOKUP(CONTATOS[[#This Row],[EMPRESA]],'[1]Dados Cadastrais'!A:F,6,0)</f>
        <v>#N/A</v>
      </c>
      <c r="G2181" s="10"/>
      <c r="H2181" s="10"/>
      <c r="I2181" s="10" t="s">
        <v>5505</v>
      </c>
      <c r="J2181" s="10"/>
      <c r="K2181" s="31" t="s">
        <v>6302</v>
      </c>
      <c r="L2181" s="13"/>
      <c r="M2181" s="10"/>
      <c r="N2181" s="14" t="s">
        <v>6303</v>
      </c>
      <c r="O2181" s="11"/>
      <c r="P2181" s="10"/>
      <c r="Q2181" s="15"/>
    </row>
    <row r="2182" spans="2:17" ht="15" hidden="1" customHeight="1" x14ac:dyDescent="0.25">
      <c r="B2182" s="10" t="s">
        <v>6300</v>
      </c>
      <c r="C2182" s="10" t="s">
        <v>6301</v>
      </c>
      <c r="D2182" s="11">
        <v>114</v>
      </c>
      <c r="E2182" s="11" t="s">
        <v>137</v>
      </c>
      <c r="F2182" s="10" t="e">
        <f>VLOOKUP(CONTATOS[[#This Row],[EMPRESA]],'[1]Dados Cadastrais'!A:F,6,0)</f>
        <v>#N/A</v>
      </c>
      <c r="G2182" s="10"/>
      <c r="H2182" s="10"/>
      <c r="I2182" s="10"/>
      <c r="J2182" s="10"/>
      <c r="K2182" s="22"/>
      <c r="L2182" s="13"/>
      <c r="M2182" s="10"/>
      <c r="N2182" s="14" t="s">
        <v>6304</v>
      </c>
      <c r="O2182" s="11"/>
      <c r="P2182" s="10"/>
      <c r="Q2182" s="15"/>
    </row>
    <row r="2183" spans="2:17" ht="15" customHeight="1" x14ac:dyDescent="0.35">
      <c r="B2183" s="10" t="s">
        <v>6305</v>
      </c>
      <c r="C2183" s="10" t="s">
        <v>6306</v>
      </c>
      <c r="D2183" s="11">
        <f>VLOOKUP(B2183,'[1]Dados Cadastrais'!A:G,7,0)</f>
        <v>0</v>
      </c>
      <c r="E2183" s="11" t="str">
        <f>VLOOKUP(CONTATOS[[#This Row],[EMPRESA]],'[1]Dados Cadastrais'!A:F,5,0)</f>
        <v>EPP</v>
      </c>
      <c r="F2183" s="10" t="str">
        <f>VLOOKUP(CONTATOS[[#This Row],[EMPRESA]],'[1]Dados Cadastrais'!A:F,6,0)</f>
        <v>CAPITAL LESTE 1</v>
      </c>
      <c r="G2183" s="10" t="s">
        <v>6307</v>
      </c>
      <c r="H2183" s="10" t="s">
        <v>20</v>
      </c>
      <c r="I2183" s="10" t="s">
        <v>19</v>
      </c>
      <c r="J2183" s="10" t="s">
        <v>20</v>
      </c>
      <c r="K2183" s="22" t="s">
        <v>6308</v>
      </c>
      <c r="L2183" s="13" t="s">
        <v>6309</v>
      </c>
      <c r="M2183" s="10" t="s">
        <v>6309</v>
      </c>
      <c r="N2183" s="22" t="s">
        <v>6310</v>
      </c>
      <c r="O2183" s="11" t="s">
        <v>25</v>
      </c>
      <c r="P2183" s="10"/>
      <c r="Q2183" s="15">
        <v>45162</v>
      </c>
    </row>
    <row r="2184" spans="2:17" ht="15" hidden="1" customHeight="1" x14ac:dyDescent="0.35">
      <c r="B2184" s="32" t="s">
        <v>6311</v>
      </c>
      <c r="C2184" s="32" t="str">
        <f>VLOOKUP(B2184,'[1]Dados Cadastrais'!A:B,2,0)</f>
        <v>07.118.990/0001-06</v>
      </c>
      <c r="D2184" s="33">
        <f>VLOOKUP(B2184,'[1]Dados Cadastrais'!A:G,7,0)</f>
        <v>163</v>
      </c>
      <c r="E2184" s="33" t="str">
        <f>VLOOKUP(CONTATOS[[#This Row],[EMPRESA]],'[1]Dados Cadastrais'!A:F,5,0)</f>
        <v>Micro</v>
      </c>
      <c r="F2184" s="32">
        <f>VLOOKUP(CONTATOS[[#This Row],[EMPRESA]],'[1]Dados Cadastrais'!A:F,6,0)</f>
        <v>0</v>
      </c>
      <c r="G2184" s="23" t="s">
        <v>6312</v>
      </c>
      <c r="H2184" s="32"/>
      <c r="I2184" s="34"/>
      <c r="J2184" s="32"/>
      <c r="K2184" s="35" t="s">
        <v>6313</v>
      </c>
      <c r="L2184" s="36" t="s">
        <v>6314</v>
      </c>
      <c r="M2184" s="32" t="str" cm="1">
        <f t="array" aca="1" ref="M2184" ca="1">IFERROR(IF(ISTEXT(L2183),IF(ISBLANK(L2183),"","'"&amp;"55"&amp;IF(AND(ISNUMBER(LEFT(SOMENTE.NÚMEROS(L2183),2))),LEFT(SOMENTE.NÚMEROS(L2183),2),"11")&amp;RIGHT(SOMENTE.NÚMEROS(L2183),8)),""),"")</f>
        <v/>
      </c>
      <c r="N2184" s="23" t="s">
        <v>6315</v>
      </c>
      <c r="O2184" s="23"/>
      <c r="P2184" s="23"/>
      <c r="Q2184" s="15">
        <v>45903</v>
      </c>
    </row>
    <row r="2185" spans="2:17" ht="15" customHeight="1" x14ac:dyDescent="0.25">
      <c r="B2185" s="10" t="s">
        <v>6316</v>
      </c>
      <c r="C2185" s="10" t="s">
        <v>6317</v>
      </c>
      <c r="D2185" s="11">
        <f>VLOOKUP(B2185,'[1]Dados Cadastrais'!A:G,7,0)</f>
        <v>0</v>
      </c>
      <c r="E2185" s="11" t="str">
        <f>VLOOKUP(CONTATOS[[#This Row],[EMPRESA]],'[1]Dados Cadastrais'!A:F,5,0)</f>
        <v>EPP</v>
      </c>
      <c r="F2185" s="10" t="str">
        <f>VLOOKUP(CONTATOS[[#This Row],[EMPRESA]],'[1]Dados Cadastrais'!A:F,6,0)</f>
        <v>CAPITAL LESTE 2</v>
      </c>
      <c r="G2185" s="10"/>
      <c r="H2185" s="10"/>
      <c r="I2185" s="10" t="s">
        <v>295</v>
      </c>
      <c r="J2185" s="10"/>
      <c r="K2185" s="22" t="s">
        <v>6318</v>
      </c>
      <c r="L2185" s="13" t="s">
        <v>6319</v>
      </c>
      <c r="M2185" s="10" t="s">
        <v>6320</v>
      </c>
      <c r="N2185" s="14" t="s">
        <v>6321</v>
      </c>
      <c r="O2185" s="11"/>
      <c r="P2185" s="10"/>
      <c r="Q2185" s="15"/>
    </row>
    <row r="2186" spans="2:17" ht="15" customHeight="1" x14ac:dyDescent="0.25">
      <c r="B2186" s="10" t="s">
        <v>6316</v>
      </c>
      <c r="C2186" s="10" t="s">
        <v>6317</v>
      </c>
      <c r="D2186" s="11">
        <f>VLOOKUP(B2186,'[1]Dados Cadastrais'!A:G,7,0)</f>
        <v>0</v>
      </c>
      <c r="E2186" s="11" t="str">
        <f>VLOOKUP(CONTATOS[[#This Row],[EMPRESA]],'[1]Dados Cadastrais'!A:F,5,0)</f>
        <v>EPP</v>
      </c>
      <c r="F2186" s="10" t="str">
        <f>VLOOKUP(CONTATOS[[#This Row],[EMPRESA]],'[1]Dados Cadastrais'!A:F,6,0)</f>
        <v>CAPITAL LESTE 2</v>
      </c>
      <c r="G2186" s="10" t="s">
        <v>6322</v>
      </c>
      <c r="H2186" s="10"/>
      <c r="I2186" s="10" t="s">
        <v>3377</v>
      </c>
      <c r="J2186" s="10"/>
      <c r="K2186" s="22" t="s">
        <v>6323</v>
      </c>
      <c r="L2186" s="13" t="s">
        <v>6320</v>
      </c>
      <c r="M2186" s="10" t="s">
        <v>6320</v>
      </c>
      <c r="N2186" s="14" t="s">
        <v>6324</v>
      </c>
      <c r="O2186" s="11"/>
      <c r="P2186" s="10"/>
      <c r="Q2186" s="15">
        <v>45743</v>
      </c>
    </row>
    <row r="2187" spans="2:17" ht="15" customHeight="1" x14ac:dyDescent="0.25">
      <c r="B2187" s="10" t="s">
        <v>6316</v>
      </c>
      <c r="C2187" s="10" t="s">
        <v>6317</v>
      </c>
      <c r="D2187" s="11">
        <f>VLOOKUP(B2187,'[1]Dados Cadastrais'!A:G,7,0)</f>
        <v>0</v>
      </c>
      <c r="E2187" s="11" t="str">
        <f>VLOOKUP(CONTATOS[[#This Row],[EMPRESA]],'[1]Dados Cadastrais'!A:F,5,0)</f>
        <v>EPP</v>
      </c>
      <c r="F2187" s="10" t="str">
        <f>VLOOKUP(CONTATOS[[#This Row],[EMPRESA]],'[1]Dados Cadastrais'!A:F,6,0)</f>
        <v>CAPITAL LESTE 2</v>
      </c>
      <c r="G2187" s="10" t="s">
        <v>6325</v>
      </c>
      <c r="H2187" s="10"/>
      <c r="I2187" s="10"/>
      <c r="J2187" s="10"/>
      <c r="K2187" s="22" t="s">
        <v>6326</v>
      </c>
      <c r="L2187" s="13"/>
      <c r="M2187" s="10"/>
      <c r="N2187" s="14" t="s">
        <v>6321</v>
      </c>
      <c r="O2187" s="11"/>
      <c r="P2187" s="10"/>
      <c r="Q2187" s="15"/>
    </row>
    <row r="2188" spans="2:17" ht="15" hidden="1" customHeight="1" x14ac:dyDescent="0.25">
      <c r="B2188" s="10" t="s">
        <v>6327</v>
      </c>
      <c r="C2188" s="10" t="e">
        <v>#N/A</v>
      </c>
      <c r="D2188" s="11" t="e">
        <f>VLOOKUP(B2188,'[1]Dados Cadastrais'!A:G,7,0)</f>
        <v>#N/A</v>
      </c>
      <c r="E2188" s="11" t="e">
        <f>VLOOKUP(CONTATOS[[#This Row],[EMPRESA]],'[1]Dados Cadastrais'!A:F,5,0)</f>
        <v>#N/A</v>
      </c>
      <c r="F2188" s="10" t="e">
        <f>VLOOKUP(CONTATOS[[#This Row],[EMPRESA]],'[1]Dados Cadastrais'!A:F,6,0)</f>
        <v>#N/A</v>
      </c>
      <c r="G2188" s="10"/>
      <c r="H2188" s="10"/>
      <c r="I2188" s="10"/>
      <c r="J2188" s="10"/>
      <c r="K2188" s="22" t="s">
        <v>6328</v>
      </c>
      <c r="L2188" s="13"/>
      <c r="M2188" s="10"/>
      <c r="N2188" s="14" t="s">
        <v>6329</v>
      </c>
      <c r="O2188" s="11"/>
      <c r="P2188" s="10"/>
      <c r="Q2188" s="15"/>
    </row>
    <row r="2189" spans="2:17" ht="15" hidden="1" customHeight="1" x14ac:dyDescent="0.25">
      <c r="B2189" s="10" t="s">
        <v>6330</v>
      </c>
      <c r="C2189" s="10" t="e">
        <v>#N/A</v>
      </c>
      <c r="D2189" s="11" t="e">
        <f>VLOOKUP(B2189,'[1]Dados Cadastrais'!A:G,7,0)</f>
        <v>#N/A</v>
      </c>
      <c r="E2189" s="11" t="e">
        <f>VLOOKUP(CONTATOS[[#This Row],[EMPRESA]],'[1]Dados Cadastrais'!A:F,5,0)</f>
        <v>#N/A</v>
      </c>
      <c r="F2189" s="10" t="e">
        <f>VLOOKUP(CONTATOS[[#This Row],[EMPRESA]],'[1]Dados Cadastrais'!A:F,6,0)</f>
        <v>#N/A</v>
      </c>
      <c r="G2189" s="10"/>
      <c r="H2189" s="10"/>
      <c r="I2189" s="10"/>
      <c r="J2189" s="10"/>
      <c r="K2189" s="22" t="s">
        <v>6331</v>
      </c>
      <c r="L2189" s="13"/>
      <c r="M2189" s="10"/>
      <c r="N2189" s="14" t="s">
        <v>6332</v>
      </c>
      <c r="O2189" s="11"/>
      <c r="P2189" s="10"/>
      <c r="Q2189" s="15"/>
    </row>
    <row r="2190" spans="2:17" ht="15" hidden="1" customHeight="1" x14ac:dyDescent="0.25">
      <c r="B2190" s="10" t="s">
        <v>6333</v>
      </c>
      <c r="C2190" s="10" t="e">
        <v>#N/A</v>
      </c>
      <c r="D2190" s="11" t="e">
        <f>VLOOKUP(B2190,'[1]Dados Cadastrais'!A:G,7,0)</f>
        <v>#N/A</v>
      </c>
      <c r="E2190" s="11" t="e">
        <f>VLOOKUP(CONTATOS[[#This Row],[EMPRESA]],'[1]Dados Cadastrais'!A:F,5,0)</f>
        <v>#N/A</v>
      </c>
      <c r="F2190" s="10" t="e">
        <f>VLOOKUP(CONTATOS[[#This Row],[EMPRESA]],'[1]Dados Cadastrais'!A:F,6,0)</f>
        <v>#N/A</v>
      </c>
      <c r="G2190" s="10"/>
      <c r="H2190" s="10"/>
      <c r="I2190" s="10"/>
      <c r="J2190" s="10"/>
      <c r="K2190" s="47">
        <v>24552233</v>
      </c>
      <c r="L2190" s="13" t="s">
        <v>6334</v>
      </c>
      <c r="M2190" s="10" t="s">
        <v>6335</v>
      </c>
      <c r="N2190" s="14" t="s">
        <v>6336</v>
      </c>
      <c r="O2190" s="11"/>
      <c r="P2190" s="10"/>
      <c r="Q2190" s="15"/>
    </row>
    <row r="2191" spans="2:17" ht="15" hidden="1" customHeight="1" x14ac:dyDescent="0.25">
      <c r="B2191" s="10" t="s">
        <v>6337</v>
      </c>
      <c r="C2191" s="10" t="s">
        <v>6338</v>
      </c>
      <c r="D2191" s="11">
        <f>VLOOKUP(B2191,'[1]Dados Cadastrais'!A:G,7,0)</f>
        <v>103</v>
      </c>
      <c r="E2191" s="11" t="str">
        <f>VLOOKUP(CONTATOS[[#This Row],[EMPRESA]],'[1]Dados Cadastrais'!A:F,5,0)</f>
        <v>EPP</v>
      </c>
      <c r="F2191" s="10" t="str">
        <f>VLOOKUP(CONTATOS[[#This Row],[EMPRESA]],'[1]Dados Cadastrais'!A:F,6,0)</f>
        <v>CAPITAL NORTE</v>
      </c>
      <c r="G2191" s="10" t="s">
        <v>6339</v>
      </c>
      <c r="H2191" s="10" t="s">
        <v>4366</v>
      </c>
      <c r="I2191" s="10" t="s">
        <v>134</v>
      </c>
      <c r="J2191" s="10" t="s">
        <v>6340</v>
      </c>
      <c r="K2191" s="22">
        <v>1145445541</v>
      </c>
      <c r="L2191" s="13" t="s">
        <v>6341</v>
      </c>
      <c r="M2191" s="10" t="s">
        <v>6341</v>
      </c>
      <c r="N2191" s="14" t="s">
        <v>6342</v>
      </c>
      <c r="O2191" s="11"/>
      <c r="P2191" s="10"/>
      <c r="Q2191" s="15"/>
    </row>
    <row r="2192" spans="2:17" ht="15" hidden="1" customHeight="1" x14ac:dyDescent="0.35">
      <c r="B2192" s="10" t="s">
        <v>6337</v>
      </c>
      <c r="C2192" s="10" t="s">
        <v>6338</v>
      </c>
      <c r="D2192" s="11">
        <f>VLOOKUP(B2192,'[1]Dados Cadastrais'!A:G,7,0)</f>
        <v>103</v>
      </c>
      <c r="E2192" s="11" t="str">
        <f>VLOOKUP(CONTATOS[[#This Row],[EMPRESA]],'[1]Dados Cadastrais'!A:F,5,0)</f>
        <v>EPP</v>
      </c>
      <c r="F2192" s="10" t="str">
        <f>VLOOKUP(CONTATOS[[#This Row],[EMPRESA]],'[1]Dados Cadastrais'!A:F,6,0)</f>
        <v>CAPITAL NORTE</v>
      </c>
      <c r="G2192" s="10" t="s">
        <v>6343</v>
      </c>
      <c r="H2192" s="10"/>
      <c r="I2192" s="10" t="s">
        <v>6344</v>
      </c>
      <c r="J2192" s="10" t="s">
        <v>6340</v>
      </c>
      <c r="K2192" s="22">
        <v>1145445541</v>
      </c>
      <c r="L2192" s="13" t="s">
        <v>6345</v>
      </c>
      <c r="M2192" s="43" t="s">
        <v>6345</v>
      </c>
      <c r="N2192" s="22" t="s">
        <v>6346</v>
      </c>
      <c r="O2192" s="11"/>
      <c r="P2192" s="10"/>
      <c r="Q2192" s="15"/>
    </row>
    <row r="2193" spans="2:17" ht="15" hidden="1" customHeight="1" x14ac:dyDescent="0.35">
      <c r="B2193" s="10" t="s">
        <v>6337</v>
      </c>
      <c r="C2193" s="10" t="s">
        <v>6338</v>
      </c>
      <c r="D2193" s="11">
        <f>VLOOKUP(B2193,'[1]Dados Cadastrais'!A:G,7,0)</f>
        <v>103</v>
      </c>
      <c r="E2193" s="11" t="str">
        <f>VLOOKUP(CONTATOS[[#This Row],[EMPRESA]],'[1]Dados Cadastrais'!A:F,5,0)</f>
        <v>EPP</v>
      </c>
      <c r="F2193" s="10" t="str">
        <f>VLOOKUP(CONTATOS[[#This Row],[EMPRESA]],'[1]Dados Cadastrais'!A:F,6,0)</f>
        <v>CAPITAL NORTE</v>
      </c>
      <c r="G2193" s="10" t="s">
        <v>6347</v>
      </c>
      <c r="H2193" s="10"/>
      <c r="I2193" s="10" t="s">
        <v>1431</v>
      </c>
      <c r="J2193" s="10" t="s">
        <v>20</v>
      </c>
      <c r="K2193" s="22" t="s">
        <v>6348</v>
      </c>
      <c r="L2193" s="13" t="s">
        <v>6349</v>
      </c>
      <c r="M2193" s="10" t="s">
        <v>6349</v>
      </c>
      <c r="N2193" s="22" t="s">
        <v>6350</v>
      </c>
      <c r="O2193" s="11"/>
      <c r="P2193" s="10"/>
      <c r="Q2193" s="15"/>
    </row>
    <row r="2194" spans="2:17" ht="15" hidden="1" customHeight="1" x14ac:dyDescent="0.35">
      <c r="B2194" s="10" t="s">
        <v>6337</v>
      </c>
      <c r="C2194" s="10" t="s">
        <v>6338</v>
      </c>
      <c r="D2194" s="11">
        <f>VLOOKUP(B2194,'[1]Dados Cadastrais'!A:G,7,0)</f>
        <v>103</v>
      </c>
      <c r="E2194" s="11" t="str">
        <f>VLOOKUP(CONTATOS[[#This Row],[EMPRESA]],'[1]Dados Cadastrais'!A:F,5,0)</f>
        <v>EPP</v>
      </c>
      <c r="F2194" s="10" t="str">
        <f>VLOOKUP(CONTATOS[[#This Row],[EMPRESA]],'[1]Dados Cadastrais'!A:F,6,0)</f>
        <v>CAPITAL NORTE</v>
      </c>
      <c r="G2194" s="10" t="s">
        <v>6351</v>
      </c>
      <c r="H2194" s="10"/>
      <c r="I2194" s="10" t="s">
        <v>63</v>
      </c>
      <c r="J2194" s="10" t="s">
        <v>20</v>
      </c>
      <c r="K2194" s="22"/>
      <c r="L2194" s="13"/>
      <c r="M2194" s="10"/>
      <c r="N2194" s="22" t="s">
        <v>6352</v>
      </c>
      <c r="O2194" s="11"/>
      <c r="P2194" s="10"/>
      <c r="Q2194" s="15"/>
    </row>
    <row r="2195" spans="2:17" ht="15" hidden="1" customHeight="1" x14ac:dyDescent="0.35">
      <c r="B2195" s="10" t="s">
        <v>6337</v>
      </c>
      <c r="C2195" s="10" t="s">
        <v>6338</v>
      </c>
      <c r="D2195" s="11">
        <f>VLOOKUP(B2195,'[1]Dados Cadastrais'!A:G,7,0)</f>
        <v>103</v>
      </c>
      <c r="E2195" s="11" t="str">
        <f>VLOOKUP(CONTATOS[[#This Row],[EMPRESA]],'[1]Dados Cadastrais'!A:F,5,0)</f>
        <v>EPP</v>
      </c>
      <c r="F2195" s="10" t="str">
        <f>VLOOKUP(CONTATOS[[#This Row],[EMPRESA]],'[1]Dados Cadastrais'!A:F,6,0)</f>
        <v>CAPITAL NORTE</v>
      </c>
      <c r="G2195" s="10" t="s">
        <v>597</v>
      </c>
      <c r="H2195" s="10" t="s">
        <v>4366</v>
      </c>
      <c r="I2195" s="10" t="s">
        <v>6344</v>
      </c>
      <c r="J2195" s="10" t="s">
        <v>6340</v>
      </c>
      <c r="K2195" s="22"/>
      <c r="L2195" s="13" t="s">
        <v>6353</v>
      </c>
      <c r="M2195" s="43" t="s">
        <v>6353</v>
      </c>
      <c r="N2195" s="22" t="s">
        <v>6354</v>
      </c>
      <c r="O2195" s="11"/>
      <c r="P2195" s="10"/>
      <c r="Q2195" s="15"/>
    </row>
    <row r="2196" spans="2:17" ht="15" customHeight="1" x14ac:dyDescent="0.25">
      <c r="B2196" s="10" t="s">
        <v>6355</v>
      </c>
      <c r="C2196" s="10" t="s">
        <v>6356</v>
      </c>
      <c r="D2196" s="11">
        <f>VLOOKUP(B2196,'[1]Dados Cadastrais'!A:G,7,0)</f>
        <v>103</v>
      </c>
      <c r="E2196" s="11" t="str">
        <f>VLOOKUP(CONTATOS[[#This Row],[EMPRESA]],'[1]Dados Cadastrais'!A:F,5,0)</f>
        <v>ME</v>
      </c>
      <c r="F2196" s="10" t="str">
        <f>VLOOKUP(CONTATOS[[#This Row],[EMPRESA]],'[1]Dados Cadastrais'!A:F,6,0)</f>
        <v>CAPITAL LESTE 2</v>
      </c>
      <c r="G2196" s="10" t="s">
        <v>334</v>
      </c>
      <c r="H2196" s="10"/>
      <c r="I2196" s="10" t="s">
        <v>334</v>
      </c>
      <c r="J2196" s="10"/>
      <c r="K2196" s="22" t="s">
        <v>6357</v>
      </c>
      <c r="L2196" s="13"/>
      <c r="M2196" s="10"/>
      <c r="N2196" s="14" t="s">
        <v>6358</v>
      </c>
      <c r="O2196" s="11"/>
      <c r="P2196" s="10"/>
      <c r="Q2196" s="15"/>
    </row>
    <row r="2197" spans="2:17" ht="15" customHeight="1" x14ac:dyDescent="0.35">
      <c r="B2197" s="10" t="s">
        <v>6355</v>
      </c>
      <c r="C2197" s="10" t="s">
        <v>6356</v>
      </c>
      <c r="D2197" s="11">
        <f>VLOOKUP(B2197,'[1]Dados Cadastrais'!A:G,7,0)</f>
        <v>103</v>
      </c>
      <c r="E2197" s="11" t="str">
        <f>VLOOKUP(CONTATOS[[#This Row],[EMPRESA]],'[1]Dados Cadastrais'!A:F,5,0)</f>
        <v>ME</v>
      </c>
      <c r="F2197" s="10" t="str">
        <f>VLOOKUP(CONTATOS[[#This Row],[EMPRESA]],'[1]Dados Cadastrais'!A:F,6,0)</f>
        <v>CAPITAL LESTE 2</v>
      </c>
      <c r="G2197" s="10" t="s">
        <v>1521</v>
      </c>
      <c r="H2197" s="10"/>
      <c r="I2197" s="10" t="s">
        <v>6359</v>
      </c>
      <c r="J2197" s="10"/>
      <c r="K2197" s="22" t="s">
        <v>6360</v>
      </c>
      <c r="L2197" s="13"/>
      <c r="M2197" s="10"/>
      <c r="N2197" s="22"/>
      <c r="O2197" s="11"/>
      <c r="P2197" s="10"/>
      <c r="Q2197" s="15"/>
    </row>
    <row r="2198" spans="2:17" ht="15" customHeight="1" x14ac:dyDescent="0.35">
      <c r="B2198" s="10" t="s">
        <v>6355</v>
      </c>
      <c r="C2198" s="10" t="s">
        <v>6356</v>
      </c>
      <c r="D2198" s="11">
        <f>VLOOKUP(B2198,'[1]Dados Cadastrais'!A:G,7,0)</f>
        <v>103</v>
      </c>
      <c r="E2198" s="11" t="str">
        <f>VLOOKUP(CONTATOS[[#This Row],[EMPRESA]],'[1]Dados Cadastrais'!A:F,5,0)</f>
        <v>ME</v>
      </c>
      <c r="F2198" s="10" t="str">
        <f>VLOOKUP(CONTATOS[[#This Row],[EMPRESA]],'[1]Dados Cadastrais'!A:F,6,0)</f>
        <v>CAPITAL LESTE 2</v>
      </c>
      <c r="G2198" s="10" t="s">
        <v>6361</v>
      </c>
      <c r="H2198" s="10"/>
      <c r="I2198" s="10" t="s">
        <v>1875</v>
      </c>
      <c r="J2198" s="10" t="s">
        <v>20</v>
      </c>
      <c r="K2198" s="22"/>
      <c r="L2198" s="13" t="s">
        <v>195</v>
      </c>
      <c r="M2198" s="10"/>
      <c r="N2198" s="22"/>
      <c r="O2198" s="11"/>
      <c r="P2198" s="10"/>
      <c r="Q2198" s="15"/>
    </row>
    <row r="2199" spans="2:17" ht="15" hidden="1" customHeight="1" x14ac:dyDescent="0.35">
      <c r="B2199" s="10" t="s">
        <v>6362</v>
      </c>
      <c r="C2199" s="10" t="s">
        <v>6363</v>
      </c>
      <c r="D2199" s="11">
        <v>126</v>
      </c>
      <c r="E2199" s="11" t="s">
        <v>137</v>
      </c>
      <c r="F2199" s="10" t="e">
        <f>VLOOKUP(CONTATOS[[#This Row],[EMPRESA]],'[1]Dados Cadastrais'!A:F,6,0)</f>
        <v>#N/A</v>
      </c>
      <c r="G2199" s="10"/>
      <c r="H2199" s="10"/>
      <c r="I2199" s="10"/>
      <c r="J2199" s="10"/>
      <c r="K2199" s="22" t="s">
        <v>6364</v>
      </c>
      <c r="L2199" s="13"/>
      <c r="M2199" s="10"/>
      <c r="N2199" s="22"/>
      <c r="O2199" s="11"/>
      <c r="P2199" s="10"/>
      <c r="Q2199" s="15"/>
    </row>
    <row r="2200" spans="2:17" ht="15" hidden="1" customHeight="1" x14ac:dyDescent="0.25">
      <c r="B2200" s="10" t="s">
        <v>6365</v>
      </c>
      <c r="C2200" s="10" t="e">
        <v>#N/A</v>
      </c>
      <c r="D2200" s="11" t="e">
        <f>VLOOKUP(B2200,'[1]Dados Cadastrais'!A:G,7,0)</f>
        <v>#N/A</v>
      </c>
      <c r="E2200" s="11" t="e">
        <f>VLOOKUP(CONTATOS[[#This Row],[EMPRESA]],'[1]Dados Cadastrais'!A:F,5,0)</f>
        <v>#N/A</v>
      </c>
      <c r="F2200" s="10" t="e">
        <f>VLOOKUP(CONTATOS[[#This Row],[EMPRESA]],'[1]Dados Cadastrais'!A:F,6,0)</f>
        <v>#N/A</v>
      </c>
      <c r="G2200" s="10" t="s">
        <v>1366</v>
      </c>
      <c r="H2200" s="10"/>
      <c r="I2200" s="10" t="s">
        <v>26</v>
      </c>
      <c r="J2200" s="10"/>
      <c r="K2200" s="22" t="s">
        <v>6366</v>
      </c>
      <c r="L2200" s="13" t="s">
        <v>6367</v>
      </c>
      <c r="M2200" s="10" t="s">
        <v>6368</v>
      </c>
      <c r="N2200" s="14" t="s">
        <v>6369</v>
      </c>
      <c r="O2200" s="11"/>
      <c r="P2200" s="10"/>
      <c r="Q2200" s="15"/>
    </row>
    <row r="2201" spans="2:17" ht="15" hidden="1" customHeight="1" x14ac:dyDescent="0.35">
      <c r="B2201" s="10" t="s">
        <v>6370</v>
      </c>
      <c r="C2201" s="10" t="s">
        <v>6371</v>
      </c>
      <c r="D2201" s="11">
        <f>VLOOKUP(B2201,'[1]Dados Cadastrais'!A:G,7,0)</f>
        <v>103</v>
      </c>
      <c r="E2201" s="11" t="str">
        <f>VLOOKUP(CONTATOS[[#This Row],[EMPRESA]],'[1]Dados Cadastrais'!A:F,5,0)</f>
        <v>DEMAIS</v>
      </c>
      <c r="F2201" s="10" t="str">
        <f>VLOOKUP(CONTATOS[[#This Row],[EMPRESA]],'[1]Dados Cadastrais'!A:F,6,0)</f>
        <v>N/A</v>
      </c>
      <c r="G2201" s="10" t="s">
        <v>6372</v>
      </c>
      <c r="H2201" s="10"/>
      <c r="I2201" s="10" t="s">
        <v>1753</v>
      </c>
      <c r="J2201" s="10"/>
      <c r="K2201" s="22" t="s">
        <v>6373</v>
      </c>
      <c r="L2201" s="13"/>
      <c r="M2201" s="10"/>
      <c r="N2201" s="22"/>
      <c r="O2201" s="11"/>
      <c r="P2201" s="10"/>
      <c r="Q2201" s="15"/>
    </row>
    <row r="2202" spans="2:17" ht="15" hidden="1" customHeight="1" x14ac:dyDescent="0.25">
      <c r="B2202" s="10" t="s">
        <v>6370</v>
      </c>
      <c r="C2202" s="10" t="s">
        <v>6371</v>
      </c>
      <c r="D2202" s="11">
        <f>VLOOKUP(B2202,'[1]Dados Cadastrais'!A:G,7,0)</f>
        <v>103</v>
      </c>
      <c r="E2202" s="11" t="str">
        <f>VLOOKUP(CONTATOS[[#This Row],[EMPRESA]],'[1]Dados Cadastrais'!A:F,5,0)</f>
        <v>DEMAIS</v>
      </c>
      <c r="F2202" s="10" t="str">
        <f>VLOOKUP(CONTATOS[[#This Row],[EMPRESA]],'[1]Dados Cadastrais'!A:F,6,0)</f>
        <v>N/A</v>
      </c>
      <c r="G2202" s="10"/>
      <c r="H2202" s="10"/>
      <c r="I2202" s="10" t="s">
        <v>6374</v>
      </c>
      <c r="J2202" s="10"/>
      <c r="K2202" s="22" t="s">
        <v>6375</v>
      </c>
      <c r="L2202" s="13"/>
      <c r="M2202" s="10"/>
      <c r="N2202" s="14" t="s">
        <v>6376</v>
      </c>
      <c r="O2202" s="11"/>
      <c r="P2202" s="10"/>
      <c r="Q2202" s="15"/>
    </row>
    <row r="2203" spans="2:17" ht="15" hidden="1" customHeight="1" x14ac:dyDescent="0.35">
      <c r="B2203" s="10" t="s">
        <v>6370</v>
      </c>
      <c r="C2203" s="10" t="s">
        <v>6371</v>
      </c>
      <c r="D2203" s="11">
        <f>VLOOKUP(B2203,'[1]Dados Cadastrais'!A:G,7,0)</f>
        <v>103</v>
      </c>
      <c r="E2203" s="11" t="str">
        <f>VLOOKUP(CONTATOS[[#This Row],[EMPRESA]],'[1]Dados Cadastrais'!A:F,5,0)</f>
        <v>DEMAIS</v>
      </c>
      <c r="F2203" s="10" t="str">
        <f>VLOOKUP(CONTATOS[[#This Row],[EMPRESA]],'[1]Dados Cadastrais'!A:F,6,0)</f>
        <v>N/A</v>
      </c>
      <c r="G2203" s="10" t="s">
        <v>2566</v>
      </c>
      <c r="H2203" s="10"/>
      <c r="I2203" s="10"/>
      <c r="J2203" s="10"/>
      <c r="K2203" s="22"/>
      <c r="L2203" s="13"/>
      <c r="M2203" s="10"/>
      <c r="N2203" s="22" t="s">
        <v>6377</v>
      </c>
      <c r="O2203" s="11"/>
      <c r="P2203" s="10"/>
      <c r="Q2203" s="15"/>
    </row>
    <row r="2204" spans="2:17" ht="15" hidden="1" customHeight="1" x14ac:dyDescent="0.35">
      <c r="B2204" s="10" t="s">
        <v>6378</v>
      </c>
      <c r="C2204" s="10" t="e">
        <v>#N/A</v>
      </c>
      <c r="D2204" s="11" t="e">
        <f>VLOOKUP(B2204,'[1]Dados Cadastrais'!A:G,7,0)</f>
        <v>#N/A</v>
      </c>
      <c r="E2204" s="11" t="e">
        <f>VLOOKUP(CONTATOS[[#This Row],[EMPRESA]],'[1]Dados Cadastrais'!A:F,5,0)</f>
        <v>#N/A</v>
      </c>
      <c r="F2204" s="10" t="e">
        <f>VLOOKUP(CONTATOS[[#This Row],[EMPRESA]],'[1]Dados Cadastrais'!A:F,6,0)</f>
        <v>#N/A</v>
      </c>
      <c r="G2204" s="10" t="s">
        <v>6379</v>
      </c>
      <c r="H2204" s="10"/>
      <c r="I2204" s="10"/>
      <c r="J2204" s="10"/>
      <c r="K2204" s="22" t="s">
        <v>6380</v>
      </c>
      <c r="L2204" s="13"/>
      <c r="M2204" s="10"/>
      <c r="N2204" s="22" t="s">
        <v>6381</v>
      </c>
      <c r="O2204" s="11"/>
      <c r="P2204" s="10"/>
      <c r="Q2204" s="15"/>
    </row>
    <row r="2205" spans="2:17" ht="15" hidden="1" customHeight="1" x14ac:dyDescent="0.25">
      <c r="B2205" s="10" t="s">
        <v>6378</v>
      </c>
      <c r="C2205" s="10" t="e">
        <v>#N/A</v>
      </c>
      <c r="D2205" s="11" t="e">
        <f>VLOOKUP(B2205,'[1]Dados Cadastrais'!A:G,7,0)</f>
        <v>#N/A</v>
      </c>
      <c r="E2205" s="11" t="e">
        <f>VLOOKUP(CONTATOS[[#This Row],[EMPRESA]],'[1]Dados Cadastrais'!A:F,5,0)</f>
        <v>#N/A</v>
      </c>
      <c r="F2205" s="10" t="e">
        <f>VLOOKUP(CONTATOS[[#This Row],[EMPRESA]],'[1]Dados Cadastrais'!A:F,6,0)</f>
        <v>#N/A</v>
      </c>
      <c r="G2205" s="10" t="s">
        <v>6379</v>
      </c>
      <c r="H2205" s="10"/>
      <c r="I2205" s="10"/>
      <c r="J2205" s="10"/>
      <c r="K2205" s="22" t="s">
        <v>6380</v>
      </c>
      <c r="L2205" s="13"/>
      <c r="M2205" s="10"/>
      <c r="N2205" s="14" t="s">
        <v>6382</v>
      </c>
      <c r="O2205" s="11"/>
      <c r="P2205" s="10"/>
      <c r="Q2205" s="15"/>
    </row>
    <row r="2206" spans="2:17" ht="15" hidden="1" customHeight="1" x14ac:dyDescent="0.35">
      <c r="B2206" s="10" t="s">
        <v>6383</v>
      </c>
      <c r="C2206" s="10" t="s">
        <v>6384</v>
      </c>
      <c r="D2206" s="11">
        <v>110</v>
      </c>
      <c r="E2206" s="11" t="s">
        <v>137</v>
      </c>
      <c r="F2206" s="10" t="e">
        <f>VLOOKUP(CONTATOS[[#This Row],[EMPRESA]],'[1]Dados Cadastrais'!A:F,6,0)</f>
        <v>#N/A</v>
      </c>
      <c r="G2206" s="10"/>
      <c r="H2206" s="10"/>
      <c r="I2206" s="10"/>
      <c r="J2206" s="10"/>
      <c r="K2206" s="22" t="s">
        <v>6385</v>
      </c>
      <c r="L2206" s="13"/>
      <c r="M2206" s="10"/>
      <c r="N2206" s="22"/>
      <c r="O2206" s="11"/>
      <c r="P2206" s="10"/>
      <c r="Q2206" s="15"/>
    </row>
    <row r="2207" spans="2:17" ht="15" customHeight="1" x14ac:dyDescent="0.25">
      <c r="B2207" s="10" t="s">
        <v>6386</v>
      </c>
      <c r="C2207" s="10" t="s">
        <v>6387</v>
      </c>
      <c r="D2207" s="11">
        <f>VLOOKUP(B2207,'[1]Dados Cadastrais'!A:G,7,0)</f>
        <v>103</v>
      </c>
      <c r="E2207" s="11" t="str">
        <f>VLOOKUP(CONTATOS[[#This Row],[EMPRESA]],'[1]Dados Cadastrais'!A:F,5,0)</f>
        <v>EPP</v>
      </c>
      <c r="F2207" s="10" t="str">
        <f>VLOOKUP(CONTATOS[[#This Row],[EMPRESA]],'[1]Dados Cadastrais'!A:F,6,0)</f>
        <v>CAPITAL LESTE 1</v>
      </c>
      <c r="G2207" s="10" t="s">
        <v>457</v>
      </c>
      <c r="H2207" s="10"/>
      <c r="I2207" s="10" t="s">
        <v>6388</v>
      </c>
      <c r="J2207" s="10"/>
      <c r="K2207" s="22" t="s">
        <v>6389</v>
      </c>
      <c r="L2207" s="13" t="s">
        <v>334</v>
      </c>
      <c r="M2207" s="10"/>
      <c r="N2207" s="14" t="s">
        <v>6390</v>
      </c>
      <c r="O2207" s="11"/>
      <c r="P2207" s="10"/>
      <c r="Q2207" s="15"/>
    </row>
    <row r="2208" spans="2:17" ht="15" customHeight="1" x14ac:dyDescent="0.35">
      <c r="B2208" s="10" t="s">
        <v>6386</v>
      </c>
      <c r="C2208" s="10" t="s">
        <v>6387</v>
      </c>
      <c r="D2208" s="11">
        <f>VLOOKUP(B2208,'[1]Dados Cadastrais'!A:G,7,0)</f>
        <v>103</v>
      </c>
      <c r="E2208" s="11" t="str">
        <f>VLOOKUP(CONTATOS[[#This Row],[EMPRESA]],'[1]Dados Cadastrais'!A:F,5,0)</f>
        <v>EPP</v>
      </c>
      <c r="F2208" s="10" t="str">
        <f>VLOOKUP(CONTATOS[[#This Row],[EMPRESA]],'[1]Dados Cadastrais'!A:F,6,0)</f>
        <v>CAPITAL LESTE 1</v>
      </c>
      <c r="G2208" s="10" t="s">
        <v>195</v>
      </c>
      <c r="H2208" s="10"/>
      <c r="I2208" s="10" t="s">
        <v>195</v>
      </c>
      <c r="J2208" s="10"/>
      <c r="K2208" s="22" t="s">
        <v>6391</v>
      </c>
      <c r="L2208" s="13" t="s">
        <v>195</v>
      </c>
      <c r="M2208" s="10"/>
      <c r="N2208" s="22" t="s">
        <v>6392</v>
      </c>
      <c r="O2208" s="11"/>
      <c r="P2208" s="10"/>
      <c r="Q2208" s="15"/>
    </row>
    <row r="2209" spans="2:17" ht="15" hidden="1" customHeight="1" x14ac:dyDescent="0.35">
      <c r="B2209" s="32" t="s">
        <v>6393</v>
      </c>
      <c r="C2209" s="32" t="str">
        <f>VLOOKUP(B2209,'[1]Dados Cadastrais'!A:B,2,0)</f>
        <v>09.610.342/0001-06</v>
      </c>
      <c r="D2209" s="33">
        <f>VLOOKUP(B2209,'[1]Dados Cadastrais'!A:G,7,0)</f>
        <v>163</v>
      </c>
      <c r="E2209" s="33" t="str">
        <f>VLOOKUP(CONTATOS[[#This Row],[EMPRESA]],'[1]Dados Cadastrais'!A:F,5,0)</f>
        <v>Pequena</v>
      </c>
      <c r="F2209" s="32">
        <f>VLOOKUP(CONTATOS[[#This Row],[EMPRESA]],'[1]Dados Cadastrais'!A:F,6,0)</f>
        <v>0</v>
      </c>
      <c r="G2209" s="23" t="s">
        <v>6394</v>
      </c>
      <c r="H2209" s="32" t="s">
        <v>20</v>
      </c>
      <c r="I2209" s="34"/>
      <c r="J2209" s="32"/>
      <c r="K2209" s="35" t="s">
        <v>6395</v>
      </c>
      <c r="L2209" s="36" t="s">
        <v>6396</v>
      </c>
      <c r="M2209" s="32" t="str" cm="1">
        <f t="array" aca="1" ref="M2209" ca="1">IFERROR(IF(ISTEXT(L2208),IF(ISBLANK(L2208),"","'"&amp;"55"&amp;IF(AND(ISNUMBER(LEFT(SOMENTE.NÚMEROS(L2208),2))),LEFT(SOMENTE.NÚMEROS(L2208),2),"11")&amp;RIGHT(SOMENTE.NÚMEROS(L2208),8)),""),"")</f>
        <v/>
      </c>
      <c r="N2209" s="23" t="s">
        <v>6397</v>
      </c>
      <c r="O2209" s="23"/>
      <c r="P2209" s="23"/>
      <c r="Q2209" s="15">
        <v>45903</v>
      </c>
    </row>
    <row r="2210" spans="2:17" ht="15" hidden="1" customHeight="1" x14ac:dyDescent="0.25">
      <c r="B2210" s="10" t="s">
        <v>6398</v>
      </c>
      <c r="C2210" s="10" t="e">
        <v>#N/A</v>
      </c>
      <c r="D2210" s="11" t="e">
        <f>VLOOKUP(B2210,'[1]Dados Cadastrais'!A:G,7,0)</f>
        <v>#N/A</v>
      </c>
      <c r="E2210" s="11" t="e">
        <f>VLOOKUP(CONTATOS[[#This Row],[EMPRESA]],'[1]Dados Cadastrais'!A:F,5,0)</f>
        <v>#N/A</v>
      </c>
      <c r="F2210" s="10" t="e">
        <f>VLOOKUP(CONTATOS[[#This Row],[EMPRESA]],'[1]Dados Cadastrais'!A:F,6,0)</f>
        <v>#N/A</v>
      </c>
      <c r="G2210" s="10"/>
      <c r="H2210" s="10"/>
      <c r="I2210" s="10"/>
      <c r="J2210" s="10"/>
      <c r="K2210" s="22"/>
      <c r="L2210" s="13"/>
      <c r="M2210" s="10"/>
      <c r="N2210" s="14" t="s">
        <v>6399</v>
      </c>
      <c r="O2210" s="11"/>
      <c r="P2210" s="10"/>
      <c r="Q2210" s="15"/>
    </row>
    <row r="2211" spans="2:17" ht="15" hidden="1" customHeight="1" x14ac:dyDescent="0.35">
      <c r="B2211" s="32" t="s">
        <v>6400</v>
      </c>
      <c r="C2211" s="32" t="str">
        <f>VLOOKUP(B2211,'[1]Dados Cadastrais'!A:B,2,0)</f>
        <v>06.995.527/0001-80</v>
      </c>
      <c r="D2211" s="33">
        <f>VLOOKUP(B2211,'[1]Dados Cadastrais'!A:G,7,0)</f>
        <v>163</v>
      </c>
      <c r="E2211" s="33" t="str">
        <f>VLOOKUP(CONTATOS[[#This Row],[EMPRESA]],'[1]Dados Cadastrais'!A:F,5,0)</f>
        <v>Pequena</v>
      </c>
      <c r="F2211" s="32">
        <f>VLOOKUP(CONTATOS[[#This Row],[EMPRESA]],'[1]Dados Cadastrais'!A:F,6,0)</f>
        <v>0</v>
      </c>
      <c r="G2211" s="23">
        <v>0</v>
      </c>
      <c r="H2211" s="32"/>
      <c r="I2211" s="34"/>
      <c r="J2211" s="32"/>
      <c r="K2211" s="35" t="s">
        <v>6401</v>
      </c>
      <c r="L2211" s="36" t="s">
        <v>176</v>
      </c>
      <c r="M2211" s="32" t="str" cm="1">
        <f t="array" ref="M2211">IFERROR(IF(ISTEXT(L2210),IF(ISBLANK(L2210),"","'"&amp;"55"&amp;IF(AND(ISNUMBER(LEFT(SOMENTE.NÚMEROS(L2210),2))),LEFT(SOMENTE.NÚMEROS(L2210),2),"11")&amp;RIGHT(SOMENTE.NÚMEROS(L2210),8)),""),"")</f>
        <v/>
      </c>
      <c r="N2211" s="23" t="s">
        <v>176</v>
      </c>
      <c r="O2211" s="23"/>
      <c r="P2211" s="23"/>
      <c r="Q2211" s="15">
        <v>45903</v>
      </c>
    </row>
    <row r="2212" spans="2:17" ht="15" hidden="1" customHeight="1" x14ac:dyDescent="0.35">
      <c r="B2212" s="10" t="s">
        <v>6402</v>
      </c>
      <c r="C2212" s="10" t="s">
        <v>6403</v>
      </c>
      <c r="D2212" s="11">
        <v>126</v>
      </c>
      <c r="E2212" s="11" t="s">
        <v>137</v>
      </c>
      <c r="F2212" s="10" t="e">
        <f>VLOOKUP(CONTATOS[[#This Row],[EMPRESA]],'[1]Dados Cadastrais'!A:F,6,0)</f>
        <v>#N/A</v>
      </c>
      <c r="G2212" s="10"/>
      <c r="H2212" s="10"/>
      <c r="I2212" s="10"/>
      <c r="J2212" s="10"/>
      <c r="K2212" s="22" t="s">
        <v>6404</v>
      </c>
      <c r="L2212" s="13"/>
      <c r="M2212" s="10"/>
      <c r="N2212" s="22"/>
      <c r="O2212" s="11"/>
      <c r="P2212" s="10"/>
      <c r="Q2212" s="15"/>
    </row>
    <row r="2213" spans="2:17" ht="15" hidden="1" customHeight="1" x14ac:dyDescent="0.35">
      <c r="B2213" s="10" t="s">
        <v>6405</v>
      </c>
      <c r="C2213" s="10" t="s">
        <v>6406</v>
      </c>
      <c r="D2213" s="11" t="e">
        <f>VLOOKUP(B2213,'[1]Dados Cadastrais'!A:G,7,0)</f>
        <v>#N/A</v>
      </c>
      <c r="E2213" s="11" t="e">
        <f>VLOOKUP(CONTATOS[[#This Row],[EMPRESA]],'[1]Dados Cadastrais'!A:F,5,0)</f>
        <v>#N/A</v>
      </c>
      <c r="F2213" s="10" t="e">
        <f>VLOOKUP(CONTATOS[[#This Row],[EMPRESA]],'[1]Dados Cadastrais'!A:F,6,0)</f>
        <v>#N/A</v>
      </c>
      <c r="G2213" s="10" t="s">
        <v>6407</v>
      </c>
      <c r="H2213" s="10"/>
      <c r="I2213" s="10"/>
      <c r="J2213" s="10"/>
      <c r="K2213" s="22">
        <v>1127964747</v>
      </c>
      <c r="L2213" s="13" t="s">
        <v>6408</v>
      </c>
      <c r="M2213" s="10" t="s">
        <v>6408</v>
      </c>
      <c r="N2213" s="22" t="s">
        <v>6409</v>
      </c>
      <c r="O2213" s="11"/>
      <c r="P2213" s="10"/>
      <c r="Q2213" s="15">
        <v>45356</v>
      </c>
    </row>
    <row r="2214" spans="2:17" ht="15" hidden="1" customHeight="1" x14ac:dyDescent="0.35">
      <c r="B2214" s="10" t="s">
        <v>6405</v>
      </c>
      <c r="C2214" s="10" t="s">
        <v>6406</v>
      </c>
      <c r="D2214" s="11" t="e">
        <f>VLOOKUP(B2214,'[1]Dados Cadastrais'!A:G,7,0)</f>
        <v>#N/A</v>
      </c>
      <c r="E2214" s="11" t="e">
        <f>VLOOKUP(CONTATOS[[#This Row],[EMPRESA]],'[1]Dados Cadastrais'!A:F,5,0)</f>
        <v>#N/A</v>
      </c>
      <c r="F2214" s="10" t="e">
        <f>VLOOKUP(CONTATOS[[#This Row],[EMPRESA]],'[1]Dados Cadastrais'!A:F,6,0)</f>
        <v>#N/A</v>
      </c>
      <c r="G2214" s="10" t="s">
        <v>6407</v>
      </c>
      <c r="H2214" s="10"/>
      <c r="I2214" s="10"/>
      <c r="J2214" s="10"/>
      <c r="K2214" s="22">
        <v>1127964747</v>
      </c>
      <c r="L2214" s="13"/>
      <c r="M2214" s="10"/>
      <c r="N2214" s="22" t="s">
        <v>6410</v>
      </c>
      <c r="O2214" s="11"/>
      <c r="P2214" s="10"/>
      <c r="Q2214" s="15">
        <v>45303</v>
      </c>
    </row>
    <row r="2215" spans="2:17" ht="15" hidden="1" customHeight="1" x14ac:dyDescent="0.35">
      <c r="B2215" s="10" t="s">
        <v>6405</v>
      </c>
      <c r="C2215" s="10" t="s">
        <v>6406</v>
      </c>
      <c r="D2215" s="11" t="e">
        <f>VLOOKUP(B2215,'[1]Dados Cadastrais'!A:G,7,0)</f>
        <v>#N/A</v>
      </c>
      <c r="E2215" s="11" t="e">
        <f>VLOOKUP(CONTATOS[[#This Row],[EMPRESA]],'[1]Dados Cadastrais'!A:F,5,0)</f>
        <v>#N/A</v>
      </c>
      <c r="F2215" s="10" t="e">
        <f>VLOOKUP(CONTATOS[[#This Row],[EMPRESA]],'[1]Dados Cadastrais'!A:F,6,0)</f>
        <v>#N/A</v>
      </c>
      <c r="G2215" s="10" t="s">
        <v>6407</v>
      </c>
      <c r="H2215" s="10"/>
      <c r="I2215" s="10"/>
      <c r="J2215" s="10"/>
      <c r="K2215" s="22"/>
      <c r="L2215" s="13"/>
      <c r="M2215" s="10"/>
      <c r="N2215" s="22"/>
      <c r="O2215" s="11"/>
      <c r="P2215" s="10"/>
      <c r="Q2215" s="15"/>
    </row>
    <row r="2216" spans="2:17" ht="15" hidden="1" customHeight="1" x14ac:dyDescent="0.25">
      <c r="B2216" s="10" t="s">
        <v>6411</v>
      </c>
      <c r="C2216" s="10" t="e">
        <v>#N/A</v>
      </c>
      <c r="D2216" s="11" t="e">
        <f>VLOOKUP(B2216,'[1]Dados Cadastrais'!A:G,7,0)</f>
        <v>#N/A</v>
      </c>
      <c r="E2216" s="11" t="e">
        <f>VLOOKUP(CONTATOS[[#This Row],[EMPRESA]],'[1]Dados Cadastrais'!A:F,5,0)</f>
        <v>#N/A</v>
      </c>
      <c r="F2216" s="10" t="e">
        <f>VLOOKUP(CONTATOS[[#This Row],[EMPRESA]],'[1]Dados Cadastrais'!A:F,6,0)</f>
        <v>#N/A</v>
      </c>
      <c r="G2216" s="10" t="s">
        <v>3262</v>
      </c>
      <c r="H2216" s="10"/>
      <c r="I2216" s="10"/>
      <c r="J2216" s="10"/>
      <c r="K2216" s="22" t="s">
        <v>6412</v>
      </c>
      <c r="L2216" s="13"/>
      <c r="M2216" s="10"/>
      <c r="N2216" s="14" t="s">
        <v>6413</v>
      </c>
      <c r="O2216" s="11"/>
      <c r="P2216" s="10"/>
      <c r="Q2216" s="15"/>
    </row>
    <row r="2217" spans="2:17" ht="15" hidden="1" customHeight="1" x14ac:dyDescent="0.35">
      <c r="B2217" s="10" t="s">
        <v>6411</v>
      </c>
      <c r="C2217" s="10" t="e">
        <v>#N/A</v>
      </c>
      <c r="D2217" s="11" t="e">
        <f>VLOOKUP(B2217,'[1]Dados Cadastrais'!A:G,7,0)</f>
        <v>#N/A</v>
      </c>
      <c r="E2217" s="11" t="e">
        <f>VLOOKUP(CONTATOS[[#This Row],[EMPRESA]],'[1]Dados Cadastrais'!A:F,5,0)</f>
        <v>#N/A</v>
      </c>
      <c r="F2217" s="10" t="e">
        <f>VLOOKUP(CONTATOS[[#This Row],[EMPRESA]],'[1]Dados Cadastrais'!A:F,6,0)</f>
        <v>#N/A</v>
      </c>
      <c r="G2217" s="10" t="s">
        <v>6414</v>
      </c>
      <c r="H2217" s="10"/>
      <c r="I2217" s="10"/>
      <c r="J2217" s="10"/>
      <c r="K2217" s="22" t="s">
        <v>6412</v>
      </c>
      <c r="L2217" s="13"/>
      <c r="M2217" s="10"/>
      <c r="N2217" s="22"/>
      <c r="O2217" s="11"/>
      <c r="P2217" s="10"/>
      <c r="Q2217" s="15"/>
    </row>
    <row r="2218" spans="2:17" ht="15" customHeight="1" x14ac:dyDescent="0.35">
      <c r="B2218" s="10" t="s">
        <v>6415</v>
      </c>
      <c r="C2218" s="10" t="s">
        <v>6416</v>
      </c>
      <c r="D2218" s="11">
        <f>VLOOKUP(B2218,'[1]Dados Cadastrais'!A:G,7,0)</f>
        <v>103</v>
      </c>
      <c r="E2218" s="11" t="str">
        <f>VLOOKUP(CONTATOS[[#This Row],[EMPRESA]],'[1]Dados Cadastrais'!A:F,5,0)</f>
        <v>EPP</v>
      </c>
      <c r="F2218" s="10" t="str">
        <f>VLOOKUP(CONTATOS[[#This Row],[EMPRESA]],'[1]Dados Cadastrais'!A:F,6,0)</f>
        <v>CAPITAL LESTE 1</v>
      </c>
      <c r="G2218" s="10" t="s">
        <v>5787</v>
      </c>
      <c r="H2218" s="10"/>
      <c r="I2218" s="10"/>
      <c r="J2218" s="10"/>
      <c r="K2218" s="22">
        <v>1129189925</v>
      </c>
      <c r="L2218" s="13" t="s">
        <v>3140</v>
      </c>
      <c r="M2218" s="10" t="s">
        <v>3140</v>
      </c>
      <c r="N2218" s="22" t="s">
        <v>6417</v>
      </c>
      <c r="O2218" s="11" t="s">
        <v>25</v>
      </c>
      <c r="P2218" s="10"/>
      <c r="Q2218" s="15"/>
    </row>
    <row r="2219" spans="2:17" ht="15" customHeight="1" x14ac:dyDescent="0.35">
      <c r="B2219" s="10" t="s">
        <v>6415</v>
      </c>
      <c r="C2219" s="10" t="s">
        <v>6416</v>
      </c>
      <c r="D2219" s="11">
        <f>VLOOKUP(B2219,'[1]Dados Cadastrais'!A:G,7,0)</f>
        <v>103</v>
      </c>
      <c r="E2219" s="11" t="str">
        <f>VLOOKUP(CONTATOS[[#This Row],[EMPRESA]],'[1]Dados Cadastrais'!A:F,5,0)</f>
        <v>EPP</v>
      </c>
      <c r="F2219" s="10" t="str">
        <f>VLOOKUP(CONTATOS[[#This Row],[EMPRESA]],'[1]Dados Cadastrais'!A:F,6,0)</f>
        <v>CAPITAL LESTE 1</v>
      </c>
      <c r="G2219" s="10"/>
      <c r="H2219" s="10"/>
      <c r="I2219" s="10"/>
      <c r="J2219" s="10"/>
      <c r="K2219" s="22">
        <v>1129189925</v>
      </c>
      <c r="L2219" s="13" t="s">
        <v>3140</v>
      </c>
      <c r="M2219" s="10" t="s">
        <v>3140</v>
      </c>
      <c r="N2219" s="22" t="s">
        <v>6418</v>
      </c>
      <c r="O2219" s="11" t="s">
        <v>25</v>
      </c>
      <c r="P2219" s="10"/>
      <c r="Q2219" s="15"/>
    </row>
    <row r="2220" spans="2:17" ht="15" customHeight="1" x14ac:dyDescent="0.35">
      <c r="B2220" s="10" t="s">
        <v>6415</v>
      </c>
      <c r="C2220" s="10" t="s">
        <v>6416</v>
      </c>
      <c r="D2220" s="11">
        <f>VLOOKUP(B2220,'[1]Dados Cadastrais'!A:G,7,0)</f>
        <v>103</v>
      </c>
      <c r="E2220" s="11" t="str">
        <f>VLOOKUP(CONTATOS[[#This Row],[EMPRESA]],'[1]Dados Cadastrais'!A:F,5,0)</f>
        <v>EPP</v>
      </c>
      <c r="F2220" s="10" t="str">
        <f>VLOOKUP(CONTATOS[[#This Row],[EMPRESA]],'[1]Dados Cadastrais'!A:F,6,0)</f>
        <v>CAPITAL LESTE 1</v>
      </c>
      <c r="G2220" s="10" t="s">
        <v>5787</v>
      </c>
      <c r="H2220" s="10"/>
      <c r="I2220" s="10"/>
      <c r="J2220" s="10"/>
      <c r="K2220" s="22">
        <v>1129189925</v>
      </c>
      <c r="L2220" s="13" t="s">
        <v>3140</v>
      </c>
      <c r="M2220" s="10" t="s">
        <v>3140</v>
      </c>
      <c r="N2220" s="22" t="s">
        <v>6419</v>
      </c>
      <c r="O2220" s="11"/>
      <c r="P2220" s="10"/>
      <c r="Q2220" s="15"/>
    </row>
    <row r="2221" spans="2:17" ht="15" customHeight="1" x14ac:dyDescent="0.25">
      <c r="B2221" s="10" t="s">
        <v>6415</v>
      </c>
      <c r="C2221" s="10" t="s">
        <v>6416</v>
      </c>
      <c r="D2221" s="11">
        <f>VLOOKUP(B2221,'[1]Dados Cadastrais'!A:G,7,0)</f>
        <v>103</v>
      </c>
      <c r="E2221" s="11" t="str">
        <f>VLOOKUP(CONTATOS[[#This Row],[EMPRESA]],'[1]Dados Cadastrais'!A:F,5,0)</f>
        <v>EPP</v>
      </c>
      <c r="F2221" s="10" t="str">
        <f>VLOOKUP(CONTATOS[[#This Row],[EMPRESA]],'[1]Dados Cadastrais'!A:F,6,0)</f>
        <v>CAPITAL LESTE 1</v>
      </c>
      <c r="G2221" s="10" t="s">
        <v>6420</v>
      </c>
      <c r="H2221" s="10"/>
      <c r="I2221" s="10" t="s">
        <v>2490</v>
      </c>
      <c r="J2221" s="10"/>
      <c r="K2221" s="22" t="s">
        <v>6421</v>
      </c>
      <c r="L2221" s="13"/>
      <c r="M2221" s="10"/>
      <c r="N2221" s="14" t="s">
        <v>6422</v>
      </c>
      <c r="O2221" s="11"/>
      <c r="P2221" s="10"/>
      <c r="Q2221" s="15"/>
    </row>
    <row r="2222" spans="2:17" ht="15" hidden="1" customHeight="1" x14ac:dyDescent="0.35">
      <c r="B2222" s="32" t="s">
        <v>6423</v>
      </c>
      <c r="C2222" s="32" t="str">
        <f>VLOOKUP(B2222,'[1]Dados Cadastrais'!A:B,2,0)</f>
        <v>39.453.821/0001-19</v>
      </c>
      <c r="D2222" s="33">
        <f>VLOOKUP(B2222,'[1]Dados Cadastrais'!A:G,7,0)</f>
        <v>163</v>
      </c>
      <c r="E2222" s="33" t="str">
        <f>VLOOKUP(CONTATOS[[#This Row],[EMPRESA]],'[1]Dados Cadastrais'!A:F,5,0)</f>
        <v>Pequena</v>
      </c>
      <c r="F2222" s="32">
        <f>VLOOKUP(CONTATOS[[#This Row],[EMPRESA]],'[1]Dados Cadastrais'!A:F,6,0)</f>
        <v>0</v>
      </c>
      <c r="G2222" s="23">
        <v>0</v>
      </c>
      <c r="H2222" s="32"/>
      <c r="I2222" s="34"/>
      <c r="J2222" s="32"/>
      <c r="K2222" s="35" t="s">
        <v>6424</v>
      </c>
      <c r="L2222" s="36" t="s">
        <v>3140</v>
      </c>
      <c r="M2222" s="32" t="str" cm="1">
        <f t="array" ref="M2222">IFERROR(IF(ISTEXT(L2221),IF(ISBLANK(L2221),"","'"&amp;"55"&amp;IF(AND(ISNUMBER(LEFT(SOMENTE.NÚMEROS(L2221),2))),LEFT(SOMENTE.NÚMEROS(L2221),2),"11")&amp;RIGHT(SOMENTE.NÚMEROS(L2221),8)),""),"")</f>
        <v/>
      </c>
      <c r="N2222" s="23" t="s">
        <v>176</v>
      </c>
      <c r="O2222" s="23"/>
      <c r="P2222" s="23"/>
      <c r="Q2222" s="15">
        <v>45903</v>
      </c>
    </row>
    <row r="2223" spans="2:17" ht="15" customHeight="1" x14ac:dyDescent="0.35">
      <c r="B2223" s="10" t="s">
        <v>6425</v>
      </c>
      <c r="C2223" s="10" t="s">
        <v>6426</v>
      </c>
      <c r="D2223" s="11">
        <f>VLOOKUP(B2223,'[1]Dados Cadastrais'!A:G,7,0)</f>
        <v>103</v>
      </c>
      <c r="E2223" s="11" t="str">
        <f>VLOOKUP(CONTATOS[[#This Row],[EMPRESA]],'[1]Dados Cadastrais'!A:F,5,0)</f>
        <v>EPP</v>
      </c>
      <c r="F2223" s="10" t="str">
        <f>VLOOKUP(CONTATOS[[#This Row],[EMPRESA]],'[1]Dados Cadastrais'!A:F,6,0)</f>
        <v>CAPITAL LESTE 2</v>
      </c>
      <c r="G2223" s="10" t="s">
        <v>6427</v>
      </c>
      <c r="H2223" s="10"/>
      <c r="I2223" s="10" t="s">
        <v>19</v>
      </c>
      <c r="J2223" s="10" t="s">
        <v>20</v>
      </c>
      <c r="K2223" s="22">
        <v>1121166047</v>
      </c>
      <c r="L2223" s="13" t="s">
        <v>6428</v>
      </c>
      <c r="M2223" s="10" t="s">
        <v>6428</v>
      </c>
      <c r="N2223" s="22" t="s">
        <v>6429</v>
      </c>
      <c r="O2223" s="11"/>
      <c r="P2223" s="10"/>
      <c r="Q2223" s="15">
        <v>45019</v>
      </c>
    </row>
    <row r="2224" spans="2:17" ht="15" customHeight="1" x14ac:dyDescent="0.35">
      <c r="B2224" s="10" t="s">
        <v>6425</v>
      </c>
      <c r="C2224" s="10" t="s">
        <v>6426</v>
      </c>
      <c r="D2224" s="11">
        <f>VLOOKUP(B2224,'[1]Dados Cadastrais'!A:G,7,0)</f>
        <v>103</v>
      </c>
      <c r="E2224" s="11" t="str">
        <f>VLOOKUP(CONTATOS[[#This Row],[EMPRESA]],'[1]Dados Cadastrais'!A:F,5,0)</f>
        <v>EPP</v>
      </c>
      <c r="F2224" s="10" t="str">
        <f>VLOOKUP(CONTATOS[[#This Row],[EMPRESA]],'[1]Dados Cadastrais'!A:F,6,0)</f>
        <v>CAPITAL LESTE 2</v>
      </c>
      <c r="G2224" s="10" t="s">
        <v>6430</v>
      </c>
      <c r="H2224" s="10"/>
      <c r="I2224" s="10" t="s">
        <v>19</v>
      </c>
      <c r="J2224" s="10" t="s">
        <v>20</v>
      </c>
      <c r="K2224" s="22">
        <v>1125350251</v>
      </c>
      <c r="L2224" s="13"/>
      <c r="M2224" s="10"/>
      <c r="N2224" s="22" t="s">
        <v>6429</v>
      </c>
      <c r="O2224" s="11"/>
      <c r="P2224" s="10"/>
      <c r="Q2224" s="15"/>
    </row>
    <row r="2225" spans="2:17" ht="15" customHeight="1" x14ac:dyDescent="0.25">
      <c r="B2225" s="10" t="s">
        <v>6431</v>
      </c>
      <c r="C2225" s="10" t="s">
        <v>6432</v>
      </c>
      <c r="D2225" s="11">
        <f>VLOOKUP(B2225,'[1]Dados Cadastrais'!A:G,7,0)</f>
        <v>101</v>
      </c>
      <c r="E2225" s="11" t="str">
        <f>VLOOKUP(CONTATOS[[#This Row],[EMPRESA]],'[1]Dados Cadastrais'!A:F,5,0)</f>
        <v>ME</v>
      </c>
      <c r="F2225" s="10" t="str">
        <f>VLOOKUP(CONTATOS[[#This Row],[EMPRESA]],'[1]Dados Cadastrais'!A:F,6,0)</f>
        <v>CAPITAL LESTE 1</v>
      </c>
      <c r="G2225" s="10" t="s">
        <v>6433</v>
      </c>
      <c r="H2225" s="10"/>
      <c r="I2225" s="10" t="s">
        <v>19</v>
      </c>
      <c r="J2225" s="10" t="s">
        <v>20</v>
      </c>
      <c r="K2225" s="22" t="s">
        <v>6434</v>
      </c>
      <c r="L2225" s="13">
        <v>947122787</v>
      </c>
      <c r="M2225" s="10" t="s">
        <v>6435</v>
      </c>
      <c r="N2225" s="14" t="s">
        <v>6436</v>
      </c>
      <c r="O2225" s="11"/>
      <c r="P2225" s="10"/>
      <c r="Q2225" s="15"/>
    </row>
    <row r="2226" spans="2:17" ht="15" customHeight="1" x14ac:dyDescent="0.35">
      <c r="B2226" s="10" t="s">
        <v>6437</v>
      </c>
      <c r="C2226" s="10" t="s">
        <v>6438</v>
      </c>
      <c r="D2226" s="11">
        <v>102</v>
      </c>
      <c r="E2226" s="11" t="str">
        <f>VLOOKUP(CONTATOS[[#This Row],[EMPRESA]],'[1]Dados Cadastrais'!A:F,5,0)</f>
        <v>EPP</v>
      </c>
      <c r="F2226" s="10" t="str">
        <f>VLOOKUP(CONTATOS[[#This Row],[EMPRESA]],'[1]Dados Cadastrais'!A:F,6,0)</f>
        <v>CAPITAL LESTE 1</v>
      </c>
      <c r="G2226" s="10" t="s">
        <v>6439</v>
      </c>
      <c r="H2226" s="10"/>
      <c r="I2226" s="10" t="s">
        <v>6440</v>
      </c>
      <c r="J2226" s="10"/>
      <c r="K2226" s="22" t="s">
        <v>6441</v>
      </c>
      <c r="L2226" s="13"/>
      <c r="M2226" s="10"/>
      <c r="N2226" s="22" t="s">
        <v>6442</v>
      </c>
      <c r="O2226" s="11"/>
      <c r="P2226" s="10" t="s">
        <v>6443</v>
      </c>
      <c r="Q2226" s="15">
        <v>45769</v>
      </c>
    </row>
    <row r="2227" spans="2:17" ht="15" hidden="1" customHeight="1" x14ac:dyDescent="0.35">
      <c r="B2227" s="10" t="s">
        <v>6444</v>
      </c>
      <c r="C2227" s="10" t="e">
        <v>#N/A</v>
      </c>
      <c r="D2227" s="11" t="e">
        <f>VLOOKUP(B2227,'[1]Dados Cadastrais'!A:G,7,0)</f>
        <v>#N/A</v>
      </c>
      <c r="E2227" s="11" t="e">
        <f>VLOOKUP(CONTATOS[[#This Row],[EMPRESA]],'[1]Dados Cadastrais'!A:F,5,0)</f>
        <v>#N/A</v>
      </c>
      <c r="F2227" s="10" t="e">
        <f>VLOOKUP(CONTATOS[[#This Row],[EMPRESA]],'[1]Dados Cadastrais'!A:F,6,0)</f>
        <v>#N/A</v>
      </c>
      <c r="G2227" s="10" t="s">
        <v>6445</v>
      </c>
      <c r="H2227" s="10"/>
      <c r="I2227" s="10"/>
      <c r="J2227" s="10"/>
      <c r="K2227" s="22" t="s">
        <v>6446</v>
      </c>
      <c r="L2227" s="13" t="s">
        <v>6447</v>
      </c>
      <c r="M2227" s="10" t="s">
        <v>6448</v>
      </c>
      <c r="N2227" s="22"/>
      <c r="O2227" s="11"/>
      <c r="P2227" s="10"/>
      <c r="Q2227" s="15"/>
    </row>
    <row r="2228" spans="2:17" ht="15" hidden="1" customHeight="1" x14ac:dyDescent="0.35">
      <c r="B2228" s="10" t="s">
        <v>6444</v>
      </c>
      <c r="C2228" s="10" t="e">
        <v>#N/A</v>
      </c>
      <c r="D2228" s="11" t="e">
        <f>VLOOKUP(B2228,'[1]Dados Cadastrais'!A:G,7,0)</f>
        <v>#N/A</v>
      </c>
      <c r="E2228" s="11" t="e">
        <f>VLOOKUP(CONTATOS[[#This Row],[EMPRESA]],'[1]Dados Cadastrais'!A:F,5,0)</f>
        <v>#N/A</v>
      </c>
      <c r="F2228" s="10" t="e">
        <f>VLOOKUP(CONTATOS[[#This Row],[EMPRESA]],'[1]Dados Cadastrais'!A:F,6,0)</f>
        <v>#N/A</v>
      </c>
      <c r="G2228" s="10" t="s">
        <v>6449</v>
      </c>
      <c r="H2228" s="10"/>
      <c r="I2228" s="10"/>
      <c r="J2228" s="10"/>
      <c r="K2228" s="22" t="s">
        <v>6446</v>
      </c>
      <c r="L2228" s="13"/>
      <c r="M2228" s="10"/>
      <c r="N2228" s="22"/>
      <c r="O2228" s="11"/>
      <c r="P2228" s="10"/>
      <c r="Q2228" s="15"/>
    </row>
    <row r="2229" spans="2:17" ht="15" customHeight="1" x14ac:dyDescent="0.35">
      <c r="B2229" s="10" t="s">
        <v>6450</v>
      </c>
      <c r="C2229" s="10" t="s">
        <v>6451</v>
      </c>
      <c r="D2229" s="11">
        <v>102</v>
      </c>
      <c r="E2229" s="11" t="str">
        <f>VLOOKUP(CONTATOS[[#This Row],[EMPRESA]],'[1]Dados Cadastrais'!A:F,5,0)</f>
        <v>EPP</v>
      </c>
      <c r="F2229" s="10" t="str">
        <f>VLOOKUP(CONTATOS[[#This Row],[EMPRESA]],'[1]Dados Cadastrais'!A:F,6,0)</f>
        <v>CAPITAL LESTE 2</v>
      </c>
      <c r="G2229" s="10" t="s">
        <v>6452</v>
      </c>
      <c r="H2229" s="10"/>
      <c r="I2229" s="10"/>
      <c r="J2229" s="10"/>
      <c r="K2229" s="12"/>
      <c r="L2229" s="13" t="s">
        <v>6453</v>
      </c>
      <c r="M2229" s="10" t="s">
        <v>6453</v>
      </c>
      <c r="N2229" s="87" t="s">
        <v>6454</v>
      </c>
      <c r="O2229" s="11"/>
      <c r="P2229" s="10"/>
      <c r="Q2229" s="15">
        <v>45568</v>
      </c>
    </row>
    <row r="2230" spans="2:17" ht="15" hidden="1" customHeight="1" x14ac:dyDescent="0.25">
      <c r="B2230" s="10" t="s">
        <v>6455</v>
      </c>
      <c r="C2230" s="10" t="e">
        <v>#N/A</v>
      </c>
      <c r="D2230" s="11" t="e">
        <f>VLOOKUP(B2230,'[1]Dados Cadastrais'!A:G,7,0)</f>
        <v>#N/A</v>
      </c>
      <c r="E2230" s="11" t="e">
        <f>VLOOKUP(CONTATOS[[#This Row],[EMPRESA]],'[1]Dados Cadastrais'!A:F,5,0)</f>
        <v>#N/A</v>
      </c>
      <c r="F2230" s="10" t="e">
        <f>VLOOKUP(CONTATOS[[#This Row],[EMPRESA]],'[1]Dados Cadastrais'!A:F,6,0)</f>
        <v>#N/A</v>
      </c>
      <c r="G2230" s="10"/>
      <c r="H2230" s="10"/>
      <c r="I2230" s="10" t="s">
        <v>19</v>
      </c>
      <c r="J2230" s="10" t="s">
        <v>20</v>
      </c>
      <c r="K2230" s="22" t="s">
        <v>6456</v>
      </c>
      <c r="L2230" s="13"/>
      <c r="M2230" s="10"/>
      <c r="N2230" s="14" t="s">
        <v>6457</v>
      </c>
      <c r="O2230" s="11"/>
      <c r="P2230" s="10"/>
      <c r="Q2230" s="15"/>
    </row>
    <row r="2231" spans="2:17" ht="15" customHeight="1" x14ac:dyDescent="0.35">
      <c r="B2231" s="10" t="s">
        <v>6458</v>
      </c>
      <c r="C2231" s="10" t="s">
        <v>6459</v>
      </c>
      <c r="D2231" s="11">
        <f>VLOOKUP(B2231,'[1]Dados Cadastrais'!A:G,7,0)</f>
        <v>103</v>
      </c>
      <c r="E2231" s="11" t="str">
        <f>VLOOKUP(CONTATOS[[#This Row],[EMPRESA]],'[1]Dados Cadastrais'!A:F,5,0)</f>
        <v>EPP</v>
      </c>
      <c r="F2231" s="10" t="str">
        <f>VLOOKUP(CONTATOS[[#This Row],[EMPRESA]],'[1]Dados Cadastrais'!A:F,6,0)</f>
        <v>CAPITAL LESTE 2</v>
      </c>
      <c r="G2231" s="10" t="s">
        <v>6460</v>
      </c>
      <c r="H2231" s="10"/>
      <c r="I2231" s="10" t="s">
        <v>19</v>
      </c>
      <c r="J2231" s="10" t="s">
        <v>20</v>
      </c>
      <c r="K2231" s="22" t="s">
        <v>6461</v>
      </c>
      <c r="L2231" s="13"/>
      <c r="M2231" s="10"/>
      <c r="N2231" s="22" t="s">
        <v>6462</v>
      </c>
      <c r="O2231" s="11"/>
      <c r="P2231" s="10"/>
      <c r="Q2231" s="15"/>
    </row>
    <row r="2232" spans="2:17" ht="15" customHeight="1" x14ac:dyDescent="0.35">
      <c r="B2232" s="10" t="s">
        <v>6458</v>
      </c>
      <c r="C2232" s="10" t="s">
        <v>6459</v>
      </c>
      <c r="D2232" s="11">
        <f>VLOOKUP(B2232,'[1]Dados Cadastrais'!A:G,7,0)</f>
        <v>103</v>
      </c>
      <c r="E2232" s="11" t="str">
        <f>VLOOKUP(CONTATOS[[#This Row],[EMPRESA]],'[1]Dados Cadastrais'!A:F,5,0)</f>
        <v>EPP</v>
      </c>
      <c r="F2232" s="10" t="str">
        <f>VLOOKUP(CONTATOS[[#This Row],[EMPRESA]],'[1]Dados Cadastrais'!A:F,6,0)</f>
        <v>CAPITAL LESTE 2</v>
      </c>
      <c r="G2232" s="10" t="s">
        <v>6463</v>
      </c>
      <c r="H2232" s="10"/>
      <c r="I2232" s="10" t="s">
        <v>19</v>
      </c>
      <c r="J2232" s="10" t="s">
        <v>20</v>
      </c>
      <c r="K2232" s="22"/>
      <c r="L2232" s="13" t="s">
        <v>6464</v>
      </c>
      <c r="M2232" s="43" t="s">
        <v>6464</v>
      </c>
      <c r="N2232" s="22" t="s">
        <v>6465</v>
      </c>
      <c r="O2232" s="11"/>
      <c r="P2232" s="10"/>
      <c r="Q2232" s="15"/>
    </row>
    <row r="2233" spans="2:17" ht="15" hidden="1" customHeight="1" x14ac:dyDescent="0.25">
      <c r="B2233" s="10" t="s">
        <v>6466</v>
      </c>
      <c r="C2233" s="10" t="e">
        <v>#N/A</v>
      </c>
      <c r="D2233" s="11" t="e">
        <f>VLOOKUP(B2233,'[1]Dados Cadastrais'!A:G,7,0)</f>
        <v>#N/A</v>
      </c>
      <c r="E2233" s="11" t="e">
        <f>VLOOKUP(CONTATOS[[#This Row],[EMPRESA]],'[1]Dados Cadastrais'!A:F,5,0)</f>
        <v>#N/A</v>
      </c>
      <c r="F2233" s="10" t="e">
        <f>VLOOKUP(CONTATOS[[#This Row],[EMPRESA]],'[1]Dados Cadastrais'!A:F,6,0)</f>
        <v>#N/A</v>
      </c>
      <c r="G2233" s="10"/>
      <c r="H2233" s="10"/>
      <c r="I2233" s="10"/>
      <c r="J2233" s="10"/>
      <c r="K2233" s="22" t="s">
        <v>6467</v>
      </c>
      <c r="L2233" s="13"/>
      <c r="M2233" s="10"/>
      <c r="N2233" s="14" t="s">
        <v>6468</v>
      </c>
      <c r="O2233" s="11"/>
      <c r="P2233" s="10"/>
      <c r="Q2233" s="15"/>
    </row>
    <row r="2234" spans="2:17" ht="15" hidden="1" customHeight="1" x14ac:dyDescent="0.25">
      <c r="B2234" s="10" t="s">
        <v>6469</v>
      </c>
      <c r="C2234" s="10" t="e">
        <v>#N/A</v>
      </c>
      <c r="D2234" s="11" t="e">
        <f>VLOOKUP(B2234,'[1]Dados Cadastrais'!A:G,7,0)</f>
        <v>#N/A</v>
      </c>
      <c r="E2234" s="11" t="e">
        <f>VLOOKUP(CONTATOS[[#This Row],[EMPRESA]],'[1]Dados Cadastrais'!A:F,5,0)</f>
        <v>#N/A</v>
      </c>
      <c r="F2234" s="10" t="e">
        <f>VLOOKUP(CONTATOS[[#This Row],[EMPRESA]],'[1]Dados Cadastrais'!A:F,6,0)</f>
        <v>#N/A</v>
      </c>
      <c r="G2234" s="10" t="s">
        <v>6470</v>
      </c>
      <c r="H2234" s="10"/>
      <c r="I2234" s="10" t="s">
        <v>63</v>
      </c>
      <c r="J2234" s="10"/>
      <c r="K2234" s="22" t="s">
        <v>6471</v>
      </c>
      <c r="L2234" s="13"/>
      <c r="M2234" s="10"/>
      <c r="N2234" s="14" t="s">
        <v>6472</v>
      </c>
      <c r="O2234" s="11"/>
      <c r="P2234" s="10"/>
      <c r="Q2234" s="15"/>
    </row>
    <row r="2235" spans="2:17" ht="15" hidden="1" customHeight="1" x14ac:dyDescent="0.25">
      <c r="B2235" s="10" t="s">
        <v>6469</v>
      </c>
      <c r="C2235" s="10" t="e">
        <v>#N/A</v>
      </c>
      <c r="D2235" s="11" t="e">
        <f>VLOOKUP(B2235,'[1]Dados Cadastrais'!A:G,7,0)</f>
        <v>#N/A</v>
      </c>
      <c r="E2235" s="11" t="e">
        <f>VLOOKUP(CONTATOS[[#This Row],[EMPRESA]],'[1]Dados Cadastrais'!A:F,5,0)</f>
        <v>#N/A</v>
      </c>
      <c r="F2235" s="10" t="e">
        <f>VLOOKUP(CONTATOS[[#This Row],[EMPRESA]],'[1]Dados Cadastrais'!A:F,6,0)</f>
        <v>#N/A</v>
      </c>
      <c r="G2235" s="10" t="s">
        <v>3044</v>
      </c>
      <c r="H2235" s="10"/>
      <c r="I2235" s="10" t="s">
        <v>6473</v>
      </c>
      <c r="J2235" s="10"/>
      <c r="K2235" s="22" t="s">
        <v>6474</v>
      </c>
      <c r="L2235" s="13"/>
      <c r="M2235" s="10"/>
      <c r="N2235" s="14" t="s">
        <v>6475</v>
      </c>
      <c r="O2235" s="11"/>
      <c r="P2235" s="10"/>
      <c r="Q2235" s="15"/>
    </row>
    <row r="2236" spans="2:17" ht="15" hidden="1" customHeight="1" x14ac:dyDescent="0.35">
      <c r="B2236" s="10" t="s">
        <v>6476</v>
      </c>
      <c r="C2236" s="10" t="e">
        <v>#N/A</v>
      </c>
      <c r="D2236" s="11" t="e">
        <f>VLOOKUP(B2236,'[1]Dados Cadastrais'!A:G,7,0)</f>
        <v>#N/A</v>
      </c>
      <c r="E2236" s="11" t="e">
        <f>VLOOKUP(CONTATOS[[#This Row],[EMPRESA]],'[1]Dados Cadastrais'!A:F,5,0)</f>
        <v>#N/A</v>
      </c>
      <c r="F2236" s="10" t="e">
        <f>VLOOKUP(CONTATOS[[#This Row],[EMPRESA]],'[1]Dados Cadastrais'!A:F,6,0)</f>
        <v>#N/A</v>
      </c>
      <c r="G2236" s="10"/>
      <c r="H2236" s="10"/>
      <c r="I2236" s="10"/>
      <c r="J2236" s="10"/>
      <c r="K2236" s="22" t="s">
        <v>6477</v>
      </c>
      <c r="L2236" s="13"/>
      <c r="M2236" s="10"/>
      <c r="N2236" s="22"/>
      <c r="O2236" s="11"/>
      <c r="P2236" s="10"/>
      <c r="Q2236" s="15"/>
    </row>
    <row r="2237" spans="2:17" ht="15" customHeight="1" x14ac:dyDescent="0.25">
      <c r="B2237" s="10" t="s">
        <v>6478</v>
      </c>
      <c r="C2237" s="10" t="s">
        <v>6479</v>
      </c>
      <c r="D2237" s="11">
        <v>108</v>
      </c>
      <c r="E2237" s="11" t="str">
        <f>VLOOKUP(CONTATOS[[#This Row],[EMPRESA]],'[1]Dados Cadastrais'!A:F,5,0)</f>
        <v>EPP</v>
      </c>
      <c r="F2237" s="10" t="str">
        <f>VLOOKUP(CONTATOS[[#This Row],[EMPRESA]],'[1]Dados Cadastrais'!A:F,6,0)</f>
        <v>CAPITAL LESTE 1</v>
      </c>
      <c r="G2237" s="10"/>
      <c r="H2237" s="10"/>
      <c r="I2237" s="10"/>
      <c r="J2237" s="10"/>
      <c r="K2237" s="22" t="s">
        <v>6480</v>
      </c>
      <c r="L2237" s="13"/>
      <c r="M2237" s="10"/>
      <c r="N2237" s="14" t="s">
        <v>6481</v>
      </c>
      <c r="O2237" s="11"/>
      <c r="P2237" s="10"/>
      <c r="Q2237" s="15"/>
    </row>
    <row r="2238" spans="2:17" ht="15" customHeight="1" x14ac:dyDescent="0.25">
      <c r="B2238" s="10" t="s">
        <v>6478</v>
      </c>
      <c r="C2238" s="10" t="s">
        <v>6479</v>
      </c>
      <c r="D2238" s="11">
        <v>108</v>
      </c>
      <c r="E2238" s="11" t="str">
        <f>VLOOKUP(CONTATOS[[#This Row],[EMPRESA]],'[1]Dados Cadastrais'!A:F,5,0)</f>
        <v>EPP</v>
      </c>
      <c r="F2238" s="10" t="str">
        <f>VLOOKUP(CONTATOS[[#This Row],[EMPRESA]],'[1]Dados Cadastrais'!A:F,6,0)</f>
        <v>CAPITAL LESTE 1</v>
      </c>
      <c r="G2238" s="10"/>
      <c r="H2238" s="10"/>
      <c r="I2238" s="10"/>
      <c r="J2238" s="10"/>
      <c r="K2238" s="22" t="s">
        <v>6482</v>
      </c>
      <c r="L2238" s="13"/>
      <c r="M2238" s="10"/>
      <c r="N2238" s="14" t="s">
        <v>6483</v>
      </c>
      <c r="O2238" s="11"/>
      <c r="P2238" s="10"/>
      <c r="Q2238" s="15"/>
    </row>
    <row r="2239" spans="2:17" ht="15" customHeight="1" x14ac:dyDescent="0.25">
      <c r="B2239" s="10" t="s">
        <v>6478</v>
      </c>
      <c r="C2239" s="10" t="s">
        <v>6479</v>
      </c>
      <c r="D2239" s="11">
        <v>108</v>
      </c>
      <c r="E2239" s="11" t="str">
        <f>VLOOKUP(CONTATOS[[#This Row],[EMPRESA]],'[1]Dados Cadastrais'!A:F,5,0)</f>
        <v>EPP</v>
      </c>
      <c r="F2239" s="10" t="str">
        <f>VLOOKUP(CONTATOS[[#This Row],[EMPRESA]],'[1]Dados Cadastrais'!A:F,6,0)</f>
        <v>CAPITAL LESTE 1</v>
      </c>
      <c r="G2239" s="10"/>
      <c r="H2239" s="10"/>
      <c r="I2239" s="10"/>
      <c r="J2239" s="10"/>
      <c r="K2239" s="22" t="s">
        <v>6482</v>
      </c>
      <c r="L2239" s="13"/>
      <c r="M2239" s="10"/>
      <c r="N2239" s="14" t="s">
        <v>6484</v>
      </c>
      <c r="O2239" s="11"/>
      <c r="P2239" s="10"/>
      <c r="Q2239" s="15"/>
    </row>
    <row r="2240" spans="2:17" ht="15" customHeight="1" x14ac:dyDescent="0.35">
      <c r="B2240" s="17" t="s">
        <v>6478</v>
      </c>
      <c r="C2240" s="17" t="str">
        <f>VLOOKUP(B2240,'[1]Dados Cadastrais'!A:B,2,0)</f>
        <v>00.020.621/0001-37</v>
      </c>
      <c r="D2240" s="18">
        <f>VLOOKUP(B2240,'[1]Dados Cadastrais'!A:G,7,0)</f>
        <v>0</v>
      </c>
      <c r="E2240" s="18" t="str">
        <f>VLOOKUP(CONTATOS[[#This Row],[EMPRESA]],'[1]Dados Cadastrais'!A:F,5,0)</f>
        <v>EPP</v>
      </c>
      <c r="F2240" s="17" t="str">
        <f>VLOOKUP(CONTATOS[[#This Row],[EMPRESA]],'[1]Dados Cadastrais'!A:F,6,0)</f>
        <v>CAPITAL LESTE 1</v>
      </c>
      <c r="G2240" s="17"/>
      <c r="H2240" s="17"/>
      <c r="I2240" s="17"/>
      <c r="J2240" s="17"/>
      <c r="K2240" s="42"/>
      <c r="L2240" s="13"/>
      <c r="M2240" s="10" t="str" cm="1">
        <f t="array" ref="M2240">IFERROR(IF(ISTEXT(L2239),IF(ISBLANK(L2239),"","'"&amp;"55"&amp;IF(AND(ISNUMBER(LEFT(SOMENTE.NÚMEROS(L2239),2))),LEFT(SOMENTE.NÚMEROS(L2239),2),"11")&amp;RIGHT(SOMENTE.NÚMEROS(L2239),8)),""),"")</f>
        <v/>
      </c>
      <c r="N2240" s="16"/>
      <c r="O2240" s="22" t="e">
        <f>VLOOKUP(CONTATOS[[#This Row],[EMAIL]],[2]Planilha3!$A:$A,1,0)</f>
        <v>#N/A</v>
      </c>
      <c r="P2240" s="16"/>
      <c r="Q2240" s="15"/>
    </row>
    <row r="2241" spans="2:17" ht="15" hidden="1" customHeight="1" x14ac:dyDescent="0.25">
      <c r="B2241" s="10" t="s">
        <v>6485</v>
      </c>
      <c r="C2241" s="10" t="e">
        <v>#N/A</v>
      </c>
      <c r="D2241" s="11" t="e">
        <f>VLOOKUP(B2241,'[1]Dados Cadastrais'!A:G,7,0)</f>
        <v>#N/A</v>
      </c>
      <c r="E2241" s="11" t="e">
        <f>VLOOKUP(CONTATOS[[#This Row],[EMPRESA]],'[1]Dados Cadastrais'!A:F,5,0)</f>
        <v>#N/A</v>
      </c>
      <c r="F2241" s="10" t="e">
        <f>VLOOKUP(CONTATOS[[#This Row],[EMPRESA]],'[1]Dados Cadastrais'!A:F,6,0)</f>
        <v>#N/A</v>
      </c>
      <c r="G2241" s="10"/>
      <c r="H2241" s="10"/>
      <c r="I2241" s="10"/>
      <c r="J2241" s="10"/>
      <c r="K2241" s="22" t="s">
        <v>6486</v>
      </c>
      <c r="L2241" s="13" t="s">
        <v>6487</v>
      </c>
      <c r="M2241" s="10" t="s">
        <v>6488</v>
      </c>
      <c r="N2241" s="14" t="s">
        <v>6489</v>
      </c>
      <c r="O2241" s="11"/>
      <c r="P2241" s="10"/>
      <c r="Q2241" s="15"/>
    </row>
    <row r="2242" spans="2:17" ht="15" hidden="1" customHeight="1" x14ac:dyDescent="0.35">
      <c r="B2242" s="10" t="s">
        <v>6485</v>
      </c>
      <c r="C2242" s="10" t="e">
        <v>#N/A</v>
      </c>
      <c r="D2242" s="11" t="e">
        <f>VLOOKUP(B2242,'[1]Dados Cadastrais'!A:G,7,0)</f>
        <v>#N/A</v>
      </c>
      <c r="E2242" s="11" t="e">
        <f>VLOOKUP(CONTATOS[[#This Row],[EMPRESA]],'[1]Dados Cadastrais'!A:F,5,0)</f>
        <v>#N/A</v>
      </c>
      <c r="F2242" s="10" t="e">
        <f>VLOOKUP(CONTATOS[[#This Row],[EMPRESA]],'[1]Dados Cadastrais'!A:F,6,0)</f>
        <v>#N/A</v>
      </c>
      <c r="G2242" s="10" t="s">
        <v>2471</v>
      </c>
      <c r="H2242" s="10"/>
      <c r="I2242" s="10"/>
      <c r="J2242" s="10"/>
      <c r="K2242" s="22" t="s">
        <v>6490</v>
      </c>
      <c r="L2242" s="13"/>
      <c r="M2242" s="10"/>
      <c r="N2242" s="22" t="s">
        <v>6491</v>
      </c>
      <c r="O2242" s="11"/>
      <c r="P2242" s="10"/>
      <c r="Q2242" s="15"/>
    </row>
    <row r="2243" spans="2:17" ht="15" hidden="1" customHeight="1" x14ac:dyDescent="0.35">
      <c r="B2243" s="10" t="s">
        <v>6492</v>
      </c>
      <c r="C2243" s="10" t="s">
        <v>6493</v>
      </c>
      <c r="D2243" s="11">
        <f>VLOOKUP(B2243,'[1]Dados Cadastrais'!A:G,7,0)</f>
        <v>103</v>
      </c>
      <c r="E2243" s="11" t="str">
        <f>VLOOKUP(CONTATOS[[#This Row],[EMPRESA]],'[1]Dados Cadastrais'!A:F,5,0)</f>
        <v>DEMAIS</v>
      </c>
      <c r="F2243" s="10" t="str">
        <f>VLOOKUP(CONTATOS[[#This Row],[EMPRESA]],'[1]Dados Cadastrais'!A:F,6,0)</f>
        <v>N/A</v>
      </c>
      <c r="G2243" s="10"/>
      <c r="H2243" s="10"/>
      <c r="I2243" s="10"/>
      <c r="J2243" s="10"/>
      <c r="K2243" s="22">
        <v>1120819300</v>
      </c>
      <c r="L2243" s="13" t="s">
        <v>6494</v>
      </c>
      <c r="M2243" s="10" t="s">
        <v>6494</v>
      </c>
      <c r="N2243" s="22" t="s">
        <v>6495</v>
      </c>
      <c r="O2243" s="11"/>
      <c r="P2243" s="10"/>
      <c r="Q2243" s="15"/>
    </row>
    <row r="2244" spans="2:17" ht="15" hidden="1" customHeight="1" x14ac:dyDescent="0.25">
      <c r="B2244" s="10" t="s">
        <v>6496</v>
      </c>
      <c r="C2244" s="10" t="e">
        <v>#N/A</v>
      </c>
      <c r="D2244" s="11" t="e">
        <f>VLOOKUP(B2244,'[1]Dados Cadastrais'!A:G,7,0)</f>
        <v>#N/A</v>
      </c>
      <c r="E2244" s="11" t="e">
        <f>VLOOKUP(CONTATOS[[#This Row],[EMPRESA]],'[1]Dados Cadastrais'!A:F,5,0)</f>
        <v>#N/A</v>
      </c>
      <c r="F2244" s="10" t="e">
        <f>VLOOKUP(CONTATOS[[#This Row],[EMPRESA]],'[1]Dados Cadastrais'!A:F,6,0)</f>
        <v>#N/A</v>
      </c>
      <c r="G2244" s="10" t="s">
        <v>6497</v>
      </c>
      <c r="H2244" s="10"/>
      <c r="I2244" s="10"/>
      <c r="J2244" s="10"/>
      <c r="K2244" s="22" t="s">
        <v>6498</v>
      </c>
      <c r="L2244" s="13" t="s">
        <v>6499</v>
      </c>
      <c r="M2244" s="10" t="s">
        <v>6500</v>
      </c>
      <c r="N2244" s="14" t="s">
        <v>6501</v>
      </c>
      <c r="O2244" s="11"/>
      <c r="P2244" s="10"/>
      <c r="Q2244" s="15"/>
    </row>
    <row r="2245" spans="2:17" ht="15" hidden="1" customHeight="1" x14ac:dyDescent="0.35">
      <c r="B2245" s="10" t="s">
        <v>6496</v>
      </c>
      <c r="C2245" s="10" t="e">
        <v>#N/A</v>
      </c>
      <c r="D2245" s="11" t="e">
        <f>VLOOKUP(B2245,'[1]Dados Cadastrais'!A:G,7,0)</f>
        <v>#N/A</v>
      </c>
      <c r="E2245" s="11" t="e">
        <f>VLOOKUP(CONTATOS[[#This Row],[EMPRESA]],'[1]Dados Cadastrais'!A:F,5,0)</f>
        <v>#N/A</v>
      </c>
      <c r="F2245" s="10" t="e">
        <f>VLOOKUP(CONTATOS[[#This Row],[EMPRESA]],'[1]Dados Cadastrais'!A:F,6,0)</f>
        <v>#N/A</v>
      </c>
      <c r="G2245" s="10" t="s">
        <v>6502</v>
      </c>
      <c r="H2245" s="10"/>
      <c r="I2245" s="10"/>
      <c r="J2245" s="10"/>
      <c r="K2245" s="22" t="s">
        <v>6498</v>
      </c>
      <c r="L2245" s="13"/>
      <c r="M2245" s="10"/>
      <c r="N2245" s="22"/>
      <c r="O2245" s="11"/>
      <c r="P2245" s="10"/>
      <c r="Q2245" s="15"/>
    </row>
    <row r="2246" spans="2:17" ht="15" hidden="1" customHeight="1" x14ac:dyDescent="0.25">
      <c r="B2246" s="10" t="s">
        <v>6503</v>
      </c>
      <c r="C2246" s="10" t="s">
        <v>55</v>
      </c>
      <c r="D2246" s="11" t="e">
        <f>VLOOKUP(B2246,'[1]Dados Cadastrais'!A:G,7,0)</f>
        <v>#N/A</v>
      </c>
      <c r="E2246" s="11" t="e">
        <f>VLOOKUP(CONTATOS[[#This Row],[EMPRESA]],'[1]Dados Cadastrais'!A:F,5,0)</f>
        <v>#N/A</v>
      </c>
      <c r="F2246" s="10" t="e">
        <f>VLOOKUP(CONTATOS[[#This Row],[EMPRESA]],'[1]Dados Cadastrais'!A:F,6,0)</f>
        <v>#N/A</v>
      </c>
      <c r="G2246" s="10" t="s">
        <v>6504</v>
      </c>
      <c r="H2246" s="10"/>
      <c r="I2246" s="10" t="s">
        <v>60</v>
      </c>
      <c r="J2246" s="10"/>
      <c r="K2246" s="22" t="s">
        <v>6505</v>
      </c>
      <c r="L2246" s="13" t="s">
        <v>6506</v>
      </c>
      <c r="M2246" s="10" t="s">
        <v>6506</v>
      </c>
      <c r="N2246" s="14" t="s">
        <v>6507</v>
      </c>
      <c r="O2246" s="11"/>
      <c r="P2246" s="10"/>
      <c r="Q2246" s="15">
        <v>45772</v>
      </c>
    </row>
    <row r="2247" spans="2:17" ht="15" hidden="1" customHeight="1" x14ac:dyDescent="0.25">
      <c r="B2247" s="10" t="s">
        <v>6508</v>
      </c>
      <c r="C2247" s="10" t="s">
        <v>6509</v>
      </c>
      <c r="D2247" s="11">
        <v>102</v>
      </c>
      <c r="E2247" s="11" t="s">
        <v>137</v>
      </c>
      <c r="F2247" s="10" t="e">
        <f>VLOOKUP(CONTATOS[[#This Row],[EMPRESA]],'[1]Dados Cadastrais'!A:F,6,0)</f>
        <v>#N/A</v>
      </c>
      <c r="G2247" s="10" t="s">
        <v>6510</v>
      </c>
      <c r="H2247" s="10"/>
      <c r="I2247" s="10"/>
      <c r="J2247" s="10"/>
      <c r="K2247" s="22" t="s">
        <v>6511</v>
      </c>
      <c r="L2247" s="13"/>
      <c r="M2247" s="10"/>
      <c r="N2247" s="14" t="s">
        <v>6512</v>
      </c>
      <c r="O2247" s="11"/>
      <c r="P2247" s="10"/>
      <c r="Q2247" s="15"/>
    </row>
    <row r="2248" spans="2:17" ht="15" hidden="1" customHeight="1" x14ac:dyDescent="0.25">
      <c r="B2248" s="10" t="s">
        <v>6508</v>
      </c>
      <c r="C2248" s="10" t="s">
        <v>6509</v>
      </c>
      <c r="D2248" s="11">
        <v>102</v>
      </c>
      <c r="E2248" s="11" t="s">
        <v>137</v>
      </c>
      <c r="F2248" s="10" t="e">
        <f>VLOOKUP(CONTATOS[[#This Row],[EMPRESA]],'[1]Dados Cadastrais'!A:F,6,0)</f>
        <v>#N/A</v>
      </c>
      <c r="G2248" s="10" t="s">
        <v>6510</v>
      </c>
      <c r="H2248" s="10"/>
      <c r="I2248" s="10"/>
      <c r="J2248" s="10"/>
      <c r="K2248" s="22" t="s">
        <v>6511</v>
      </c>
      <c r="L2248" s="13"/>
      <c r="M2248" s="10"/>
      <c r="N2248" s="14" t="s">
        <v>6513</v>
      </c>
      <c r="O2248" s="11"/>
      <c r="P2248" s="10"/>
      <c r="Q2248" s="15"/>
    </row>
    <row r="2249" spans="2:17" ht="15" customHeight="1" x14ac:dyDescent="0.35">
      <c r="B2249" s="10" t="s">
        <v>6514</v>
      </c>
      <c r="C2249" s="10" t="s">
        <v>6515</v>
      </c>
      <c r="D2249" s="11">
        <f>VLOOKUP(B2249,'[1]Dados Cadastrais'!A:G,7,0)</f>
        <v>103</v>
      </c>
      <c r="E2249" s="11" t="str">
        <f>VLOOKUP(CONTATOS[[#This Row],[EMPRESA]],'[1]Dados Cadastrais'!A:F,5,0)</f>
        <v>EPP</v>
      </c>
      <c r="F2249" s="10" t="str">
        <f>VLOOKUP(CONTATOS[[#This Row],[EMPRESA]],'[1]Dados Cadastrais'!A:F,6,0)</f>
        <v>CAPITAL LESTE 1</v>
      </c>
      <c r="G2249" s="10" t="s">
        <v>6516</v>
      </c>
      <c r="H2249" s="10"/>
      <c r="I2249" s="10"/>
      <c r="J2249" s="10"/>
      <c r="K2249" s="22">
        <v>21168215</v>
      </c>
      <c r="L2249" s="13" t="s">
        <v>6517</v>
      </c>
      <c r="M2249" s="10" t="s">
        <v>6517</v>
      </c>
      <c r="N2249" s="22" t="s">
        <v>6518</v>
      </c>
      <c r="O2249" s="11"/>
      <c r="P2249" s="10"/>
      <c r="Q2249" s="15">
        <v>45210</v>
      </c>
    </row>
    <row r="2250" spans="2:17" ht="15" customHeight="1" x14ac:dyDescent="0.35">
      <c r="B2250" s="10" t="s">
        <v>6514</v>
      </c>
      <c r="C2250" s="10" t="s">
        <v>6515</v>
      </c>
      <c r="D2250" s="11">
        <f>VLOOKUP(B2250,'[1]Dados Cadastrais'!A:G,7,0)</f>
        <v>103</v>
      </c>
      <c r="E2250" s="11" t="str">
        <f>VLOOKUP(CONTATOS[[#This Row],[EMPRESA]],'[1]Dados Cadastrais'!A:F,5,0)</f>
        <v>EPP</v>
      </c>
      <c r="F2250" s="10" t="str">
        <f>VLOOKUP(CONTATOS[[#This Row],[EMPRESA]],'[1]Dados Cadastrais'!A:F,6,0)</f>
        <v>CAPITAL LESTE 1</v>
      </c>
      <c r="G2250" s="10"/>
      <c r="H2250" s="10"/>
      <c r="I2250" s="10" t="s">
        <v>195</v>
      </c>
      <c r="J2250" s="10"/>
      <c r="K2250" s="22">
        <v>1143685077</v>
      </c>
      <c r="L2250" s="13"/>
      <c r="M2250" s="10"/>
      <c r="N2250" s="22"/>
      <c r="O2250" s="11"/>
      <c r="P2250" s="10"/>
      <c r="Q2250" s="15"/>
    </row>
    <row r="2251" spans="2:17" ht="15" customHeight="1" x14ac:dyDescent="0.35">
      <c r="B2251" s="10" t="s">
        <v>6514</v>
      </c>
      <c r="C2251" s="10" t="s">
        <v>6515</v>
      </c>
      <c r="D2251" s="11">
        <f>VLOOKUP(B2251,'[1]Dados Cadastrais'!A:G,7,0)</f>
        <v>103</v>
      </c>
      <c r="E2251" s="11" t="str">
        <f>VLOOKUP(CONTATOS[[#This Row],[EMPRESA]],'[1]Dados Cadastrais'!A:F,5,0)</f>
        <v>EPP</v>
      </c>
      <c r="F2251" s="10" t="str">
        <f>VLOOKUP(CONTATOS[[#This Row],[EMPRESA]],'[1]Dados Cadastrais'!A:F,6,0)</f>
        <v>CAPITAL LESTE 1</v>
      </c>
      <c r="G2251" s="10" t="s">
        <v>3565</v>
      </c>
      <c r="H2251" s="10"/>
      <c r="I2251" s="10" t="s">
        <v>6519</v>
      </c>
      <c r="J2251" s="10"/>
      <c r="K2251" s="22" t="s">
        <v>6520</v>
      </c>
      <c r="L2251" s="13" t="s">
        <v>6521</v>
      </c>
      <c r="M2251" s="10" t="s">
        <v>6521</v>
      </c>
      <c r="N2251" s="22" t="s">
        <v>6522</v>
      </c>
      <c r="O2251" s="11"/>
      <c r="P2251" s="10"/>
      <c r="Q2251" s="15"/>
    </row>
    <row r="2252" spans="2:17" ht="15" customHeight="1" x14ac:dyDescent="0.35">
      <c r="B2252" s="10" t="s">
        <v>6514</v>
      </c>
      <c r="C2252" s="10" t="s">
        <v>6515</v>
      </c>
      <c r="D2252" s="11">
        <f>VLOOKUP(B2252,'[1]Dados Cadastrais'!A:G,7,0)</f>
        <v>103</v>
      </c>
      <c r="E2252" s="11" t="str">
        <f>VLOOKUP(CONTATOS[[#This Row],[EMPRESA]],'[1]Dados Cadastrais'!A:F,5,0)</f>
        <v>EPP</v>
      </c>
      <c r="F2252" s="10" t="str">
        <f>VLOOKUP(CONTATOS[[#This Row],[EMPRESA]],'[1]Dados Cadastrais'!A:F,6,0)</f>
        <v>CAPITAL LESTE 1</v>
      </c>
      <c r="G2252" s="10" t="s">
        <v>6523</v>
      </c>
      <c r="H2252" s="10"/>
      <c r="I2252" s="10" t="s">
        <v>367</v>
      </c>
      <c r="J2252" s="10"/>
      <c r="K2252" s="22" t="s">
        <v>6524</v>
      </c>
      <c r="L2252" s="13" t="s">
        <v>6525</v>
      </c>
      <c r="M2252" s="10" t="s">
        <v>6525</v>
      </c>
      <c r="N2252" s="22" t="s">
        <v>6522</v>
      </c>
      <c r="O2252" s="11"/>
      <c r="P2252" s="10"/>
      <c r="Q2252" s="15">
        <v>44993</v>
      </c>
    </row>
    <row r="2253" spans="2:17" ht="15" customHeight="1" x14ac:dyDescent="0.35">
      <c r="B2253" s="10" t="s">
        <v>6514</v>
      </c>
      <c r="C2253" s="10" t="s">
        <v>6515</v>
      </c>
      <c r="D2253" s="11">
        <f>VLOOKUP(B2253,'[1]Dados Cadastrais'!A:G,7,0)</f>
        <v>103</v>
      </c>
      <c r="E2253" s="11" t="str">
        <f>VLOOKUP(CONTATOS[[#This Row],[EMPRESA]],'[1]Dados Cadastrais'!A:F,5,0)</f>
        <v>EPP</v>
      </c>
      <c r="F2253" s="10" t="str">
        <f>VLOOKUP(CONTATOS[[#This Row],[EMPRESA]],'[1]Dados Cadastrais'!A:F,6,0)</f>
        <v>CAPITAL LESTE 1</v>
      </c>
      <c r="G2253" s="10" t="s">
        <v>6526</v>
      </c>
      <c r="H2253" s="10"/>
      <c r="I2253" s="10" t="s">
        <v>5759</v>
      </c>
      <c r="J2253" s="10"/>
      <c r="K2253" s="22"/>
      <c r="L2253" s="13"/>
      <c r="M2253" s="10"/>
      <c r="N2253" s="22" t="s">
        <v>6518</v>
      </c>
      <c r="O2253" s="11"/>
      <c r="P2253" s="10"/>
      <c r="Q2253" s="15"/>
    </row>
    <row r="2254" spans="2:17" ht="15" customHeight="1" x14ac:dyDescent="0.35">
      <c r="B2254" s="10" t="s">
        <v>6514</v>
      </c>
      <c r="C2254" s="10" t="s">
        <v>6515</v>
      </c>
      <c r="D2254" s="11">
        <f>VLOOKUP(B2254,'[1]Dados Cadastrais'!A:G,7,0)</f>
        <v>103</v>
      </c>
      <c r="E2254" s="11" t="str">
        <f>VLOOKUP(CONTATOS[[#This Row],[EMPRESA]],'[1]Dados Cadastrais'!A:F,5,0)</f>
        <v>EPP</v>
      </c>
      <c r="F2254" s="10" t="str">
        <f>VLOOKUP(CONTATOS[[#This Row],[EMPRESA]],'[1]Dados Cadastrais'!A:F,6,0)</f>
        <v>CAPITAL LESTE 1</v>
      </c>
      <c r="G2254" s="10" t="s">
        <v>6526</v>
      </c>
      <c r="H2254" s="10"/>
      <c r="I2254" s="10" t="s">
        <v>26</v>
      </c>
      <c r="J2254" s="10"/>
      <c r="K2254" s="22"/>
      <c r="L2254" s="13" t="s">
        <v>6527</v>
      </c>
      <c r="M2254" s="10" t="s">
        <v>6528</v>
      </c>
      <c r="N2254" s="22"/>
      <c r="O2254" s="11"/>
      <c r="P2254" s="10"/>
      <c r="Q2254" s="15"/>
    </row>
    <row r="2255" spans="2:17" ht="15" customHeight="1" x14ac:dyDescent="0.35">
      <c r="B2255" s="10" t="s">
        <v>6514</v>
      </c>
      <c r="C2255" s="10" t="s">
        <v>6515</v>
      </c>
      <c r="D2255" s="11">
        <f>VLOOKUP(B2255,'[1]Dados Cadastrais'!A:G,7,0)</f>
        <v>103</v>
      </c>
      <c r="E2255" s="11" t="str">
        <f>VLOOKUP(CONTATOS[[#This Row],[EMPRESA]],'[1]Dados Cadastrais'!A:F,5,0)</f>
        <v>EPP</v>
      </c>
      <c r="F2255" s="10" t="str">
        <f>VLOOKUP(CONTATOS[[#This Row],[EMPRESA]],'[1]Dados Cadastrais'!A:F,6,0)</f>
        <v>CAPITAL LESTE 1</v>
      </c>
      <c r="G2255" s="10" t="s">
        <v>6526</v>
      </c>
      <c r="H2255" s="10"/>
      <c r="I2255" s="10" t="s">
        <v>26</v>
      </c>
      <c r="J2255" s="10"/>
      <c r="K2255" s="22"/>
      <c r="L2255" s="13"/>
      <c r="M2255" s="10"/>
      <c r="N2255" s="22"/>
      <c r="O2255" s="11"/>
      <c r="P2255" s="10"/>
      <c r="Q2255" s="15"/>
    </row>
    <row r="2256" spans="2:17" ht="15" customHeight="1" x14ac:dyDescent="0.35">
      <c r="B2256" s="10" t="s">
        <v>6514</v>
      </c>
      <c r="C2256" s="10" t="s">
        <v>6515</v>
      </c>
      <c r="D2256" s="11">
        <f>VLOOKUP(B2256,'[1]Dados Cadastrais'!A:G,7,0)</f>
        <v>103</v>
      </c>
      <c r="E2256" s="11" t="str">
        <f>VLOOKUP(CONTATOS[[#This Row],[EMPRESA]],'[1]Dados Cadastrais'!A:F,5,0)</f>
        <v>EPP</v>
      </c>
      <c r="F2256" s="10" t="str">
        <f>VLOOKUP(CONTATOS[[#This Row],[EMPRESA]],'[1]Dados Cadastrais'!A:F,6,0)</f>
        <v>CAPITAL LESTE 1</v>
      </c>
      <c r="G2256" s="10" t="s">
        <v>1389</v>
      </c>
      <c r="H2256" s="10"/>
      <c r="I2256" s="10"/>
      <c r="J2256" s="10"/>
      <c r="K2256" s="22"/>
      <c r="L2256" s="13"/>
      <c r="M2256" s="10"/>
      <c r="N2256" s="22"/>
      <c r="O2256" s="11"/>
      <c r="P2256" s="10"/>
      <c r="Q2256" s="15"/>
    </row>
    <row r="2257" spans="2:17" ht="15" hidden="1" customHeight="1" x14ac:dyDescent="0.25">
      <c r="B2257" s="10" t="s">
        <v>6529</v>
      </c>
      <c r="C2257" s="10" t="s">
        <v>6530</v>
      </c>
      <c r="D2257" s="11">
        <v>102</v>
      </c>
      <c r="E2257" s="11" t="s">
        <v>137</v>
      </c>
      <c r="F2257" s="10" t="e">
        <f>VLOOKUP(CONTATOS[[#This Row],[EMPRESA]],'[1]Dados Cadastrais'!A:F,6,0)</f>
        <v>#N/A</v>
      </c>
      <c r="G2257" s="10"/>
      <c r="H2257" s="10"/>
      <c r="I2257" s="10"/>
      <c r="J2257" s="10"/>
      <c r="K2257" s="22" t="s">
        <v>6531</v>
      </c>
      <c r="L2257" s="13"/>
      <c r="M2257" s="10"/>
      <c r="N2257" s="14" t="s">
        <v>6532</v>
      </c>
      <c r="O2257" s="11"/>
      <c r="P2257" s="10"/>
      <c r="Q2257" s="15"/>
    </row>
    <row r="2258" spans="2:17" ht="15" hidden="1" customHeight="1" x14ac:dyDescent="0.35">
      <c r="B2258" s="10" t="s">
        <v>6533</v>
      </c>
      <c r="C2258" s="10" t="s">
        <v>6534</v>
      </c>
      <c r="D2258" s="11">
        <v>106</v>
      </c>
      <c r="E2258" s="11" t="s">
        <v>137</v>
      </c>
      <c r="F2258" s="10" t="e">
        <f>VLOOKUP(CONTATOS[[#This Row],[EMPRESA]],'[1]Dados Cadastrais'!A:F,6,0)</f>
        <v>#N/A</v>
      </c>
      <c r="G2258" s="10"/>
      <c r="H2258" s="10"/>
      <c r="I2258" s="10"/>
      <c r="J2258" s="10"/>
      <c r="K2258" s="22" t="s">
        <v>6535</v>
      </c>
      <c r="L2258" s="13"/>
      <c r="M2258" s="10"/>
      <c r="N2258" s="22"/>
      <c r="O2258" s="11"/>
      <c r="P2258" s="10"/>
      <c r="Q2258" s="15"/>
    </row>
    <row r="2259" spans="2:17" ht="15" hidden="1" customHeight="1" x14ac:dyDescent="0.35">
      <c r="B2259" s="10" t="s">
        <v>6536</v>
      </c>
      <c r="C2259" s="10" t="s">
        <v>6537</v>
      </c>
      <c r="D2259" s="11">
        <v>113</v>
      </c>
      <c r="E2259" s="11" t="str">
        <f>VLOOKUP(CONTATOS[[#This Row],[EMPRESA]],'[1]Dados Cadastrais'!A:F,5,0)</f>
        <v>DEMAIS</v>
      </c>
      <c r="F2259" s="10" t="str">
        <f>VLOOKUP(CONTATOS[[#This Row],[EMPRESA]],'[1]Dados Cadastrais'!A:F,6,0)</f>
        <v>N/A</v>
      </c>
      <c r="G2259" s="10" t="s">
        <v>6538</v>
      </c>
      <c r="H2259" s="10"/>
      <c r="I2259" s="10" t="s">
        <v>6539</v>
      </c>
      <c r="J2259" s="10"/>
      <c r="K2259" s="22"/>
      <c r="L2259" s="13" t="s">
        <v>6540</v>
      </c>
      <c r="M2259" s="10" t="s">
        <v>6540</v>
      </c>
      <c r="N2259" s="22" t="s">
        <v>6541</v>
      </c>
      <c r="O2259" s="11"/>
      <c r="P2259" s="10"/>
      <c r="Q2259" s="15">
        <v>45614</v>
      </c>
    </row>
    <row r="2260" spans="2:17" ht="15" hidden="1" customHeight="1" x14ac:dyDescent="0.35">
      <c r="B2260" s="10" t="s">
        <v>6536</v>
      </c>
      <c r="C2260" s="10" t="s">
        <v>6537</v>
      </c>
      <c r="D2260" s="11">
        <v>113</v>
      </c>
      <c r="E2260" s="11" t="str">
        <f>VLOOKUP(CONTATOS[[#This Row],[EMPRESA]],'[1]Dados Cadastrais'!A:F,5,0)</f>
        <v>DEMAIS</v>
      </c>
      <c r="F2260" s="10" t="str">
        <f>VLOOKUP(CONTATOS[[#This Row],[EMPRESA]],'[1]Dados Cadastrais'!A:F,6,0)</f>
        <v>N/A</v>
      </c>
      <c r="G2260" s="10" t="s">
        <v>6542</v>
      </c>
      <c r="H2260" s="10"/>
      <c r="I2260" s="10" t="s">
        <v>1237</v>
      </c>
      <c r="J2260" s="10"/>
      <c r="K2260" s="22"/>
      <c r="L2260" s="13" t="s">
        <v>6543</v>
      </c>
      <c r="M2260" s="10" t="s">
        <v>6543</v>
      </c>
      <c r="N2260" s="22" t="s">
        <v>6544</v>
      </c>
      <c r="O2260" s="11"/>
      <c r="P2260" s="10"/>
      <c r="Q2260" s="15">
        <v>45614</v>
      </c>
    </row>
    <row r="2261" spans="2:17" ht="15" customHeight="1" x14ac:dyDescent="0.25">
      <c r="B2261" s="10" t="s">
        <v>6545</v>
      </c>
      <c r="C2261" s="10" t="s">
        <v>6546</v>
      </c>
      <c r="D2261" s="11">
        <v>126</v>
      </c>
      <c r="E2261" s="11" t="str">
        <f>VLOOKUP(CONTATOS[[#This Row],[EMPRESA]],'[1]Dados Cadastrais'!A:F,5,0)</f>
        <v>EPP</v>
      </c>
      <c r="F2261" s="10" t="str">
        <f>VLOOKUP(CONTATOS[[#This Row],[EMPRESA]],'[1]Dados Cadastrais'!A:F,6,0)</f>
        <v>CAPITAL LESTE 2</v>
      </c>
      <c r="G2261" s="10" t="s">
        <v>6547</v>
      </c>
      <c r="H2261" s="10"/>
      <c r="I2261" s="10" t="s">
        <v>1786</v>
      </c>
      <c r="J2261" s="10"/>
      <c r="K2261" s="22" t="s">
        <v>6548</v>
      </c>
      <c r="L2261" s="13" t="s">
        <v>6549</v>
      </c>
      <c r="M2261" s="10"/>
      <c r="N2261" s="14" t="s">
        <v>6550</v>
      </c>
      <c r="O2261" s="11"/>
      <c r="P2261" s="10"/>
      <c r="Q2261" s="15"/>
    </row>
    <row r="2262" spans="2:17" ht="15" customHeight="1" x14ac:dyDescent="0.25">
      <c r="B2262" s="10" t="s">
        <v>6545</v>
      </c>
      <c r="C2262" s="10" t="s">
        <v>6546</v>
      </c>
      <c r="D2262" s="11">
        <v>126</v>
      </c>
      <c r="E2262" s="11" t="str">
        <f>VLOOKUP(CONTATOS[[#This Row],[EMPRESA]],'[1]Dados Cadastrais'!A:F,5,0)</f>
        <v>EPP</v>
      </c>
      <c r="F2262" s="10" t="str">
        <f>VLOOKUP(CONTATOS[[#This Row],[EMPRESA]],'[1]Dados Cadastrais'!A:F,6,0)</f>
        <v>CAPITAL LESTE 2</v>
      </c>
      <c r="G2262" s="10" t="s">
        <v>5119</v>
      </c>
      <c r="H2262" s="10"/>
      <c r="I2262" s="10"/>
      <c r="J2262" s="10"/>
      <c r="K2262" s="22" t="s">
        <v>6548</v>
      </c>
      <c r="L2262" s="13"/>
      <c r="M2262" s="10"/>
      <c r="N2262" s="14" t="s">
        <v>6551</v>
      </c>
      <c r="O2262" s="11"/>
      <c r="P2262" s="10"/>
      <c r="Q2262" s="15"/>
    </row>
    <row r="2263" spans="2:17" ht="15" hidden="1" customHeight="1" x14ac:dyDescent="0.35">
      <c r="B2263" s="10" t="s">
        <v>6552</v>
      </c>
      <c r="C2263" s="10" t="s">
        <v>6553</v>
      </c>
      <c r="D2263" s="11">
        <v>122</v>
      </c>
      <c r="E2263" s="11" t="str">
        <f>VLOOKUP(CONTATOS[[#This Row],[EMPRESA]],'[1]Dados Cadastrais'!A:F,5,0)</f>
        <v>DEMAIS</v>
      </c>
      <c r="F2263" s="10" t="str">
        <f>VLOOKUP(CONTATOS[[#This Row],[EMPRESA]],'[1]Dados Cadastrais'!A:F,6,0)</f>
        <v>N/A</v>
      </c>
      <c r="G2263" s="10" t="s">
        <v>5669</v>
      </c>
      <c r="H2263" s="10"/>
      <c r="I2263" s="10"/>
      <c r="J2263" s="10"/>
      <c r="K2263" s="22"/>
      <c r="L2263" s="13" t="s">
        <v>6554</v>
      </c>
      <c r="M2263" s="10" t="s">
        <v>6554</v>
      </c>
      <c r="N2263" s="22" t="s">
        <v>6555</v>
      </c>
      <c r="O2263" s="11"/>
      <c r="P2263" s="10"/>
      <c r="Q2263" s="15">
        <v>45769</v>
      </c>
    </row>
    <row r="2264" spans="2:17" ht="15" hidden="1" customHeight="1" x14ac:dyDescent="0.35">
      <c r="B2264" s="10" t="s">
        <v>6556</v>
      </c>
      <c r="C2264" s="10" t="s">
        <v>6557</v>
      </c>
      <c r="D2264" s="11">
        <f>VLOOKUP(B2264,'[1]Dados Cadastrais'!A:G,7,0)</f>
        <v>122</v>
      </c>
      <c r="E2264" s="11" t="str">
        <f>VLOOKUP(CONTATOS[[#This Row],[EMPRESA]],'[1]Dados Cadastrais'!A:F,5,0)</f>
        <v>DEMAIS</v>
      </c>
      <c r="F2264" s="10" t="str">
        <f>VLOOKUP(CONTATOS[[#This Row],[EMPRESA]],'[1]Dados Cadastrais'!A:F,6,0)</f>
        <v>CAPITAL GUARULHOS</v>
      </c>
      <c r="G2264" s="10" t="s">
        <v>6558</v>
      </c>
      <c r="H2264" s="10"/>
      <c r="I2264" s="10"/>
      <c r="J2264" s="10"/>
      <c r="K2264" s="22">
        <v>1120545858</v>
      </c>
      <c r="L2264" s="13"/>
      <c r="M2264" s="10"/>
      <c r="N2264" s="22" t="s">
        <v>6559</v>
      </c>
      <c r="O2264" s="11"/>
      <c r="P2264" s="10"/>
      <c r="Q2264" s="15"/>
    </row>
    <row r="2265" spans="2:17" ht="15" hidden="1" customHeight="1" x14ac:dyDescent="0.35">
      <c r="B2265" s="10" t="s">
        <v>6560</v>
      </c>
      <c r="C2265" s="10" t="s">
        <v>6561</v>
      </c>
      <c r="D2265" s="11">
        <f>VLOOKUP(B2265,'[1]Dados Cadastrais'!A:G,7,0)</f>
        <v>103</v>
      </c>
      <c r="E2265" s="11" t="str">
        <f>VLOOKUP(CONTATOS[[#This Row],[EMPRESA]],'[1]Dados Cadastrais'!A:F,5,0)</f>
        <v>ME</v>
      </c>
      <c r="F2265" s="10" t="str">
        <f>VLOOKUP(CONTATOS[[#This Row],[EMPRESA]],'[1]Dados Cadastrais'!A:F,6,0)</f>
        <v>CAPITAL CENTRO</v>
      </c>
      <c r="G2265" s="10" t="s">
        <v>3423</v>
      </c>
      <c r="H2265" s="10"/>
      <c r="I2265" s="10" t="s">
        <v>600</v>
      </c>
      <c r="J2265" s="10"/>
      <c r="K2265" s="22">
        <v>1120625001</v>
      </c>
      <c r="L2265" s="13" t="s">
        <v>6562</v>
      </c>
      <c r="M2265" s="10" t="s">
        <v>6562</v>
      </c>
      <c r="N2265" s="22" t="s">
        <v>6563</v>
      </c>
      <c r="O2265" s="11"/>
      <c r="P2265" s="10"/>
      <c r="Q2265" s="15"/>
    </row>
    <row r="2266" spans="2:17" ht="15" hidden="1" customHeight="1" x14ac:dyDescent="0.35">
      <c r="B2266" s="10" t="s">
        <v>6560</v>
      </c>
      <c r="C2266" s="10" t="s">
        <v>6561</v>
      </c>
      <c r="D2266" s="11">
        <f>VLOOKUP(B2266,'[1]Dados Cadastrais'!A:G,7,0)</f>
        <v>103</v>
      </c>
      <c r="E2266" s="11" t="str">
        <f>VLOOKUP(CONTATOS[[#This Row],[EMPRESA]],'[1]Dados Cadastrais'!A:F,5,0)</f>
        <v>ME</v>
      </c>
      <c r="F2266" s="10" t="str">
        <f>VLOOKUP(CONTATOS[[#This Row],[EMPRESA]],'[1]Dados Cadastrais'!A:F,6,0)</f>
        <v>CAPITAL CENTRO</v>
      </c>
      <c r="G2266" s="10" t="s">
        <v>334</v>
      </c>
      <c r="H2266" s="10"/>
      <c r="I2266" s="10" t="s">
        <v>334</v>
      </c>
      <c r="J2266" s="10"/>
      <c r="K2266" s="22" t="s">
        <v>6564</v>
      </c>
      <c r="L2266" s="13" t="s">
        <v>334</v>
      </c>
      <c r="M2266" s="10"/>
      <c r="N2266" s="22"/>
      <c r="O2266" s="11"/>
      <c r="P2266" s="10"/>
      <c r="Q2266" s="15"/>
    </row>
    <row r="2267" spans="2:17" ht="15" hidden="1" customHeight="1" x14ac:dyDescent="0.35">
      <c r="B2267" s="10" t="s">
        <v>6560</v>
      </c>
      <c r="C2267" s="10" t="s">
        <v>6561</v>
      </c>
      <c r="D2267" s="11">
        <f>VLOOKUP(B2267,'[1]Dados Cadastrais'!A:G,7,0)</f>
        <v>103</v>
      </c>
      <c r="E2267" s="11" t="str">
        <f>VLOOKUP(CONTATOS[[#This Row],[EMPRESA]],'[1]Dados Cadastrais'!A:F,5,0)</f>
        <v>ME</v>
      </c>
      <c r="F2267" s="10" t="str">
        <f>VLOOKUP(CONTATOS[[#This Row],[EMPRESA]],'[1]Dados Cadastrais'!A:F,6,0)</f>
        <v>CAPITAL CENTRO</v>
      </c>
      <c r="G2267" s="10" t="s">
        <v>6565</v>
      </c>
      <c r="H2267" s="10"/>
      <c r="I2267" s="10" t="s">
        <v>6566</v>
      </c>
      <c r="J2267" s="10"/>
      <c r="K2267" s="22"/>
      <c r="L2267" s="13"/>
      <c r="M2267" s="10"/>
      <c r="N2267" s="22" t="s">
        <v>6567</v>
      </c>
      <c r="O2267" s="11"/>
      <c r="P2267" s="10"/>
      <c r="Q2267" s="15"/>
    </row>
    <row r="2268" spans="2:17" ht="15" hidden="1" customHeight="1" x14ac:dyDescent="0.25">
      <c r="B2268" s="10" t="s">
        <v>6560</v>
      </c>
      <c r="C2268" s="10" t="s">
        <v>6561</v>
      </c>
      <c r="D2268" s="11">
        <f>VLOOKUP(B2268,'[1]Dados Cadastrais'!A:G,7,0)</f>
        <v>103</v>
      </c>
      <c r="E2268" s="11" t="str">
        <f>VLOOKUP(CONTATOS[[#This Row],[EMPRESA]],'[1]Dados Cadastrais'!A:F,5,0)</f>
        <v>ME</v>
      </c>
      <c r="F2268" s="10" t="str">
        <f>VLOOKUP(CONTATOS[[#This Row],[EMPRESA]],'[1]Dados Cadastrais'!A:F,6,0)</f>
        <v>CAPITAL CENTRO</v>
      </c>
      <c r="G2268" s="10" t="s">
        <v>6568</v>
      </c>
      <c r="H2268" s="10"/>
      <c r="I2268" s="10" t="s">
        <v>334</v>
      </c>
      <c r="J2268" s="10"/>
      <c r="K2268" s="22"/>
      <c r="L2268" s="14" t="s">
        <v>6569</v>
      </c>
      <c r="M2268" s="10" t="s">
        <v>6570</v>
      </c>
      <c r="N2268" s="22"/>
      <c r="O2268" s="11"/>
      <c r="P2268" s="10"/>
      <c r="Q2268" s="15"/>
    </row>
    <row r="2269" spans="2:17" ht="15" hidden="1" customHeight="1" x14ac:dyDescent="0.25">
      <c r="B2269" s="10" t="s">
        <v>6560</v>
      </c>
      <c r="C2269" s="10" t="s">
        <v>6561</v>
      </c>
      <c r="D2269" s="11">
        <f>VLOOKUP(B2269,'[1]Dados Cadastrais'!A:G,7,0)</f>
        <v>103</v>
      </c>
      <c r="E2269" s="11" t="str">
        <f>VLOOKUP(CONTATOS[[#This Row],[EMPRESA]],'[1]Dados Cadastrais'!A:F,5,0)</f>
        <v>ME</v>
      </c>
      <c r="F2269" s="10" t="str">
        <f>VLOOKUP(CONTATOS[[#This Row],[EMPRESA]],'[1]Dados Cadastrais'!A:F,6,0)</f>
        <v>CAPITAL CENTRO</v>
      </c>
      <c r="G2269" s="10" t="s">
        <v>6571</v>
      </c>
      <c r="H2269" s="10"/>
      <c r="I2269" s="10"/>
      <c r="J2269" s="10"/>
      <c r="K2269" s="22"/>
      <c r="L2269" s="14" t="s">
        <v>6569</v>
      </c>
      <c r="M2269" s="10" t="s">
        <v>6570</v>
      </c>
      <c r="N2269" s="22"/>
      <c r="O2269" s="11"/>
      <c r="P2269" s="10"/>
      <c r="Q2269" s="15"/>
    </row>
    <row r="2270" spans="2:17" ht="15" hidden="1" customHeight="1" x14ac:dyDescent="0.35">
      <c r="B2270" s="10" t="s">
        <v>6560</v>
      </c>
      <c r="C2270" s="10" t="s">
        <v>6561</v>
      </c>
      <c r="D2270" s="11">
        <f>VLOOKUP(B2270,'[1]Dados Cadastrais'!A:G,7,0)</f>
        <v>103</v>
      </c>
      <c r="E2270" s="11" t="str">
        <f>VLOOKUP(CONTATOS[[#This Row],[EMPRESA]],'[1]Dados Cadastrais'!A:F,5,0)</f>
        <v>ME</v>
      </c>
      <c r="F2270" s="10" t="str">
        <f>VLOOKUP(CONTATOS[[#This Row],[EMPRESA]],'[1]Dados Cadastrais'!A:F,6,0)</f>
        <v>CAPITAL CENTRO</v>
      </c>
      <c r="G2270" s="10" t="s">
        <v>195</v>
      </c>
      <c r="H2270" s="10"/>
      <c r="I2270" s="10"/>
      <c r="J2270" s="10"/>
      <c r="K2270" s="22"/>
      <c r="L2270" s="13"/>
      <c r="M2270" s="10"/>
      <c r="N2270" s="22"/>
      <c r="O2270" s="11"/>
      <c r="P2270" s="10"/>
      <c r="Q2270" s="15"/>
    </row>
    <row r="2271" spans="2:17" ht="15" hidden="1" customHeight="1" x14ac:dyDescent="0.35">
      <c r="B2271" s="10" t="s">
        <v>6560</v>
      </c>
      <c r="C2271" s="10" t="s">
        <v>6561</v>
      </c>
      <c r="D2271" s="11">
        <f>VLOOKUP(B2271,'[1]Dados Cadastrais'!A:G,7,0)</f>
        <v>103</v>
      </c>
      <c r="E2271" s="11" t="str">
        <f>VLOOKUP(CONTATOS[[#This Row],[EMPRESA]],'[1]Dados Cadastrais'!A:F,5,0)</f>
        <v>ME</v>
      </c>
      <c r="F2271" s="10" t="str">
        <f>VLOOKUP(CONTATOS[[#This Row],[EMPRESA]],'[1]Dados Cadastrais'!A:F,6,0)</f>
        <v>CAPITAL CENTRO</v>
      </c>
      <c r="G2271" s="10" t="s">
        <v>334</v>
      </c>
      <c r="H2271" s="10"/>
      <c r="I2271" s="10" t="s">
        <v>334</v>
      </c>
      <c r="J2271" s="10"/>
      <c r="K2271" s="22"/>
      <c r="L2271" s="13" t="s">
        <v>334</v>
      </c>
      <c r="M2271" s="10"/>
      <c r="N2271" s="22"/>
      <c r="O2271" s="11"/>
      <c r="P2271" s="10"/>
      <c r="Q2271" s="15"/>
    </row>
    <row r="2272" spans="2:17" ht="15" hidden="1" customHeight="1" x14ac:dyDescent="0.35">
      <c r="B2272" s="10" t="s">
        <v>6560</v>
      </c>
      <c r="C2272" s="10" t="s">
        <v>6561</v>
      </c>
      <c r="D2272" s="11">
        <f>VLOOKUP(B2272,'[1]Dados Cadastrais'!A:G,7,0)</f>
        <v>103</v>
      </c>
      <c r="E2272" s="11" t="str">
        <f>VLOOKUP(CONTATOS[[#This Row],[EMPRESA]],'[1]Dados Cadastrais'!A:F,5,0)</f>
        <v>ME</v>
      </c>
      <c r="F2272" s="10" t="str">
        <f>VLOOKUP(CONTATOS[[#This Row],[EMPRESA]],'[1]Dados Cadastrais'!A:F,6,0)</f>
        <v>CAPITAL CENTRO</v>
      </c>
      <c r="G2272" s="10" t="s">
        <v>3990</v>
      </c>
      <c r="H2272" s="10"/>
      <c r="I2272" s="10"/>
      <c r="J2272" s="10"/>
      <c r="K2272" s="22"/>
      <c r="L2272" s="13"/>
      <c r="M2272" s="10"/>
      <c r="N2272" s="22"/>
      <c r="O2272" s="11"/>
      <c r="P2272" s="10"/>
      <c r="Q2272" s="15"/>
    </row>
    <row r="2273" spans="2:17" ht="15" customHeight="1" x14ac:dyDescent="0.35">
      <c r="B2273" s="10" t="s">
        <v>6572</v>
      </c>
      <c r="C2273" s="10" t="s">
        <v>6573</v>
      </c>
      <c r="D2273" s="11">
        <f>VLOOKUP(B2273,'[1]Dados Cadastrais'!A:G,7,0)</f>
        <v>103</v>
      </c>
      <c r="E2273" s="11" t="str">
        <f>VLOOKUP(CONTATOS[[#This Row],[EMPRESA]],'[1]Dados Cadastrais'!A:F,5,0)</f>
        <v>EPP</v>
      </c>
      <c r="F2273" s="10" t="str">
        <f>VLOOKUP(CONTATOS[[#This Row],[EMPRESA]],'[1]Dados Cadastrais'!A:F,6,0)</f>
        <v>CAPITAL LESTE 1</v>
      </c>
      <c r="G2273" s="10" t="s">
        <v>567</v>
      </c>
      <c r="H2273" s="10"/>
      <c r="I2273" s="10" t="s">
        <v>619</v>
      </c>
      <c r="J2273" s="10"/>
      <c r="K2273" s="22">
        <v>1126014660</v>
      </c>
      <c r="L2273" s="13" t="s">
        <v>6574</v>
      </c>
      <c r="M2273" s="10" t="s">
        <v>6575</v>
      </c>
      <c r="N2273" s="22" t="s">
        <v>6576</v>
      </c>
      <c r="O2273" s="11"/>
      <c r="P2273" s="10"/>
      <c r="Q2273" s="15">
        <v>45769</v>
      </c>
    </row>
    <row r="2274" spans="2:17" ht="15" customHeight="1" x14ac:dyDescent="0.35">
      <c r="B2274" s="10" t="s">
        <v>6572</v>
      </c>
      <c r="C2274" s="10" t="s">
        <v>6573</v>
      </c>
      <c r="D2274" s="11">
        <f>VLOOKUP(B2274,'[1]Dados Cadastrais'!A:G,7,0)</f>
        <v>103</v>
      </c>
      <c r="E2274" s="11" t="str">
        <f>VLOOKUP(CONTATOS[[#This Row],[EMPRESA]],'[1]Dados Cadastrais'!A:F,5,0)</f>
        <v>EPP</v>
      </c>
      <c r="F2274" s="10" t="str">
        <f>VLOOKUP(CONTATOS[[#This Row],[EMPRESA]],'[1]Dados Cadastrais'!A:F,6,0)</f>
        <v>CAPITAL LESTE 1</v>
      </c>
      <c r="G2274" s="10" t="s">
        <v>2126</v>
      </c>
      <c r="H2274" s="10"/>
      <c r="I2274" s="10" t="s">
        <v>610</v>
      </c>
      <c r="J2274" s="10"/>
      <c r="K2274" s="22">
        <v>1126014660</v>
      </c>
      <c r="L2274" s="13"/>
      <c r="M2274" s="10"/>
      <c r="N2274" s="22" t="s">
        <v>6577</v>
      </c>
      <c r="O2274" s="11"/>
      <c r="P2274" s="10"/>
      <c r="Q2274" s="15">
        <v>45769</v>
      </c>
    </row>
    <row r="2275" spans="2:17" ht="15" hidden="1" customHeight="1" x14ac:dyDescent="0.25">
      <c r="B2275" s="10" t="s">
        <v>6578</v>
      </c>
      <c r="C2275" s="10" t="e">
        <v>#N/A</v>
      </c>
      <c r="D2275" s="11" t="e">
        <f>VLOOKUP(B2275,'[1]Dados Cadastrais'!A:G,7,0)</f>
        <v>#N/A</v>
      </c>
      <c r="E2275" s="11" t="e">
        <f>VLOOKUP(CONTATOS[[#This Row],[EMPRESA]],'[1]Dados Cadastrais'!A:F,5,0)</f>
        <v>#N/A</v>
      </c>
      <c r="F2275" s="10" t="e">
        <f>VLOOKUP(CONTATOS[[#This Row],[EMPRESA]],'[1]Dados Cadastrais'!A:F,6,0)</f>
        <v>#N/A</v>
      </c>
      <c r="G2275" s="10"/>
      <c r="H2275" s="10"/>
      <c r="I2275" s="10"/>
      <c r="J2275" s="10"/>
      <c r="K2275" s="22" t="s">
        <v>6579</v>
      </c>
      <c r="L2275" s="13"/>
      <c r="M2275" s="10"/>
      <c r="N2275" s="14" t="s">
        <v>6580</v>
      </c>
      <c r="O2275" s="11"/>
      <c r="P2275" s="10"/>
      <c r="Q2275" s="15"/>
    </row>
    <row r="2276" spans="2:17" ht="15" hidden="1" customHeight="1" x14ac:dyDescent="0.25">
      <c r="B2276" s="10" t="s">
        <v>6581</v>
      </c>
      <c r="C2276" s="10" t="e">
        <v>#N/A</v>
      </c>
      <c r="D2276" s="11" t="e">
        <f>VLOOKUP(B2276,'[1]Dados Cadastrais'!A:G,7,0)</f>
        <v>#N/A</v>
      </c>
      <c r="E2276" s="11" t="e">
        <f>VLOOKUP(CONTATOS[[#This Row],[EMPRESA]],'[1]Dados Cadastrais'!A:F,5,0)</f>
        <v>#N/A</v>
      </c>
      <c r="F2276" s="10" t="e">
        <f>VLOOKUP(CONTATOS[[#This Row],[EMPRESA]],'[1]Dados Cadastrais'!A:F,6,0)</f>
        <v>#N/A</v>
      </c>
      <c r="G2276" s="10" t="s">
        <v>6582</v>
      </c>
      <c r="H2276" s="10"/>
      <c r="I2276" s="10" t="s">
        <v>4043</v>
      </c>
      <c r="J2276" s="10" t="s">
        <v>20</v>
      </c>
      <c r="K2276" s="22"/>
      <c r="L2276" s="13"/>
      <c r="M2276" s="43" t="s">
        <v>6583</v>
      </c>
      <c r="N2276" s="14" t="s">
        <v>6584</v>
      </c>
      <c r="O2276" s="11"/>
      <c r="P2276" s="10"/>
      <c r="Q2276" s="15"/>
    </row>
    <row r="2277" spans="2:17" ht="15" hidden="1" customHeight="1" x14ac:dyDescent="0.35">
      <c r="B2277" s="32" t="s">
        <v>6585</v>
      </c>
      <c r="C2277" s="32" t="str">
        <f>VLOOKUP(B2277,'[1]Dados Cadastrais'!A:B,2,0)</f>
        <v>43.820.265/0001-49</v>
      </c>
      <c r="D2277" s="33">
        <f>VLOOKUP(B2277,'[1]Dados Cadastrais'!A:G,7,0)</f>
        <v>163</v>
      </c>
      <c r="E2277" s="33" t="str">
        <f>VLOOKUP(CONTATOS[[#This Row],[EMPRESA]],'[1]Dados Cadastrais'!A:F,5,0)</f>
        <v>Pequena</v>
      </c>
      <c r="F2277" s="32">
        <f>VLOOKUP(CONTATOS[[#This Row],[EMPRESA]],'[1]Dados Cadastrais'!A:F,6,0)</f>
        <v>0</v>
      </c>
      <c r="G2277" s="23" t="s">
        <v>130</v>
      </c>
      <c r="H2277" s="32" t="s">
        <v>20</v>
      </c>
      <c r="I2277" s="34" t="s">
        <v>295</v>
      </c>
      <c r="J2277" s="32"/>
      <c r="K2277" s="35" t="s">
        <v>6586</v>
      </c>
      <c r="L2277" s="36" t="s">
        <v>6587</v>
      </c>
      <c r="M2277" s="32" t="str" cm="1">
        <f t="array" ref="M2277">IFERROR(IF(ISTEXT(L2276),IF(ISBLANK(L2276),"","'"&amp;"55"&amp;IF(AND(ISNUMBER(LEFT(SOMENTE.NÚMEROS(L2276),2))),LEFT(SOMENTE.NÚMEROS(L2276),2),"11")&amp;RIGHT(SOMENTE.NÚMEROS(L2276),8)),""),"")</f>
        <v/>
      </c>
      <c r="N2277" s="23" t="s">
        <v>6588</v>
      </c>
      <c r="O2277" s="23"/>
      <c r="P2277" s="23"/>
      <c r="Q2277" s="15">
        <v>45903</v>
      </c>
    </row>
    <row r="2278" spans="2:17" ht="15" customHeight="1" x14ac:dyDescent="0.25">
      <c r="B2278" s="10" t="s">
        <v>6589</v>
      </c>
      <c r="C2278" s="10" t="s">
        <v>6590</v>
      </c>
      <c r="D2278" s="11">
        <v>108</v>
      </c>
      <c r="E2278" s="11" t="str">
        <f>VLOOKUP(CONTATOS[[#This Row],[EMPRESA]],'[1]Dados Cadastrais'!A:F,5,0)</f>
        <v>EPP</v>
      </c>
      <c r="F2278" s="10" t="str">
        <f>VLOOKUP(CONTATOS[[#This Row],[EMPRESA]],'[1]Dados Cadastrais'!A:F,6,0)</f>
        <v>CAPITAL LESTE 1</v>
      </c>
      <c r="G2278" s="10" t="s">
        <v>6591</v>
      </c>
      <c r="H2278" s="10" t="s">
        <v>20</v>
      </c>
      <c r="I2278" s="10" t="s">
        <v>19</v>
      </c>
      <c r="J2278" s="10" t="s">
        <v>20</v>
      </c>
      <c r="K2278" s="22" t="s">
        <v>6592</v>
      </c>
      <c r="L2278" s="13"/>
      <c r="M2278" s="10" t="s">
        <v>4510</v>
      </c>
      <c r="N2278" s="14" t="s">
        <v>4511</v>
      </c>
      <c r="O2278" s="11"/>
      <c r="P2278" s="10"/>
      <c r="Q2278" s="15"/>
    </row>
    <row r="2279" spans="2:17" ht="15" hidden="1" customHeight="1" x14ac:dyDescent="0.25">
      <c r="B2279" s="10" t="s">
        <v>6593</v>
      </c>
      <c r="C2279" s="10" t="e">
        <v>#N/A</v>
      </c>
      <c r="D2279" s="11" t="e">
        <f>VLOOKUP(B2279,'[1]Dados Cadastrais'!A:G,7,0)</f>
        <v>#N/A</v>
      </c>
      <c r="E2279" s="11" t="e">
        <f>VLOOKUP(CONTATOS[[#This Row],[EMPRESA]],'[1]Dados Cadastrais'!A:F,5,0)</f>
        <v>#N/A</v>
      </c>
      <c r="F2279" s="10" t="e">
        <f>VLOOKUP(CONTATOS[[#This Row],[EMPRESA]],'[1]Dados Cadastrais'!A:F,6,0)</f>
        <v>#N/A</v>
      </c>
      <c r="G2279" s="10"/>
      <c r="H2279" s="10"/>
      <c r="I2279" s="10" t="s">
        <v>19</v>
      </c>
      <c r="J2279" s="10" t="s">
        <v>20</v>
      </c>
      <c r="K2279" s="22" t="s">
        <v>6594</v>
      </c>
      <c r="L2279" s="13"/>
      <c r="M2279" s="10"/>
      <c r="N2279" s="14" t="s">
        <v>6595</v>
      </c>
      <c r="O2279" s="11"/>
      <c r="P2279" s="10"/>
      <c r="Q2279" s="15"/>
    </row>
    <row r="2280" spans="2:17" ht="15" hidden="1" customHeight="1" x14ac:dyDescent="0.35">
      <c r="B2280" s="10" t="s">
        <v>6596</v>
      </c>
      <c r="C2280" s="10" t="s">
        <v>6597</v>
      </c>
      <c r="D2280" s="11">
        <f>VLOOKUP(B2280,'[1]Dados Cadastrais'!A:G,7,0)</f>
        <v>108</v>
      </c>
      <c r="E2280" s="11" t="str">
        <f>VLOOKUP(CONTATOS[[#This Row],[EMPRESA]],'[1]Dados Cadastrais'!A:F,5,0)</f>
        <v>DEMAIS</v>
      </c>
      <c r="F2280" s="10" t="str">
        <f>VLOOKUP(CONTATOS[[#This Row],[EMPRESA]],'[1]Dados Cadastrais'!A:F,6,0)</f>
        <v>N/A</v>
      </c>
      <c r="G2280" s="10" t="s">
        <v>6598</v>
      </c>
      <c r="H2280" s="10" t="s">
        <v>20</v>
      </c>
      <c r="I2280" s="10" t="s">
        <v>6599</v>
      </c>
      <c r="J2280" s="10"/>
      <c r="K2280" s="22">
        <v>1150333000</v>
      </c>
      <c r="L2280" s="13"/>
      <c r="M2280" s="10"/>
      <c r="N2280" s="22" t="s">
        <v>6600</v>
      </c>
      <c r="O2280" s="11"/>
      <c r="P2280" s="10"/>
      <c r="Q2280" s="15">
        <v>45257</v>
      </c>
    </row>
    <row r="2281" spans="2:17" ht="15" hidden="1" customHeight="1" x14ac:dyDescent="0.35">
      <c r="B2281" s="10" t="s">
        <v>6601</v>
      </c>
      <c r="C2281" s="10" t="s">
        <v>6602</v>
      </c>
      <c r="D2281" s="11">
        <f>VLOOKUP(B2281,'[1]Dados Cadastrais'!A:G,7,0)</f>
        <v>0</v>
      </c>
      <c r="E2281" s="11" t="str">
        <f>VLOOKUP(CONTATOS[[#This Row],[EMPRESA]],'[1]Dados Cadastrais'!A:F,5,0)</f>
        <v>DEMAIS</v>
      </c>
      <c r="F2281" s="10" t="str">
        <f>VLOOKUP(CONTATOS[[#This Row],[EMPRESA]],'[1]Dados Cadastrais'!A:F,6,0)</f>
        <v>N/A</v>
      </c>
      <c r="G2281" s="10" t="s">
        <v>6603</v>
      </c>
      <c r="H2281" s="10"/>
      <c r="I2281" s="10"/>
      <c r="J2281" s="10"/>
      <c r="K2281" s="22" t="s">
        <v>6604</v>
      </c>
      <c r="L2281" s="13"/>
      <c r="M2281" s="10"/>
      <c r="N2281" s="22" t="s">
        <v>6605</v>
      </c>
      <c r="O2281" s="11"/>
      <c r="P2281" s="10"/>
      <c r="Q2281" s="15"/>
    </row>
    <row r="2282" spans="2:17" ht="15" hidden="1" customHeight="1" x14ac:dyDescent="0.25">
      <c r="B2282" s="10" t="s">
        <v>6606</v>
      </c>
      <c r="C2282" s="10" t="e">
        <v>#N/A</v>
      </c>
      <c r="D2282" s="11" t="e">
        <f>VLOOKUP(B2282,'[1]Dados Cadastrais'!A:G,7,0)</f>
        <v>#N/A</v>
      </c>
      <c r="E2282" s="11" t="e">
        <f>VLOOKUP(CONTATOS[[#This Row],[EMPRESA]],'[1]Dados Cadastrais'!A:F,5,0)</f>
        <v>#N/A</v>
      </c>
      <c r="F2282" s="10" t="e">
        <f>VLOOKUP(CONTATOS[[#This Row],[EMPRESA]],'[1]Dados Cadastrais'!A:F,6,0)</f>
        <v>#N/A</v>
      </c>
      <c r="G2282" s="10"/>
      <c r="H2282" s="10"/>
      <c r="I2282" s="10" t="s">
        <v>5865</v>
      </c>
      <c r="J2282" s="10" t="s">
        <v>20</v>
      </c>
      <c r="K2282" s="22">
        <v>56114942</v>
      </c>
      <c r="L2282" s="13"/>
      <c r="M2282" s="10"/>
      <c r="N2282" s="14" t="s">
        <v>6607</v>
      </c>
      <c r="O2282" s="11"/>
      <c r="P2282" s="10"/>
      <c r="Q2282" s="15"/>
    </row>
    <row r="2283" spans="2:17" ht="15" hidden="1" customHeight="1" x14ac:dyDescent="0.25">
      <c r="B2283" s="10" t="s">
        <v>6608</v>
      </c>
      <c r="C2283" s="10" t="s">
        <v>6609</v>
      </c>
      <c r="D2283" s="11">
        <f>VLOOKUP(B2283,'[1]Dados Cadastrais'!A:G,7,0)</f>
        <v>121</v>
      </c>
      <c r="E2283" s="11" t="str">
        <f>VLOOKUP(CONTATOS[[#This Row],[EMPRESA]],'[1]Dados Cadastrais'!A:F,5,0)</f>
        <v>EPP</v>
      </c>
      <c r="F2283" s="10" t="str">
        <f>VLOOKUP(CONTATOS[[#This Row],[EMPRESA]],'[1]Dados Cadastrais'!A:F,6,0)</f>
        <v>CAPITAL CENTRO</v>
      </c>
      <c r="G2283" s="10" t="s">
        <v>6610</v>
      </c>
      <c r="H2283" s="10"/>
      <c r="I2283" s="10" t="s">
        <v>70</v>
      </c>
      <c r="J2283" s="10" t="s">
        <v>20</v>
      </c>
      <c r="K2283" s="22"/>
      <c r="L2283" s="13" t="s">
        <v>6611</v>
      </c>
      <c r="M2283" s="10" t="s">
        <v>6612</v>
      </c>
      <c r="N2283" s="14" t="s">
        <v>6613</v>
      </c>
      <c r="O2283" s="11"/>
      <c r="P2283" s="10"/>
      <c r="Q2283" s="15"/>
    </row>
    <row r="2284" spans="2:17" ht="15" hidden="1" customHeight="1" x14ac:dyDescent="0.25">
      <c r="B2284" s="10" t="s">
        <v>6608</v>
      </c>
      <c r="C2284" s="10" t="s">
        <v>6609</v>
      </c>
      <c r="D2284" s="11">
        <f>VLOOKUP(B2284,'[1]Dados Cadastrais'!A:G,7,0)</f>
        <v>121</v>
      </c>
      <c r="E2284" s="11" t="str">
        <f>VLOOKUP(CONTATOS[[#This Row],[EMPRESA]],'[1]Dados Cadastrais'!A:F,5,0)</f>
        <v>EPP</v>
      </c>
      <c r="F2284" s="10" t="str">
        <f>VLOOKUP(CONTATOS[[#This Row],[EMPRESA]],'[1]Dados Cadastrais'!A:F,6,0)</f>
        <v>CAPITAL CENTRO</v>
      </c>
      <c r="G2284" s="10" t="s">
        <v>6610</v>
      </c>
      <c r="H2284" s="10"/>
      <c r="I2284" s="10" t="s">
        <v>70</v>
      </c>
      <c r="J2284" s="10" t="s">
        <v>20</v>
      </c>
      <c r="K2284" s="22"/>
      <c r="L2284" s="13" t="s">
        <v>6611</v>
      </c>
      <c r="M2284" s="10" t="s">
        <v>6612</v>
      </c>
      <c r="N2284" s="14" t="s">
        <v>6614</v>
      </c>
      <c r="O2284" s="11"/>
      <c r="P2284" s="10"/>
      <c r="Q2284" s="15"/>
    </row>
    <row r="2285" spans="2:17" ht="15" hidden="1" customHeight="1" x14ac:dyDescent="0.35">
      <c r="B2285" s="10" t="s">
        <v>6615</v>
      </c>
      <c r="C2285" s="10" t="e">
        <v>#N/A</v>
      </c>
      <c r="D2285" s="11" t="e">
        <f>VLOOKUP(B2285,'[1]Dados Cadastrais'!A:G,7,0)</f>
        <v>#N/A</v>
      </c>
      <c r="E2285" s="11" t="e">
        <f>VLOOKUP(CONTATOS[[#This Row],[EMPRESA]],'[1]Dados Cadastrais'!A:F,5,0)</f>
        <v>#N/A</v>
      </c>
      <c r="F2285" s="10" t="e">
        <f>VLOOKUP(CONTATOS[[#This Row],[EMPRESA]],'[1]Dados Cadastrais'!A:F,6,0)</f>
        <v>#N/A</v>
      </c>
      <c r="G2285" s="10" t="s">
        <v>5864</v>
      </c>
      <c r="H2285" s="10"/>
      <c r="I2285" s="10"/>
      <c r="J2285" s="10"/>
      <c r="K2285" s="22" t="s">
        <v>6616</v>
      </c>
      <c r="L2285" s="13" t="s">
        <v>6617</v>
      </c>
      <c r="M2285" s="10" t="s">
        <v>6618</v>
      </c>
      <c r="N2285" s="22" t="s">
        <v>6619</v>
      </c>
      <c r="O2285" s="11"/>
      <c r="P2285" s="10"/>
      <c r="Q2285" s="15"/>
    </row>
    <row r="2286" spans="2:17" ht="15" hidden="1" customHeight="1" x14ac:dyDescent="0.35">
      <c r="B2286" s="10" t="s">
        <v>6615</v>
      </c>
      <c r="C2286" s="10" t="e">
        <v>#N/A</v>
      </c>
      <c r="D2286" s="11" t="e">
        <f>VLOOKUP(B2286,'[1]Dados Cadastrais'!A:G,7,0)</f>
        <v>#N/A</v>
      </c>
      <c r="E2286" s="11" t="e">
        <f>VLOOKUP(CONTATOS[[#This Row],[EMPRESA]],'[1]Dados Cadastrais'!A:F,5,0)</f>
        <v>#N/A</v>
      </c>
      <c r="F2286" s="10" t="e">
        <f>VLOOKUP(CONTATOS[[#This Row],[EMPRESA]],'[1]Dados Cadastrais'!A:F,6,0)</f>
        <v>#N/A</v>
      </c>
      <c r="G2286" s="10" t="s">
        <v>5864</v>
      </c>
      <c r="H2286" s="10"/>
      <c r="I2286" s="10"/>
      <c r="J2286" s="10"/>
      <c r="K2286" s="22"/>
      <c r="L2286" s="13"/>
      <c r="M2286" s="10"/>
      <c r="N2286" s="22"/>
      <c r="O2286" s="11"/>
      <c r="P2286" s="10"/>
      <c r="Q2286" s="15"/>
    </row>
    <row r="2287" spans="2:17" ht="15" customHeight="1" x14ac:dyDescent="0.35">
      <c r="B2287" s="10" t="s">
        <v>6620</v>
      </c>
      <c r="C2287" s="10" t="s">
        <v>6621</v>
      </c>
      <c r="D2287" s="11">
        <f>VLOOKUP(B2287,'[1]Dados Cadastrais'!A:G,7,0)</f>
        <v>103</v>
      </c>
      <c r="E2287" s="11" t="str">
        <f>VLOOKUP(CONTATOS[[#This Row],[EMPRESA]],'[1]Dados Cadastrais'!A:F,5,0)</f>
        <v>EPP</v>
      </c>
      <c r="F2287" s="10" t="str">
        <f>VLOOKUP(CONTATOS[[#This Row],[EMPRESA]],'[1]Dados Cadastrais'!A:F,6,0)</f>
        <v>CAPITAL LESTE 1</v>
      </c>
      <c r="G2287" s="10" t="s">
        <v>6622</v>
      </c>
      <c r="H2287" s="10"/>
      <c r="I2287" s="10" t="s">
        <v>19</v>
      </c>
      <c r="J2287" s="10" t="s">
        <v>20</v>
      </c>
      <c r="K2287" s="22">
        <v>1120246444</v>
      </c>
      <c r="L2287" s="13"/>
      <c r="M2287" s="10"/>
      <c r="N2287" s="22" t="s">
        <v>6623</v>
      </c>
      <c r="O2287" s="11"/>
      <c r="P2287" s="10"/>
      <c r="Q2287" s="15"/>
    </row>
    <row r="2288" spans="2:17" ht="15" customHeight="1" x14ac:dyDescent="0.35">
      <c r="B2288" s="10" t="s">
        <v>6620</v>
      </c>
      <c r="C2288" s="10" t="s">
        <v>6621</v>
      </c>
      <c r="D2288" s="11">
        <f>VLOOKUP(B2288,'[1]Dados Cadastrais'!A:G,7,0)</f>
        <v>103</v>
      </c>
      <c r="E2288" s="11" t="str">
        <f>VLOOKUP(CONTATOS[[#This Row],[EMPRESA]],'[1]Dados Cadastrais'!A:F,5,0)</f>
        <v>EPP</v>
      </c>
      <c r="F2288" s="10" t="str">
        <f>VLOOKUP(CONTATOS[[#This Row],[EMPRESA]],'[1]Dados Cadastrais'!A:F,6,0)</f>
        <v>CAPITAL LESTE 1</v>
      </c>
      <c r="G2288" s="10" t="s">
        <v>4128</v>
      </c>
      <c r="H2288" s="10"/>
      <c r="I2288" s="10" t="s">
        <v>6624</v>
      </c>
      <c r="J2288" s="10" t="s">
        <v>20</v>
      </c>
      <c r="K2288" s="22">
        <v>1120246444</v>
      </c>
      <c r="L2288" s="13"/>
      <c r="M2288" s="10"/>
      <c r="N2288" s="22" t="s">
        <v>6625</v>
      </c>
      <c r="O2288" s="11"/>
      <c r="P2288" s="10"/>
      <c r="Q2288" s="15"/>
    </row>
    <row r="2289" spans="2:17" ht="15" customHeight="1" x14ac:dyDescent="0.35">
      <c r="B2289" s="10" t="s">
        <v>6620</v>
      </c>
      <c r="C2289" s="10" t="s">
        <v>6621</v>
      </c>
      <c r="D2289" s="11">
        <f>VLOOKUP(B2289,'[1]Dados Cadastrais'!A:G,7,0)</f>
        <v>103</v>
      </c>
      <c r="E2289" s="11" t="str">
        <f>VLOOKUP(CONTATOS[[#This Row],[EMPRESA]],'[1]Dados Cadastrais'!A:F,5,0)</f>
        <v>EPP</v>
      </c>
      <c r="F2289" s="10" t="str">
        <f>VLOOKUP(CONTATOS[[#This Row],[EMPRESA]],'[1]Dados Cadastrais'!A:F,6,0)</f>
        <v>CAPITAL LESTE 1</v>
      </c>
      <c r="G2289" s="10" t="s">
        <v>6626</v>
      </c>
      <c r="H2289" s="10"/>
      <c r="I2289" s="10" t="s">
        <v>19</v>
      </c>
      <c r="J2289" s="10" t="s">
        <v>20</v>
      </c>
      <c r="K2289" s="22">
        <v>1120246444</v>
      </c>
      <c r="L2289" s="13"/>
      <c r="M2289" s="10"/>
      <c r="N2289" s="22"/>
      <c r="O2289" s="11"/>
      <c r="P2289" s="10"/>
      <c r="Q2289" s="15"/>
    </row>
    <row r="2290" spans="2:17" ht="15" customHeight="1" x14ac:dyDescent="0.25">
      <c r="B2290" s="10" t="s">
        <v>6620</v>
      </c>
      <c r="C2290" s="10" t="s">
        <v>6621</v>
      </c>
      <c r="D2290" s="11">
        <f>VLOOKUP(B2290,'[1]Dados Cadastrais'!A:G,7,0)</f>
        <v>103</v>
      </c>
      <c r="E2290" s="11" t="str">
        <f>VLOOKUP(CONTATOS[[#This Row],[EMPRESA]],'[1]Dados Cadastrais'!A:F,5,0)</f>
        <v>EPP</v>
      </c>
      <c r="F2290" s="10" t="str">
        <f>VLOOKUP(CONTATOS[[#This Row],[EMPRESA]],'[1]Dados Cadastrais'!A:F,6,0)</f>
        <v>CAPITAL LESTE 1</v>
      </c>
      <c r="G2290" s="10" t="s">
        <v>6627</v>
      </c>
      <c r="H2290" s="10"/>
      <c r="I2290" s="10" t="s">
        <v>954</v>
      </c>
      <c r="J2290" s="10" t="s">
        <v>20</v>
      </c>
      <c r="K2290" s="22" t="s">
        <v>6628</v>
      </c>
      <c r="L2290" s="13"/>
      <c r="M2290" s="10"/>
      <c r="N2290" s="14" t="s">
        <v>6629</v>
      </c>
      <c r="O2290" s="11"/>
      <c r="P2290" s="10"/>
      <c r="Q2290" s="15"/>
    </row>
    <row r="2291" spans="2:17" ht="15" customHeight="1" x14ac:dyDescent="0.35">
      <c r="B2291" s="10" t="s">
        <v>6620</v>
      </c>
      <c r="C2291" s="10" t="s">
        <v>6621</v>
      </c>
      <c r="D2291" s="11">
        <f>VLOOKUP(B2291,'[1]Dados Cadastrais'!A:G,7,0)</f>
        <v>103</v>
      </c>
      <c r="E2291" s="11" t="str">
        <f>VLOOKUP(CONTATOS[[#This Row],[EMPRESA]],'[1]Dados Cadastrais'!A:F,5,0)</f>
        <v>EPP</v>
      </c>
      <c r="F2291" s="10" t="str">
        <f>VLOOKUP(CONTATOS[[#This Row],[EMPRESA]],'[1]Dados Cadastrais'!A:F,6,0)</f>
        <v>CAPITAL LESTE 1</v>
      </c>
      <c r="G2291" s="10" t="s">
        <v>6627</v>
      </c>
      <c r="H2291" s="10"/>
      <c r="I2291" s="10" t="s">
        <v>334</v>
      </c>
      <c r="J2291" s="10"/>
      <c r="K2291" s="22" t="s">
        <v>6630</v>
      </c>
      <c r="L2291" s="13" t="s">
        <v>334</v>
      </c>
      <c r="M2291" s="10"/>
      <c r="N2291" s="22"/>
      <c r="O2291" s="11"/>
      <c r="P2291" s="10"/>
      <c r="Q2291" s="15"/>
    </row>
    <row r="2292" spans="2:17" ht="15" customHeight="1" x14ac:dyDescent="0.35">
      <c r="B2292" s="10" t="s">
        <v>6620</v>
      </c>
      <c r="C2292" s="10" t="s">
        <v>6621</v>
      </c>
      <c r="D2292" s="11">
        <f>VLOOKUP(B2292,'[1]Dados Cadastrais'!A:G,7,0)</f>
        <v>103</v>
      </c>
      <c r="E2292" s="11" t="str">
        <f>VLOOKUP(CONTATOS[[#This Row],[EMPRESA]],'[1]Dados Cadastrais'!A:F,5,0)</f>
        <v>EPP</v>
      </c>
      <c r="F2292" s="10" t="str">
        <f>VLOOKUP(CONTATOS[[#This Row],[EMPRESA]],'[1]Dados Cadastrais'!A:F,6,0)</f>
        <v>CAPITAL LESTE 1</v>
      </c>
      <c r="G2292" s="10" t="s">
        <v>6627</v>
      </c>
      <c r="H2292" s="10"/>
      <c r="I2292" s="10" t="s">
        <v>195</v>
      </c>
      <c r="J2292" s="10"/>
      <c r="K2292" s="22"/>
      <c r="L2292" s="13"/>
      <c r="M2292" s="10"/>
      <c r="N2292" s="22"/>
      <c r="O2292" s="11"/>
      <c r="P2292" s="10"/>
      <c r="Q2292" s="15"/>
    </row>
    <row r="2293" spans="2:17" ht="15" customHeight="1" x14ac:dyDescent="0.35">
      <c r="B2293" s="10" t="s">
        <v>6620</v>
      </c>
      <c r="C2293" s="10" t="s">
        <v>6621</v>
      </c>
      <c r="D2293" s="11">
        <f>VLOOKUP(B2293,'[1]Dados Cadastrais'!A:G,7,0)</f>
        <v>103</v>
      </c>
      <c r="E2293" s="11" t="str">
        <f>VLOOKUP(CONTATOS[[#This Row],[EMPRESA]],'[1]Dados Cadastrais'!A:F,5,0)</f>
        <v>EPP</v>
      </c>
      <c r="F2293" s="10" t="str">
        <f>VLOOKUP(CONTATOS[[#This Row],[EMPRESA]],'[1]Dados Cadastrais'!A:F,6,0)</f>
        <v>CAPITAL LESTE 1</v>
      </c>
      <c r="G2293" s="10" t="s">
        <v>6631</v>
      </c>
      <c r="H2293" s="10"/>
      <c r="I2293" s="10"/>
      <c r="J2293" s="10"/>
      <c r="K2293" s="22"/>
      <c r="L2293" s="13"/>
      <c r="M2293" s="10"/>
      <c r="N2293" s="22"/>
      <c r="O2293" s="11"/>
      <c r="P2293" s="10"/>
      <c r="Q2293" s="15"/>
    </row>
    <row r="2294" spans="2:17" ht="15" customHeight="1" x14ac:dyDescent="0.35">
      <c r="B2294" s="10" t="s">
        <v>6620</v>
      </c>
      <c r="C2294" s="10" t="s">
        <v>6621</v>
      </c>
      <c r="D2294" s="11">
        <f>VLOOKUP(B2294,'[1]Dados Cadastrais'!A:G,7,0)</f>
        <v>103</v>
      </c>
      <c r="E2294" s="11" t="str">
        <f>VLOOKUP(CONTATOS[[#This Row],[EMPRESA]],'[1]Dados Cadastrais'!A:F,5,0)</f>
        <v>EPP</v>
      </c>
      <c r="F2294" s="10" t="str">
        <f>VLOOKUP(CONTATOS[[#This Row],[EMPRESA]],'[1]Dados Cadastrais'!A:F,6,0)</f>
        <v>CAPITAL LESTE 1</v>
      </c>
      <c r="G2294" s="10" t="s">
        <v>6631</v>
      </c>
      <c r="H2294" s="10"/>
      <c r="I2294" s="10"/>
      <c r="J2294" s="10"/>
      <c r="K2294" s="22"/>
      <c r="L2294" s="13"/>
      <c r="M2294" s="10"/>
      <c r="N2294" s="22"/>
      <c r="O2294" s="11"/>
      <c r="P2294" s="10"/>
      <c r="Q2294" s="15"/>
    </row>
    <row r="2295" spans="2:17" ht="15" customHeight="1" x14ac:dyDescent="0.35">
      <c r="B2295" s="10" t="s">
        <v>6620</v>
      </c>
      <c r="C2295" s="10" t="s">
        <v>6621</v>
      </c>
      <c r="D2295" s="11">
        <f>VLOOKUP(B2295,'[1]Dados Cadastrais'!A:G,7,0)</f>
        <v>103</v>
      </c>
      <c r="E2295" s="11" t="str">
        <f>VLOOKUP(CONTATOS[[#This Row],[EMPRESA]],'[1]Dados Cadastrais'!A:F,5,0)</f>
        <v>EPP</v>
      </c>
      <c r="F2295" s="10" t="str">
        <f>VLOOKUP(CONTATOS[[#This Row],[EMPRESA]],'[1]Dados Cadastrais'!A:F,6,0)</f>
        <v>CAPITAL LESTE 1</v>
      </c>
      <c r="G2295" s="10" t="s">
        <v>6631</v>
      </c>
      <c r="H2295" s="10"/>
      <c r="I2295" s="10"/>
      <c r="J2295" s="10"/>
      <c r="K2295" s="22"/>
      <c r="L2295" s="13"/>
      <c r="M2295" s="10"/>
      <c r="N2295" s="22"/>
      <c r="O2295" s="11"/>
      <c r="P2295" s="10"/>
      <c r="Q2295" s="15"/>
    </row>
    <row r="2296" spans="2:17" ht="15" hidden="1" customHeight="1" x14ac:dyDescent="0.25">
      <c r="B2296" s="10" t="s">
        <v>6632</v>
      </c>
      <c r="C2296" s="10" t="s">
        <v>6633</v>
      </c>
      <c r="D2296" s="11">
        <f>VLOOKUP(B2296,'[1]Dados Cadastrais'!A:G,7,0)</f>
        <v>110</v>
      </c>
      <c r="E2296" s="11" t="str">
        <f>VLOOKUP(CONTATOS[[#This Row],[EMPRESA]],'[1]Dados Cadastrais'!A:F,5,0)</f>
        <v>EPP</v>
      </c>
      <c r="F2296" s="10" t="str">
        <f>VLOOKUP(CONTATOS[[#This Row],[EMPRESA]],'[1]Dados Cadastrais'!A:F,6,0)</f>
        <v>CAPITAL SUL</v>
      </c>
      <c r="G2296" s="10" t="s">
        <v>6634</v>
      </c>
      <c r="H2296" s="10" t="s">
        <v>845</v>
      </c>
      <c r="I2296" s="10" t="s">
        <v>19</v>
      </c>
      <c r="J2296" s="10" t="s">
        <v>20</v>
      </c>
      <c r="K2296" s="22" t="s">
        <v>6635</v>
      </c>
      <c r="L2296" s="13" t="s">
        <v>6636</v>
      </c>
      <c r="M2296" s="10" t="s">
        <v>6636</v>
      </c>
      <c r="N2296" s="14" t="s">
        <v>6637</v>
      </c>
      <c r="O2296" s="11"/>
      <c r="P2296" s="10"/>
      <c r="Q2296" s="15"/>
    </row>
    <row r="2297" spans="2:17" ht="15" customHeight="1" x14ac:dyDescent="0.25">
      <c r="B2297" s="27" t="s">
        <v>6638</v>
      </c>
      <c r="C2297" s="27" t="s">
        <v>6639</v>
      </c>
      <c r="D2297" s="27" t="s">
        <v>237</v>
      </c>
      <c r="E2297" s="27" t="s">
        <v>137</v>
      </c>
      <c r="F2297" s="10" t="str">
        <f>VLOOKUP(CONTATOS[[#This Row],[EMPRESA]],'[1]Dados Cadastrais'!A:F,6,0)</f>
        <v>CAPITAL LESTE 1</v>
      </c>
      <c r="G2297" s="17"/>
      <c r="H2297" s="10"/>
      <c r="I2297" s="28"/>
      <c r="J2297" s="10"/>
      <c r="K2297" s="29"/>
      <c r="L2297" s="13"/>
      <c r="M2297" s="10" t="str" cm="1">
        <f t="array" aca="1" ref="M2297" ca="1">IFERROR(IF(ISTEXT(L2296),IF(ISBLANK(L2296),"","'"&amp;"55"&amp;IF(AND(ISNUMBER(LEFT(SOMENTE.NÚMEROS(L2296),2))),LEFT(SOMENTE.NÚMEROS(L2296),2),"11")&amp;RIGHT(SOMENTE.NÚMEROS(L2296),8)),""),"")</f>
        <v/>
      </c>
      <c r="N2297" s="22"/>
      <c r="O2297" s="22"/>
      <c r="P2297" s="22"/>
      <c r="Q2297" s="15"/>
    </row>
    <row r="2298" spans="2:17" ht="15" hidden="1" customHeight="1" x14ac:dyDescent="0.35">
      <c r="B2298" s="10" t="s">
        <v>6640</v>
      </c>
      <c r="C2298" s="10" t="e">
        <v>#N/A</v>
      </c>
      <c r="D2298" s="11" t="e">
        <f>VLOOKUP(B2298,'[1]Dados Cadastrais'!A:G,7,0)</f>
        <v>#N/A</v>
      </c>
      <c r="E2298" s="11" t="e">
        <f>VLOOKUP(CONTATOS[[#This Row],[EMPRESA]],'[1]Dados Cadastrais'!A:F,5,0)</f>
        <v>#N/A</v>
      </c>
      <c r="F2298" s="10" t="e">
        <f>VLOOKUP(CONTATOS[[#This Row],[EMPRESA]],'[1]Dados Cadastrais'!A:F,6,0)</f>
        <v>#N/A</v>
      </c>
      <c r="G2298" s="10"/>
      <c r="H2298" s="10"/>
      <c r="I2298" s="10"/>
      <c r="J2298" s="10"/>
      <c r="K2298" s="22" t="s">
        <v>6641</v>
      </c>
      <c r="L2298" s="13" t="s">
        <v>6642</v>
      </c>
      <c r="M2298" s="10" t="s">
        <v>6643</v>
      </c>
      <c r="N2298" s="10" t="s">
        <v>6644</v>
      </c>
      <c r="O2298" s="22"/>
      <c r="P2298" s="10"/>
      <c r="Q2298" s="15"/>
    </row>
    <row r="2299" spans="2:17" ht="15" hidden="1" customHeight="1" x14ac:dyDescent="0.35">
      <c r="B2299" s="10" t="s">
        <v>6640</v>
      </c>
      <c r="C2299" s="10" t="e">
        <v>#N/A</v>
      </c>
      <c r="D2299" s="11" t="e">
        <f>VLOOKUP(B2299,'[1]Dados Cadastrais'!A:G,7,0)</f>
        <v>#N/A</v>
      </c>
      <c r="E2299" s="11" t="e">
        <f>VLOOKUP(CONTATOS[[#This Row],[EMPRESA]],'[1]Dados Cadastrais'!A:F,5,0)</f>
        <v>#N/A</v>
      </c>
      <c r="F2299" s="10" t="e">
        <f>VLOOKUP(CONTATOS[[#This Row],[EMPRESA]],'[1]Dados Cadastrais'!A:F,6,0)</f>
        <v>#N/A</v>
      </c>
      <c r="G2299" s="10"/>
      <c r="H2299" s="10"/>
      <c r="I2299" s="10"/>
      <c r="J2299" s="10"/>
      <c r="K2299" s="22" t="s">
        <v>6645</v>
      </c>
      <c r="L2299" s="13" t="s">
        <v>6642</v>
      </c>
      <c r="M2299" s="10" t="s">
        <v>6643</v>
      </c>
      <c r="N2299" s="22" t="s">
        <v>6646</v>
      </c>
      <c r="O2299" s="11"/>
      <c r="P2299" s="10"/>
      <c r="Q2299" s="15"/>
    </row>
    <row r="2300" spans="2:17" ht="15" hidden="1" customHeight="1" x14ac:dyDescent="0.25">
      <c r="B2300" s="10" t="s">
        <v>6647</v>
      </c>
      <c r="C2300" s="10" t="e">
        <v>#N/A</v>
      </c>
      <c r="D2300" s="11" t="e">
        <f>VLOOKUP(B2300,'[1]Dados Cadastrais'!A:G,7,0)</f>
        <v>#N/A</v>
      </c>
      <c r="E2300" s="11" t="e">
        <f>VLOOKUP(CONTATOS[[#This Row],[EMPRESA]],'[1]Dados Cadastrais'!A:F,5,0)</f>
        <v>#N/A</v>
      </c>
      <c r="F2300" s="10" t="e">
        <f>VLOOKUP(CONTATOS[[#This Row],[EMPRESA]],'[1]Dados Cadastrais'!A:F,6,0)</f>
        <v>#N/A</v>
      </c>
      <c r="G2300" s="10" t="s">
        <v>2768</v>
      </c>
      <c r="H2300" s="10"/>
      <c r="I2300" s="10" t="s">
        <v>6648</v>
      </c>
      <c r="J2300" s="10" t="s">
        <v>20</v>
      </c>
      <c r="K2300" s="22" t="s">
        <v>6649</v>
      </c>
      <c r="L2300" s="13"/>
      <c r="M2300" s="10"/>
      <c r="N2300" s="14" t="s">
        <v>6650</v>
      </c>
      <c r="O2300" s="11"/>
      <c r="P2300" s="10"/>
      <c r="Q2300" s="15"/>
    </row>
    <row r="2301" spans="2:17" ht="15" hidden="1" customHeight="1" x14ac:dyDescent="0.35">
      <c r="B2301" s="10" t="s">
        <v>6651</v>
      </c>
      <c r="C2301" s="10" t="s">
        <v>6652</v>
      </c>
      <c r="D2301" s="11">
        <v>102</v>
      </c>
      <c r="E2301" s="11" t="str">
        <f>VLOOKUP(CONTATOS[[#This Row],[EMPRESA]],'[1]Dados Cadastrais'!A:F,5,0)</f>
        <v>DEMAIS</v>
      </c>
      <c r="F2301" s="10" t="str">
        <f>VLOOKUP(CONTATOS[[#This Row],[EMPRESA]],'[1]Dados Cadastrais'!A:F,6,0)</f>
        <v>N/A</v>
      </c>
      <c r="G2301" s="10" t="s">
        <v>6653</v>
      </c>
      <c r="H2301" s="10"/>
      <c r="I2301" s="10" t="s">
        <v>60</v>
      </c>
      <c r="J2301" s="10"/>
      <c r="K2301" s="22">
        <v>1120144001</v>
      </c>
      <c r="L2301" s="13"/>
      <c r="M2301" s="10"/>
      <c r="N2301" s="22" t="s">
        <v>6654</v>
      </c>
      <c r="O2301" s="11"/>
      <c r="P2301" s="10"/>
      <c r="Q2301" s="15">
        <v>45191</v>
      </c>
    </row>
    <row r="2302" spans="2:17" ht="15" hidden="1" customHeight="1" x14ac:dyDescent="0.25">
      <c r="B2302" s="10" t="s">
        <v>6655</v>
      </c>
      <c r="C2302" s="10" t="s">
        <v>6656</v>
      </c>
      <c r="D2302" s="11">
        <f>VLOOKUP(B2302,'[1]Dados Cadastrais'!A:G,7,0)</f>
        <v>0</v>
      </c>
      <c r="E2302" s="11" t="str">
        <f>VLOOKUP(CONTATOS[[#This Row],[EMPRESA]],'[1]Dados Cadastrais'!A:F,5,0)</f>
        <v>ME</v>
      </c>
      <c r="F2302" s="10" t="str">
        <f>VLOOKUP(CONTATOS[[#This Row],[EMPRESA]],'[1]Dados Cadastrais'!A:F,6,0)</f>
        <v>CAPITAL OESTE</v>
      </c>
      <c r="G2302" s="10"/>
      <c r="H2302" s="10"/>
      <c r="I2302" s="10" t="s">
        <v>5865</v>
      </c>
      <c r="J2302" s="10" t="s">
        <v>20</v>
      </c>
      <c r="K2302" s="22" t="s">
        <v>6657</v>
      </c>
      <c r="L2302" s="13" t="s">
        <v>6658</v>
      </c>
      <c r="M2302" s="10" t="s">
        <v>6659</v>
      </c>
      <c r="N2302" s="14" t="s">
        <v>6660</v>
      </c>
      <c r="O2302" s="11"/>
      <c r="P2302" s="10"/>
      <c r="Q2302" s="15"/>
    </row>
    <row r="2303" spans="2:17" ht="15" hidden="1" customHeight="1" x14ac:dyDescent="0.35">
      <c r="B2303" s="10" t="s">
        <v>6655</v>
      </c>
      <c r="C2303" s="10" t="s">
        <v>6656</v>
      </c>
      <c r="D2303" s="11">
        <f>VLOOKUP(B2303,'[1]Dados Cadastrais'!A:G,7,0)</f>
        <v>0</v>
      </c>
      <c r="E2303" s="11" t="str">
        <f>VLOOKUP(CONTATOS[[#This Row],[EMPRESA]],'[1]Dados Cadastrais'!A:F,5,0)</f>
        <v>ME</v>
      </c>
      <c r="F2303" s="10" t="str">
        <f>VLOOKUP(CONTATOS[[#This Row],[EMPRESA]],'[1]Dados Cadastrais'!A:F,6,0)</f>
        <v>CAPITAL OESTE</v>
      </c>
      <c r="G2303" s="10"/>
      <c r="H2303" s="10"/>
      <c r="I2303" s="10"/>
      <c r="J2303" s="10"/>
      <c r="K2303" s="22"/>
      <c r="L2303" s="13"/>
      <c r="M2303" s="10"/>
      <c r="N2303" s="87" t="s">
        <v>6661</v>
      </c>
      <c r="O2303" s="11"/>
      <c r="P2303" s="10"/>
      <c r="Q2303" s="15"/>
    </row>
    <row r="2304" spans="2:17" ht="15" hidden="1" customHeight="1" x14ac:dyDescent="0.25">
      <c r="B2304" s="10" t="s">
        <v>6662</v>
      </c>
      <c r="C2304" s="10" t="e">
        <v>#N/A</v>
      </c>
      <c r="D2304" s="11" t="e">
        <f>VLOOKUP(B2304,'[1]Dados Cadastrais'!A:G,7,0)</f>
        <v>#N/A</v>
      </c>
      <c r="E2304" s="11" t="e">
        <f>VLOOKUP(CONTATOS[[#This Row],[EMPRESA]],'[1]Dados Cadastrais'!A:F,5,0)</f>
        <v>#N/A</v>
      </c>
      <c r="F2304" s="10" t="e">
        <f>VLOOKUP(CONTATOS[[#This Row],[EMPRESA]],'[1]Dados Cadastrais'!A:F,6,0)</f>
        <v>#N/A</v>
      </c>
      <c r="G2304" s="10"/>
      <c r="H2304" s="10"/>
      <c r="I2304" s="10"/>
      <c r="J2304" s="10"/>
      <c r="K2304" s="22" t="s">
        <v>6663</v>
      </c>
      <c r="L2304" s="13"/>
      <c r="M2304" s="10"/>
      <c r="N2304" s="14" t="s">
        <v>6664</v>
      </c>
      <c r="O2304" s="11"/>
      <c r="P2304" s="10"/>
      <c r="Q2304" s="15"/>
    </row>
    <row r="2305" spans="2:17" ht="15" customHeight="1" x14ac:dyDescent="0.35">
      <c r="B2305" s="10" t="s">
        <v>6665</v>
      </c>
      <c r="C2305" s="10" t="s">
        <v>6666</v>
      </c>
      <c r="D2305" s="11">
        <f>VLOOKUP(B2305,'[1]Dados Cadastrais'!A:G,7,0)</f>
        <v>103</v>
      </c>
      <c r="E2305" s="11" t="str">
        <f>VLOOKUP(CONTATOS[[#This Row],[EMPRESA]],'[1]Dados Cadastrais'!A:F,5,0)</f>
        <v>ME</v>
      </c>
      <c r="F2305" s="10" t="str">
        <f>VLOOKUP(CONTATOS[[#This Row],[EMPRESA]],'[1]Dados Cadastrais'!A:F,6,0)</f>
        <v>CAPITAL LESTE 1</v>
      </c>
      <c r="G2305" s="10" t="s">
        <v>6667</v>
      </c>
      <c r="H2305" s="10"/>
      <c r="I2305" s="10"/>
      <c r="J2305" s="10"/>
      <c r="K2305" s="22">
        <v>30829848</v>
      </c>
      <c r="L2305" s="13" t="s">
        <v>6668</v>
      </c>
      <c r="M2305" s="10" t="s">
        <v>6668</v>
      </c>
      <c r="N2305" s="22" t="s">
        <v>6669</v>
      </c>
      <c r="O2305" s="11"/>
      <c r="P2305" s="10"/>
      <c r="Q2305" s="15"/>
    </row>
    <row r="2306" spans="2:17" ht="15" customHeight="1" x14ac:dyDescent="0.35">
      <c r="B2306" s="10" t="s">
        <v>6665</v>
      </c>
      <c r="C2306" s="10" t="s">
        <v>6666</v>
      </c>
      <c r="D2306" s="11">
        <f>VLOOKUP(B2306,'[1]Dados Cadastrais'!A:G,7,0)</f>
        <v>103</v>
      </c>
      <c r="E2306" s="11" t="str">
        <f>VLOOKUP(CONTATOS[[#This Row],[EMPRESA]],'[1]Dados Cadastrais'!A:F,5,0)</f>
        <v>ME</v>
      </c>
      <c r="F2306" s="10" t="str">
        <f>VLOOKUP(CONTATOS[[#This Row],[EMPRESA]],'[1]Dados Cadastrais'!A:F,6,0)</f>
        <v>CAPITAL LESTE 1</v>
      </c>
      <c r="G2306" s="10"/>
      <c r="H2306" s="10"/>
      <c r="I2306" s="10"/>
      <c r="J2306" s="10"/>
      <c r="K2306" s="22" t="s">
        <v>6670</v>
      </c>
      <c r="L2306" s="13"/>
      <c r="M2306" s="10"/>
      <c r="N2306" s="22"/>
      <c r="O2306" s="11"/>
      <c r="P2306" s="10"/>
      <c r="Q2306" s="15"/>
    </row>
    <row r="2307" spans="2:17" ht="15" customHeight="1" x14ac:dyDescent="0.35">
      <c r="B2307" s="10" t="s">
        <v>6665</v>
      </c>
      <c r="C2307" s="10" t="s">
        <v>6666</v>
      </c>
      <c r="D2307" s="11">
        <f>VLOOKUP(B2307,'[1]Dados Cadastrais'!A:G,7,0)</f>
        <v>103</v>
      </c>
      <c r="E2307" s="11" t="str">
        <f>VLOOKUP(CONTATOS[[#This Row],[EMPRESA]],'[1]Dados Cadastrais'!A:F,5,0)</f>
        <v>ME</v>
      </c>
      <c r="F2307" s="10" t="str">
        <f>VLOOKUP(CONTATOS[[#This Row],[EMPRESA]],'[1]Dados Cadastrais'!A:F,6,0)</f>
        <v>CAPITAL LESTE 1</v>
      </c>
      <c r="G2307" s="10" t="s">
        <v>6667</v>
      </c>
      <c r="H2307" s="10"/>
      <c r="I2307" s="10"/>
      <c r="J2307" s="10"/>
      <c r="K2307" s="22"/>
      <c r="L2307" s="13" t="s">
        <v>6671</v>
      </c>
      <c r="M2307" s="10" t="s">
        <v>6668</v>
      </c>
      <c r="N2307" s="22"/>
      <c r="O2307" s="11"/>
      <c r="P2307" s="10"/>
      <c r="Q2307" s="15"/>
    </row>
    <row r="2308" spans="2:17" ht="15" customHeight="1" x14ac:dyDescent="0.35">
      <c r="B2308" s="10" t="s">
        <v>6665</v>
      </c>
      <c r="C2308" s="10" t="s">
        <v>6666</v>
      </c>
      <c r="D2308" s="11">
        <f>VLOOKUP(B2308,'[1]Dados Cadastrais'!A:G,7,0)</f>
        <v>103</v>
      </c>
      <c r="E2308" s="11" t="str">
        <f>VLOOKUP(CONTATOS[[#This Row],[EMPRESA]],'[1]Dados Cadastrais'!A:F,5,0)</f>
        <v>ME</v>
      </c>
      <c r="F2308" s="10" t="str">
        <f>VLOOKUP(CONTATOS[[#This Row],[EMPRESA]],'[1]Dados Cadastrais'!A:F,6,0)</f>
        <v>CAPITAL LESTE 1</v>
      </c>
      <c r="G2308" s="10" t="s">
        <v>6667</v>
      </c>
      <c r="H2308" s="10"/>
      <c r="I2308" s="10"/>
      <c r="J2308" s="10"/>
      <c r="K2308" s="22"/>
      <c r="L2308" s="13"/>
      <c r="M2308" s="10"/>
      <c r="N2308" s="22"/>
      <c r="O2308" s="11"/>
      <c r="P2308" s="10"/>
      <c r="Q2308" s="15"/>
    </row>
    <row r="2309" spans="2:17" ht="15" hidden="1" customHeight="1" x14ac:dyDescent="0.25">
      <c r="B2309" s="10" t="s">
        <v>6672</v>
      </c>
      <c r="C2309" s="10" t="e">
        <v>#N/A</v>
      </c>
      <c r="D2309" s="11" t="e">
        <f>VLOOKUP(B2309,'[1]Dados Cadastrais'!A:G,7,0)</f>
        <v>#N/A</v>
      </c>
      <c r="E2309" s="11" t="e">
        <f>VLOOKUP(CONTATOS[[#This Row],[EMPRESA]],'[1]Dados Cadastrais'!A:F,5,0)</f>
        <v>#N/A</v>
      </c>
      <c r="F2309" s="10" t="e">
        <f>VLOOKUP(CONTATOS[[#This Row],[EMPRESA]],'[1]Dados Cadastrais'!A:F,6,0)</f>
        <v>#N/A</v>
      </c>
      <c r="G2309" s="10"/>
      <c r="H2309" s="10"/>
      <c r="I2309" s="10" t="s">
        <v>6673</v>
      </c>
      <c r="J2309" s="10" t="s">
        <v>20</v>
      </c>
      <c r="K2309" s="22" t="s">
        <v>6674</v>
      </c>
      <c r="L2309" s="13"/>
      <c r="M2309" s="10"/>
      <c r="N2309" s="14" t="s">
        <v>6675</v>
      </c>
      <c r="O2309" s="11"/>
      <c r="P2309" s="10"/>
      <c r="Q2309" s="15"/>
    </row>
    <row r="2310" spans="2:17" ht="15" customHeight="1" x14ac:dyDescent="0.35">
      <c r="B2310" s="10" t="s">
        <v>6676</v>
      </c>
      <c r="C2310" s="10" t="s">
        <v>6677</v>
      </c>
      <c r="D2310" s="11">
        <f>VLOOKUP(B2310,'[1]Dados Cadastrais'!A:G,7,0)</f>
        <v>103</v>
      </c>
      <c r="E2310" s="11" t="str">
        <f>VLOOKUP(CONTATOS[[#This Row],[EMPRESA]],'[1]Dados Cadastrais'!A:F,5,0)</f>
        <v>ME</v>
      </c>
      <c r="F2310" s="10" t="str">
        <f>VLOOKUP(CONTATOS[[#This Row],[EMPRESA]],'[1]Dados Cadastrais'!A:F,6,0)</f>
        <v>CAPITAL LESTE 1</v>
      </c>
      <c r="G2310" s="10" t="s">
        <v>6678</v>
      </c>
      <c r="H2310" s="10"/>
      <c r="I2310" s="10"/>
      <c r="J2310" s="10"/>
      <c r="K2310" s="22">
        <v>1122684626</v>
      </c>
      <c r="L2310" s="13" t="s">
        <v>6679</v>
      </c>
      <c r="M2310" s="10" t="s">
        <v>6679</v>
      </c>
      <c r="N2310" s="22" t="s">
        <v>6680</v>
      </c>
      <c r="O2310" s="11" t="s">
        <v>25</v>
      </c>
      <c r="P2310" s="10"/>
      <c r="Q2310" s="15"/>
    </row>
    <row r="2311" spans="2:17" ht="15" customHeight="1" x14ac:dyDescent="0.35">
      <c r="B2311" s="10" t="s">
        <v>6676</v>
      </c>
      <c r="C2311" s="10" t="s">
        <v>6677</v>
      </c>
      <c r="D2311" s="11">
        <f>VLOOKUP(B2311,'[1]Dados Cadastrais'!A:G,7,0)</f>
        <v>103</v>
      </c>
      <c r="E2311" s="11" t="str">
        <f>VLOOKUP(CONTATOS[[#This Row],[EMPRESA]],'[1]Dados Cadastrais'!A:F,5,0)</f>
        <v>ME</v>
      </c>
      <c r="F2311" s="10" t="str">
        <f>VLOOKUP(CONTATOS[[#This Row],[EMPRESA]],'[1]Dados Cadastrais'!A:F,6,0)</f>
        <v>CAPITAL LESTE 1</v>
      </c>
      <c r="G2311" s="10" t="s">
        <v>5756</v>
      </c>
      <c r="H2311" s="10"/>
      <c r="I2311" s="10" t="s">
        <v>6681</v>
      </c>
      <c r="J2311" s="10"/>
      <c r="K2311" s="22">
        <v>1122684626</v>
      </c>
      <c r="L2311" s="13" t="s">
        <v>6679</v>
      </c>
      <c r="M2311" s="10" t="s">
        <v>6679</v>
      </c>
      <c r="N2311" s="22" t="s">
        <v>6682</v>
      </c>
      <c r="O2311" s="11" t="s">
        <v>25</v>
      </c>
      <c r="P2311" s="10"/>
      <c r="Q2311" s="15"/>
    </row>
    <row r="2312" spans="2:17" ht="15" customHeight="1" x14ac:dyDescent="0.35">
      <c r="B2312" s="10" t="s">
        <v>6676</v>
      </c>
      <c r="C2312" s="10" t="s">
        <v>6677</v>
      </c>
      <c r="D2312" s="11">
        <f>VLOOKUP(B2312,'[1]Dados Cadastrais'!A:G,7,0)</f>
        <v>103</v>
      </c>
      <c r="E2312" s="11" t="str">
        <f>VLOOKUP(CONTATOS[[#This Row],[EMPRESA]],'[1]Dados Cadastrais'!A:F,5,0)</f>
        <v>ME</v>
      </c>
      <c r="F2312" s="10" t="str">
        <f>VLOOKUP(CONTATOS[[#This Row],[EMPRESA]],'[1]Dados Cadastrais'!A:F,6,0)</f>
        <v>CAPITAL LESTE 1</v>
      </c>
      <c r="G2312" s="10"/>
      <c r="H2312" s="10"/>
      <c r="I2312" s="10"/>
      <c r="J2312" s="10"/>
      <c r="K2312" s="22" t="s">
        <v>6683</v>
      </c>
      <c r="L2312" s="13"/>
      <c r="M2312" s="10"/>
      <c r="N2312" s="22"/>
      <c r="O2312" s="11"/>
      <c r="P2312" s="10"/>
      <c r="Q2312" s="15"/>
    </row>
    <row r="2313" spans="2:17" ht="15" customHeight="1" x14ac:dyDescent="0.35">
      <c r="B2313" s="10" t="s">
        <v>6676</v>
      </c>
      <c r="C2313" s="10" t="s">
        <v>6677</v>
      </c>
      <c r="D2313" s="11">
        <f>VLOOKUP(B2313,'[1]Dados Cadastrais'!A:G,7,0)</f>
        <v>103</v>
      </c>
      <c r="E2313" s="11" t="str">
        <f>VLOOKUP(CONTATOS[[#This Row],[EMPRESA]],'[1]Dados Cadastrais'!A:F,5,0)</f>
        <v>ME</v>
      </c>
      <c r="F2313" s="10" t="str">
        <f>VLOOKUP(CONTATOS[[#This Row],[EMPRESA]],'[1]Dados Cadastrais'!A:F,6,0)</f>
        <v>CAPITAL LESTE 1</v>
      </c>
      <c r="G2313" s="10"/>
      <c r="H2313" s="10"/>
      <c r="I2313" s="10"/>
      <c r="J2313" s="10"/>
      <c r="K2313" s="22" t="s">
        <v>6684</v>
      </c>
      <c r="L2313" s="13"/>
      <c r="M2313" s="10"/>
      <c r="N2313" s="22"/>
      <c r="O2313" s="11"/>
      <c r="P2313" s="10"/>
      <c r="Q2313" s="15"/>
    </row>
    <row r="2314" spans="2:17" ht="15" customHeight="1" x14ac:dyDescent="0.35">
      <c r="B2314" s="10" t="s">
        <v>6676</v>
      </c>
      <c r="C2314" s="10" t="s">
        <v>6677</v>
      </c>
      <c r="D2314" s="11">
        <f>VLOOKUP(B2314,'[1]Dados Cadastrais'!A:G,7,0)</f>
        <v>103</v>
      </c>
      <c r="E2314" s="11" t="str">
        <f>VLOOKUP(CONTATOS[[#This Row],[EMPRESA]],'[1]Dados Cadastrais'!A:F,5,0)</f>
        <v>ME</v>
      </c>
      <c r="F2314" s="10" t="str">
        <f>VLOOKUP(CONTATOS[[#This Row],[EMPRESA]],'[1]Dados Cadastrais'!A:F,6,0)</f>
        <v>CAPITAL LESTE 1</v>
      </c>
      <c r="G2314" s="10" t="s">
        <v>2021</v>
      </c>
      <c r="H2314" s="10"/>
      <c r="I2314" s="10" t="s">
        <v>195</v>
      </c>
      <c r="J2314" s="10"/>
      <c r="K2314" s="22" t="s">
        <v>6685</v>
      </c>
      <c r="L2314" s="13" t="s">
        <v>334</v>
      </c>
      <c r="M2314" s="10"/>
      <c r="N2314" s="22"/>
      <c r="O2314" s="11"/>
      <c r="P2314" s="10"/>
      <c r="Q2314" s="15"/>
    </row>
    <row r="2315" spans="2:17" ht="15" customHeight="1" x14ac:dyDescent="0.25">
      <c r="B2315" s="10" t="s">
        <v>6676</v>
      </c>
      <c r="C2315" s="10" t="s">
        <v>6677</v>
      </c>
      <c r="D2315" s="11">
        <f>VLOOKUP(B2315,'[1]Dados Cadastrais'!A:G,7,0)</f>
        <v>103</v>
      </c>
      <c r="E2315" s="11" t="str">
        <f>VLOOKUP(CONTATOS[[#This Row],[EMPRESA]],'[1]Dados Cadastrais'!A:F,5,0)</f>
        <v>ME</v>
      </c>
      <c r="F2315" s="10" t="str">
        <f>VLOOKUP(CONTATOS[[#This Row],[EMPRESA]],'[1]Dados Cadastrais'!A:F,6,0)</f>
        <v>CAPITAL LESTE 1</v>
      </c>
      <c r="G2315" s="10" t="s">
        <v>5756</v>
      </c>
      <c r="H2315" s="10"/>
      <c r="I2315" s="10" t="s">
        <v>19</v>
      </c>
      <c r="J2315" s="10" t="s">
        <v>20</v>
      </c>
      <c r="K2315" s="22"/>
      <c r="L2315" s="13" t="s">
        <v>6683</v>
      </c>
      <c r="M2315" s="10" t="s">
        <v>6679</v>
      </c>
      <c r="N2315" s="14" t="s">
        <v>6680</v>
      </c>
      <c r="O2315" s="11" t="s">
        <v>25</v>
      </c>
      <c r="P2315" s="10"/>
      <c r="Q2315" s="15"/>
    </row>
    <row r="2316" spans="2:17" ht="15" customHeight="1" x14ac:dyDescent="0.35">
      <c r="B2316" s="10" t="s">
        <v>6676</v>
      </c>
      <c r="C2316" s="10" t="s">
        <v>6677</v>
      </c>
      <c r="D2316" s="11">
        <f>VLOOKUP(B2316,'[1]Dados Cadastrais'!A:G,7,0)</f>
        <v>103</v>
      </c>
      <c r="E2316" s="11" t="str">
        <f>VLOOKUP(CONTATOS[[#This Row],[EMPRESA]],'[1]Dados Cadastrais'!A:F,5,0)</f>
        <v>ME</v>
      </c>
      <c r="F2316" s="10" t="str">
        <f>VLOOKUP(CONTATOS[[#This Row],[EMPRESA]],'[1]Dados Cadastrais'!A:F,6,0)</f>
        <v>CAPITAL LESTE 1</v>
      </c>
      <c r="G2316" s="10" t="s">
        <v>334</v>
      </c>
      <c r="H2316" s="10"/>
      <c r="I2316" s="10" t="s">
        <v>334</v>
      </c>
      <c r="J2316" s="10"/>
      <c r="K2316" s="42"/>
      <c r="L2316" s="13" t="s">
        <v>334</v>
      </c>
      <c r="M2316" s="50" t="s">
        <v>6679</v>
      </c>
      <c r="N2316" s="22"/>
      <c r="O2316" s="11"/>
      <c r="P2316" s="10"/>
      <c r="Q2316" s="15"/>
    </row>
    <row r="2317" spans="2:17" ht="15" customHeight="1" x14ac:dyDescent="0.35">
      <c r="B2317" s="10" t="s">
        <v>6676</v>
      </c>
      <c r="C2317" s="10" t="s">
        <v>6677</v>
      </c>
      <c r="D2317" s="11">
        <f>VLOOKUP(B2317,'[1]Dados Cadastrais'!A:G,7,0)</f>
        <v>103</v>
      </c>
      <c r="E2317" s="11" t="str">
        <f>VLOOKUP(CONTATOS[[#This Row],[EMPRESA]],'[1]Dados Cadastrais'!A:F,5,0)</f>
        <v>ME</v>
      </c>
      <c r="F2317" s="10" t="str">
        <f>VLOOKUP(CONTATOS[[#This Row],[EMPRESA]],'[1]Dados Cadastrais'!A:F,6,0)</f>
        <v>CAPITAL LESTE 1</v>
      </c>
      <c r="G2317" s="10" t="s">
        <v>334</v>
      </c>
      <c r="H2317" s="10"/>
      <c r="I2317" s="10" t="s">
        <v>334</v>
      </c>
      <c r="J2317" s="10"/>
      <c r="K2317" s="22"/>
      <c r="L2317" s="13" t="s">
        <v>334</v>
      </c>
      <c r="M2317" s="10"/>
      <c r="N2317" s="22"/>
      <c r="O2317" s="11"/>
      <c r="P2317" s="10"/>
      <c r="Q2317" s="15"/>
    </row>
    <row r="2318" spans="2:17" ht="15" customHeight="1" x14ac:dyDescent="0.35">
      <c r="B2318" s="10" t="s">
        <v>6676</v>
      </c>
      <c r="C2318" s="10" t="s">
        <v>6677</v>
      </c>
      <c r="D2318" s="11">
        <f>VLOOKUP(B2318,'[1]Dados Cadastrais'!A:G,7,0)</f>
        <v>103</v>
      </c>
      <c r="E2318" s="11" t="str">
        <f>VLOOKUP(CONTATOS[[#This Row],[EMPRESA]],'[1]Dados Cadastrais'!A:F,5,0)</f>
        <v>ME</v>
      </c>
      <c r="F2318" s="10" t="str">
        <f>VLOOKUP(CONTATOS[[#This Row],[EMPRESA]],'[1]Dados Cadastrais'!A:F,6,0)</f>
        <v>CAPITAL LESTE 1</v>
      </c>
      <c r="G2318" s="10" t="s">
        <v>5756</v>
      </c>
      <c r="H2318" s="10"/>
      <c r="I2318" s="10" t="s">
        <v>195</v>
      </c>
      <c r="J2318" s="10"/>
      <c r="K2318" s="22"/>
      <c r="L2318" s="13" t="s">
        <v>195</v>
      </c>
      <c r="M2318" s="10"/>
      <c r="N2318" s="22"/>
      <c r="O2318" s="11"/>
      <c r="P2318" s="10"/>
      <c r="Q2318" s="15"/>
    </row>
    <row r="2319" spans="2:17" ht="15" customHeight="1" x14ac:dyDescent="0.35">
      <c r="B2319" s="10" t="s">
        <v>6676</v>
      </c>
      <c r="C2319" s="10" t="s">
        <v>6677</v>
      </c>
      <c r="D2319" s="11">
        <f>VLOOKUP(B2319,'[1]Dados Cadastrais'!A:G,7,0)</f>
        <v>103</v>
      </c>
      <c r="E2319" s="11" t="str">
        <f>VLOOKUP(CONTATOS[[#This Row],[EMPRESA]],'[1]Dados Cadastrais'!A:F,5,0)</f>
        <v>ME</v>
      </c>
      <c r="F2319" s="10" t="str">
        <f>VLOOKUP(CONTATOS[[#This Row],[EMPRESA]],'[1]Dados Cadastrais'!A:F,6,0)</f>
        <v>CAPITAL LESTE 1</v>
      </c>
      <c r="G2319" s="10" t="s">
        <v>5756</v>
      </c>
      <c r="H2319" s="10"/>
      <c r="I2319" s="10" t="s">
        <v>195</v>
      </c>
      <c r="J2319" s="10"/>
      <c r="K2319" s="22"/>
      <c r="L2319" s="13" t="s">
        <v>195</v>
      </c>
      <c r="M2319" s="10"/>
      <c r="N2319" s="22"/>
      <c r="O2319" s="11"/>
      <c r="P2319" s="10"/>
      <c r="Q2319" s="15"/>
    </row>
    <row r="2320" spans="2:17" ht="15" hidden="1" customHeight="1" x14ac:dyDescent="0.25">
      <c r="B2320" s="10" t="s">
        <v>6686</v>
      </c>
      <c r="C2320" s="10" t="e">
        <v>#N/A</v>
      </c>
      <c r="D2320" s="11" t="e">
        <f>VLOOKUP(B2320,'[1]Dados Cadastrais'!A:G,7,0)</f>
        <v>#N/A</v>
      </c>
      <c r="E2320" s="11" t="e">
        <f>VLOOKUP(CONTATOS[[#This Row],[EMPRESA]],'[1]Dados Cadastrais'!A:F,5,0)</f>
        <v>#N/A</v>
      </c>
      <c r="F2320" s="10" t="e">
        <f>VLOOKUP(CONTATOS[[#This Row],[EMPRESA]],'[1]Dados Cadastrais'!A:F,6,0)</f>
        <v>#N/A</v>
      </c>
      <c r="G2320" s="10"/>
      <c r="H2320" s="10"/>
      <c r="I2320" s="10"/>
      <c r="J2320" s="10"/>
      <c r="K2320" s="22" t="s">
        <v>6687</v>
      </c>
      <c r="L2320" s="13"/>
      <c r="M2320" s="10"/>
      <c r="N2320" s="14" t="s">
        <v>6688</v>
      </c>
      <c r="O2320" s="11"/>
      <c r="P2320" s="10"/>
      <c r="Q2320" s="15"/>
    </row>
    <row r="2321" spans="2:17" ht="15" hidden="1" customHeight="1" x14ac:dyDescent="0.35">
      <c r="B2321" s="10" t="s">
        <v>6689</v>
      </c>
      <c r="C2321" s="10" t="e">
        <v>#N/A</v>
      </c>
      <c r="D2321" s="11" t="e">
        <f>VLOOKUP(B2321,'[1]Dados Cadastrais'!A:G,7,0)</f>
        <v>#N/A</v>
      </c>
      <c r="E2321" s="11" t="e">
        <f>VLOOKUP(CONTATOS[[#This Row],[EMPRESA]],'[1]Dados Cadastrais'!A:F,5,0)</f>
        <v>#N/A</v>
      </c>
      <c r="F2321" s="10" t="e">
        <f>VLOOKUP(CONTATOS[[#This Row],[EMPRESA]],'[1]Dados Cadastrais'!A:F,6,0)</f>
        <v>#N/A</v>
      </c>
      <c r="G2321" s="10"/>
      <c r="H2321" s="10"/>
      <c r="I2321" s="10"/>
      <c r="J2321" s="10"/>
      <c r="K2321" s="22" t="s">
        <v>6690</v>
      </c>
      <c r="L2321" s="13"/>
      <c r="M2321" s="10"/>
      <c r="N2321" s="22"/>
      <c r="O2321" s="11"/>
      <c r="P2321" s="10"/>
      <c r="Q2321" s="15"/>
    </row>
    <row r="2322" spans="2:17" ht="15" hidden="1" customHeight="1" x14ac:dyDescent="0.35">
      <c r="B2322" s="10" t="s">
        <v>6689</v>
      </c>
      <c r="C2322" s="10" t="e">
        <v>#N/A</v>
      </c>
      <c r="D2322" s="11" t="e">
        <f>VLOOKUP(B2322,'[1]Dados Cadastrais'!A:G,7,0)</f>
        <v>#N/A</v>
      </c>
      <c r="E2322" s="11" t="e">
        <f>VLOOKUP(CONTATOS[[#This Row],[EMPRESA]],'[1]Dados Cadastrais'!A:F,5,0)</f>
        <v>#N/A</v>
      </c>
      <c r="F2322" s="10" t="e">
        <f>VLOOKUP(CONTATOS[[#This Row],[EMPRESA]],'[1]Dados Cadastrais'!A:F,6,0)</f>
        <v>#N/A</v>
      </c>
      <c r="G2322" s="10"/>
      <c r="H2322" s="10"/>
      <c r="I2322" s="10"/>
      <c r="J2322" s="10"/>
      <c r="K2322" s="22" t="s">
        <v>6691</v>
      </c>
      <c r="L2322" s="13"/>
      <c r="M2322" s="10"/>
      <c r="N2322" s="22"/>
      <c r="O2322" s="11"/>
      <c r="P2322" s="10"/>
      <c r="Q2322" s="15"/>
    </row>
    <row r="2323" spans="2:17" ht="15" hidden="1" customHeight="1" x14ac:dyDescent="0.35">
      <c r="B2323" s="10" t="s">
        <v>6689</v>
      </c>
      <c r="C2323" s="10" t="e">
        <v>#N/A</v>
      </c>
      <c r="D2323" s="11" t="e">
        <f>VLOOKUP(B2323,'[1]Dados Cadastrais'!A:G,7,0)</f>
        <v>#N/A</v>
      </c>
      <c r="E2323" s="11" t="e">
        <f>VLOOKUP(CONTATOS[[#This Row],[EMPRESA]],'[1]Dados Cadastrais'!A:F,5,0)</f>
        <v>#N/A</v>
      </c>
      <c r="F2323" s="10" t="e">
        <f>VLOOKUP(CONTATOS[[#This Row],[EMPRESA]],'[1]Dados Cadastrais'!A:F,6,0)</f>
        <v>#N/A</v>
      </c>
      <c r="G2323" s="10" t="s">
        <v>1366</v>
      </c>
      <c r="H2323" s="10"/>
      <c r="I2323" s="10" t="s">
        <v>367</v>
      </c>
      <c r="J2323" s="10"/>
      <c r="K2323" s="22" t="s">
        <v>6692</v>
      </c>
      <c r="L2323" s="13" t="s">
        <v>6693</v>
      </c>
      <c r="M2323" s="10" t="s">
        <v>6694</v>
      </c>
      <c r="N2323" s="22" t="s">
        <v>6695</v>
      </c>
      <c r="O2323" s="11"/>
      <c r="P2323" s="10"/>
      <c r="Q2323" s="15"/>
    </row>
    <row r="2324" spans="2:17" ht="15" hidden="1" customHeight="1" x14ac:dyDescent="0.25">
      <c r="B2324" s="10" t="s">
        <v>6696</v>
      </c>
      <c r="C2324" s="10" t="s">
        <v>6697</v>
      </c>
      <c r="D2324" s="11">
        <f>VLOOKUP(B2324,'[1]Dados Cadastrais'!A:G,7,0)</f>
        <v>103</v>
      </c>
      <c r="E2324" s="11" t="str">
        <f>VLOOKUP(CONTATOS[[#This Row],[EMPRESA]],'[1]Dados Cadastrais'!A:F,5,0)</f>
        <v>DEMAIS</v>
      </c>
      <c r="F2324" s="10" t="str">
        <f>VLOOKUP(CONTATOS[[#This Row],[EMPRESA]],'[1]Dados Cadastrais'!A:F,6,0)</f>
        <v>N/A</v>
      </c>
      <c r="G2324" s="10" t="s">
        <v>3943</v>
      </c>
      <c r="H2324" s="10"/>
      <c r="I2324" s="10"/>
      <c r="J2324" s="10"/>
      <c r="K2324" s="22" t="s">
        <v>6698</v>
      </c>
      <c r="L2324" s="13"/>
      <c r="M2324" s="10"/>
      <c r="N2324" s="14" t="s">
        <v>6699</v>
      </c>
      <c r="O2324" s="11"/>
      <c r="P2324" s="10"/>
      <c r="Q2324" s="15"/>
    </row>
    <row r="2325" spans="2:17" ht="15" hidden="1" customHeight="1" x14ac:dyDescent="0.35">
      <c r="B2325" s="10" t="s">
        <v>6696</v>
      </c>
      <c r="C2325" s="10" t="s">
        <v>6697</v>
      </c>
      <c r="D2325" s="11">
        <f>VLOOKUP(B2325,'[1]Dados Cadastrais'!A:G,7,0)</f>
        <v>103</v>
      </c>
      <c r="E2325" s="11" t="str">
        <f>VLOOKUP(CONTATOS[[#This Row],[EMPRESA]],'[1]Dados Cadastrais'!A:F,5,0)</f>
        <v>DEMAIS</v>
      </c>
      <c r="F2325" s="10" t="str">
        <f>VLOOKUP(CONTATOS[[#This Row],[EMPRESA]],'[1]Dados Cadastrais'!A:F,6,0)</f>
        <v>N/A</v>
      </c>
      <c r="G2325" s="10" t="s">
        <v>6445</v>
      </c>
      <c r="H2325" s="10"/>
      <c r="I2325" s="10"/>
      <c r="J2325" s="10"/>
      <c r="K2325" s="22" t="s">
        <v>6698</v>
      </c>
      <c r="L2325" s="13"/>
      <c r="M2325" s="10"/>
      <c r="N2325" s="22"/>
      <c r="O2325" s="11"/>
      <c r="P2325" s="10"/>
      <c r="Q2325" s="15"/>
    </row>
    <row r="2326" spans="2:17" ht="15" hidden="1" customHeight="1" x14ac:dyDescent="0.25">
      <c r="B2326" s="10" t="s">
        <v>6700</v>
      </c>
      <c r="C2326" s="10" t="s">
        <v>6701</v>
      </c>
      <c r="D2326" s="11">
        <v>106</v>
      </c>
      <c r="E2326" s="11" t="s">
        <v>137</v>
      </c>
      <c r="F2326" s="10" t="e">
        <f>VLOOKUP(CONTATOS[[#This Row],[EMPRESA]],'[1]Dados Cadastrais'!A:F,6,0)</f>
        <v>#N/A</v>
      </c>
      <c r="G2326" s="10" t="s">
        <v>6702</v>
      </c>
      <c r="H2326" s="10"/>
      <c r="I2326" s="10"/>
      <c r="J2326" s="10"/>
      <c r="K2326" s="22" t="s">
        <v>6703</v>
      </c>
      <c r="L2326" s="14"/>
      <c r="M2326" s="10"/>
      <c r="N2326" s="14" t="s">
        <v>6704</v>
      </c>
      <c r="O2326" s="11"/>
      <c r="P2326" s="10"/>
      <c r="Q2326" s="15"/>
    </row>
    <row r="2327" spans="2:17" ht="15" hidden="1" customHeight="1" x14ac:dyDescent="0.25">
      <c r="B2327" s="10" t="s">
        <v>6700</v>
      </c>
      <c r="C2327" s="10" t="s">
        <v>6701</v>
      </c>
      <c r="D2327" s="11">
        <v>106</v>
      </c>
      <c r="E2327" s="11" t="s">
        <v>137</v>
      </c>
      <c r="F2327" s="10" t="e">
        <f>VLOOKUP(CONTATOS[[#This Row],[EMPRESA]],'[1]Dados Cadastrais'!A:F,6,0)</f>
        <v>#N/A</v>
      </c>
      <c r="G2327" s="10" t="s">
        <v>6702</v>
      </c>
      <c r="H2327" s="10"/>
      <c r="I2327" s="10"/>
      <c r="J2327" s="10"/>
      <c r="K2327" s="22" t="s">
        <v>6705</v>
      </c>
      <c r="L2327" s="13"/>
      <c r="M2327" s="10"/>
      <c r="N2327" s="14" t="s">
        <v>6706</v>
      </c>
      <c r="O2327" s="11"/>
      <c r="P2327" s="10"/>
      <c r="Q2327" s="15"/>
    </row>
    <row r="2328" spans="2:17" ht="15" hidden="1" customHeight="1" x14ac:dyDescent="0.25">
      <c r="B2328" s="10" t="s">
        <v>6700</v>
      </c>
      <c r="C2328" s="10" t="s">
        <v>6701</v>
      </c>
      <c r="D2328" s="11">
        <v>106</v>
      </c>
      <c r="E2328" s="11" t="s">
        <v>137</v>
      </c>
      <c r="F2328" s="10" t="e">
        <f>VLOOKUP(CONTATOS[[#This Row],[EMPRESA]],'[1]Dados Cadastrais'!A:F,6,0)</f>
        <v>#N/A</v>
      </c>
      <c r="G2328" s="10" t="s">
        <v>2996</v>
      </c>
      <c r="H2328" s="10"/>
      <c r="I2328" s="10"/>
      <c r="J2328" s="10"/>
      <c r="K2328" s="22" t="s">
        <v>6707</v>
      </c>
      <c r="L2328" s="13" t="s">
        <v>6708</v>
      </c>
      <c r="M2328" s="10" t="s">
        <v>6709</v>
      </c>
      <c r="N2328" s="14" t="s">
        <v>6706</v>
      </c>
      <c r="O2328" s="11"/>
      <c r="P2328" s="10"/>
      <c r="Q2328" s="15"/>
    </row>
    <row r="2329" spans="2:17" ht="15" hidden="1" customHeight="1" x14ac:dyDescent="0.35">
      <c r="B2329" s="10" t="s">
        <v>6710</v>
      </c>
      <c r="C2329" s="10" t="s">
        <v>6711</v>
      </c>
      <c r="D2329" s="11">
        <f>VLOOKUP(B2329,'[1]Dados Cadastrais'!A:G,7,0)</f>
        <v>0</v>
      </c>
      <c r="E2329" s="11" t="str">
        <f>VLOOKUP(CONTATOS[[#This Row],[EMPRESA]],'[1]Dados Cadastrais'!A:F,5,0)</f>
        <v>ME</v>
      </c>
      <c r="F2329" s="10" t="str">
        <f>VLOOKUP(CONTATOS[[#This Row],[EMPRESA]],'[1]Dados Cadastrais'!A:F,6,0)</f>
        <v>CAPITAL SUL</v>
      </c>
      <c r="G2329" s="10" t="s">
        <v>5548</v>
      </c>
      <c r="H2329" s="10"/>
      <c r="I2329" s="10"/>
      <c r="J2329" s="10"/>
      <c r="K2329" s="22"/>
      <c r="L2329" s="13"/>
      <c r="M2329" s="10"/>
      <c r="N2329" s="22" t="s">
        <v>6712</v>
      </c>
      <c r="O2329" s="11"/>
      <c r="P2329" s="10" t="s">
        <v>6713</v>
      </c>
      <c r="Q2329" s="15">
        <v>45306</v>
      </c>
    </row>
    <row r="2330" spans="2:17" ht="15" hidden="1" customHeight="1" x14ac:dyDescent="0.35">
      <c r="B2330" s="10" t="s">
        <v>6714</v>
      </c>
      <c r="C2330" s="10" t="s">
        <v>6715</v>
      </c>
      <c r="D2330" s="11">
        <v>106</v>
      </c>
      <c r="E2330" s="11" t="s">
        <v>137</v>
      </c>
      <c r="F2330" s="10" t="e">
        <f>VLOOKUP(CONTATOS[[#This Row],[EMPRESA]],'[1]Dados Cadastrais'!A:F,6,0)</f>
        <v>#N/A</v>
      </c>
      <c r="G2330" s="10"/>
      <c r="H2330" s="10"/>
      <c r="I2330" s="10"/>
      <c r="J2330" s="10"/>
      <c r="K2330" s="22"/>
      <c r="L2330" s="13" t="s">
        <v>6716</v>
      </c>
      <c r="M2330" s="10" t="s">
        <v>6717</v>
      </c>
      <c r="N2330" s="22"/>
      <c r="O2330" s="11"/>
      <c r="P2330" s="10"/>
      <c r="Q2330" s="15"/>
    </row>
    <row r="2331" spans="2:17" ht="15" hidden="1" customHeight="1" x14ac:dyDescent="0.35">
      <c r="B2331" s="32" t="s">
        <v>6718</v>
      </c>
      <c r="C2331" s="32" t="str">
        <f>VLOOKUP(B2331,'[1]Dados Cadastrais'!A:B,2,0)</f>
        <v>13.375.192/0001-62</v>
      </c>
      <c r="D2331" s="33">
        <f>VLOOKUP(B2331,'[1]Dados Cadastrais'!A:G,7,0)</f>
        <v>163</v>
      </c>
      <c r="E2331" s="33" t="str">
        <f>VLOOKUP(CONTATOS[[#This Row],[EMPRESA]],'[1]Dados Cadastrais'!A:F,5,0)</f>
        <v>Pequena</v>
      </c>
      <c r="F2331" s="32">
        <f>VLOOKUP(CONTATOS[[#This Row],[EMPRESA]],'[1]Dados Cadastrais'!A:F,6,0)</f>
        <v>0</v>
      </c>
      <c r="G2331" s="23" t="s">
        <v>6719</v>
      </c>
      <c r="H2331" s="32" t="s">
        <v>20</v>
      </c>
      <c r="I2331" s="34" t="s">
        <v>6128</v>
      </c>
      <c r="J2331" s="32" t="s">
        <v>20</v>
      </c>
      <c r="K2331" s="35" t="s">
        <v>6720</v>
      </c>
      <c r="L2331" s="36" t="s">
        <v>6721</v>
      </c>
      <c r="M2331" s="32" t="str" cm="1">
        <f t="array" aca="1" ref="M2331" ca="1">IFERROR(IF(ISTEXT(L2330),IF(ISBLANK(L2330),"","'"&amp;"55"&amp;IF(AND(ISNUMBER(LEFT(SOMENTE.NÚMEROS(L2330),2))),LEFT(SOMENTE.NÚMEROS(L2330),2),"11")&amp;RIGHT(SOMENTE.NÚMEROS(L2330),8)),""),"")</f>
        <v/>
      </c>
      <c r="N2331" s="23" t="s">
        <v>6722</v>
      </c>
      <c r="O2331" s="23"/>
      <c r="P2331" s="23"/>
      <c r="Q2331" s="15">
        <v>45903</v>
      </c>
    </row>
    <row r="2332" spans="2:17" ht="15" hidden="1" customHeight="1" x14ac:dyDescent="0.35">
      <c r="B2332" s="10" t="s">
        <v>6723</v>
      </c>
      <c r="C2332" s="10" t="e">
        <v>#N/A</v>
      </c>
      <c r="D2332" s="11" t="e">
        <f>VLOOKUP(B2332,'[1]Dados Cadastrais'!A:G,7,0)</f>
        <v>#N/A</v>
      </c>
      <c r="E2332" s="11" t="e">
        <f>VLOOKUP(CONTATOS[[#This Row],[EMPRESA]],'[1]Dados Cadastrais'!A:F,5,0)</f>
        <v>#N/A</v>
      </c>
      <c r="F2332" s="10" t="e">
        <f>VLOOKUP(CONTATOS[[#This Row],[EMPRESA]],'[1]Dados Cadastrais'!A:F,6,0)</f>
        <v>#N/A</v>
      </c>
      <c r="G2332" s="10"/>
      <c r="H2332" s="10"/>
      <c r="I2332" s="10"/>
      <c r="J2332" s="10"/>
      <c r="K2332" s="22" t="s">
        <v>6724</v>
      </c>
      <c r="L2332" s="13"/>
      <c r="M2332" s="10"/>
      <c r="N2332" s="22" t="s">
        <v>6725</v>
      </c>
      <c r="O2332" s="11"/>
      <c r="P2332" s="10"/>
      <c r="Q2332" s="15"/>
    </row>
    <row r="2333" spans="2:17" ht="15" hidden="1" customHeight="1" x14ac:dyDescent="0.35">
      <c r="B2333" s="10" t="s">
        <v>6726</v>
      </c>
      <c r="C2333" s="10" t="s">
        <v>6727</v>
      </c>
      <c r="D2333" s="11" t="e">
        <f>VLOOKUP(B2333,'[1]Dados Cadastrais'!A:G,7,0)</f>
        <v>#N/A</v>
      </c>
      <c r="E2333" s="11" t="e">
        <f>VLOOKUP(CONTATOS[[#This Row],[EMPRESA]],'[1]Dados Cadastrais'!A:F,5,0)</f>
        <v>#N/A</v>
      </c>
      <c r="F2333" s="10" t="e">
        <f>VLOOKUP(CONTATOS[[#This Row],[EMPRESA]],'[1]Dados Cadastrais'!A:F,6,0)</f>
        <v>#N/A</v>
      </c>
      <c r="G2333" s="10" t="s">
        <v>6728</v>
      </c>
      <c r="H2333" s="10"/>
      <c r="I2333" s="10" t="s">
        <v>63</v>
      </c>
      <c r="J2333" s="10" t="s">
        <v>20</v>
      </c>
      <c r="K2333" s="22" t="s">
        <v>6729</v>
      </c>
      <c r="L2333" s="13" t="s">
        <v>6730</v>
      </c>
      <c r="M2333" s="10" t="s">
        <v>6730</v>
      </c>
      <c r="N2333" s="22" t="s">
        <v>6731</v>
      </c>
      <c r="O2333" s="11"/>
      <c r="P2333" s="10"/>
      <c r="Q2333" s="15"/>
    </row>
    <row r="2334" spans="2:17" ht="15" hidden="1" customHeight="1" x14ac:dyDescent="0.35">
      <c r="B2334" s="10" t="s">
        <v>6726</v>
      </c>
      <c r="C2334" s="10" t="s">
        <v>6727</v>
      </c>
      <c r="D2334" s="11" t="e">
        <f>VLOOKUP(B2334,'[1]Dados Cadastrais'!A:G,7,0)</f>
        <v>#N/A</v>
      </c>
      <c r="E2334" s="11" t="e">
        <f>VLOOKUP(CONTATOS[[#This Row],[EMPRESA]],'[1]Dados Cadastrais'!A:F,5,0)</f>
        <v>#N/A</v>
      </c>
      <c r="F2334" s="10" t="e">
        <f>VLOOKUP(CONTATOS[[#This Row],[EMPRESA]],'[1]Dados Cadastrais'!A:F,6,0)</f>
        <v>#N/A</v>
      </c>
      <c r="G2334" s="10" t="s">
        <v>6732</v>
      </c>
      <c r="H2334" s="10"/>
      <c r="I2334" s="10" t="s">
        <v>19</v>
      </c>
      <c r="J2334" s="10" t="s">
        <v>20</v>
      </c>
      <c r="K2334" s="22" t="s">
        <v>6729</v>
      </c>
      <c r="L2334" s="13"/>
      <c r="M2334" s="10"/>
      <c r="N2334" s="22" t="s">
        <v>6731</v>
      </c>
      <c r="O2334" s="11"/>
      <c r="P2334" s="10"/>
      <c r="Q2334" s="15"/>
    </row>
    <row r="2335" spans="2:17" ht="15" hidden="1" customHeight="1" x14ac:dyDescent="0.35">
      <c r="B2335" s="10" t="s">
        <v>6726</v>
      </c>
      <c r="C2335" s="10" t="s">
        <v>6727</v>
      </c>
      <c r="D2335" s="11" t="e">
        <f>VLOOKUP(B2335,'[1]Dados Cadastrais'!A:G,7,0)</f>
        <v>#N/A</v>
      </c>
      <c r="E2335" s="11" t="e">
        <f>VLOOKUP(CONTATOS[[#This Row],[EMPRESA]],'[1]Dados Cadastrais'!A:F,5,0)</f>
        <v>#N/A</v>
      </c>
      <c r="F2335" s="10" t="e">
        <f>VLOOKUP(CONTATOS[[#This Row],[EMPRESA]],'[1]Dados Cadastrais'!A:F,6,0)</f>
        <v>#N/A</v>
      </c>
      <c r="G2335" s="10" t="s">
        <v>6463</v>
      </c>
      <c r="H2335" s="10"/>
      <c r="I2335" s="10" t="s">
        <v>6733</v>
      </c>
      <c r="J2335" s="10" t="s">
        <v>20</v>
      </c>
      <c r="K2335" s="22" t="s">
        <v>6734</v>
      </c>
      <c r="L2335" s="13"/>
      <c r="M2335" s="10"/>
      <c r="N2335" s="22"/>
      <c r="O2335" s="11"/>
      <c r="P2335" s="10"/>
      <c r="Q2335" s="15"/>
    </row>
    <row r="2336" spans="2:17" ht="15" hidden="1" customHeight="1" x14ac:dyDescent="0.35">
      <c r="B2336" s="10" t="s">
        <v>6726</v>
      </c>
      <c r="C2336" s="10" t="s">
        <v>6727</v>
      </c>
      <c r="D2336" s="11" t="e">
        <f>VLOOKUP(B2336,'[1]Dados Cadastrais'!A:G,7,0)</f>
        <v>#N/A</v>
      </c>
      <c r="E2336" s="11" t="e">
        <f>VLOOKUP(CONTATOS[[#This Row],[EMPRESA]],'[1]Dados Cadastrais'!A:F,5,0)</f>
        <v>#N/A</v>
      </c>
      <c r="F2336" s="10" t="e">
        <f>VLOOKUP(CONTATOS[[#This Row],[EMPRESA]],'[1]Dados Cadastrais'!A:F,6,0)</f>
        <v>#N/A</v>
      </c>
      <c r="G2336" s="10" t="s">
        <v>6735</v>
      </c>
      <c r="H2336" s="10"/>
      <c r="I2336" s="10" t="s">
        <v>195</v>
      </c>
      <c r="J2336" s="10"/>
      <c r="K2336" s="22"/>
      <c r="L2336" s="13" t="s">
        <v>195</v>
      </c>
      <c r="M2336" s="10"/>
      <c r="N2336" s="22"/>
      <c r="O2336" s="11"/>
      <c r="P2336" s="10"/>
      <c r="Q2336" s="15"/>
    </row>
    <row r="2337" spans="2:17" ht="15" hidden="1" customHeight="1" x14ac:dyDescent="0.35">
      <c r="B2337" s="10" t="s">
        <v>6726</v>
      </c>
      <c r="C2337" s="10" t="s">
        <v>6727</v>
      </c>
      <c r="D2337" s="11" t="e">
        <f>VLOOKUP(B2337,'[1]Dados Cadastrais'!A:G,7,0)</f>
        <v>#N/A</v>
      </c>
      <c r="E2337" s="11" t="e">
        <f>VLOOKUP(CONTATOS[[#This Row],[EMPRESA]],'[1]Dados Cadastrais'!A:F,5,0)</f>
        <v>#N/A</v>
      </c>
      <c r="F2337" s="10" t="e">
        <f>VLOOKUP(CONTATOS[[#This Row],[EMPRESA]],'[1]Dados Cadastrais'!A:F,6,0)</f>
        <v>#N/A</v>
      </c>
      <c r="G2337" s="10" t="s">
        <v>6735</v>
      </c>
      <c r="H2337" s="10"/>
      <c r="I2337" s="10" t="s">
        <v>195</v>
      </c>
      <c r="J2337" s="10"/>
      <c r="K2337" s="22"/>
      <c r="L2337" s="13" t="s">
        <v>195</v>
      </c>
      <c r="M2337" s="10"/>
      <c r="N2337" s="22"/>
      <c r="O2337" s="11"/>
      <c r="P2337" s="10"/>
      <c r="Q2337" s="15"/>
    </row>
    <row r="2338" spans="2:17" ht="15" hidden="1" customHeight="1" x14ac:dyDescent="0.35">
      <c r="B2338" s="10" t="s">
        <v>6736</v>
      </c>
      <c r="C2338" s="10" t="e">
        <v>#N/A</v>
      </c>
      <c r="D2338" s="11" t="e">
        <f>VLOOKUP(B2338,'[1]Dados Cadastrais'!A:G,7,0)</f>
        <v>#N/A</v>
      </c>
      <c r="E2338" s="11" t="e">
        <f>VLOOKUP(CONTATOS[[#This Row],[EMPRESA]],'[1]Dados Cadastrais'!A:F,5,0)</f>
        <v>#N/A</v>
      </c>
      <c r="F2338" s="10" t="e">
        <f>VLOOKUP(CONTATOS[[#This Row],[EMPRESA]],'[1]Dados Cadastrais'!A:F,6,0)</f>
        <v>#N/A</v>
      </c>
      <c r="G2338" s="10"/>
      <c r="H2338" s="10"/>
      <c r="I2338" s="10"/>
      <c r="J2338" s="10"/>
      <c r="K2338" s="22" t="s">
        <v>6737</v>
      </c>
      <c r="L2338" s="13"/>
      <c r="M2338" s="10"/>
      <c r="N2338" s="22"/>
      <c r="O2338" s="11"/>
      <c r="P2338" s="10"/>
      <c r="Q2338" s="15"/>
    </row>
    <row r="2339" spans="2:17" ht="15" customHeight="1" x14ac:dyDescent="0.35">
      <c r="B2339" s="10" t="s">
        <v>6738</v>
      </c>
      <c r="C2339" s="10" t="s">
        <v>6739</v>
      </c>
      <c r="D2339" s="11">
        <f>VLOOKUP(B2339,'[1]Dados Cadastrais'!A:G,7,0)</f>
        <v>103</v>
      </c>
      <c r="E2339" s="11" t="str">
        <f>VLOOKUP(CONTATOS[[#This Row],[EMPRESA]],'[1]Dados Cadastrais'!A:F,5,0)</f>
        <v>EPP</v>
      </c>
      <c r="F2339" s="10" t="str">
        <f>VLOOKUP(CONTATOS[[#This Row],[EMPRESA]],'[1]Dados Cadastrais'!A:F,6,0)</f>
        <v>CAPITAL LESTE 1</v>
      </c>
      <c r="G2339" s="10" t="s">
        <v>6740</v>
      </c>
      <c r="H2339" s="10"/>
      <c r="I2339" s="10"/>
      <c r="J2339" s="10" t="s">
        <v>20</v>
      </c>
      <c r="K2339" s="22">
        <v>1129418425</v>
      </c>
      <c r="L2339" s="13"/>
      <c r="M2339" s="10"/>
      <c r="N2339" s="22" t="s">
        <v>6741</v>
      </c>
      <c r="O2339" s="11"/>
      <c r="P2339" s="10"/>
      <c r="Q2339" s="15"/>
    </row>
    <row r="2340" spans="2:17" ht="15" customHeight="1" x14ac:dyDescent="0.35">
      <c r="B2340" s="10" t="s">
        <v>6738</v>
      </c>
      <c r="C2340" s="10" t="s">
        <v>6739</v>
      </c>
      <c r="D2340" s="11">
        <f>VLOOKUP(B2340,'[1]Dados Cadastrais'!A:G,7,0)</f>
        <v>103</v>
      </c>
      <c r="E2340" s="11" t="str">
        <f>VLOOKUP(CONTATOS[[#This Row],[EMPRESA]],'[1]Dados Cadastrais'!A:F,5,0)</f>
        <v>EPP</v>
      </c>
      <c r="F2340" s="10" t="str">
        <f>VLOOKUP(CONTATOS[[#This Row],[EMPRESA]],'[1]Dados Cadastrais'!A:F,6,0)</f>
        <v>CAPITAL LESTE 1</v>
      </c>
      <c r="G2340" s="10" t="s">
        <v>169</v>
      </c>
      <c r="H2340" s="10"/>
      <c r="I2340" s="10"/>
      <c r="J2340" s="10" t="s">
        <v>569</v>
      </c>
      <c r="K2340" s="22">
        <v>1129418425</v>
      </c>
      <c r="L2340" s="13"/>
      <c r="M2340" s="10"/>
      <c r="N2340" s="22" t="s">
        <v>6741</v>
      </c>
      <c r="O2340" s="11"/>
      <c r="P2340" s="10"/>
      <c r="Q2340" s="15"/>
    </row>
    <row r="2341" spans="2:17" ht="15" customHeight="1" x14ac:dyDescent="0.35">
      <c r="B2341" s="10" t="s">
        <v>6738</v>
      </c>
      <c r="C2341" s="10" t="s">
        <v>6739</v>
      </c>
      <c r="D2341" s="11">
        <f>VLOOKUP(B2341,'[1]Dados Cadastrais'!A:G,7,0)</f>
        <v>103</v>
      </c>
      <c r="E2341" s="11" t="str">
        <f>VLOOKUP(CONTATOS[[#This Row],[EMPRESA]],'[1]Dados Cadastrais'!A:F,5,0)</f>
        <v>EPP</v>
      </c>
      <c r="F2341" s="10" t="str">
        <f>VLOOKUP(CONTATOS[[#This Row],[EMPRESA]],'[1]Dados Cadastrais'!A:F,6,0)</f>
        <v>CAPITAL LESTE 1</v>
      </c>
      <c r="G2341" s="10" t="s">
        <v>2471</v>
      </c>
      <c r="H2341" s="10"/>
      <c r="I2341" s="10" t="s">
        <v>334</v>
      </c>
      <c r="J2341" s="10"/>
      <c r="K2341" s="22" t="s">
        <v>6742</v>
      </c>
      <c r="L2341" s="13" t="s">
        <v>334</v>
      </c>
      <c r="M2341" s="10"/>
      <c r="N2341" s="22"/>
      <c r="O2341" s="11"/>
      <c r="P2341" s="10"/>
      <c r="Q2341" s="15"/>
    </row>
    <row r="2342" spans="2:17" ht="15" customHeight="1" x14ac:dyDescent="0.35">
      <c r="B2342" s="10" t="s">
        <v>6738</v>
      </c>
      <c r="C2342" s="10" t="s">
        <v>6739</v>
      </c>
      <c r="D2342" s="11">
        <f>VLOOKUP(B2342,'[1]Dados Cadastrais'!A:G,7,0)</f>
        <v>103</v>
      </c>
      <c r="E2342" s="11" t="str">
        <f>VLOOKUP(CONTATOS[[#This Row],[EMPRESA]],'[1]Dados Cadastrais'!A:F,5,0)</f>
        <v>EPP</v>
      </c>
      <c r="F2342" s="10" t="str">
        <f>VLOOKUP(CONTATOS[[#This Row],[EMPRESA]],'[1]Dados Cadastrais'!A:F,6,0)</f>
        <v>CAPITAL LESTE 1</v>
      </c>
      <c r="G2342" s="10" t="s">
        <v>6743</v>
      </c>
      <c r="H2342" s="10"/>
      <c r="I2342" s="10" t="s">
        <v>3366</v>
      </c>
      <c r="J2342" s="10" t="s">
        <v>20</v>
      </c>
      <c r="K2342" s="22"/>
      <c r="L2342" s="13" t="s">
        <v>334</v>
      </c>
      <c r="M2342" s="10"/>
      <c r="N2342" s="22"/>
      <c r="O2342" s="11"/>
      <c r="P2342" s="10"/>
      <c r="Q2342" s="15"/>
    </row>
    <row r="2343" spans="2:17" ht="15" customHeight="1" x14ac:dyDescent="0.35">
      <c r="B2343" s="10" t="s">
        <v>6744</v>
      </c>
      <c r="C2343" s="10" t="s">
        <v>6745</v>
      </c>
      <c r="D2343" s="11">
        <f>VLOOKUP(B2343,'[1]Dados Cadastrais'!A:G,7,0)</f>
        <v>103</v>
      </c>
      <c r="E2343" s="11" t="str">
        <f>VLOOKUP(CONTATOS[[#This Row],[EMPRESA]],'[1]Dados Cadastrais'!A:F,5,0)</f>
        <v>EPP</v>
      </c>
      <c r="F2343" s="10" t="str">
        <f>VLOOKUP(CONTATOS[[#This Row],[EMPRESA]],'[1]Dados Cadastrais'!A:F,6,0)</f>
        <v>CAPITAL LESTE 2</v>
      </c>
      <c r="G2343" s="10" t="s">
        <v>6746</v>
      </c>
      <c r="H2343" s="10"/>
      <c r="I2343" s="10" t="s">
        <v>19</v>
      </c>
      <c r="J2343" s="10" t="s">
        <v>20</v>
      </c>
      <c r="K2343" s="22" t="s">
        <v>6747</v>
      </c>
      <c r="L2343" s="13"/>
      <c r="M2343" s="10"/>
      <c r="N2343" s="22" t="s">
        <v>6748</v>
      </c>
      <c r="O2343" s="11"/>
      <c r="P2343" s="10"/>
      <c r="Q2343" s="15"/>
    </row>
    <row r="2344" spans="2:17" ht="15" customHeight="1" x14ac:dyDescent="0.35">
      <c r="B2344" s="10" t="s">
        <v>6744</v>
      </c>
      <c r="C2344" s="10" t="s">
        <v>6745</v>
      </c>
      <c r="D2344" s="11">
        <f>VLOOKUP(B2344,'[1]Dados Cadastrais'!A:G,7,0)</f>
        <v>103</v>
      </c>
      <c r="E2344" s="11" t="str">
        <f>VLOOKUP(CONTATOS[[#This Row],[EMPRESA]],'[1]Dados Cadastrais'!A:F,5,0)</f>
        <v>EPP</v>
      </c>
      <c r="F2344" s="10" t="str">
        <f>VLOOKUP(CONTATOS[[#This Row],[EMPRESA]],'[1]Dados Cadastrais'!A:F,6,0)</f>
        <v>CAPITAL LESTE 2</v>
      </c>
      <c r="G2344" s="10" t="s">
        <v>6749</v>
      </c>
      <c r="H2344" s="10"/>
      <c r="I2344" s="10" t="s">
        <v>386</v>
      </c>
      <c r="J2344" s="10"/>
      <c r="K2344" s="22" t="s">
        <v>6747</v>
      </c>
      <c r="L2344" s="13" t="s">
        <v>6750</v>
      </c>
      <c r="M2344" s="10" t="s">
        <v>6750</v>
      </c>
      <c r="N2344" s="22" t="s">
        <v>6751</v>
      </c>
      <c r="O2344" s="11"/>
      <c r="P2344" s="10"/>
      <c r="Q2344" s="15"/>
    </row>
    <row r="2345" spans="2:17" ht="15" customHeight="1" x14ac:dyDescent="0.35">
      <c r="B2345" s="10" t="s">
        <v>6744</v>
      </c>
      <c r="C2345" s="10" t="s">
        <v>6745</v>
      </c>
      <c r="D2345" s="11">
        <f>VLOOKUP(B2345,'[1]Dados Cadastrais'!A:G,7,0)</f>
        <v>103</v>
      </c>
      <c r="E2345" s="11" t="str">
        <f>VLOOKUP(CONTATOS[[#This Row],[EMPRESA]],'[1]Dados Cadastrais'!A:F,5,0)</f>
        <v>EPP</v>
      </c>
      <c r="F2345" s="10" t="str">
        <f>VLOOKUP(CONTATOS[[#This Row],[EMPRESA]],'[1]Dados Cadastrais'!A:F,6,0)</f>
        <v>CAPITAL LESTE 2</v>
      </c>
      <c r="G2345" s="10" t="s">
        <v>6752</v>
      </c>
      <c r="H2345" s="10"/>
      <c r="I2345" s="10" t="s">
        <v>334</v>
      </c>
      <c r="J2345" s="10"/>
      <c r="K2345" s="22" t="s">
        <v>6753</v>
      </c>
      <c r="L2345" s="13" t="s">
        <v>334</v>
      </c>
      <c r="M2345" s="10"/>
      <c r="N2345" s="22"/>
      <c r="O2345" s="11"/>
      <c r="P2345" s="10"/>
      <c r="Q2345" s="15"/>
    </row>
    <row r="2346" spans="2:17" ht="15" customHeight="1" x14ac:dyDescent="0.25">
      <c r="B2346" s="10" t="s">
        <v>6744</v>
      </c>
      <c r="C2346" s="10" t="s">
        <v>6745</v>
      </c>
      <c r="D2346" s="11">
        <f>VLOOKUP(B2346,'[1]Dados Cadastrais'!A:G,7,0)</f>
        <v>103</v>
      </c>
      <c r="E2346" s="11" t="str">
        <f>VLOOKUP(CONTATOS[[#This Row],[EMPRESA]],'[1]Dados Cadastrais'!A:F,5,0)</f>
        <v>EPP</v>
      </c>
      <c r="F2346" s="10" t="str">
        <f>VLOOKUP(CONTATOS[[#This Row],[EMPRESA]],'[1]Dados Cadastrais'!A:F,6,0)</f>
        <v>CAPITAL LESTE 2</v>
      </c>
      <c r="G2346" s="10"/>
      <c r="H2346" s="10"/>
      <c r="I2346" s="10"/>
      <c r="J2346" s="10"/>
      <c r="K2346" s="31" t="s">
        <v>6754</v>
      </c>
      <c r="L2346" s="13"/>
      <c r="M2346" s="10"/>
      <c r="N2346" s="22"/>
      <c r="O2346" s="11"/>
      <c r="P2346" s="10"/>
      <c r="Q2346" s="15"/>
    </row>
    <row r="2347" spans="2:17" ht="15" customHeight="1" x14ac:dyDescent="0.35">
      <c r="B2347" s="10" t="s">
        <v>6744</v>
      </c>
      <c r="C2347" s="10" t="s">
        <v>6745</v>
      </c>
      <c r="D2347" s="11">
        <f>VLOOKUP(B2347,'[1]Dados Cadastrais'!A:G,7,0)</f>
        <v>103</v>
      </c>
      <c r="E2347" s="11" t="str">
        <f>VLOOKUP(CONTATOS[[#This Row],[EMPRESA]],'[1]Dados Cadastrais'!A:F,5,0)</f>
        <v>EPP</v>
      </c>
      <c r="F2347" s="10" t="str">
        <f>VLOOKUP(CONTATOS[[#This Row],[EMPRESA]],'[1]Dados Cadastrais'!A:F,6,0)</f>
        <v>CAPITAL LESTE 2</v>
      </c>
      <c r="G2347" s="10" t="s">
        <v>6755</v>
      </c>
      <c r="H2347" s="10"/>
      <c r="I2347" s="10" t="s">
        <v>6733</v>
      </c>
      <c r="J2347" s="10" t="s">
        <v>20</v>
      </c>
      <c r="K2347" s="22" t="s">
        <v>6754</v>
      </c>
      <c r="L2347" s="13"/>
      <c r="M2347" s="10"/>
      <c r="N2347" s="22"/>
      <c r="O2347" s="11"/>
      <c r="P2347" s="10"/>
      <c r="Q2347" s="15"/>
    </row>
    <row r="2348" spans="2:17" ht="15" customHeight="1" x14ac:dyDescent="0.35">
      <c r="B2348" s="10" t="s">
        <v>6744</v>
      </c>
      <c r="C2348" s="10" t="s">
        <v>6745</v>
      </c>
      <c r="D2348" s="11">
        <f>VLOOKUP(B2348,'[1]Dados Cadastrais'!A:G,7,0)</f>
        <v>103</v>
      </c>
      <c r="E2348" s="11" t="str">
        <f>VLOOKUP(CONTATOS[[#This Row],[EMPRESA]],'[1]Dados Cadastrais'!A:F,5,0)</f>
        <v>EPP</v>
      </c>
      <c r="F2348" s="10" t="str">
        <f>VLOOKUP(CONTATOS[[#This Row],[EMPRESA]],'[1]Dados Cadastrais'!A:F,6,0)</f>
        <v>CAPITAL LESTE 2</v>
      </c>
      <c r="G2348" s="10" t="s">
        <v>6755</v>
      </c>
      <c r="H2348" s="10"/>
      <c r="I2348" s="10" t="s">
        <v>6733</v>
      </c>
      <c r="J2348" s="10" t="s">
        <v>20</v>
      </c>
      <c r="K2348" s="22" t="s">
        <v>6754</v>
      </c>
      <c r="L2348" s="13"/>
      <c r="M2348" s="10"/>
      <c r="N2348" s="22"/>
      <c r="O2348" s="11"/>
      <c r="P2348" s="10"/>
      <c r="Q2348" s="15"/>
    </row>
    <row r="2349" spans="2:17" ht="15" hidden="1" customHeight="1" x14ac:dyDescent="0.25">
      <c r="B2349" s="10" t="s">
        <v>6756</v>
      </c>
      <c r="C2349" s="10" t="s">
        <v>6757</v>
      </c>
      <c r="D2349" s="11">
        <v>163</v>
      </c>
      <c r="E2349" s="11" t="str">
        <f>VLOOKUP(CONTATOS[[#This Row],[EMPRESA]],'[1]Dados Cadastrais'!A:F,5,0)</f>
        <v>EPP</v>
      </c>
      <c r="F2349" s="10" t="str">
        <f>VLOOKUP(CONTATOS[[#This Row],[EMPRESA]],'[1]Dados Cadastrais'!A:F,6,0)</f>
        <v>CAPITAL NORTE</v>
      </c>
      <c r="G2349" s="10" t="s">
        <v>198</v>
      </c>
      <c r="H2349" s="10" t="s">
        <v>20</v>
      </c>
      <c r="I2349" s="10" t="s">
        <v>1431</v>
      </c>
      <c r="J2349" s="10" t="s">
        <v>20</v>
      </c>
      <c r="K2349" s="22" t="s">
        <v>6758</v>
      </c>
      <c r="L2349" s="13" t="s">
        <v>6759</v>
      </c>
      <c r="M2349" s="10" t="s">
        <v>6759</v>
      </c>
      <c r="N2349" s="14" t="s">
        <v>6760</v>
      </c>
      <c r="O2349" s="11"/>
      <c r="P2349" s="10"/>
      <c r="Q2349" s="15"/>
    </row>
    <row r="2350" spans="2:17" ht="15" hidden="1" customHeight="1" x14ac:dyDescent="0.35">
      <c r="B2350" s="10" t="s">
        <v>6756</v>
      </c>
      <c r="C2350" s="10" t="s">
        <v>6757</v>
      </c>
      <c r="D2350" s="11">
        <v>163</v>
      </c>
      <c r="E2350" s="11" t="str">
        <f>VLOOKUP(CONTATOS[[#This Row],[EMPRESA]],'[1]Dados Cadastrais'!A:F,5,0)</f>
        <v>EPP</v>
      </c>
      <c r="F2350" s="10" t="str">
        <f>VLOOKUP(CONTATOS[[#This Row],[EMPRESA]],'[1]Dados Cadastrais'!A:F,6,0)</f>
        <v>CAPITAL NORTE</v>
      </c>
      <c r="G2350" s="10" t="s">
        <v>6031</v>
      </c>
      <c r="H2350" s="10"/>
      <c r="I2350" s="10"/>
      <c r="J2350" s="10"/>
      <c r="K2350" s="12" t="s">
        <v>6761</v>
      </c>
      <c r="L2350" s="39" t="s">
        <v>6762</v>
      </c>
      <c r="N2350" s="22" t="s">
        <v>6763</v>
      </c>
      <c r="O2350" s="11"/>
      <c r="P2350" s="10"/>
      <c r="Q2350" s="15"/>
    </row>
    <row r="2351" spans="2:17" ht="15" hidden="1" customHeight="1" x14ac:dyDescent="0.35">
      <c r="B2351" s="10" t="s">
        <v>6764</v>
      </c>
      <c r="C2351" s="10" t="s">
        <v>6765</v>
      </c>
      <c r="D2351" s="11">
        <f>VLOOKUP(B2351,'[1]Dados Cadastrais'!A:G,7,0)</f>
        <v>103</v>
      </c>
      <c r="E2351" s="11" t="str">
        <f>VLOOKUP(CONTATOS[[#This Row],[EMPRESA]],'[1]Dados Cadastrais'!A:F,5,0)</f>
        <v>DEMAIS</v>
      </c>
      <c r="F2351" s="10" t="str">
        <f>VLOOKUP(CONTATOS[[#This Row],[EMPRESA]],'[1]Dados Cadastrais'!A:F,6,0)</f>
        <v>N/A</v>
      </c>
      <c r="G2351" s="10" t="s">
        <v>6766</v>
      </c>
      <c r="H2351" s="10"/>
      <c r="I2351" s="10" t="s">
        <v>19</v>
      </c>
      <c r="J2351" s="10" t="s">
        <v>20</v>
      </c>
      <c r="K2351" s="22">
        <v>1122911166</v>
      </c>
      <c r="L2351" s="13"/>
      <c r="M2351" s="10"/>
      <c r="N2351" s="22" t="s">
        <v>6767</v>
      </c>
      <c r="O2351" s="11"/>
      <c r="P2351" s="10"/>
      <c r="Q2351" s="15"/>
    </row>
    <row r="2352" spans="2:17" ht="15" hidden="1" customHeight="1" x14ac:dyDescent="0.35">
      <c r="B2352" s="10" t="s">
        <v>6764</v>
      </c>
      <c r="C2352" s="10" t="s">
        <v>6765</v>
      </c>
      <c r="D2352" s="11">
        <f>VLOOKUP(B2352,'[1]Dados Cadastrais'!A:G,7,0)</f>
        <v>103</v>
      </c>
      <c r="E2352" s="11" t="str">
        <f>VLOOKUP(CONTATOS[[#This Row],[EMPRESA]],'[1]Dados Cadastrais'!A:F,5,0)</f>
        <v>DEMAIS</v>
      </c>
      <c r="F2352" s="10" t="str">
        <f>VLOOKUP(CONTATOS[[#This Row],[EMPRESA]],'[1]Dados Cadastrais'!A:F,6,0)</f>
        <v>N/A</v>
      </c>
      <c r="G2352" s="10" t="s">
        <v>6768</v>
      </c>
      <c r="H2352" s="10"/>
      <c r="I2352" s="10" t="s">
        <v>6769</v>
      </c>
      <c r="J2352" s="10" t="s">
        <v>569</v>
      </c>
      <c r="K2352" s="22">
        <v>1122911166</v>
      </c>
      <c r="L2352" s="13" t="s">
        <v>6770</v>
      </c>
      <c r="M2352" s="10" t="s">
        <v>6770</v>
      </c>
      <c r="N2352" s="22" t="s">
        <v>6771</v>
      </c>
      <c r="O2352" s="11"/>
      <c r="P2352" s="10"/>
      <c r="Q2352" s="15"/>
    </row>
    <row r="2353" spans="2:17" ht="15" customHeight="1" x14ac:dyDescent="0.35">
      <c r="B2353" s="10" t="s">
        <v>6772</v>
      </c>
      <c r="C2353" s="10" t="s">
        <v>6773</v>
      </c>
      <c r="D2353" s="11">
        <f>VLOOKUP(B2353,'[1]Dados Cadastrais'!A:G,7,0)</f>
        <v>0</v>
      </c>
      <c r="E2353" s="11" t="str">
        <f>VLOOKUP(CONTATOS[[#This Row],[EMPRESA]],'[1]Dados Cadastrais'!A:F,5,0)</f>
        <v>EPP</v>
      </c>
      <c r="F2353" s="10" t="str">
        <f>VLOOKUP(CONTATOS[[#This Row],[EMPRESA]],'[1]Dados Cadastrais'!A:F,6,0)</f>
        <v>CAPITAL LESTE 1</v>
      </c>
      <c r="G2353" s="10"/>
      <c r="H2353" s="10"/>
      <c r="I2353" s="10"/>
      <c r="J2353" s="10"/>
      <c r="K2353" s="22" t="s">
        <v>6774</v>
      </c>
      <c r="L2353" s="13"/>
      <c r="M2353" s="10"/>
      <c r="N2353" s="22" t="s">
        <v>6775</v>
      </c>
      <c r="O2353" s="11"/>
      <c r="P2353" s="10"/>
      <c r="Q2353" s="15">
        <v>45204</v>
      </c>
    </row>
    <row r="2354" spans="2:17" ht="15" customHeight="1" x14ac:dyDescent="0.35">
      <c r="B2354" s="10" t="s">
        <v>6776</v>
      </c>
      <c r="C2354" s="10" t="s">
        <v>6777</v>
      </c>
      <c r="D2354" s="11">
        <f>VLOOKUP(B2354,'[1]Dados Cadastrais'!A:G,7,0)</f>
        <v>103</v>
      </c>
      <c r="E2354" s="11" t="str">
        <f>VLOOKUP(CONTATOS[[#This Row],[EMPRESA]],'[1]Dados Cadastrais'!A:F,5,0)</f>
        <v>EPP</v>
      </c>
      <c r="F2354" s="10" t="str">
        <f>VLOOKUP(CONTATOS[[#This Row],[EMPRESA]],'[1]Dados Cadastrais'!A:F,6,0)</f>
        <v>CAPITAL LESTE 1</v>
      </c>
      <c r="G2354" s="10" t="s">
        <v>565</v>
      </c>
      <c r="H2354" s="10"/>
      <c r="I2354" s="10" t="s">
        <v>19</v>
      </c>
      <c r="J2354" s="10" t="s">
        <v>20</v>
      </c>
      <c r="K2354" s="22"/>
      <c r="L2354" s="13" t="s">
        <v>566</v>
      </c>
      <c r="M2354" s="10" t="s">
        <v>566</v>
      </c>
      <c r="N2354" s="22"/>
      <c r="O2354" s="11"/>
      <c r="P2354" s="10"/>
      <c r="Q2354" s="15"/>
    </row>
    <row r="2355" spans="2:17" ht="15" customHeight="1" x14ac:dyDescent="0.35">
      <c r="B2355" s="10" t="s">
        <v>6776</v>
      </c>
      <c r="C2355" s="10" t="s">
        <v>6777</v>
      </c>
      <c r="D2355" s="11">
        <f>VLOOKUP(B2355,'[1]Dados Cadastrais'!A:G,7,0)</f>
        <v>103</v>
      </c>
      <c r="E2355" s="11" t="str">
        <f>VLOOKUP(CONTATOS[[#This Row],[EMPRESA]],'[1]Dados Cadastrais'!A:F,5,0)</f>
        <v>EPP</v>
      </c>
      <c r="F2355" s="10" t="str">
        <f>VLOOKUP(CONTATOS[[#This Row],[EMPRESA]],'[1]Dados Cadastrais'!A:F,6,0)</f>
        <v>CAPITAL LESTE 1</v>
      </c>
      <c r="G2355" s="10" t="s">
        <v>567</v>
      </c>
      <c r="H2355" s="10"/>
      <c r="I2355" s="10" t="s">
        <v>568</v>
      </c>
      <c r="J2355" s="10" t="s">
        <v>6778</v>
      </c>
      <c r="K2355" s="22"/>
      <c r="L2355" s="13" t="s">
        <v>570</v>
      </c>
      <c r="M2355" s="10" t="s">
        <v>570</v>
      </c>
      <c r="N2355" s="22"/>
      <c r="O2355" s="11"/>
      <c r="P2355" s="10"/>
      <c r="Q2355" s="15"/>
    </row>
    <row r="2356" spans="2:17" ht="15" hidden="1" customHeight="1" x14ac:dyDescent="0.35">
      <c r="B2356" s="10" t="s">
        <v>6779</v>
      </c>
      <c r="C2356" s="10" t="e">
        <v>#N/A</v>
      </c>
      <c r="D2356" s="11" t="e">
        <f>VLOOKUP(B2356,'[1]Dados Cadastrais'!A:G,7,0)</f>
        <v>#N/A</v>
      </c>
      <c r="E2356" s="11" t="e">
        <f>VLOOKUP(CONTATOS[[#This Row],[EMPRESA]],'[1]Dados Cadastrais'!A:F,5,0)</f>
        <v>#N/A</v>
      </c>
      <c r="F2356" s="10" t="e">
        <f>VLOOKUP(CONTATOS[[#This Row],[EMPRESA]],'[1]Dados Cadastrais'!A:F,6,0)</f>
        <v>#N/A</v>
      </c>
      <c r="G2356" s="10"/>
      <c r="H2356" s="10"/>
      <c r="I2356" s="10"/>
      <c r="J2356" s="10"/>
      <c r="K2356" s="22"/>
      <c r="L2356" s="13"/>
      <c r="M2356" s="10" t="s">
        <v>6780</v>
      </c>
      <c r="N2356" s="22"/>
      <c r="O2356" s="11"/>
      <c r="P2356" s="10"/>
      <c r="Q2356" s="15"/>
    </row>
    <row r="2357" spans="2:17" ht="15" hidden="1" customHeight="1" x14ac:dyDescent="0.35">
      <c r="B2357" s="10" t="s">
        <v>6781</v>
      </c>
      <c r="C2357" s="10" t="e">
        <v>#N/A</v>
      </c>
      <c r="D2357" s="11" t="e">
        <f>VLOOKUP(B2357,'[1]Dados Cadastrais'!A:G,7,0)</f>
        <v>#N/A</v>
      </c>
      <c r="E2357" s="11" t="e">
        <f>VLOOKUP(CONTATOS[[#This Row],[EMPRESA]],'[1]Dados Cadastrais'!A:F,5,0)</f>
        <v>#N/A</v>
      </c>
      <c r="F2357" s="10" t="e">
        <f>VLOOKUP(CONTATOS[[#This Row],[EMPRESA]],'[1]Dados Cadastrais'!A:F,6,0)</f>
        <v>#N/A</v>
      </c>
      <c r="G2357" s="10" t="s">
        <v>258</v>
      </c>
      <c r="H2357" s="10"/>
      <c r="I2357" s="10"/>
      <c r="J2357" s="10"/>
      <c r="K2357" s="22" t="s">
        <v>6782</v>
      </c>
      <c r="L2357" s="13"/>
      <c r="M2357" s="10"/>
      <c r="N2357" s="22"/>
      <c r="O2357" s="11"/>
      <c r="P2357" s="10"/>
      <c r="Q2357" s="15"/>
    </row>
    <row r="2358" spans="2:17" ht="15" hidden="1" customHeight="1" x14ac:dyDescent="0.35">
      <c r="B2358" s="10" t="s">
        <v>6781</v>
      </c>
      <c r="C2358" s="10" t="e">
        <v>#N/A</v>
      </c>
      <c r="D2358" s="11" t="e">
        <f>VLOOKUP(B2358,'[1]Dados Cadastrais'!A:G,7,0)</f>
        <v>#N/A</v>
      </c>
      <c r="E2358" s="11" t="e">
        <f>VLOOKUP(CONTATOS[[#This Row],[EMPRESA]],'[1]Dados Cadastrais'!A:F,5,0)</f>
        <v>#N/A</v>
      </c>
      <c r="F2358" s="10" t="e">
        <f>VLOOKUP(CONTATOS[[#This Row],[EMPRESA]],'[1]Dados Cadastrais'!A:F,6,0)</f>
        <v>#N/A</v>
      </c>
      <c r="G2358" s="10" t="s">
        <v>1837</v>
      </c>
      <c r="H2358" s="10"/>
      <c r="I2358" s="10"/>
      <c r="J2358" s="10"/>
      <c r="K2358" s="22" t="s">
        <v>6782</v>
      </c>
      <c r="L2358" s="13" t="s">
        <v>6783</v>
      </c>
      <c r="M2358" s="10" t="s">
        <v>6784</v>
      </c>
      <c r="N2358" s="22"/>
      <c r="O2358" s="11"/>
      <c r="P2358" s="10"/>
      <c r="Q2358" s="15"/>
    </row>
    <row r="2359" spans="2:17" ht="15" hidden="1" customHeight="1" x14ac:dyDescent="0.35">
      <c r="B2359" s="10" t="s">
        <v>6781</v>
      </c>
      <c r="C2359" s="10" t="e">
        <v>#N/A</v>
      </c>
      <c r="D2359" s="11" t="e">
        <f>VLOOKUP(B2359,'[1]Dados Cadastrais'!A:G,7,0)</f>
        <v>#N/A</v>
      </c>
      <c r="E2359" s="11" t="e">
        <f>VLOOKUP(CONTATOS[[#This Row],[EMPRESA]],'[1]Dados Cadastrais'!A:F,5,0)</f>
        <v>#N/A</v>
      </c>
      <c r="F2359" s="10" t="e">
        <f>VLOOKUP(CONTATOS[[#This Row],[EMPRESA]],'[1]Dados Cadastrais'!A:F,6,0)</f>
        <v>#N/A</v>
      </c>
      <c r="G2359" s="10" t="s">
        <v>1837</v>
      </c>
      <c r="H2359" s="10"/>
      <c r="I2359" s="10"/>
      <c r="J2359" s="10"/>
      <c r="K2359" s="22" t="s">
        <v>6782</v>
      </c>
      <c r="L2359" s="13"/>
      <c r="M2359" s="10"/>
      <c r="N2359" s="22"/>
      <c r="O2359" s="11"/>
      <c r="P2359" s="10"/>
      <c r="Q2359" s="15"/>
    </row>
    <row r="2360" spans="2:17" ht="15" customHeight="1" x14ac:dyDescent="0.35">
      <c r="B2360" s="10" t="s">
        <v>6785</v>
      </c>
      <c r="C2360" s="10" t="s">
        <v>6786</v>
      </c>
      <c r="D2360" s="11">
        <f>VLOOKUP(B2360,'[1]Dados Cadastrais'!A:G,7,0)</f>
        <v>0</v>
      </c>
      <c r="E2360" s="11" t="str">
        <f>VLOOKUP(CONTATOS[[#This Row],[EMPRESA]],'[1]Dados Cadastrais'!A:F,5,0)</f>
        <v>ME</v>
      </c>
      <c r="F2360" s="10" t="str">
        <f>VLOOKUP(CONTATOS[[#This Row],[EMPRESA]],'[1]Dados Cadastrais'!A:F,6,0)</f>
        <v>CAPITAL LESTE 1</v>
      </c>
      <c r="G2360" s="10"/>
      <c r="H2360" s="10"/>
      <c r="I2360" s="10"/>
      <c r="J2360" s="10"/>
      <c r="K2360" s="22">
        <v>1121575266</v>
      </c>
      <c r="L2360" s="13"/>
      <c r="M2360" s="10"/>
      <c r="N2360" s="22" t="s">
        <v>6787</v>
      </c>
      <c r="O2360" s="11"/>
      <c r="P2360" s="10"/>
      <c r="Q2360" s="15">
        <v>45769</v>
      </c>
    </row>
    <row r="2361" spans="2:17" ht="15" customHeight="1" x14ac:dyDescent="0.35">
      <c r="B2361" s="10" t="s">
        <v>6788</v>
      </c>
      <c r="C2361" s="10" t="s">
        <v>6789</v>
      </c>
      <c r="D2361" s="11">
        <f>VLOOKUP(B2361,'[1]Dados Cadastrais'!A:G,7,0)</f>
        <v>103</v>
      </c>
      <c r="E2361" s="11" t="str">
        <f>VLOOKUP(CONTATOS[[#This Row],[EMPRESA]],'[1]Dados Cadastrais'!A:F,5,0)</f>
        <v>ME</v>
      </c>
      <c r="F2361" s="10" t="str">
        <f>VLOOKUP(CONTATOS[[#This Row],[EMPRESA]],'[1]Dados Cadastrais'!A:F,6,0)</f>
        <v>CAPITAL LESTE 1</v>
      </c>
      <c r="G2361" s="10" t="s">
        <v>6790</v>
      </c>
      <c r="H2361" s="10"/>
      <c r="I2361" s="10" t="s">
        <v>19</v>
      </c>
      <c r="J2361" s="10" t="s">
        <v>20</v>
      </c>
      <c r="K2361" s="22">
        <v>29144464</v>
      </c>
      <c r="L2361" s="13" t="s">
        <v>6791</v>
      </c>
      <c r="M2361" s="10" t="s">
        <v>6791</v>
      </c>
      <c r="N2361" s="22" t="s">
        <v>6792</v>
      </c>
      <c r="O2361" s="11"/>
      <c r="P2361" s="10"/>
      <c r="Q2361" s="15">
        <v>45006</v>
      </c>
    </row>
    <row r="2362" spans="2:17" ht="15" customHeight="1" x14ac:dyDescent="0.35">
      <c r="B2362" s="10" t="s">
        <v>6788</v>
      </c>
      <c r="C2362" s="10" t="s">
        <v>6789</v>
      </c>
      <c r="D2362" s="11">
        <f>VLOOKUP(B2362,'[1]Dados Cadastrais'!A:G,7,0)</f>
        <v>103</v>
      </c>
      <c r="E2362" s="11" t="str">
        <f>VLOOKUP(CONTATOS[[#This Row],[EMPRESA]],'[1]Dados Cadastrais'!A:F,5,0)</f>
        <v>ME</v>
      </c>
      <c r="F2362" s="10" t="str">
        <f>VLOOKUP(CONTATOS[[#This Row],[EMPRESA]],'[1]Dados Cadastrais'!A:F,6,0)</f>
        <v>CAPITAL LESTE 1</v>
      </c>
      <c r="G2362" s="10" t="s">
        <v>6793</v>
      </c>
      <c r="H2362" s="10"/>
      <c r="I2362" s="10" t="s">
        <v>5505</v>
      </c>
      <c r="J2362" s="10"/>
      <c r="K2362" s="22">
        <v>29144464</v>
      </c>
      <c r="L2362" s="13"/>
      <c r="M2362" s="10"/>
      <c r="N2362" s="22" t="s">
        <v>6794</v>
      </c>
      <c r="O2362" s="11" t="s">
        <v>25</v>
      </c>
      <c r="P2362" s="10"/>
      <c r="Q2362" s="15"/>
    </row>
    <row r="2363" spans="2:17" ht="15" customHeight="1" x14ac:dyDescent="0.35">
      <c r="B2363" s="10" t="s">
        <v>6788</v>
      </c>
      <c r="C2363" s="10" t="s">
        <v>6789</v>
      </c>
      <c r="D2363" s="11">
        <f>VLOOKUP(B2363,'[1]Dados Cadastrais'!A:G,7,0)</f>
        <v>103</v>
      </c>
      <c r="E2363" s="11" t="str">
        <f>VLOOKUP(CONTATOS[[#This Row],[EMPRESA]],'[1]Dados Cadastrais'!A:F,5,0)</f>
        <v>ME</v>
      </c>
      <c r="F2363" s="10" t="str">
        <f>VLOOKUP(CONTATOS[[#This Row],[EMPRESA]],'[1]Dados Cadastrais'!A:F,6,0)</f>
        <v>CAPITAL LESTE 1</v>
      </c>
      <c r="G2363" s="10"/>
      <c r="H2363" s="10"/>
      <c r="I2363" s="10" t="s">
        <v>19</v>
      </c>
      <c r="J2363" s="10" t="s">
        <v>20</v>
      </c>
      <c r="K2363" s="22">
        <v>29144464</v>
      </c>
      <c r="L2363" s="13"/>
      <c r="M2363" s="10"/>
      <c r="N2363" s="22" t="s">
        <v>6795</v>
      </c>
      <c r="O2363" s="11"/>
      <c r="P2363" s="10"/>
      <c r="Q2363" s="15">
        <v>45320</v>
      </c>
    </row>
    <row r="2364" spans="2:17" ht="15" customHeight="1" x14ac:dyDescent="0.35">
      <c r="B2364" s="10" t="s">
        <v>6788</v>
      </c>
      <c r="C2364" s="10" t="s">
        <v>6789</v>
      </c>
      <c r="D2364" s="11">
        <f>VLOOKUP(B2364,'[1]Dados Cadastrais'!A:G,7,0)</f>
        <v>103</v>
      </c>
      <c r="E2364" s="11" t="str">
        <f>VLOOKUP(CONTATOS[[#This Row],[EMPRESA]],'[1]Dados Cadastrais'!A:F,5,0)</f>
        <v>ME</v>
      </c>
      <c r="F2364" s="10" t="str">
        <f>VLOOKUP(CONTATOS[[#This Row],[EMPRESA]],'[1]Dados Cadastrais'!A:F,6,0)</f>
        <v>CAPITAL LESTE 1</v>
      </c>
      <c r="G2364" s="10" t="s">
        <v>3776</v>
      </c>
      <c r="H2364" s="10"/>
      <c r="I2364" s="10" t="s">
        <v>1607</v>
      </c>
      <c r="J2364" s="10"/>
      <c r="K2364" s="22">
        <v>29144464</v>
      </c>
      <c r="L2364" s="13"/>
      <c r="M2364" s="10"/>
      <c r="N2364" s="22" t="s">
        <v>6796</v>
      </c>
      <c r="O2364" s="11"/>
      <c r="P2364" s="10"/>
      <c r="Q2364" s="15"/>
    </row>
    <row r="2365" spans="2:17" ht="15" customHeight="1" x14ac:dyDescent="0.35">
      <c r="B2365" s="10" t="s">
        <v>6788</v>
      </c>
      <c r="C2365" s="10" t="s">
        <v>6789</v>
      </c>
      <c r="D2365" s="11">
        <f>VLOOKUP(B2365,'[1]Dados Cadastrais'!A:G,7,0)</f>
        <v>103</v>
      </c>
      <c r="E2365" s="11" t="str">
        <f>VLOOKUP(CONTATOS[[#This Row],[EMPRESA]],'[1]Dados Cadastrais'!A:F,5,0)</f>
        <v>ME</v>
      </c>
      <c r="F2365" s="10" t="str">
        <f>VLOOKUP(CONTATOS[[#This Row],[EMPRESA]],'[1]Dados Cadastrais'!A:F,6,0)</f>
        <v>CAPITAL LESTE 1</v>
      </c>
      <c r="G2365" s="10" t="s">
        <v>6797</v>
      </c>
      <c r="H2365" s="10"/>
      <c r="I2365" s="10" t="s">
        <v>19</v>
      </c>
      <c r="J2365" s="10" t="s">
        <v>20</v>
      </c>
      <c r="K2365" s="22">
        <v>29144464</v>
      </c>
      <c r="L2365" s="13"/>
      <c r="M2365" s="10"/>
      <c r="N2365" s="22" t="s">
        <v>6798</v>
      </c>
      <c r="O2365" s="11"/>
      <c r="P2365" s="10"/>
      <c r="Q2365" s="15">
        <v>45320</v>
      </c>
    </row>
    <row r="2366" spans="2:17" ht="15" customHeight="1" x14ac:dyDescent="0.35">
      <c r="B2366" s="10" t="s">
        <v>6788</v>
      </c>
      <c r="C2366" s="10" t="s">
        <v>6789</v>
      </c>
      <c r="D2366" s="11">
        <f>VLOOKUP(B2366,'[1]Dados Cadastrais'!A:G,7,0)</f>
        <v>103</v>
      </c>
      <c r="E2366" s="11" t="str">
        <f>VLOOKUP(CONTATOS[[#This Row],[EMPRESA]],'[1]Dados Cadastrais'!A:F,5,0)</f>
        <v>ME</v>
      </c>
      <c r="F2366" s="10" t="str">
        <f>VLOOKUP(CONTATOS[[#This Row],[EMPRESA]],'[1]Dados Cadastrais'!A:F,6,0)</f>
        <v>CAPITAL LESTE 1</v>
      </c>
      <c r="G2366" s="10" t="s">
        <v>6799</v>
      </c>
      <c r="H2366" s="10"/>
      <c r="I2366" s="10" t="s">
        <v>60</v>
      </c>
      <c r="J2366" s="10"/>
      <c r="K2366" s="22">
        <v>29144464</v>
      </c>
      <c r="L2366" s="13"/>
      <c r="M2366" s="10"/>
      <c r="N2366" s="22" t="s">
        <v>6800</v>
      </c>
      <c r="O2366" s="11"/>
      <c r="P2366" s="10"/>
      <c r="Q2366" s="15">
        <v>45008</v>
      </c>
    </row>
    <row r="2367" spans="2:17" ht="15" customHeight="1" x14ac:dyDescent="0.35">
      <c r="B2367" s="10" t="s">
        <v>6788</v>
      </c>
      <c r="C2367" s="10" t="s">
        <v>6789</v>
      </c>
      <c r="D2367" s="11">
        <f>VLOOKUP(B2367,'[1]Dados Cadastrais'!A:G,7,0)</f>
        <v>103</v>
      </c>
      <c r="E2367" s="11" t="str">
        <f>VLOOKUP(CONTATOS[[#This Row],[EMPRESA]],'[1]Dados Cadastrais'!A:F,5,0)</f>
        <v>ME</v>
      </c>
      <c r="F2367" s="10" t="str">
        <f>VLOOKUP(CONTATOS[[#This Row],[EMPRESA]],'[1]Dados Cadastrais'!A:F,6,0)</f>
        <v>CAPITAL LESTE 1</v>
      </c>
      <c r="G2367" s="10" t="s">
        <v>5205</v>
      </c>
      <c r="H2367" s="10"/>
      <c r="I2367" s="10" t="s">
        <v>5505</v>
      </c>
      <c r="J2367" s="10"/>
      <c r="K2367" s="22">
        <v>29144464</v>
      </c>
      <c r="L2367" s="13"/>
      <c r="M2367" s="10"/>
      <c r="N2367" s="22" t="s">
        <v>6801</v>
      </c>
      <c r="O2367" s="11" t="s">
        <v>25</v>
      </c>
      <c r="P2367" s="10"/>
      <c r="Q2367" s="15"/>
    </row>
    <row r="2368" spans="2:17" ht="15" customHeight="1" x14ac:dyDescent="0.35">
      <c r="B2368" s="10" t="s">
        <v>6788</v>
      </c>
      <c r="C2368" s="10" t="s">
        <v>6789</v>
      </c>
      <c r="D2368" s="11">
        <f>VLOOKUP(B2368,'[1]Dados Cadastrais'!A:G,7,0)</f>
        <v>103</v>
      </c>
      <c r="E2368" s="11" t="str">
        <f>VLOOKUP(CONTATOS[[#This Row],[EMPRESA]],'[1]Dados Cadastrais'!A:F,5,0)</f>
        <v>ME</v>
      </c>
      <c r="F2368" s="10" t="str">
        <f>VLOOKUP(CONTATOS[[#This Row],[EMPRESA]],'[1]Dados Cadastrais'!A:F,6,0)</f>
        <v>CAPITAL LESTE 1</v>
      </c>
      <c r="G2368" s="10"/>
      <c r="H2368" s="10"/>
      <c r="I2368" s="10" t="s">
        <v>6802</v>
      </c>
      <c r="J2368" s="10"/>
      <c r="K2368" s="22">
        <v>29144464</v>
      </c>
      <c r="L2368" s="13"/>
      <c r="M2368" s="10"/>
      <c r="N2368" s="22" t="s">
        <v>6803</v>
      </c>
      <c r="O2368" s="11"/>
      <c r="P2368" s="10"/>
      <c r="Q2368" s="15"/>
    </row>
    <row r="2369" spans="2:17" ht="15" customHeight="1" x14ac:dyDescent="0.35">
      <c r="B2369" s="10" t="s">
        <v>6804</v>
      </c>
      <c r="C2369" s="10" t="s">
        <v>6805</v>
      </c>
      <c r="D2369" s="11">
        <f>VLOOKUP(B2369,'[1]Dados Cadastrais'!A:G,7,0)</f>
        <v>103</v>
      </c>
      <c r="E2369" s="11" t="str">
        <f>VLOOKUP(CONTATOS[[#This Row],[EMPRESA]],'[1]Dados Cadastrais'!A:F,5,0)</f>
        <v>EPP</v>
      </c>
      <c r="F2369" s="10" t="str">
        <f>VLOOKUP(CONTATOS[[#This Row],[EMPRESA]],'[1]Dados Cadastrais'!A:F,6,0)</f>
        <v>CAPITAL LESTE 1</v>
      </c>
      <c r="G2369" s="10" t="s">
        <v>766</v>
      </c>
      <c r="H2369" s="10"/>
      <c r="I2369" s="10" t="s">
        <v>6806</v>
      </c>
      <c r="J2369" s="10"/>
      <c r="K2369" s="22" t="s">
        <v>6807</v>
      </c>
      <c r="L2369" s="13" t="s">
        <v>6808</v>
      </c>
      <c r="M2369" s="10" t="s">
        <v>6808</v>
      </c>
      <c r="N2369" s="22" t="s">
        <v>6809</v>
      </c>
      <c r="O2369" s="11"/>
      <c r="P2369" s="10"/>
      <c r="Q2369" s="15"/>
    </row>
    <row r="2370" spans="2:17" ht="15" customHeight="1" x14ac:dyDescent="0.35">
      <c r="B2370" s="10" t="s">
        <v>6804</v>
      </c>
      <c r="C2370" s="10" t="s">
        <v>6805</v>
      </c>
      <c r="D2370" s="11">
        <f>VLOOKUP(B2370,'[1]Dados Cadastrais'!A:G,7,0)</f>
        <v>103</v>
      </c>
      <c r="E2370" s="11" t="str">
        <f>VLOOKUP(CONTATOS[[#This Row],[EMPRESA]],'[1]Dados Cadastrais'!A:F,5,0)</f>
        <v>EPP</v>
      </c>
      <c r="F2370" s="10" t="str">
        <f>VLOOKUP(CONTATOS[[#This Row],[EMPRESA]],'[1]Dados Cadastrais'!A:F,6,0)</f>
        <v>CAPITAL LESTE 1</v>
      </c>
      <c r="G2370" s="10" t="s">
        <v>6810</v>
      </c>
      <c r="H2370" s="10" t="s">
        <v>20</v>
      </c>
      <c r="I2370" s="10" t="s">
        <v>19</v>
      </c>
      <c r="J2370" s="10" t="s">
        <v>20</v>
      </c>
      <c r="K2370" s="22" t="s">
        <v>6807</v>
      </c>
      <c r="L2370" s="13" t="s">
        <v>6808</v>
      </c>
      <c r="M2370" s="10" t="s">
        <v>6808</v>
      </c>
      <c r="N2370" s="22" t="s">
        <v>6811</v>
      </c>
      <c r="O2370" s="11"/>
      <c r="P2370" s="10"/>
      <c r="Q2370" s="15"/>
    </row>
    <row r="2371" spans="2:17" ht="15" customHeight="1" x14ac:dyDescent="0.35">
      <c r="B2371" s="10" t="s">
        <v>6804</v>
      </c>
      <c r="C2371" s="10" t="s">
        <v>6805</v>
      </c>
      <c r="D2371" s="11">
        <f>VLOOKUP(B2371,'[1]Dados Cadastrais'!A:G,7,0)</f>
        <v>103</v>
      </c>
      <c r="E2371" s="11" t="str">
        <f>VLOOKUP(CONTATOS[[#This Row],[EMPRESA]],'[1]Dados Cadastrais'!A:F,5,0)</f>
        <v>EPP</v>
      </c>
      <c r="F2371" s="10" t="str">
        <f>VLOOKUP(CONTATOS[[#This Row],[EMPRESA]],'[1]Dados Cadastrais'!A:F,6,0)</f>
        <v>CAPITAL LESTE 1</v>
      </c>
      <c r="G2371" s="10" t="s">
        <v>6571</v>
      </c>
      <c r="H2371" s="10"/>
      <c r="I2371" s="10"/>
      <c r="J2371" s="10"/>
      <c r="K2371" s="22" t="s">
        <v>6807</v>
      </c>
      <c r="L2371" s="13"/>
      <c r="M2371" s="10"/>
      <c r="N2371" s="22"/>
      <c r="O2371" s="11"/>
      <c r="P2371" s="10"/>
      <c r="Q2371" s="15"/>
    </row>
    <row r="2372" spans="2:17" ht="15" customHeight="1" x14ac:dyDescent="0.35">
      <c r="B2372" s="10" t="s">
        <v>6812</v>
      </c>
      <c r="C2372" s="10" t="s">
        <v>6813</v>
      </c>
      <c r="D2372" s="11">
        <f>VLOOKUP(B2372,'[1]Dados Cadastrais'!A:G,7,0)</f>
        <v>103</v>
      </c>
      <c r="E2372" s="11" t="str">
        <f>VLOOKUP(CONTATOS[[#This Row],[EMPRESA]],'[1]Dados Cadastrais'!A:F,5,0)</f>
        <v>EPP</v>
      </c>
      <c r="F2372" s="10" t="str">
        <f>VLOOKUP(CONTATOS[[#This Row],[EMPRESA]],'[1]Dados Cadastrais'!A:F,6,0)</f>
        <v>CAPITAL LESTE 1</v>
      </c>
      <c r="G2372" s="10" t="s">
        <v>6814</v>
      </c>
      <c r="H2372" s="10"/>
      <c r="I2372" s="10"/>
      <c r="J2372" s="10"/>
      <c r="K2372" s="22"/>
      <c r="L2372" s="13"/>
      <c r="M2372" s="10"/>
      <c r="N2372" s="22" t="s">
        <v>6815</v>
      </c>
      <c r="O2372" s="11"/>
      <c r="P2372" s="10"/>
      <c r="Q2372" s="15"/>
    </row>
    <row r="2373" spans="2:17" ht="15" customHeight="1" x14ac:dyDescent="0.35">
      <c r="B2373" s="10" t="s">
        <v>6812</v>
      </c>
      <c r="C2373" s="10" t="s">
        <v>6813</v>
      </c>
      <c r="D2373" s="11">
        <f>VLOOKUP(B2373,'[1]Dados Cadastrais'!A:G,7,0)</f>
        <v>103</v>
      </c>
      <c r="E2373" s="11" t="str">
        <f>VLOOKUP(CONTATOS[[#This Row],[EMPRESA]],'[1]Dados Cadastrais'!A:F,5,0)</f>
        <v>EPP</v>
      </c>
      <c r="F2373" s="10" t="str">
        <f>VLOOKUP(CONTATOS[[#This Row],[EMPRESA]],'[1]Dados Cadastrais'!A:F,6,0)</f>
        <v>CAPITAL LESTE 1</v>
      </c>
      <c r="G2373" s="10" t="s">
        <v>6816</v>
      </c>
      <c r="H2373" s="10"/>
      <c r="I2373" s="10" t="s">
        <v>6817</v>
      </c>
      <c r="J2373" s="10"/>
      <c r="K2373" s="22"/>
      <c r="L2373" s="13"/>
      <c r="M2373" s="10"/>
      <c r="N2373" s="22" t="s">
        <v>6818</v>
      </c>
      <c r="O2373" s="11"/>
      <c r="P2373" s="10"/>
      <c r="Q2373" s="15"/>
    </row>
    <row r="2374" spans="2:17" ht="15" customHeight="1" x14ac:dyDescent="0.35">
      <c r="B2374" s="10" t="s">
        <v>6812</v>
      </c>
      <c r="C2374" s="10" t="s">
        <v>6813</v>
      </c>
      <c r="D2374" s="11">
        <f>VLOOKUP(B2374,'[1]Dados Cadastrais'!A:G,7,0)</f>
        <v>103</v>
      </c>
      <c r="E2374" s="11" t="str">
        <f>VLOOKUP(CONTATOS[[#This Row],[EMPRESA]],'[1]Dados Cadastrais'!A:F,5,0)</f>
        <v>EPP</v>
      </c>
      <c r="F2374" s="10" t="str">
        <f>VLOOKUP(CONTATOS[[#This Row],[EMPRESA]],'[1]Dados Cadastrais'!A:F,6,0)</f>
        <v>CAPITAL LESTE 1</v>
      </c>
      <c r="G2374" s="10" t="s">
        <v>4429</v>
      </c>
      <c r="H2374" s="10"/>
      <c r="I2374" s="10"/>
      <c r="J2374" s="10"/>
      <c r="K2374" s="22"/>
      <c r="L2374" s="13"/>
      <c r="M2374" s="10"/>
      <c r="N2374" s="22" t="s">
        <v>6819</v>
      </c>
      <c r="O2374" s="11"/>
      <c r="P2374" s="10"/>
      <c r="Q2374" s="15"/>
    </row>
    <row r="2375" spans="2:17" ht="15" hidden="1" customHeight="1" x14ac:dyDescent="0.35">
      <c r="B2375" s="10" t="s">
        <v>6820</v>
      </c>
      <c r="C2375" s="10" t="s">
        <v>55</v>
      </c>
      <c r="D2375" s="11" t="e">
        <f>VLOOKUP(B2375,'[1]Dados Cadastrais'!A:G,7,0)</f>
        <v>#N/A</v>
      </c>
      <c r="E2375" s="11" t="e">
        <f>VLOOKUP(CONTATOS[[#This Row],[EMPRESA]],'[1]Dados Cadastrais'!A:F,5,0)</f>
        <v>#N/A</v>
      </c>
      <c r="F2375" s="10" t="e">
        <f>VLOOKUP(CONTATOS[[#This Row],[EMPRESA]],'[1]Dados Cadastrais'!A:F,6,0)</f>
        <v>#N/A</v>
      </c>
      <c r="G2375" s="10" t="s">
        <v>474</v>
      </c>
      <c r="H2375" s="10"/>
      <c r="I2375" s="10" t="s">
        <v>6821</v>
      </c>
      <c r="J2375" s="10"/>
      <c r="K2375" s="22">
        <v>1126063377</v>
      </c>
      <c r="L2375" s="13"/>
      <c r="M2375" s="10"/>
      <c r="N2375" s="22" t="s">
        <v>6822</v>
      </c>
      <c r="O2375" s="11"/>
      <c r="P2375" s="10"/>
      <c r="Q2375" s="15">
        <v>45769</v>
      </c>
    </row>
    <row r="2376" spans="2:17" ht="15" hidden="1" customHeight="1" x14ac:dyDescent="0.35">
      <c r="B2376" s="10" t="s">
        <v>6823</v>
      </c>
      <c r="C2376" s="10" t="s">
        <v>6824</v>
      </c>
      <c r="D2376" s="11">
        <v>110</v>
      </c>
      <c r="E2376" s="11" t="s">
        <v>137</v>
      </c>
      <c r="F2376" s="10" t="e">
        <f>VLOOKUP(CONTATOS[[#This Row],[EMPRESA]],'[1]Dados Cadastrais'!A:F,6,0)</f>
        <v>#N/A</v>
      </c>
      <c r="G2376" s="10" t="s">
        <v>6825</v>
      </c>
      <c r="H2376" s="10"/>
      <c r="I2376" s="10"/>
      <c r="J2376" s="10"/>
      <c r="K2376" s="22" t="s">
        <v>3177</v>
      </c>
      <c r="L2376" s="13"/>
      <c r="M2376" s="10"/>
      <c r="N2376" s="22"/>
      <c r="O2376" s="11"/>
      <c r="P2376" s="10"/>
      <c r="Q2376" s="15"/>
    </row>
    <row r="2377" spans="2:17" ht="15" hidden="1" customHeight="1" x14ac:dyDescent="0.35">
      <c r="B2377" s="10" t="s">
        <v>6823</v>
      </c>
      <c r="C2377" s="10" t="s">
        <v>6824</v>
      </c>
      <c r="D2377" s="11">
        <v>106</v>
      </c>
      <c r="E2377" s="11" t="s">
        <v>137</v>
      </c>
      <c r="F2377" s="10" t="e">
        <f>VLOOKUP(CONTATOS[[#This Row],[EMPRESA]],'[1]Dados Cadastrais'!A:F,6,0)</f>
        <v>#N/A</v>
      </c>
      <c r="G2377" s="10" t="s">
        <v>6825</v>
      </c>
      <c r="H2377" s="10"/>
      <c r="I2377" s="10"/>
      <c r="J2377" s="10"/>
      <c r="K2377" s="22"/>
      <c r="L2377" s="13"/>
      <c r="M2377" s="10"/>
      <c r="N2377" s="22"/>
      <c r="O2377" s="11"/>
      <c r="P2377" s="10"/>
      <c r="Q2377" s="15"/>
    </row>
    <row r="2378" spans="2:17" ht="15" hidden="1" customHeight="1" x14ac:dyDescent="0.35">
      <c r="B2378" s="10" t="s">
        <v>6826</v>
      </c>
      <c r="C2378" s="10" t="e">
        <v>#N/A</v>
      </c>
      <c r="D2378" s="11" t="e">
        <f>VLOOKUP(B2378,'[1]Dados Cadastrais'!A:G,7,0)</f>
        <v>#N/A</v>
      </c>
      <c r="E2378" s="11" t="e">
        <f>VLOOKUP(CONTATOS[[#This Row],[EMPRESA]],'[1]Dados Cadastrais'!A:F,5,0)</f>
        <v>#N/A</v>
      </c>
      <c r="F2378" s="10" t="e">
        <f>VLOOKUP(CONTATOS[[#This Row],[EMPRESA]],'[1]Dados Cadastrais'!A:F,6,0)</f>
        <v>#N/A</v>
      </c>
      <c r="G2378" s="10"/>
      <c r="H2378" s="10"/>
      <c r="I2378" s="10"/>
      <c r="J2378" s="10"/>
      <c r="K2378" s="22" t="s">
        <v>6827</v>
      </c>
      <c r="L2378" s="13"/>
      <c r="M2378" s="10"/>
      <c r="N2378" s="22"/>
      <c r="O2378" s="11"/>
      <c r="P2378" s="10"/>
      <c r="Q2378" s="15"/>
    </row>
    <row r="2379" spans="2:17" ht="15" customHeight="1" x14ac:dyDescent="0.35">
      <c r="B2379" s="10" t="s">
        <v>6828</v>
      </c>
      <c r="C2379" s="10" t="s">
        <v>6829</v>
      </c>
      <c r="D2379" s="11">
        <f>VLOOKUP(B2379,'[1]Dados Cadastrais'!A:G,7,0)</f>
        <v>103</v>
      </c>
      <c r="E2379" s="11" t="str">
        <f>VLOOKUP(CONTATOS[[#This Row],[EMPRESA]],'[1]Dados Cadastrais'!A:F,5,0)</f>
        <v>EPP</v>
      </c>
      <c r="F2379" s="10" t="str">
        <f>VLOOKUP(CONTATOS[[#This Row],[EMPRESA]],'[1]Dados Cadastrais'!A:F,6,0)</f>
        <v>CAPITAL LESTE 1</v>
      </c>
      <c r="G2379" s="10" t="s">
        <v>6830</v>
      </c>
      <c r="H2379" s="10" t="s">
        <v>20</v>
      </c>
      <c r="I2379" s="10" t="s">
        <v>60</v>
      </c>
      <c r="J2379" s="10"/>
      <c r="K2379" s="22">
        <v>1120690300</v>
      </c>
      <c r="L2379" s="13" t="s">
        <v>6831</v>
      </c>
      <c r="M2379" s="10" t="s">
        <v>6831</v>
      </c>
      <c r="N2379" s="22" t="s">
        <v>6832</v>
      </c>
      <c r="O2379" s="11"/>
      <c r="P2379" s="10"/>
      <c r="Q2379" s="15">
        <v>45098</v>
      </c>
    </row>
    <row r="2380" spans="2:17" ht="15" customHeight="1" x14ac:dyDescent="0.35">
      <c r="B2380" s="10" t="s">
        <v>6828</v>
      </c>
      <c r="C2380" s="10" t="s">
        <v>6829</v>
      </c>
      <c r="D2380" s="11">
        <f>VLOOKUP(B2380,'[1]Dados Cadastrais'!A:G,7,0)</f>
        <v>103</v>
      </c>
      <c r="E2380" s="11" t="str">
        <f>VLOOKUP(CONTATOS[[#This Row],[EMPRESA]],'[1]Dados Cadastrais'!A:F,5,0)</f>
        <v>EPP</v>
      </c>
      <c r="F2380" s="10" t="str">
        <f>VLOOKUP(CONTATOS[[#This Row],[EMPRESA]],'[1]Dados Cadastrais'!A:F,6,0)</f>
        <v>CAPITAL LESTE 1</v>
      </c>
      <c r="G2380" s="10" t="s">
        <v>6833</v>
      </c>
      <c r="H2380" s="10" t="s">
        <v>569</v>
      </c>
      <c r="I2380" s="10" t="s">
        <v>19</v>
      </c>
      <c r="J2380" s="10" t="s">
        <v>20</v>
      </c>
      <c r="K2380" s="22">
        <v>1120690300</v>
      </c>
      <c r="L2380" s="13" t="s">
        <v>6834</v>
      </c>
      <c r="M2380" s="10" t="s">
        <v>6834</v>
      </c>
      <c r="N2380" s="22" t="s">
        <v>6835</v>
      </c>
      <c r="O2380" s="11"/>
      <c r="P2380" s="10"/>
      <c r="Q2380" s="15">
        <v>45098</v>
      </c>
    </row>
    <row r="2381" spans="2:17" ht="15" customHeight="1" x14ac:dyDescent="0.35">
      <c r="B2381" s="10" t="s">
        <v>6828</v>
      </c>
      <c r="C2381" s="10" t="s">
        <v>6829</v>
      </c>
      <c r="D2381" s="11">
        <f>VLOOKUP(B2381,'[1]Dados Cadastrais'!A:G,7,0)</f>
        <v>103</v>
      </c>
      <c r="E2381" s="11" t="str">
        <f>VLOOKUP(CONTATOS[[#This Row],[EMPRESA]],'[1]Dados Cadastrais'!A:F,5,0)</f>
        <v>EPP</v>
      </c>
      <c r="F2381" s="10" t="str">
        <f>VLOOKUP(CONTATOS[[#This Row],[EMPRESA]],'[1]Dados Cadastrais'!A:F,6,0)</f>
        <v>CAPITAL LESTE 1</v>
      </c>
      <c r="G2381" s="10" t="s">
        <v>6830</v>
      </c>
      <c r="H2381" s="10" t="s">
        <v>20</v>
      </c>
      <c r="I2381" s="10" t="s">
        <v>60</v>
      </c>
      <c r="J2381" s="10"/>
      <c r="K2381" s="22">
        <v>1120690300</v>
      </c>
      <c r="L2381" s="13" t="s">
        <v>6831</v>
      </c>
      <c r="M2381" s="10" t="s">
        <v>6831</v>
      </c>
      <c r="N2381" s="22" t="s">
        <v>6836</v>
      </c>
      <c r="O2381" s="11"/>
      <c r="P2381" s="10"/>
      <c r="Q2381" s="15">
        <v>45098</v>
      </c>
    </row>
    <row r="2382" spans="2:17" ht="15" customHeight="1" x14ac:dyDescent="0.35">
      <c r="B2382" s="10" t="s">
        <v>6828</v>
      </c>
      <c r="C2382" s="10" t="s">
        <v>6829</v>
      </c>
      <c r="D2382" s="11">
        <f>VLOOKUP(B2382,'[1]Dados Cadastrais'!A:G,7,0)</f>
        <v>103</v>
      </c>
      <c r="E2382" s="11" t="str">
        <f>VLOOKUP(CONTATOS[[#This Row],[EMPRESA]],'[1]Dados Cadastrais'!A:F,5,0)</f>
        <v>EPP</v>
      </c>
      <c r="F2382" s="10" t="str">
        <f>VLOOKUP(CONTATOS[[#This Row],[EMPRESA]],'[1]Dados Cadastrais'!A:F,6,0)</f>
        <v>CAPITAL LESTE 1</v>
      </c>
      <c r="G2382" s="10" t="s">
        <v>6837</v>
      </c>
      <c r="H2382" s="10"/>
      <c r="I2382" s="10" t="s">
        <v>6838</v>
      </c>
      <c r="J2382" s="10"/>
      <c r="K2382" s="22"/>
      <c r="L2382" s="13"/>
      <c r="M2382" s="10"/>
      <c r="N2382" s="22"/>
      <c r="O2382" s="11"/>
      <c r="P2382" s="10"/>
      <c r="Q2382" s="15"/>
    </row>
    <row r="2383" spans="2:17" ht="15" customHeight="1" x14ac:dyDescent="0.35">
      <c r="B2383" s="10" t="s">
        <v>6828</v>
      </c>
      <c r="C2383" s="10" t="s">
        <v>6829</v>
      </c>
      <c r="D2383" s="11">
        <f>VLOOKUP(B2383,'[1]Dados Cadastrais'!A:G,7,0)</f>
        <v>103</v>
      </c>
      <c r="E2383" s="11" t="str">
        <f>VLOOKUP(CONTATOS[[#This Row],[EMPRESA]],'[1]Dados Cadastrais'!A:F,5,0)</f>
        <v>EPP</v>
      </c>
      <c r="F2383" s="10" t="str">
        <f>VLOOKUP(CONTATOS[[#This Row],[EMPRESA]],'[1]Dados Cadastrais'!A:F,6,0)</f>
        <v>CAPITAL LESTE 1</v>
      </c>
      <c r="G2383" s="10" t="s">
        <v>6837</v>
      </c>
      <c r="H2383" s="10"/>
      <c r="I2383" s="10" t="s">
        <v>6838</v>
      </c>
      <c r="J2383" s="10"/>
      <c r="K2383" s="22"/>
      <c r="L2383" s="13"/>
      <c r="M2383" s="10"/>
      <c r="N2383" s="22"/>
      <c r="O2383" s="11"/>
      <c r="P2383" s="10"/>
      <c r="Q2383" s="15"/>
    </row>
    <row r="2384" spans="2:17" ht="15" customHeight="1" x14ac:dyDescent="0.35">
      <c r="B2384" s="10" t="s">
        <v>6828</v>
      </c>
      <c r="C2384" s="10" t="s">
        <v>6829</v>
      </c>
      <c r="D2384" s="11">
        <f>VLOOKUP(B2384,'[1]Dados Cadastrais'!A:G,7,0)</f>
        <v>103</v>
      </c>
      <c r="E2384" s="11" t="str">
        <f>VLOOKUP(CONTATOS[[#This Row],[EMPRESA]],'[1]Dados Cadastrais'!A:F,5,0)</f>
        <v>EPP</v>
      </c>
      <c r="F2384" s="10" t="str">
        <f>VLOOKUP(CONTATOS[[#This Row],[EMPRESA]],'[1]Dados Cadastrais'!A:F,6,0)</f>
        <v>CAPITAL LESTE 1</v>
      </c>
      <c r="G2384" s="10" t="s">
        <v>6837</v>
      </c>
      <c r="H2384" s="10"/>
      <c r="I2384" s="10" t="s">
        <v>6838</v>
      </c>
      <c r="J2384" s="10"/>
      <c r="K2384" s="22"/>
      <c r="L2384" s="13"/>
      <c r="M2384" s="10"/>
      <c r="N2384" s="22"/>
      <c r="O2384" s="11"/>
      <c r="P2384" s="10"/>
      <c r="Q2384" s="15"/>
    </row>
    <row r="2385" spans="2:17" ht="15" customHeight="1" x14ac:dyDescent="0.35">
      <c r="B2385" s="10" t="s">
        <v>6828</v>
      </c>
      <c r="C2385" s="10" t="s">
        <v>6829</v>
      </c>
      <c r="D2385" s="11">
        <f>VLOOKUP(B2385,'[1]Dados Cadastrais'!A:G,7,0)</f>
        <v>103</v>
      </c>
      <c r="E2385" s="11" t="str">
        <f>VLOOKUP(CONTATOS[[#This Row],[EMPRESA]],'[1]Dados Cadastrais'!A:F,5,0)</f>
        <v>EPP</v>
      </c>
      <c r="F2385" s="10" t="str">
        <f>VLOOKUP(CONTATOS[[#This Row],[EMPRESA]],'[1]Dados Cadastrais'!A:F,6,0)</f>
        <v>CAPITAL LESTE 1</v>
      </c>
      <c r="G2385" s="10" t="s">
        <v>6837</v>
      </c>
      <c r="H2385" s="10"/>
      <c r="I2385" s="10" t="s">
        <v>6838</v>
      </c>
      <c r="J2385" s="10"/>
      <c r="K2385" s="22"/>
      <c r="L2385" s="13"/>
      <c r="M2385" s="10"/>
      <c r="N2385" s="22"/>
      <c r="O2385" s="11"/>
      <c r="P2385" s="10"/>
      <c r="Q2385" s="15"/>
    </row>
    <row r="2386" spans="2:17" ht="15" customHeight="1" x14ac:dyDescent="0.35">
      <c r="B2386" s="10" t="s">
        <v>6828</v>
      </c>
      <c r="C2386" s="10" t="s">
        <v>6829</v>
      </c>
      <c r="D2386" s="11">
        <f>VLOOKUP(B2386,'[1]Dados Cadastrais'!A:G,7,0)</f>
        <v>103</v>
      </c>
      <c r="E2386" s="11" t="str">
        <f>VLOOKUP(CONTATOS[[#This Row],[EMPRESA]],'[1]Dados Cadastrais'!A:F,5,0)</f>
        <v>EPP</v>
      </c>
      <c r="F2386" s="10" t="str">
        <f>VLOOKUP(CONTATOS[[#This Row],[EMPRESA]],'[1]Dados Cadastrais'!A:F,6,0)</f>
        <v>CAPITAL LESTE 1</v>
      </c>
      <c r="G2386" s="10" t="s">
        <v>6837</v>
      </c>
      <c r="H2386" s="10"/>
      <c r="I2386" s="10" t="s">
        <v>6838</v>
      </c>
      <c r="J2386" s="10"/>
      <c r="K2386" s="22"/>
      <c r="L2386" s="13"/>
      <c r="M2386" s="10"/>
      <c r="N2386" s="22"/>
      <c r="O2386" s="11"/>
      <c r="P2386" s="10"/>
      <c r="Q2386" s="15"/>
    </row>
    <row r="2387" spans="2:17" ht="15" customHeight="1" x14ac:dyDescent="0.35">
      <c r="B2387" s="10" t="s">
        <v>6828</v>
      </c>
      <c r="C2387" s="10" t="s">
        <v>6829</v>
      </c>
      <c r="D2387" s="11">
        <f>VLOOKUP(B2387,'[1]Dados Cadastrais'!A:G,7,0)</f>
        <v>103</v>
      </c>
      <c r="E2387" s="11" t="str">
        <f>VLOOKUP(CONTATOS[[#This Row],[EMPRESA]],'[1]Dados Cadastrais'!A:F,5,0)</f>
        <v>EPP</v>
      </c>
      <c r="F2387" s="10" t="str">
        <f>VLOOKUP(CONTATOS[[#This Row],[EMPRESA]],'[1]Dados Cadastrais'!A:F,6,0)</f>
        <v>CAPITAL LESTE 1</v>
      </c>
      <c r="G2387" s="10" t="s">
        <v>6837</v>
      </c>
      <c r="H2387" s="10"/>
      <c r="I2387" s="10" t="s">
        <v>6838</v>
      </c>
      <c r="J2387" s="10"/>
      <c r="K2387" s="12"/>
      <c r="M2387" s="10"/>
      <c r="N2387" s="22"/>
      <c r="O2387" s="11"/>
      <c r="P2387" s="10"/>
      <c r="Q2387" s="15"/>
    </row>
    <row r="2388" spans="2:17" ht="15" hidden="1" customHeight="1" x14ac:dyDescent="0.25">
      <c r="B2388" s="10" t="s">
        <v>6839</v>
      </c>
      <c r="C2388" s="10" t="e">
        <v>#N/A</v>
      </c>
      <c r="D2388" s="11" t="e">
        <f>VLOOKUP(B2388,'[1]Dados Cadastrais'!A:G,7,0)</f>
        <v>#N/A</v>
      </c>
      <c r="E2388" s="11" t="e">
        <f>VLOOKUP(CONTATOS[[#This Row],[EMPRESA]],'[1]Dados Cadastrais'!A:F,5,0)</f>
        <v>#N/A</v>
      </c>
      <c r="F2388" s="10" t="e">
        <f>VLOOKUP(CONTATOS[[#This Row],[EMPRESA]],'[1]Dados Cadastrais'!A:F,6,0)</f>
        <v>#N/A</v>
      </c>
      <c r="G2388" s="10"/>
      <c r="H2388" s="10"/>
      <c r="I2388" s="10"/>
      <c r="J2388" s="10"/>
      <c r="K2388" s="31" t="s">
        <v>6840</v>
      </c>
      <c r="L2388" s="13"/>
      <c r="M2388" s="10"/>
      <c r="N2388" s="22"/>
      <c r="O2388" s="11"/>
      <c r="P2388" s="10"/>
      <c r="Q2388" s="15"/>
    </row>
    <row r="2389" spans="2:17" ht="15" hidden="1" customHeight="1" x14ac:dyDescent="0.25">
      <c r="B2389" s="10" t="s">
        <v>6841</v>
      </c>
      <c r="C2389" s="10" t="s">
        <v>55</v>
      </c>
      <c r="D2389" s="11" t="e">
        <f>VLOOKUP(B2389,'[1]Dados Cadastrais'!A:G,7,0)</f>
        <v>#N/A</v>
      </c>
      <c r="E2389" s="11" t="e">
        <f>VLOOKUP(CONTATOS[[#This Row],[EMPRESA]],'[1]Dados Cadastrais'!A:F,5,0)</f>
        <v>#N/A</v>
      </c>
      <c r="F2389" s="10" t="e">
        <f>VLOOKUP(CONTATOS[[#This Row],[EMPRESA]],'[1]Dados Cadastrais'!A:F,6,0)</f>
        <v>#N/A</v>
      </c>
      <c r="G2389" s="10" t="s">
        <v>1521</v>
      </c>
      <c r="H2389" s="10"/>
      <c r="I2389" s="10"/>
      <c r="J2389" s="10"/>
      <c r="K2389" s="31">
        <v>1155899307</v>
      </c>
      <c r="L2389" s="13"/>
      <c r="M2389" s="10"/>
      <c r="N2389" s="22" t="s">
        <v>6842</v>
      </c>
      <c r="O2389" s="11"/>
      <c r="P2389" s="10"/>
      <c r="Q2389" s="15">
        <v>45769</v>
      </c>
    </row>
    <row r="2390" spans="2:17" ht="15" hidden="1" customHeight="1" x14ac:dyDescent="0.25">
      <c r="B2390" s="10" t="s">
        <v>6841</v>
      </c>
      <c r="C2390" s="10" t="s">
        <v>55</v>
      </c>
      <c r="D2390" s="11" t="e">
        <f>VLOOKUP(B2390,'[1]Dados Cadastrais'!A:G,7,0)</f>
        <v>#N/A</v>
      </c>
      <c r="E2390" s="11" t="e">
        <f>VLOOKUP(CONTATOS[[#This Row],[EMPRESA]],'[1]Dados Cadastrais'!A:F,5,0)</f>
        <v>#N/A</v>
      </c>
      <c r="F2390" s="10" t="e">
        <f>VLOOKUP(CONTATOS[[#This Row],[EMPRESA]],'[1]Dados Cadastrais'!A:F,6,0)</f>
        <v>#N/A</v>
      </c>
      <c r="G2390" s="10" t="s">
        <v>6843</v>
      </c>
      <c r="H2390" s="10"/>
      <c r="I2390" s="10" t="s">
        <v>6844</v>
      </c>
      <c r="J2390" s="10"/>
      <c r="K2390" s="31">
        <v>1155899307</v>
      </c>
      <c r="L2390" s="14" t="s">
        <v>6845</v>
      </c>
      <c r="M2390" s="10" t="s">
        <v>6845</v>
      </c>
      <c r="N2390" s="22" t="s">
        <v>6846</v>
      </c>
      <c r="O2390" s="11"/>
      <c r="P2390" s="10"/>
      <c r="Q2390" s="15">
        <v>45769</v>
      </c>
    </row>
    <row r="2391" spans="2:17" ht="15" hidden="1" customHeight="1" x14ac:dyDescent="0.25">
      <c r="B2391" s="10" t="s">
        <v>6847</v>
      </c>
      <c r="C2391" s="10" t="s">
        <v>6848</v>
      </c>
      <c r="D2391" s="11">
        <v>106</v>
      </c>
      <c r="E2391" s="11" t="s">
        <v>137</v>
      </c>
      <c r="F2391" s="10" t="e">
        <f>VLOOKUP(CONTATOS[[#This Row],[EMPRESA]],'[1]Dados Cadastrais'!A:F,6,0)</f>
        <v>#N/A</v>
      </c>
      <c r="G2391" s="10"/>
      <c r="H2391" s="10"/>
      <c r="I2391" s="10"/>
      <c r="J2391" s="10"/>
      <c r="K2391" s="22" t="s">
        <v>6849</v>
      </c>
      <c r="L2391" s="13"/>
      <c r="M2391" s="10"/>
      <c r="N2391" s="14" t="s">
        <v>6850</v>
      </c>
      <c r="O2391" s="11"/>
      <c r="P2391" s="10"/>
      <c r="Q2391" s="15"/>
    </row>
    <row r="2392" spans="2:17" ht="15" customHeight="1" x14ac:dyDescent="0.35">
      <c r="B2392" s="10" t="s">
        <v>6851</v>
      </c>
      <c r="C2392" s="10" t="s">
        <v>6852</v>
      </c>
      <c r="D2392" s="11">
        <f>VLOOKUP(B2392,'[1]Dados Cadastrais'!A:G,7,0)</f>
        <v>103</v>
      </c>
      <c r="E2392" s="11" t="str">
        <f>VLOOKUP(CONTATOS[[#This Row],[EMPRESA]],'[1]Dados Cadastrais'!A:F,5,0)</f>
        <v>EPP</v>
      </c>
      <c r="F2392" s="10" t="str">
        <f>VLOOKUP(CONTATOS[[#This Row],[EMPRESA]],'[1]Dados Cadastrais'!A:F,6,0)</f>
        <v>CAPITAL LESTE 1</v>
      </c>
      <c r="G2392" s="10" t="s">
        <v>6853</v>
      </c>
      <c r="H2392" s="10"/>
      <c r="I2392" s="10" t="s">
        <v>19</v>
      </c>
      <c r="J2392" s="10" t="s">
        <v>20</v>
      </c>
      <c r="K2392" s="22">
        <v>1127170301</v>
      </c>
      <c r="L2392" s="13" t="s">
        <v>6854</v>
      </c>
      <c r="M2392" s="10" t="s">
        <v>6854</v>
      </c>
      <c r="N2392" s="22" t="s">
        <v>6855</v>
      </c>
      <c r="O2392" s="11"/>
      <c r="P2392" s="10"/>
      <c r="Q2392" s="15"/>
    </row>
    <row r="2393" spans="2:17" ht="15" customHeight="1" x14ac:dyDescent="0.35">
      <c r="B2393" s="10" t="s">
        <v>6851</v>
      </c>
      <c r="C2393" s="10" t="s">
        <v>6852</v>
      </c>
      <c r="D2393" s="11">
        <f>VLOOKUP(B2393,'[1]Dados Cadastrais'!A:G,7,0)</f>
        <v>103</v>
      </c>
      <c r="E2393" s="11" t="str">
        <f>VLOOKUP(CONTATOS[[#This Row],[EMPRESA]],'[1]Dados Cadastrais'!A:F,5,0)</f>
        <v>EPP</v>
      </c>
      <c r="F2393" s="10" t="str">
        <f>VLOOKUP(CONTATOS[[#This Row],[EMPRESA]],'[1]Dados Cadastrais'!A:F,6,0)</f>
        <v>CAPITAL LESTE 1</v>
      </c>
      <c r="G2393" s="10" t="s">
        <v>6856</v>
      </c>
      <c r="H2393" s="10"/>
      <c r="I2393" s="10" t="s">
        <v>19</v>
      </c>
      <c r="J2393" s="10" t="s">
        <v>20</v>
      </c>
      <c r="K2393" s="22">
        <v>1127170301</v>
      </c>
      <c r="L2393" s="13" t="s">
        <v>6857</v>
      </c>
      <c r="M2393" s="10" t="s">
        <v>6857</v>
      </c>
      <c r="N2393" s="22" t="s">
        <v>6858</v>
      </c>
      <c r="O2393" s="11"/>
      <c r="P2393" s="10"/>
      <c r="Q2393" s="15"/>
    </row>
    <row r="2394" spans="2:17" ht="15" customHeight="1" x14ac:dyDescent="0.25">
      <c r="B2394" s="10" t="s">
        <v>6859</v>
      </c>
      <c r="C2394" s="10" t="s">
        <v>6860</v>
      </c>
      <c r="D2394" s="11">
        <f>VLOOKUP(B2394,'[1]Dados Cadastrais'!A:G,7,0)</f>
        <v>103</v>
      </c>
      <c r="E2394" s="11" t="str">
        <f>VLOOKUP(CONTATOS[[#This Row],[EMPRESA]],'[1]Dados Cadastrais'!A:F,5,0)</f>
        <v>ME</v>
      </c>
      <c r="F2394" s="10" t="str">
        <f>VLOOKUP(CONTATOS[[#This Row],[EMPRESA]],'[1]Dados Cadastrais'!A:F,6,0)</f>
        <v>CAPITAL LESTE 2</v>
      </c>
      <c r="G2394" s="10" t="s">
        <v>6861</v>
      </c>
      <c r="H2394" s="10"/>
      <c r="I2394" s="10" t="s">
        <v>19</v>
      </c>
      <c r="J2394" s="10" t="s">
        <v>20</v>
      </c>
      <c r="K2394" s="22">
        <v>1141071019</v>
      </c>
      <c r="L2394" s="14" t="s">
        <v>6862</v>
      </c>
      <c r="M2394" s="10" t="s">
        <v>6862</v>
      </c>
      <c r="N2394" s="22" t="s">
        <v>6863</v>
      </c>
      <c r="O2394" s="11"/>
      <c r="P2394" s="10"/>
      <c r="Q2394" s="15">
        <v>45545</v>
      </c>
    </row>
    <row r="2395" spans="2:17" ht="15" hidden="1" customHeight="1" x14ac:dyDescent="0.35">
      <c r="B2395" s="10" t="s">
        <v>6864</v>
      </c>
      <c r="C2395" s="10" t="s">
        <v>6865</v>
      </c>
      <c r="D2395" s="11" t="e">
        <f>VLOOKUP(B2395,'[1]Dados Cadastrais'!A:G,7,0)</f>
        <v>#N/A</v>
      </c>
      <c r="E2395" s="11" t="e">
        <f>VLOOKUP(CONTATOS[[#This Row],[EMPRESA]],'[1]Dados Cadastrais'!A:F,5,0)</f>
        <v>#N/A</v>
      </c>
      <c r="F2395" s="10" t="e">
        <f>VLOOKUP(CONTATOS[[#This Row],[EMPRESA]],'[1]Dados Cadastrais'!A:F,6,0)</f>
        <v>#N/A</v>
      </c>
      <c r="G2395" s="10" t="s">
        <v>6866</v>
      </c>
      <c r="H2395" s="10" t="s">
        <v>4366</v>
      </c>
      <c r="I2395" s="10"/>
      <c r="J2395" s="10"/>
      <c r="K2395" s="22">
        <v>1126317211</v>
      </c>
      <c r="L2395" s="13" t="s">
        <v>6867</v>
      </c>
      <c r="M2395" s="10" t="s">
        <v>6867</v>
      </c>
      <c r="N2395" s="22" t="s">
        <v>6868</v>
      </c>
      <c r="O2395" s="11"/>
      <c r="P2395" s="10"/>
      <c r="Q2395" s="15"/>
    </row>
    <row r="2396" spans="2:17" ht="15" hidden="1" customHeight="1" x14ac:dyDescent="0.35">
      <c r="B2396" s="10" t="s">
        <v>6864</v>
      </c>
      <c r="C2396" s="10" t="s">
        <v>6865</v>
      </c>
      <c r="D2396" s="11" t="e">
        <f>VLOOKUP(B2396,'[1]Dados Cadastrais'!A:G,7,0)</f>
        <v>#N/A</v>
      </c>
      <c r="E2396" s="11" t="e">
        <f>VLOOKUP(CONTATOS[[#This Row],[EMPRESA]],'[1]Dados Cadastrais'!A:F,5,0)</f>
        <v>#N/A</v>
      </c>
      <c r="F2396" s="10" t="e">
        <f>VLOOKUP(CONTATOS[[#This Row],[EMPRESA]],'[1]Dados Cadastrais'!A:F,6,0)</f>
        <v>#N/A</v>
      </c>
      <c r="G2396" s="10" t="s">
        <v>6283</v>
      </c>
      <c r="H2396" s="10"/>
      <c r="I2396" s="10" t="s">
        <v>2097</v>
      </c>
      <c r="J2396" s="10" t="s">
        <v>20</v>
      </c>
      <c r="K2396" s="22"/>
      <c r="L2396" s="13"/>
      <c r="M2396" s="10"/>
      <c r="N2396" s="22"/>
      <c r="O2396" s="11"/>
      <c r="P2396" s="10"/>
      <c r="Q2396" s="15"/>
    </row>
    <row r="2397" spans="2:17" ht="15" customHeight="1" x14ac:dyDescent="0.35">
      <c r="B2397" s="10" t="s">
        <v>6869</v>
      </c>
      <c r="C2397" s="10" t="s">
        <v>6870</v>
      </c>
      <c r="D2397" s="11">
        <f>VLOOKUP(B2397,'[1]Dados Cadastrais'!A:G,7,0)</f>
        <v>103</v>
      </c>
      <c r="E2397" s="11" t="str">
        <f>VLOOKUP(CONTATOS[[#This Row],[EMPRESA]],'[1]Dados Cadastrais'!A:F,5,0)</f>
        <v>ME</v>
      </c>
      <c r="F2397" s="10" t="str">
        <f>VLOOKUP(CONTATOS[[#This Row],[EMPRESA]],'[1]Dados Cadastrais'!A:F,6,0)</f>
        <v>CAPITAL LESTE 2</v>
      </c>
      <c r="G2397" s="10" t="s">
        <v>6187</v>
      </c>
      <c r="H2397" s="10"/>
      <c r="I2397" s="10" t="s">
        <v>6871</v>
      </c>
      <c r="J2397" s="10"/>
      <c r="K2397" s="22">
        <v>1125128599</v>
      </c>
      <c r="L2397" s="13" t="s">
        <v>6872</v>
      </c>
      <c r="M2397" s="10" t="s">
        <v>6872</v>
      </c>
      <c r="N2397" s="22" t="s">
        <v>6873</v>
      </c>
      <c r="O2397" s="11"/>
      <c r="P2397" s="10"/>
      <c r="Q2397" s="15">
        <v>45769</v>
      </c>
    </row>
    <row r="2398" spans="2:17" ht="15" customHeight="1" x14ac:dyDescent="0.35">
      <c r="B2398" s="10" t="s">
        <v>6869</v>
      </c>
      <c r="C2398" s="10" t="s">
        <v>6870</v>
      </c>
      <c r="D2398" s="11">
        <f>VLOOKUP(B2398,'[1]Dados Cadastrais'!A:G,7,0)</f>
        <v>103</v>
      </c>
      <c r="E2398" s="11" t="str">
        <f>VLOOKUP(CONTATOS[[#This Row],[EMPRESA]],'[1]Dados Cadastrais'!A:F,5,0)</f>
        <v>ME</v>
      </c>
      <c r="F2398" s="10" t="str">
        <f>VLOOKUP(CONTATOS[[#This Row],[EMPRESA]],'[1]Dados Cadastrais'!A:F,6,0)</f>
        <v>CAPITAL LESTE 2</v>
      </c>
      <c r="G2398" s="10" t="s">
        <v>6874</v>
      </c>
      <c r="H2398" s="10"/>
      <c r="I2398" s="10" t="s">
        <v>367</v>
      </c>
      <c r="J2398" s="10"/>
      <c r="K2398" s="22">
        <v>1138951463</v>
      </c>
      <c r="L2398" s="13"/>
      <c r="M2398" s="10"/>
      <c r="N2398" s="22" t="s">
        <v>6875</v>
      </c>
      <c r="O2398" s="11"/>
      <c r="P2398" s="10"/>
      <c r="Q2398" s="15">
        <v>45769</v>
      </c>
    </row>
    <row r="2399" spans="2:17" ht="15" customHeight="1" x14ac:dyDescent="0.35">
      <c r="B2399" s="10" t="s">
        <v>6869</v>
      </c>
      <c r="C2399" s="10" t="s">
        <v>6870</v>
      </c>
      <c r="D2399" s="11">
        <f>VLOOKUP(B2399,'[1]Dados Cadastrais'!A:G,7,0)</f>
        <v>103</v>
      </c>
      <c r="E2399" s="11" t="str">
        <f>VLOOKUP(CONTATOS[[#This Row],[EMPRESA]],'[1]Dados Cadastrais'!A:F,5,0)</f>
        <v>ME</v>
      </c>
      <c r="F2399" s="10" t="str">
        <f>VLOOKUP(CONTATOS[[#This Row],[EMPRESA]],'[1]Dados Cadastrais'!A:F,6,0)</f>
        <v>CAPITAL LESTE 2</v>
      </c>
      <c r="G2399" s="10" t="s">
        <v>6874</v>
      </c>
      <c r="H2399" s="10"/>
      <c r="I2399" s="10" t="s">
        <v>809</v>
      </c>
      <c r="J2399" s="10"/>
      <c r="K2399" s="22" t="s">
        <v>6876</v>
      </c>
      <c r="L2399" s="13" t="s">
        <v>195</v>
      </c>
      <c r="M2399" s="10"/>
      <c r="N2399" s="22"/>
      <c r="O2399" s="11"/>
      <c r="P2399" s="10"/>
      <c r="Q2399" s="15"/>
    </row>
    <row r="2400" spans="2:17" ht="15" customHeight="1" x14ac:dyDescent="0.35">
      <c r="B2400" s="10" t="s">
        <v>6869</v>
      </c>
      <c r="C2400" s="10" t="s">
        <v>6870</v>
      </c>
      <c r="D2400" s="11">
        <f>VLOOKUP(B2400,'[1]Dados Cadastrais'!A:G,7,0)</f>
        <v>103</v>
      </c>
      <c r="E2400" s="11" t="str">
        <f>VLOOKUP(CONTATOS[[#This Row],[EMPRESA]],'[1]Dados Cadastrais'!A:F,5,0)</f>
        <v>ME</v>
      </c>
      <c r="F2400" s="10" t="str">
        <f>VLOOKUP(CONTATOS[[#This Row],[EMPRESA]],'[1]Dados Cadastrais'!A:F,6,0)</f>
        <v>CAPITAL LESTE 2</v>
      </c>
      <c r="G2400" s="10" t="s">
        <v>6877</v>
      </c>
      <c r="H2400" s="10"/>
      <c r="I2400" s="10" t="s">
        <v>2859</v>
      </c>
      <c r="J2400" s="10"/>
      <c r="K2400" s="22" t="s">
        <v>6878</v>
      </c>
      <c r="L2400" s="13" t="s">
        <v>195</v>
      </c>
      <c r="M2400" s="10"/>
      <c r="N2400" s="22"/>
      <c r="O2400" s="11"/>
      <c r="P2400" s="10"/>
      <c r="Q2400" s="15"/>
    </row>
    <row r="2401" spans="2:17" ht="15" hidden="1" customHeight="1" x14ac:dyDescent="0.35">
      <c r="B2401" s="32" t="s">
        <v>6879</v>
      </c>
      <c r="C2401" s="32" t="str">
        <f>VLOOKUP(B2401,'[1]Dados Cadastrais'!A:B,2,0)</f>
        <v>12.432.717/0001-91</v>
      </c>
      <c r="D2401" s="33">
        <f>VLOOKUP(B2401,'[1]Dados Cadastrais'!A:G,7,0)</f>
        <v>163</v>
      </c>
      <c r="E2401" s="33" t="str">
        <f>VLOOKUP(CONTATOS[[#This Row],[EMPRESA]],'[1]Dados Cadastrais'!A:F,5,0)</f>
        <v>Pequena</v>
      </c>
      <c r="F2401" s="32">
        <f>VLOOKUP(CONTATOS[[#This Row],[EMPRESA]],'[1]Dados Cadastrais'!A:F,6,0)</f>
        <v>0</v>
      </c>
      <c r="G2401" s="23">
        <v>0</v>
      </c>
      <c r="H2401" s="32"/>
      <c r="I2401" s="34"/>
      <c r="J2401" s="32"/>
      <c r="K2401" s="35" t="s">
        <v>6880</v>
      </c>
      <c r="L2401" s="36" t="s">
        <v>176</v>
      </c>
      <c r="M2401" s="32" t="str" cm="1">
        <f t="array" aca="1" ref="M2401" ca="1">IFERROR(IF(ISTEXT(L2400),IF(ISBLANK(L2400),"","'"&amp;"55"&amp;IF(AND(ISNUMBER(LEFT(SOMENTE.NÚMEROS(L2400),2))),LEFT(SOMENTE.NÚMEROS(L2400),2),"11")&amp;RIGHT(SOMENTE.NÚMEROS(L2400),8)),""),"")</f>
        <v/>
      </c>
      <c r="N2401" s="23" t="s">
        <v>176</v>
      </c>
      <c r="O2401" s="23"/>
      <c r="P2401" s="23"/>
      <c r="Q2401" s="15">
        <v>45903</v>
      </c>
    </row>
    <row r="2402" spans="2:17" ht="15" customHeight="1" x14ac:dyDescent="0.35">
      <c r="B2402" s="10" t="s">
        <v>6881</v>
      </c>
      <c r="C2402" s="10" t="s">
        <v>6882</v>
      </c>
      <c r="D2402" s="11">
        <f>VLOOKUP(B2402,'[1]Dados Cadastrais'!A:G,7,0)</f>
        <v>103</v>
      </c>
      <c r="E2402" s="11" t="str">
        <f>VLOOKUP(CONTATOS[[#This Row],[EMPRESA]],'[1]Dados Cadastrais'!A:F,5,0)</f>
        <v>EPP</v>
      </c>
      <c r="F2402" s="10" t="str">
        <f>VLOOKUP(CONTATOS[[#This Row],[EMPRESA]],'[1]Dados Cadastrais'!A:F,6,0)</f>
        <v>CAPITAL LESTE 2</v>
      </c>
      <c r="G2402" s="10" t="s">
        <v>6883</v>
      </c>
      <c r="H2402" s="10"/>
      <c r="I2402" s="10"/>
      <c r="J2402" s="10"/>
      <c r="K2402" s="22">
        <v>11230888881</v>
      </c>
      <c r="L2402" s="13"/>
      <c r="M2402" s="10"/>
      <c r="N2402" s="22"/>
      <c r="O2402" s="11"/>
      <c r="P2402" s="10"/>
      <c r="Q2402" s="15">
        <v>45093</v>
      </c>
    </row>
    <row r="2403" spans="2:17" ht="15" customHeight="1" x14ac:dyDescent="0.35">
      <c r="B2403" s="10" t="s">
        <v>6881</v>
      </c>
      <c r="C2403" s="10" t="s">
        <v>6882</v>
      </c>
      <c r="D2403" s="11">
        <f>VLOOKUP(B2403,'[1]Dados Cadastrais'!A:G,7,0)</f>
        <v>103</v>
      </c>
      <c r="E2403" s="11" t="str">
        <f>VLOOKUP(CONTATOS[[#This Row],[EMPRESA]],'[1]Dados Cadastrais'!A:F,5,0)</f>
        <v>EPP</v>
      </c>
      <c r="F2403" s="10" t="str">
        <f>VLOOKUP(CONTATOS[[#This Row],[EMPRESA]],'[1]Dados Cadastrais'!A:F,6,0)</f>
        <v>CAPITAL LESTE 2</v>
      </c>
      <c r="G2403" s="10" t="s">
        <v>6884</v>
      </c>
      <c r="H2403" s="10"/>
      <c r="I2403" s="10"/>
      <c r="J2403" s="10"/>
      <c r="K2403" s="22" t="s">
        <v>6885</v>
      </c>
      <c r="L2403" s="13" t="s">
        <v>6886</v>
      </c>
      <c r="M2403" s="10" t="s">
        <v>6886</v>
      </c>
      <c r="N2403" s="22" t="s">
        <v>6887</v>
      </c>
      <c r="O2403" s="11"/>
      <c r="P2403" s="10"/>
      <c r="Q2403" s="15">
        <v>45162</v>
      </c>
    </row>
    <row r="2404" spans="2:17" ht="15" customHeight="1" x14ac:dyDescent="0.35">
      <c r="B2404" s="10" t="s">
        <v>6881</v>
      </c>
      <c r="C2404" s="10" t="s">
        <v>6882</v>
      </c>
      <c r="D2404" s="11">
        <f>VLOOKUP(B2404,'[1]Dados Cadastrais'!A:G,7,0)</f>
        <v>103</v>
      </c>
      <c r="E2404" s="11" t="str">
        <f>VLOOKUP(CONTATOS[[#This Row],[EMPRESA]],'[1]Dados Cadastrais'!A:F,5,0)</f>
        <v>EPP</v>
      </c>
      <c r="F2404" s="10" t="str">
        <f>VLOOKUP(CONTATOS[[#This Row],[EMPRESA]],'[1]Dados Cadastrais'!A:F,6,0)</f>
        <v>CAPITAL LESTE 2</v>
      </c>
      <c r="G2404" s="10" t="s">
        <v>6888</v>
      </c>
      <c r="H2404" s="10"/>
      <c r="I2404" s="10"/>
      <c r="J2404" s="10"/>
      <c r="K2404" s="22" t="s">
        <v>6885</v>
      </c>
      <c r="L2404" s="13" t="s">
        <v>6886</v>
      </c>
      <c r="M2404" s="10" t="s">
        <v>6886</v>
      </c>
      <c r="N2404" s="22" t="s">
        <v>6889</v>
      </c>
      <c r="O2404" s="11"/>
      <c r="P2404" s="10"/>
      <c r="Q2404" s="15">
        <v>45162</v>
      </c>
    </row>
    <row r="2405" spans="2:17" ht="15" customHeight="1" x14ac:dyDescent="0.35">
      <c r="B2405" s="10" t="s">
        <v>6881</v>
      </c>
      <c r="C2405" s="10" t="s">
        <v>6882</v>
      </c>
      <c r="D2405" s="11">
        <f>VLOOKUP(B2405,'[1]Dados Cadastrais'!A:G,7,0)</f>
        <v>103</v>
      </c>
      <c r="E2405" s="11" t="str">
        <f>VLOOKUP(CONTATOS[[#This Row],[EMPRESA]],'[1]Dados Cadastrais'!A:F,5,0)</f>
        <v>EPP</v>
      </c>
      <c r="F2405" s="10" t="str">
        <f>VLOOKUP(CONTATOS[[#This Row],[EMPRESA]],'[1]Dados Cadastrais'!A:F,6,0)</f>
        <v>CAPITAL LESTE 2</v>
      </c>
      <c r="G2405" s="10" t="s">
        <v>6890</v>
      </c>
      <c r="H2405" s="10" t="s">
        <v>20</v>
      </c>
      <c r="I2405" s="10" t="s">
        <v>19</v>
      </c>
      <c r="J2405" s="10" t="s">
        <v>20</v>
      </c>
      <c r="K2405" s="22" t="s">
        <v>6885</v>
      </c>
      <c r="L2405" s="13" t="s">
        <v>6886</v>
      </c>
      <c r="M2405" s="10" t="s">
        <v>6886</v>
      </c>
      <c r="N2405" s="22" t="s">
        <v>6891</v>
      </c>
      <c r="O2405" s="11"/>
      <c r="P2405" s="10"/>
      <c r="Q2405" s="15">
        <v>45098</v>
      </c>
    </row>
    <row r="2406" spans="2:17" ht="15" customHeight="1" x14ac:dyDescent="0.25">
      <c r="B2406" s="10" t="s">
        <v>6881</v>
      </c>
      <c r="C2406" s="10" t="s">
        <v>6882</v>
      </c>
      <c r="D2406" s="11">
        <f>VLOOKUP(B2406,'[1]Dados Cadastrais'!A:G,7,0)</f>
        <v>103</v>
      </c>
      <c r="E2406" s="11" t="str">
        <f>VLOOKUP(CONTATOS[[#This Row],[EMPRESA]],'[1]Dados Cadastrais'!A:F,5,0)</f>
        <v>EPP</v>
      </c>
      <c r="F2406" s="10" t="str">
        <f>VLOOKUP(CONTATOS[[#This Row],[EMPRESA]],'[1]Dados Cadastrais'!A:F,6,0)</f>
        <v>CAPITAL LESTE 2</v>
      </c>
      <c r="G2406" s="10" t="s">
        <v>6890</v>
      </c>
      <c r="H2406" s="10" t="s">
        <v>20</v>
      </c>
      <c r="I2406" s="10" t="s">
        <v>6892</v>
      </c>
      <c r="J2406" s="10" t="s">
        <v>20</v>
      </c>
      <c r="K2406" s="22"/>
      <c r="L2406" s="13" t="s">
        <v>6893</v>
      </c>
      <c r="M2406" s="10" t="s">
        <v>6894</v>
      </c>
      <c r="N2406" s="14" t="s">
        <v>6891</v>
      </c>
      <c r="O2406" s="11"/>
      <c r="P2406" s="10"/>
      <c r="Q2406" s="15"/>
    </row>
    <row r="2407" spans="2:17" ht="15" hidden="1" customHeight="1" x14ac:dyDescent="0.35">
      <c r="B2407" s="10" t="s">
        <v>6895</v>
      </c>
      <c r="C2407" s="10" t="e">
        <v>#N/A</v>
      </c>
      <c r="D2407" s="11" t="e">
        <f>VLOOKUP(B2407,'[1]Dados Cadastrais'!A:G,7,0)</f>
        <v>#N/A</v>
      </c>
      <c r="E2407" s="11" t="e">
        <f>VLOOKUP(CONTATOS[[#This Row],[EMPRESA]],'[1]Dados Cadastrais'!A:F,5,0)</f>
        <v>#N/A</v>
      </c>
      <c r="F2407" s="10" t="e">
        <f>VLOOKUP(CONTATOS[[#This Row],[EMPRESA]],'[1]Dados Cadastrais'!A:F,6,0)</f>
        <v>#N/A</v>
      </c>
      <c r="G2407" s="10"/>
      <c r="H2407" s="10"/>
      <c r="I2407" s="10"/>
      <c r="J2407" s="10"/>
      <c r="K2407" s="22" t="s">
        <v>6896</v>
      </c>
      <c r="L2407" s="13"/>
      <c r="M2407" s="10"/>
      <c r="N2407" s="22" t="s">
        <v>6897</v>
      </c>
      <c r="O2407" s="11"/>
      <c r="P2407" s="10"/>
      <c r="Q2407" s="15"/>
    </row>
    <row r="2408" spans="2:17" ht="15" hidden="1" customHeight="1" x14ac:dyDescent="0.35">
      <c r="B2408" s="10" t="s">
        <v>6898</v>
      </c>
      <c r="C2408" s="10" t="e">
        <v>#N/A</v>
      </c>
      <c r="D2408" s="11" t="e">
        <f>VLOOKUP(B2408,'[1]Dados Cadastrais'!A:G,7,0)</f>
        <v>#N/A</v>
      </c>
      <c r="E2408" s="11" t="e">
        <f>VLOOKUP(CONTATOS[[#This Row],[EMPRESA]],'[1]Dados Cadastrais'!A:F,5,0)</f>
        <v>#N/A</v>
      </c>
      <c r="F2408" s="10" t="e">
        <f>VLOOKUP(CONTATOS[[#This Row],[EMPRESA]],'[1]Dados Cadastrais'!A:F,6,0)</f>
        <v>#N/A</v>
      </c>
      <c r="G2408" s="10" t="s">
        <v>6899</v>
      </c>
      <c r="H2408" s="10"/>
      <c r="I2408" s="10"/>
      <c r="J2408" s="10"/>
      <c r="K2408" s="22" t="s">
        <v>6900</v>
      </c>
      <c r="L2408" s="13" t="s">
        <v>6901</v>
      </c>
      <c r="M2408" s="10" t="s">
        <v>6902</v>
      </c>
      <c r="N2408" s="22" t="s">
        <v>6903</v>
      </c>
      <c r="O2408" s="11"/>
      <c r="P2408" s="10"/>
      <c r="Q2408" s="15"/>
    </row>
    <row r="2409" spans="2:17" ht="15" hidden="1" customHeight="1" x14ac:dyDescent="0.35">
      <c r="B2409" s="10" t="s">
        <v>6898</v>
      </c>
      <c r="C2409" s="10" t="e">
        <v>#N/A</v>
      </c>
      <c r="D2409" s="11" t="e">
        <f>VLOOKUP(B2409,'[1]Dados Cadastrais'!A:G,7,0)</f>
        <v>#N/A</v>
      </c>
      <c r="E2409" s="11" t="e">
        <f>VLOOKUP(CONTATOS[[#This Row],[EMPRESA]],'[1]Dados Cadastrais'!A:F,5,0)</f>
        <v>#N/A</v>
      </c>
      <c r="F2409" s="10" t="e">
        <f>VLOOKUP(CONTATOS[[#This Row],[EMPRESA]],'[1]Dados Cadastrais'!A:F,6,0)</f>
        <v>#N/A</v>
      </c>
      <c r="G2409" s="10"/>
      <c r="H2409" s="10"/>
      <c r="I2409" s="10" t="s">
        <v>6904</v>
      </c>
      <c r="J2409" s="10"/>
      <c r="K2409" s="22" t="s">
        <v>6900</v>
      </c>
      <c r="L2409" s="13"/>
      <c r="M2409" s="10"/>
      <c r="N2409" s="22"/>
      <c r="O2409" s="11"/>
      <c r="P2409" s="10"/>
      <c r="Q2409" s="15"/>
    </row>
    <row r="2410" spans="2:17" ht="15" customHeight="1" x14ac:dyDescent="0.35">
      <c r="B2410" s="10" t="s">
        <v>6905</v>
      </c>
      <c r="C2410" s="10" t="s">
        <v>6906</v>
      </c>
      <c r="D2410" s="11">
        <f>VLOOKUP(B2410,'[1]Dados Cadastrais'!A:G,7,0)</f>
        <v>103</v>
      </c>
      <c r="E2410" s="11" t="str">
        <f>VLOOKUP(CONTATOS[[#This Row],[EMPRESA]],'[1]Dados Cadastrais'!A:F,5,0)</f>
        <v>EPP</v>
      </c>
      <c r="F2410" s="10" t="str">
        <f>VLOOKUP(CONTATOS[[#This Row],[EMPRESA]],'[1]Dados Cadastrais'!A:F,6,0)</f>
        <v>CAPITAL LESTE 1</v>
      </c>
      <c r="G2410" s="10" t="s">
        <v>599</v>
      </c>
      <c r="H2410" s="10"/>
      <c r="I2410" s="10" t="s">
        <v>19</v>
      </c>
      <c r="J2410" s="10" t="s">
        <v>20</v>
      </c>
      <c r="K2410" s="22"/>
      <c r="L2410" s="13" t="s">
        <v>195</v>
      </c>
      <c r="M2410" s="10"/>
      <c r="N2410" s="22" t="s">
        <v>6907</v>
      </c>
      <c r="O2410" s="11"/>
      <c r="P2410" s="10"/>
      <c r="Q2410" s="15"/>
    </row>
    <row r="2411" spans="2:17" ht="15" customHeight="1" x14ac:dyDescent="0.35">
      <c r="B2411" s="10" t="s">
        <v>6905</v>
      </c>
      <c r="C2411" s="10" t="s">
        <v>6906</v>
      </c>
      <c r="D2411" s="11">
        <f>VLOOKUP(B2411,'[1]Dados Cadastrais'!A:G,7,0)</f>
        <v>103</v>
      </c>
      <c r="E2411" s="11" t="str">
        <f>VLOOKUP(CONTATOS[[#This Row],[EMPRESA]],'[1]Dados Cadastrais'!A:F,5,0)</f>
        <v>EPP</v>
      </c>
      <c r="F2411" s="10" t="str">
        <f>VLOOKUP(CONTATOS[[#This Row],[EMPRESA]],'[1]Dados Cadastrais'!A:F,6,0)</f>
        <v>CAPITAL LESTE 1</v>
      </c>
      <c r="G2411" s="10" t="s">
        <v>599</v>
      </c>
      <c r="H2411" s="10"/>
      <c r="I2411" s="10" t="s">
        <v>19</v>
      </c>
      <c r="J2411" s="10" t="s">
        <v>20</v>
      </c>
      <c r="K2411" s="22"/>
      <c r="L2411" s="13" t="s">
        <v>6908</v>
      </c>
      <c r="M2411" s="10" t="s">
        <v>6909</v>
      </c>
      <c r="N2411" s="22"/>
      <c r="O2411" s="11"/>
      <c r="P2411" s="10"/>
      <c r="Q2411" s="15"/>
    </row>
    <row r="2412" spans="2:17" ht="15" hidden="1" customHeight="1" x14ac:dyDescent="0.25">
      <c r="B2412" s="10" t="s">
        <v>6910</v>
      </c>
      <c r="C2412" s="10" t="e">
        <v>#N/A</v>
      </c>
      <c r="D2412" s="11" t="e">
        <f>VLOOKUP(B2412,'[1]Dados Cadastrais'!A:G,7,0)</f>
        <v>#N/A</v>
      </c>
      <c r="E2412" s="11" t="e">
        <f>VLOOKUP(CONTATOS[[#This Row],[EMPRESA]],'[1]Dados Cadastrais'!A:F,5,0)</f>
        <v>#N/A</v>
      </c>
      <c r="F2412" s="10" t="e">
        <f>VLOOKUP(CONTATOS[[#This Row],[EMPRESA]],'[1]Dados Cadastrais'!A:F,6,0)</f>
        <v>#N/A</v>
      </c>
      <c r="G2412" s="10"/>
      <c r="H2412" s="10"/>
      <c r="I2412" s="10" t="s">
        <v>6911</v>
      </c>
      <c r="J2412" s="10"/>
      <c r="K2412" s="22" t="s">
        <v>6912</v>
      </c>
      <c r="L2412" s="13"/>
      <c r="M2412" s="10"/>
      <c r="N2412" s="14" t="s">
        <v>6913</v>
      </c>
      <c r="O2412" s="11"/>
      <c r="P2412" s="10"/>
      <c r="Q2412" s="15"/>
    </row>
    <row r="2413" spans="2:17" ht="15" hidden="1" customHeight="1" x14ac:dyDescent="0.35">
      <c r="B2413" s="10" t="s">
        <v>6910</v>
      </c>
      <c r="C2413" s="10" t="e">
        <v>#N/A</v>
      </c>
      <c r="D2413" s="11" t="e">
        <f>VLOOKUP(B2413,'[1]Dados Cadastrais'!A:G,7,0)</f>
        <v>#N/A</v>
      </c>
      <c r="E2413" s="11" t="e">
        <f>VLOOKUP(CONTATOS[[#This Row],[EMPRESA]],'[1]Dados Cadastrais'!A:F,5,0)</f>
        <v>#N/A</v>
      </c>
      <c r="F2413" s="10" t="e">
        <f>VLOOKUP(CONTATOS[[#This Row],[EMPRESA]],'[1]Dados Cadastrais'!A:F,6,0)</f>
        <v>#N/A</v>
      </c>
      <c r="G2413" s="10"/>
      <c r="H2413" s="10"/>
      <c r="I2413" s="10"/>
      <c r="J2413" s="10"/>
      <c r="K2413" s="22" t="s">
        <v>6912</v>
      </c>
      <c r="L2413" s="13"/>
      <c r="M2413" s="10"/>
      <c r="N2413" s="22" t="s">
        <v>6914</v>
      </c>
      <c r="O2413" s="11"/>
      <c r="P2413" s="10"/>
      <c r="Q2413" s="15"/>
    </row>
    <row r="2414" spans="2:17" ht="15" customHeight="1" x14ac:dyDescent="0.25">
      <c r="B2414" s="10" t="s">
        <v>6915</v>
      </c>
      <c r="C2414" s="10" t="s">
        <v>6916</v>
      </c>
      <c r="D2414" s="11">
        <f>VLOOKUP(B2414,'[1]Dados Cadastrais'!A:G,7,0)</f>
        <v>103</v>
      </c>
      <c r="E2414" s="11" t="str">
        <f>VLOOKUP(CONTATOS[[#This Row],[EMPRESA]],'[1]Dados Cadastrais'!A:F,5,0)</f>
        <v>ME</v>
      </c>
      <c r="F2414" s="10" t="str">
        <f>VLOOKUP(CONTATOS[[#This Row],[EMPRESA]],'[1]Dados Cadastrais'!A:F,6,0)</f>
        <v>CAPITAL LESTE 1</v>
      </c>
      <c r="G2414" s="10" t="s">
        <v>6917</v>
      </c>
      <c r="H2414" s="10"/>
      <c r="I2414" s="10" t="s">
        <v>19</v>
      </c>
      <c r="J2414" s="10" t="s">
        <v>20</v>
      </c>
      <c r="K2414" s="22">
        <v>1127193451</v>
      </c>
      <c r="L2414" s="13" t="s">
        <v>6918</v>
      </c>
      <c r="M2414" s="10" t="s">
        <v>6918</v>
      </c>
      <c r="N2414" s="14" t="s">
        <v>6919</v>
      </c>
      <c r="O2414" s="11"/>
      <c r="P2414" s="10"/>
      <c r="Q2414" s="15">
        <v>45769</v>
      </c>
    </row>
    <row r="2415" spans="2:17" ht="15" customHeight="1" x14ac:dyDescent="0.25">
      <c r="B2415" s="10" t="s">
        <v>6915</v>
      </c>
      <c r="C2415" s="10" t="s">
        <v>6916</v>
      </c>
      <c r="D2415" s="11">
        <f>VLOOKUP(B2415,'[1]Dados Cadastrais'!A:G,7,0)</f>
        <v>103</v>
      </c>
      <c r="E2415" s="11" t="str">
        <f>VLOOKUP(CONTATOS[[#This Row],[EMPRESA]],'[1]Dados Cadastrais'!A:F,5,0)</f>
        <v>ME</v>
      </c>
      <c r="F2415" s="10" t="str">
        <f>VLOOKUP(CONTATOS[[#This Row],[EMPRESA]],'[1]Dados Cadastrais'!A:F,6,0)</f>
        <v>CAPITAL LESTE 1</v>
      </c>
      <c r="G2415" s="10" t="s">
        <v>6917</v>
      </c>
      <c r="H2415" s="10"/>
      <c r="I2415" s="10"/>
      <c r="J2415" s="10" t="s">
        <v>20</v>
      </c>
      <c r="K2415" s="42" t="s">
        <v>6920</v>
      </c>
      <c r="L2415" s="13"/>
      <c r="M2415" s="10" t="s">
        <v>6921</v>
      </c>
      <c r="N2415" s="14" t="s">
        <v>6922</v>
      </c>
      <c r="O2415" s="11"/>
      <c r="P2415" s="10"/>
      <c r="Q2415" s="15">
        <v>45769</v>
      </c>
    </row>
    <row r="2416" spans="2:17" ht="15" customHeight="1" x14ac:dyDescent="0.35">
      <c r="B2416" s="17" t="s">
        <v>6915</v>
      </c>
      <c r="C2416" s="17" t="str">
        <f>VLOOKUP(B2416,'[1]Dados Cadastrais'!A:B,2,0)</f>
        <v>01.097.621/0001-06</v>
      </c>
      <c r="D2416" s="18">
        <f>VLOOKUP(B2416,'[1]Dados Cadastrais'!A:G,7,0)</f>
        <v>103</v>
      </c>
      <c r="E2416" s="18" t="str">
        <f>VLOOKUP(CONTATOS[[#This Row],[EMPRESA]],'[1]Dados Cadastrais'!A:F,5,0)</f>
        <v>ME</v>
      </c>
      <c r="F2416" s="17" t="str">
        <f>VLOOKUP(CONTATOS[[#This Row],[EMPRESA]],'[1]Dados Cadastrais'!A:F,6,0)</f>
        <v>CAPITAL LESTE 1</v>
      </c>
      <c r="G2416" s="17" t="s">
        <v>6923</v>
      </c>
      <c r="H2416" s="17"/>
      <c r="I2416" s="17"/>
      <c r="J2416" s="17"/>
      <c r="K2416" s="42"/>
      <c r="L2416" s="13"/>
      <c r="M2416" s="10"/>
      <c r="N2416" s="16"/>
      <c r="O2416" s="22" t="e">
        <f>VLOOKUP(CONTATOS[[#This Row],[EMAIL]],[2]Planilha3!$A:$A,1,0)</f>
        <v>#N/A</v>
      </c>
      <c r="P2416" s="16"/>
      <c r="Q2416" s="15"/>
    </row>
    <row r="2417" spans="2:17" ht="15" hidden="1" customHeight="1" x14ac:dyDescent="0.35">
      <c r="B2417" s="10" t="s">
        <v>6924</v>
      </c>
      <c r="C2417" s="10" t="s">
        <v>6925</v>
      </c>
      <c r="D2417" s="11" t="str">
        <f>VLOOKUP(B2417,'[1]Dados Cadastrais'!A:G,7,0)</f>
        <v>N/A</v>
      </c>
      <c r="E2417" s="11" t="str">
        <f>VLOOKUP(CONTATOS[[#This Row],[EMPRESA]],'[1]Dados Cadastrais'!A:F,5,0)</f>
        <v>ME</v>
      </c>
      <c r="F2417" s="10" t="str">
        <f>VLOOKUP(CONTATOS[[#This Row],[EMPRESA]],'[1]Dados Cadastrais'!A:F,6,0)</f>
        <v>N/A</v>
      </c>
      <c r="G2417" s="10" t="s">
        <v>6926</v>
      </c>
      <c r="H2417" s="10"/>
      <c r="I2417" s="10"/>
      <c r="J2417" s="10"/>
      <c r="K2417" s="22"/>
      <c r="L2417" s="13"/>
      <c r="M2417" s="10"/>
      <c r="N2417" s="22" t="s">
        <v>6927</v>
      </c>
      <c r="O2417" s="11"/>
      <c r="P2417" s="10" t="s">
        <v>6928</v>
      </c>
      <c r="Q2417" s="15">
        <v>45769</v>
      </c>
    </row>
    <row r="2418" spans="2:17" ht="15" hidden="1" customHeight="1" x14ac:dyDescent="0.25">
      <c r="B2418" s="10" t="s">
        <v>6929</v>
      </c>
      <c r="C2418" s="10" t="e">
        <v>#N/A</v>
      </c>
      <c r="D2418" s="11" t="e">
        <f>VLOOKUP(B2418,'[1]Dados Cadastrais'!A:G,7,0)</f>
        <v>#N/A</v>
      </c>
      <c r="E2418" s="11" t="e">
        <f>VLOOKUP(CONTATOS[[#This Row],[EMPRESA]],'[1]Dados Cadastrais'!A:F,5,0)</f>
        <v>#N/A</v>
      </c>
      <c r="F2418" s="10" t="e">
        <f>VLOOKUP(CONTATOS[[#This Row],[EMPRESA]],'[1]Dados Cadastrais'!A:F,6,0)</f>
        <v>#N/A</v>
      </c>
      <c r="G2418" s="10" t="s">
        <v>1109</v>
      </c>
      <c r="H2418" s="10"/>
      <c r="I2418" s="10"/>
      <c r="J2418" s="10"/>
      <c r="K2418" s="22" t="s">
        <v>6930</v>
      </c>
      <c r="L2418" s="13"/>
      <c r="M2418" s="10"/>
      <c r="N2418" s="14" t="s">
        <v>6931</v>
      </c>
      <c r="O2418" s="11"/>
      <c r="P2418" s="10"/>
      <c r="Q2418" s="15"/>
    </row>
    <row r="2419" spans="2:17" ht="15" hidden="1" customHeight="1" x14ac:dyDescent="0.25">
      <c r="B2419" s="10" t="s">
        <v>6932</v>
      </c>
      <c r="C2419" s="10" t="e">
        <v>#N/A</v>
      </c>
      <c r="D2419" s="11" t="e">
        <f>VLOOKUP(B2419,'[1]Dados Cadastrais'!A:G,7,0)</f>
        <v>#N/A</v>
      </c>
      <c r="E2419" s="11" t="e">
        <f>VLOOKUP(CONTATOS[[#This Row],[EMPRESA]],'[1]Dados Cadastrais'!A:F,5,0)</f>
        <v>#N/A</v>
      </c>
      <c r="F2419" s="10" t="e">
        <f>VLOOKUP(CONTATOS[[#This Row],[EMPRESA]],'[1]Dados Cadastrais'!A:F,6,0)</f>
        <v>#N/A</v>
      </c>
      <c r="G2419" s="10"/>
      <c r="H2419" s="10"/>
      <c r="I2419" s="10"/>
      <c r="J2419" s="10"/>
      <c r="K2419" s="22" t="s">
        <v>6933</v>
      </c>
      <c r="L2419" s="13"/>
      <c r="M2419" s="10"/>
      <c r="N2419" s="14" t="s">
        <v>6934</v>
      </c>
      <c r="O2419" s="11"/>
      <c r="P2419" s="10"/>
      <c r="Q2419" s="15"/>
    </row>
    <row r="2420" spans="2:17" ht="15" hidden="1" customHeight="1" x14ac:dyDescent="0.35">
      <c r="B2420" s="32" t="s">
        <v>6935</v>
      </c>
      <c r="C2420" s="32" t="str">
        <f>VLOOKUP(B2420,'[1]Dados Cadastrais'!A:B,2,0)</f>
        <v>20.912.616/0001-46</v>
      </c>
      <c r="D2420" s="33">
        <f>VLOOKUP(B2420,'[1]Dados Cadastrais'!A:G,7,0)</f>
        <v>163</v>
      </c>
      <c r="E2420" s="33" t="str">
        <f>VLOOKUP(CONTATOS[[#This Row],[EMPRESA]],'[1]Dados Cadastrais'!A:F,5,0)</f>
        <v>Pequena</v>
      </c>
      <c r="F2420" s="32">
        <f>VLOOKUP(CONTATOS[[#This Row],[EMPRESA]],'[1]Dados Cadastrais'!A:F,6,0)</f>
        <v>0</v>
      </c>
      <c r="G2420" s="23">
        <v>0</v>
      </c>
      <c r="H2420" s="32"/>
      <c r="I2420" s="34"/>
      <c r="J2420" s="32"/>
      <c r="K2420" s="35" t="s">
        <v>6936</v>
      </c>
      <c r="L2420" s="36" t="s">
        <v>176</v>
      </c>
      <c r="M2420" s="32" t="str" cm="1">
        <f t="array" ref="M2420">IFERROR(IF(ISTEXT(L2419),IF(ISBLANK(L2419),"","'"&amp;"55"&amp;IF(AND(ISNUMBER(LEFT(SOMENTE.NÚMEROS(L2419),2))),LEFT(SOMENTE.NÚMEROS(L2419),2),"11")&amp;RIGHT(SOMENTE.NÚMEROS(L2419),8)),""),"")</f>
        <v/>
      </c>
      <c r="N2420" s="23" t="s">
        <v>6937</v>
      </c>
      <c r="O2420" s="23"/>
      <c r="P2420" s="23"/>
      <c r="Q2420" s="15">
        <v>45903</v>
      </c>
    </row>
    <row r="2421" spans="2:17" ht="15" customHeight="1" x14ac:dyDescent="0.35">
      <c r="B2421" s="10" t="s">
        <v>6938</v>
      </c>
      <c r="C2421" s="10" t="s">
        <v>6939</v>
      </c>
      <c r="D2421" s="11">
        <f>VLOOKUP(B2421,'[1]Dados Cadastrais'!A:G,7,0)</f>
        <v>113</v>
      </c>
      <c r="E2421" s="11" t="str">
        <f>VLOOKUP(CONTATOS[[#This Row],[EMPRESA]],'[1]Dados Cadastrais'!A:F,5,0)</f>
        <v>ME</v>
      </c>
      <c r="F2421" s="10" t="str">
        <f>VLOOKUP(CONTATOS[[#This Row],[EMPRESA]],'[1]Dados Cadastrais'!A:F,6,0)</f>
        <v>CAPITAL LESTE 1</v>
      </c>
      <c r="G2421" s="10" t="s">
        <v>6940</v>
      </c>
      <c r="H2421" s="10" t="s">
        <v>20</v>
      </c>
      <c r="I2421" s="10"/>
      <c r="J2421" s="10"/>
      <c r="K2421" s="22">
        <v>1132762533</v>
      </c>
      <c r="L2421" s="13"/>
      <c r="M2421" s="10"/>
      <c r="N2421" s="22" t="s">
        <v>6941</v>
      </c>
      <c r="O2421" s="11"/>
      <c r="P2421" s="10"/>
      <c r="Q2421" s="15">
        <v>45257</v>
      </c>
    </row>
    <row r="2422" spans="2:17" ht="15" hidden="1" customHeight="1" x14ac:dyDescent="0.25">
      <c r="B2422" s="10" t="s">
        <v>6942</v>
      </c>
      <c r="C2422" s="10" t="e">
        <v>#N/A</v>
      </c>
      <c r="D2422" s="11" t="e">
        <f>VLOOKUP(B2422,'[1]Dados Cadastrais'!A:G,7,0)</f>
        <v>#N/A</v>
      </c>
      <c r="E2422" s="11" t="e">
        <f>VLOOKUP(CONTATOS[[#This Row],[EMPRESA]],'[1]Dados Cadastrais'!A:F,5,0)</f>
        <v>#N/A</v>
      </c>
      <c r="F2422" s="10" t="e">
        <f>VLOOKUP(CONTATOS[[#This Row],[EMPRESA]],'[1]Dados Cadastrais'!A:F,6,0)</f>
        <v>#N/A</v>
      </c>
      <c r="G2422" s="10"/>
      <c r="H2422" s="10"/>
      <c r="I2422" s="10"/>
      <c r="J2422" s="10"/>
      <c r="K2422" s="22" t="s">
        <v>6943</v>
      </c>
      <c r="L2422" s="13"/>
      <c r="M2422" s="10"/>
      <c r="N2422" s="14" t="s">
        <v>6944</v>
      </c>
      <c r="O2422" s="11"/>
      <c r="P2422" s="10"/>
      <c r="Q2422" s="15"/>
    </row>
    <row r="2423" spans="2:17" ht="15" hidden="1" customHeight="1" x14ac:dyDescent="0.25">
      <c r="B2423" s="10" t="s">
        <v>6945</v>
      </c>
      <c r="C2423" s="10" t="s">
        <v>6946</v>
      </c>
      <c r="D2423" s="11">
        <v>106</v>
      </c>
      <c r="E2423" s="11" t="s">
        <v>137</v>
      </c>
      <c r="F2423" s="10" t="e">
        <f>VLOOKUP(CONTATOS[[#This Row],[EMPRESA]],'[1]Dados Cadastrais'!A:F,6,0)</f>
        <v>#N/A</v>
      </c>
      <c r="G2423" s="10"/>
      <c r="H2423" s="10"/>
      <c r="I2423" s="10"/>
      <c r="J2423" s="10"/>
      <c r="K2423" s="22" t="s">
        <v>6947</v>
      </c>
      <c r="L2423" s="13"/>
      <c r="M2423" s="10"/>
      <c r="N2423" s="14" t="s">
        <v>6948</v>
      </c>
      <c r="O2423" s="11"/>
      <c r="P2423" s="10"/>
      <c r="Q2423" s="15"/>
    </row>
    <row r="2424" spans="2:17" ht="15" hidden="1" customHeight="1" x14ac:dyDescent="0.35">
      <c r="B2424" s="10" t="s">
        <v>6949</v>
      </c>
      <c r="C2424" s="10" t="s">
        <v>6950</v>
      </c>
      <c r="D2424" s="11">
        <f>VLOOKUP(B2424,'[1]Dados Cadastrais'!A:G,7,0)</f>
        <v>103</v>
      </c>
      <c r="E2424" s="11" t="str">
        <f>VLOOKUP(CONTATOS[[#This Row],[EMPRESA]],'[1]Dados Cadastrais'!A:F,5,0)</f>
        <v>DEMAIS</v>
      </c>
      <c r="F2424" s="10" t="str">
        <f>VLOOKUP(CONTATOS[[#This Row],[EMPRESA]],'[1]Dados Cadastrais'!A:F,6,0)</f>
        <v>N/A</v>
      </c>
      <c r="G2424" s="10"/>
      <c r="H2424" s="10"/>
      <c r="I2424" s="10"/>
      <c r="J2424" s="10"/>
      <c r="K2424" s="22" t="s">
        <v>6951</v>
      </c>
      <c r="L2424" s="13"/>
      <c r="M2424" s="10"/>
      <c r="N2424" s="22" t="s">
        <v>6952</v>
      </c>
      <c r="O2424" s="11"/>
      <c r="P2424" s="10"/>
      <c r="Q2424" s="15">
        <v>45191</v>
      </c>
    </row>
    <row r="2425" spans="2:17" ht="15" hidden="1" customHeight="1" x14ac:dyDescent="0.35">
      <c r="B2425" s="10" t="s">
        <v>6949</v>
      </c>
      <c r="C2425" s="10" t="s">
        <v>6950</v>
      </c>
      <c r="D2425" s="11">
        <f>VLOOKUP(B2425,'[1]Dados Cadastrais'!A:G,7,0)</f>
        <v>103</v>
      </c>
      <c r="E2425" s="11" t="str">
        <f>VLOOKUP(CONTATOS[[#This Row],[EMPRESA]],'[1]Dados Cadastrais'!A:F,5,0)</f>
        <v>DEMAIS</v>
      </c>
      <c r="F2425" s="10" t="str">
        <f>VLOOKUP(CONTATOS[[#This Row],[EMPRESA]],'[1]Dados Cadastrais'!A:F,6,0)</f>
        <v>N/A</v>
      </c>
      <c r="G2425" s="10" t="s">
        <v>6953</v>
      </c>
      <c r="H2425" s="10"/>
      <c r="I2425" s="10" t="s">
        <v>6954</v>
      </c>
      <c r="J2425" s="10"/>
      <c r="K2425" s="22" t="s">
        <v>6955</v>
      </c>
      <c r="L2425" s="13" t="s">
        <v>6956</v>
      </c>
      <c r="M2425" s="10" t="s">
        <v>6956</v>
      </c>
      <c r="N2425" s="22" t="s">
        <v>6957</v>
      </c>
      <c r="O2425" s="11"/>
      <c r="P2425" s="10"/>
      <c r="Q2425" s="15">
        <v>45191</v>
      </c>
    </row>
    <row r="2426" spans="2:17" ht="15" customHeight="1" x14ac:dyDescent="0.35">
      <c r="B2426" s="88" t="s">
        <v>6958</v>
      </c>
      <c r="C2426" s="17">
        <f>VLOOKUP(B2426,'[1]Dados Cadastrais'!A:B,2,0)</f>
        <v>0</v>
      </c>
      <c r="D2426" s="18" t="str">
        <f>VLOOKUP(B2426,'[1]Dados Cadastrais'!A:G,7,0)</f>
        <v>?</v>
      </c>
      <c r="E2426" s="18" t="str">
        <f>VLOOKUP(CONTATOS[[#This Row],[EMPRESA]],'[1]Dados Cadastrais'!A:F,5,0)</f>
        <v>ME</v>
      </c>
      <c r="F2426" s="17" t="str">
        <f>VLOOKUP(CONTATOS[[#This Row],[EMPRESA]],'[1]Dados Cadastrais'!A:F,6,0)</f>
        <v>CAPITAL LESTE 1</v>
      </c>
      <c r="G2426" s="17"/>
      <c r="H2426" s="17"/>
      <c r="I2426" s="17"/>
      <c r="J2426" s="17"/>
      <c r="K2426" s="42"/>
      <c r="L2426" s="13"/>
      <c r="M2426" s="10" t="str" cm="1">
        <f t="array" aca="1" ref="M2426" ca="1">IFERROR(IF(ISTEXT(L2425),IF(ISBLANK(L2425),"","'"&amp;"55"&amp;IF(AND(ISNUMBER(LEFT(SOMENTE.NÚMEROS(L2425),2))),LEFT(SOMENTE.NÚMEROS(L2425),2),"11")&amp;RIGHT(SOMENTE.NÚMEROS(L2425),8)),""),"")</f>
        <v/>
      </c>
      <c r="N2426" s="16"/>
      <c r="O2426" s="22"/>
      <c r="P2426" s="16"/>
      <c r="Q2426" s="15"/>
    </row>
    <row r="2427" spans="2:17" ht="15" customHeight="1" x14ac:dyDescent="0.25">
      <c r="B2427" s="10" t="s">
        <v>6959</v>
      </c>
      <c r="C2427" s="10" t="s">
        <v>6960</v>
      </c>
      <c r="D2427" s="11">
        <v>102</v>
      </c>
      <c r="E2427" s="11" t="str">
        <f>VLOOKUP(CONTATOS[[#This Row],[EMPRESA]],'[1]Dados Cadastrais'!A:F,5,0)</f>
        <v>ME</v>
      </c>
      <c r="F2427" s="10" t="str">
        <f>VLOOKUP(CONTATOS[[#This Row],[EMPRESA]],'[1]Dados Cadastrais'!A:F,6,0)</f>
        <v>CAPITAL LESTE 2</v>
      </c>
      <c r="G2427" s="10" t="s">
        <v>6961</v>
      </c>
      <c r="H2427" s="10" t="s">
        <v>20</v>
      </c>
      <c r="I2427" s="10" t="s">
        <v>19</v>
      </c>
      <c r="J2427" s="10" t="s">
        <v>20</v>
      </c>
      <c r="K2427" s="22"/>
      <c r="L2427" s="13" t="s">
        <v>6962</v>
      </c>
      <c r="M2427" s="10" t="s">
        <v>6962</v>
      </c>
      <c r="N2427" s="14" t="s">
        <v>6963</v>
      </c>
      <c r="O2427" s="11"/>
      <c r="P2427" s="10"/>
      <c r="Q2427" s="15"/>
    </row>
    <row r="2428" spans="2:17" ht="15" hidden="1" customHeight="1" x14ac:dyDescent="0.35">
      <c r="B2428" s="10" t="s">
        <v>6964</v>
      </c>
      <c r="C2428" s="10" t="s">
        <v>6965</v>
      </c>
      <c r="D2428" s="11" t="e">
        <f>VLOOKUP(B2428,'[1]Dados Cadastrais'!A:G,7,0)</f>
        <v>#N/A</v>
      </c>
      <c r="E2428" s="11" t="e">
        <f>VLOOKUP(CONTATOS[[#This Row],[EMPRESA]],'[1]Dados Cadastrais'!A:F,5,0)</f>
        <v>#N/A</v>
      </c>
      <c r="F2428" s="10" t="e">
        <f>VLOOKUP(CONTATOS[[#This Row],[EMPRESA]],'[1]Dados Cadastrais'!A:F,6,0)</f>
        <v>#N/A</v>
      </c>
      <c r="G2428" s="10" t="s">
        <v>6966</v>
      </c>
      <c r="H2428" s="10"/>
      <c r="I2428" s="10" t="s">
        <v>6967</v>
      </c>
      <c r="J2428" s="10"/>
      <c r="K2428" s="22" t="s">
        <v>6968</v>
      </c>
      <c r="L2428" s="13"/>
      <c r="M2428" s="10"/>
      <c r="N2428" s="22"/>
      <c r="O2428" s="11"/>
      <c r="P2428" s="10"/>
      <c r="Q2428" s="15"/>
    </row>
    <row r="2429" spans="2:17" ht="15" hidden="1" customHeight="1" x14ac:dyDescent="0.35">
      <c r="B2429" s="10" t="s">
        <v>6964</v>
      </c>
      <c r="C2429" s="10" t="s">
        <v>6965</v>
      </c>
      <c r="D2429" s="11" t="e">
        <f>VLOOKUP(B2429,'[1]Dados Cadastrais'!A:G,7,0)</f>
        <v>#N/A</v>
      </c>
      <c r="E2429" s="11" t="e">
        <f>VLOOKUP(CONTATOS[[#This Row],[EMPRESA]],'[1]Dados Cadastrais'!A:F,5,0)</f>
        <v>#N/A</v>
      </c>
      <c r="F2429" s="10" t="e">
        <f>VLOOKUP(CONTATOS[[#This Row],[EMPRESA]],'[1]Dados Cadastrais'!A:F,6,0)</f>
        <v>#N/A</v>
      </c>
      <c r="G2429" s="10" t="s">
        <v>6969</v>
      </c>
      <c r="H2429" s="10"/>
      <c r="I2429" s="10"/>
      <c r="J2429" s="10"/>
      <c r="K2429" s="22"/>
      <c r="L2429" s="13" t="s">
        <v>195</v>
      </c>
      <c r="M2429" s="10"/>
      <c r="N2429" s="22"/>
      <c r="O2429" s="11"/>
      <c r="P2429" s="10"/>
      <c r="Q2429" s="15"/>
    </row>
    <row r="2430" spans="2:17" ht="15" hidden="1" customHeight="1" x14ac:dyDescent="0.35">
      <c r="B2430" s="32" t="s">
        <v>6970</v>
      </c>
      <c r="C2430" s="32" t="str">
        <f>VLOOKUP(B2430,'[1]Dados Cadastrais'!A:B,2,0)</f>
        <v>10.157.934/0001-95</v>
      </c>
      <c r="D2430" s="33">
        <f>VLOOKUP(B2430,'[1]Dados Cadastrais'!A:G,7,0)</f>
        <v>163</v>
      </c>
      <c r="E2430" s="33" t="str">
        <f>VLOOKUP(CONTATOS[[#This Row],[EMPRESA]],'[1]Dados Cadastrais'!A:F,5,0)</f>
        <v>Micro</v>
      </c>
      <c r="F2430" s="32">
        <f>VLOOKUP(CONTATOS[[#This Row],[EMPRESA]],'[1]Dados Cadastrais'!A:F,6,0)</f>
        <v>0</v>
      </c>
      <c r="G2430" s="23" t="s">
        <v>1550</v>
      </c>
      <c r="H2430" s="32" t="s">
        <v>20</v>
      </c>
      <c r="I2430" s="34" t="s">
        <v>2287</v>
      </c>
      <c r="J2430" s="32"/>
      <c r="K2430" s="49" t="s">
        <v>6971</v>
      </c>
      <c r="L2430" s="36" t="s">
        <v>176</v>
      </c>
      <c r="M2430" s="32" t="str" cm="1">
        <f t="array" aca="1" ref="M2430" ca="1">IFERROR(IF(ISTEXT(L2429),IF(ISBLANK(L2429),"","'"&amp;"55"&amp;IF(AND(ISNUMBER(LEFT(SOMENTE.NÚMEROS(L2429),2))),LEFT(SOMENTE.NÚMEROS(L2429),2),"11")&amp;RIGHT(SOMENTE.NÚMEROS(L2429),8)),""),"")</f>
        <v/>
      </c>
      <c r="N2430" s="23" t="s">
        <v>6972</v>
      </c>
      <c r="O2430" s="23"/>
      <c r="P2430" s="23"/>
      <c r="Q2430" s="15">
        <v>45903</v>
      </c>
    </row>
    <row r="2431" spans="2:17" ht="15" hidden="1" customHeight="1" x14ac:dyDescent="0.25">
      <c r="B2431" s="10" t="s">
        <v>6973</v>
      </c>
      <c r="C2431" s="10" t="s">
        <v>6974</v>
      </c>
      <c r="D2431" s="11">
        <v>113</v>
      </c>
      <c r="E2431" s="11" t="s">
        <v>137</v>
      </c>
      <c r="F2431" s="10" t="e">
        <f>VLOOKUP(CONTATOS[[#This Row],[EMPRESA]],'[1]Dados Cadastrais'!A:F,6,0)</f>
        <v>#N/A</v>
      </c>
      <c r="G2431" s="10"/>
      <c r="H2431" s="10"/>
      <c r="I2431" s="10"/>
      <c r="J2431" s="10"/>
      <c r="K2431" s="12" t="s">
        <v>6975</v>
      </c>
      <c r="L2431" s="13"/>
      <c r="M2431" s="10"/>
      <c r="N2431" s="14" t="s">
        <v>6976</v>
      </c>
      <c r="O2431" s="11"/>
      <c r="P2431" s="10"/>
      <c r="Q2431" s="15"/>
    </row>
    <row r="2432" spans="2:17" ht="15" hidden="1" customHeight="1" x14ac:dyDescent="0.25">
      <c r="B2432" s="10" t="s">
        <v>6977</v>
      </c>
      <c r="C2432" s="10" t="s">
        <v>6978</v>
      </c>
      <c r="D2432" s="11">
        <f>VLOOKUP(B2432,'[1]Dados Cadastrais'!A:G,7,0)</f>
        <v>0</v>
      </c>
      <c r="E2432" s="11" t="str">
        <f>VLOOKUP(CONTATOS[[#This Row],[EMPRESA]],'[1]Dados Cadastrais'!A:F,5,0)</f>
        <v>DEMAIS</v>
      </c>
      <c r="F2432" s="10" t="str">
        <f>VLOOKUP(CONTATOS[[#This Row],[EMPRESA]],'[1]Dados Cadastrais'!A:F,6,0)</f>
        <v>N/A</v>
      </c>
      <c r="G2432" s="10" t="s">
        <v>6979</v>
      </c>
      <c r="H2432" s="10"/>
      <c r="I2432" s="10" t="s">
        <v>6980</v>
      </c>
      <c r="J2432" s="10"/>
      <c r="K2432" s="12">
        <v>1133839300</v>
      </c>
      <c r="L2432" s="13"/>
      <c r="M2432" s="10"/>
      <c r="N2432" s="14" t="s">
        <v>6981</v>
      </c>
      <c r="O2432" s="11"/>
      <c r="P2432" s="10"/>
      <c r="Q2432" s="15">
        <v>45135</v>
      </c>
    </row>
    <row r="2433" spans="2:17" ht="15" hidden="1" customHeight="1" x14ac:dyDescent="0.35">
      <c r="B2433" s="10" t="s">
        <v>6977</v>
      </c>
      <c r="C2433" s="10" t="s">
        <v>6978</v>
      </c>
      <c r="D2433" s="11">
        <f>VLOOKUP(B2433,'[1]Dados Cadastrais'!A:G,7,0)</f>
        <v>0</v>
      </c>
      <c r="E2433" s="11" t="str">
        <f>VLOOKUP(CONTATOS[[#This Row],[EMPRESA]],'[1]Dados Cadastrais'!A:F,5,0)</f>
        <v>DEMAIS</v>
      </c>
      <c r="F2433" s="10" t="str">
        <f>VLOOKUP(CONTATOS[[#This Row],[EMPRESA]],'[1]Dados Cadastrais'!A:F,6,0)</f>
        <v>N/A</v>
      </c>
      <c r="G2433" s="10" t="s">
        <v>6982</v>
      </c>
      <c r="H2433" s="10" t="s">
        <v>20</v>
      </c>
      <c r="I2433" s="10" t="s">
        <v>6983</v>
      </c>
      <c r="J2433" s="10"/>
      <c r="K2433" s="12">
        <v>1133839300</v>
      </c>
      <c r="L2433" s="13" t="s">
        <v>6984</v>
      </c>
      <c r="M2433" s="43" t="s">
        <v>6984</v>
      </c>
      <c r="N2433" s="22" t="s">
        <v>6985</v>
      </c>
      <c r="O2433" s="11"/>
      <c r="P2433" s="10"/>
      <c r="Q2433" s="15">
        <v>45135</v>
      </c>
    </row>
    <row r="2434" spans="2:17" ht="15" hidden="1" customHeight="1" x14ac:dyDescent="0.35">
      <c r="B2434" s="10" t="s">
        <v>6977</v>
      </c>
      <c r="C2434" s="10" t="s">
        <v>6978</v>
      </c>
      <c r="D2434" s="11">
        <f>VLOOKUP(B2434,'[1]Dados Cadastrais'!A:G,7,0)</f>
        <v>0</v>
      </c>
      <c r="E2434" s="11" t="str">
        <f>VLOOKUP(CONTATOS[[#This Row],[EMPRESA]],'[1]Dados Cadastrais'!A:F,5,0)</f>
        <v>DEMAIS</v>
      </c>
      <c r="F2434" s="10" t="str">
        <f>VLOOKUP(CONTATOS[[#This Row],[EMPRESA]],'[1]Dados Cadastrais'!A:F,6,0)</f>
        <v>N/A</v>
      </c>
      <c r="G2434" s="10" t="s">
        <v>6986</v>
      </c>
      <c r="H2434" s="10"/>
      <c r="I2434" s="10"/>
      <c r="J2434" s="10"/>
      <c r="K2434" s="22">
        <v>1133839300</v>
      </c>
      <c r="L2434" s="13"/>
      <c r="M2434" s="10"/>
      <c r="N2434" s="22" t="s">
        <v>6987</v>
      </c>
      <c r="O2434" s="11"/>
      <c r="P2434" s="10"/>
      <c r="Q2434" s="15">
        <v>45135</v>
      </c>
    </row>
    <row r="2435" spans="2:17" ht="15" hidden="1" customHeight="1" x14ac:dyDescent="0.35">
      <c r="B2435" s="10" t="s">
        <v>6977</v>
      </c>
      <c r="C2435" s="10" t="s">
        <v>6978</v>
      </c>
      <c r="D2435" s="11">
        <f>VLOOKUP(B2435,'[1]Dados Cadastrais'!A:G,7,0)</f>
        <v>0</v>
      </c>
      <c r="E2435" s="11" t="str">
        <f>VLOOKUP(CONTATOS[[#This Row],[EMPRESA]],'[1]Dados Cadastrais'!A:F,5,0)</f>
        <v>DEMAIS</v>
      </c>
      <c r="F2435" s="10" t="str">
        <f>VLOOKUP(CONTATOS[[#This Row],[EMPRESA]],'[1]Dados Cadastrais'!A:F,6,0)</f>
        <v>N/A</v>
      </c>
      <c r="G2435" s="10" t="s">
        <v>6988</v>
      </c>
      <c r="H2435" s="10"/>
      <c r="I2435" s="10" t="s">
        <v>6989</v>
      </c>
      <c r="J2435" s="10"/>
      <c r="K2435" s="22">
        <v>1133839300</v>
      </c>
      <c r="L2435" s="13"/>
      <c r="M2435" s="10"/>
      <c r="N2435" s="22" t="s">
        <v>6990</v>
      </c>
      <c r="O2435" s="11"/>
      <c r="P2435" s="10"/>
      <c r="Q2435" s="15">
        <v>45135</v>
      </c>
    </row>
    <row r="2436" spans="2:17" ht="15" hidden="1" customHeight="1" x14ac:dyDescent="0.35">
      <c r="B2436" s="10" t="s">
        <v>6991</v>
      </c>
      <c r="C2436" s="10" t="s">
        <v>6992</v>
      </c>
      <c r="D2436" s="11">
        <f>VLOOKUP(B2436,'[1]Dados Cadastrais'!A:G,7,0)</f>
        <v>0</v>
      </c>
      <c r="E2436" s="11" t="str">
        <f>VLOOKUP(CONTATOS[[#This Row],[EMPRESA]],'[1]Dados Cadastrais'!A:F,5,0)</f>
        <v>DEMAIS</v>
      </c>
      <c r="F2436" s="10" t="str">
        <f>VLOOKUP(CONTATOS[[#This Row],[EMPRESA]],'[1]Dados Cadastrais'!A:F,6,0)</f>
        <v>N/A</v>
      </c>
      <c r="G2436" s="10" t="s">
        <v>6993</v>
      </c>
      <c r="H2436" s="10"/>
      <c r="I2436" s="10"/>
      <c r="J2436" s="10"/>
      <c r="K2436" s="22" t="s">
        <v>6994</v>
      </c>
      <c r="L2436" s="13"/>
      <c r="M2436" s="10"/>
      <c r="N2436" s="22" t="s">
        <v>6995</v>
      </c>
      <c r="O2436" s="11"/>
      <c r="P2436" s="10" t="s">
        <v>6996</v>
      </c>
      <c r="Q2436" s="15">
        <v>45350</v>
      </c>
    </row>
    <row r="2437" spans="2:17" ht="15" hidden="1" customHeight="1" x14ac:dyDescent="0.35">
      <c r="B2437" s="10" t="s">
        <v>6991</v>
      </c>
      <c r="C2437" s="10" t="s">
        <v>6992</v>
      </c>
      <c r="D2437" s="11">
        <f>VLOOKUP(B2437,'[1]Dados Cadastrais'!A:G,7,0)</f>
        <v>0</v>
      </c>
      <c r="E2437" s="11" t="str">
        <f>VLOOKUP(CONTATOS[[#This Row],[EMPRESA]],'[1]Dados Cadastrais'!A:F,5,0)</f>
        <v>DEMAIS</v>
      </c>
      <c r="F2437" s="10" t="str">
        <f>VLOOKUP(CONTATOS[[#This Row],[EMPRESA]],'[1]Dados Cadastrais'!A:F,6,0)</f>
        <v>N/A</v>
      </c>
      <c r="G2437" s="10" t="s">
        <v>6997</v>
      </c>
      <c r="H2437" s="10"/>
      <c r="I2437" s="10" t="s">
        <v>6998</v>
      </c>
      <c r="J2437" s="10"/>
      <c r="K2437" s="22" t="s">
        <v>6999</v>
      </c>
      <c r="L2437" s="13" t="s">
        <v>7000</v>
      </c>
      <c r="M2437" s="10" t="s">
        <v>7000</v>
      </c>
      <c r="N2437" s="22" t="s">
        <v>7001</v>
      </c>
      <c r="O2437" s="11"/>
      <c r="P2437" s="10"/>
      <c r="Q2437" s="15">
        <v>45379</v>
      </c>
    </row>
    <row r="2438" spans="2:17" ht="15" hidden="1" customHeight="1" x14ac:dyDescent="0.35">
      <c r="B2438" s="32" t="s">
        <v>7002</v>
      </c>
      <c r="C2438" s="32" t="str">
        <f>VLOOKUP(B2438,'[1]Dados Cadastrais'!A:B,2,0)</f>
        <v>54.646.955/0001-40</v>
      </c>
      <c r="D2438" s="33">
        <f>VLOOKUP(B2438,'[1]Dados Cadastrais'!A:G,7,0)</f>
        <v>163</v>
      </c>
      <c r="E2438" s="33" t="str">
        <f>VLOOKUP(CONTATOS[[#This Row],[EMPRESA]],'[1]Dados Cadastrais'!A:F,5,0)</f>
        <v>Micro</v>
      </c>
      <c r="F2438" s="32">
        <f>VLOOKUP(CONTATOS[[#This Row],[EMPRESA]],'[1]Dados Cadastrais'!A:F,6,0)</f>
        <v>0</v>
      </c>
      <c r="G2438" s="23"/>
      <c r="H2438" s="32"/>
      <c r="I2438" s="34"/>
      <c r="J2438" s="32"/>
      <c r="K2438" s="35" t="s">
        <v>7003</v>
      </c>
      <c r="L2438" s="36" t="s">
        <v>176</v>
      </c>
      <c r="M2438" s="32" t="str" cm="1">
        <f t="array" aca="1" ref="M2438" ca="1">IFERROR(IF(ISTEXT(L2437),IF(ISBLANK(L2437),"","'"&amp;"55"&amp;IF(AND(ISNUMBER(LEFT(SOMENTE.NÚMEROS(L2437),2))),LEFT(SOMENTE.NÚMEROS(L2437),2),"11")&amp;RIGHT(SOMENTE.NÚMEROS(L2437),8)),""),"")</f>
        <v/>
      </c>
      <c r="N2438" s="23" t="s">
        <v>7004</v>
      </c>
      <c r="O2438" s="23"/>
      <c r="P2438" s="23"/>
      <c r="Q2438" s="15">
        <v>45903</v>
      </c>
    </row>
    <row r="2439" spans="2:17" ht="15" customHeight="1" x14ac:dyDescent="0.35">
      <c r="B2439" s="10" t="s">
        <v>7005</v>
      </c>
      <c r="C2439" s="10" t="s">
        <v>7006</v>
      </c>
      <c r="D2439" s="11">
        <f>VLOOKUP(B2439,'[1]Dados Cadastrais'!A:G,7,0)</f>
        <v>103</v>
      </c>
      <c r="E2439" s="11" t="str">
        <f>VLOOKUP(CONTATOS[[#This Row],[EMPRESA]],'[1]Dados Cadastrais'!A:F,5,0)</f>
        <v>EPP</v>
      </c>
      <c r="F2439" s="10" t="str">
        <f>VLOOKUP(CONTATOS[[#This Row],[EMPRESA]],'[1]Dados Cadastrais'!A:F,6,0)</f>
        <v>CAPITAL LESTE 1</v>
      </c>
      <c r="G2439" s="10" t="s">
        <v>7007</v>
      </c>
      <c r="H2439" s="10"/>
      <c r="I2439" s="10"/>
      <c r="J2439" s="10"/>
      <c r="K2439" s="22">
        <v>1126013046</v>
      </c>
      <c r="L2439" s="13" t="s">
        <v>7008</v>
      </c>
      <c r="M2439" s="10" t="s">
        <v>7008</v>
      </c>
      <c r="N2439" s="22" t="s">
        <v>7009</v>
      </c>
      <c r="O2439" s="11"/>
      <c r="P2439" s="10"/>
      <c r="Q2439" s="15">
        <v>45001</v>
      </c>
    </row>
    <row r="2440" spans="2:17" ht="15" customHeight="1" x14ac:dyDescent="0.35">
      <c r="B2440" s="10" t="s">
        <v>7005</v>
      </c>
      <c r="C2440" s="10" t="s">
        <v>7006</v>
      </c>
      <c r="D2440" s="11">
        <f>VLOOKUP(B2440,'[1]Dados Cadastrais'!A:G,7,0)</f>
        <v>103</v>
      </c>
      <c r="E2440" s="11" t="str">
        <f>VLOOKUP(CONTATOS[[#This Row],[EMPRESA]],'[1]Dados Cadastrais'!A:F,5,0)</f>
        <v>EPP</v>
      </c>
      <c r="F2440" s="10" t="str">
        <f>VLOOKUP(CONTATOS[[#This Row],[EMPRESA]],'[1]Dados Cadastrais'!A:F,6,0)</f>
        <v>CAPITAL LESTE 1</v>
      </c>
      <c r="G2440" s="10" t="s">
        <v>2269</v>
      </c>
      <c r="H2440" s="10"/>
      <c r="I2440" s="10"/>
      <c r="J2440" s="10"/>
      <c r="K2440" s="22">
        <v>1126013046</v>
      </c>
      <c r="L2440" s="13" t="s">
        <v>7008</v>
      </c>
      <c r="M2440" s="10" t="s">
        <v>7008</v>
      </c>
      <c r="N2440" s="22" t="s">
        <v>7010</v>
      </c>
      <c r="O2440" s="11"/>
      <c r="P2440" s="10"/>
      <c r="Q2440" s="15">
        <v>45001</v>
      </c>
    </row>
    <row r="2441" spans="2:17" ht="15" customHeight="1" x14ac:dyDescent="0.25">
      <c r="B2441" s="27" t="s">
        <v>7005</v>
      </c>
      <c r="C2441" s="27" t="s">
        <v>7006</v>
      </c>
      <c r="D2441" s="27" t="s">
        <v>237</v>
      </c>
      <c r="E2441" s="27" t="s">
        <v>137</v>
      </c>
      <c r="F2441" s="10" t="str">
        <f>VLOOKUP(CONTATOS[[#This Row],[EMPRESA]],'[1]Dados Cadastrais'!A:F,6,0)</f>
        <v>CAPITAL LESTE 1</v>
      </c>
      <c r="G2441" s="17"/>
      <c r="H2441" s="10"/>
      <c r="I2441" s="28"/>
      <c r="J2441" s="10"/>
      <c r="K2441" s="29"/>
      <c r="L2441" s="13"/>
      <c r="M2441" s="10" t="str" cm="1">
        <f t="array" aca="1" ref="M2441" ca="1">IFERROR(IF(ISTEXT(L2440),IF(ISBLANK(L2440),"","'"&amp;"55"&amp;IF(AND(ISNUMBER(LEFT(SOMENTE.NÚMEROS(L2440),2))),LEFT(SOMENTE.NÚMEROS(L2440),2),"11")&amp;RIGHT(SOMENTE.NÚMEROS(L2440),8)),""),"")</f>
        <v/>
      </c>
      <c r="N2441" s="22"/>
      <c r="O2441" s="22"/>
      <c r="P2441" s="22"/>
      <c r="Q2441" s="15"/>
    </row>
    <row r="2442" spans="2:17" ht="15" customHeight="1" x14ac:dyDescent="0.25">
      <c r="B2442" s="10" t="s">
        <v>7011</v>
      </c>
      <c r="C2442" s="10" t="s">
        <v>7012</v>
      </c>
      <c r="D2442" s="11">
        <f>VLOOKUP(B2442,'[1]Dados Cadastrais'!A:G,7,0)</f>
        <v>0</v>
      </c>
      <c r="E2442" s="11" t="str">
        <f>VLOOKUP(CONTATOS[[#This Row],[EMPRESA]],'[1]Dados Cadastrais'!A:F,5,0)</f>
        <v>ME</v>
      </c>
      <c r="F2442" s="10" t="str">
        <f>VLOOKUP(CONTATOS[[#This Row],[EMPRESA]],'[1]Dados Cadastrais'!A:F,6,0)</f>
        <v>CAPITAL LESTE 1</v>
      </c>
      <c r="G2442" s="10"/>
      <c r="H2442" s="10"/>
      <c r="I2442" s="10"/>
      <c r="J2442" s="10"/>
      <c r="K2442" s="22" t="s">
        <v>7013</v>
      </c>
      <c r="L2442" s="13"/>
      <c r="M2442" s="10"/>
      <c r="N2442" s="14" t="s">
        <v>7014</v>
      </c>
      <c r="O2442" s="11"/>
      <c r="P2442" s="10"/>
      <c r="Q2442" s="15"/>
    </row>
    <row r="2443" spans="2:17" ht="15" hidden="1" customHeight="1" x14ac:dyDescent="0.25">
      <c r="B2443" s="10" t="s">
        <v>7015</v>
      </c>
      <c r="C2443" s="10" t="e">
        <v>#N/A</v>
      </c>
      <c r="D2443" s="11" t="e">
        <f>VLOOKUP(B2443,'[1]Dados Cadastrais'!A:G,7,0)</f>
        <v>#N/A</v>
      </c>
      <c r="E2443" s="11" t="e">
        <f>VLOOKUP(CONTATOS[[#This Row],[EMPRESA]],'[1]Dados Cadastrais'!A:F,5,0)</f>
        <v>#N/A</v>
      </c>
      <c r="F2443" s="10" t="e">
        <f>VLOOKUP(CONTATOS[[#This Row],[EMPRESA]],'[1]Dados Cadastrais'!A:F,6,0)</f>
        <v>#N/A</v>
      </c>
      <c r="G2443" s="10"/>
      <c r="H2443" s="10"/>
      <c r="I2443" s="10"/>
      <c r="J2443" s="10"/>
      <c r="K2443" s="22" t="s">
        <v>7016</v>
      </c>
      <c r="L2443" s="13" t="s">
        <v>7017</v>
      </c>
      <c r="M2443" s="10" t="s">
        <v>7018</v>
      </c>
      <c r="N2443" s="14" t="s">
        <v>7019</v>
      </c>
      <c r="O2443" s="11"/>
      <c r="P2443" s="10"/>
      <c r="Q2443" s="15"/>
    </row>
    <row r="2444" spans="2:17" ht="15" hidden="1" customHeight="1" x14ac:dyDescent="0.35">
      <c r="B2444" s="10" t="s">
        <v>7020</v>
      </c>
      <c r="C2444" s="10" t="e">
        <v>#N/A</v>
      </c>
      <c r="D2444" s="11">
        <f>VLOOKUP(B2444,'[1]Dados Cadastrais'!A:G,7,0)</f>
        <v>0</v>
      </c>
      <c r="E2444" s="11" t="str">
        <f>VLOOKUP(CONTATOS[[#This Row],[EMPRESA]],'[1]Dados Cadastrais'!A:F,5,0)</f>
        <v>ME</v>
      </c>
      <c r="F2444" s="10" t="str">
        <f>VLOOKUP(CONTATOS[[#This Row],[EMPRESA]],'[1]Dados Cadastrais'!A:F,6,0)</f>
        <v>CAPITAL NORTE</v>
      </c>
      <c r="G2444" s="10" t="s">
        <v>7021</v>
      </c>
      <c r="H2444" s="10"/>
      <c r="I2444" s="10"/>
      <c r="J2444" s="10"/>
      <c r="K2444" s="22" t="s">
        <v>7022</v>
      </c>
      <c r="L2444" s="13" t="s">
        <v>7023</v>
      </c>
      <c r="M2444" s="10" t="s">
        <v>7024</v>
      </c>
      <c r="N2444" s="22" t="s">
        <v>7025</v>
      </c>
      <c r="O2444" s="11"/>
      <c r="P2444" s="10"/>
      <c r="Q2444" s="15"/>
    </row>
    <row r="2445" spans="2:17" ht="15" hidden="1" customHeight="1" x14ac:dyDescent="0.35">
      <c r="B2445" s="10" t="s">
        <v>7026</v>
      </c>
      <c r="C2445" s="10" t="s">
        <v>7027</v>
      </c>
      <c r="D2445" s="11">
        <f>VLOOKUP(B2445,'[1]Dados Cadastrais'!A:G,7,0)</f>
        <v>103</v>
      </c>
      <c r="E2445" s="11" t="str">
        <f>VLOOKUP(CONTATOS[[#This Row],[EMPRESA]],'[1]Dados Cadastrais'!A:F,5,0)</f>
        <v>DEMAIS</v>
      </c>
      <c r="F2445" s="10" t="str">
        <f>VLOOKUP(CONTATOS[[#This Row],[EMPRESA]],'[1]Dados Cadastrais'!A:F,6,0)</f>
        <v>N/A</v>
      </c>
      <c r="G2445" s="10" t="s">
        <v>7028</v>
      </c>
      <c r="H2445" s="10"/>
      <c r="I2445" s="10" t="s">
        <v>7029</v>
      </c>
      <c r="J2445" s="10"/>
      <c r="K2445" s="22">
        <v>1120767471</v>
      </c>
      <c r="L2445" s="13" t="s">
        <v>7030</v>
      </c>
      <c r="M2445" s="10" t="s">
        <v>7030</v>
      </c>
      <c r="N2445" s="22" t="s">
        <v>7031</v>
      </c>
      <c r="O2445" s="11"/>
      <c r="P2445" s="10"/>
      <c r="Q2445" s="15">
        <v>45769</v>
      </c>
    </row>
    <row r="2446" spans="2:17" ht="15" customHeight="1" x14ac:dyDescent="0.35">
      <c r="B2446" s="10" t="s">
        <v>7032</v>
      </c>
      <c r="C2446" s="10" t="s">
        <v>7033</v>
      </c>
      <c r="D2446" s="11">
        <f>VLOOKUP(B2446,'[1]Dados Cadastrais'!A:G,7,0)</f>
        <v>103</v>
      </c>
      <c r="E2446" s="11" t="str">
        <f>VLOOKUP(CONTATOS[[#This Row],[EMPRESA]],'[1]Dados Cadastrais'!A:F,5,0)</f>
        <v>ME</v>
      </c>
      <c r="F2446" s="10" t="str">
        <f>VLOOKUP(CONTATOS[[#This Row],[EMPRESA]],'[1]Dados Cadastrais'!A:F,6,0)</f>
        <v>CAPITAL LESTE 1</v>
      </c>
      <c r="G2446" s="10" t="s">
        <v>7034</v>
      </c>
      <c r="H2446" s="10"/>
      <c r="I2446" s="10" t="s">
        <v>60</v>
      </c>
      <c r="J2446" s="10"/>
      <c r="K2446" s="22">
        <v>1121166046</v>
      </c>
      <c r="L2446" s="13" t="s">
        <v>7035</v>
      </c>
      <c r="M2446" s="10" t="s">
        <v>7035</v>
      </c>
      <c r="N2446" s="22" t="s">
        <v>7036</v>
      </c>
      <c r="O2446" s="11"/>
      <c r="P2446" s="10"/>
      <c r="Q2446" s="15"/>
    </row>
    <row r="2447" spans="2:17" ht="15" customHeight="1" x14ac:dyDescent="0.35">
      <c r="B2447" s="10" t="s">
        <v>7032</v>
      </c>
      <c r="C2447" s="10" t="s">
        <v>7033</v>
      </c>
      <c r="D2447" s="11">
        <f>VLOOKUP(B2447,'[1]Dados Cadastrais'!A:G,7,0)</f>
        <v>103</v>
      </c>
      <c r="E2447" s="11" t="str">
        <f>VLOOKUP(CONTATOS[[#This Row],[EMPRESA]],'[1]Dados Cadastrais'!A:F,5,0)</f>
        <v>ME</v>
      </c>
      <c r="F2447" s="10" t="str">
        <f>VLOOKUP(CONTATOS[[#This Row],[EMPRESA]],'[1]Dados Cadastrais'!A:F,6,0)</f>
        <v>CAPITAL LESTE 1</v>
      </c>
      <c r="G2447" s="10" t="s">
        <v>7037</v>
      </c>
      <c r="H2447" s="10"/>
      <c r="I2447" s="10" t="s">
        <v>2490</v>
      </c>
      <c r="J2447" s="10"/>
      <c r="K2447" s="22" t="s">
        <v>7038</v>
      </c>
      <c r="L2447" s="13" t="s">
        <v>334</v>
      </c>
      <c r="M2447" s="10"/>
      <c r="N2447" s="22"/>
      <c r="O2447" s="11"/>
      <c r="P2447" s="10"/>
      <c r="Q2447" s="15"/>
    </row>
    <row r="2448" spans="2:17" ht="15" customHeight="1" x14ac:dyDescent="0.35">
      <c r="B2448" s="10" t="s">
        <v>7032</v>
      </c>
      <c r="C2448" s="10" t="s">
        <v>7033</v>
      </c>
      <c r="D2448" s="11">
        <f>VLOOKUP(B2448,'[1]Dados Cadastrais'!A:G,7,0)</f>
        <v>103</v>
      </c>
      <c r="E2448" s="11" t="str">
        <f>VLOOKUP(CONTATOS[[#This Row],[EMPRESA]],'[1]Dados Cadastrais'!A:F,5,0)</f>
        <v>ME</v>
      </c>
      <c r="F2448" s="10" t="str">
        <f>VLOOKUP(CONTATOS[[#This Row],[EMPRESA]],'[1]Dados Cadastrais'!A:F,6,0)</f>
        <v>CAPITAL LESTE 1</v>
      </c>
      <c r="G2448" s="10" t="s">
        <v>7039</v>
      </c>
      <c r="H2448" s="10"/>
      <c r="I2448" s="10"/>
      <c r="J2448" s="10"/>
      <c r="K2448" s="22" t="s">
        <v>7040</v>
      </c>
      <c r="L2448" s="13"/>
      <c r="M2448" s="10"/>
      <c r="N2448" s="22" t="s">
        <v>7036</v>
      </c>
      <c r="O2448" s="11"/>
      <c r="P2448" s="10"/>
      <c r="Q2448" s="15">
        <v>45300</v>
      </c>
    </row>
    <row r="2449" spans="2:17" ht="15" customHeight="1" x14ac:dyDescent="0.35">
      <c r="B2449" s="10" t="s">
        <v>7032</v>
      </c>
      <c r="C2449" s="10" t="s">
        <v>7033</v>
      </c>
      <c r="D2449" s="11">
        <f>VLOOKUP(B2449,'[1]Dados Cadastrais'!A:G,7,0)</f>
        <v>103</v>
      </c>
      <c r="E2449" s="11" t="str">
        <f>VLOOKUP(CONTATOS[[#This Row],[EMPRESA]],'[1]Dados Cadastrais'!A:F,5,0)</f>
        <v>ME</v>
      </c>
      <c r="F2449" s="10" t="str">
        <f>VLOOKUP(CONTATOS[[#This Row],[EMPRESA]],'[1]Dados Cadastrais'!A:F,6,0)</f>
        <v>CAPITAL LESTE 1</v>
      </c>
      <c r="G2449" s="10" t="s">
        <v>7041</v>
      </c>
      <c r="H2449" s="10"/>
      <c r="I2449" s="10" t="s">
        <v>954</v>
      </c>
      <c r="J2449" s="10" t="s">
        <v>20</v>
      </c>
      <c r="K2449" s="22" t="s">
        <v>7042</v>
      </c>
      <c r="L2449" s="13"/>
      <c r="M2449" s="10"/>
      <c r="N2449" s="22" t="s">
        <v>7036</v>
      </c>
      <c r="O2449" s="11"/>
      <c r="P2449" s="10"/>
      <c r="Q2449" s="15"/>
    </row>
    <row r="2450" spans="2:17" ht="15" customHeight="1" x14ac:dyDescent="0.35">
      <c r="B2450" s="10" t="s">
        <v>7032</v>
      </c>
      <c r="C2450" s="10" t="s">
        <v>7033</v>
      </c>
      <c r="D2450" s="11">
        <f>VLOOKUP(B2450,'[1]Dados Cadastrais'!A:G,7,0)</f>
        <v>103</v>
      </c>
      <c r="E2450" s="11" t="str">
        <f>VLOOKUP(CONTATOS[[#This Row],[EMPRESA]],'[1]Dados Cadastrais'!A:F,5,0)</f>
        <v>ME</v>
      </c>
      <c r="F2450" s="10" t="str">
        <f>VLOOKUP(CONTATOS[[#This Row],[EMPRESA]],'[1]Dados Cadastrais'!A:F,6,0)</f>
        <v>CAPITAL LESTE 1</v>
      </c>
      <c r="G2450" s="10" t="s">
        <v>7037</v>
      </c>
      <c r="H2450" s="10"/>
      <c r="I2450" s="10" t="s">
        <v>2490</v>
      </c>
      <c r="J2450" s="10"/>
      <c r="K2450" s="22"/>
      <c r="L2450" s="13" t="s">
        <v>7038</v>
      </c>
      <c r="M2450" s="10" t="s">
        <v>7043</v>
      </c>
      <c r="N2450" s="22"/>
      <c r="O2450" s="11"/>
      <c r="P2450" s="10"/>
      <c r="Q2450" s="15"/>
    </row>
    <row r="2451" spans="2:17" ht="15" customHeight="1" x14ac:dyDescent="0.35">
      <c r="B2451" s="10" t="s">
        <v>7032</v>
      </c>
      <c r="C2451" s="10" t="s">
        <v>7033</v>
      </c>
      <c r="D2451" s="11">
        <f>VLOOKUP(B2451,'[1]Dados Cadastrais'!A:G,7,0)</f>
        <v>103</v>
      </c>
      <c r="E2451" s="11" t="str">
        <f>VLOOKUP(CONTATOS[[#This Row],[EMPRESA]],'[1]Dados Cadastrais'!A:F,5,0)</f>
        <v>ME</v>
      </c>
      <c r="F2451" s="10" t="str">
        <f>VLOOKUP(CONTATOS[[#This Row],[EMPRESA]],'[1]Dados Cadastrais'!A:F,6,0)</f>
        <v>CAPITAL LESTE 1</v>
      </c>
      <c r="G2451" s="10" t="s">
        <v>3988</v>
      </c>
      <c r="H2451" s="10"/>
      <c r="I2451" s="10" t="s">
        <v>367</v>
      </c>
      <c r="J2451" s="10"/>
      <c r="K2451" s="22"/>
      <c r="L2451" s="13"/>
      <c r="M2451" s="10"/>
      <c r="N2451" s="22"/>
      <c r="O2451" s="11"/>
      <c r="P2451" s="10"/>
      <c r="Q2451" s="15"/>
    </row>
    <row r="2452" spans="2:17" ht="15" hidden="1" customHeight="1" x14ac:dyDescent="0.25">
      <c r="B2452" s="10" t="s">
        <v>7044</v>
      </c>
      <c r="C2452" s="10" t="e">
        <v>#N/A</v>
      </c>
      <c r="D2452" s="11" t="e">
        <f>VLOOKUP(B2452,'[1]Dados Cadastrais'!A:G,7,0)</f>
        <v>#N/A</v>
      </c>
      <c r="E2452" s="11" t="e">
        <f>VLOOKUP(CONTATOS[[#This Row],[EMPRESA]],'[1]Dados Cadastrais'!A:F,5,0)</f>
        <v>#N/A</v>
      </c>
      <c r="F2452" s="10" t="e">
        <f>VLOOKUP(CONTATOS[[#This Row],[EMPRESA]],'[1]Dados Cadastrais'!A:F,6,0)</f>
        <v>#N/A</v>
      </c>
      <c r="G2452" s="10"/>
      <c r="H2452" s="10"/>
      <c r="I2452" s="10"/>
      <c r="J2452" s="10"/>
      <c r="K2452" s="22" t="s">
        <v>7045</v>
      </c>
      <c r="M2452" s="10"/>
      <c r="N2452" s="14" t="s">
        <v>7046</v>
      </c>
      <c r="O2452" s="11"/>
      <c r="P2452" s="10"/>
      <c r="Q2452" s="15"/>
    </row>
    <row r="2453" spans="2:17" ht="15" hidden="1" customHeight="1" x14ac:dyDescent="0.35">
      <c r="B2453" s="10" t="s">
        <v>7047</v>
      </c>
      <c r="C2453" s="10" t="s">
        <v>7048</v>
      </c>
      <c r="D2453" s="11">
        <f>VLOOKUP(B2453,'[1]Dados Cadastrais'!A:G,7,0)</f>
        <v>103</v>
      </c>
      <c r="E2453" s="11" t="str">
        <f>VLOOKUP(CONTATOS[[#This Row],[EMPRESA]],'[1]Dados Cadastrais'!A:F,5,0)</f>
        <v>ME</v>
      </c>
      <c r="F2453" s="10" t="str">
        <f>VLOOKUP(CONTATOS[[#This Row],[EMPRESA]],'[1]Dados Cadastrais'!A:F,6,0)</f>
        <v>CAPITAL NORTE</v>
      </c>
      <c r="G2453" s="10" t="s">
        <v>7049</v>
      </c>
      <c r="H2453" s="10"/>
      <c r="I2453" s="10" t="s">
        <v>19</v>
      </c>
      <c r="J2453" s="10" t="s">
        <v>20</v>
      </c>
      <c r="K2453" s="22"/>
      <c r="L2453" s="13" t="s">
        <v>7050</v>
      </c>
      <c r="M2453" s="10" t="s">
        <v>7050</v>
      </c>
      <c r="N2453" s="22"/>
      <c r="O2453" s="11"/>
      <c r="P2453" s="10"/>
      <c r="Q2453" s="15"/>
    </row>
    <row r="2454" spans="2:17" ht="15" customHeight="1" x14ac:dyDescent="0.35">
      <c r="B2454" s="10" t="s">
        <v>7051</v>
      </c>
      <c r="C2454" s="10" t="s">
        <v>7052</v>
      </c>
      <c r="D2454" s="11">
        <f>VLOOKUP(B2454,'[1]Dados Cadastrais'!A:G,7,0)</f>
        <v>103</v>
      </c>
      <c r="E2454" s="11" t="str">
        <f>VLOOKUP(CONTATOS[[#This Row],[EMPRESA]],'[1]Dados Cadastrais'!A:F,5,0)</f>
        <v>ME</v>
      </c>
      <c r="F2454" s="10" t="str">
        <f>VLOOKUP(CONTATOS[[#This Row],[EMPRESA]],'[1]Dados Cadastrais'!A:F,6,0)</f>
        <v>CAPITAL LESTE 2</v>
      </c>
      <c r="G2454" s="10" t="s">
        <v>7053</v>
      </c>
      <c r="H2454" s="10"/>
      <c r="I2454" s="10"/>
      <c r="J2454" s="10"/>
      <c r="K2454" s="22">
        <v>27249492</v>
      </c>
      <c r="L2454" s="13" t="s">
        <v>7054</v>
      </c>
      <c r="M2454" s="10" t="s">
        <v>7054</v>
      </c>
      <c r="N2454" s="22" t="s">
        <v>7055</v>
      </c>
      <c r="O2454" s="11"/>
      <c r="P2454" s="10"/>
      <c r="Q2454" s="15">
        <v>45022</v>
      </c>
    </row>
    <row r="2455" spans="2:17" ht="15" customHeight="1" x14ac:dyDescent="0.25">
      <c r="B2455" s="10" t="s">
        <v>7051</v>
      </c>
      <c r="C2455" s="10" t="s">
        <v>7052</v>
      </c>
      <c r="D2455" s="11">
        <f>VLOOKUP(B2455,'[1]Dados Cadastrais'!A:G,7,0)</f>
        <v>103</v>
      </c>
      <c r="E2455" s="11" t="str">
        <f>VLOOKUP(CONTATOS[[#This Row],[EMPRESA]],'[1]Dados Cadastrais'!A:F,5,0)</f>
        <v>ME</v>
      </c>
      <c r="F2455" s="10" t="str">
        <f>VLOOKUP(CONTATOS[[#This Row],[EMPRESA]],'[1]Dados Cadastrais'!A:F,6,0)</f>
        <v>CAPITAL LESTE 2</v>
      </c>
      <c r="G2455" s="10"/>
      <c r="H2455" s="10"/>
      <c r="I2455" s="10"/>
      <c r="J2455" s="10"/>
      <c r="K2455" s="12" t="s">
        <v>7056</v>
      </c>
      <c r="L2455" s="13" t="s">
        <v>7057</v>
      </c>
      <c r="M2455" s="10" t="s">
        <v>7058</v>
      </c>
      <c r="N2455" s="14" t="s">
        <v>7059</v>
      </c>
      <c r="O2455" s="11"/>
      <c r="P2455" s="10"/>
      <c r="Q2455" s="15"/>
    </row>
    <row r="2456" spans="2:17" ht="15" hidden="1" customHeight="1" x14ac:dyDescent="0.25">
      <c r="B2456" s="10" t="s">
        <v>7060</v>
      </c>
      <c r="C2456" s="10" t="e">
        <v>#N/A</v>
      </c>
      <c r="D2456" s="11" t="e">
        <f>VLOOKUP(B2456,'[1]Dados Cadastrais'!A:G,7,0)</f>
        <v>#N/A</v>
      </c>
      <c r="E2456" s="11" t="e">
        <f>VLOOKUP(CONTATOS[[#This Row],[EMPRESA]],'[1]Dados Cadastrais'!A:F,5,0)</f>
        <v>#N/A</v>
      </c>
      <c r="F2456" s="10" t="e">
        <f>VLOOKUP(CONTATOS[[#This Row],[EMPRESA]],'[1]Dados Cadastrais'!A:F,6,0)</f>
        <v>#N/A</v>
      </c>
      <c r="G2456" s="10"/>
      <c r="H2456" s="10"/>
      <c r="I2456" s="10"/>
      <c r="J2456" s="10"/>
      <c r="K2456" s="22" t="s">
        <v>7061</v>
      </c>
      <c r="L2456" s="13"/>
      <c r="M2456" s="10"/>
      <c r="N2456" s="14" t="s">
        <v>7062</v>
      </c>
      <c r="O2456" s="11" t="s">
        <v>25</v>
      </c>
      <c r="P2456" s="10"/>
      <c r="Q2456" s="15"/>
    </row>
    <row r="2457" spans="2:17" ht="15" hidden="1" customHeight="1" x14ac:dyDescent="0.35">
      <c r="B2457" s="10" t="s">
        <v>7063</v>
      </c>
      <c r="C2457" s="10" t="e">
        <v>#N/A</v>
      </c>
      <c r="D2457" s="11" t="e">
        <f>VLOOKUP(B2457,'[1]Dados Cadastrais'!A:G,7,0)</f>
        <v>#N/A</v>
      </c>
      <c r="E2457" s="11" t="e">
        <f>VLOOKUP(CONTATOS[[#This Row],[EMPRESA]],'[1]Dados Cadastrais'!A:F,5,0)</f>
        <v>#N/A</v>
      </c>
      <c r="F2457" s="10" t="e">
        <f>VLOOKUP(CONTATOS[[#This Row],[EMPRESA]],'[1]Dados Cadastrais'!A:F,6,0)</f>
        <v>#N/A</v>
      </c>
      <c r="G2457" s="10" t="s">
        <v>7064</v>
      </c>
      <c r="H2457" s="10"/>
      <c r="I2457" s="10"/>
      <c r="J2457" s="10"/>
      <c r="K2457" s="22" t="s">
        <v>7065</v>
      </c>
      <c r="L2457" s="14"/>
      <c r="M2457" s="10"/>
      <c r="N2457" s="54" t="s">
        <v>7066</v>
      </c>
      <c r="O2457" s="11"/>
      <c r="P2457" s="10"/>
      <c r="Q2457" s="15"/>
    </row>
    <row r="2458" spans="2:17" ht="15" hidden="1" customHeight="1" x14ac:dyDescent="0.35">
      <c r="B2458" s="10" t="s">
        <v>7063</v>
      </c>
      <c r="C2458" s="10" t="e">
        <v>#N/A</v>
      </c>
      <c r="D2458" s="11" t="e">
        <f>VLOOKUP(B2458,'[1]Dados Cadastrais'!A:G,7,0)</f>
        <v>#N/A</v>
      </c>
      <c r="E2458" s="11" t="e">
        <f>VLOOKUP(CONTATOS[[#This Row],[EMPRESA]],'[1]Dados Cadastrais'!A:F,5,0)</f>
        <v>#N/A</v>
      </c>
      <c r="F2458" s="10" t="e">
        <f>VLOOKUP(CONTATOS[[#This Row],[EMPRESA]],'[1]Dados Cadastrais'!A:F,6,0)</f>
        <v>#N/A</v>
      </c>
      <c r="G2458" s="10" t="s">
        <v>7064</v>
      </c>
      <c r="H2458" s="10"/>
      <c r="I2458" s="10"/>
      <c r="J2458" s="10"/>
      <c r="K2458" s="22" t="s">
        <v>7065</v>
      </c>
      <c r="L2458" s="14"/>
      <c r="M2458" s="10"/>
      <c r="N2458" s="54" t="s">
        <v>7067</v>
      </c>
      <c r="O2458" s="11"/>
      <c r="P2458" s="10"/>
      <c r="Q2458" s="15"/>
    </row>
    <row r="2459" spans="2:17" ht="15" hidden="1" customHeight="1" x14ac:dyDescent="0.25">
      <c r="B2459" s="10" t="s">
        <v>7063</v>
      </c>
      <c r="C2459" s="10" t="e">
        <v>#N/A</v>
      </c>
      <c r="D2459" s="11" t="e">
        <f>VLOOKUP(B2459,'[1]Dados Cadastrais'!A:G,7,0)</f>
        <v>#N/A</v>
      </c>
      <c r="E2459" s="11" t="e">
        <f>VLOOKUP(CONTATOS[[#This Row],[EMPRESA]],'[1]Dados Cadastrais'!A:F,5,0)</f>
        <v>#N/A</v>
      </c>
      <c r="F2459" s="10" t="e">
        <f>VLOOKUP(CONTATOS[[#This Row],[EMPRESA]],'[1]Dados Cadastrais'!A:F,6,0)</f>
        <v>#N/A</v>
      </c>
      <c r="G2459" s="10"/>
      <c r="H2459" s="10"/>
      <c r="I2459" s="10" t="s">
        <v>26</v>
      </c>
      <c r="J2459" s="10"/>
      <c r="K2459" s="22"/>
      <c r="L2459" s="13"/>
      <c r="M2459" s="10"/>
      <c r="N2459" s="14" t="s">
        <v>7068</v>
      </c>
      <c r="O2459" s="11"/>
      <c r="P2459" s="10"/>
      <c r="Q2459" s="15"/>
    </row>
    <row r="2460" spans="2:17" ht="15" hidden="1" customHeight="1" x14ac:dyDescent="0.25">
      <c r="B2460" s="10" t="s">
        <v>7069</v>
      </c>
      <c r="C2460" s="10" t="s">
        <v>7070</v>
      </c>
      <c r="D2460" s="11">
        <f>VLOOKUP(B2460,'[1]Dados Cadastrais'!A:G,7,0)</f>
        <v>113</v>
      </c>
      <c r="E2460" s="11" t="str">
        <f>VLOOKUP(CONTATOS[[#This Row],[EMPRESA]],'[1]Dados Cadastrais'!A:F,5,0)</f>
        <v>ME</v>
      </c>
      <c r="F2460" s="10" t="str">
        <f>VLOOKUP(CONTATOS[[#This Row],[EMPRESA]],'[1]Dados Cadastrais'!A:F,6,0)</f>
        <v>CAPITAL NORTE</v>
      </c>
      <c r="G2460" s="10" t="s">
        <v>7071</v>
      </c>
      <c r="H2460" s="10"/>
      <c r="I2460" s="10"/>
      <c r="J2460" s="10"/>
      <c r="K2460" s="31">
        <v>1141024274</v>
      </c>
      <c r="L2460" s="13" t="s">
        <v>7072</v>
      </c>
      <c r="M2460" s="10" t="s">
        <v>7072</v>
      </c>
      <c r="N2460" s="22" t="s">
        <v>7073</v>
      </c>
      <c r="O2460" s="11"/>
      <c r="P2460" s="10"/>
      <c r="Q2460" s="15">
        <v>45307</v>
      </c>
    </row>
    <row r="2461" spans="2:17" ht="15" hidden="1" customHeight="1" x14ac:dyDescent="0.25">
      <c r="B2461" s="10" t="s">
        <v>7069</v>
      </c>
      <c r="C2461" s="10" t="s">
        <v>7070</v>
      </c>
      <c r="D2461" s="11">
        <f>VLOOKUP(B2461,'[1]Dados Cadastrais'!A:G,7,0)</f>
        <v>113</v>
      </c>
      <c r="E2461" s="11" t="str">
        <f>VLOOKUP(CONTATOS[[#This Row],[EMPRESA]],'[1]Dados Cadastrais'!A:F,5,0)</f>
        <v>ME</v>
      </c>
      <c r="F2461" s="10" t="str">
        <f>VLOOKUP(CONTATOS[[#This Row],[EMPRESA]],'[1]Dados Cadastrais'!A:F,6,0)</f>
        <v>CAPITAL NORTE</v>
      </c>
      <c r="G2461" s="10" t="s">
        <v>7074</v>
      </c>
      <c r="H2461" s="10"/>
      <c r="I2461" s="10"/>
      <c r="J2461" s="10"/>
      <c r="K2461" s="31">
        <v>1141024274</v>
      </c>
      <c r="L2461" s="13"/>
      <c r="M2461" s="10"/>
      <c r="N2461" s="57" t="s">
        <v>7075</v>
      </c>
      <c r="O2461" s="11" t="s">
        <v>25</v>
      </c>
      <c r="P2461" s="10"/>
      <c r="Q2461" s="15">
        <v>45307</v>
      </c>
    </row>
    <row r="2462" spans="2:17" ht="15" customHeight="1" x14ac:dyDescent="0.25">
      <c r="B2462" s="27" t="s">
        <v>7076</v>
      </c>
      <c r="C2462" s="27" t="s">
        <v>7077</v>
      </c>
      <c r="D2462" s="27" t="s">
        <v>237</v>
      </c>
      <c r="E2462" s="27" t="s">
        <v>137</v>
      </c>
      <c r="F2462" s="10" t="str">
        <f>VLOOKUP(CONTATOS[[#This Row],[EMPRESA]],'[1]Dados Cadastrais'!A:F,6,0)</f>
        <v>CAPITAL LESTE 1</v>
      </c>
      <c r="G2462" s="17"/>
      <c r="H2462" s="10"/>
      <c r="I2462" s="28"/>
      <c r="J2462" s="10"/>
      <c r="K2462" s="29"/>
      <c r="L2462" s="13"/>
      <c r="M2462" s="10" t="str" cm="1">
        <f t="array" ref="M2462">IFERROR(IF(ISTEXT(L2461),IF(ISBLANK(L2461),"","'"&amp;"55"&amp;IF(AND(ISNUMBER(LEFT(SOMENTE.NÚMEROS(L2461),2))),LEFT(SOMENTE.NÚMEROS(L2461),2),"11")&amp;RIGHT(SOMENTE.NÚMEROS(L2461),8)),""),"")</f>
        <v/>
      </c>
      <c r="N2462" s="22"/>
      <c r="O2462" s="22"/>
      <c r="P2462" s="22"/>
      <c r="Q2462" s="15"/>
    </row>
    <row r="2463" spans="2:17" ht="15" hidden="1" customHeight="1" x14ac:dyDescent="0.35">
      <c r="B2463" s="32" t="s">
        <v>7078</v>
      </c>
      <c r="C2463" s="32" t="str">
        <f>VLOOKUP(B2463,'[1]Dados Cadastrais'!A:B,2,0)</f>
        <v>00.512.406/0001-53</v>
      </c>
      <c r="D2463" s="33">
        <f>VLOOKUP(B2463,'[1]Dados Cadastrais'!A:G,7,0)</f>
        <v>163</v>
      </c>
      <c r="E2463" s="33" t="str">
        <f>VLOOKUP(CONTATOS[[#This Row],[EMPRESA]],'[1]Dados Cadastrais'!A:F,5,0)</f>
        <v>Pequena</v>
      </c>
      <c r="F2463" s="32">
        <f>VLOOKUP(CONTATOS[[#This Row],[EMPRESA]],'[1]Dados Cadastrais'!A:F,6,0)</f>
        <v>0</v>
      </c>
      <c r="G2463" s="23">
        <v>0</v>
      </c>
      <c r="H2463" s="32"/>
      <c r="I2463" s="34"/>
      <c r="J2463" s="32"/>
      <c r="K2463" s="35" t="s">
        <v>7079</v>
      </c>
      <c r="L2463" s="36" t="s">
        <v>176</v>
      </c>
      <c r="M2463" s="32" t="str" cm="1">
        <f t="array" ref="M2463">IFERROR(IF(ISTEXT(L2462),IF(ISBLANK(L2462),"","'"&amp;"55"&amp;IF(AND(ISNUMBER(LEFT(SOMENTE.NÚMEROS(L2462),2))),LEFT(SOMENTE.NÚMEROS(L2462),2),"11")&amp;RIGHT(SOMENTE.NÚMEROS(L2462),8)),""),"")</f>
        <v/>
      </c>
      <c r="N2463" s="23" t="s">
        <v>176</v>
      </c>
      <c r="O2463" s="23"/>
      <c r="P2463" s="23"/>
      <c r="Q2463" s="15">
        <v>45903</v>
      </c>
    </row>
    <row r="2464" spans="2:17" ht="15" hidden="1" customHeight="1" x14ac:dyDescent="0.25">
      <c r="B2464" s="27" t="s">
        <v>7080</v>
      </c>
      <c r="C2464" s="27" t="s">
        <v>7081</v>
      </c>
      <c r="D2464" s="27" t="s">
        <v>237</v>
      </c>
      <c r="E2464" s="27" t="s">
        <v>68</v>
      </c>
      <c r="F2464" s="10" t="e">
        <f>VLOOKUP(CONTATOS[[#This Row],[EMPRESA]],'[1]Dados Cadastrais'!A:F,6,0)</f>
        <v>#N/A</v>
      </c>
      <c r="G2464" s="17"/>
      <c r="H2464" s="10"/>
      <c r="I2464" s="28"/>
      <c r="J2464" s="10"/>
      <c r="K2464" s="29"/>
      <c r="L2464" s="13"/>
      <c r="M2464" s="10" t="str" cm="1">
        <f t="array" aca="1" ref="M2464" ca="1">IFERROR(IF(ISTEXT(L2463),IF(ISBLANK(L2463),"","'"&amp;"55"&amp;IF(AND(ISNUMBER(LEFT(SOMENTE.NÚMEROS(L2463),2))),LEFT(SOMENTE.NÚMEROS(L2463),2),"11")&amp;RIGHT(SOMENTE.NÚMEROS(L2463),8)),""),"")</f>
        <v/>
      </c>
      <c r="N2464" s="22"/>
      <c r="O2464" s="22"/>
      <c r="P2464" s="22"/>
      <c r="Q2464" s="15"/>
    </row>
    <row r="2465" spans="2:17" ht="15" customHeight="1" x14ac:dyDescent="0.35">
      <c r="B2465" s="10" t="s">
        <v>7082</v>
      </c>
      <c r="C2465" s="10" t="s">
        <v>7083</v>
      </c>
      <c r="D2465" s="11">
        <f>VLOOKUP(B2465,'[1]Dados Cadastrais'!A:G,7,0)</f>
        <v>103</v>
      </c>
      <c r="E2465" s="11" t="str">
        <f>VLOOKUP(CONTATOS[[#This Row],[EMPRESA]],'[1]Dados Cadastrais'!A:F,5,0)</f>
        <v>EPP</v>
      </c>
      <c r="F2465" s="10" t="str">
        <f>VLOOKUP(CONTATOS[[#This Row],[EMPRESA]],'[1]Dados Cadastrais'!A:F,6,0)</f>
        <v>CAPITAL LESTE 1</v>
      </c>
      <c r="G2465" s="10" t="s">
        <v>7084</v>
      </c>
      <c r="H2465" s="10"/>
      <c r="I2465" s="10" t="s">
        <v>19</v>
      </c>
      <c r="J2465" s="10" t="s">
        <v>20</v>
      </c>
      <c r="K2465" s="22">
        <v>1129023169</v>
      </c>
      <c r="L2465" s="13" t="s">
        <v>7085</v>
      </c>
      <c r="M2465" s="10" t="s">
        <v>7085</v>
      </c>
      <c r="N2465" s="22" t="s">
        <v>7086</v>
      </c>
      <c r="O2465" s="11"/>
      <c r="P2465" s="10"/>
      <c r="Q2465" s="15"/>
    </row>
    <row r="2466" spans="2:17" ht="15" customHeight="1" x14ac:dyDescent="0.35">
      <c r="B2466" s="10" t="s">
        <v>7082</v>
      </c>
      <c r="C2466" s="10" t="s">
        <v>7083</v>
      </c>
      <c r="D2466" s="11">
        <f>VLOOKUP(B2466,'[1]Dados Cadastrais'!A:G,7,0)</f>
        <v>103</v>
      </c>
      <c r="E2466" s="11" t="str">
        <f>VLOOKUP(CONTATOS[[#This Row],[EMPRESA]],'[1]Dados Cadastrais'!A:F,5,0)</f>
        <v>EPP</v>
      </c>
      <c r="F2466" s="10" t="str">
        <f>VLOOKUP(CONTATOS[[#This Row],[EMPRESA]],'[1]Dados Cadastrais'!A:F,6,0)</f>
        <v>CAPITAL LESTE 1</v>
      </c>
      <c r="G2466" s="10" t="s">
        <v>2881</v>
      </c>
      <c r="H2466" s="10"/>
      <c r="I2466" s="10"/>
      <c r="J2466" s="10"/>
      <c r="K2466" s="22">
        <v>1129023169</v>
      </c>
      <c r="L2466" s="13" t="s">
        <v>7085</v>
      </c>
      <c r="M2466" s="10" t="s">
        <v>7085</v>
      </c>
      <c r="N2466" s="22" t="s">
        <v>7087</v>
      </c>
      <c r="O2466" s="11"/>
      <c r="P2466" s="10"/>
      <c r="Q2466" s="15">
        <v>45204</v>
      </c>
    </row>
    <row r="2467" spans="2:17" ht="15" hidden="1" customHeight="1" x14ac:dyDescent="0.35">
      <c r="B2467" s="10" t="s">
        <v>7088</v>
      </c>
      <c r="C2467" s="10" t="s">
        <v>7089</v>
      </c>
      <c r="D2467" s="11">
        <v>111</v>
      </c>
      <c r="E2467" s="11" t="s">
        <v>137</v>
      </c>
      <c r="F2467" s="10" t="e">
        <f>VLOOKUP(CONTATOS[[#This Row],[EMPRESA]],'[1]Dados Cadastrais'!A:F,6,0)</f>
        <v>#N/A</v>
      </c>
      <c r="G2467" s="10"/>
      <c r="H2467" s="10"/>
      <c r="I2467" s="10"/>
      <c r="J2467" s="10"/>
      <c r="K2467" s="22" t="s">
        <v>7090</v>
      </c>
      <c r="L2467" s="13"/>
      <c r="M2467" s="10"/>
      <c r="N2467" s="22"/>
      <c r="O2467" s="11"/>
      <c r="P2467" s="10"/>
      <c r="Q2467" s="15"/>
    </row>
    <row r="2468" spans="2:17" ht="15" customHeight="1" x14ac:dyDescent="0.25">
      <c r="B2468" s="10" t="s">
        <v>7091</v>
      </c>
      <c r="C2468" s="10" t="s">
        <v>7092</v>
      </c>
      <c r="D2468" s="11">
        <f>VLOOKUP(B2468,'[1]Dados Cadastrais'!A:G,7,0)</f>
        <v>0</v>
      </c>
      <c r="E2468" s="11" t="str">
        <f>VLOOKUP(CONTATOS[[#This Row],[EMPRESA]],'[1]Dados Cadastrais'!A:F,5,0)</f>
        <v>ME</v>
      </c>
      <c r="F2468" s="10" t="str">
        <f>VLOOKUP(CONTATOS[[#This Row],[EMPRESA]],'[1]Dados Cadastrais'!A:F,6,0)</f>
        <v>CAPITAL LESTE 2</v>
      </c>
      <c r="G2468" s="10" t="s">
        <v>7093</v>
      </c>
      <c r="H2468" s="10" t="s">
        <v>845</v>
      </c>
      <c r="I2468" s="10" t="s">
        <v>7094</v>
      </c>
      <c r="J2468" s="10" t="str">
        <f>TRIM(CONTATOS[[#This Row],[PONTO FOCAL]])</f>
        <v>SIM</v>
      </c>
      <c r="K2468" s="22" t="s">
        <v>7095</v>
      </c>
      <c r="L2468" s="13"/>
      <c r="M2468" s="10"/>
      <c r="N2468" s="14" t="s">
        <v>7096</v>
      </c>
      <c r="O2468" s="11"/>
      <c r="P2468" s="10"/>
      <c r="Q2468" s="15">
        <v>45772</v>
      </c>
    </row>
    <row r="2469" spans="2:17" ht="15" customHeight="1" x14ac:dyDescent="0.25">
      <c r="B2469" s="10" t="s">
        <v>7091</v>
      </c>
      <c r="C2469" s="10" t="s">
        <v>7092</v>
      </c>
      <c r="D2469" s="11" t="e">
        <f>VLOOKUP(#REF!,'[1]Dados Cadastrais'!A:G,7,0)</f>
        <v>#REF!</v>
      </c>
      <c r="E2469" s="11" t="str">
        <f>VLOOKUP(CONTATOS[[#This Row],[EMPRESA]],'[1]Dados Cadastrais'!A:F,5,0)</f>
        <v>ME</v>
      </c>
      <c r="F2469" s="10" t="str">
        <f>VLOOKUP(CONTATOS[[#This Row],[EMPRESA]],'[1]Dados Cadastrais'!A:F,6,0)</f>
        <v>CAPITAL LESTE 2</v>
      </c>
      <c r="G2469" s="10" t="s">
        <v>7097</v>
      </c>
      <c r="H2469" s="10"/>
      <c r="I2469" s="10" t="s">
        <v>1084</v>
      </c>
      <c r="J2469" s="10"/>
      <c r="K2469" s="22" t="s">
        <v>7095</v>
      </c>
      <c r="L2469" s="13" t="s">
        <v>7098</v>
      </c>
      <c r="M2469" s="10" t="s">
        <v>7098</v>
      </c>
      <c r="N2469" s="14" t="s">
        <v>7099</v>
      </c>
      <c r="O2469" s="11"/>
      <c r="P2469" s="10"/>
      <c r="Q2469" s="15">
        <v>45772</v>
      </c>
    </row>
    <row r="2470" spans="2:17" ht="15" customHeight="1" x14ac:dyDescent="0.35">
      <c r="B2470" s="10" t="s">
        <v>7091</v>
      </c>
      <c r="C2470" s="10" t="s">
        <v>7092</v>
      </c>
      <c r="D2470" s="11">
        <f>VLOOKUP(B2470,'[1]Dados Cadastrais'!A:G,7,0)</f>
        <v>0</v>
      </c>
      <c r="E2470" s="11" t="str">
        <f>VLOOKUP(CONTATOS[[#This Row],[EMPRESA]],'[1]Dados Cadastrais'!A:F,5,0)</f>
        <v>ME</v>
      </c>
      <c r="F2470" s="10" t="str">
        <f>VLOOKUP(CONTATOS[[#This Row],[EMPRESA]],'[1]Dados Cadastrais'!A:F,6,0)</f>
        <v>CAPITAL LESTE 2</v>
      </c>
      <c r="G2470" s="10" t="s">
        <v>7100</v>
      </c>
      <c r="H2470" s="10"/>
      <c r="I2470" s="10"/>
      <c r="J2470" s="10"/>
      <c r="K2470" s="12" t="s">
        <v>7101</v>
      </c>
      <c r="L2470" s="13"/>
      <c r="M2470" s="10"/>
      <c r="N2470" s="22" t="s">
        <v>7102</v>
      </c>
      <c r="O2470" s="11"/>
      <c r="P2470" s="10"/>
      <c r="Q2470" s="15"/>
    </row>
    <row r="2471" spans="2:17" ht="15" hidden="1" customHeight="1" x14ac:dyDescent="0.35">
      <c r="B2471" s="10" t="s">
        <v>7103</v>
      </c>
      <c r="C2471" s="10" t="s">
        <v>7104</v>
      </c>
      <c r="D2471" s="11">
        <f>VLOOKUP(B2471,'[1]Dados Cadastrais'!A:G,7,0)</f>
        <v>0</v>
      </c>
      <c r="E2471" s="11" t="str">
        <f>VLOOKUP(CONTATOS[[#This Row],[EMPRESA]],'[1]Dados Cadastrais'!A:F,5,0)</f>
        <v>EPP</v>
      </c>
      <c r="F2471" s="10" t="str">
        <f>VLOOKUP(CONTATOS[[#This Row],[EMPRESA]],'[1]Dados Cadastrais'!A:F,6,0)</f>
        <v>CAPITAL OESTE</v>
      </c>
      <c r="G2471" s="10" t="s">
        <v>7105</v>
      </c>
      <c r="H2471" s="10"/>
      <c r="I2471" s="10"/>
      <c r="J2471" s="10"/>
      <c r="K2471" s="22"/>
      <c r="L2471" s="13" t="s">
        <v>7106</v>
      </c>
      <c r="M2471" s="10" t="s">
        <v>7106</v>
      </c>
      <c r="N2471" s="22" t="s">
        <v>7107</v>
      </c>
      <c r="O2471" s="11"/>
      <c r="P2471" s="10"/>
      <c r="Q2471" s="15"/>
    </row>
    <row r="2472" spans="2:17" ht="15" hidden="1" customHeight="1" x14ac:dyDescent="0.35">
      <c r="B2472" s="10" t="s">
        <v>7108</v>
      </c>
      <c r="C2472" s="10" t="s">
        <v>7104</v>
      </c>
      <c r="D2472" s="11">
        <f>VLOOKUP(B2472,'[1]Dados Cadastrais'!A:G,7,0)</f>
        <v>0</v>
      </c>
      <c r="E2472" s="11" t="str">
        <f>VLOOKUP(CONTATOS[[#This Row],[EMPRESA]],'[1]Dados Cadastrais'!A:F,5,0)</f>
        <v>EPP</v>
      </c>
      <c r="F2472" s="10" t="str">
        <f>VLOOKUP(CONTATOS[[#This Row],[EMPRESA]],'[1]Dados Cadastrais'!A:F,6,0)</f>
        <v>CAPITAL OESTE</v>
      </c>
      <c r="G2472" s="10" t="s">
        <v>7109</v>
      </c>
      <c r="H2472" s="10"/>
      <c r="I2472" s="10"/>
      <c r="J2472" s="10"/>
      <c r="K2472" s="22" t="s">
        <v>7110</v>
      </c>
      <c r="L2472" s="13"/>
      <c r="M2472" s="10"/>
      <c r="N2472" s="54" t="s">
        <v>7111</v>
      </c>
      <c r="O2472" s="11"/>
      <c r="P2472" s="10"/>
      <c r="Q2472" s="15"/>
    </row>
    <row r="2473" spans="2:17" ht="15" hidden="1" customHeight="1" x14ac:dyDescent="0.35">
      <c r="B2473" s="10" t="s">
        <v>7112</v>
      </c>
      <c r="C2473" s="10" t="e">
        <v>#N/A</v>
      </c>
      <c r="D2473" s="11" t="e">
        <f>VLOOKUP(B2473,'[1]Dados Cadastrais'!A:G,7,0)</f>
        <v>#N/A</v>
      </c>
      <c r="E2473" s="11" t="e">
        <f>VLOOKUP(CONTATOS[[#This Row],[EMPRESA]],'[1]Dados Cadastrais'!A:F,5,0)</f>
        <v>#N/A</v>
      </c>
      <c r="F2473" s="10" t="e">
        <f>VLOOKUP(CONTATOS[[#This Row],[EMPRESA]],'[1]Dados Cadastrais'!A:F,6,0)</f>
        <v>#N/A</v>
      </c>
      <c r="G2473" s="10" t="s">
        <v>7113</v>
      </c>
      <c r="H2473" s="10"/>
      <c r="I2473" s="10"/>
      <c r="J2473" s="10"/>
      <c r="K2473" s="22" t="s">
        <v>7114</v>
      </c>
      <c r="L2473" s="13" t="s">
        <v>7115</v>
      </c>
      <c r="M2473" s="10" t="s">
        <v>7106</v>
      </c>
      <c r="N2473" s="22"/>
      <c r="O2473" s="11"/>
      <c r="P2473" s="10"/>
      <c r="Q2473" s="15"/>
    </row>
    <row r="2474" spans="2:17" ht="15" hidden="1" customHeight="1" x14ac:dyDescent="0.35">
      <c r="B2474" s="10" t="s">
        <v>7112</v>
      </c>
      <c r="C2474" s="10" t="e">
        <v>#N/A</v>
      </c>
      <c r="D2474" s="11" t="e">
        <f>VLOOKUP(B2474,'[1]Dados Cadastrais'!A:G,7,0)</f>
        <v>#N/A</v>
      </c>
      <c r="E2474" s="11" t="e">
        <f>VLOOKUP(CONTATOS[[#This Row],[EMPRESA]],'[1]Dados Cadastrais'!A:F,5,0)</f>
        <v>#N/A</v>
      </c>
      <c r="F2474" s="10" t="e">
        <f>VLOOKUP(CONTATOS[[#This Row],[EMPRESA]],'[1]Dados Cadastrais'!A:F,6,0)</f>
        <v>#N/A</v>
      </c>
      <c r="G2474" s="10" t="s">
        <v>7113</v>
      </c>
      <c r="H2474" s="10"/>
      <c r="I2474" s="10"/>
      <c r="J2474" s="10"/>
      <c r="K2474" s="22" t="s">
        <v>7114</v>
      </c>
      <c r="L2474" s="13" t="s">
        <v>7115</v>
      </c>
      <c r="M2474" s="10" t="s">
        <v>7106</v>
      </c>
      <c r="N2474" s="22"/>
      <c r="O2474" s="11"/>
      <c r="P2474" s="10"/>
      <c r="Q2474" s="15"/>
    </row>
    <row r="2475" spans="2:17" ht="15" hidden="1" customHeight="1" x14ac:dyDescent="0.25">
      <c r="B2475" s="10" t="s">
        <v>7116</v>
      </c>
      <c r="C2475" s="10" t="s">
        <v>7117</v>
      </c>
      <c r="D2475" s="11">
        <f>VLOOKUP(B2475,'[1]Dados Cadastrais'!A:G,7,0)</f>
        <v>0</v>
      </c>
      <c r="E2475" s="11" t="str">
        <f>VLOOKUP(CONTATOS[[#This Row],[EMPRESA]],'[1]Dados Cadastrais'!A:F,5,0)</f>
        <v>ME</v>
      </c>
      <c r="F2475" s="10" t="str">
        <f>VLOOKUP(CONTATOS[[#This Row],[EMPRESA]],'[1]Dados Cadastrais'!A:F,6,0)</f>
        <v>CAPITAL NORTE</v>
      </c>
      <c r="G2475" s="10" t="s">
        <v>245</v>
      </c>
      <c r="H2475" s="10"/>
      <c r="I2475" s="10" t="s">
        <v>6871</v>
      </c>
      <c r="J2475" s="10"/>
      <c r="K2475" s="22" t="s">
        <v>7118</v>
      </c>
      <c r="L2475" s="13"/>
      <c r="M2475" s="10"/>
      <c r="N2475" s="14" t="s">
        <v>7119</v>
      </c>
      <c r="O2475" s="11"/>
      <c r="P2475" s="10"/>
      <c r="Q2475" s="15"/>
    </row>
    <row r="2476" spans="2:17" ht="15" hidden="1" customHeight="1" x14ac:dyDescent="0.35">
      <c r="B2476" s="10" t="s">
        <v>7116</v>
      </c>
      <c r="C2476" s="10" t="s">
        <v>7117</v>
      </c>
      <c r="D2476" s="11">
        <f>VLOOKUP(B2476,'[1]Dados Cadastrais'!A:G,7,0)</f>
        <v>0</v>
      </c>
      <c r="E2476" s="11" t="str">
        <f>VLOOKUP(CONTATOS[[#This Row],[EMPRESA]],'[1]Dados Cadastrais'!A:F,5,0)</f>
        <v>ME</v>
      </c>
      <c r="F2476" s="10" t="str">
        <f>VLOOKUP(CONTATOS[[#This Row],[EMPRESA]],'[1]Dados Cadastrais'!A:F,6,0)</f>
        <v>CAPITAL NORTE</v>
      </c>
      <c r="G2476" s="10" t="s">
        <v>7120</v>
      </c>
      <c r="H2476" s="10"/>
      <c r="I2476" s="10"/>
      <c r="J2476" s="10"/>
      <c r="K2476" s="22" t="s">
        <v>7118</v>
      </c>
      <c r="L2476" s="13"/>
      <c r="M2476" s="10"/>
      <c r="N2476" s="22" t="s">
        <v>7121</v>
      </c>
      <c r="O2476" s="11"/>
      <c r="P2476" s="10"/>
      <c r="Q2476" s="15"/>
    </row>
    <row r="2477" spans="2:17" ht="15" hidden="1" customHeight="1" x14ac:dyDescent="0.35">
      <c r="B2477" s="10" t="s">
        <v>7122</v>
      </c>
      <c r="C2477" s="10" t="s">
        <v>7123</v>
      </c>
      <c r="D2477" s="11">
        <f>VLOOKUP(B2477,'[1]Dados Cadastrais'!A:G,7,0)</f>
        <v>0</v>
      </c>
      <c r="E2477" s="11" t="str">
        <f>VLOOKUP(CONTATOS[[#This Row],[EMPRESA]],'[1]Dados Cadastrais'!A:F,5,0)</f>
        <v>EPP</v>
      </c>
      <c r="F2477" s="10" t="str">
        <f>VLOOKUP(CONTATOS[[#This Row],[EMPRESA]],'[1]Dados Cadastrais'!A:F,6,0)</f>
        <v>CAPITAL NORTE</v>
      </c>
      <c r="G2477" s="10" t="s">
        <v>7124</v>
      </c>
      <c r="H2477" s="10"/>
      <c r="I2477" s="10"/>
      <c r="J2477" s="10"/>
      <c r="K2477" s="22">
        <v>1138573915</v>
      </c>
      <c r="L2477" s="13" t="s">
        <v>7125</v>
      </c>
      <c r="M2477" s="10" t="s">
        <v>7125</v>
      </c>
      <c r="N2477" s="22" t="s">
        <v>7126</v>
      </c>
      <c r="O2477" s="11"/>
      <c r="P2477" s="10"/>
      <c r="Q2477" s="15">
        <v>45204</v>
      </c>
    </row>
    <row r="2478" spans="2:17" ht="15" hidden="1" customHeight="1" x14ac:dyDescent="0.35">
      <c r="B2478" s="10" t="s">
        <v>7127</v>
      </c>
      <c r="C2478" s="10" t="s">
        <v>7128</v>
      </c>
      <c r="D2478" s="11">
        <f>VLOOKUP(B2478,'[1]Dados Cadastrais'!A:G,7,0)</f>
        <v>113</v>
      </c>
      <c r="E2478" s="11" t="str">
        <f>VLOOKUP(CONTATOS[[#This Row],[EMPRESA]],'[1]Dados Cadastrais'!A:F,5,0)</f>
        <v>ME</v>
      </c>
      <c r="F2478" s="10" t="str">
        <f>VLOOKUP(CONTATOS[[#This Row],[EMPRESA]],'[1]Dados Cadastrais'!A:F,6,0)</f>
        <v>CAPITAL NORTE</v>
      </c>
      <c r="G2478" s="10" t="s">
        <v>2086</v>
      </c>
      <c r="H2478" s="10"/>
      <c r="I2478" s="10"/>
      <c r="J2478" s="10" t="s">
        <v>20</v>
      </c>
      <c r="K2478" s="22"/>
      <c r="L2478" s="13" t="s">
        <v>7129</v>
      </c>
      <c r="M2478" s="10" t="s">
        <v>7129</v>
      </c>
      <c r="N2478" s="22" t="s">
        <v>7130</v>
      </c>
      <c r="O2478" s="11"/>
      <c r="P2478" s="10"/>
      <c r="Q2478" s="15">
        <v>45769</v>
      </c>
    </row>
    <row r="2479" spans="2:17" ht="15" hidden="1" customHeight="1" x14ac:dyDescent="0.35">
      <c r="B2479" s="10" t="s">
        <v>7131</v>
      </c>
      <c r="C2479" s="10" t="s">
        <v>7132</v>
      </c>
      <c r="D2479" s="11">
        <v>113</v>
      </c>
      <c r="E2479" s="11" t="s">
        <v>68</v>
      </c>
      <c r="F2479" s="10" t="e">
        <f>VLOOKUP(CONTATOS[[#This Row],[EMPRESA]],'[1]Dados Cadastrais'!A:F,6,0)</f>
        <v>#N/A</v>
      </c>
      <c r="G2479" s="10"/>
      <c r="H2479" s="10"/>
      <c r="I2479" s="10"/>
      <c r="J2479" s="10"/>
      <c r="K2479" s="22" t="s">
        <v>7133</v>
      </c>
      <c r="L2479" s="13"/>
      <c r="M2479" s="10"/>
      <c r="N2479" s="22"/>
      <c r="O2479" s="11"/>
      <c r="P2479" s="10"/>
      <c r="Q2479" s="15"/>
    </row>
    <row r="2480" spans="2:17" ht="15" hidden="1" customHeight="1" x14ac:dyDescent="0.25">
      <c r="B2480" s="10" t="s">
        <v>7134</v>
      </c>
      <c r="C2480" s="10" t="s">
        <v>7135</v>
      </c>
      <c r="D2480" s="11">
        <v>110</v>
      </c>
      <c r="E2480" s="11" t="s">
        <v>137</v>
      </c>
      <c r="F2480" s="10" t="e">
        <f>VLOOKUP(CONTATOS[[#This Row],[EMPRESA]],'[1]Dados Cadastrais'!A:F,6,0)</f>
        <v>#N/A</v>
      </c>
      <c r="G2480" s="10"/>
      <c r="H2480" s="10"/>
      <c r="I2480" s="10"/>
      <c r="J2480" s="10"/>
      <c r="K2480" s="22" t="s">
        <v>7136</v>
      </c>
      <c r="L2480" s="13"/>
      <c r="M2480" s="10"/>
      <c r="N2480" s="14" t="s">
        <v>7137</v>
      </c>
      <c r="O2480" s="11"/>
      <c r="P2480" s="10"/>
      <c r="Q2480" s="15"/>
    </row>
    <row r="2481" spans="2:17" ht="15" customHeight="1" x14ac:dyDescent="0.35">
      <c r="B2481" s="10" t="s">
        <v>7138</v>
      </c>
      <c r="C2481" s="10" t="s">
        <v>7139</v>
      </c>
      <c r="D2481" s="11">
        <f>VLOOKUP(B2481,'[1]Dados Cadastrais'!A:G,7,0)</f>
        <v>107</v>
      </c>
      <c r="E2481" s="11" t="str">
        <f>VLOOKUP(CONTATOS[[#This Row],[EMPRESA]],'[1]Dados Cadastrais'!A:F,5,0)</f>
        <v>ME</v>
      </c>
      <c r="F2481" s="10" t="str">
        <f>VLOOKUP(CONTATOS[[#This Row],[EMPRESA]],'[1]Dados Cadastrais'!A:F,6,0)</f>
        <v>CAPITAL LESTE 1</v>
      </c>
      <c r="G2481" s="10" t="s">
        <v>7140</v>
      </c>
      <c r="H2481" s="10"/>
      <c r="I2481" s="10" t="s">
        <v>70</v>
      </c>
      <c r="J2481" s="10" t="s">
        <v>20</v>
      </c>
      <c r="K2481" s="48" t="s">
        <v>7141</v>
      </c>
      <c r="L2481" s="13"/>
      <c r="M2481" s="10"/>
      <c r="N2481" s="22"/>
      <c r="O2481" s="11"/>
      <c r="P2481" s="10"/>
      <c r="Q2481" s="15"/>
    </row>
    <row r="2482" spans="2:17" ht="15" customHeight="1" x14ac:dyDescent="0.35">
      <c r="B2482" s="10" t="s">
        <v>7142</v>
      </c>
      <c r="C2482" s="10" t="s">
        <v>7143</v>
      </c>
      <c r="D2482" s="11">
        <v>102</v>
      </c>
      <c r="E2482" s="11" t="str">
        <f>VLOOKUP(CONTATOS[[#This Row],[EMPRESA]],'[1]Dados Cadastrais'!A:F,5,0)</f>
        <v>EPP</v>
      </c>
      <c r="F2482" s="10" t="str">
        <f>VLOOKUP(CONTATOS[[#This Row],[EMPRESA]],'[1]Dados Cadastrais'!A:F,6,0)</f>
        <v>CAPITAL LESTE 1</v>
      </c>
      <c r="G2482" s="10" t="s">
        <v>7144</v>
      </c>
      <c r="H2482" s="10" t="s">
        <v>20</v>
      </c>
      <c r="I2482" s="10" t="s">
        <v>7145</v>
      </c>
      <c r="J2482" s="10"/>
      <c r="K2482" s="22">
        <v>1143719289</v>
      </c>
      <c r="L2482" s="13" t="s">
        <v>7146</v>
      </c>
      <c r="M2482" s="10" t="s">
        <v>7146</v>
      </c>
      <c r="N2482" s="22" t="s">
        <v>7147</v>
      </c>
      <c r="O2482" s="11"/>
      <c r="P2482" s="10"/>
      <c r="Q2482" s="15">
        <v>45135</v>
      </c>
    </row>
    <row r="2483" spans="2:17" ht="15" customHeight="1" x14ac:dyDescent="0.35">
      <c r="B2483" s="10" t="s">
        <v>7142</v>
      </c>
      <c r="C2483" s="10" t="s">
        <v>7143</v>
      </c>
      <c r="D2483" s="11">
        <v>102</v>
      </c>
      <c r="E2483" s="11" t="str">
        <f>VLOOKUP(CONTATOS[[#This Row],[EMPRESA]],'[1]Dados Cadastrais'!A:F,5,0)</f>
        <v>EPP</v>
      </c>
      <c r="F2483" s="10" t="str">
        <f>VLOOKUP(CONTATOS[[#This Row],[EMPRESA]],'[1]Dados Cadastrais'!A:F,6,0)</f>
        <v>CAPITAL LESTE 1</v>
      </c>
      <c r="G2483" s="10" t="s">
        <v>7148</v>
      </c>
      <c r="H2483" s="10"/>
      <c r="I2483" s="10" t="s">
        <v>1084</v>
      </c>
      <c r="J2483" s="10"/>
      <c r="K2483" s="22">
        <v>1143719289</v>
      </c>
      <c r="L2483" s="13" t="s">
        <v>7149</v>
      </c>
      <c r="M2483" s="10" t="s">
        <v>7149</v>
      </c>
      <c r="N2483" s="22" t="s">
        <v>7150</v>
      </c>
      <c r="O2483" s="11"/>
      <c r="P2483" s="10"/>
      <c r="Q2483" s="15">
        <v>45135</v>
      </c>
    </row>
    <row r="2484" spans="2:17" ht="15" hidden="1" customHeight="1" x14ac:dyDescent="0.25">
      <c r="B2484" s="10" t="s">
        <v>7151</v>
      </c>
      <c r="C2484" s="10" t="e">
        <v>#N/A</v>
      </c>
      <c r="D2484" s="11" t="e">
        <f>VLOOKUP(B2484,'[1]Dados Cadastrais'!A:G,7,0)</f>
        <v>#N/A</v>
      </c>
      <c r="E2484" s="11" t="e">
        <f>VLOOKUP(CONTATOS[[#This Row],[EMPRESA]],'[1]Dados Cadastrais'!A:F,5,0)</f>
        <v>#N/A</v>
      </c>
      <c r="F2484" s="10" t="e">
        <f>VLOOKUP(CONTATOS[[#This Row],[EMPRESA]],'[1]Dados Cadastrais'!A:F,6,0)</f>
        <v>#N/A</v>
      </c>
      <c r="G2484" s="10" t="s">
        <v>7152</v>
      </c>
      <c r="H2484" s="10"/>
      <c r="I2484" s="10"/>
      <c r="J2484" s="10"/>
      <c r="K2484" s="22" t="s">
        <v>7153</v>
      </c>
      <c r="L2484" s="13"/>
      <c r="M2484" s="10"/>
      <c r="N2484" s="14" t="s">
        <v>7154</v>
      </c>
      <c r="O2484" s="11"/>
      <c r="P2484" s="10"/>
      <c r="Q2484" s="15"/>
    </row>
    <row r="2485" spans="2:17" ht="15" hidden="1" customHeight="1" x14ac:dyDescent="0.35">
      <c r="B2485" s="10" t="s">
        <v>7151</v>
      </c>
      <c r="C2485" s="10" t="e">
        <v>#N/A</v>
      </c>
      <c r="D2485" s="11" t="e">
        <f>VLOOKUP(B2485,'[1]Dados Cadastrais'!A:G,7,0)</f>
        <v>#N/A</v>
      </c>
      <c r="E2485" s="11" t="e">
        <f>VLOOKUP(CONTATOS[[#This Row],[EMPRESA]],'[1]Dados Cadastrais'!A:F,5,0)</f>
        <v>#N/A</v>
      </c>
      <c r="F2485" s="10" t="e">
        <f>VLOOKUP(CONTATOS[[#This Row],[EMPRESA]],'[1]Dados Cadastrais'!A:F,6,0)</f>
        <v>#N/A</v>
      </c>
      <c r="G2485" s="10" t="s">
        <v>7152</v>
      </c>
      <c r="H2485" s="10"/>
      <c r="I2485" s="10"/>
      <c r="J2485" s="10"/>
      <c r="K2485" s="22" t="s">
        <v>7153</v>
      </c>
      <c r="L2485" s="13" t="s">
        <v>7155</v>
      </c>
      <c r="M2485" s="10" t="s">
        <v>7156</v>
      </c>
      <c r="N2485" s="22" t="s">
        <v>7157</v>
      </c>
      <c r="O2485" s="11" t="s">
        <v>25</v>
      </c>
      <c r="P2485" s="10"/>
      <c r="Q2485" s="15"/>
    </row>
    <row r="2486" spans="2:17" ht="15" customHeight="1" x14ac:dyDescent="0.35">
      <c r="B2486" s="10" t="s">
        <v>7158</v>
      </c>
      <c r="C2486" s="10" t="s">
        <v>7159</v>
      </c>
      <c r="D2486" s="11">
        <f>VLOOKUP(B2486,'[1]Dados Cadastrais'!A:G,7,0)</f>
        <v>103</v>
      </c>
      <c r="E2486" s="11" t="str">
        <f>VLOOKUP(CONTATOS[[#This Row],[EMPRESA]],'[1]Dados Cadastrais'!A:F,5,0)</f>
        <v>ME</v>
      </c>
      <c r="F2486" s="10" t="str">
        <f>VLOOKUP(CONTATOS[[#This Row],[EMPRESA]],'[1]Dados Cadastrais'!A:F,6,0)</f>
        <v>CAPITAL LESTE 1</v>
      </c>
      <c r="G2486" s="10" t="s">
        <v>7160</v>
      </c>
      <c r="H2486" s="10" t="s">
        <v>20</v>
      </c>
      <c r="I2486" s="10"/>
      <c r="J2486" s="10"/>
      <c r="K2486" s="22"/>
      <c r="L2486" s="13" t="s">
        <v>7161</v>
      </c>
      <c r="M2486" s="10" t="s">
        <v>7161</v>
      </c>
      <c r="N2486" s="22" t="s">
        <v>7162</v>
      </c>
      <c r="O2486" s="11"/>
      <c r="P2486" s="10"/>
      <c r="Q2486" s="15">
        <v>45369</v>
      </c>
    </row>
    <row r="2487" spans="2:17" ht="15" customHeight="1" x14ac:dyDescent="0.25">
      <c r="B2487" s="10" t="s">
        <v>7158</v>
      </c>
      <c r="C2487" s="10" t="s">
        <v>7159</v>
      </c>
      <c r="D2487" s="11">
        <f>VLOOKUP(B2487,'[1]Dados Cadastrais'!A:G,7,0)</f>
        <v>103</v>
      </c>
      <c r="E2487" s="11" t="str">
        <f>VLOOKUP(CONTATOS[[#This Row],[EMPRESA]],'[1]Dados Cadastrais'!A:F,5,0)</f>
        <v>ME</v>
      </c>
      <c r="F2487" s="10" t="str">
        <f>VLOOKUP(CONTATOS[[#This Row],[EMPRESA]],'[1]Dados Cadastrais'!A:F,6,0)</f>
        <v>CAPITAL LESTE 1</v>
      </c>
      <c r="G2487" s="10" t="s">
        <v>7163</v>
      </c>
      <c r="H2487" s="10" t="s">
        <v>7164</v>
      </c>
      <c r="I2487" s="10" t="s">
        <v>19</v>
      </c>
      <c r="J2487" s="10" t="s">
        <v>20</v>
      </c>
      <c r="K2487" s="22"/>
      <c r="L2487" s="13"/>
      <c r="M2487" s="10"/>
      <c r="N2487" s="14" t="s">
        <v>7165</v>
      </c>
      <c r="O2487" s="11"/>
      <c r="P2487" s="10"/>
      <c r="Q2487" s="15"/>
    </row>
    <row r="2488" spans="2:17" ht="15" customHeight="1" x14ac:dyDescent="0.35">
      <c r="B2488" s="10" t="s">
        <v>7158</v>
      </c>
      <c r="C2488" s="10" t="s">
        <v>7159</v>
      </c>
      <c r="D2488" s="11">
        <f>VLOOKUP(B2488,'[1]Dados Cadastrais'!A:G,7,0)</f>
        <v>103</v>
      </c>
      <c r="E2488" s="11" t="str">
        <f>VLOOKUP(CONTATOS[[#This Row],[EMPRESA]],'[1]Dados Cadastrais'!A:F,5,0)</f>
        <v>ME</v>
      </c>
      <c r="F2488" s="10" t="str">
        <f>VLOOKUP(CONTATOS[[#This Row],[EMPRESA]],'[1]Dados Cadastrais'!A:F,6,0)</f>
        <v>CAPITAL LESTE 1</v>
      </c>
      <c r="G2488" s="10" t="s">
        <v>7166</v>
      </c>
      <c r="H2488" s="10"/>
      <c r="I2488" s="10"/>
      <c r="J2488" s="10"/>
      <c r="K2488" s="22"/>
      <c r="L2488" s="13"/>
      <c r="M2488" s="10"/>
      <c r="N2488" s="22"/>
      <c r="O2488" s="11"/>
      <c r="P2488" s="10"/>
      <c r="Q2488" s="15"/>
    </row>
    <row r="2489" spans="2:17" ht="15" hidden="1" customHeight="1" x14ac:dyDescent="0.35">
      <c r="B2489" s="32" t="s">
        <v>7167</v>
      </c>
      <c r="C2489" s="32" t="str">
        <f>VLOOKUP(B2489,'[1]Dados Cadastrais'!A:B,2,0)</f>
        <v>07.742.176/0001-68</v>
      </c>
      <c r="D2489" s="33">
        <f>VLOOKUP(B2489,'[1]Dados Cadastrais'!A:G,7,0)</f>
        <v>163</v>
      </c>
      <c r="E2489" s="33" t="str">
        <f>VLOOKUP(CONTATOS[[#This Row],[EMPRESA]],'[1]Dados Cadastrais'!A:F,5,0)</f>
        <v>Micro</v>
      </c>
      <c r="F2489" s="32">
        <f>VLOOKUP(CONTATOS[[#This Row],[EMPRESA]],'[1]Dados Cadastrais'!A:F,6,0)</f>
        <v>0</v>
      </c>
      <c r="G2489" s="23">
        <v>0</v>
      </c>
      <c r="H2489" s="32"/>
      <c r="I2489" s="34"/>
      <c r="J2489" s="32"/>
      <c r="K2489" s="35" t="s">
        <v>176</v>
      </c>
      <c r="L2489" s="36" t="s">
        <v>176</v>
      </c>
      <c r="M2489" s="32" t="str" cm="1">
        <f t="array" ref="M2489">IFERROR(IF(ISTEXT(L2488),IF(ISBLANK(L2488),"","'"&amp;"55"&amp;IF(AND(ISNUMBER(LEFT(SOMENTE.NÚMEROS(L2488),2))),LEFT(SOMENTE.NÚMEROS(L2488),2),"11")&amp;RIGHT(SOMENTE.NÚMEROS(L2488),8)),""),"")</f>
        <v/>
      </c>
      <c r="N2489" s="23" t="s">
        <v>176</v>
      </c>
      <c r="O2489" s="23"/>
      <c r="P2489" s="23"/>
      <c r="Q2489" s="15">
        <v>45903</v>
      </c>
    </row>
    <row r="2490" spans="2:17" ht="15" customHeight="1" x14ac:dyDescent="0.35">
      <c r="B2490" s="10" t="s">
        <v>7168</v>
      </c>
      <c r="C2490" s="10" t="s">
        <v>7169</v>
      </c>
      <c r="D2490" s="11">
        <f>VLOOKUP(B2490,'[1]Dados Cadastrais'!A:G,7,0)</f>
        <v>103</v>
      </c>
      <c r="E2490" s="11" t="str">
        <f>VLOOKUP(CONTATOS[[#This Row],[EMPRESA]],'[1]Dados Cadastrais'!A:F,5,0)</f>
        <v>EPP</v>
      </c>
      <c r="F2490" s="10" t="str">
        <f>VLOOKUP(CONTATOS[[#This Row],[EMPRESA]],'[1]Dados Cadastrais'!A:F,6,0)</f>
        <v>CAPITAL LESTE 1</v>
      </c>
      <c r="G2490" s="10" t="s">
        <v>607</v>
      </c>
      <c r="H2490" s="10"/>
      <c r="I2490" s="10" t="s">
        <v>19</v>
      </c>
      <c r="J2490" s="10" t="s">
        <v>20</v>
      </c>
      <c r="K2490" s="22">
        <v>1126076363</v>
      </c>
      <c r="L2490" s="13"/>
      <c r="M2490" s="10"/>
      <c r="N2490" s="22" t="s">
        <v>7170</v>
      </c>
      <c r="O2490" s="11"/>
      <c r="P2490" s="10"/>
      <c r="Q2490" s="15"/>
    </row>
    <row r="2491" spans="2:17" ht="15" customHeight="1" x14ac:dyDescent="0.35">
      <c r="B2491" s="10" t="s">
        <v>7168</v>
      </c>
      <c r="C2491" s="10" t="s">
        <v>7169</v>
      </c>
      <c r="D2491" s="11">
        <f>VLOOKUP(B2491,'[1]Dados Cadastrais'!A:G,7,0)</f>
        <v>103</v>
      </c>
      <c r="E2491" s="11" t="str">
        <f>VLOOKUP(CONTATOS[[#This Row],[EMPRESA]],'[1]Dados Cadastrais'!A:F,5,0)</f>
        <v>EPP</v>
      </c>
      <c r="F2491" s="10" t="str">
        <f>VLOOKUP(CONTATOS[[#This Row],[EMPRESA]],'[1]Dados Cadastrais'!A:F,6,0)</f>
        <v>CAPITAL LESTE 1</v>
      </c>
      <c r="G2491" s="10" t="s">
        <v>7171</v>
      </c>
      <c r="H2491" s="10"/>
      <c r="I2491" s="10" t="s">
        <v>19</v>
      </c>
      <c r="J2491" s="10" t="s">
        <v>20</v>
      </c>
      <c r="K2491" s="22">
        <v>1126076363</v>
      </c>
      <c r="L2491" s="13"/>
      <c r="M2491" s="10"/>
      <c r="N2491" s="22"/>
      <c r="O2491" s="11"/>
      <c r="P2491" s="10"/>
      <c r="Q2491" s="15"/>
    </row>
    <row r="2492" spans="2:17" ht="15" customHeight="1" x14ac:dyDescent="0.35">
      <c r="B2492" s="10" t="s">
        <v>7168</v>
      </c>
      <c r="C2492" s="10" t="s">
        <v>7169</v>
      </c>
      <c r="D2492" s="11">
        <f>VLOOKUP(B2492,'[1]Dados Cadastrais'!A:G,7,0)</f>
        <v>103</v>
      </c>
      <c r="E2492" s="11" t="str">
        <f>VLOOKUP(CONTATOS[[#This Row],[EMPRESA]],'[1]Dados Cadastrais'!A:F,5,0)</f>
        <v>EPP</v>
      </c>
      <c r="F2492" s="10" t="str">
        <f>VLOOKUP(CONTATOS[[#This Row],[EMPRESA]],'[1]Dados Cadastrais'!A:F,6,0)</f>
        <v>CAPITAL LESTE 1</v>
      </c>
      <c r="G2492" s="10" t="s">
        <v>334</v>
      </c>
      <c r="H2492" s="10"/>
      <c r="I2492" s="10" t="s">
        <v>334</v>
      </c>
      <c r="J2492" s="10"/>
      <c r="K2492" s="22" t="s">
        <v>7172</v>
      </c>
      <c r="L2492" s="13" t="s">
        <v>334</v>
      </c>
      <c r="M2492" s="10"/>
      <c r="N2492" s="22"/>
      <c r="O2492" s="11"/>
      <c r="P2492" s="10"/>
      <c r="Q2492" s="15"/>
    </row>
    <row r="2493" spans="2:17" ht="15" customHeight="1" x14ac:dyDescent="0.35">
      <c r="B2493" s="10" t="s">
        <v>7168</v>
      </c>
      <c r="C2493" s="10" t="s">
        <v>7169</v>
      </c>
      <c r="D2493" s="11">
        <f>VLOOKUP(B2493,'[1]Dados Cadastrais'!A:G,7,0)</f>
        <v>103</v>
      </c>
      <c r="E2493" s="11" t="str">
        <f>VLOOKUP(CONTATOS[[#This Row],[EMPRESA]],'[1]Dados Cadastrais'!A:F,5,0)</f>
        <v>EPP</v>
      </c>
      <c r="F2493" s="10" t="str">
        <f>VLOOKUP(CONTATOS[[#This Row],[EMPRESA]],'[1]Dados Cadastrais'!A:F,6,0)</f>
        <v>CAPITAL LESTE 1</v>
      </c>
      <c r="G2493" s="10"/>
      <c r="H2493" s="10"/>
      <c r="I2493" s="10" t="s">
        <v>195</v>
      </c>
      <c r="J2493" s="10"/>
      <c r="K2493" s="22" t="s">
        <v>7173</v>
      </c>
      <c r="L2493" s="13"/>
      <c r="M2493" s="10"/>
      <c r="N2493" s="22"/>
      <c r="O2493" s="11"/>
      <c r="P2493" s="10"/>
      <c r="Q2493" s="15"/>
    </row>
    <row r="2494" spans="2:17" ht="15" customHeight="1" x14ac:dyDescent="0.35">
      <c r="B2494" s="10" t="s">
        <v>7168</v>
      </c>
      <c r="C2494" s="10" t="s">
        <v>7169</v>
      </c>
      <c r="D2494" s="11">
        <f>VLOOKUP(B2494,'[1]Dados Cadastrais'!A:G,7,0)</f>
        <v>103</v>
      </c>
      <c r="E2494" s="11" t="str">
        <f>VLOOKUP(CONTATOS[[#This Row],[EMPRESA]],'[1]Dados Cadastrais'!A:F,5,0)</f>
        <v>EPP</v>
      </c>
      <c r="F2494" s="10" t="str">
        <f>VLOOKUP(CONTATOS[[#This Row],[EMPRESA]],'[1]Dados Cadastrais'!A:F,6,0)</f>
        <v>CAPITAL LESTE 1</v>
      </c>
      <c r="G2494" s="10" t="s">
        <v>334</v>
      </c>
      <c r="H2494" s="10"/>
      <c r="I2494" s="10" t="s">
        <v>334</v>
      </c>
      <c r="J2494" s="10"/>
      <c r="K2494" s="22"/>
      <c r="L2494" s="13" t="s">
        <v>334</v>
      </c>
      <c r="M2494" s="10"/>
      <c r="N2494" s="22"/>
      <c r="O2494" s="11"/>
      <c r="P2494" s="10"/>
      <c r="Q2494" s="15"/>
    </row>
    <row r="2495" spans="2:17" ht="15" hidden="1" customHeight="1" x14ac:dyDescent="0.25">
      <c r="B2495" s="10" t="s">
        <v>7174</v>
      </c>
      <c r="C2495" s="10" t="s">
        <v>7175</v>
      </c>
      <c r="D2495" s="11">
        <v>107</v>
      </c>
      <c r="E2495" s="11" t="s">
        <v>137</v>
      </c>
      <c r="F2495" s="10" t="e">
        <f>VLOOKUP(CONTATOS[[#This Row],[EMPRESA]],'[1]Dados Cadastrais'!A:F,6,0)</f>
        <v>#N/A</v>
      </c>
      <c r="G2495" s="10"/>
      <c r="H2495" s="10"/>
      <c r="I2495" s="10"/>
      <c r="J2495" s="10"/>
      <c r="K2495" s="22" t="s">
        <v>7176</v>
      </c>
      <c r="L2495" s="13">
        <v>26794864</v>
      </c>
      <c r="M2495" s="10" t="s">
        <v>7177</v>
      </c>
      <c r="N2495" s="14" t="s">
        <v>7178</v>
      </c>
      <c r="O2495" s="11"/>
      <c r="P2495" s="10"/>
      <c r="Q2495" s="15"/>
    </row>
    <row r="2496" spans="2:17" ht="15" hidden="1" customHeight="1" x14ac:dyDescent="0.25">
      <c r="B2496" s="10" t="s">
        <v>7174</v>
      </c>
      <c r="C2496" s="10" t="s">
        <v>7175</v>
      </c>
      <c r="D2496" s="11">
        <v>107</v>
      </c>
      <c r="E2496" s="11" t="s">
        <v>137</v>
      </c>
      <c r="F2496" s="10" t="e">
        <f>VLOOKUP(CONTATOS[[#This Row],[EMPRESA]],'[1]Dados Cadastrais'!A:F,6,0)</f>
        <v>#N/A</v>
      </c>
      <c r="G2496" s="10"/>
      <c r="H2496" s="10"/>
      <c r="I2496" s="10"/>
      <c r="J2496" s="10"/>
      <c r="K2496" s="22" t="s">
        <v>7179</v>
      </c>
      <c r="L2496" s="13">
        <v>26794864</v>
      </c>
      <c r="M2496" s="10" t="s">
        <v>7177</v>
      </c>
      <c r="N2496" s="14" t="s">
        <v>7180</v>
      </c>
      <c r="O2496" s="11"/>
      <c r="P2496" s="10"/>
      <c r="Q2496" s="15"/>
    </row>
    <row r="2497" spans="2:17" ht="15" customHeight="1" x14ac:dyDescent="0.35">
      <c r="B2497" s="10" t="s">
        <v>7181</v>
      </c>
      <c r="C2497" s="10" t="s">
        <v>7182</v>
      </c>
      <c r="D2497" s="11">
        <f>VLOOKUP(B2497,'[1]Dados Cadastrais'!A:G,7,0)</f>
        <v>103</v>
      </c>
      <c r="E2497" s="11" t="str">
        <f>VLOOKUP(CONTATOS[[#This Row],[EMPRESA]],'[1]Dados Cadastrais'!A:F,5,0)</f>
        <v>EPP</v>
      </c>
      <c r="F2497" s="10" t="str">
        <f>VLOOKUP(CONTATOS[[#This Row],[EMPRESA]],'[1]Dados Cadastrais'!A:F,6,0)</f>
        <v>CAPITAL LESTE 1</v>
      </c>
      <c r="G2497" s="10" t="s">
        <v>7183</v>
      </c>
      <c r="H2497" s="10"/>
      <c r="I2497" s="10" t="s">
        <v>334</v>
      </c>
      <c r="J2497" s="10"/>
      <c r="K2497" s="22" t="s">
        <v>7184</v>
      </c>
      <c r="L2497" s="13" t="s">
        <v>7185</v>
      </c>
      <c r="M2497" s="10" t="s">
        <v>7186</v>
      </c>
      <c r="N2497" s="22"/>
      <c r="O2497" s="11"/>
      <c r="P2497" s="10"/>
      <c r="Q2497" s="15"/>
    </row>
    <row r="2498" spans="2:17" ht="15" customHeight="1" x14ac:dyDescent="0.35">
      <c r="B2498" s="10" t="s">
        <v>7181</v>
      </c>
      <c r="C2498" s="10" t="s">
        <v>7182</v>
      </c>
      <c r="D2498" s="11">
        <f>VLOOKUP(B2498,'[1]Dados Cadastrais'!A:G,7,0)</f>
        <v>103</v>
      </c>
      <c r="E2498" s="11" t="str">
        <f>VLOOKUP(CONTATOS[[#This Row],[EMPRESA]],'[1]Dados Cadastrais'!A:F,5,0)</f>
        <v>EPP</v>
      </c>
      <c r="F2498" s="10" t="str">
        <f>VLOOKUP(CONTATOS[[#This Row],[EMPRESA]],'[1]Dados Cadastrais'!A:F,6,0)</f>
        <v>CAPITAL LESTE 1</v>
      </c>
      <c r="G2498" s="10" t="s">
        <v>245</v>
      </c>
      <c r="H2498" s="10"/>
      <c r="I2498" s="10" t="s">
        <v>4043</v>
      </c>
      <c r="J2498" s="10" t="s">
        <v>20</v>
      </c>
      <c r="K2498" s="22" t="s">
        <v>7187</v>
      </c>
      <c r="L2498" s="13" t="s">
        <v>7185</v>
      </c>
      <c r="M2498" s="10" t="s">
        <v>7186</v>
      </c>
      <c r="N2498" s="22" t="s">
        <v>7188</v>
      </c>
      <c r="O2498" s="11"/>
      <c r="P2498" s="10"/>
      <c r="Q2498" s="15"/>
    </row>
    <row r="2499" spans="2:17" ht="15" customHeight="1" x14ac:dyDescent="0.35">
      <c r="B2499" s="10" t="s">
        <v>7181</v>
      </c>
      <c r="C2499" s="10" t="s">
        <v>7182</v>
      </c>
      <c r="D2499" s="11">
        <f>VLOOKUP(B2499,'[1]Dados Cadastrais'!A:G,7,0)</f>
        <v>103</v>
      </c>
      <c r="E2499" s="11" t="str">
        <f>VLOOKUP(CONTATOS[[#This Row],[EMPRESA]],'[1]Dados Cadastrais'!A:F,5,0)</f>
        <v>EPP</v>
      </c>
      <c r="F2499" s="10" t="str">
        <f>VLOOKUP(CONTATOS[[#This Row],[EMPRESA]],'[1]Dados Cadastrais'!A:F,6,0)</f>
        <v>CAPITAL LESTE 1</v>
      </c>
      <c r="G2499" s="10" t="s">
        <v>7189</v>
      </c>
      <c r="H2499" s="10"/>
      <c r="I2499" s="10"/>
      <c r="J2499" s="10"/>
      <c r="K2499" s="22"/>
      <c r="L2499" s="13"/>
      <c r="M2499" s="10"/>
      <c r="N2499" s="22"/>
      <c r="O2499" s="11"/>
      <c r="P2499" s="10"/>
      <c r="Q2499" s="15"/>
    </row>
    <row r="2500" spans="2:17" ht="15" customHeight="1" x14ac:dyDescent="0.35">
      <c r="B2500" s="10" t="s">
        <v>7181</v>
      </c>
      <c r="C2500" s="10" t="s">
        <v>7182</v>
      </c>
      <c r="D2500" s="11">
        <f>VLOOKUP(B2500,'[1]Dados Cadastrais'!A:G,7,0)</f>
        <v>103</v>
      </c>
      <c r="E2500" s="11" t="str">
        <f>VLOOKUP(CONTATOS[[#This Row],[EMPRESA]],'[1]Dados Cadastrais'!A:F,5,0)</f>
        <v>EPP</v>
      </c>
      <c r="F2500" s="10" t="str">
        <f>VLOOKUP(CONTATOS[[#This Row],[EMPRESA]],'[1]Dados Cadastrais'!A:F,6,0)</f>
        <v>CAPITAL LESTE 1</v>
      </c>
      <c r="G2500" s="10" t="s">
        <v>7190</v>
      </c>
      <c r="H2500" s="10"/>
      <c r="I2500" s="10" t="s">
        <v>2490</v>
      </c>
      <c r="J2500" s="10"/>
      <c r="K2500" s="22"/>
      <c r="L2500" s="13" t="s">
        <v>334</v>
      </c>
      <c r="M2500" s="10"/>
      <c r="N2500" s="22"/>
      <c r="O2500" s="11"/>
      <c r="P2500" s="10"/>
      <c r="Q2500" s="15"/>
    </row>
    <row r="2501" spans="2:17" ht="15" customHeight="1" x14ac:dyDescent="0.35">
      <c r="B2501" s="10" t="s">
        <v>7181</v>
      </c>
      <c r="C2501" s="10" t="s">
        <v>7182</v>
      </c>
      <c r="D2501" s="11">
        <f>VLOOKUP(B2501,'[1]Dados Cadastrais'!A:G,7,0)</f>
        <v>103</v>
      </c>
      <c r="E2501" s="11" t="str">
        <f>VLOOKUP(CONTATOS[[#This Row],[EMPRESA]],'[1]Dados Cadastrais'!A:F,5,0)</f>
        <v>EPP</v>
      </c>
      <c r="F2501" s="10" t="str">
        <f>VLOOKUP(CONTATOS[[#This Row],[EMPRESA]],'[1]Dados Cadastrais'!A:F,6,0)</f>
        <v>CAPITAL LESTE 1</v>
      </c>
      <c r="G2501" s="10" t="s">
        <v>7190</v>
      </c>
      <c r="H2501" s="10"/>
      <c r="I2501" s="10" t="s">
        <v>2490</v>
      </c>
      <c r="J2501" s="10"/>
      <c r="K2501" s="22"/>
      <c r="L2501" s="13" t="s">
        <v>334</v>
      </c>
      <c r="M2501" s="10"/>
      <c r="N2501" s="22"/>
      <c r="O2501" s="11"/>
      <c r="P2501" s="10"/>
      <c r="Q2501" s="15"/>
    </row>
    <row r="2502" spans="2:17" ht="15" customHeight="1" x14ac:dyDescent="0.35">
      <c r="B2502" s="10" t="s">
        <v>7181</v>
      </c>
      <c r="C2502" s="10" t="s">
        <v>7182</v>
      </c>
      <c r="D2502" s="11">
        <f>VLOOKUP(B2502,'[1]Dados Cadastrais'!A:G,7,0)</f>
        <v>103</v>
      </c>
      <c r="E2502" s="11" t="str">
        <f>VLOOKUP(CONTATOS[[#This Row],[EMPRESA]],'[1]Dados Cadastrais'!A:F,5,0)</f>
        <v>EPP</v>
      </c>
      <c r="F2502" s="10" t="str">
        <f>VLOOKUP(CONTATOS[[#This Row],[EMPRESA]],'[1]Dados Cadastrais'!A:F,6,0)</f>
        <v>CAPITAL LESTE 1</v>
      </c>
      <c r="G2502" s="10" t="s">
        <v>7190</v>
      </c>
      <c r="H2502" s="10"/>
      <c r="I2502" s="10" t="s">
        <v>2490</v>
      </c>
      <c r="J2502" s="10"/>
      <c r="K2502" s="22"/>
      <c r="L2502" s="13" t="s">
        <v>334</v>
      </c>
      <c r="M2502" s="10"/>
      <c r="N2502" s="22"/>
      <c r="O2502" s="11"/>
      <c r="P2502" s="10"/>
      <c r="Q2502" s="15"/>
    </row>
    <row r="2503" spans="2:17" ht="15" customHeight="1" x14ac:dyDescent="0.35">
      <c r="B2503" s="10" t="s">
        <v>7181</v>
      </c>
      <c r="C2503" s="10" t="s">
        <v>7182</v>
      </c>
      <c r="D2503" s="11">
        <f>VLOOKUP(B2503,'[1]Dados Cadastrais'!A:G,7,0)</f>
        <v>103</v>
      </c>
      <c r="E2503" s="11" t="str">
        <f>VLOOKUP(CONTATOS[[#This Row],[EMPRESA]],'[1]Dados Cadastrais'!A:F,5,0)</f>
        <v>EPP</v>
      </c>
      <c r="F2503" s="10" t="str">
        <f>VLOOKUP(CONTATOS[[#This Row],[EMPRESA]],'[1]Dados Cadastrais'!A:F,6,0)</f>
        <v>CAPITAL LESTE 1</v>
      </c>
      <c r="G2503" s="10" t="s">
        <v>7190</v>
      </c>
      <c r="H2503" s="10"/>
      <c r="I2503" s="10" t="s">
        <v>2490</v>
      </c>
      <c r="J2503" s="10"/>
      <c r="K2503" s="22"/>
      <c r="L2503" s="13" t="s">
        <v>334</v>
      </c>
      <c r="M2503" s="10"/>
      <c r="N2503" s="22"/>
      <c r="O2503" s="11"/>
      <c r="P2503" s="10"/>
      <c r="Q2503" s="15"/>
    </row>
    <row r="2504" spans="2:17" ht="15" customHeight="1" x14ac:dyDescent="0.35">
      <c r="B2504" s="10" t="s">
        <v>7181</v>
      </c>
      <c r="C2504" s="10" t="s">
        <v>7182</v>
      </c>
      <c r="D2504" s="11">
        <f>VLOOKUP(B2504,'[1]Dados Cadastrais'!A:G,7,0)</f>
        <v>103</v>
      </c>
      <c r="E2504" s="11" t="str">
        <f>VLOOKUP(CONTATOS[[#This Row],[EMPRESA]],'[1]Dados Cadastrais'!A:F,5,0)</f>
        <v>EPP</v>
      </c>
      <c r="F2504" s="10" t="str">
        <f>VLOOKUP(CONTATOS[[#This Row],[EMPRESA]],'[1]Dados Cadastrais'!A:F,6,0)</f>
        <v>CAPITAL LESTE 1</v>
      </c>
      <c r="G2504" s="10" t="s">
        <v>7190</v>
      </c>
      <c r="H2504" s="10"/>
      <c r="I2504" s="10" t="s">
        <v>2490</v>
      </c>
      <c r="J2504" s="10"/>
      <c r="K2504" s="22"/>
      <c r="L2504" s="13"/>
      <c r="M2504" s="10"/>
      <c r="N2504" s="22"/>
      <c r="O2504" s="11"/>
      <c r="P2504" s="10"/>
      <c r="Q2504" s="15"/>
    </row>
    <row r="2505" spans="2:17" ht="15" customHeight="1" x14ac:dyDescent="0.35">
      <c r="B2505" s="10" t="s">
        <v>7181</v>
      </c>
      <c r="C2505" s="10" t="s">
        <v>7182</v>
      </c>
      <c r="D2505" s="11">
        <f>VLOOKUP(B2505,'[1]Dados Cadastrais'!A:G,7,0)</f>
        <v>103</v>
      </c>
      <c r="E2505" s="11" t="str">
        <f>VLOOKUP(CONTATOS[[#This Row],[EMPRESA]],'[1]Dados Cadastrais'!A:F,5,0)</f>
        <v>EPP</v>
      </c>
      <c r="F2505" s="10" t="str">
        <f>VLOOKUP(CONTATOS[[#This Row],[EMPRESA]],'[1]Dados Cadastrais'!A:F,6,0)</f>
        <v>CAPITAL LESTE 1</v>
      </c>
      <c r="G2505" s="10" t="s">
        <v>7190</v>
      </c>
      <c r="H2505" s="10"/>
      <c r="I2505" s="10" t="s">
        <v>2490</v>
      </c>
      <c r="J2505" s="10"/>
      <c r="K2505" s="22"/>
      <c r="L2505" s="13"/>
      <c r="M2505" s="10"/>
      <c r="N2505" s="22"/>
      <c r="O2505" s="11"/>
      <c r="P2505" s="10"/>
      <c r="Q2505" s="15"/>
    </row>
    <row r="2506" spans="2:17" ht="15" hidden="1" customHeight="1" x14ac:dyDescent="0.35">
      <c r="B2506" s="10" t="s">
        <v>7191</v>
      </c>
      <c r="C2506" s="10" t="s">
        <v>7192</v>
      </c>
      <c r="D2506" s="11">
        <v>106</v>
      </c>
      <c r="E2506" s="11" t="str">
        <f>VLOOKUP(CONTATOS[[#This Row],[EMPRESA]],'[1]Dados Cadastrais'!A:F,5,0)</f>
        <v>DEMAIS</v>
      </c>
      <c r="F2506" s="10" t="str">
        <f>VLOOKUP(CONTATOS[[#This Row],[EMPRESA]],'[1]Dados Cadastrais'!A:F,6,0)</f>
        <v>N/A</v>
      </c>
      <c r="G2506" s="10" t="s">
        <v>7193</v>
      </c>
      <c r="H2506" s="10"/>
      <c r="I2506" s="10"/>
      <c r="J2506" s="10"/>
      <c r="K2506" s="22" t="s">
        <v>7194</v>
      </c>
      <c r="L2506" s="13" t="s">
        <v>7195</v>
      </c>
      <c r="M2506" s="10" t="s">
        <v>7196</v>
      </c>
      <c r="N2506" s="22" t="s">
        <v>7197</v>
      </c>
      <c r="O2506" s="11"/>
      <c r="P2506" s="10"/>
      <c r="Q2506" s="15">
        <v>45460</v>
      </c>
    </row>
    <row r="2507" spans="2:17" ht="15" hidden="1" customHeight="1" x14ac:dyDescent="0.35">
      <c r="B2507" s="10" t="s">
        <v>7191</v>
      </c>
      <c r="C2507" s="10" t="s">
        <v>7192</v>
      </c>
      <c r="D2507" s="11">
        <v>106</v>
      </c>
      <c r="E2507" s="11" t="str">
        <f>VLOOKUP(CONTATOS[[#This Row],[EMPRESA]],'[1]Dados Cadastrais'!A:F,5,0)</f>
        <v>DEMAIS</v>
      </c>
      <c r="F2507" s="10" t="str">
        <f>VLOOKUP(CONTATOS[[#This Row],[EMPRESA]],'[1]Dados Cadastrais'!A:F,6,0)</f>
        <v>N/A</v>
      </c>
      <c r="G2507" s="10" t="s">
        <v>7198</v>
      </c>
      <c r="H2507" s="10"/>
      <c r="I2507" s="10"/>
      <c r="J2507" s="10"/>
      <c r="K2507" s="12"/>
      <c r="L2507" s="13"/>
      <c r="M2507" s="10"/>
      <c r="N2507" s="22" t="s">
        <v>7199</v>
      </c>
      <c r="O2507" s="11"/>
      <c r="P2507" s="10"/>
      <c r="Q2507" s="15">
        <v>45460</v>
      </c>
    </row>
    <row r="2508" spans="2:17" ht="15" hidden="1" customHeight="1" x14ac:dyDescent="0.35">
      <c r="B2508" s="10" t="s">
        <v>7200</v>
      </c>
      <c r="C2508" s="10" t="s">
        <v>7201</v>
      </c>
      <c r="D2508" s="11">
        <f>VLOOKUP(B2508,'[1]Dados Cadastrais'!A:G,7,0)</f>
        <v>110</v>
      </c>
      <c r="E2508" s="11" t="str">
        <f>VLOOKUP(CONTATOS[[#This Row],[EMPRESA]],'[1]Dados Cadastrais'!A:F,5,0)</f>
        <v>EPP</v>
      </c>
      <c r="F2508" s="10" t="str">
        <f>VLOOKUP(CONTATOS[[#This Row],[EMPRESA]],'[1]Dados Cadastrais'!A:F,6,0)</f>
        <v>CAPITAL CENTRO</v>
      </c>
      <c r="G2508" s="10" t="s">
        <v>7202</v>
      </c>
      <c r="H2508" s="10"/>
      <c r="I2508" s="10"/>
      <c r="J2508" s="10"/>
      <c r="K2508" s="22">
        <v>1122722281</v>
      </c>
      <c r="L2508" s="13" t="s">
        <v>7203</v>
      </c>
      <c r="M2508" s="10" t="s">
        <v>7203</v>
      </c>
      <c r="N2508" s="22" t="s">
        <v>7204</v>
      </c>
      <c r="O2508" s="11"/>
      <c r="P2508" s="10"/>
      <c r="Q2508" s="15"/>
    </row>
    <row r="2509" spans="2:17" ht="15" customHeight="1" x14ac:dyDescent="0.35">
      <c r="B2509" s="10" t="s">
        <v>7205</v>
      </c>
      <c r="C2509" s="10" t="s">
        <v>7206</v>
      </c>
      <c r="D2509" s="11">
        <f>VLOOKUP(B2509,'[1]Dados Cadastrais'!A:G,7,0)</f>
        <v>103</v>
      </c>
      <c r="E2509" s="11" t="str">
        <f>VLOOKUP(CONTATOS[[#This Row],[EMPRESA]],'[1]Dados Cadastrais'!A:F,5,0)</f>
        <v>ME</v>
      </c>
      <c r="F2509" s="10" t="str">
        <f>VLOOKUP(CONTATOS[[#This Row],[EMPRESA]],'[1]Dados Cadastrais'!A:F,6,0)</f>
        <v>CAPITAL LESTE 2</v>
      </c>
      <c r="G2509" s="10"/>
      <c r="H2509" s="10"/>
      <c r="I2509" s="10"/>
      <c r="J2509" s="10"/>
      <c r="K2509" s="22">
        <v>1125181363</v>
      </c>
      <c r="L2509" s="13"/>
      <c r="M2509" s="10"/>
      <c r="N2509" s="22" t="s">
        <v>7207</v>
      </c>
      <c r="O2509" s="11" t="s">
        <v>25</v>
      </c>
      <c r="P2509" s="10"/>
      <c r="Q2509" s="15"/>
    </row>
    <row r="2510" spans="2:17" ht="15" customHeight="1" x14ac:dyDescent="0.25">
      <c r="B2510" s="10" t="s">
        <v>7205</v>
      </c>
      <c r="C2510" s="10" t="s">
        <v>7206</v>
      </c>
      <c r="D2510" s="11">
        <f>VLOOKUP(B2510,'[1]Dados Cadastrais'!A:G,7,0)</f>
        <v>103</v>
      </c>
      <c r="E2510" s="11" t="str">
        <f>VLOOKUP(CONTATOS[[#This Row],[EMPRESA]],'[1]Dados Cadastrais'!A:F,5,0)</f>
        <v>ME</v>
      </c>
      <c r="F2510" s="10" t="str">
        <f>VLOOKUP(CONTATOS[[#This Row],[EMPRESA]],'[1]Dados Cadastrais'!A:F,6,0)</f>
        <v>CAPITAL LESTE 2</v>
      </c>
      <c r="G2510" s="10" t="s">
        <v>7208</v>
      </c>
      <c r="H2510" s="10"/>
      <c r="I2510" s="10" t="s">
        <v>63</v>
      </c>
      <c r="J2510" s="10" t="s">
        <v>20</v>
      </c>
      <c r="K2510" s="22">
        <v>1125181363</v>
      </c>
      <c r="L2510" s="39" t="s">
        <v>6962</v>
      </c>
      <c r="M2510" s="10" t="s">
        <v>6962</v>
      </c>
      <c r="N2510" s="14" t="s">
        <v>7209</v>
      </c>
      <c r="O2510" s="11" t="s">
        <v>25</v>
      </c>
      <c r="P2510" s="10"/>
      <c r="Q2510" s="15"/>
    </row>
    <row r="2511" spans="2:17" ht="15" customHeight="1" x14ac:dyDescent="0.35">
      <c r="B2511" s="10" t="s">
        <v>7205</v>
      </c>
      <c r="C2511" s="10" t="s">
        <v>7206</v>
      </c>
      <c r="D2511" s="11">
        <f>VLOOKUP(B2511,'[1]Dados Cadastrais'!A:G,7,0)</f>
        <v>103</v>
      </c>
      <c r="E2511" s="11" t="str">
        <f>VLOOKUP(CONTATOS[[#This Row],[EMPRESA]],'[1]Dados Cadastrais'!A:F,5,0)</f>
        <v>ME</v>
      </c>
      <c r="F2511" s="10" t="str">
        <f>VLOOKUP(CONTATOS[[#This Row],[EMPRESA]],'[1]Dados Cadastrais'!A:F,6,0)</f>
        <v>CAPITAL LESTE 2</v>
      </c>
      <c r="G2511" s="10"/>
      <c r="H2511" s="10"/>
      <c r="I2511" s="10"/>
      <c r="J2511" s="10"/>
      <c r="K2511" s="22"/>
      <c r="L2511" s="13"/>
      <c r="M2511" s="10"/>
      <c r="N2511" s="22" t="s">
        <v>7210</v>
      </c>
      <c r="O2511" s="11" t="s">
        <v>25</v>
      </c>
      <c r="P2511" s="10"/>
      <c r="Q2511" s="15"/>
    </row>
    <row r="2512" spans="2:17" ht="15" hidden="1" customHeight="1" x14ac:dyDescent="0.25">
      <c r="B2512" s="10" t="s">
        <v>7211</v>
      </c>
      <c r="C2512" s="10" t="e">
        <v>#N/A</v>
      </c>
      <c r="D2512" s="11" t="e">
        <f>VLOOKUP(B2512,'[1]Dados Cadastrais'!A:G,7,0)</f>
        <v>#N/A</v>
      </c>
      <c r="E2512" s="11" t="e">
        <f>VLOOKUP(CONTATOS[[#This Row],[EMPRESA]],'[1]Dados Cadastrais'!A:F,5,0)</f>
        <v>#N/A</v>
      </c>
      <c r="F2512" s="10" t="e">
        <f>VLOOKUP(CONTATOS[[#This Row],[EMPRESA]],'[1]Dados Cadastrais'!A:F,6,0)</f>
        <v>#N/A</v>
      </c>
      <c r="G2512" s="10" t="s">
        <v>7212</v>
      </c>
      <c r="H2512" s="10"/>
      <c r="I2512" s="10"/>
      <c r="J2512" s="10"/>
      <c r="K2512" s="22" t="s">
        <v>7213</v>
      </c>
      <c r="L2512" s="13" t="s">
        <v>7214</v>
      </c>
      <c r="M2512" s="10" t="s">
        <v>7215</v>
      </c>
      <c r="N2512" s="14" t="s">
        <v>7216</v>
      </c>
      <c r="O2512" s="11"/>
      <c r="P2512" s="10"/>
      <c r="Q2512" s="15"/>
    </row>
    <row r="2513" spans="2:17" ht="15" hidden="1" customHeight="1" x14ac:dyDescent="0.25">
      <c r="B2513" s="10" t="s">
        <v>7211</v>
      </c>
      <c r="C2513" s="10" t="e">
        <v>#N/A</v>
      </c>
      <c r="D2513" s="11" t="e">
        <f>VLOOKUP(B2513,'[1]Dados Cadastrais'!A:G,7,0)</f>
        <v>#N/A</v>
      </c>
      <c r="E2513" s="11" t="e">
        <f>VLOOKUP(CONTATOS[[#This Row],[EMPRESA]],'[1]Dados Cadastrais'!A:F,5,0)</f>
        <v>#N/A</v>
      </c>
      <c r="F2513" s="10" t="e">
        <f>VLOOKUP(CONTATOS[[#This Row],[EMPRESA]],'[1]Dados Cadastrais'!A:F,6,0)</f>
        <v>#N/A</v>
      </c>
      <c r="G2513" s="10" t="s">
        <v>7217</v>
      </c>
      <c r="H2513" s="10"/>
      <c r="I2513" s="10"/>
      <c r="J2513" s="10"/>
      <c r="K2513" s="22" t="s">
        <v>7213</v>
      </c>
      <c r="L2513" s="13" t="s">
        <v>7214</v>
      </c>
      <c r="M2513" s="10" t="s">
        <v>7215</v>
      </c>
      <c r="N2513" s="14" t="s">
        <v>7218</v>
      </c>
      <c r="O2513" s="11"/>
      <c r="P2513" s="10"/>
      <c r="Q2513" s="15"/>
    </row>
    <row r="2514" spans="2:17" ht="15" customHeight="1" x14ac:dyDescent="0.35">
      <c r="B2514" s="10" t="s">
        <v>7219</v>
      </c>
      <c r="C2514" s="10" t="s">
        <v>7220</v>
      </c>
      <c r="D2514" s="11">
        <f>VLOOKUP(B2514,'[1]Dados Cadastrais'!A:G,7,0)</f>
        <v>103</v>
      </c>
      <c r="E2514" s="11" t="str">
        <f>VLOOKUP(CONTATOS[[#This Row],[EMPRESA]],'[1]Dados Cadastrais'!A:F,5,0)</f>
        <v>EPP</v>
      </c>
      <c r="F2514" s="10" t="str">
        <f>VLOOKUP(CONTATOS[[#This Row],[EMPRESA]],'[1]Dados Cadastrais'!A:F,6,0)</f>
        <v>CAPITAL LESTE 1</v>
      </c>
      <c r="G2514" s="10" t="s">
        <v>7221</v>
      </c>
      <c r="H2514" s="10"/>
      <c r="I2514" s="10" t="s">
        <v>19</v>
      </c>
      <c r="J2514" s="10" t="s">
        <v>20</v>
      </c>
      <c r="K2514" s="22">
        <v>1120769977</v>
      </c>
      <c r="L2514" s="13"/>
      <c r="M2514" s="10"/>
      <c r="N2514" s="22" t="s">
        <v>7222</v>
      </c>
      <c r="O2514" s="11"/>
      <c r="P2514" s="10"/>
      <c r="Q2514" s="15"/>
    </row>
    <row r="2515" spans="2:17" ht="15" customHeight="1" x14ac:dyDescent="0.35">
      <c r="B2515" s="10" t="s">
        <v>7219</v>
      </c>
      <c r="C2515" s="10" t="s">
        <v>7220</v>
      </c>
      <c r="D2515" s="11">
        <f>VLOOKUP(B2515,'[1]Dados Cadastrais'!A:G,7,0)</f>
        <v>103</v>
      </c>
      <c r="E2515" s="11" t="str">
        <f>VLOOKUP(CONTATOS[[#This Row],[EMPRESA]],'[1]Dados Cadastrais'!A:F,5,0)</f>
        <v>EPP</v>
      </c>
      <c r="F2515" s="10" t="str">
        <f>VLOOKUP(CONTATOS[[#This Row],[EMPRESA]],'[1]Dados Cadastrais'!A:F,6,0)</f>
        <v>CAPITAL LESTE 1</v>
      </c>
      <c r="G2515" s="10" t="s">
        <v>7223</v>
      </c>
      <c r="H2515" s="10"/>
      <c r="I2515" s="10" t="s">
        <v>19</v>
      </c>
      <c r="J2515" s="10" t="s">
        <v>20</v>
      </c>
      <c r="K2515" s="22">
        <v>1120769977</v>
      </c>
      <c r="L2515" s="13"/>
      <c r="M2515" s="10"/>
      <c r="N2515" s="22"/>
      <c r="O2515" s="11"/>
      <c r="P2515" s="10"/>
      <c r="Q2515" s="15"/>
    </row>
    <row r="2516" spans="2:17" ht="15" customHeight="1" x14ac:dyDescent="0.25">
      <c r="B2516" s="10" t="s">
        <v>7219</v>
      </c>
      <c r="C2516" s="10" t="s">
        <v>7220</v>
      </c>
      <c r="D2516" s="11">
        <f>VLOOKUP(B2516,'[1]Dados Cadastrais'!A:G,7,0)</f>
        <v>103</v>
      </c>
      <c r="E2516" s="11" t="str">
        <f>VLOOKUP(CONTATOS[[#This Row],[EMPRESA]],'[1]Dados Cadastrais'!A:F,5,0)</f>
        <v>EPP</v>
      </c>
      <c r="F2516" s="10" t="str">
        <f>VLOOKUP(CONTATOS[[#This Row],[EMPRESA]],'[1]Dados Cadastrais'!A:F,6,0)</f>
        <v>CAPITAL LESTE 1</v>
      </c>
      <c r="G2516" s="10" t="s">
        <v>5127</v>
      </c>
      <c r="H2516" s="10"/>
      <c r="I2516" s="10" t="s">
        <v>2490</v>
      </c>
      <c r="J2516" s="10"/>
      <c r="K2516" s="12" t="s">
        <v>7224</v>
      </c>
      <c r="L2516" s="13"/>
      <c r="M2516" s="10"/>
      <c r="N2516" s="14" t="s">
        <v>7222</v>
      </c>
      <c r="O2516" s="11"/>
      <c r="P2516" s="10"/>
      <c r="Q2516" s="15"/>
    </row>
    <row r="2517" spans="2:17" ht="15" customHeight="1" x14ac:dyDescent="0.35">
      <c r="B2517" s="10" t="s">
        <v>7219</v>
      </c>
      <c r="C2517" s="10" t="s">
        <v>7220</v>
      </c>
      <c r="D2517" s="11">
        <f>VLOOKUP(B2517,'[1]Dados Cadastrais'!A:G,7,0)</f>
        <v>103</v>
      </c>
      <c r="E2517" s="11" t="str">
        <f>VLOOKUP(CONTATOS[[#This Row],[EMPRESA]],'[1]Dados Cadastrais'!A:F,5,0)</f>
        <v>EPP</v>
      </c>
      <c r="F2517" s="10" t="str">
        <f>VLOOKUP(CONTATOS[[#This Row],[EMPRESA]],'[1]Dados Cadastrais'!A:F,6,0)</f>
        <v>CAPITAL LESTE 1</v>
      </c>
      <c r="G2517" s="10" t="s">
        <v>3510</v>
      </c>
      <c r="H2517" s="10"/>
      <c r="I2517" s="10" t="s">
        <v>334</v>
      </c>
      <c r="J2517" s="10"/>
      <c r="K2517" s="22" t="s">
        <v>7225</v>
      </c>
      <c r="L2517" s="13" t="s">
        <v>334</v>
      </c>
      <c r="M2517" s="10"/>
      <c r="N2517" s="22"/>
      <c r="O2517" s="11"/>
      <c r="P2517" s="10"/>
      <c r="Q2517" s="15"/>
    </row>
    <row r="2518" spans="2:17" ht="15" customHeight="1" x14ac:dyDescent="0.35">
      <c r="B2518" s="10" t="s">
        <v>7219</v>
      </c>
      <c r="C2518" s="10" t="s">
        <v>7220</v>
      </c>
      <c r="D2518" s="11">
        <f>VLOOKUP(B2518,'[1]Dados Cadastrais'!A:G,7,0)</f>
        <v>103</v>
      </c>
      <c r="E2518" s="11" t="str">
        <f>VLOOKUP(CONTATOS[[#This Row],[EMPRESA]],'[1]Dados Cadastrais'!A:F,5,0)</f>
        <v>EPP</v>
      </c>
      <c r="F2518" s="10" t="str">
        <f>VLOOKUP(CONTATOS[[#This Row],[EMPRESA]],'[1]Dados Cadastrais'!A:F,6,0)</f>
        <v>CAPITAL LESTE 1</v>
      </c>
      <c r="G2518" s="10" t="s">
        <v>2881</v>
      </c>
      <c r="H2518" s="10"/>
      <c r="I2518" s="10" t="s">
        <v>7226</v>
      </c>
      <c r="J2518" s="10"/>
      <c r="K2518" s="22" t="s">
        <v>7225</v>
      </c>
      <c r="L2518" s="13"/>
      <c r="M2518" s="10"/>
      <c r="N2518" s="22"/>
      <c r="O2518" s="11"/>
      <c r="P2518" s="10"/>
      <c r="Q2518" s="15"/>
    </row>
    <row r="2519" spans="2:17" ht="15" customHeight="1" x14ac:dyDescent="0.35">
      <c r="B2519" s="10" t="s">
        <v>7219</v>
      </c>
      <c r="C2519" s="10" t="s">
        <v>7220</v>
      </c>
      <c r="D2519" s="11">
        <f>VLOOKUP(B2519,'[1]Dados Cadastrais'!A:G,7,0)</f>
        <v>103</v>
      </c>
      <c r="E2519" s="11" t="str">
        <f>VLOOKUP(CONTATOS[[#This Row],[EMPRESA]],'[1]Dados Cadastrais'!A:F,5,0)</f>
        <v>EPP</v>
      </c>
      <c r="F2519" s="10" t="str">
        <f>VLOOKUP(CONTATOS[[#This Row],[EMPRESA]],'[1]Dados Cadastrais'!A:F,6,0)</f>
        <v>CAPITAL LESTE 1</v>
      </c>
      <c r="G2519" s="10" t="s">
        <v>7227</v>
      </c>
      <c r="H2519" s="10"/>
      <c r="I2519" s="10"/>
      <c r="J2519" s="10"/>
      <c r="K2519" s="22"/>
      <c r="L2519" s="13" t="s">
        <v>7228</v>
      </c>
      <c r="M2519" s="10" t="s">
        <v>7228</v>
      </c>
      <c r="N2519" s="22" t="s">
        <v>7229</v>
      </c>
      <c r="O2519" s="11"/>
      <c r="P2519" s="10"/>
      <c r="Q2519" s="15"/>
    </row>
    <row r="2520" spans="2:17" ht="15" customHeight="1" x14ac:dyDescent="0.35">
      <c r="B2520" s="10" t="s">
        <v>7230</v>
      </c>
      <c r="C2520" s="10" t="s">
        <v>7231</v>
      </c>
      <c r="D2520" s="11">
        <f>VLOOKUP(B2520,'[1]Dados Cadastrais'!A:G,7,0)</f>
        <v>103</v>
      </c>
      <c r="E2520" s="11" t="str">
        <f>VLOOKUP(CONTATOS[[#This Row],[EMPRESA]],'[1]Dados Cadastrais'!A:F,5,0)</f>
        <v>EPP</v>
      </c>
      <c r="F2520" s="10" t="str">
        <f>VLOOKUP(CONTATOS[[#This Row],[EMPRESA]],'[1]Dados Cadastrais'!A:F,6,0)</f>
        <v>CAPITAL LESTE 2</v>
      </c>
      <c r="G2520" s="10" t="s">
        <v>7232</v>
      </c>
      <c r="H2520" s="10"/>
      <c r="I2520" s="10" t="s">
        <v>7233</v>
      </c>
      <c r="J2520" s="10" t="s">
        <v>569</v>
      </c>
      <c r="K2520" s="22">
        <v>1122148282</v>
      </c>
      <c r="L2520" s="13" t="s">
        <v>7234</v>
      </c>
      <c r="M2520" s="10" t="s">
        <v>7234</v>
      </c>
      <c r="N2520" s="22" t="s">
        <v>7235</v>
      </c>
      <c r="O2520" s="11"/>
      <c r="P2520" s="10"/>
      <c r="Q2520" s="15"/>
    </row>
    <row r="2521" spans="2:17" ht="15" customHeight="1" x14ac:dyDescent="0.35">
      <c r="B2521" s="10" t="s">
        <v>7230</v>
      </c>
      <c r="C2521" s="10" t="s">
        <v>7231</v>
      </c>
      <c r="D2521" s="11">
        <f>VLOOKUP(B2521,'[1]Dados Cadastrais'!A:G,7,0)</f>
        <v>103</v>
      </c>
      <c r="E2521" s="11" t="str">
        <f>VLOOKUP(CONTATOS[[#This Row],[EMPRESA]],'[1]Dados Cadastrais'!A:F,5,0)</f>
        <v>EPP</v>
      </c>
      <c r="F2521" s="10" t="str">
        <f>VLOOKUP(CONTATOS[[#This Row],[EMPRESA]],'[1]Dados Cadastrais'!A:F,6,0)</f>
        <v>CAPITAL LESTE 2</v>
      </c>
      <c r="G2521" s="10" t="s">
        <v>7232</v>
      </c>
      <c r="H2521" s="10"/>
      <c r="I2521" s="10" t="s">
        <v>7233</v>
      </c>
      <c r="J2521" s="10" t="s">
        <v>569</v>
      </c>
      <c r="K2521" s="22">
        <v>1122148282</v>
      </c>
      <c r="L2521" s="13" t="s">
        <v>7234</v>
      </c>
      <c r="M2521" s="10" t="s">
        <v>7234</v>
      </c>
      <c r="N2521" s="22" t="s">
        <v>7236</v>
      </c>
      <c r="O2521" s="11"/>
      <c r="P2521" s="10"/>
      <c r="Q2521" s="15"/>
    </row>
    <row r="2522" spans="2:17" ht="15" hidden="1" customHeight="1" x14ac:dyDescent="0.25">
      <c r="B2522" s="10" t="s">
        <v>7237</v>
      </c>
      <c r="C2522" s="10" t="s">
        <v>7238</v>
      </c>
      <c r="D2522" s="11">
        <v>114</v>
      </c>
      <c r="E2522" s="11" t="s">
        <v>137</v>
      </c>
      <c r="F2522" s="10" t="e">
        <f>VLOOKUP(CONTATOS[[#This Row],[EMPRESA]],'[1]Dados Cadastrais'!A:F,6,0)</f>
        <v>#N/A</v>
      </c>
      <c r="G2522" s="10"/>
      <c r="H2522" s="10"/>
      <c r="I2522" s="10"/>
      <c r="J2522" s="10"/>
      <c r="K2522" s="22" t="s">
        <v>7239</v>
      </c>
      <c r="L2522" s="13"/>
      <c r="M2522" s="10"/>
      <c r="N2522" s="14" t="s">
        <v>7240</v>
      </c>
      <c r="O2522" s="11"/>
      <c r="P2522" s="10"/>
      <c r="Q2522" s="15"/>
    </row>
    <row r="2523" spans="2:17" ht="15" hidden="1" customHeight="1" x14ac:dyDescent="0.25">
      <c r="B2523" s="10" t="s">
        <v>7237</v>
      </c>
      <c r="C2523" s="10" t="s">
        <v>7238</v>
      </c>
      <c r="D2523" s="11">
        <v>114</v>
      </c>
      <c r="E2523" s="11" t="s">
        <v>137</v>
      </c>
      <c r="F2523" s="10" t="e">
        <f>VLOOKUP(CONTATOS[[#This Row],[EMPRESA]],'[1]Dados Cadastrais'!A:F,6,0)</f>
        <v>#N/A</v>
      </c>
      <c r="G2523" s="10"/>
      <c r="H2523" s="10"/>
      <c r="I2523" s="10"/>
      <c r="J2523" s="10"/>
      <c r="K2523" s="22" t="s">
        <v>7239</v>
      </c>
      <c r="L2523" s="13" t="s">
        <v>7241</v>
      </c>
      <c r="M2523" s="10" t="s">
        <v>7242</v>
      </c>
      <c r="N2523" s="14" t="s">
        <v>7243</v>
      </c>
      <c r="O2523" s="11"/>
      <c r="P2523" s="10"/>
      <c r="Q2523" s="15"/>
    </row>
    <row r="2524" spans="2:17" ht="15" hidden="1" customHeight="1" x14ac:dyDescent="0.35">
      <c r="B2524" s="10" t="s">
        <v>7237</v>
      </c>
      <c r="C2524" s="10" t="s">
        <v>7238</v>
      </c>
      <c r="D2524" s="11">
        <v>114</v>
      </c>
      <c r="E2524" s="11" t="s">
        <v>137</v>
      </c>
      <c r="F2524" s="10" t="e">
        <f>VLOOKUP(CONTATOS[[#This Row],[EMPRESA]],'[1]Dados Cadastrais'!A:F,6,0)</f>
        <v>#N/A</v>
      </c>
      <c r="G2524" s="10"/>
      <c r="H2524" s="10"/>
      <c r="I2524" s="10"/>
      <c r="J2524" s="10"/>
      <c r="K2524" s="22" t="s">
        <v>7244</v>
      </c>
      <c r="L2524" s="14"/>
      <c r="M2524" s="10"/>
      <c r="N2524" s="54" t="s">
        <v>7245</v>
      </c>
      <c r="O2524" s="11"/>
      <c r="P2524" s="10"/>
      <c r="Q2524" s="15"/>
    </row>
    <row r="2525" spans="2:17" ht="15" customHeight="1" x14ac:dyDescent="0.35">
      <c r="B2525" s="10" t="s">
        <v>7246</v>
      </c>
      <c r="C2525" s="10" t="s">
        <v>7247</v>
      </c>
      <c r="D2525" s="11">
        <f>VLOOKUP(B2525,'[1]Dados Cadastrais'!A:G,7,0)</f>
        <v>103</v>
      </c>
      <c r="E2525" s="11" t="str">
        <f>VLOOKUP(CONTATOS[[#This Row],[EMPRESA]],'[1]Dados Cadastrais'!A:F,5,0)</f>
        <v>ME</v>
      </c>
      <c r="F2525" s="10" t="str">
        <f>VLOOKUP(CONTATOS[[#This Row],[EMPRESA]],'[1]Dados Cadastrais'!A:F,6,0)</f>
        <v>CAPITAL LESTE 1</v>
      </c>
      <c r="G2525" s="10" t="s">
        <v>7248</v>
      </c>
      <c r="H2525" s="10"/>
      <c r="I2525" s="10"/>
      <c r="J2525" s="10"/>
      <c r="K2525" s="22">
        <v>23080721</v>
      </c>
      <c r="L2525" s="13"/>
      <c r="M2525" s="10"/>
      <c r="N2525" s="22" t="s">
        <v>7249</v>
      </c>
      <c r="O2525" s="11" t="s">
        <v>25</v>
      </c>
      <c r="P2525" s="10"/>
      <c r="Q2525" s="15">
        <v>45022</v>
      </c>
    </row>
    <row r="2526" spans="2:17" ht="15" hidden="1" customHeight="1" x14ac:dyDescent="0.35">
      <c r="B2526" s="10" t="s">
        <v>7250</v>
      </c>
      <c r="C2526" s="10" t="e">
        <v>#N/A</v>
      </c>
      <c r="D2526" s="11" t="e">
        <f>VLOOKUP(B2526,'[1]Dados Cadastrais'!A:G,7,0)</f>
        <v>#N/A</v>
      </c>
      <c r="E2526" s="11" t="e">
        <f>VLOOKUP(CONTATOS[[#This Row],[EMPRESA]],'[1]Dados Cadastrais'!A:F,5,0)</f>
        <v>#N/A</v>
      </c>
      <c r="F2526" s="10" t="e">
        <f>VLOOKUP(CONTATOS[[#This Row],[EMPRESA]],'[1]Dados Cadastrais'!A:F,6,0)</f>
        <v>#N/A</v>
      </c>
      <c r="G2526" s="10" t="s">
        <v>7251</v>
      </c>
      <c r="H2526" s="10"/>
      <c r="I2526" s="10"/>
      <c r="J2526" s="10"/>
      <c r="K2526" s="22" t="s">
        <v>7252</v>
      </c>
      <c r="L2526" s="13"/>
      <c r="M2526" s="10"/>
      <c r="N2526" s="22" t="s">
        <v>7253</v>
      </c>
      <c r="O2526" s="11"/>
      <c r="P2526" s="10"/>
      <c r="Q2526" s="15"/>
    </row>
    <row r="2527" spans="2:17" ht="15" hidden="1" customHeight="1" x14ac:dyDescent="0.25">
      <c r="B2527" s="10" t="s">
        <v>7250</v>
      </c>
      <c r="C2527" s="10" t="e">
        <v>#N/A</v>
      </c>
      <c r="D2527" s="11" t="e">
        <f>VLOOKUP(B2527,'[1]Dados Cadastrais'!A:G,7,0)</f>
        <v>#N/A</v>
      </c>
      <c r="E2527" s="11" t="e">
        <f>VLOOKUP(CONTATOS[[#This Row],[EMPRESA]],'[1]Dados Cadastrais'!A:F,5,0)</f>
        <v>#N/A</v>
      </c>
      <c r="F2527" s="10" t="e">
        <f>VLOOKUP(CONTATOS[[#This Row],[EMPRESA]],'[1]Dados Cadastrais'!A:F,6,0)</f>
        <v>#N/A</v>
      </c>
      <c r="G2527" s="10"/>
      <c r="H2527" s="10"/>
      <c r="I2527" s="10"/>
      <c r="J2527" s="10"/>
      <c r="K2527" s="31" t="s">
        <v>7252</v>
      </c>
      <c r="L2527" s="13"/>
      <c r="M2527" s="10"/>
      <c r="N2527" s="22"/>
      <c r="O2527" s="11"/>
      <c r="P2527" s="10"/>
      <c r="Q2527" s="15"/>
    </row>
    <row r="2528" spans="2:17" ht="15" hidden="1" customHeight="1" x14ac:dyDescent="0.35">
      <c r="B2528" s="10" t="s">
        <v>7254</v>
      </c>
      <c r="C2528" s="10" t="s">
        <v>7255</v>
      </c>
      <c r="D2528" s="11">
        <f>VLOOKUP(B2528,'[1]Dados Cadastrais'!A:G,7,0)</f>
        <v>103</v>
      </c>
      <c r="E2528" s="11" t="str">
        <f>VLOOKUP(CONTATOS[[#This Row],[EMPRESA]],'[1]Dados Cadastrais'!A:F,5,0)</f>
        <v>DEMAIS</v>
      </c>
      <c r="F2528" s="10" t="str">
        <f>VLOOKUP(CONTATOS[[#This Row],[EMPRESA]],'[1]Dados Cadastrais'!A:F,6,0)</f>
        <v>N/A</v>
      </c>
      <c r="G2528" s="10" t="s">
        <v>7256</v>
      </c>
      <c r="H2528" s="10"/>
      <c r="I2528" s="10"/>
      <c r="J2528" s="10"/>
      <c r="K2528" s="22"/>
      <c r="L2528" s="13"/>
      <c r="M2528" s="10"/>
      <c r="N2528" s="22"/>
      <c r="O2528" s="11"/>
      <c r="P2528" s="10"/>
      <c r="Q2528" s="15"/>
    </row>
    <row r="2529" spans="2:17" ht="15" hidden="1" customHeight="1" x14ac:dyDescent="0.25">
      <c r="B2529" s="10" t="s">
        <v>7257</v>
      </c>
      <c r="C2529" s="10" t="s">
        <v>7258</v>
      </c>
      <c r="D2529" s="11">
        <v>110</v>
      </c>
      <c r="E2529" s="11" t="s">
        <v>137</v>
      </c>
      <c r="F2529" s="10" t="e">
        <f>VLOOKUP(CONTATOS[[#This Row],[EMPRESA]],'[1]Dados Cadastrais'!A:F,6,0)</f>
        <v>#N/A</v>
      </c>
      <c r="G2529" s="10"/>
      <c r="H2529" s="10"/>
      <c r="I2529" s="10"/>
      <c r="J2529" s="10"/>
      <c r="K2529" s="22" t="s">
        <v>7259</v>
      </c>
      <c r="L2529" s="13"/>
      <c r="M2529" s="10"/>
      <c r="N2529" s="14" t="s">
        <v>7260</v>
      </c>
      <c r="O2529" s="11"/>
      <c r="P2529" s="10"/>
      <c r="Q2529" s="15"/>
    </row>
    <row r="2530" spans="2:17" ht="15" hidden="1" customHeight="1" x14ac:dyDescent="0.25">
      <c r="B2530" s="10" t="s">
        <v>7261</v>
      </c>
      <c r="C2530" s="10" t="s">
        <v>7262</v>
      </c>
      <c r="D2530" s="11">
        <v>126</v>
      </c>
      <c r="E2530" s="11" t="s">
        <v>68</v>
      </c>
      <c r="F2530" s="10" t="e">
        <f>VLOOKUP(CONTATOS[[#This Row],[EMPRESA]],'[1]Dados Cadastrais'!A:F,6,0)</f>
        <v>#N/A</v>
      </c>
      <c r="G2530" s="10"/>
      <c r="H2530" s="10"/>
      <c r="I2530" s="10"/>
      <c r="J2530" s="10"/>
      <c r="K2530" s="22" t="s">
        <v>7263</v>
      </c>
      <c r="L2530" s="13"/>
      <c r="M2530" s="10"/>
      <c r="N2530" s="14" t="s">
        <v>7264</v>
      </c>
      <c r="O2530" s="11"/>
      <c r="P2530" s="10"/>
      <c r="Q2530" s="15"/>
    </row>
    <row r="2531" spans="2:17" ht="15" hidden="1" customHeight="1" x14ac:dyDescent="0.35">
      <c r="B2531" s="10" t="s">
        <v>7265</v>
      </c>
      <c r="C2531" s="10" t="e">
        <v>#N/A</v>
      </c>
      <c r="D2531" s="11" t="e">
        <f>VLOOKUP(B2531,'[1]Dados Cadastrais'!A:G,7,0)</f>
        <v>#N/A</v>
      </c>
      <c r="E2531" s="11" t="e">
        <f>VLOOKUP(CONTATOS[[#This Row],[EMPRESA]],'[1]Dados Cadastrais'!A:F,5,0)</f>
        <v>#N/A</v>
      </c>
      <c r="F2531" s="10" t="e">
        <f>VLOOKUP(CONTATOS[[#This Row],[EMPRESA]],'[1]Dados Cadastrais'!A:F,6,0)</f>
        <v>#N/A</v>
      </c>
      <c r="G2531" s="10" t="s">
        <v>127</v>
      </c>
      <c r="H2531" s="10"/>
      <c r="I2531" s="10"/>
      <c r="J2531" s="10"/>
      <c r="K2531" s="22" t="s">
        <v>7266</v>
      </c>
      <c r="L2531" s="13"/>
      <c r="M2531" s="10"/>
      <c r="N2531" s="22" t="s">
        <v>7267</v>
      </c>
      <c r="O2531" s="11"/>
      <c r="P2531" s="10"/>
      <c r="Q2531" s="15"/>
    </row>
    <row r="2532" spans="2:17" ht="15" hidden="1" customHeight="1" x14ac:dyDescent="0.35">
      <c r="B2532" s="10" t="s">
        <v>7268</v>
      </c>
      <c r="C2532" s="10" t="s">
        <v>7269</v>
      </c>
      <c r="D2532" s="11">
        <f>VLOOKUP(B2532,'[1]Dados Cadastrais'!A:G,7,0)</f>
        <v>103</v>
      </c>
      <c r="E2532" s="11" t="str">
        <f>VLOOKUP(CONTATOS[[#This Row],[EMPRESA]],'[1]Dados Cadastrais'!A:F,5,0)</f>
        <v>DEMAIS</v>
      </c>
      <c r="F2532" s="10" t="str">
        <f>VLOOKUP(CONTATOS[[#This Row],[EMPRESA]],'[1]Dados Cadastrais'!A:F,6,0)</f>
        <v>N/A</v>
      </c>
      <c r="G2532" s="10" t="s">
        <v>7270</v>
      </c>
      <c r="H2532" s="10"/>
      <c r="I2532" s="10" t="s">
        <v>19</v>
      </c>
      <c r="J2532" s="10" t="s">
        <v>20</v>
      </c>
      <c r="K2532" s="22">
        <v>1129411311</v>
      </c>
      <c r="L2532" s="13" t="s">
        <v>7271</v>
      </c>
      <c r="M2532" s="10" t="s">
        <v>7271</v>
      </c>
      <c r="N2532" s="22" t="s">
        <v>7272</v>
      </c>
      <c r="O2532" s="11"/>
      <c r="P2532" s="10"/>
      <c r="Q2532" s="15"/>
    </row>
    <row r="2533" spans="2:17" ht="15" hidden="1" customHeight="1" x14ac:dyDescent="0.35">
      <c r="B2533" s="10" t="s">
        <v>7268</v>
      </c>
      <c r="C2533" s="10" t="s">
        <v>7269</v>
      </c>
      <c r="D2533" s="11">
        <f>VLOOKUP(B2533,'[1]Dados Cadastrais'!A:G,7,0)</f>
        <v>103</v>
      </c>
      <c r="E2533" s="11" t="str">
        <f>VLOOKUP(CONTATOS[[#This Row],[EMPRESA]],'[1]Dados Cadastrais'!A:F,5,0)</f>
        <v>DEMAIS</v>
      </c>
      <c r="F2533" s="10" t="str">
        <f>VLOOKUP(CONTATOS[[#This Row],[EMPRESA]],'[1]Dados Cadastrais'!A:F,6,0)</f>
        <v>N/A</v>
      </c>
      <c r="G2533" s="10" t="s">
        <v>7273</v>
      </c>
      <c r="H2533" s="10"/>
      <c r="I2533" s="10" t="s">
        <v>19</v>
      </c>
      <c r="J2533" s="10" t="s">
        <v>20</v>
      </c>
      <c r="K2533" s="22">
        <v>1129411311</v>
      </c>
      <c r="L2533" s="13" t="s">
        <v>7271</v>
      </c>
      <c r="M2533" s="10" t="s">
        <v>7271</v>
      </c>
      <c r="N2533" s="22" t="s">
        <v>7274</v>
      </c>
      <c r="O2533" s="11"/>
      <c r="P2533" s="10"/>
      <c r="Q2533" s="15"/>
    </row>
    <row r="2534" spans="2:17" ht="15" hidden="1" customHeight="1" x14ac:dyDescent="0.25">
      <c r="B2534" s="10" t="s">
        <v>7268</v>
      </c>
      <c r="C2534" s="10" t="s">
        <v>7269</v>
      </c>
      <c r="D2534" s="11">
        <f>VLOOKUP(B2534,'[1]Dados Cadastrais'!A:G,7,0)</f>
        <v>103</v>
      </c>
      <c r="E2534" s="11" t="str">
        <f>VLOOKUP(CONTATOS[[#This Row],[EMPRESA]],'[1]Dados Cadastrais'!A:F,5,0)</f>
        <v>DEMAIS</v>
      </c>
      <c r="F2534" s="10" t="str">
        <f>VLOOKUP(CONTATOS[[#This Row],[EMPRESA]],'[1]Dados Cadastrais'!A:F,6,0)</f>
        <v>N/A</v>
      </c>
      <c r="G2534" s="10" t="s">
        <v>255</v>
      </c>
      <c r="H2534" s="10"/>
      <c r="I2534" s="10" t="s">
        <v>3659</v>
      </c>
      <c r="J2534" s="10"/>
      <c r="K2534" s="22" t="s">
        <v>7275</v>
      </c>
      <c r="L2534" s="13" t="s">
        <v>7276</v>
      </c>
      <c r="M2534" s="10" t="s">
        <v>7271</v>
      </c>
      <c r="N2534" s="14" t="s">
        <v>7277</v>
      </c>
      <c r="O2534" s="11"/>
      <c r="P2534" s="10"/>
      <c r="Q2534" s="15"/>
    </row>
    <row r="2535" spans="2:17" ht="15" hidden="1" customHeight="1" x14ac:dyDescent="0.25">
      <c r="B2535" s="10" t="s">
        <v>7268</v>
      </c>
      <c r="C2535" s="10" t="s">
        <v>7269</v>
      </c>
      <c r="D2535" s="11">
        <f>VLOOKUP(B2535,'[1]Dados Cadastrais'!A:G,7,0)</f>
        <v>103</v>
      </c>
      <c r="E2535" s="11" t="str">
        <f>VLOOKUP(CONTATOS[[#This Row],[EMPRESA]],'[1]Dados Cadastrais'!A:F,5,0)</f>
        <v>DEMAIS</v>
      </c>
      <c r="F2535" s="10" t="str">
        <f>VLOOKUP(CONTATOS[[#This Row],[EMPRESA]],'[1]Dados Cadastrais'!A:F,6,0)</f>
        <v>N/A</v>
      </c>
      <c r="G2535" s="10" t="s">
        <v>255</v>
      </c>
      <c r="H2535" s="10"/>
      <c r="I2535" s="10"/>
      <c r="J2535" s="10"/>
      <c r="K2535" s="22" t="s">
        <v>7275</v>
      </c>
      <c r="L2535" s="13" t="s">
        <v>7276</v>
      </c>
      <c r="M2535" s="10" t="s">
        <v>7271</v>
      </c>
      <c r="N2535" s="14" t="s">
        <v>7278</v>
      </c>
      <c r="O2535" s="11"/>
      <c r="P2535" s="10"/>
      <c r="Q2535" s="15"/>
    </row>
    <row r="2536" spans="2:17" ht="15" hidden="1" customHeight="1" x14ac:dyDescent="0.25">
      <c r="B2536" s="10" t="s">
        <v>7268</v>
      </c>
      <c r="C2536" s="10" t="s">
        <v>7269</v>
      </c>
      <c r="D2536" s="11">
        <f>VLOOKUP(B2536,'[1]Dados Cadastrais'!A:G,7,0)</f>
        <v>103</v>
      </c>
      <c r="E2536" s="11" t="str">
        <f>VLOOKUP(CONTATOS[[#This Row],[EMPRESA]],'[1]Dados Cadastrais'!A:F,5,0)</f>
        <v>DEMAIS</v>
      </c>
      <c r="F2536" s="10" t="str">
        <f>VLOOKUP(CONTATOS[[#This Row],[EMPRESA]],'[1]Dados Cadastrais'!A:F,6,0)</f>
        <v>N/A</v>
      </c>
      <c r="G2536" s="10" t="s">
        <v>255</v>
      </c>
      <c r="H2536" s="10"/>
      <c r="I2536" s="10"/>
      <c r="J2536" s="10"/>
      <c r="K2536" s="22" t="s">
        <v>7275</v>
      </c>
      <c r="L2536" s="13" t="s">
        <v>7276</v>
      </c>
      <c r="M2536" s="10" t="s">
        <v>7271</v>
      </c>
      <c r="N2536" s="14" t="s">
        <v>7272</v>
      </c>
      <c r="O2536" s="11"/>
      <c r="P2536" s="10"/>
      <c r="Q2536" s="15"/>
    </row>
    <row r="2537" spans="2:17" ht="15" hidden="1" customHeight="1" x14ac:dyDescent="0.35">
      <c r="B2537" s="10" t="s">
        <v>7268</v>
      </c>
      <c r="C2537" s="10" t="s">
        <v>7269</v>
      </c>
      <c r="D2537" s="11">
        <f>VLOOKUP(B2537,'[1]Dados Cadastrais'!A:G,7,0)</f>
        <v>103</v>
      </c>
      <c r="E2537" s="11" t="str">
        <f>VLOOKUP(CONTATOS[[#This Row],[EMPRESA]],'[1]Dados Cadastrais'!A:F,5,0)</f>
        <v>DEMAIS</v>
      </c>
      <c r="F2537" s="10" t="str">
        <f>VLOOKUP(CONTATOS[[#This Row],[EMPRESA]],'[1]Dados Cadastrais'!A:F,6,0)</f>
        <v>N/A</v>
      </c>
      <c r="G2537" s="10" t="s">
        <v>1366</v>
      </c>
      <c r="H2537" s="10"/>
      <c r="I2537" s="10" t="s">
        <v>809</v>
      </c>
      <c r="J2537" s="10"/>
      <c r="K2537" s="22" t="s">
        <v>7275</v>
      </c>
      <c r="L2537" s="13"/>
      <c r="M2537" s="10"/>
      <c r="N2537" s="22"/>
      <c r="O2537" s="11"/>
      <c r="P2537" s="10"/>
      <c r="Q2537" s="15"/>
    </row>
    <row r="2538" spans="2:17" ht="15" hidden="1" customHeight="1" x14ac:dyDescent="0.35">
      <c r="B2538" s="10" t="s">
        <v>7268</v>
      </c>
      <c r="C2538" s="10" t="s">
        <v>7269</v>
      </c>
      <c r="D2538" s="11">
        <f>VLOOKUP(B2538,'[1]Dados Cadastrais'!A:G,7,0)</f>
        <v>103</v>
      </c>
      <c r="E2538" s="11" t="str">
        <f>VLOOKUP(CONTATOS[[#This Row],[EMPRESA]],'[1]Dados Cadastrais'!A:F,5,0)</f>
        <v>DEMAIS</v>
      </c>
      <c r="F2538" s="10" t="str">
        <f>VLOOKUP(CONTATOS[[#This Row],[EMPRESA]],'[1]Dados Cadastrais'!A:F,6,0)</f>
        <v>N/A</v>
      </c>
      <c r="G2538" s="10" t="s">
        <v>7279</v>
      </c>
      <c r="H2538" s="10"/>
      <c r="I2538" s="10"/>
      <c r="J2538" s="10"/>
      <c r="K2538" s="22"/>
      <c r="L2538" s="13"/>
      <c r="M2538" s="10"/>
      <c r="N2538" s="22" t="s">
        <v>7278</v>
      </c>
      <c r="O2538" s="11"/>
      <c r="P2538" s="10"/>
      <c r="Q2538" s="15"/>
    </row>
    <row r="2539" spans="2:17" ht="15" hidden="1" customHeight="1" x14ac:dyDescent="0.25">
      <c r="B2539" s="10" t="s">
        <v>7280</v>
      </c>
      <c r="C2539" s="10" t="s">
        <v>7281</v>
      </c>
      <c r="D2539" s="11">
        <f>VLOOKUP(B2539,'[1]Dados Cadastrais'!A:G,7,0)</f>
        <v>103</v>
      </c>
      <c r="E2539" s="11" t="str">
        <f>VLOOKUP(CONTATOS[[#This Row],[EMPRESA]],'[1]Dados Cadastrais'!A:F,5,0)</f>
        <v>DEMAIS</v>
      </c>
      <c r="F2539" s="10" t="str">
        <f>VLOOKUP(CONTATOS[[#This Row],[EMPRESA]],'[1]Dados Cadastrais'!A:F,6,0)</f>
        <v>N/A</v>
      </c>
      <c r="G2539" s="10" t="s">
        <v>191</v>
      </c>
      <c r="H2539" s="10"/>
      <c r="I2539" s="10" t="s">
        <v>367</v>
      </c>
      <c r="J2539" s="10"/>
      <c r="K2539" s="22" t="s">
        <v>7282</v>
      </c>
      <c r="L2539" s="13"/>
      <c r="M2539" s="10"/>
      <c r="N2539" s="14" t="s">
        <v>7283</v>
      </c>
      <c r="O2539" s="11"/>
      <c r="P2539" s="10"/>
      <c r="Q2539" s="15"/>
    </row>
    <row r="2540" spans="2:17" ht="15" hidden="1" customHeight="1" x14ac:dyDescent="0.35">
      <c r="B2540" s="10" t="s">
        <v>7280</v>
      </c>
      <c r="C2540" s="10" t="s">
        <v>7281</v>
      </c>
      <c r="D2540" s="11">
        <f>VLOOKUP(B2540,'[1]Dados Cadastrais'!A:G,7,0)</f>
        <v>103</v>
      </c>
      <c r="E2540" s="11" t="str">
        <f>VLOOKUP(CONTATOS[[#This Row],[EMPRESA]],'[1]Dados Cadastrais'!A:F,5,0)</f>
        <v>DEMAIS</v>
      </c>
      <c r="F2540" s="10" t="str">
        <f>VLOOKUP(CONTATOS[[#This Row],[EMPRESA]],'[1]Dados Cadastrais'!A:F,6,0)</f>
        <v>N/A</v>
      </c>
      <c r="G2540" s="10" t="s">
        <v>191</v>
      </c>
      <c r="H2540" s="10"/>
      <c r="I2540" s="10"/>
      <c r="J2540" s="10"/>
      <c r="K2540" s="22" t="s">
        <v>7284</v>
      </c>
      <c r="L2540" s="13"/>
      <c r="M2540" s="10"/>
      <c r="N2540" s="22"/>
      <c r="O2540" s="11"/>
      <c r="P2540" s="10"/>
      <c r="Q2540" s="15"/>
    </row>
    <row r="2541" spans="2:17" ht="15" hidden="1" customHeight="1" x14ac:dyDescent="0.35">
      <c r="B2541" s="10" t="s">
        <v>7280</v>
      </c>
      <c r="C2541" s="10" t="s">
        <v>7281</v>
      </c>
      <c r="D2541" s="11">
        <f>VLOOKUP(B2541,'[1]Dados Cadastrais'!A:G,7,0)</f>
        <v>103</v>
      </c>
      <c r="E2541" s="11" t="str">
        <f>VLOOKUP(CONTATOS[[#This Row],[EMPRESA]],'[1]Dados Cadastrais'!A:F,5,0)</f>
        <v>DEMAIS</v>
      </c>
      <c r="F2541" s="10" t="str">
        <f>VLOOKUP(CONTATOS[[#This Row],[EMPRESA]],'[1]Dados Cadastrais'!A:F,6,0)</f>
        <v>N/A</v>
      </c>
      <c r="G2541" s="10" t="s">
        <v>191</v>
      </c>
      <c r="H2541" s="10"/>
      <c r="I2541" s="10"/>
      <c r="J2541" s="10"/>
      <c r="K2541" s="22"/>
      <c r="L2541" s="13"/>
      <c r="M2541" s="10"/>
      <c r="N2541" s="22" t="s">
        <v>7285</v>
      </c>
      <c r="O2541" s="11"/>
      <c r="P2541" s="10"/>
      <c r="Q2541" s="15"/>
    </row>
    <row r="2542" spans="2:17" ht="15" hidden="1" customHeight="1" x14ac:dyDescent="0.25">
      <c r="B2542" s="10" t="s">
        <v>7280</v>
      </c>
      <c r="C2542" s="10" t="s">
        <v>7281</v>
      </c>
      <c r="D2542" s="11">
        <f>VLOOKUP(B2542,'[1]Dados Cadastrais'!A:G,7,0)</f>
        <v>103</v>
      </c>
      <c r="E2542" s="11" t="str">
        <f>VLOOKUP(CONTATOS[[#This Row],[EMPRESA]],'[1]Dados Cadastrais'!A:F,5,0)</f>
        <v>DEMAIS</v>
      </c>
      <c r="F2542" s="10" t="str">
        <f>VLOOKUP(CONTATOS[[#This Row],[EMPRESA]],'[1]Dados Cadastrais'!A:F,6,0)</f>
        <v>N/A</v>
      </c>
      <c r="G2542" s="10" t="s">
        <v>7286</v>
      </c>
      <c r="H2542" s="10"/>
      <c r="I2542" s="10"/>
      <c r="J2542" s="10"/>
      <c r="K2542" s="22"/>
      <c r="L2542" s="13" t="s">
        <v>7287</v>
      </c>
      <c r="M2542" s="10" t="s">
        <v>7287</v>
      </c>
      <c r="N2542" s="14" t="s">
        <v>7283</v>
      </c>
      <c r="O2542" s="11"/>
      <c r="P2542" s="10"/>
      <c r="Q2542" s="15">
        <v>45468</v>
      </c>
    </row>
    <row r="2543" spans="2:17" ht="15" hidden="1" customHeight="1" x14ac:dyDescent="0.25">
      <c r="B2543" s="10" t="s">
        <v>7288</v>
      </c>
      <c r="C2543" s="10" t="e">
        <v>#N/A</v>
      </c>
      <c r="D2543" s="11" t="e">
        <f>VLOOKUP(B2543,'[1]Dados Cadastrais'!A:G,7,0)</f>
        <v>#N/A</v>
      </c>
      <c r="E2543" s="11" t="e">
        <f>VLOOKUP(CONTATOS[[#This Row],[EMPRESA]],'[1]Dados Cadastrais'!A:F,5,0)</f>
        <v>#N/A</v>
      </c>
      <c r="F2543" s="10" t="e">
        <f>VLOOKUP(CONTATOS[[#This Row],[EMPRESA]],'[1]Dados Cadastrais'!A:F,6,0)</f>
        <v>#N/A</v>
      </c>
      <c r="G2543" s="10" t="s">
        <v>5817</v>
      </c>
      <c r="H2543" s="10"/>
      <c r="I2543" s="10" t="s">
        <v>19</v>
      </c>
      <c r="J2543" s="10" t="s">
        <v>20</v>
      </c>
      <c r="K2543" s="22" t="s">
        <v>7289</v>
      </c>
      <c r="L2543" s="13"/>
      <c r="M2543" s="10"/>
      <c r="N2543" s="14" t="s">
        <v>7290</v>
      </c>
      <c r="O2543" s="11"/>
      <c r="P2543" s="10"/>
      <c r="Q2543" s="15"/>
    </row>
    <row r="2544" spans="2:17" ht="15" hidden="1" customHeight="1" x14ac:dyDescent="0.35">
      <c r="B2544" s="10" t="s">
        <v>7288</v>
      </c>
      <c r="C2544" s="10" t="e">
        <v>#N/A</v>
      </c>
      <c r="D2544" s="11" t="e">
        <f>VLOOKUP(B2544,'[1]Dados Cadastrais'!A:G,7,0)</f>
        <v>#N/A</v>
      </c>
      <c r="E2544" s="11" t="e">
        <f>VLOOKUP(CONTATOS[[#This Row],[EMPRESA]],'[1]Dados Cadastrais'!A:F,5,0)</f>
        <v>#N/A</v>
      </c>
      <c r="F2544" s="10" t="e">
        <f>VLOOKUP(CONTATOS[[#This Row],[EMPRESA]],'[1]Dados Cadastrais'!A:F,6,0)</f>
        <v>#N/A</v>
      </c>
      <c r="G2544" s="10" t="s">
        <v>5728</v>
      </c>
      <c r="H2544" s="10"/>
      <c r="I2544" s="10" t="s">
        <v>19</v>
      </c>
      <c r="J2544" s="10" t="s">
        <v>20</v>
      </c>
      <c r="K2544" s="22" t="s">
        <v>7289</v>
      </c>
      <c r="L2544" s="13"/>
      <c r="M2544" s="10"/>
      <c r="N2544" s="22"/>
      <c r="O2544" s="11"/>
      <c r="P2544" s="10"/>
      <c r="Q2544" s="15"/>
    </row>
    <row r="2545" spans="2:17" ht="15" customHeight="1" x14ac:dyDescent="0.35">
      <c r="B2545" s="10" t="s">
        <v>7291</v>
      </c>
      <c r="C2545" s="10" t="s">
        <v>7292</v>
      </c>
      <c r="D2545" s="11">
        <f>VLOOKUP(B2545,'[1]Dados Cadastrais'!A:G,7,0)</f>
        <v>103</v>
      </c>
      <c r="E2545" s="11" t="str">
        <f>VLOOKUP(CONTATOS[[#This Row],[EMPRESA]],'[1]Dados Cadastrais'!A:F,5,0)</f>
        <v>ME</v>
      </c>
      <c r="F2545" s="10" t="str">
        <f>VLOOKUP(CONTATOS[[#This Row],[EMPRESA]],'[1]Dados Cadastrais'!A:F,6,0)</f>
        <v>CAPITAL LESTE 2</v>
      </c>
      <c r="G2545" s="10"/>
      <c r="H2545" s="10"/>
      <c r="I2545" s="10"/>
      <c r="J2545" s="10"/>
      <c r="K2545" s="22">
        <v>1120460506</v>
      </c>
      <c r="L2545" s="13" t="s">
        <v>7293</v>
      </c>
      <c r="M2545" s="43" t="s">
        <v>7293</v>
      </c>
      <c r="N2545" s="22" t="s">
        <v>7294</v>
      </c>
      <c r="O2545" s="11" t="s">
        <v>25</v>
      </c>
      <c r="P2545" s="10"/>
      <c r="Q2545" s="15"/>
    </row>
    <row r="2546" spans="2:17" ht="15" customHeight="1" x14ac:dyDescent="0.35">
      <c r="B2546" s="10" t="s">
        <v>7291</v>
      </c>
      <c r="C2546" s="10" t="s">
        <v>7292</v>
      </c>
      <c r="D2546" s="11">
        <f>VLOOKUP(B2546,'[1]Dados Cadastrais'!A:G,7,0)</f>
        <v>103</v>
      </c>
      <c r="E2546" s="11" t="str">
        <f>VLOOKUP(CONTATOS[[#This Row],[EMPRESA]],'[1]Dados Cadastrais'!A:F,5,0)</f>
        <v>ME</v>
      </c>
      <c r="F2546" s="10" t="str">
        <f>VLOOKUP(CONTATOS[[#This Row],[EMPRESA]],'[1]Dados Cadastrais'!A:F,6,0)</f>
        <v>CAPITAL LESTE 2</v>
      </c>
      <c r="G2546" s="10" t="s">
        <v>2420</v>
      </c>
      <c r="H2546" s="10"/>
      <c r="I2546" s="10" t="s">
        <v>19</v>
      </c>
      <c r="J2546" s="10" t="s">
        <v>20</v>
      </c>
      <c r="K2546" s="22">
        <v>1120460506</v>
      </c>
      <c r="L2546" s="13" t="s">
        <v>7295</v>
      </c>
      <c r="M2546" s="10" t="s">
        <v>7295</v>
      </c>
      <c r="N2546" s="22" t="s">
        <v>7296</v>
      </c>
      <c r="O2546" s="11"/>
      <c r="P2546" s="10"/>
      <c r="Q2546" s="15"/>
    </row>
    <row r="2547" spans="2:17" ht="15" customHeight="1" x14ac:dyDescent="0.25">
      <c r="B2547" s="10" t="s">
        <v>7291</v>
      </c>
      <c r="C2547" s="10" t="s">
        <v>7292</v>
      </c>
      <c r="D2547" s="11">
        <f>VLOOKUP(B2547,'[1]Dados Cadastrais'!A:G,7,0)</f>
        <v>103</v>
      </c>
      <c r="E2547" s="11" t="str">
        <f>VLOOKUP(CONTATOS[[#This Row],[EMPRESA]],'[1]Dados Cadastrais'!A:F,5,0)</f>
        <v>ME</v>
      </c>
      <c r="F2547" s="10" t="str">
        <f>VLOOKUP(CONTATOS[[#This Row],[EMPRESA]],'[1]Dados Cadastrais'!A:F,6,0)</f>
        <v>CAPITAL LESTE 2</v>
      </c>
      <c r="G2547" s="10" t="s">
        <v>7297</v>
      </c>
      <c r="H2547" s="10"/>
      <c r="I2547" s="10" t="s">
        <v>7298</v>
      </c>
      <c r="J2547" s="10" t="s">
        <v>20</v>
      </c>
      <c r="K2547" s="31" t="s">
        <v>7299</v>
      </c>
      <c r="L2547" s="13" t="s">
        <v>334</v>
      </c>
      <c r="M2547" s="10"/>
      <c r="N2547" s="22"/>
      <c r="O2547" s="11"/>
      <c r="P2547" s="10"/>
      <c r="Q2547" s="15"/>
    </row>
    <row r="2548" spans="2:17" ht="15" customHeight="1" x14ac:dyDescent="0.35">
      <c r="B2548" s="10" t="s">
        <v>7291</v>
      </c>
      <c r="C2548" s="10" t="s">
        <v>7292</v>
      </c>
      <c r="D2548" s="11">
        <f>VLOOKUP(B2548,'[1]Dados Cadastrais'!A:G,7,0)</f>
        <v>103</v>
      </c>
      <c r="E2548" s="11" t="str">
        <f>VLOOKUP(CONTATOS[[#This Row],[EMPRESA]],'[1]Dados Cadastrais'!A:F,5,0)</f>
        <v>ME</v>
      </c>
      <c r="F2548" s="10" t="str">
        <f>VLOOKUP(CONTATOS[[#This Row],[EMPRESA]],'[1]Dados Cadastrais'!A:F,6,0)</f>
        <v>CAPITAL LESTE 2</v>
      </c>
      <c r="G2548" s="10" t="s">
        <v>7300</v>
      </c>
      <c r="H2548" s="10"/>
      <c r="I2548" s="10"/>
      <c r="J2548" s="10"/>
      <c r="K2548" s="22"/>
      <c r="L2548" s="13"/>
      <c r="M2548" s="10"/>
      <c r="N2548" s="22"/>
      <c r="O2548" s="11"/>
      <c r="P2548" s="10"/>
      <c r="Q2548" s="15"/>
    </row>
    <row r="2549" spans="2:17" ht="15" customHeight="1" x14ac:dyDescent="0.35">
      <c r="B2549" s="10" t="s">
        <v>7301</v>
      </c>
      <c r="C2549" s="10" t="s">
        <v>7302</v>
      </c>
      <c r="D2549" s="11">
        <f>VLOOKUP(B2549,'[1]Dados Cadastrais'!A:G,7,0)</f>
        <v>103</v>
      </c>
      <c r="E2549" s="11" t="str">
        <f>VLOOKUP(CONTATOS[[#This Row],[EMPRESA]],'[1]Dados Cadastrais'!A:F,5,0)</f>
        <v>ME</v>
      </c>
      <c r="F2549" s="10" t="str">
        <f>VLOOKUP(CONTATOS[[#This Row],[EMPRESA]],'[1]Dados Cadastrais'!A:F,6,0)</f>
        <v>CAPITAL LESTE 1</v>
      </c>
      <c r="G2549" s="10"/>
      <c r="H2549" s="10"/>
      <c r="I2549" s="10"/>
      <c r="J2549" s="10"/>
      <c r="K2549" s="22" t="s">
        <v>7303</v>
      </c>
      <c r="L2549" s="13" t="s">
        <v>7304</v>
      </c>
      <c r="M2549" s="10" t="s">
        <v>7304</v>
      </c>
      <c r="N2549" s="22" t="s">
        <v>7305</v>
      </c>
      <c r="O2549" s="11"/>
      <c r="P2549" s="10"/>
      <c r="Q2549" s="15"/>
    </row>
    <row r="2550" spans="2:17" ht="15" customHeight="1" x14ac:dyDescent="0.35">
      <c r="B2550" s="10" t="s">
        <v>7306</v>
      </c>
      <c r="C2550" s="10" t="s">
        <v>7307</v>
      </c>
      <c r="D2550" s="11">
        <f>VLOOKUP(B2550,'[1]Dados Cadastrais'!A:G,7,0)</f>
        <v>103</v>
      </c>
      <c r="E2550" s="11" t="str">
        <f>VLOOKUP(CONTATOS[[#This Row],[EMPRESA]],'[1]Dados Cadastrais'!A:F,5,0)</f>
        <v>EPP</v>
      </c>
      <c r="F2550" s="10" t="str">
        <f>VLOOKUP(CONTATOS[[#This Row],[EMPRESA]],'[1]Dados Cadastrais'!A:F,6,0)</f>
        <v>CAPITAL LESTE 2</v>
      </c>
      <c r="G2550" s="10" t="s">
        <v>7308</v>
      </c>
      <c r="H2550" s="10"/>
      <c r="I2550" s="10" t="s">
        <v>63</v>
      </c>
      <c r="J2550" s="10" t="s">
        <v>20</v>
      </c>
      <c r="K2550" s="22">
        <v>1120791443</v>
      </c>
      <c r="L2550" s="13" t="s">
        <v>7309</v>
      </c>
      <c r="M2550" s="10" t="s">
        <v>7309</v>
      </c>
      <c r="N2550" s="22" t="s">
        <v>7310</v>
      </c>
      <c r="O2550" s="11"/>
      <c r="P2550" s="10"/>
      <c r="Q2550" s="15"/>
    </row>
    <row r="2551" spans="2:17" ht="15" customHeight="1" x14ac:dyDescent="0.25">
      <c r="B2551" s="10" t="s">
        <v>7306</v>
      </c>
      <c r="C2551" s="10" t="s">
        <v>7307</v>
      </c>
      <c r="D2551" s="11">
        <f>VLOOKUP(B2551,'[1]Dados Cadastrais'!A:G,7,0)</f>
        <v>103</v>
      </c>
      <c r="E2551" s="11" t="str">
        <f>VLOOKUP(CONTATOS[[#This Row],[EMPRESA]],'[1]Dados Cadastrais'!A:F,5,0)</f>
        <v>EPP</v>
      </c>
      <c r="F2551" s="10" t="str">
        <f>VLOOKUP(CONTATOS[[#This Row],[EMPRESA]],'[1]Dados Cadastrais'!A:F,6,0)</f>
        <v>CAPITAL LESTE 2</v>
      </c>
      <c r="G2551" s="10" t="s">
        <v>7311</v>
      </c>
      <c r="H2551" s="10"/>
      <c r="I2551" s="10"/>
      <c r="J2551" s="10"/>
      <c r="K2551" s="22" t="s">
        <v>7312</v>
      </c>
      <c r="L2551" s="13"/>
      <c r="M2551" s="10"/>
      <c r="N2551" s="14" t="s">
        <v>7313</v>
      </c>
      <c r="O2551" s="11"/>
      <c r="P2551" s="10"/>
      <c r="Q2551" s="15"/>
    </row>
    <row r="2552" spans="2:17" ht="15" customHeight="1" x14ac:dyDescent="0.35">
      <c r="B2552" s="10" t="s">
        <v>7306</v>
      </c>
      <c r="C2552" s="10" t="s">
        <v>7307</v>
      </c>
      <c r="D2552" s="11">
        <f>VLOOKUP(B2552,'[1]Dados Cadastrais'!A:G,7,0)</f>
        <v>103</v>
      </c>
      <c r="E2552" s="11" t="str">
        <f>VLOOKUP(CONTATOS[[#This Row],[EMPRESA]],'[1]Dados Cadastrais'!A:F,5,0)</f>
        <v>EPP</v>
      </c>
      <c r="F2552" s="10" t="str">
        <f>VLOOKUP(CONTATOS[[#This Row],[EMPRESA]],'[1]Dados Cadastrais'!A:F,6,0)</f>
        <v>CAPITAL LESTE 2</v>
      </c>
      <c r="G2552" s="10" t="s">
        <v>7308</v>
      </c>
      <c r="H2552" s="10"/>
      <c r="I2552" s="10" t="s">
        <v>7314</v>
      </c>
      <c r="J2552" s="10" t="s">
        <v>20</v>
      </c>
      <c r="K2552" s="22"/>
      <c r="L2552" s="13" t="s">
        <v>334</v>
      </c>
      <c r="M2552" s="10"/>
      <c r="N2552" s="22"/>
      <c r="O2552" s="11"/>
      <c r="P2552" s="10"/>
      <c r="Q2552" s="15"/>
    </row>
    <row r="2553" spans="2:17" ht="15" customHeight="1" x14ac:dyDescent="0.35">
      <c r="B2553" s="10" t="s">
        <v>7306</v>
      </c>
      <c r="C2553" s="10" t="s">
        <v>7307</v>
      </c>
      <c r="D2553" s="11">
        <f>VLOOKUP(B2553,'[1]Dados Cadastrais'!A:G,7,0)</f>
        <v>103</v>
      </c>
      <c r="E2553" s="11" t="str">
        <f>VLOOKUP(CONTATOS[[#This Row],[EMPRESA]],'[1]Dados Cadastrais'!A:F,5,0)</f>
        <v>EPP</v>
      </c>
      <c r="F2553" s="10" t="str">
        <f>VLOOKUP(CONTATOS[[#This Row],[EMPRESA]],'[1]Dados Cadastrais'!A:F,6,0)</f>
        <v>CAPITAL LESTE 2</v>
      </c>
      <c r="G2553" s="10" t="s">
        <v>2907</v>
      </c>
      <c r="H2553" s="10"/>
      <c r="I2553" s="10"/>
      <c r="J2553" s="10"/>
      <c r="K2553" s="22"/>
      <c r="L2553" s="13"/>
      <c r="M2553" s="10"/>
      <c r="N2553" s="22"/>
      <c r="O2553" s="11"/>
      <c r="P2553" s="10"/>
      <c r="Q2553" s="15"/>
    </row>
    <row r="2554" spans="2:17" ht="15" customHeight="1" x14ac:dyDescent="0.35">
      <c r="B2554" s="10" t="s">
        <v>7315</v>
      </c>
      <c r="C2554" s="10" t="s">
        <v>7316</v>
      </c>
      <c r="D2554" s="11">
        <f>VLOOKUP(B2554,'[1]Dados Cadastrais'!A:G,7,0)</f>
        <v>103</v>
      </c>
      <c r="E2554" s="11" t="str">
        <f>VLOOKUP(CONTATOS[[#This Row],[EMPRESA]],'[1]Dados Cadastrais'!A:F,5,0)</f>
        <v>ME</v>
      </c>
      <c r="F2554" s="10" t="str">
        <f>VLOOKUP(CONTATOS[[#This Row],[EMPRESA]],'[1]Dados Cadastrais'!A:F,6,0)</f>
        <v>CAPITAL LESTE 1</v>
      </c>
      <c r="G2554" s="10" t="s">
        <v>7317</v>
      </c>
      <c r="H2554" s="10"/>
      <c r="I2554" s="10"/>
      <c r="J2554" s="10"/>
      <c r="K2554" s="22">
        <v>31313131</v>
      </c>
      <c r="L2554" s="13"/>
      <c r="M2554" s="10"/>
      <c r="N2554" s="22" t="s">
        <v>7318</v>
      </c>
      <c r="O2554" s="11"/>
      <c r="P2554" s="10"/>
      <c r="Q2554" s="15">
        <v>45022</v>
      </c>
    </row>
    <row r="2555" spans="2:17" ht="15" customHeight="1" x14ac:dyDescent="0.25">
      <c r="B2555" s="10" t="s">
        <v>7315</v>
      </c>
      <c r="C2555" s="10" t="s">
        <v>7316</v>
      </c>
      <c r="D2555" s="11">
        <f>VLOOKUP(B2555,'[1]Dados Cadastrais'!A:G,7,0)</f>
        <v>103</v>
      </c>
      <c r="E2555" s="11" t="str">
        <f>VLOOKUP(CONTATOS[[#This Row],[EMPRESA]],'[1]Dados Cadastrais'!A:F,5,0)</f>
        <v>ME</v>
      </c>
      <c r="F2555" s="10" t="str">
        <f>VLOOKUP(CONTATOS[[#This Row],[EMPRESA]],'[1]Dados Cadastrais'!A:F,6,0)</f>
        <v>CAPITAL LESTE 1</v>
      </c>
      <c r="G2555" s="10" t="s">
        <v>195</v>
      </c>
      <c r="H2555" s="10"/>
      <c r="I2555" s="10" t="s">
        <v>195</v>
      </c>
      <c r="J2555" s="10"/>
      <c r="K2555" s="31" t="s">
        <v>7319</v>
      </c>
      <c r="L2555" s="13" t="s">
        <v>195</v>
      </c>
      <c r="M2555" s="10"/>
      <c r="N2555" s="22"/>
      <c r="O2555" s="11"/>
      <c r="P2555" s="10"/>
      <c r="Q2555" s="15"/>
    </row>
    <row r="2556" spans="2:17" ht="15" hidden="1" customHeight="1" x14ac:dyDescent="0.35">
      <c r="B2556" s="32" t="s">
        <v>7320</v>
      </c>
      <c r="C2556" s="32" t="str">
        <f>VLOOKUP(B2556,'[1]Dados Cadastrais'!A:B,2,0)</f>
        <v>43.794.940/0001-02</v>
      </c>
      <c r="D2556" s="33">
        <f>VLOOKUP(B2556,'[1]Dados Cadastrais'!A:G,7,0)</f>
        <v>163</v>
      </c>
      <c r="E2556" s="33" t="str">
        <f>VLOOKUP(CONTATOS[[#This Row],[EMPRESA]],'[1]Dados Cadastrais'!A:F,5,0)</f>
        <v>Pequena</v>
      </c>
      <c r="F2556" s="32">
        <f>VLOOKUP(CONTATOS[[#This Row],[EMPRESA]],'[1]Dados Cadastrais'!A:F,6,0)</f>
        <v>0</v>
      </c>
      <c r="G2556" s="23">
        <v>0</v>
      </c>
      <c r="H2556" s="32"/>
      <c r="I2556" s="34"/>
      <c r="J2556" s="32"/>
      <c r="K2556" s="35" t="s">
        <v>7321</v>
      </c>
      <c r="L2556" s="36" t="s">
        <v>7322</v>
      </c>
      <c r="M2556" s="32" t="str" cm="1">
        <f t="array" aca="1" ref="M2556" ca="1">IFERROR(IF(ISTEXT(L2555),IF(ISBLANK(L2555),"","'"&amp;"55"&amp;IF(AND(ISNUMBER(LEFT(SOMENTE.NÚMEROS(L2555),2))),LEFT(SOMENTE.NÚMEROS(L2555),2),"11")&amp;RIGHT(SOMENTE.NÚMEROS(L2555),8)),""),"")</f>
        <v/>
      </c>
      <c r="N2556" s="23" t="s">
        <v>7323</v>
      </c>
      <c r="O2556" s="23"/>
      <c r="P2556" s="23"/>
      <c r="Q2556" s="15">
        <v>45903</v>
      </c>
    </row>
    <row r="2557" spans="2:17" ht="15" hidden="1" customHeight="1" x14ac:dyDescent="0.35">
      <c r="B2557" s="32" t="s">
        <v>7324</v>
      </c>
      <c r="C2557" s="32" t="str">
        <f>VLOOKUP(B2557,'[1]Dados Cadastrais'!A:B,2,0)</f>
        <v>23.823.199/0001-53</v>
      </c>
      <c r="D2557" s="33">
        <f>VLOOKUP(B2557,'[1]Dados Cadastrais'!A:G,7,0)</f>
        <v>163</v>
      </c>
      <c r="E2557" s="33" t="str">
        <f>VLOOKUP(CONTATOS[[#This Row],[EMPRESA]],'[1]Dados Cadastrais'!A:F,5,0)</f>
        <v>Micro</v>
      </c>
      <c r="F2557" s="32">
        <f>VLOOKUP(CONTATOS[[#This Row],[EMPRESA]],'[1]Dados Cadastrais'!A:F,6,0)</f>
        <v>0</v>
      </c>
      <c r="G2557" s="23">
        <v>0</v>
      </c>
      <c r="H2557" s="32"/>
      <c r="I2557" s="34"/>
      <c r="J2557" s="32"/>
      <c r="K2557" s="35" t="s">
        <v>176</v>
      </c>
      <c r="L2557" s="36" t="s">
        <v>176</v>
      </c>
      <c r="M2557" s="32" t="str" cm="1">
        <f t="array" aca="1" ref="M2557" ca="1">IFERROR(IF(ISTEXT(L2556),IF(ISBLANK(L2556),"","'"&amp;"55"&amp;IF(AND(ISNUMBER(LEFT(SOMENTE.NÚMEROS(L2556),2))),LEFT(SOMENTE.NÚMEROS(L2556),2),"11")&amp;RIGHT(SOMENTE.NÚMEROS(L2556),8)),""),"")</f>
        <v/>
      </c>
      <c r="N2557" s="23" t="s">
        <v>176</v>
      </c>
      <c r="O2557" s="23"/>
      <c r="P2557" s="23"/>
      <c r="Q2557" s="15">
        <v>45903</v>
      </c>
    </row>
    <row r="2558" spans="2:17" ht="15" hidden="1" customHeight="1" x14ac:dyDescent="0.35">
      <c r="B2558" s="10" t="s">
        <v>7325</v>
      </c>
      <c r="C2558" s="10" t="e">
        <v>#N/A</v>
      </c>
      <c r="D2558" s="11" t="e">
        <f>VLOOKUP(B2558,'[1]Dados Cadastrais'!A:G,7,0)</f>
        <v>#N/A</v>
      </c>
      <c r="E2558" s="11" t="e">
        <f>VLOOKUP(CONTATOS[[#This Row],[EMPRESA]],'[1]Dados Cadastrais'!A:F,5,0)</f>
        <v>#N/A</v>
      </c>
      <c r="F2558" s="10" t="e">
        <f>VLOOKUP(CONTATOS[[#This Row],[EMPRESA]],'[1]Dados Cadastrais'!A:F,6,0)</f>
        <v>#N/A</v>
      </c>
      <c r="G2558" s="10"/>
      <c r="H2558" s="10"/>
      <c r="I2558" s="10"/>
      <c r="J2558" s="10"/>
      <c r="K2558" s="22" t="s">
        <v>7326</v>
      </c>
      <c r="M2558" s="10"/>
      <c r="N2558" s="22" t="s">
        <v>7327</v>
      </c>
      <c r="O2558" s="11"/>
      <c r="P2558" s="10"/>
      <c r="Q2558" s="15"/>
    </row>
    <row r="2559" spans="2:17" ht="15" hidden="1" customHeight="1" x14ac:dyDescent="0.35">
      <c r="B2559" s="10" t="s">
        <v>7328</v>
      </c>
      <c r="C2559" s="10" t="s">
        <v>7329</v>
      </c>
      <c r="D2559" s="11" t="e">
        <f>VLOOKUP(B2559,'[1]Dados Cadastrais'!A:G,7,0)</f>
        <v>#N/A</v>
      </c>
      <c r="E2559" s="11" t="e">
        <f>VLOOKUP(CONTATOS[[#This Row],[EMPRESA]],'[1]Dados Cadastrais'!A:F,5,0)</f>
        <v>#N/A</v>
      </c>
      <c r="F2559" s="10" t="e">
        <f>VLOOKUP(CONTATOS[[#This Row],[EMPRESA]],'[1]Dados Cadastrais'!A:F,6,0)</f>
        <v>#N/A</v>
      </c>
      <c r="G2559" s="10" t="s">
        <v>7330</v>
      </c>
      <c r="H2559" s="10"/>
      <c r="I2559" s="10"/>
      <c r="J2559" s="10"/>
      <c r="K2559" s="22"/>
      <c r="L2559" s="13"/>
      <c r="M2559" s="10"/>
      <c r="N2559" s="22" t="s">
        <v>7331</v>
      </c>
      <c r="O2559" s="11"/>
      <c r="P2559" s="10"/>
      <c r="Q2559" s="15"/>
    </row>
    <row r="2560" spans="2:17" ht="15" hidden="1" customHeight="1" x14ac:dyDescent="0.35">
      <c r="B2560" s="17" t="s">
        <v>7328</v>
      </c>
      <c r="C2560" s="17" t="e">
        <f>VLOOKUP(B2560,'[1]Dados Cadastrais'!A:B,2,0)</f>
        <v>#N/A</v>
      </c>
      <c r="D2560" s="18" t="e">
        <f>VLOOKUP(B2560,'[1]Dados Cadastrais'!A:G,7,0)</f>
        <v>#N/A</v>
      </c>
      <c r="E2560" s="18" t="e">
        <f>VLOOKUP(CONTATOS[[#This Row],[EMPRESA]],'[1]Dados Cadastrais'!A:F,5,0)</f>
        <v>#N/A</v>
      </c>
      <c r="F2560" s="17" t="e">
        <f>VLOOKUP(CONTATOS[[#This Row],[EMPRESA]],'[1]Dados Cadastrais'!A:F,6,0)</f>
        <v>#N/A</v>
      </c>
      <c r="G2560" s="17" t="s">
        <v>7332</v>
      </c>
      <c r="H2560" s="17"/>
      <c r="I2560" s="17" t="s">
        <v>5922</v>
      </c>
      <c r="J2560" s="17"/>
      <c r="K2560" s="42"/>
      <c r="L2560" s="13" t="s">
        <v>4887</v>
      </c>
      <c r="M2560" s="89">
        <v>5511947726406</v>
      </c>
      <c r="N2560" s="21" t="s">
        <v>4884</v>
      </c>
      <c r="O2560" s="22" t="e">
        <f>VLOOKUP(CONTATOS[[#This Row],[EMAIL]],[2]Planilha3!$A:$A,1,0)</f>
        <v>#N/A</v>
      </c>
      <c r="P2560" s="16"/>
      <c r="Q2560" s="15"/>
    </row>
    <row r="2561" spans="2:17" ht="15" customHeight="1" x14ac:dyDescent="0.35">
      <c r="B2561" s="10" t="s">
        <v>7333</v>
      </c>
      <c r="C2561" s="10" t="s">
        <v>7334</v>
      </c>
      <c r="D2561" s="11">
        <f>VLOOKUP(B2561,'[1]Dados Cadastrais'!A:G,7,0)</f>
        <v>103</v>
      </c>
      <c r="E2561" s="11" t="str">
        <f>VLOOKUP(CONTATOS[[#This Row],[EMPRESA]],'[1]Dados Cadastrais'!A:F,5,0)</f>
        <v>EPP</v>
      </c>
      <c r="F2561" s="10" t="str">
        <f>VLOOKUP(CONTATOS[[#This Row],[EMPRESA]],'[1]Dados Cadastrais'!A:F,6,0)</f>
        <v>CAPITAL LESTE 2</v>
      </c>
      <c r="G2561" s="10" t="s">
        <v>4632</v>
      </c>
      <c r="H2561" s="10"/>
      <c r="I2561" s="10" t="s">
        <v>19</v>
      </c>
      <c r="J2561" s="10" t="s">
        <v>20</v>
      </c>
      <c r="K2561" s="22">
        <v>1129109534</v>
      </c>
      <c r="L2561" s="13" t="s">
        <v>7335</v>
      </c>
      <c r="M2561" s="10" t="s">
        <v>7335</v>
      </c>
      <c r="N2561" s="22" t="s">
        <v>7336</v>
      </c>
      <c r="O2561" s="11"/>
      <c r="P2561" s="10"/>
      <c r="Q2561" s="15"/>
    </row>
    <row r="2562" spans="2:17" ht="15" customHeight="1" x14ac:dyDescent="0.35">
      <c r="B2562" s="10" t="s">
        <v>7333</v>
      </c>
      <c r="C2562" s="10" t="s">
        <v>7334</v>
      </c>
      <c r="D2562" s="11">
        <f>VLOOKUP(B2562,'[1]Dados Cadastrais'!A:G,7,0)</f>
        <v>103</v>
      </c>
      <c r="E2562" s="11" t="str">
        <f>VLOOKUP(CONTATOS[[#This Row],[EMPRESA]],'[1]Dados Cadastrais'!A:F,5,0)</f>
        <v>EPP</v>
      </c>
      <c r="F2562" s="10" t="str">
        <f>VLOOKUP(CONTATOS[[#This Row],[EMPRESA]],'[1]Dados Cadastrais'!A:F,6,0)</f>
        <v>CAPITAL LESTE 2</v>
      </c>
      <c r="G2562" s="10" t="s">
        <v>1642</v>
      </c>
      <c r="H2562" s="10"/>
      <c r="I2562" s="10" t="s">
        <v>26</v>
      </c>
      <c r="J2562" s="10"/>
      <c r="K2562" s="22" t="s">
        <v>7337</v>
      </c>
      <c r="L2562" s="13"/>
      <c r="M2562" s="10"/>
      <c r="N2562" s="22"/>
      <c r="O2562" s="11"/>
      <c r="P2562" s="10"/>
      <c r="Q2562" s="15"/>
    </row>
    <row r="2563" spans="2:17" ht="15" customHeight="1" x14ac:dyDescent="0.35">
      <c r="B2563" s="10" t="s">
        <v>7333</v>
      </c>
      <c r="C2563" s="10" t="s">
        <v>7334</v>
      </c>
      <c r="D2563" s="11">
        <f>VLOOKUP(B2563,'[1]Dados Cadastrais'!A:G,7,0)</f>
        <v>103</v>
      </c>
      <c r="E2563" s="11" t="str">
        <f>VLOOKUP(CONTATOS[[#This Row],[EMPRESA]],'[1]Dados Cadastrais'!A:F,5,0)</f>
        <v>EPP</v>
      </c>
      <c r="F2563" s="10" t="str">
        <f>VLOOKUP(CONTATOS[[#This Row],[EMPRESA]],'[1]Dados Cadastrais'!A:F,6,0)</f>
        <v>CAPITAL LESTE 2</v>
      </c>
      <c r="G2563" s="10" t="s">
        <v>2636</v>
      </c>
      <c r="H2563" s="10"/>
      <c r="I2563" s="10" t="s">
        <v>334</v>
      </c>
      <c r="J2563" s="10"/>
      <c r="K2563" s="22" t="s">
        <v>7338</v>
      </c>
      <c r="L2563" s="13" t="s">
        <v>334</v>
      </c>
      <c r="M2563" s="10"/>
      <c r="N2563" s="22"/>
      <c r="O2563" s="11"/>
      <c r="P2563" s="10"/>
      <c r="Q2563" s="15"/>
    </row>
    <row r="2564" spans="2:17" ht="15" customHeight="1" x14ac:dyDescent="0.35">
      <c r="B2564" s="10" t="s">
        <v>7333</v>
      </c>
      <c r="C2564" s="10" t="s">
        <v>7334</v>
      </c>
      <c r="D2564" s="11">
        <f>VLOOKUP(B2564,'[1]Dados Cadastrais'!A:G,7,0)</f>
        <v>103</v>
      </c>
      <c r="E2564" s="11" t="str">
        <f>VLOOKUP(CONTATOS[[#This Row],[EMPRESA]],'[1]Dados Cadastrais'!A:F,5,0)</f>
        <v>EPP</v>
      </c>
      <c r="F2564" s="10" t="str">
        <f>VLOOKUP(CONTATOS[[#This Row],[EMPRESA]],'[1]Dados Cadastrais'!A:F,6,0)</f>
        <v>CAPITAL LESTE 2</v>
      </c>
      <c r="G2564" s="10" t="s">
        <v>4632</v>
      </c>
      <c r="H2564" s="10"/>
      <c r="I2564" s="10" t="s">
        <v>7314</v>
      </c>
      <c r="J2564" s="10" t="s">
        <v>20</v>
      </c>
      <c r="K2564" s="22"/>
      <c r="L2564" s="13" t="s">
        <v>334</v>
      </c>
      <c r="M2564" s="10"/>
      <c r="N2564" s="22"/>
      <c r="O2564" s="11"/>
      <c r="P2564" s="10"/>
      <c r="Q2564" s="15"/>
    </row>
    <row r="2565" spans="2:17" ht="15" customHeight="1" x14ac:dyDescent="0.35">
      <c r="B2565" s="10" t="s">
        <v>7333</v>
      </c>
      <c r="C2565" s="10" t="s">
        <v>7334</v>
      </c>
      <c r="D2565" s="11">
        <f>VLOOKUP(B2565,'[1]Dados Cadastrais'!A:G,7,0)</f>
        <v>103</v>
      </c>
      <c r="E2565" s="11" t="str">
        <f>VLOOKUP(CONTATOS[[#This Row],[EMPRESA]],'[1]Dados Cadastrais'!A:F,5,0)</f>
        <v>EPP</v>
      </c>
      <c r="F2565" s="10" t="str">
        <f>VLOOKUP(CONTATOS[[#This Row],[EMPRESA]],'[1]Dados Cadastrais'!A:F,6,0)</f>
        <v>CAPITAL LESTE 2</v>
      </c>
      <c r="G2565" s="10" t="s">
        <v>4632</v>
      </c>
      <c r="H2565" s="10"/>
      <c r="I2565" s="10" t="s">
        <v>7314</v>
      </c>
      <c r="J2565" s="10" t="s">
        <v>20</v>
      </c>
      <c r="K2565" s="22"/>
      <c r="L2565" s="13" t="s">
        <v>334</v>
      </c>
      <c r="M2565" s="10"/>
      <c r="N2565" s="22"/>
      <c r="O2565" s="11"/>
      <c r="P2565" s="10"/>
      <c r="Q2565" s="15"/>
    </row>
    <row r="2566" spans="2:17" ht="15" customHeight="1" x14ac:dyDescent="0.35">
      <c r="B2566" s="10" t="s">
        <v>7333</v>
      </c>
      <c r="C2566" s="10" t="s">
        <v>7334</v>
      </c>
      <c r="D2566" s="11">
        <f>VLOOKUP(B2566,'[1]Dados Cadastrais'!A:G,7,0)</f>
        <v>103</v>
      </c>
      <c r="E2566" s="11" t="str">
        <f>VLOOKUP(CONTATOS[[#This Row],[EMPRESA]],'[1]Dados Cadastrais'!A:F,5,0)</f>
        <v>EPP</v>
      </c>
      <c r="F2566" s="10" t="str">
        <f>VLOOKUP(CONTATOS[[#This Row],[EMPRESA]],'[1]Dados Cadastrais'!A:F,6,0)</f>
        <v>CAPITAL LESTE 2</v>
      </c>
      <c r="G2566" s="10" t="s">
        <v>4632</v>
      </c>
      <c r="H2566" s="10"/>
      <c r="I2566" s="10" t="s">
        <v>7314</v>
      </c>
      <c r="J2566" s="10" t="s">
        <v>20</v>
      </c>
      <c r="K2566" s="22"/>
      <c r="L2566" s="13" t="s">
        <v>334</v>
      </c>
      <c r="M2566" s="10"/>
      <c r="N2566" s="22"/>
      <c r="O2566" s="11"/>
      <c r="P2566" s="10"/>
      <c r="Q2566" s="15"/>
    </row>
    <row r="2567" spans="2:17" ht="15" customHeight="1" x14ac:dyDescent="0.35">
      <c r="B2567" s="10" t="s">
        <v>7333</v>
      </c>
      <c r="C2567" s="10" t="s">
        <v>7334</v>
      </c>
      <c r="D2567" s="11">
        <f>VLOOKUP(B2567,'[1]Dados Cadastrais'!A:G,7,0)</f>
        <v>103</v>
      </c>
      <c r="E2567" s="11" t="str">
        <f>VLOOKUP(CONTATOS[[#This Row],[EMPRESA]],'[1]Dados Cadastrais'!A:F,5,0)</f>
        <v>EPP</v>
      </c>
      <c r="F2567" s="10" t="str">
        <f>VLOOKUP(CONTATOS[[#This Row],[EMPRESA]],'[1]Dados Cadastrais'!A:F,6,0)</f>
        <v>CAPITAL LESTE 2</v>
      </c>
      <c r="G2567" s="10" t="s">
        <v>4632</v>
      </c>
      <c r="H2567" s="10"/>
      <c r="I2567" s="10" t="s">
        <v>7314</v>
      </c>
      <c r="J2567" s="10" t="s">
        <v>20</v>
      </c>
      <c r="K2567" s="22"/>
      <c r="L2567" s="13" t="s">
        <v>334</v>
      </c>
      <c r="M2567" s="10"/>
      <c r="N2567" s="22"/>
      <c r="O2567" s="11"/>
      <c r="P2567" s="10"/>
      <c r="Q2567" s="15"/>
    </row>
    <row r="2568" spans="2:17" ht="15" hidden="1" customHeight="1" x14ac:dyDescent="0.25">
      <c r="B2568" s="10" t="s">
        <v>7339</v>
      </c>
      <c r="C2568" s="10" t="s">
        <v>7340</v>
      </c>
      <c r="D2568" s="11">
        <v>107</v>
      </c>
      <c r="E2568" s="11" t="s">
        <v>137</v>
      </c>
      <c r="F2568" s="10" t="e">
        <f>VLOOKUP(CONTATOS[[#This Row],[EMPRESA]],'[1]Dados Cadastrais'!A:F,6,0)</f>
        <v>#N/A</v>
      </c>
      <c r="G2568" s="10"/>
      <c r="H2568" s="10"/>
      <c r="I2568" s="10"/>
      <c r="J2568" s="10"/>
      <c r="K2568" s="22" t="s">
        <v>7341</v>
      </c>
      <c r="L2568" s="13"/>
      <c r="M2568" s="10"/>
      <c r="N2568" s="14" t="s">
        <v>7342</v>
      </c>
      <c r="O2568" s="11"/>
      <c r="P2568" s="10"/>
      <c r="Q2568" s="15"/>
    </row>
    <row r="2569" spans="2:17" ht="15" hidden="1" customHeight="1" x14ac:dyDescent="0.25">
      <c r="B2569" s="10" t="s">
        <v>7343</v>
      </c>
      <c r="C2569" s="10" t="s">
        <v>7344</v>
      </c>
      <c r="D2569" s="11">
        <v>126</v>
      </c>
      <c r="E2569" s="11" t="s">
        <v>137</v>
      </c>
      <c r="F2569" s="10" t="e">
        <f>VLOOKUP(CONTATOS[[#This Row],[EMPRESA]],'[1]Dados Cadastrais'!A:F,6,0)</f>
        <v>#N/A</v>
      </c>
      <c r="G2569" s="10"/>
      <c r="H2569" s="10"/>
      <c r="I2569" s="10"/>
      <c r="J2569" s="10"/>
      <c r="K2569" s="22" t="s">
        <v>7345</v>
      </c>
      <c r="L2569" s="13"/>
      <c r="M2569" s="10"/>
      <c r="N2569" s="14" t="s">
        <v>7346</v>
      </c>
      <c r="O2569" s="11"/>
      <c r="P2569" s="10"/>
      <c r="Q2569" s="15"/>
    </row>
    <row r="2570" spans="2:17" ht="15" customHeight="1" x14ac:dyDescent="0.35">
      <c r="B2570" s="10" t="s">
        <v>7347</v>
      </c>
      <c r="C2570" s="10" t="s">
        <v>7348</v>
      </c>
      <c r="D2570" s="11">
        <f>VLOOKUP(B2570,'[1]Dados Cadastrais'!A:G,7,0)</f>
        <v>103</v>
      </c>
      <c r="E2570" s="11" t="str">
        <f>VLOOKUP(CONTATOS[[#This Row],[EMPRESA]],'[1]Dados Cadastrais'!A:F,5,0)</f>
        <v>ME</v>
      </c>
      <c r="F2570" s="10" t="str">
        <f>VLOOKUP(CONTATOS[[#This Row],[EMPRESA]],'[1]Dados Cadastrais'!A:F,6,0)</f>
        <v>CAPITAL LESTE 1</v>
      </c>
      <c r="G2570" s="10"/>
      <c r="H2570" s="10"/>
      <c r="I2570" s="10"/>
      <c r="J2570" s="10"/>
      <c r="K2570" s="22"/>
      <c r="L2570" s="13" t="s">
        <v>7349</v>
      </c>
      <c r="M2570" s="10" t="s">
        <v>7349</v>
      </c>
      <c r="N2570" s="22" t="s">
        <v>7350</v>
      </c>
      <c r="O2570" s="11"/>
      <c r="P2570" s="10"/>
      <c r="Q2570" s="15">
        <v>45769</v>
      </c>
    </row>
    <row r="2571" spans="2:17" ht="15" hidden="1" customHeight="1" x14ac:dyDescent="0.35">
      <c r="B2571" s="10" t="s">
        <v>7351</v>
      </c>
      <c r="C2571" s="10" t="s">
        <v>7352</v>
      </c>
      <c r="D2571" s="11">
        <f>VLOOKUP(B2571,'[1]Dados Cadastrais'!A:G,7,0)</f>
        <v>113</v>
      </c>
      <c r="E2571" s="11" t="str">
        <f>VLOOKUP(CONTATOS[[#This Row],[EMPRESA]],'[1]Dados Cadastrais'!A:F,5,0)</f>
        <v>EPP</v>
      </c>
      <c r="F2571" s="10" t="str">
        <f>VLOOKUP(CONTATOS[[#This Row],[EMPRESA]],'[1]Dados Cadastrais'!A:F,6,0)</f>
        <v>CAPITAL NORTE</v>
      </c>
      <c r="G2571" s="10" t="s">
        <v>7353</v>
      </c>
      <c r="H2571" s="10" t="s">
        <v>20</v>
      </c>
      <c r="I2571" s="10" t="s">
        <v>7354</v>
      </c>
      <c r="J2571" s="10" t="s">
        <v>20</v>
      </c>
      <c r="K2571" s="22">
        <v>1136373764</v>
      </c>
      <c r="L2571" s="13" t="s">
        <v>7355</v>
      </c>
      <c r="M2571" s="10" t="s">
        <v>7355</v>
      </c>
      <c r="N2571" s="22" t="s">
        <v>7356</v>
      </c>
      <c r="O2571" s="11"/>
      <c r="P2571" s="10"/>
      <c r="Q2571" s="15">
        <v>45769</v>
      </c>
    </row>
    <row r="2572" spans="2:17" ht="15" hidden="1" customHeight="1" x14ac:dyDescent="0.35">
      <c r="B2572" s="10" t="s">
        <v>7351</v>
      </c>
      <c r="C2572" s="10" t="s">
        <v>7352</v>
      </c>
      <c r="D2572" s="11">
        <f>VLOOKUP(B2572,'[1]Dados Cadastrais'!A:G,7,0)</f>
        <v>113</v>
      </c>
      <c r="E2572" s="11" t="str">
        <f>VLOOKUP(CONTATOS[[#This Row],[EMPRESA]],'[1]Dados Cadastrais'!A:F,5,0)</f>
        <v>EPP</v>
      </c>
      <c r="F2572" s="10" t="str">
        <f>VLOOKUP(CONTATOS[[#This Row],[EMPRESA]],'[1]Dados Cadastrais'!A:F,6,0)</f>
        <v>CAPITAL NORTE</v>
      </c>
      <c r="G2572" s="10" t="s">
        <v>7357</v>
      </c>
      <c r="H2572" s="10"/>
      <c r="I2572" s="10"/>
      <c r="J2572" s="10"/>
      <c r="K2572" s="22" t="s">
        <v>7358</v>
      </c>
      <c r="L2572" s="13"/>
      <c r="M2572" s="10"/>
      <c r="N2572" s="22" t="s">
        <v>7359</v>
      </c>
      <c r="O2572" s="11"/>
      <c r="P2572" s="10"/>
      <c r="Q2572" s="15">
        <v>45769</v>
      </c>
    </row>
    <row r="2573" spans="2:17" ht="15" hidden="1" customHeight="1" x14ac:dyDescent="0.35">
      <c r="B2573" s="10" t="s">
        <v>7351</v>
      </c>
      <c r="C2573" s="10" t="s">
        <v>7352</v>
      </c>
      <c r="D2573" s="11">
        <f>VLOOKUP(B2573,'[1]Dados Cadastrais'!A:G,7,0)</f>
        <v>113</v>
      </c>
      <c r="E2573" s="11" t="str">
        <f>VLOOKUP(CONTATOS[[#This Row],[EMPRESA]],'[1]Dados Cadastrais'!A:F,5,0)</f>
        <v>EPP</v>
      </c>
      <c r="F2573" s="10" t="str">
        <f>VLOOKUP(CONTATOS[[#This Row],[EMPRESA]],'[1]Dados Cadastrais'!A:F,6,0)</f>
        <v>CAPITAL NORTE</v>
      </c>
      <c r="G2573" s="10" t="s">
        <v>7360</v>
      </c>
      <c r="H2573" s="10" t="s">
        <v>20</v>
      </c>
      <c r="I2573" s="10" t="s">
        <v>7361</v>
      </c>
      <c r="J2573" s="10"/>
      <c r="K2573" s="22" t="s">
        <v>7358</v>
      </c>
      <c r="L2573" s="13" t="s">
        <v>7362</v>
      </c>
      <c r="M2573" s="10" t="s">
        <v>7362</v>
      </c>
      <c r="N2573" s="22" t="s">
        <v>7363</v>
      </c>
      <c r="O2573" s="11"/>
      <c r="P2573" s="10"/>
      <c r="Q2573" s="15">
        <v>45769</v>
      </c>
    </row>
    <row r="2574" spans="2:17" ht="15" hidden="1" customHeight="1" x14ac:dyDescent="0.35">
      <c r="B2574" s="10" t="s">
        <v>7364</v>
      </c>
      <c r="C2574" s="10" t="s">
        <v>7365</v>
      </c>
      <c r="D2574" s="11">
        <f>VLOOKUP(B2574,'[1]Dados Cadastrais'!A:G,7,0)</f>
        <v>101</v>
      </c>
      <c r="E2574" s="11" t="str">
        <f>VLOOKUP(CONTATOS[[#This Row],[EMPRESA]],'[1]Dados Cadastrais'!A:F,5,0)</f>
        <v>DEMAIS</v>
      </c>
      <c r="F2574" s="10" t="str">
        <f>VLOOKUP(CONTATOS[[#This Row],[EMPRESA]],'[1]Dados Cadastrais'!A:F,6,0)</f>
        <v>N/A</v>
      </c>
      <c r="G2574" s="10" t="s">
        <v>7366</v>
      </c>
      <c r="H2574" s="10"/>
      <c r="I2574" s="10"/>
      <c r="J2574" s="10"/>
      <c r="K2574" s="22" t="s">
        <v>7367</v>
      </c>
      <c r="L2574" s="13"/>
      <c r="M2574" s="10"/>
      <c r="N2574" s="22" t="s">
        <v>7368</v>
      </c>
      <c r="O2574" s="11"/>
      <c r="P2574" s="10"/>
      <c r="Q2574" s="15">
        <v>45769</v>
      </c>
    </row>
    <row r="2575" spans="2:17" ht="15" hidden="1" customHeight="1" x14ac:dyDescent="0.35">
      <c r="B2575" s="10" t="s">
        <v>7364</v>
      </c>
      <c r="C2575" s="10" t="s">
        <v>7365</v>
      </c>
      <c r="D2575" s="11">
        <f>VLOOKUP(B2575,'[1]Dados Cadastrais'!A:G,7,0)</f>
        <v>101</v>
      </c>
      <c r="E2575" s="11" t="str">
        <f>VLOOKUP(CONTATOS[[#This Row],[EMPRESA]],'[1]Dados Cadastrais'!A:F,5,0)</f>
        <v>DEMAIS</v>
      </c>
      <c r="F2575" s="10" t="str">
        <f>VLOOKUP(CONTATOS[[#This Row],[EMPRESA]],'[1]Dados Cadastrais'!A:F,6,0)</f>
        <v>N/A</v>
      </c>
      <c r="G2575" s="10" t="s">
        <v>7369</v>
      </c>
      <c r="H2575" s="10"/>
      <c r="I2575" s="10"/>
      <c r="J2575" s="10"/>
      <c r="K2575" s="22" t="s">
        <v>7367</v>
      </c>
      <c r="L2575" s="13"/>
      <c r="M2575" s="10"/>
      <c r="N2575" s="22" t="s">
        <v>7370</v>
      </c>
      <c r="O2575" s="11"/>
      <c r="P2575" s="10"/>
      <c r="Q2575" s="15">
        <v>45769</v>
      </c>
    </row>
    <row r="2576" spans="2:17" ht="15" hidden="1" customHeight="1" x14ac:dyDescent="0.35">
      <c r="B2576" s="10" t="s">
        <v>7364</v>
      </c>
      <c r="C2576" s="10" t="s">
        <v>7365</v>
      </c>
      <c r="D2576" s="11">
        <f>VLOOKUP(B2576,'[1]Dados Cadastrais'!A:G,7,0)</f>
        <v>101</v>
      </c>
      <c r="E2576" s="11" t="str">
        <f>VLOOKUP(CONTATOS[[#This Row],[EMPRESA]],'[1]Dados Cadastrais'!A:F,5,0)</f>
        <v>DEMAIS</v>
      </c>
      <c r="F2576" s="10" t="str">
        <f>VLOOKUP(CONTATOS[[#This Row],[EMPRESA]],'[1]Dados Cadastrais'!A:F,6,0)</f>
        <v>N/A</v>
      </c>
      <c r="G2576" s="10" t="s">
        <v>7371</v>
      </c>
      <c r="H2576" s="10"/>
      <c r="I2576" s="10" t="s">
        <v>7372</v>
      </c>
      <c r="J2576" s="10"/>
      <c r="K2576" s="22" t="s">
        <v>7367</v>
      </c>
      <c r="L2576" s="13" t="s">
        <v>7373</v>
      </c>
      <c r="M2576" s="10" t="s">
        <v>7373</v>
      </c>
      <c r="N2576" s="22" t="s">
        <v>7374</v>
      </c>
      <c r="O2576" s="11"/>
      <c r="P2576" s="10"/>
      <c r="Q2576" s="15">
        <v>45769</v>
      </c>
    </row>
    <row r="2577" spans="2:17" ht="15" hidden="1" customHeight="1" x14ac:dyDescent="0.25">
      <c r="B2577" s="10" t="s">
        <v>7375</v>
      </c>
      <c r="C2577" s="10" t="s">
        <v>7376</v>
      </c>
      <c r="D2577" s="11">
        <f>VLOOKUP(B2577,'[1]Dados Cadastrais'!A:G,7,0)</f>
        <v>103</v>
      </c>
      <c r="E2577" s="11" t="str">
        <f>VLOOKUP(CONTATOS[[#This Row],[EMPRESA]],'[1]Dados Cadastrais'!A:F,5,0)</f>
        <v>DEMAIS</v>
      </c>
      <c r="F2577" s="10" t="str">
        <f>VLOOKUP(CONTATOS[[#This Row],[EMPRESA]],'[1]Dados Cadastrais'!A:F,6,0)</f>
        <v>N/A</v>
      </c>
      <c r="G2577" s="10" t="s">
        <v>7377</v>
      </c>
      <c r="H2577" s="10"/>
      <c r="I2577" s="10"/>
      <c r="J2577" s="10"/>
      <c r="K2577" s="42"/>
      <c r="L2577" s="13" t="s">
        <v>7378</v>
      </c>
      <c r="M2577" s="10" t="s">
        <v>7379</v>
      </c>
      <c r="N2577" s="14" t="s">
        <v>7380</v>
      </c>
      <c r="O2577" s="11"/>
      <c r="P2577" s="10"/>
      <c r="Q2577" s="15"/>
    </row>
    <row r="2578" spans="2:17" ht="15" hidden="1" customHeight="1" x14ac:dyDescent="0.35">
      <c r="B2578" s="10" t="s">
        <v>7375</v>
      </c>
      <c r="C2578" s="10" t="s">
        <v>7376</v>
      </c>
      <c r="D2578" s="11">
        <f>VLOOKUP(B2578,'[1]Dados Cadastrais'!A:G,7,0)</f>
        <v>103</v>
      </c>
      <c r="E2578" s="11" t="str">
        <f>VLOOKUP(CONTATOS[[#This Row],[EMPRESA]],'[1]Dados Cadastrais'!A:F,5,0)</f>
        <v>DEMAIS</v>
      </c>
      <c r="F2578" s="10" t="str">
        <f>VLOOKUP(CONTATOS[[#This Row],[EMPRESA]],'[1]Dados Cadastrais'!A:F,6,0)</f>
        <v>N/A</v>
      </c>
      <c r="G2578" s="10" t="s">
        <v>7377</v>
      </c>
      <c r="H2578" s="10"/>
      <c r="I2578" s="10"/>
      <c r="J2578" s="10"/>
      <c r="K2578" s="22"/>
      <c r="L2578" s="13" t="s">
        <v>7381</v>
      </c>
      <c r="M2578" s="10" t="s">
        <v>7382</v>
      </c>
      <c r="N2578" s="22"/>
      <c r="O2578" s="11"/>
      <c r="P2578" s="10"/>
      <c r="Q2578" s="15"/>
    </row>
    <row r="2579" spans="2:17" ht="15" hidden="1" customHeight="1" x14ac:dyDescent="0.35">
      <c r="B2579" s="10" t="s">
        <v>7375</v>
      </c>
      <c r="C2579" s="10" t="s">
        <v>7376</v>
      </c>
      <c r="D2579" s="11">
        <f>VLOOKUP(B2579,'[1]Dados Cadastrais'!A:G,7,0)</f>
        <v>103</v>
      </c>
      <c r="E2579" s="11" t="str">
        <f>VLOOKUP(CONTATOS[[#This Row],[EMPRESA]],'[1]Dados Cadastrais'!A:F,5,0)</f>
        <v>DEMAIS</v>
      </c>
      <c r="F2579" s="10" t="str">
        <f>VLOOKUP(CONTATOS[[#This Row],[EMPRESA]],'[1]Dados Cadastrais'!A:F,6,0)</f>
        <v>N/A</v>
      </c>
      <c r="G2579" s="10" t="s">
        <v>7377</v>
      </c>
      <c r="H2579" s="10"/>
      <c r="I2579" s="10"/>
      <c r="J2579" s="10"/>
      <c r="K2579" s="22"/>
      <c r="L2579" s="13" t="s">
        <v>7381</v>
      </c>
      <c r="M2579" s="10" t="s">
        <v>7382</v>
      </c>
      <c r="N2579" s="22"/>
      <c r="O2579" s="11"/>
      <c r="P2579" s="10"/>
      <c r="Q2579" s="15"/>
    </row>
    <row r="2580" spans="2:17" ht="15" hidden="1" customHeight="1" x14ac:dyDescent="0.35">
      <c r="B2580" s="10" t="s">
        <v>7383</v>
      </c>
      <c r="C2580" s="10" t="s">
        <v>7384</v>
      </c>
      <c r="D2580" s="11">
        <f>VLOOKUP(B2580,'[1]Dados Cadastrais'!A:G,7,0)</f>
        <v>103</v>
      </c>
      <c r="E2580" s="11" t="str">
        <f>VLOOKUP(CONTATOS[[#This Row],[EMPRESA]],'[1]Dados Cadastrais'!A:F,5,0)</f>
        <v>DEMAIS</v>
      </c>
      <c r="F2580" s="10" t="str">
        <f>VLOOKUP(CONTATOS[[#This Row],[EMPRESA]],'[1]Dados Cadastrais'!A:F,6,0)</f>
        <v>N/A</v>
      </c>
      <c r="G2580" s="10" t="s">
        <v>7385</v>
      </c>
      <c r="H2580" s="10" t="s">
        <v>20</v>
      </c>
      <c r="I2580" s="10" t="s">
        <v>3377</v>
      </c>
      <c r="J2580" s="10"/>
      <c r="K2580" s="22">
        <v>1137110133</v>
      </c>
      <c r="L2580" s="13"/>
      <c r="M2580" s="10"/>
      <c r="N2580" s="22" t="s">
        <v>7386</v>
      </c>
      <c r="O2580" s="11"/>
      <c r="P2580" s="10"/>
      <c r="Q2580" s="15">
        <v>45469</v>
      </c>
    </row>
    <row r="2581" spans="2:17" ht="15" hidden="1" customHeight="1" x14ac:dyDescent="0.25">
      <c r="B2581" s="10" t="s">
        <v>7383</v>
      </c>
      <c r="C2581" s="10" t="s">
        <v>7384</v>
      </c>
      <c r="D2581" s="11">
        <f>VLOOKUP(B2581,'[1]Dados Cadastrais'!A:G,7,0)</f>
        <v>103</v>
      </c>
      <c r="E2581" s="11" t="str">
        <f>VLOOKUP(CONTATOS[[#This Row],[EMPRESA]],'[1]Dados Cadastrais'!A:F,5,0)</f>
        <v>DEMAIS</v>
      </c>
      <c r="F2581" s="10" t="str">
        <f>VLOOKUP(CONTATOS[[#This Row],[EMPRESA]],'[1]Dados Cadastrais'!A:F,6,0)</f>
        <v>N/A</v>
      </c>
      <c r="G2581" s="10" t="s">
        <v>7387</v>
      </c>
      <c r="H2581" s="10"/>
      <c r="I2581" s="10"/>
      <c r="J2581" s="10"/>
      <c r="K2581" s="22" t="s">
        <v>7388</v>
      </c>
      <c r="L2581" s="13" t="s">
        <v>7389</v>
      </c>
      <c r="M2581" s="10" t="s">
        <v>7390</v>
      </c>
      <c r="N2581" s="14" t="s">
        <v>7391</v>
      </c>
      <c r="O2581" s="11"/>
      <c r="P2581" s="10"/>
      <c r="Q2581" s="15"/>
    </row>
    <row r="2582" spans="2:17" ht="15" hidden="1" customHeight="1" x14ac:dyDescent="0.35">
      <c r="B2582" s="10" t="s">
        <v>7383</v>
      </c>
      <c r="C2582" s="10" t="s">
        <v>7384</v>
      </c>
      <c r="D2582" s="11">
        <f>VLOOKUP(B2582,'[1]Dados Cadastrais'!A:G,7,0)</f>
        <v>103</v>
      </c>
      <c r="E2582" s="11" t="str">
        <f>VLOOKUP(CONTATOS[[#This Row],[EMPRESA]],'[1]Dados Cadastrais'!A:F,5,0)</f>
        <v>DEMAIS</v>
      </c>
      <c r="F2582" s="10" t="str">
        <f>VLOOKUP(CONTATOS[[#This Row],[EMPRESA]],'[1]Dados Cadastrais'!A:F,6,0)</f>
        <v>N/A</v>
      </c>
      <c r="G2582" s="10" t="s">
        <v>4460</v>
      </c>
      <c r="H2582" s="10"/>
      <c r="I2582" s="10" t="s">
        <v>7392</v>
      </c>
      <c r="J2582" s="10"/>
      <c r="K2582" s="22" t="s">
        <v>7388</v>
      </c>
      <c r="L2582" s="13"/>
      <c r="M2582" s="10"/>
      <c r="N2582" s="22"/>
      <c r="O2582" s="11"/>
      <c r="P2582" s="10"/>
      <c r="Q2582" s="15"/>
    </row>
    <row r="2583" spans="2:17" ht="15" hidden="1" customHeight="1" x14ac:dyDescent="0.35">
      <c r="B2583" s="10" t="s">
        <v>7383</v>
      </c>
      <c r="C2583" s="10" t="s">
        <v>7384</v>
      </c>
      <c r="D2583" s="11">
        <f>VLOOKUP(B2583,'[1]Dados Cadastrais'!A:G,7,0)</f>
        <v>103</v>
      </c>
      <c r="E2583" s="11" t="str">
        <f>VLOOKUP(CONTATOS[[#This Row],[EMPRESA]],'[1]Dados Cadastrais'!A:F,5,0)</f>
        <v>DEMAIS</v>
      </c>
      <c r="F2583" s="10" t="str">
        <f>VLOOKUP(CONTATOS[[#This Row],[EMPRESA]],'[1]Dados Cadastrais'!A:F,6,0)</f>
        <v>N/A</v>
      </c>
      <c r="G2583" s="10" t="s">
        <v>7393</v>
      </c>
      <c r="H2583" s="10"/>
      <c r="I2583" s="10"/>
      <c r="J2583" s="10"/>
      <c r="K2583" s="22"/>
      <c r="L2583" s="13"/>
      <c r="M2583" s="10"/>
      <c r="N2583" s="22"/>
      <c r="O2583" s="11"/>
      <c r="P2583" s="10"/>
      <c r="Q2583" s="15"/>
    </row>
    <row r="2584" spans="2:17" ht="15" hidden="1" customHeight="1" x14ac:dyDescent="0.25">
      <c r="B2584" s="10" t="s">
        <v>7394</v>
      </c>
      <c r="C2584" s="10" t="e">
        <v>#N/A</v>
      </c>
      <c r="D2584" s="11" t="e">
        <f>VLOOKUP(B2584,'[1]Dados Cadastrais'!A:G,7,0)</f>
        <v>#N/A</v>
      </c>
      <c r="E2584" s="11" t="e">
        <f>VLOOKUP(CONTATOS[[#This Row],[EMPRESA]],'[1]Dados Cadastrais'!A:F,5,0)</f>
        <v>#N/A</v>
      </c>
      <c r="F2584" s="10" t="e">
        <f>VLOOKUP(CONTATOS[[#This Row],[EMPRESA]],'[1]Dados Cadastrais'!A:F,6,0)</f>
        <v>#N/A</v>
      </c>
      <c r="G2584" s="10" t="s">
        <v>7395</v>
      </c>
      <c r="H2584" s="10"/>
      <c r="I2584" s="10" t="s">
        <v>3120</v>
      </c>
      <c r="J2584" s="10"/>
      <c r="K2584" s="22" t="s">
        <v>7396</v>
      </c>
      <c r="L2584" s="13" t="s">
        <v>7397</v>
      </c>
      <c r="M2584" s="10" t="s">
        <v>7398</v>
      </c>
      <c r="N2584" s="14" t="s">
        <v>7399</v>
      </c>
      <c r="O2584" s="11"/>
      <c r="P2584" s="10"/>
      <c r="Q2584" s="15"/>
    </row>
    <row r="2585" spans="2:17" ht="15" customHeight="1" x14ac:dyDescent="0.25">
      <c r="B2585" s="27" t="s">
        <v>7400</v>
      </c>
      <c r="C2585" s="27" t="s">
        <v>7401</v>
      </c>
      <c r="D2585" s="27" t="s">
        <v>237</v>
      </c>
      <c r="E2585" s="27" t="s">
        <v>68</v>
      </c>
      <c r="F2585" s="10" t="str">
        <f>VLOOKUP(CONTATOS[[#This Row],[EMPRESA]],'[1]Dados Cadastrais'!A:F,6,0)</f>
        <v>CAPITAL LESTE 1</v>
      </c>
      <c r="G2585" s="17"/>
      <c r="H2585" s="10"/>
      <c r="I2585" s="28"/>
      <c r="J2585" s="10"/>
      <c r="K2585" s="29"/>
      <c r="L2585" s="13"/>
      <c r="M2585" s="10" t="str" cm="1">
        <f t="array" aca="1" ref="M2585" ca="1">IFERROR(IF(ISTEXT(L2584),IF(ISBLANK(L2584),"","'"&amp;"55"&amp;IF(AND(ISNUMBER(LEFT(SOMENTE.NÚMEROS(L2584),2))),LEFT(SOMENTE.NÚMEROS(L2584),2),"11")&amp;RIGHT(SOMENTE.NÚMEROS(L2584),8)),""),"")</f>
        <v/>
      </c>
      <c r="N2585" s="22"/>
      <c r="O2585" s="22"/>
      <c r="P2585" s="22"/>
      <c r="Q2585" s="15"/>
    </row>
    <row r="2586" spans="2:17" ht="15" customHeight="1" x14ac:dyDescent="0.35">
      <c r="B2586" s="10" t="s">
        <v>7402</v>
      </c>
      <c r="C2586" s="10" t="s">
        <v>7403</v>
      </c>
      <c r="D2586" s="11">
        <f>VLOOKUP(B2586,'[1]Dados Cadastrais'!A:G,7,0)</f>
        <v>103</v>
      </c>
      <c r="E2586" s="11" t="str">
        <f>VLOOKUP(CONTATOS[[#This Row],[EMPRESA]],'[1]Dados Cadastrais'!A:F,5,0)</f>
        <v>ME</v>
      </c>
      <c r="F2586" s="10" t="str">
        <f>VLOOKUP(CONTATOS[[#This Row],[EMPRESA]],'[1]Dados Cadastrais'!A:F,6,0)</f>
        <v>CAPITAL LESTE 2</v>
      </c>
      <c r="G2586" s="10" t="s">
        <v>7198</v>
      </c>
      <c r="H2586" s="10"/>
      <c r="I2586" s="10" t="s">
        <v>19</v>
      </c>
      <c r="J2586" s="10" t="s">
        <v>20</v>
      </c>
      <c r="K2586" s="22">
        <v>1129622319</v>
      </c>
      <c r="L2586" s="13" t="s">
        <v>7404</v>
      </c>
      <c r="M2586" s="10" t="s">
        <v>7404</v>
      </c>
      <c r="N2586" s="22" t="s">
        <v>7405</v>
      </c>
      <c r="O2586" s="11"/>
      <c r="P2586" s="10"/>
      <c r="Q2586" s="15"/>
    </row>
    <row r="2587" spans="2:17" ht="15" customHeight="1" x14ac:dyDescent="0.35">
      <c r="B2587" s="10" t="s">
        <v>7402</v>
      </c>
      <c r="C2587" s="10" t="s">
        <v>7403</v>
      </c>
      <c r="D2587" s="11">
        <f>VLOOKUP(B2587,'[1]Dados Cadastrais'!A:G,7,0)</f>
        <v>103</v>
      </c>
      <c r="E2587" s="11" t="str">
        <f>VLOOKUP(CONTATOS[[#This Row],[EMPRESA]],'[1]Dados Cadastrais'!A:F,5,0)</f>
        <v>ME</v>
      </c>
      <c r="F2587" s="10" t="str">
        <f>VLOOKUP(CONTATOS[[#This Row],[EMPRESA]],'[1]Dados Cadastrais'!A:F,6,0)</f>
        <v>CAPITAL LESTE 2</v>
      </c>
      <c r="G2587" s="10" t="s">
        <v>7406</v>
      </c>
      <c r="H2587" s="10"/>
      <c r="I2587" s="10" t="s">
        <v>19</v>
      </c>
      <c r="J2587" s="10" t="s">
        <v>20</v>
      </c>
      <c r="K2587" s="22"/>
      <c r="L2587" s="13" t="s">
        <v>7404</v>
      </c>
      <c r="M2587" s="10" t="s">
        <v>7404</v>
      </c>
      <c r="N2587" s="22" t="s">
        <v>7407</v>
      </c>
      <c r="O2587" s="11"/>
      <c r="P2587" s="10"/>
      <c r="Q2587" s="15" t="s">
        <v>7408</v>
      </c>
    </row>
    <row r="2588" spans="2:17" ht="15" hidden="1" customHeight="1" x14ac:dyDescent="0.35">
      <c r="B2588" s="10" t="s">
        <v>7409</v>
      </c>
      <c r="C2588" s="10" t="e">
        <v>#N/A</v>
      </c>
      <c r="D2588" s="11" t="e">
        <f>VLOOKUP(B2588,'[1]Dados Cadastrais'!A:G,7,0)</f>
        <v>#N/A</v>
      </c>
      <c r="E2588" s="11" t="e">
        <f>VLOOKUP(CONTATOS[[#This Row],[EMPRESA]],'[1]Dados Cadastrais'!A:F,5,0)</f>
        <v>#N/A</v>
      </c>
      <c r="F2588" s="10" t="e">
        <f>VLOOKUP(CONTATOS[[#This Row],[EMPRESA]],'[1]Dados Cadastrais'!A:F,6,0)</f>
        <v>#N/A</v>
      </c>
      <c r="G2588" s="10"/>
      <c r="H2588" s="10"/>
      <c r="I2588" s="10"/>
      <c r="J2588" s="10"/>
      <c r="K2588" s="22" t="s">
        <v>7410</v>
      </c>
      <c r="L2588" s="13"/>
      <c r="M2588" s="10"/>
      <c r="N2588" s="22"/>
      <c r="O2588" s="11"/>
      <c r="P2588" s="10"/>
      <c r="Q2588" s="15"/>
    </row>
    <row r="2589" spans="2:17" ht="15" hidden="1" customHeight="1" x14ac:dyDescent="0.35">
      <c r="B2589" s="10" t="s">
        <v>7411</v>
      </c>
      <c r="C2589" s="10" t="e">
        <v>#N/A</v>
      </c>
      <c r="D2589" s="11" t="e">
        <f>VLOOKUP(B2589,'[1]Dados Cadastrais'!A:G,7,0)</f>
        <v>#N/A</v>
      </c>
      <c r="E2589" s="11" t="e">
        <f>VLOOKUP(CONTATOS[[#This Row],[EMPRESA]],'[1]Dados Cadastrais'!A:F,5,0)</f>
        <v>#N/A</v>
      </c>
      <c r="F2589" s="10" t="e">
        <f>VLOOKUP(CONTATOS[[#This Row],[EMPRESA]],'[1]Dados Cadastrais'!A:F,6,0)</f>
        <v>#N/A</v>
      </c>
      <c r="G2589" s="10"/>
      <c r="H2589" s="10"/>
      <c r="I2589" s="10" t="s">
        <v>19</v>
      </c>
      <c r="J2589" s="10" t="s">
        <v>20</v>
      </c>
      <c r="K2589" s="22" t="s">
        <v>7412</v>
      </c>
      <c r="L2589" s="13"/>
      <c r="M2589" s="10"/>
      <c r="N2589" s="22" t="s">
        <v>7413</v>
      </c>
      <c r="O2589" s="11"/>
      <c r="P2589" s="10"/>
      <c r="Q2589" s="15"/>
    </row>
    <row r="2590" spans="2:17" ht="15" customHeight="1" x14ac:dyDescent="0.35">
      <c r="B2590" s="10" t="s">
        <v>7414</v>
      </c>
      <c r="C2590" s="10" t="s">
        <v>7415</v>
      </c>
      <c r="D2590" s="11">
        <f>VLOOKUP(B2590,'[1]Dados Cadastrais'!A:G,7,0)</f>
        <v>103</v>
      </c>
      <c r="E2590" s="11" t="str">
        <f>VLOOKUP(CONTATOS[[#This Row],[EMPRESA]],'[1]Dados Cadastrais'!A:F,5,0)</f>
        <v>EPP</v>
      </c>
      <c r="F2590" s="10" t="str">
        <f>VLOOKUP(CONTATOS[[#This Row],[EMPRESA]],'[1]Dados Cadastrais'!A:F,6,0)</f>
        <v>CAPITAL LESTE 2</v>
      </c>
      <c r="G2590" s="10" t="s">
        <v>2724</v>
      </c>
      <c r="H2590" s="10"/>
      <c r="I2590" s="10"/>
      <c r="J2590" s="10"/>
      <c r="K2590" s="22">
        <v>1122809770</v>
      </c>
      <c r="L2590" s="13"/>
      <c r="M2590" s="10"/>
      <c r="N2590" s="22" t="s">
        <v>7416</v>
      </c>
      <c r="O2590" s="11" t="s">
        <v>25</v>
      </c>
      <c r="P2590" s="10"/>
      <c r="Q2590" s="15"/>
    </row>
    <row r="2591" spans="2:17" ht="15" customHeight="1" x14ac:dyDescent="0.35">
      <c r="B2591" s="10" t="s">
        <v>7414</v>
      </c>
      <c r="C2591" s="10" t="s">
        <v>7415</v>
      </c>
      <c r="D2591" s="11">
        <f>VLOOKUP(B2591,'[1]Dados Cadastrais'!A:G,7,0)</f>
        <v>103</v>
      </c>
      <c r="E2591" s="11" t="str">
        <f>VLOOKUP(CONTATOS[[#This Row],[EMPRESA]],'[1]Dados Cadastrais'!A:F,5,0)</f>
        <v>EPP</v>
      </c>
      <c r="F2591" s="10" t="str">
        <f>VLOOKUP(CONTATOS[[#This Row],[EMPRESA]],'[1]Dados Cadastrais'!A:F,6,0)</f>
        <v>CAPITAL LESTE 2</v>
      </c>
      <c r="G2591" s="10" t="s">
        <v>7417</v>
      </c>
      <c r="H2591" s="10"/>
      <c r="I2591" s="10"/>
      <c r="J2591" s="10"/>
      <c r="K2591" s="22">
        <v>1122809770</v>
      </c>
      <c r="L2591" s="13"/>
      <c r="M2591" s="10"/>
      <c r="N2591" s="22" t="s">
        <v>7405</v>
      </c>
      <c r="O2591" s="22"/>
      <c r="P2591" s="22"/>
      <c r="Q2591" s="15"/>
    </row>
    <row r="2592" spans="2:17" ht="15" hidden="1" customHeight="1" x14ac:dyDescent="0.35">
      <c r="B2592" s="32" t="s">
        <v>7418</v>
      </c>
      <c r="C2592" s="32" t="str">
        <f>VLOOKUP(B2592,'[1]Dados Cadastrais'!A:B,2,0)</f>
        <v>06.215.456/0001-55</v>
      </c>
      <c r="D2592" s="33">
        <f>VLOOKUP(B2592,'[1]Dados Cadastrais'!A:G,7,0)</f>
        <v>163</v>
      </c>
      <c r="E2592" s="33" t="str">
        <f>VLOOKUP(CONTATOS[[#This Row],[EMPRESA]],'[1]Dados Cadastrais'!A:F,5,0)</f>
        <v>Demais</v>
      </c>
      <c r="F2592" s="32">
        <f>VLOOKUP(CONTATOS[[#This Row],[EMPRESA]],'[1]Dados Cadastrais'!A:F,6,0)</f>
        <v>0</v>
      </c>
      <c r="G2592" s="23">
        <v>0</v>
      </c>
      <c r="H2592" s="32"/>
      <c r="I2592" s="34"/>
      <c r="J2592" s="32"/>
      <c r="K2592" s="35" t="s">
        <v>7419</v>
      </c>
      <c r="L2592" s="36" t="s">
        <v>176</v>
      </c>
      <c r="M2592" s="32" t="str" cm="1">
        <f t="array" ref="M2592">IFERROR(IF(ISTEXT(L2591),IF(ISBLANK(L2591),"","'"&amp;"55"&amp;IF(AND(ISNUMBER(LEFT(SOMENTE.NÚMEROS(L2591),2))),LEFT(SOMENTE.NÚMEROS(L2591),2),"11")&amp;RIGHT(SOMENTE.NÚMEROS(L2591),8)),""),"")</f>
        <v/>
      </c>
      <c r="N2592" s="23" t="s">
        <v>176</v>
      </c>
      <c r="O2592" s="23"/>
      <c r="P2592" s="23"/>
      <c r="Q2592" s="15">
        <v>45903</v>
      </c>
    </row>
    <row r="2593" spans="2:17" ht="15" hidden="1" customHeight="1" x14ac:dyDescent="0.35">
      <c r="B2593" s="10" t="s">
        <v>7420</v>
      </c>
      <c r="C2593" s="10" t="s">
        <v>7421</v>
      </c>
      <c r="D2593" s="11">
        <f>VLOOKUP(B2593,'[1]Dados Cadastrais'!A:G,7,0)</f>
        <v>0</v>
      </c>
      <c r="E2593" s="11" t="str">
        <f>VLOOKUP(CONTATOS[[#This Row],[EMPRESA]],'[1]Dados Cadastrais'!A:F,5,0)</f>
        <v>ME</v>
      </c>
      <c r="F2593" s="10" t="str">
        <f>VLOOKUP(CONTATOS[[#This Row],[EMPRESA]],'[1]Dados Cadastrais'!A:F,6,0)</f>
        <v>CAPITAL SUL</v>
      </c>
      <c r="G2593" s="10" t="s">
        <v>7422</v>
      </c>
      <c r="H2593" s="10"/>
      <c r="I2593" s="10"/>
      <c r="J2593" s="10"/>
      <c r="K2593" s="22">
        <v>1123681195</v>
      </c>
      <c r="L2593" s="13"/>
      <c r="M2593" s="10"/>
      <c r="N2593" s="22" t="s">
        <v>7423</v>
      </c>
      <c r="O2593" s="11"/>
      <c r="P2593" s="10"/>
      <c r="Q2593" s="15">
        <v>45769</v>
      </c>
    </row>
    <row r="2594" spans="2:17" ht="15" hidden="1" customHeight="1" x14ac:dyDescent="0.35">
      <c r="B2594" s="10" t="s">
        <v>7424</v>
      </c>
      <c r="C2594" s="10" t="s">
        <v>7425</v>
      </c>
      <c r="D2594" s="11">
        <f>VLOOKUP(B2594,'[1]Dados Cadastrais'!A:G,7,0)</f>
        <v>113</v>
      </c>
      <c r="E2594" s="11" t="str">
        <f>VLOOKUP(CONTATOS[[#This Row],[EMPRESA]],'[1]Dados Cadastrais'!A:F,5,0)</f>
        <v>ME</v>
      </c>
      <c r="F2594" s="10" t="str">
        <f>VLOOKUP(CONTATOS[[#This Row],[EMPRESA]],'[1]Dados Cadastrais'!A:F,6,0)</f>
        <v>CAPITAL NORTE</v>
      </c>
      <c r="G2594" s="10" t="s">
        <v>7426</v>
      </c>
      <c r="H2594" s="10"/>
      <c r="I2594" s="10"/>
      <c r="J2594" s="10"/>
      <c r="K2594" s="22">
        <v>29544200</v>
      </c>
      <c r="L2594" s="13"/>
      <c r="M2594" s="10"/>
      <c r="N2594" s="22" t="s">
        <v>1264</v>
      </c>
      <c r="O2594" s="11"/>
      <c r="P2594" s="10"/>
      <c r="Q2594" s="15">
        <v>45307</v>
      </c>
    </row>
    <row r="2595" spans="2:17" ht="15" hidden="1" customHeight="1" x14ac:dyDescent="0.35">
      <c r="B2595" s="10" t="s">
        <v>7424</v>
      </c>
      <c r="C2595" s="10" t="s">
        <v>7425</v>
      </c>
      <c r="D2595" s="11">
        <f>VLOOKUP(B2595,'[1]Dados Cadastrais'!A:G,7,0)</f>
        <v>113</v>
      </c>
      <c r="E2595" s="11" t="str">
        <f>VLOOKUP(CONTATOS[[#This Row],[EMPRESA]],'[1]Dados Cadastrais'!A:F,5,0)</f>
        <v>ME</v>
      </c>
      <c r="F2595" s="10" t="str">
        <f>VLOOKUP(CONTATOS[[#This Row],[EMPRESA]],'[1]Dados Cadastrais'!A:F,6,0)</f>
        <v>CAPITAL NORTE</v>
      </c>
      <c r="G2595" s="10" t="s">
        <v>7427</v>
      </c>
      <c r="H2595" s="10"/>
      <c r="I2595" s="10"/>
      <c r="J2595" s="10"/>
      <c r="K2595" s="22">
        <v>29544200</v>
      </c>
      <c r="L2595" s="13"/>
      <c r="M2595" s="10"/>
      <c r="N2595" s="22" t="s">
        <v>7428</v>
      </c>
      <c r="O2595" s="11" t="s">
        <v>25</v>
      </c>
      <c r="P2595" s="10"/>
      <c r="Q2595" s="15">
        <v>45307</v>
      </c>
    </row>
    <row r="2596" spans="2:17" ht="15" hidden="1" customHeight="1" x14ac:dyDescent="0.35">
      <c r="B2596" s="10" t="s">
        <v>7424</v>
      </c>
      <c r="C2596" s="10" t="s">
        <v>7425</v>
      </c>
      <c r="D2596" s="11">
        <f>VLOOKUP(B2596,'[1]Dados Cadastrais'!A:G,7,0)</f>
        <v>113</v>
      </c>
      <c r="E2596" s="11" t="str">
        <f>VLOOKUP(CONTATOS[[#This Row],[EMPRESA]],'[1]Dados Cadastrais'!A:F,5,0)</f>
        <v>ME</v>
      </c>
      <c r="F2596" s="10" t="str">
        <f>VLOOKUP(CONTATOS[[#This Row],[EMPRESA]],'[1]Dados Cadastrais'!A:F,6,0)</f>
        <v>CAPITAL NORTE</v>
      </c>
      <c r="G2596" s="10" t="s">
        <v>7426</v>
      </c>
      <c r="H2596" s="10"/>
      <c r="I2596" s="10"/>
      <c r="J2596" s="10"/>
      <c r="K2596" s="22">
        <v>29544200</v>
      </c>
      <c r="L2596" s="13"/>
      <c r="M2596" s="10"/>
      <c r="N2596" s="22" t="s">
        <v>7429</v>
      </c>
      <c r="O2596" s="11"/>
      <c r="P2596" s="10"/>
      <c r="Q2596" s="15">
        <v>45307</v>
      </c>
    </row>
    <row r="2597" spans="2:17" ht="15" hidden="1" customHeight="1" x14ac:dyDescent="0.25">
      <c r="B2597" s="10" t="s">
        <v>7430</v>
      </c>
      <c r="C2597" s="10" t="s">
        <v>7431</v>
      </c>
      <c r="D2597" s="11">
        <f>VLOOKUP(B2597,'[1]Dados Cadastrais'!A:G,7,0)</f>
        <v>126</v>
      </c>
      <c r="E2597" s="11" t="str">
        <f>VLOOKUP(CONTATOS[[#This Row],[EMPRESA]],'[1]Dados Cadastrais'!A:F,5,0)</f>
        <v>DEMAIS</v>
      </c>
      <c r="F2597" s="10" t="str">
        <f>VLOOKUP(CONTATOS[[#This Row],[EMPRESA]],'[1]Dados Cadastrais'!A:F,6,0)</f>
        <v>N/A</v>
      </c>
      <c r="G2597" s="10" t="s">
        <v>7432</v>
      </c>
      <c r="H2597" s="10"/>
      <c r="I2597" s="10"/>
      <c r="J2597" s="10"/>
      <c r="K2597" s="22">
        <v>27977226</v>
      </c>
      <c r="L2597" s="13" t="s">
        <v>7433</v>
      </c>
      <c r="M2597" s="10" t="s">
        <v>7433</v>
      </c>
      <c r="N2597" s="14" t="s">
        <v>7434</v>
      </c>
      <c r="O2597" s="11"/>
      <c r="P2597" s="10"/>
      <c r="Q2597" s="15">
        <v>45769</v>
      </c>
    </row>
    <row r="2598" spans="2:17" ht="15" hidden="1" customHeight="1" x14ac:dyDescent="0.35">
      <c r="B2598" s="10" t="s">
        <v>7430</v>
      </c>
      <c r="C2598" s="10" t="s">
        <v>7431</v>
      </c>
      <c r="D2598" s="11">
        <f>VLOOKUP(B2598,'[1]Dados Cadastrais'!A:G,7,0)</f>
        <v>126</v>
      </c>
      <c r="E2598" s="11" t="str">
        <f>VLOOKUP(CONTATOS[[#This Row],[EMPRESA]],'[1]Dados Cadastrais'!A:F,5,0)</f>
        <v>DEMAIS</v>
      </c>
      <c r="F2598" s="10" t="str">
        <f>VLOOKUP(CONTATOS[[#This Row],[EMPRESA]],'[1]Dados Cadastrais'!A:F,6,0)</f>
        <v>N/A</v>
      </c>
      <c r="G2598" s="10"/>
      <c r="H2598" s="10"/>
      <c r="I2598" s="10"/>
      <c r="J2598" s="10"/>
      <c r="K2598" s="22">
        <v>27977226</v>
      </c>
      <c r="L2598" s="13"/>
      <c r="M2598" s="10"/>
      <c r="N2598" s="22" t="s">
        <v>7435</v>
      </c>
      <c r="O2598" s="11"/>
      <c r="P2598" s="10"/>
      <c r="Q2598" s="15">
        <v>45769</v>
      </c>
    </row>
    <row r="2599" spans="2:17" ht="15" hidden="1" customHeight="1" x14ac:dyDescent="0.35">
      <c r="B2599" s="10" t="s">
        <v>7430</v>
      </c>
      <c r="C2599" s="10" t="s">
        <v>7431</v>
      </c>
      <c r="D2599" s="11">
        <f>VLOOKUP(B2599,'[1]Dados Cadastrais'!A:G,7,0)</f>
        <v>126</v>
      </c>
      <c r="E2599" s="11" t="str">
        <f>VLOOKUP(CONTATOS[[#This Row],[EMPRESA]],'[1]Dados Cadastrais'!A:F,5,0)</f>
        <v>DEMAIS</v>
      </c>
      <c r="F2599" s="10" t="str">
        <f>VLOOKUP(CONTATOS[[#This Row],[EMPRESA]],'[1]Dados Cadastrais'!A:F,6,0)</f>
        <v>N/A</v>
      </c>
      <c r="G2599" s="10" t="s">
        <v>7436</v>
      </c>
      <c r="H2599" s="10"/>
      <c r="I2599" s="10" t="s">
        <v>494</v>
      </c>
      <c r="J2599" s="10"/>
      <c r="K2599" s="22" t="s">
        <v>7437</v>
      </c>
      <c r="L2599" s="13"/>
      <c r="M2599" s="10"/>
      <c r="N2599" s="22" t="s">
        <v>7438</v>
      </c>
      <c r="O2599" s="11"/>
      <c r="P2599" s="10"/>
      <c r="Q2599" s="15">
        <v>45769</v>
      </c>
    </row>
    <row r="2600" spans="2:17" ht="15" hidden="1" customHeight="1" x14ac:dyDescent="0.35">
      <c r="B2600" s="10" t="s">
        <v>7439</v>
      </c>
      <c r="C2600" s="10" t="s">
        <v>7440</v>
      </c>
      <c r="D2600" s="11">
        <v>103</v>
      </c>
      <c r="E2600" s="11" t="str">
        <f>VLOOKUP(CONTATOS[[#This Row],[EMPRESA]],'[1]Dados Cadastrais'!A:F,5,0)</f>
        <v>DEMAIS</v>
      </c>
      <c r="F2600" s="10" t="str">
        <f>VLOOKUP(CONTATOS[[#This Row],[EMPRESA]],'[1]Dados Cadastrais'!A:F,6,0)</f>
        <v>N/A</v>
      </c>
      <c r="G2600" s="10" t="s">
        <v>7441</v>
      </c>
      <c r="H2600" s="10" t="s">
        <v>20</v>
      </c>
      <c r="I2600" s="10" t="s">
        <v>89</v>
      </c>
      <c r="J2600" s="10"/>
      <c r="K2600" s="22" t="s">
        <v>7442</v>
      </c>
      <c r="L2600" s="13"/>
      <c r="M2600" s="10"/>
      <c r="N2600" s="22" t="s">
        <v>7443</v>
      </c>
      <c r="O2600" s="11"/>
      <c r="P2600" s="10"/>
      <c r="Q2600" s="15">
        <v>45272</v>
      </c>
    </row>
    <row r="2601" spans="2:17" ht="15" hidden="1" customHeight="1" x14ac:dyDescent="0.35">
      <c r="B2601" s="10" t="s">
        <v>7439</v>
      </c>
      <c r="C2601" s="10" t="s">
        <v>7440</v>
      </c>
      <c r="D2601" s="11">
        <v>103</v>
      </c>
      <c r="E2601" s="11" t="str">
        <f>VLOOKUP(CONTATOS[[#This Row],[EMPRESA]],'[1]Dados Cadastrais'!A:F,5,0)</f>
        <v>DEMAIS</v>
      </c>
      <c r="F2601" s="10" t="str">
        <f>VLOOKUP(CONTATOS[[#This Row],[EMPRESA]],'[1]Dados Cadastrais'!A:F,6,0)</f>
        <v>N/A</v>
      </c>
      <c r="G2601" s="10" t="s">
        <v>7444</v>
      </c>
      <c r="H2601" s="10"/>
      <c r="I2601" s="10" t="s">
        <v>4349</v>
      </c>
      <c r="J2601" s="10"/>
      <c r="K2601" s="22" t="s">
        <v>7442</v>
      </c>
      <c r="L2601" s="13"/>
      <c r="M2601" s="10"/>
      <c r="N2601" s="22" t="s">
        <v>7445</v>
      </c>
      <c r="O2601" s="11"/>
      <c r="P2601" s="10"/>
      <c r="Q2601" s="15">
        <v>45272</v>
      </c>
    </row>
    <row r="2602" spans="2:17" ht="15" hidden="1" customHeight="1" x14ac:dyDescent="0.25">
      <c r="B2602" s="10" t="s">
        <v>7439</v>
      </c>
      <c r="C2602" s="10" t="s">
        <v>7440</v>
      </c>
      <c r="D2602" s="11">
        <v>103</v>
      </c>
      <c r="E2602" s="11" t="str">
        <f>VLOOKUP(CONTATOS[[#This Row],[EMPRESA]],'[1]Dados Cadastrais'!A:F,5,0)</f>
        <v>DEMAIS</v>
      </c>
      <c r="F2602" s="10" t="str">
        <f>VLOOKUP(CONTATOS[[#This Row],[EMPRESA]],'[1]Dados Cadastrais'!A:F,6,0)</f>
        <v>N/A</v>
      </c>
      <c r="G2602" s="10" t="s">
        <v>7446</v>
      </c>
      <c r="H2602" s="10" t="s">
        <v>569</v>
      </c>
      <c r="I2602" s="10" t="s">
        <v>63</v>
      </c>
      <c r="J2602" s="10" t="s">
        <v>20</v>
      </c>
      <c r="K2602" s="22" t="s">
        <v>7447</v>
      </c>
      <c r="L2602" s="13"/>
      <c r="M2602" s="10"/>
      <c r="N2602" s="14" t="s">
        <v>7448</v>
      </c>
      <c r="O2602" s="11"/>
      <c r="P2602" s="10"/>
      <c r="Q2602" s="15">
        <v>45814</v>
      </c>
    </row>
    <row r="2603" spans="2:17" ht="15" hidden="1" customHeight="1" x14ac:dyDescent="0.25">
      <c r="B2603" s="10" t="s">
        <v>7439</v>
      </c>
      <c r="C2603" s="10" t="s">
        <v>7440</v>
      </c>
      <c r="D2603" s="11">
        <v>103</v>
      </c>
      <c r="E2603" s="11" t="str">
        <f>VLOOKUP(CONTATOS[[#This Row],[EMPRESA]],'[1]Dados Cadastrais'!A:F,5,0)</f>
        <v>DEMAIS</v>
      </c>
      <c r="F2603" s="10" t="str">
        <f>VLOOKUP(CONTATOS[[#This Row],[EMPRESA]],'[1]Dados Cadastrais'!A:F,6,0)</f>
        <v>N/A</v>
      </c>
      <c r="G2603" s="10" t="s">
        <v>7449</v>
      </c>
      <c r="H2603" s="10"/>
      <c r="I2603" s="10"/>
      <c r="J2603" s="10"/>
      <c r="K2603" s="22" t="s">
        <v>7447</v>
      </c>
      <c r="L2603" s="13"/>
      <c r="M2603" s="10"/>
      <c r="N2603" s="14" t="s">
        <v>7450</v>
      </c>
      <c r="O2603" s="11"/>
      <c r="P2603" s="10"/>
      <c r="Q2603" s="15"/>
    </row>
    <row r="2604" spans="2:17" ht="15" customHeight="1" x14ac:dyDescent="0.35">
      <c r="B2604" s="10" t="s">
        <v>7451</v>
      </c>
      <c r="C2604" s="10" t="s">
        <v>7452</v>
      </c>
      <c r="D2604" s="11">
        <f>VLOOKUP(B2604,'[1]Dados Cadastrais'!A:G,7,0)</f>
        <v>103</v>
      </c>
      <c r="E2604" s="11" t="str">
        <f>VLOOKUP(CONTATOS[[#This Row],[EMPRESA]],'[1]Dados Cadastrais'!A:F,5,0)</f>
        <v>EPP</v>
      </c>
      <c r="F2604" s="10" t="str">
        <f>VLOOKUP(CONTATOS[[#This Row],[EMPRESA]],'[1]Dados Cadastrais'!A:F,6,0)</f>
        <v>CAPITAL LESTE 2</v>
      </c>
      <c r="G2604" s="10" t="s">
        <v>7256</v>
      </c>
      <c r="H2604" s="10"/>
      <c r="I2604" s="10"/>
      <c r="J2604" s="10"/>
      <c r="K2604" s="22" t="s">
        <v>7453</v>
      </c>
      <c r="L2604" s="13"/>
      <c r="M2604" s="10"/>
      <c r="N2604" s="22" t="s">
        <v>7454</v>
      </c>
      <c r="O2604" s="11"/>
      <c r="P2604" s="10"/>
      <c r="Q2604" s="15"/>
    </row>
    <row r="2605" spans="2:17" ht="15" customHeight="1" x14ac:dyDescent="0.35">
      <c r="B2605" s="10" t="s">
        <v>7451</v>
      </c>
      <c r="C2605" s="10" t="s">
        <v>7452</v>
      </c>
      <c r="D2605" s="11">
        <f>VLOOKUP(B2605,'[1]Dados Cadastrais'!A:G,7,0)</f>
        <v>103</v>
      </c>
      <c r="E2605" s="11" t="str">
        <f>VLOOKUP(CONTATOS[[#This Row],[EMPRESA]],'[1]Dados Cadastrais'!A:F,5,0)</f>
        <v>EPP</v>
      </c>
      <c r="F2605" s="10" t="str">
        <f>VLOOKUP(CONTATOS[[#This Row],[EMPRESA]],'[1]Dados Cadastrais'!A:F,6,0)</f>
        <v>CAPITAL LESTE 2</v>
      </c>
      <c r="G2605" s="10" t="s">
        <v>7455</v>
      </c>
      <c r="H2605" s="10"/>
      <c r="I2605" s="10"/>
      <c r="J2605" s="10"/>
      <c r="K2605" s="22" t="s">
        <v>7453</v>
      </c>
      <c r="L2605" s="13" t="s">
        <v>7456</v>
      </c>
      <c r="M2605" s="10" t="s">
        <v>7456</v>
      </c>
      <c r="N2605" s="22" t="s">
        <v>7457</v>
      </c>
      <c r="O2605" s="11" t="s">
        <v>25</v>
      </c>
      <c r="P2605" s="10"/>
      <c r="Q2605" s="15"/>
    </row>
    <row r="2606" spans="2:17" ht="15" customHeight="1" x14ac:dyDescent="0.35">
      <c r="B2606" s="10" t="s">
        <v>7458</v>
      </c>
      <c r="C2606" s="10" t="s">
        <v>7459</v>
      </c>
      <c r="D2606" s="11">
        <f>VLOOKUP(B2606,'[1]Dados Cadastrais'!A:G,7,0)</f>
        <v>103</v>
      </c>
      <c r="E2606" s="11" t="str">
        <f>VLOOKUP(CONTATOS[[#This Row],[EMPRESA]],'[1]Dados Cadastrais'!A:F,5,0)</f>
        <v>EPP</v>
      </c>
      <c r="F2606" s="10" t="str">
        <f>VLOOKUP(CONTATOS[[#This Row],[EMPRESA]],'[1]Dados Cadastrais'!A:F,6,0)</f>
        <v>CAPITAL LESTE 2</v>
      </c>
      <c r="G2606" s="10" t="s">
        <v>7460</v>
      </c>
      <c r="H2606" s="10" t="s">
        <v>20</v>
      </c>
      <c r="I2606" s="10" t="s">
        <v>63</v>
      </c>
      <c r="J2606" s="10"/>
      <c r="K2606" s="22">
        <v>1127256498</v>
      </c>
      <c r="L2606" s="13" t="s">
        <v>7461</v>
      </c>
      <c r="M2606" s="10" t="s">
        <v>7461</v>
      </c>
      <c r="N2606" s="22" t="s">
        <v>7462</v>
      </c>
      <c r="O2606" s="11"/>
      <c r="P2606" s="10"/>
      <c r="Q2606" s="15">
        <v>45008</v>
      </c>
    </row>
    <row r="2607" spans="2:17" ht="15" customHeight="1" x14ac:dyDescent="0.35">
      <c r="B2607" s="10" t="s">
        <v>7458</v>
      </c>
      <c r="C2607" s="10" t="s">
        <v>7459</v>
      </c>
      <c r="D2607" s="11">
        <f>VLOOKUP(B2607,'[1]Dados Cadastrais'!A:G,7,0)</f>
        <v>103</v>
      </c>
      <c r="E2607" s="11" t="str">
        <f>VLOOKUP(CONTATOS[[#This Row],[EMPRESA]],'[1]Dados Cadastrais'!A:F,5,0)</f>
        <v>EPP</v>
      </c>
      <c r="F2607" s="10" t="str">
        <f>VLOOKUP(CONTATOS[[#This Row],[EMPRESA]],'[1]Dados Cadastrais'!A:F,6,0)</f>
        <v>CAPITAL LESTE 2</v>
      </c>
      <c r="G2607" s="10" t="s">
        <v>7463</v>
      </c>
      <c r="H2607" s="10"/>
      <c r="I2607" s="10"/>
      <c r="J2607" s="10"/>
      <c r="K2607" s="22">
        <v>1127256498</v>
      </c>
      <c r="L2607" s="13"/>
      <c r="M2607" s="10"/>
      <c r="N2607" s="22"/>
      <c r="O2607" s="11"/>
      <c r="P2607" s="10"/>
      <c r="Q2607" s="15">
        <v>45008</v>
      </c>
    </row>
    <row r="2608" spans="2:17" ht="15" customHeight="1" x14ac:dyDescent="0.35">
      <c r="B2608" s="10" t="s">
        <v>7458</v>
      </c>
      <c r="C2608" s="10" t="s">
        <v>7459</v>
      </c>
      <c r="D2608" s="11">
        <f>VLOOKUP(B2608,'[1]Dados Cadastrais'!A:G,7,0)</f>
        <v>103</v>
      </c>
      <c r="E2608" s="11" t="str">
        <f>VLOOKUP(CONTATOS[[#This Row],[EMPRESA]],'[1]Dados Cadastrais'!A:F,5,0)</f>
        <v>EPP</v>
      </c>
      <c r="F2608" s="10" t="str">
        <f>VLOOKUP(CONTATOS[[#This Row],[EMPRESA]],'[1]Dados Cadastrais'!A:F,6,0)</f>
        <v>CAPITAL LESTE 2</v>
      </c>
      <c r="G2608" s="10" t="s">
        <v>7464</v>
      </c>
      <c r="H2608" s="10"/>
      <c r="I2608" s="10" t="s">
        <v>2490</v>
      </c>
      <c r="J2608" s="10"/>
      <c r="K2608" s="22"/>
      <c r="L2608" s="13" t="s">
        <v>334</v>
      </c>
      <c r="M2608" s="10"/>
      <c r="N2608" s="22"/>
      <c r="O2608" s="11"/>
      <c r="P2608" s="10"/>
      <c r="Q2608" s="15"/>
    </row>
    <row r="2609" spans="2:17" ht="15" customHeight="1" x14ac:dyDescent="0.35">
      <c r="B2609" s="10" t="s">
        <v>7465</v>
      </c>
      <c r="C2609" s="10" t="s">
        <v>7466</v>
      </c>
      <c r="D2609" s="11">
        <f>VLOOKUP(B2609,'[1]Dados Cadastrais'!A:G,7,0)</f>
        <v>103</v>
      </c>
      <c r="E2609" s="11" t="str">
        <f>VLOOKUP(CONTATOS[[#This Row],[EMPRESA]],'[1]Dados Cadastrais'!A:F,5,0)</f>
        <v>ME</v>
      </c>
      <c r="F2609" s="10" t="str">
        <f>VLOOKUP(CONTATOS[[#This Row],[EMPRESA]],'[1]Dados Cadastrais'!A:F,6,0)</f>
        <v>CAPITAL LESTE 1</v>
      </c>
      <c r="G2609" s="10" t="s">
        <v>7467</v>
      </c>
      <c r="H2609" s="10"/>
      <c r="I2609" s="10"/>
      <c r="J2609" s="10"/>
      <c r="K2609" s="22">
        <v>26013984</v>
      </c>
      <c r="L2609" s="13" t="s">
        <v>7468</v>
      </c>
      <c r="M2609" s="10" t="s">
        <v>7468</v>
      </c>
      <c r="N2609" s="22"/>
      <c r="O2609" s="11"/>
      <c r="P2609" s="10" t="s">
        <v>7469</v>
      </c>
      <c r="Q2609" s="15">
        <v>45022</v>
      </c>
    </row>
    <row r="2610" spans="2:17" ht="15" hidden="1" customHeight="1" x14ac:dyDescent="0.25">
      <c r="B2610" s="10" t="s">
        <v>7470</v>
      </c>
      <c r="C2610" s="10" t="s">
        <v>7471</v>
      </c>
      <c r="D2610" s="11">
        <v>101</v>
      </c>
      <c r="E2610" s="11" t="s">
        <v>137</v>
      </c>
      <c r="F2610" s="10" t="e">
        <f>VLOOKUP(CONTATOS[[#This Row],[EMPRESA]],'[1]Dados Cadastrais'!A:F,6,0)</f>
        <v>#N/A</v>
      </c>
      <c r="G2610" s="10"/>
      <c r="H2610" s="10"/>
      <c r="I2610" s="10"/>
      <c r="J2610" s="10"/>
      <c r="K2610" s="22" t="s">
        <v>7472</v>
      </c>
      <c r="L2610" s="13"/>
      <c r="M2610" s="10"/>
      <c r="N2610" s="14" t="s">
        <v>7473</v>
      </c>
      <c r="O2610" s="11"/>
      <c r="P2610" s="10"/>
      <c r="Q2610" s="15"/>
    </row>
    <row r="2611" spans="2:17" ht="15" hidden="1" customHeight="1" x14ac:dyDescent="0.25">
      <c r="B2611" s="10" t="s">
        <v>7474</v>
      </c>
      <c r="C2611" s="10" t="e">
        <v>#N/A</v>
      </c>
      <c r="D2611" s="11" t="e">
        <f>VLOOKUP(B2611,'[1]Dados Cadastrais'!A:G,7,0)</f>
        <v>#N/A</v>
      </c>
      <c r="E2611" s="11" t="e">
        <f>VLOOKUP(CONTATOS[[#This Row],[EMPRESA]],'[1]Dados Cadastrais'!A:F,5,0)</f>
        <v>#N/A</v>
      </c>
      <c r="F2611" s="10" t="e">
        <f>VLOOKUP(CONTATOS[[#This Row],[EMPRESA]],'[1]Dados Cadastrais'!A:F,6,0)</f>
        <v>#N/A</v>
      </c>
      <c r="G2611" s="10"/>
      <c r="H2611" s="10"/>
      <c r="I2611" s="10"/>
      <c r="J2611" s="10"/>
      <c r="K2611" s="22" t="s">
        <v>7475</v>
      </c>
      <c r="L2611" s="13"/>
      <c r="M2611" s="10"/>
      <c r="N2611" s="14" t="s">
        <v>7476</v>
      </c>
      <c r="O2611" s="11"/>
      <c r="P2611" s="10"/>
      <c r="Q2611" s="15"/>
    </row>
    <row r="2612" spans="2:17" ht="15" hidden="1" customHeight="1" x14ac:dyDescent="0.25">
      <c r="B2612" s="10" t="s">
        <v>7474</v>
      </c>
      <c r="C2612" s="10" t="e">
        <v>#N/A</v>
      </c>
      <c r="D2612" s="11" t="e">
        <f>VLOOKUP(B2612,'[1]Dados Cadastrais'!A:G,7,0)</f>
        <v>#N/A</v>
      </c>
      <c r="E2612" s="11" t="e">
        <f>VLOOKUP(CONTATOS[[#This Row],[EMPRESA]],'[1]Dados Cadastrais'!A:F,5,0)</f>
        <v>#N/A</v>
      </c>
      <c r="F2612" s="10" t="e">
        <f>VLOOKUP(CONTATOS[[#This Row],[EMPRESA]],'[1]Dados Cadastrais'!A:F,6,0)</f>
        <v>#N/A</v>
      </c>
      <c r="G2612" s="10" t="s">
        <v>7477</v>
      </c>
      <c r="H2612" s="10"/>
      <c r="I2612" s="10"/>
      <c r="J2612" s="10"/>
      <c r="K2612" s="22" t="s">
        <v>7475</v>
      </c>
      <c r="L2612" s="13"/>
      <c r="M2612" s="10"/>
      <c r="N2612" s="14" t="s">
        <v>7478</v>
      </c>
      <c r="O2612" s="11"/>
      <c r="P2612" s="10"/>
      <c r="Q2612" s="15"/>
    </row>
    <row r="2613" spans="2:17" ht="15" hidden="1" customHeight="1" x14ac:dyDescent="0.25">
      <c r="B2613" s="10" t="s">
        <v>7479</v>
      </c>
      <c r="C2613" s="10" t="s">
        <v>7480</v>
      </c>
      <c r="D2613" s="11">
        <v>102</v>
      </c>
      <c r="E2613" s="11" t="s">
        <v>137</v>
      </c>
      <c r="F2613" s="10" t="e">
        <f>VLOOKUP(CONTATOS[[#This Row],[EMPRESA]],'[1]Dados Cadastrais'!A:F,6,0)</f>
        <v>#N/A</v>
      </c>
      <c r="G2613" s="10"/>
      <c r="H2613" s="10"/>
      <c r="I2613" s="10"/>
      <c r="J2613" s="10"/>
      <c r="K2613" s="22" t="s">
        <v>7481</v>
      </c>
      <c r="L2613" s="13"/>
      <c r="M2613" s="10"/>
      <c r="N2613" s="14" t="s">
        <v>7482</v>
      </c>
      <c r="O2613" s="11"/>
      <c r="P2613" s="10"/>
      <c r="Q2613" s="15"/>
    </row>
    <row r="2614" spans="2:17" ht="15" hidden="1" customHeight="1" x14ac:dyDescent="0.25">
      <c r="B2614" s="10" t="s">
        <v>7483</v>
      </c>
      <c r="C2614" s="10" t="e">
        <v>#N/A</v>
      </c>
      <c r="D2614" s="11" t="e">
        <f>VLOOKUP(B2614,'[1]Dados Cadastrais'!A:G,7,0)</f>
        <v>#N/A</v>
      </c>
      <c r="E2614" s="11" t="e">
        <f>VLOOKUP(CONTATOS[[#This Row],[EMPRESA]],'[1]Dados Cadastrais'!A:F,5,0)</f>
        <v>#N/A</v>
      </c>
      <c r="F2614" s="10" t="e">
        <f>VLOOKUP(CONTATOS[[#This Row],[EMPRESA]],'[1]Dados Cadastrais'!A:F,6,0)</f>
        <v>#N/A</v>
      </c>
      <c r="G2614" s="10"/>
      <c r="H2614" s="10"/>
      <c r="I2614" s="10"/>
      <c r="J2614" s="10"/>
      <c r="K2614" s="22" t="s">
        <v>7484</v>
      </c>
      <c r="L2614" s="13"/>
      <c r="M2614" s="10"/>
      <c r="N2614" s="14" t="s">
        <v>7485</v>
      </c>
      <c r="O2614" s="11"/>
      <c r="P2614" s="10"/>
      <c r="Q2614" s="15"/>
    </row>
    <row r="2615" spans="2:17" ht="15" hidden="1" customHeight="1" x14ac:dyDescent="0.35">
      <c r="B2615" s="10" t="s">
        <v>7486</v>
      </c>
      <c r="C2615" s="10" t="s">
        <v>7487</v>
      </c>
      <c r="D2615" s="11">
        <f>VLOOKUP(B2615,'[1]Dados Cadastrais'!A:G,7,0)</f>
        <v>103</v>
      </c>
      <c r="E2615" s="11" t="str">
        <f>VLOOKUP(CONTATOS[[#This Row],[EMPRESA]],'[1]Dados Cadastrais'!A:F,5,0)</f>
        <v>DEMAIS</v>
      </c>
      <c r="F2615" s="10" t="str">
        <f>VLOOKUP(CONTATOS[[#This Row],[EMPRESA]],'[1]Dados Cadastrais'!A:F,6,0)</f>
        <v>N/A</v>
      </c>
      <c r="G2615" s="10" t="s">
        <v>7488</v>
      </c>
      <c r="H2615" s="10"/>
      <c r="I2615" s="10"/>
      <c r="J2615" s="10"/>
      <c r="K2615" s="22">
        <v>1120763344</v>
      </c>
      <c r="L2615" s="13"/>
      <c r="M2615" s="10"/>
      <c r="N2615" s="22"/>
      <c r="O2615" s="11"/>
      <c r="P2615" s="10"/>
      <c r="Q2615" s="15"/>
    </row>
    <row r="2616" spans="2:17" ht="15" hidden="1" customHeight="1" x14ac:dyDescent="0.35">
      <c r="B2616" s="10" t="s">
        <v>7489</v>
      </c>
      <c r="C2616" s="10" t="e">
        <v>#N/A</v>
      </c>
      <c r="D2616" s="11" t="e">
        <f>VLOOKUP(B2616,'[1]Dados Cadastrais'!A:G,7,0)</f>
        <v>#N/A</v>
      </c>
      <c r="E2616" s="11" t="e">
        <f>VLOOKUP(CONTATOS[[#This Row],[EMPRESA]],'[1]Dados Cadastrais'!A:F,5,0)</f>
        <v>#N/A</v>
      </c>
      <c r="F2616" s="10" t="e">
        <f>VLOOKUP(CONTATOS[[#This Row],[EMPRESA]],'[1]Dados Cadastrais'!A:F,6,0)</f>
        <v>#N/A</v>
      </c>
      <c r="G2616" s="10" t="s">
        <v>2866</v>
      </c>
      <c r="H2616" s="10"/>
      <c r="I2616" s="10"/>
      <c r="J2616" s="10"/>
      <c r="K2616" s="22" t="s">
        <v>7490</v>
      </c>
      <c r="L2616" s="13"/>
      <c r="M2616" s="10"/>
      <c r="N2616" s="22"/>
      <c r="O2616" s="11"/>
      <c r="P2616" s="10"/>
      <c r="Q2616" s="15"/>
    </row>
    <row r="2617" spans="2:17" ht="15" hidden="1" customHeight="1" x14ac:dyDescent="0.35">
      <c r="B2617" s="10" t="s">
        <v>7491</v>
      </c>
      <c r="C2617" s="10" t="s">
        <v>7492</v>
      </c>
      <c r="D2617" s="11">
        <v>106</v>
      </c>
      <c r="E2617" s="11" t="s">
        <v>137</v>
      </c>
      <c r="F2617" s="10" t="e">
        <f>VLOOKUP(CONTATOS[[#This Row],[EMPRESA]],'[1]Dados Cadastrais'!A:F,6,0)</f>
        <v>#N/A</v>
      </c>
      <c r="G2617" s="10"/>
      <c r="H2617" s="10"/>
      <c r="I2617" s="10"/>
      <c r="J2617" s="10"/>
      <c r="K2617" s="22" t="s">
        <v>7493</v>
      </c>
      <c r="L2617" s="13"/>
      <c r="M2617" s="10"/>
      <c r="N2617" s="22"/>
      <c r="O2617" s="11"/>
      <c r="P2617" s="10"/>
      <c r="Q2617" s="15"/>
    </row>
    <row r="2618" spans="2:17" ht="15" hidden="1" customHeight="1" x14ac:dyDescent="0.25">
      <c r="B2618" s="10" t="s">
        <v>7494</v>
      </c>
      <c r="C2618" s="10" t="s">
        <v>7495</v>
      </c>
      <c r="D2618" s="11">
        <v>163</v>
      </c>
      <c r="E2618" s="11" t="s">
        <v>68</v>
      </c>
      <c r="F2618" s="10" t="e">
        <f>VLOOKUP(CONTATOS[[#This Row],[EMPRESA]],'[1]Dados Cadastrais'!A:F,6,0)</f>
        <v>#N/A</v>
      </c>
      <c r="G2618" s="10"/>
      <c r="H2618" s="10"/>
      <c r="I2618" s="10"/>
      <c r="J2618" s="10"/>
      <c r="K2618" s="31" t="s">
        <v>7496</v>
      </c>
      <c r="L2618" s="13"/>
      <c r="M2618" s="10"/>
      <c r="N2618" s="22"/>
      <c r="O2618" s="11"/>
      <c r="P2618" s="10"/>
      <c r="Q2618" s="15"/>
    </row>
    <row r="2619" spans="2:17" ht="15" hidden="1" customHeight="1" x14ac:dyDescent="0.25">
      <c r="B2619" s="10" t="s">
        <v>7497</v>
      </c>
      <c r="C2619" s="10" t="e">
        <v>#N/A</v>
      </c>
      <c r="D2619" s="11" t="e">
        <f>VLOOKUP(B2619,'[1]Dados Cadastrais'!A:G,7,0)</f>
        <v>#N/A</v>
      </c>
      <c r="E2619" s="11" t="e">
        <f>VLOOKUP(CONTATOS[[#This Row],[EMPRESA]],'[1]Dados Cadastrais'!A:F,5,0)</f>
        <v>#N/A</v>
      </c>
      <c r="F2619" s="10" t="e">
        <f>VLOOKUP(CONTATOS[[#This Row],[EMPRESA]],'[1]Dados Cadastrais'!A:F,6,0)</f>
        <v>#N/A</v>
      </c>
      <c r="G2619" s="10" t="s">
        <v>7498</v>
      </c>
      <c r="H2619" s="10"/>
      <c r="I2619" s="10"/>
      <c r="J2619" s="10"/>
      <c r="K2619" s="22" t="s">
        <v>7499</v>
      </c>
      <c r="L2619" s="13" t="s">
        <v>7500</v>
      </c>
      <c r="M2619" s="10" t="s">
        <v>7501</v>
      </c>
      <c r="N2619" s="14" t="s">
        <v>7502</v>
      </c>
      <c r="O2619" s="11"/>
      <c r="P2619" s="10"/>
      <c r="Q2619" s="15"/>
    </row>
    <row r="2620" spans="2:17" ht="15" hidden="1" customHeight="1" x14ac:dyDescent="0.35">
      <c r="B2620" s="10" t="s">
        <v>7497</v>
      </c>
      <c r="C2620" s="10" t="e">
        <v>#N/A</v>
      </c>
      <c r="D2620" s="11" t="e">
        <f>VLOOKUP(B2620,'[1]Dados Cadastrais'!A:G,7,0)</f>
        <v>#N/A</v>
      </c>
      <c r="E2620" s="11" t="e">
        <f>VLOOKUP(CONTATOS[[#This Row],[EMPRESA]],'[1]Dados Cadastrais'!A:F,5,0)</f>
        <v>#N/A</v>
      </c>
      <c r="F2620" s="10" t="e">
        <f>VLOOKUP(CONTATOS[[#This Row],[EMPRESA]],'[1]Dados Cadastrais'!A:F,6,0)</f>
        <v>#N/A</v>
      </c>
      <c r="G2620" s="10" t="s">
        <v>7503</v>
      </c>
      <c r="H2620" s="10"/>
      <c r="I2620" s="10"/>
      <c r="J2620" s="10"/>
      <c r="K2620" s="22" t="s">
        <v>7499</v>
      </c>
      <c r="L2620" s="13" t="s">
        <v>7500</v>
      </c>
      <c r="M2620" s="10" t="s">
        <v>7501</v>
      </c>
      <c r="N2620" s="22" t="s">
        <v>7504</v>
      </c>
      <c r="O2620" s="11"/>
      <c r="P2620" s="10"/>
      <c r="Q2620" s="15"/>
    </row>
    <row r="2621" spans="2:17" ht="15" customHeight="1" x14ac:dyDescent="0.35">
      <c r="B2621" s="10" t="s">
        <v>7505</v>
      </c>
      <c r="C2621" s="10" t="s">
        <v>7506</v>
      </c>
      <c r="D2621" s="11">
        <f>VLOOKUP(B2621,'[1]Dados Cadastrais'!A:G,7,0)</f>
        <v>103</v>
      </c>
      <c r="E2621" s="11" t="str">
        <f>VLOOKUP(CONTATOS[[#This Row],[EMPRESA]],'[1]Dados Cadastrais'!A:F,5,0)</f>
        <v>EPP</v>
      </c>
      <c r="F2621" s="10" t="str">
        <f>VLOOKUP(CONTATOS[[#This Row],[EMPRESA]],'[1]Dados Cadastrais'!A:F,6,0)</f>
        <v>CAPITAL LESTE 1</v>
      </c>
      <c r="G2621" s="10"/>
      <c r="H2621" s="10"/>
      <c r="I2621" s="10"/>
      <c r="J2621" s="10"/>
      <c r="K2621" s="22"/>
      <c r="L2621" s="13" t="s">
        <v>7507</v>
      </c>
      <c r="M2621" s="10" t="s">
        <v>7507</v>
      </c>
      <c r="N2621" s="22" t="s">
        <v>7508</v>
      </c>
      <c r="O2621" s="11"/>
      <c r="P2621" s="10" t="s">
        <v>4015</v>
      </c>
      <c r="Q2621" s="15">
        <v>45022</v>
      </c>
    </row>
    <row r="2622" spans="2:17" ht="15" hidden="1" customHeight="1" x14ac:dyDescent="0.25">
      <c r="B2622" s="10" t="s">
        <v>7509</v>
      </c>
      <c r="C2622" s="10" t="e">
        <v>#N/A</v>
      </c>
      <c r="D2622" s="11">
        <f>VLOOKUP(B2622,'[1]Dados Cadastrais'!A:G,7,0)</f>
        <v>0</v>
      </c>
      <c r="E2622" s="11" t="str">
        <f>VLOOKUP(CONTATOS[[#This Row],[EMPRESA]],'[1]Dados Cadastrais'!A:F,5,0)</f>
        <v>ME</v>
      </c>
      <c r="F2622" s="10" t="str">
        <f>VLOOKUP(CONTATOS[[#This Row],[EMPRESA]],'[1]Dados Cadastrais'!A:F,6,0)</f>
        <v>CAPITAL NORTE</v>
      </c>
      <c r="G2622" s="10" t="s">
        <v>476</v>
      </c>
      <c r="H2622" s="10"/>
      <c r="I2622" s="10"/>
      <c r="J2622" s="10"/>
      <c r="K2622" s="22" t="s">
        <v>7510</v>
      </c>
      <c r="L2622" s="13" t="s">
        <v>7511</v>
      </c>
      <c r="M2622" s="10" t="s">
        <v>7512</v>
      </c>
      <c r="N2622" s="14" t="s">
        <v>7513</v>
      </c>
      <c r="O2622" s="11"/>
      <c r="P2622" s="10"/>
      <c r="Q2622" s="15"/>
    </row>
    <row r="2623" spans="2:17" ht="15" hidden="1" customHeight="1" x14ac:dyDescent="0.25">
      <c r="B2623" s="10" t="s">
        <v>7509</v>
      </c>
      <c r="C2623" s="10" t="e">
        <v>#N/A</v>
      </c>
      <c r="D2623" s="11">
        <f>VLOOKUP(B2623,'[1]Dados Cadastrais'!A:G,7,0)</f>
        <v>0</v>
      </c>
      <c r="E2623" s="11" t="str">
        <f>VLOOKUP(CONTATOS[[#This Row],[EMPRESA]],'[1]Dados Cadastrais'!A:F,5,0)</f>
        <v>ME</v>
      </c>
      <c r="F2623" s="10" t="str">
        <f>VLOOKUP(CONTATOS[[#This Row],[EMPRESA]],'[1]Dados Cadastrais'!A:F,6,0)</f>
        <v>CAPITAL NORTE</v>
      </c>
      <c r="G2623" s="10" t="s">
        <v>7514</v>
      </c>
      <c r="H2623" s="10"/>
      <c r="I2623" s="10" t="s">
        <v>7515</v>
      </c>
      <c r="J2623" s="10"/>
      <c r="K2623" s="22" t="s">
        <v>7510</v>
      </c>
      <c r="L2623" s="13"/>
      <c r="M2623" s="43" t="s">
        <v>7516</v>
      </c>
      <c r="N2623" s="14" t="s">
        <v>7517</v>
      </c>
      <c r="O2623" s="11"/>
      <c r="P2623" s="10"/>
      <c r="Q2623" s="15"/>
    </row>
    <row r="2624" spans="2:17" ht="15" hidden="1" customHeight="1" x14ac:dyDescent="0.25">
      <c r="B2624" s="10" t="s">
        <v>7509</v>
      </c>
      <c r="C2624" s="10" t="e">
        <v>#N/A</v>
      </c>
      <c r="D2624" s="11">
        <f>VLOOKUP(B2624,'[1]Dados Cadastrais'!A:G,7,0)</f>
        <v>0</v>
      </c>
      <c r="E2624" s="11" t="str">
        <f>VLOOKUP(CONTATOS[[#This Row],[EMPRESA]],'[1]Dados Cadastrais'!A:F,5,0)</f>
        <v>ME</v>
      </c>
      <c r="F2624" s="10" t="str">
        <f>VLOOKUP(CONTATOS[[#This Row],[EMPRESA]],'[1]Dados Cadastrais'!A:F,6,0)</f>
        <v>CAPITAL NORTE</v>
      </c>
      <c r="G2624" s="10" t="s">
        <v>4632</v>
      </c>
      <c r="H2624" s="10"/>
      <c r="I2624" s="10"/>
      <c r="J2624" s="10"/>
      <c r="K2624" s="22" t="s">
        <v>7510</v>
      </c>
      <c r="L2624" s="13"/>
      <c r="M2624" s="10"/>
      <c r="N2624" s="14" t="s">
        <v>7518</v>
      </c>
      <c r="O2624" s="11"/>
      <c r="P2624" s="10"/>
      <c r="Q2624" s="15"/>
    </row>
    <row r="2625" spans="2:17" ht="15" hidden="1" customHeight="1" x14ac:dyDescent="0.35">
      <c r="B2625" s="10" t="s">
        <v>7509</v>
      </c>
      <c r="C2625" s="17" t="str">
        <f>VLOOKUP(B2625,'[1]Dados Cadastrais'!A:B,2,0)</f>
        <v>55.295.620/0001-97</v>
      </c>
      <c r="D2625" s="18">
        <f>VLOOKUP(B2625,'[1]Dados Cadastrais'!A:G,7,0)</f>
        <v>0</v>
      </c>
      <c r="E2625" s="18" t="str">
        <f>VLOOKUP(CONTATOS[[#This Row],[EMPRESA]],'[1]Dados Cadastrais'!A:F,5,0)</f>
        <v>ME</v>
      </c>
      <c r="F2625" s="17" t="str">
        <f>VLOOKUP(CONTATOS[[#This Row],[EMPRESA]],'[1]Dados Cadastrais'!A:F,6,0)</f>
        <v>CAPITAL NORTE</v>
      </c>
      <c r="G2625" s="17" t="s">
        <v>4590</v>
      </c>
      <c r="H2625" s="17"/>
      <c r="I2625" s="17"/>
      <c r="J2625" s="17"/>
      <c r="K2625" s="22" t="s">
        <v>7510</v>
      </c>
      <c r="L2625" s="13"/>
      <c r="M2625" s="10" t="str" cm="1">
        <f t="array" ref="M2625">IFERROR(IF(ISTEXT(L2624),IF(ISBLANK(L2624),"","'"&amp;"55"&amp;IF(AND(ISNUMBER(LEFT(SOMENTE.NÚMEROS(L2624),2))),LEFT(SOMENTE.NÚMEROS(L2624),2),"11")&amp;RIGHT(SOMENTE.NÚMEROS(L2624),8)),""),"")</f>
        <v/>
      </c>
      <c r="N2625" s="21" t="s">
        <v>7519</v>
      </c>
      <c r="O2625" s="22" t="e">
        <f>VLOOKUP(CONTATOS[[#This Row],[EMAIL]],[2]Planilha3!$A:$A,1,0)</f>
        <v>#N/A</v>
      </c>
      <c r="P2625" s="16"/>
      <c r="Q2625" s="15"/>
    </row>
    <row r="2626" spans="2:17" ht="15" hidden="1" customHeight="1" x14ac:dyDescent="0.25">
      <c r="B2626" s="10" t="s">
        <v>7520</v>
      </c>
      <c r="C2626" s="10" t="e">
        <v>#N/A</v>
      </c>
      <c r="D2626" s="11" t="e">
        <f>VLOOKUP(B2626,'[1]Dados Cadastrais'!A:G,7,0)</f>
        <v>#N/A</v>
      </c>
      <c r="E2626" s="11" t="e">
        <f>VLOOKUP(CONTATOS[[#This Row],[EMPRESA]],'[1]Dados Cadastrais'!A:F,5,0)</f>
        <v>#N/A</v>
      </c>
      <c r="F2626" s="10" t="e">
        <f>VLOOKUP(CONTATOS[[#This Row],[EMPRESA]],'[1]Dados Cadastrais'!A:F,6,0)</f>
        <v>#N/A</v>
      </c>
      <c r="G2626" s="10"/>
      <c r="H2626" s="10"/>
      <c r="I2626" s="10" t="s">
        <v>19</v>
      </c>
      <c r="J2626" s="10" t="s">
        <v>20</v>
      </c>
      <c r="K2626" s="22" t="s">
        <v>7521</v>
      </c>
      <c r="L2626" s="13"/>
      <c r="M2626" s="10"/>
      <c r="N2626" s="14" t="s">
        <v>7522</v>
      </c>
      <c r="O2626" s="11"/>
      <c r="P2626" s="10"/>
      <c r="Q2626" s="15"/>
    </row>
    <row r="2627" spans="2:17" ht="15" customHeight="1" x14ac:dyDescent="0.35">
      <c r="B2627" s="10" t="s">
        <v>7523</v>
      </c>
      <c r="C2627" s="10" t="s">
        <v>7524</v>
      </c>
      <c r="D2627" s="11">
        <f>VLOOKUP(B2627,'[1]Dados Cadastrais'!A:G,7,0)</f>
        <v>103</v>
      </c>
      <c r="E2627" s="11" t="str">
        <f>VLOOKUP(CONTATOS[[#This Row],[EMPRESA]],'[1]Dados Cadastrais'!A:F,5,0)</f>
        <v>ME</v>
      </c>
      <c r="F2627" s="10" t="str">
        <f>VLOOKUP(CONTATOS[[#This Row],[EMPRESA]],'[1]Dados Cadastrais'!A:F,6,0)</f>
        <v>CAPITAL LESTE 1</v>
      </c>
      <c r="G2627" s="10" t="s">
        <v>7525</v>
      </c>
      <c r="H2627" s="10"/>
      <c r="I2627" s="10"/>
      <c r="J2627" s="10"/>
      <c r="K2627" s="22">
        <v>32762068</v>
      </c>
      <c r="L2627" s="13" t="s">
        <v>7526</v>
      </c>
      <c r="M2627" s="10" t="s">
        <v>7526</v>
      </c>
      <c r="N2627" s="22"/>
      <c r="O2627" s="11"/>
      <c r="P2627" s="10" t="s">
        <v>7527</v>
      </c>
      <c r="Q2627" s="15">
        <v>45022</v>
      </c>
    </row>
    <row r="2628" spans="2:17" ht="15" customHeight="1" x14ac:dyDescent="0.25">
      <c r="B2628" s="10" t="s">
        <v>7523</v>
      </c>
      <c r="C2628" s="10" t="s">
        <v>7524</v>
      </c>
      <c r="D2628" s="11">
        <f>VLOOKUP(B2628,'[1]Dados Cadastrais'!A:G,7,0)</f>
        <v>103</v>
      </c>
      <c r="E2628" s="11" t="str">
        <f>VLOOKUP(CONTATOS[[#This Row],[EMPRESA]],'[1]Dados Cadastrais'!A:F,5,0)</f>
        <v>ME</v>
      </c>
      <c r="F2628" s="10" t="str">
        <f>VLOOKUP(CONTATOS[[#This Row],[EMPRESA]],'[1]Dados Cadastrais'!A:F,6,0)</f>
        <v>CAPITAL LESTE 1</v>
      </c>
      <c r="G2628" s="10" t="s">
        <v>195</v>
      </c>
      <c r="H2628" s="10"/>
      <c r="I2628" s="10" t="s">
        <v>195</v>
      </c>
      <c r="J2628" s="10"/>
      <c r="K2628" s="22"/>
      <c r="L2628" s="14" t="s">
        <v>7528</v>
      </c>
      <c r="M2628" s="10" t="s">
        <v>7529</v>
      </c>
      <c r="N2628" s="22"/>
      <c r="O2628" s="11"/>
      <c r="P2628" s="10"/>
      <c r="Q2628" s="15"/>
    </row>
    <row r="2629" spans="2:17" ht="15" customHeight="1" x14ac:dyDescent="0.25">
      <c r="B2629" s="10" t="s">
        <v>7523</v>
      </c>
      <c r="C2629" s="10" t="s">
        <v>7524</v>
      </c>
      <c r="D2629" s="11">
        <f>VLOOKUP(B2629,'[1]Dados Cadastrais'!A:G,7,0)</f>
        <v>103</v>
      </c>
      <c r="E2629" s="11" t="str">
        <f>VLOOKUP(CONTATOS[[#This Row],[EMPRESA]],'[1]Dados Cadastrais'!A:F,5,0)</f>
        <v>ME</v>
      </c>
      <c r="F2629" s="10" t="str">
        <f>VLOOKUP(CONTATOS[[#This Row],[EMPRESA]],'[1]Dados Cadastrais'!A:F,6,0)</f>
        <v>CAPITAL LESTE 1</v>
      </c>
      <c r="G2629" s="10" t="s">
        <v>195</v>
      </c>
      <c r="H2629" s="10"/>
      <c r="I2629" s="10" t="s">
        <v>195</v>
      </c>
      <c r="J2629" s="10"/>
      <c r="K2629" s="22"/>
      <c r="L2629" s="14" t="s">
        <v>7528</v>
      </c>
      <c r="M2629" s="10" t="s">
        <v>7529</v>
      </c>
      <c r="N2629" s="22"/>
      <c r="O2629" s="11"/>
      <c r="P2629" s="10"/>
      <c r="Q2629" s="15"/>
    </row>
    <row r="2630" spans="2:17" ht="15" customHeight="1" x14ac:dyDescent="0.25">
      <c r="B2630" s="10" t="s">
        <v>7523</v>
      </c>
      <c r="C2630" s="10" t="s">
        <v>7524</v>
      </c>
      <c r="D2630" s="11">
        <f>VLOOKUP(B2630,'[1]Dados Cadastrais'!A:G,7,0)</f>
        <v>103</v>
      </c>
      <c r="E2630" s="11" t="str">
        <f>VLOOKUP(CONTATOS[[#This Row],[EMPRESA]],'[1]Dados Cadastrais'!A:F,5,0)</f>
        <v>ME</v>
      </c>
      <c r="F2630" s="10" t="str">
        <f>VLOOKUP(CONTATOS[[#This Row],[EMPRESA]],'[1]Dados Cadastrais'!A:F,6,0)</f>
        <v>CAPITAL LESTE 1</v>
      </c>
      <c r="G2630" s="10" t="s">
        <v>195</v>
      </c>
      <c r="H2630" s="10"/>
      <c r="I2630" s="10" t="s">
        <v>195</v>
      </c>
      <c r="J2630" s="10"/>
      <c r="K2630" s="22"/>
      <c r="L2630" s="14" t="s">
        <v>7528</v>
      </c>
      <c r="M2630" s="10" t="s">
        <v>7529</v>
      </c>
      <c r="N2630" s="22"/>
      <c r="O2630" s="11"/>
      <c r="P2630" s="10"/>
      <c r="Q2630" s="15"/>
    </row>
    <row r="2631" spans="2:17" ht="15" hidden="1" customHeight="1" x14ac:dyDescent="0.25">
      <c r="B2631" s="10" t="s">
        <v>7530</v>
      </c>
      <c r="C2631" s="10" t="e">
        <v>#N/A</v>
      </c>
      <c r="D2631" s="11" t="e">
        <f>VLOOKUP(B2631,'[1]Dados Cadastrais'!A:G,7,0)</f>
        <v>#N/A</v>
      </c>
      <c r="E2631" s="11" t="e">
        <f>VLOOKUP(CONTATOS[[#This Row],[EMPRESA]],'[1]Dados Cadastrais'!A:F,5,0)</f>
        <v>#N/A</v>
      </c>
      <c r="F2631" s="10" t="e">
        <f>VLOOKUP(CONTATOS[[#This Row],[EMPRESA]],'[1]Dados Cadastrais'!A:F,6,0)</f>
        <v>#N/A</v>
      </c>
      <c r="G2631" s="10" t="s">
        <v>7531</v>
      </c>
      <c r="H2631" s="10"/>
      <c r="I2631" s="10" t="s">
        <v>7532</v>
      </c>
      <c r="J2631" s="10"/>
      <c r="K2631" s="12" t="s">
        <v>7533</v>
      </c>
      <c r="L2631" s="13"/>
      <c r="M2631" s="10"/>
      <c r="N2631" s="14" t="s">
        <v>7534</v>
      </c>
      <c r="O2631" s="11"/>
      <c r="P2631" s="10"/>
      <c r="Q2631" s="15"/>
    </row>
    <row r="2632" spans="2:17" ht="15" hidden="1" customHeight="1" x14ac:dyDescent="0.35">
      <c r="B2632" s="10" t="s">
        <v>7535</v>
      </c>
      <c r="C2632" s="10" t="s">
        <v>7536</v>
      </c>
      <c r="D2632" s="11">
        <f>VLOOKUP(B2632,'[1]Dados Cadastrais'!A:G,7,0)</f>
        <v>0</v>
      </c>
      <c r="E2632" s="11" t="str">
        <f>VLOOKUP(CONTATOS[[#This Row],[EMPRESA]],'[1]Dados Cadastrais'!A:F,5,0)</f>
        <v>DEMAIS</v>
      </c>
      <c r="F2632" s="10" t="str">
        <f>VLOOKUP(CONTATOS[[#This Row],[EMPRESA]],'[1]Dados Cadastrais'!A:F,6,0)</f>
        <v>N/A</v>
      </c>
      <c r="G2632" s="10" t="s">
        <v>7537</v>
      </c>
      <c r="H2632" s="10"/>
      <c r="I2632" s="10"/>
      <c r="J2632" s="10"/>
      <c r="K2632" s="22"/>
      <c r="L2632" s="13"/>
      <c r="M2632" s="10"/>
      <c r="N2632" s="22" t="s">
        <v>7538</v>
      </c>
      <c r="O2632" s="11"/>
      <c r="P2632" s="10" t="s">
        <v>7539</v>
      </c>
      <c r="Q2632" s="15">
        <v>45764</v>
      </c>
    </row>
    <row r="2633" spans="2:17" ht="15" hidden="1" customHeight="1" x14ac:dyDescent="0.25">
      <c r="B2633" s="10" t="s">
        <v>7540</v>
      </c>
      <c r="C2633" s="10" t="e">
        <v>#N/A</v>
      </c>
      <c r="D2633" s="11" t="e">
        <f>VLOOKUP(B2633,'[1]Dados Cadastrais'!A:G,7,0)</f>
        <v>#N/A</v>
      </c>
      <c r="E2633" s="11" t="e">
        <f>VLOOKUP(CONTATOS[[#This Row],[EMPRESA]],'[1]Dados Cadastrais'!A:F,5,0)</f>
        <v>#N/A</v>
      </c>
      <c r="F2633" s="10" t="e">
        <f>VLOOKUP(CONTATOS[[#This Row],[EMPRESA]],'[1]Dados Cadastrais'!A:F,6,0)</f>
        <v>#N/A</v>
      </c>
      <c r="G2633" s="10"/>
      <c r="H2633" s="10"/>
      <c r="I2633" s="10"/>
      <c r="J2633" s="10"/>
      <c r="K2633" s="22" t="s">
        <v>7541</v>
      </c>
      <c r="L2633" s="13" t="s">
        <v>7542</v>
      </c>
      <c r="M2633" s="10"/>
      <c r="N2633" s="14" t="s">
        <v>7543</v>
      </c>
      <c r="O2633" s="11"/>
      <c r="P2633" s="10"/>
      <c r="Q2633" s="15"/>
    </row>
    <row r="2634" spans="2:17" ht="15" hidden="1" customHeight="1" x14ac:dyDescent="0.25">
      <c r="B2634" s="10" t="s">
        <v>7544</v>
      </c>
      <c r="C2634" s="10" t="e">
        <v>#N/A</v>
      </c>
      <c r="D2634" s="11" t="e">
        <f>VLOOKUP(B2634,'[1]Dados Cadastrais'!A:G,7,0)</f>
        <v>#N/A</v>
      </c>
      <c r="E2634" s="11" t="e">
        <f>VLOOKUP(CONTATOS[[#This Row],[EMPRESA]],'[1]Dados Cadastrais'!A:F,5,0)</f>
        <v>#N/A</v>
      </c>
      <c r="F2634" s="10" t="e">
        <f>VLOOKUP(CONTATOS[[#This Row],[EMPRESA]],'[1]Dados Cadastrais'!A:F,6,0)</f>
        <v>#N/A</v>
      </c>
      <c r="G2634" s="10"/>
      <c r="H2634" s="10"/>
      <c r="I2634" s="10"/>
      <c r="J2634" s="10"/>
      <c r="K2634" s="22">
        <v>27816301</v>
      </c>
      <c r="L2634" s="13"/>
      <c r="M2634" s="10"/>
      <c r="N2634" s="14" t="s">
        <v>7545</v>
      </c>
      <c r="O2634" s="11"/>
      <c r="P2634" s="10"/>
      <c r="Q2634" s="15"/>
    </row>
    <row r="2635" spans="2:17" ht="15" hidden="1" customHeight="1" x14ac:dyDescent="0.35">
      <c r="B2635" s="10" t="s">
        <v>7544</v>
      </c>
      <c r="C2635" s="10" t="e">
        <v>#N/A</v>
      </c>
      <c r="D2635" s="11" t="e">
        <f>VLOOKUP(B2635,'[1]Dados Cadastrais'!A:G,7,0)</f>
        <v>#N/A</v>
      </c>
      <c r="E2635" s="11" t="e">
        <f>VLOOKUP(CONTATOS[[#This Row],[EMPRESA]],'[1]Dados Cadastrais'!A:F,5,0)</f>
        <v>#N/A</v>
      </c>
      <c r="F2635" s="10" t="e">
        <f>VLOOKUP(CONTATOS[[#This Row],[EMPRESA]],'[1]Dados Cadastrais'!A:F,6,0)</f>
        <v>#N/A</v>
      </c>
      <c r="G2635" s="10"/>
      <c r="H2635" s="10"/>
      <c r="I2635" s="10"/>
      <c r="J2635" s="10"/>
      <c r="K2635" s="22" t="s">
        <v>7546</v>
      </c>
      <c r="L2635" s="13">
        <v>993901314</v>
      </c>
      <c r="M2635" s="10" t="s">
        <v>7547</v>
      </c>
      <c r="N2635" s="22"/>
      <c r="O2635" s="11"/>
      <c r="P2635" s="10"/>
      <c r="Q2635" s="15"/>
    </row>
    <row r="2636" spans="2:17" ht="15" customHeight="1" x14ac:dyDescent="0.35">
      <c r="B2636" s="10" t="s">
        <v>7548</v>
      </c>
      <c r="C2636" s="10" t="s">
        <v>7549</v>
      </c>
      <c r="D2636" s="11">
        <f>VLOOKUP(B2636,'[1]Dados Cadastrais'!A:G,7,0)</f>
        <v>103</v>
      </c>
      <c r="E2636" s="11" t="str">
        <f>VLOOKUP(CONTATOS[[#This Row],[EMPRESA]],'[1]Dados Cadastrais'!A:F,5,0)</f>
        <v>EPP</v>
      </c>
      <c r="F2636" s="10" t="str">
        <f>VLOOKUP(CONTATOS[[#This Row],[EMPRESA]],'[1]Dados Cadastrais'!A:F,6,0)</f>
        <v>CAPITAL LESTE 1</v>
      </c>
      <c r="G2636" s="10" t="s">
        <v>7550</v>
      </c>
      <c r="H2636" s="10"/>
      <c r="I2636" s="10" t="s">
        <v>19</v>
      </c>
      <c r="J2636" s="10" t="s">
        <v>20</v>
      </c>
      <c r="K2636" s="22">
        <v>1126510062</v>
      </c>
      <c r="L2636" s="13"/>
      <c r="M2636" s="10"/>
      <c r="N2636" s="22"/>
      <c r="O2636" s="11"/>
      <c r="P2636" s="10"/>
      <c r="Q2636" s="15"/>
    </row>
    <row r="2637" spans="2:17" ht="15" hidden="1" customHeight="1" x14ac:dyDescent="0.25">
      <c r="B2637" s="10" t="s">
        <v>7551</v>
      </c>
      <c r="C2637" s="10" t="e">
        <v>#N/A</v>
      </c>
      <c r="D2637" s="11" t="e">
        <f>VLOOKUP(B2637,'[1]Dados Cadastrais'!A:G,7,0)</f>
        <v>#N/A</v>
      </c>
      <c r="E2637" s="11" t="e">
        <f>VLOOKUP(CONTATOS[[#This Row],[EMPRESA]],'[1]Dados Cadastrais'!A:F,5,0)</f>
        <v>#N/A</v>
      </c>
      <c r="F2637" s="10" t="e">
        <f>VLOOKUP(CONTATOS[[#This Row],[EMPRESA]],'[1]Dados Cadastrais'!A:F,6,0)</f>
        <v>#N/A</v>
      </c>
      <c r="G2637" s="10"/>
      <c r="H2637" s="10"/>
      <c r="I2637" s="10"/>
      <c r="J2637" s="10"/>
      <c r="K2637" s="22">
        <v>39311977</v>
      </c>
      <c r="L2637" s="13"/>
      <c r="M2637" s="10"/>
      <c r="N2637" s="14" t="s">
        <v>7552</v>
      </c>
      <c r="O2637" s="11"/>
      <c r="P2637" s="10"/>
      <c r="Q2637" s="15"/>
    </row>
    <row r="2638" spans="2:17" ht="15" hidden="1" customHeight="1" x14ac:dyDescent="0.35">
      <c r="B2638" s="10" t="s">
        <v>7551</v>
      </c>
      <c r="C2638" s="10" t="e">
        <v>#N/A</v>
      </c>
      <c r="D2638" s="11" t="e">
        <f>VLOOKUP(B2638,'[1]Dados Cadastrais'!A:G,7,0)</f>
        <v>#N/A</v>
      </c>
      <c r="E2638" s="11" t="e">
        <f>VLOOKUP(CONTATOS[[#This Row],[EMPRESA]],'[1]Dados Cadastrais'!A:F,5,0)</f>
        <v>#N/A</v>
      </c>
      <c r="F2638" s="10" t="e">
        <f>VLOOKUP(CONTATOS[[#This Row],[EMPRESA]],'[1]Dados Cadastrais'!A:F,6,0)</f>
        <v>#N/A</v>
      </c>
      <c r="G2638" s="10" t="s">
        <v>3488</v>
      </c>
      <c r="H2638" s="10"/>
      <c r="I2638" s="10"/>
      <c r="J2638" s="10"/>
      <c r="K2638" s="22" t="s">
        <v>7553</v>
      </c>
      <c r="L2638" s="13"/>
      <c r="M2638" s="10"/>
      <c r="N2638" s="22" t="s">
        <v>7554</v>
      </c>
      <c r="O2638" s="11"/>
      <c r="P2638" s="10"/>
      <c r="Q2638" s="15"/>
    </row>
    <row r="2639" spans="2:17" ht="15" hidden="1" customHeight="1" x14ac:dyDescent="0.25">
      <c r="B2639" s="10" t="s">
        <v>7555</v>
      </c>
      <c r="C2639" s="10" t="s">
        <v>7556</v>
      </c>
      <c r="D2639" s="11">
        <v>126</v>
      </c>
      <c r="E2639" s="11" t="s">
        <v>137</v>
      </c>
      <c r="F2639" s="10" t="e">
        <f>VLOOKUP(CONTATOS[[#This Row],[EMPRESA]],'[1]Dados Cadastrais'!A:F,6,0)</f>
        <v>#N/A</v>
      </c>
      <c r="G2639" s="10"/>
      <c r="H2639" s="10"/>
      <c r="I2639" s="10"/>
      <c r="J2639" s="10"/>
      <c r="K2639" s="22" t="s">
        <v>7557</v>
      </c>
      <c r="L2639" s="13"/>
      <c r="M2639" s="10"/>
      <c r="N2639" s="14" t="s">
        <v>7558</v>
      </c>
      <c r="O2639" s="11"/>
      <c r="P2639" s="10"/>
      <c r="Q2639" s="15"/>
    </row>
    <row r="2640" spans="2:17" ht="15" hidden="1" customHeight="1" x14ac:dyDescent="0.25">
      <c r="B2640" s="10" t="s">
        <v>7555</v>
      </c>
      <c r="C2640" s="10" t="s">
        <v>7556</v>
      </c>
      <c r="D2640" s="11">
        <v>126</v>
      </c>
      <c r="E2640" s="11" t="s">
        <v>137</v>
      </c>
      <c r="F2640" s="10" t="e">
        <f>VLOOKUP(CONTATOS[[#This Row],[EMPRESA]],'[1]Dados Cadastrais'!A:F,6,0)</f>
        <v>#N/A</v>
      </c>
      <c r="G2640" s="10"/>
      <c r="H2640" s="10"/>
      <c r="I2640" s="10"/>
      <c r="J2640" s="10"/>
      <c r="K2640" s="22" t="s">
        <v>7557</v>
      </c>
      <c r="L2640" s="14"/>
      <c r="M2640" s="10"/>
      <c r="N2640" s="14" t="s">
        <v>7559</v>
      </c>
      <c r="O2640" s="11"/>
      <c r="P2640" s="10"/>
      <c r="Q2640" s="15"/>
    </row>
    <row r="2641" spans="2:17" ht="15" hidden="1" customHeight="1" x14ac:dyDescent="0.25">
      <c r="B2641" s="27" t="s">
        <v>7560</v>
      </c>
      <c r="C2641" s="27" t="s">
        <v>7561</v>
      </c>
      <c r="D2641" s="27" t="s">
        <v>237</v>
      </c>
      <c r="E2641" s="27" t="s">
        <v>1307</v>
      </c>
      <c r="F2641" s="10" t="str">
        <f>VLOOKUP(CONTATOS[[#This Row],[EMPRESA]],'[1]Dados Cadastrais'!A:F,6,0)</f>
        <v>N/A</v>
      </c>
      <c r="G2641" s="17"/>
      <c r="H2641" s="10"/>
      <c r="I2641" s="28"/>
      <c r="J2641" s="10"/>
      <c r="K2641" s="29"/>
      <c r="L2641" s="13"/>
      <c r="M2641" s="10" t="str" cm="1">
        <f t="array" ref="M2641">IFERROR(IF(ISTEXT(L2640),IF(ISBLANK(L2640),"","'"&amp;"55"&amp;IF(AND(ISNUMBER(LEFT(SOMENTE.NÚMEROS(L2640),2))),LEFT(SOMENTE.NÚMEROS(L2640),2),"11")&amp;RIGHT(SOMENTE.NÚMEROS(L2640),8)),""),"")</f>
        <v/>
      </c>
      <c r="N2641" s="22"/>
      <c r="O2641" s="22"/>
      <c r="P2641" s="22"/>
      <c r="Q2641" s="15"/>
    </row>
    <row r="2642" spans="2:17" ht="15" hidden="1" customHeight="1" x14ac:dyDescent="0.25">
      <c r="B2642" s="10" t="s">
        <v>7562</v>
      </c>
      <c r="C2642" s="10" t="e">
        <v>#N/A</v>
      </c>
      <c r="D2642" s="11" t="e">
        <f>VLOOKUP(B2642,'[1]Dados Cadastrais'!A:G,7,0)</f>
        <v>#N/A</v>
      </c>
      <c r="E2642" s="11" t="e">
        <f>VLOOKUP(CONTATOS[[#This Row],[EMPRESA]],'[1]Dados Cadastrais'!A:F,5,0)</f>
        <v>#N/A</v>
      </c>
      <c r="F2642" s="10" t="e">
        <f>VLOOKUP(CONTATOS[[#This Row],[EMPRESA]],'[1]Dados Cadastrais'!A:F,6,0)</f>
        <v>#N/A</v>
      </c>
      <c r="G2642" s="10"/>
      <c r="H2642" s="10"/>
      <c r="I2642" s="10"/>
      <c r="J2642" s="10"/>
      <c r="K2642" s="22" t="s">
        <v>7563</v>
      </c>
      <c r="L2642" s="13"/>
      <c r="M2642" s="10"/>
      <c r="N2642" s="14" t="s">
        <v>7564</v>
      </c>
      <c r="O2642" s="11"/>
      <c r="P2642" s="10"/>
      <c r="Q2642" s="15"/>
    </row>
    <row r="2643" spans="2:17" ht="15" hidden="1" customHeight="1" x14ac:dyDescent="0.25">
      <c r="B2643" s="27" t="s">
        <v>7565</v>
      </c>
      <c r="C2643" s="27" t="s">
        <v>7566</v>
      </c>
      <c r="D2643" s="27" t="s">
        <v>237</v>
      </c>
      <c r="E2643" s="27" t="s">
        <v>1307</v>
      </c>
      <c r="F2643" s="10" t="str">
        <f>VLOOKUP(CONTATOS[[#This Row],[EMPRESA]],'[1]Dados Cadastrais'!A:F,6,0)</f>
        <v>N/A</v>
      </c>
      <c r="G2643" s="17"/>
      <c r="H2643" s="10"/>
      <c r="I2643" s="28"/>
      <c r="J2643" s="10"/>
      <c r="K2643" s="29"/>
      <c r="L2643" s="13"/>
      <c r="M2643" s="10" t="str" cm="1">
        <f t="array" ref="M2643">IFERROR(IF(ISTEXT(L2642),IF(ISBLANK(L2642),"","'"&amp;"55"&amp;IF(AND(ISNUMBER(LEFT(SOMENTE.NÚMEROS(L2642),2))),LEFT(SOMENTE.NÚMEROS(L2642),2),"11")&amp;RIGHT(SOMENTE.NÚMEROS(L2642),8)),""),"")</f>
        <v/>
      </c>
      <c r="N2643" s="22"/>
      <c r="O2643" s="22"/>
      <c r="P2643" s="22"/>
      <c r="Q2643" s="15"/>
    </row>
    <row r="2644" spans="2:17" ht="15" hidden="1" customHeight="1" x14ac:dyDescent="0.25">
      <c r="B2644" s="10" t="s">
        <v>7567</v>
      </c>
      <c r="C2644" s="10" t="s">
        <v>7568</v>
      </c>
      <c r="D2644" s="11">
        <v>108</v>
      </c>
      <c r="E2644" s="11" t="s">
        <v>137</v>
      </c>
      <c r="F2644" s="10" t="e">
        <f>VLOOKUP(CONTATOS[[#This Row],[EMPRESA]],'[1]Dados Cadastrais'!A:F,6,0)</f>
        <v>#N/A</v>
      </c>
      <c r="G2644" s="10" t="s">
        <v>7569</v>
      </c>
      <c r="H2644" s="10"/>
      <c r="I2644" s="10" t="s">
        <v>7570</v>
      </c>
      <c r="J2644" s="10"/>
      <c r="K2644" s="22" t="s">
        <v>7571</v>
      </c>
      <c r="L2644" s="13" t="s">
        <v>7572</v>
      </c>
      <c r="M2644" s="10" t="s">
        <v>7573</v>
      </c>
      <c r="N2644" s="14" t="s">
        <v>7574</v>
      </c>
      <c r="O2644" s="11"/>
      <c r="P2644" s="10"/>
      <c r="Q2644" s="15"/>
    </row>
    <row r="2645" spans="2:17" ht="15" hidden="1" customHeight="1" x14ac:dyDescent="0.25">
      <c r="B2645" s="10" t="s">
        <v>7575</v>
      </c>
      <c r="C2645" s="10" t="s">
        <v>7576</v>
      </c>
      <c r="D2645" s="11">
        <v>114</v>
      </c>
      <c r="E2645" s="11" t="s">
        <v>1307</v>
      </c>
      <c r="F2645" s="10" t="str">
        <f>VLOOKUP(CONTATOS[[#This Row],[EMPRESA]],'[1]Dados Cadastrais'!A:F,6,0)</f>
        <v>CAPITAL NORTE</v>
      </c>
      <c r="G2645" s="10" t="s">
        <v>3915</v>
      </c>
      <c r="H2645" s="10"/>
      <c r="I2645" s="10"/>
      <c r="J2645" s="10" t="s">
        <v>4703</v>
      </c>
      <c r="K2645" s="22" t="s">
        <v>4704</v>
      </c>
      <c r="L2645" s="13"/>
      <c r="M2645" s="10"/>
      <c r="N2645" s="14" t="s">
        <v>7577</v>
      </c>
      <c r="O2645" s="11"/>
      <c r="P2645" s="10"/>
      <c r="Q2645" s="15"/>
    </row>
    <row r="2646" spans="2:17" ht="15" hidden="1" customHeight="1" x14ac:dyDescent="0.35">
      <c r="B2646" s="10" t="s">
        <v>7578</v>
      </c>
      <c r="C2646" s="10" t="s">
        <v>7579</v>
      </c>
      <c r="D2646" s="11">
        <v>110</v>
      </c>
      <c r="E2646" s="11" t="s">
        <v>137</v>
      </c>
      <c r="F2646" s="10" t="e">
        <f>VLOOKUP(CONTATOS[[#This Row],[EMPRESA]],'[1]Dados Cadastrais'!A:F,6,0)</f>
        <v>#N/A</v>
      </c>
      <c r="G2646" s="10"/>
      <c r="H2646" s="10"/>
      <c r="I2646" s="10"/>
      <c r="J2646" s="10"/>
      <c r="K2646" s="22" t="s">
        <v>7580</v>
      </c>
      <c r="L2646" s="13"/>
      <c r="M2646" s="10"/>
      <c r="N2646" s="22"/>
      <c r="O2646" s="11"/>
      <c r="P2646" s="10"/>
      <c r="Q2646" s="15"/>
    </row>
    <row r="2647" spans="2:17" ht="15" customHeight="1" x14ac:dyDescent="0.35">
      <c r="B2647" s="10" t="s">
        <v>7581</v>
      </c>
      <c r="C2647" s="10" t="s">
        <v>7582</v>
      </c>
      <c r="D2647" s="11">
        <f>VLOOKUP(B2647,'[1]Dados Cadastrais'!A:G,7,0)</f>
        <v>103</v>
      </c>
      <c r="E2647" s="11" t="str">
        <f>VLOOKUP(CONTATOS[[#This Row],[EMPRESA]],'[1]Dados Cadastrais'!A:F,5,0)</f>
        <v>EPP</v>
      </c>
      <c r="F2647" s="10" t="str">
        <f>VLOOKUP(CONTATOS[[#This Row],[EMPRESA]],'[1]Dados Cadastrais'!A:F,6,0)</f>
        <v>CAPITAL LESTE 2</v>
      </c>
      <c r="G2647" s="10" t="s">
        <v>7583</v>
      </c>
      <c r="H2647" s="10"/>
      <c r="I2647" s="10"/>
      <c r="J2647" s="10"/>
      <c r="K2647" s="22">
        <v>20410699</v>
      </c>
      <c r="L2647" s="13" t="s">
        <v>7584</v>
      </c>
      <c r="M2647" s="10" t="s">
        <v>7584</v>
      </c>
      <c r="N2647" s="22"/>
      <c r="O2647" s="11"/>
      <c r="P2647" s="10"/>
      <c r="Q2647" s="15">
        <v>45022</v>
      </c>
    </row>
    <row r="2648" spans="2:17" ht="15" customHeight="1" x14ac:dyDescent="0.35">
      <c r="B2648" s="10" t="s">
        <v>7581</v>
      </c>
      <c r="C2648" s="10" t="s">
        <v>7582</v>
      </c>
      <c r="D2648" s="11">
        <f>VLOOKUP(B2648,'[1]Dados Cadastrais'!A:G,7,0)</f>
        <v>103</v>
      </c>
      <c r="E2648" s="11" t="str">
        <f>VLOOKUP(CONTATOS[[#This Row],[EMPRESA]],'[1]Dados Cadastrais'!A:F,5,0)</f>
        <v>EPP</v>
      </c>
      <c r="F2648" s="10" t="str">
        <f>VLOOKUP(CONTATOS[[#This Row],[EMPRESA]],'[1]Dados Cadastrais'!A:F,6,0)</f>
        <v>CAPITAL LESTE 2</v>
      </c>
      <c r="G2648" s="10" t="s">
        <v>7455</v>
      </c>
      <c r="H2648" s="10"/>
      <c r="I2648" s="10" t="s">
        <v>19</v>
      </c>
      <c r="J2648" s="10" t="s">
        <v>20</v>
      </c>
      <c r="K2648" s="22">
        <v>1120460722</v>
      </c>
      <c r="L2648" s="13" t="s">
        <v>7585</v>
      </c>
      <c r="M2648" s="10" t="s">
        <v>7585</v>
      </c>
      <c r="N2648" s="22" t="s">
        <v>7586</v>
      </c>
      <c r="O2648" s="11"/>
      <c r="P2648" s="10"/>
      <c r="Q2648" s="15">
        <v>44993</v>
      </c>
    </row>
    <row r="2649" spans="2:17" ht="15" customHeight="1" x14ac:dyDescent="0.35">
      <c r="B2649" s="10" t="s">
        <v>7581</v>
      </c>
      <c r="C2649" s="10" t="s">
        <v>7582</v>
      </c>
      <c r="D2649" s="11">
        <f>VLOOKUP(B2649,'[1]Dados Cadastrais'!A:G,7,0)</f>
        <v>103</v>
      </c>
      <c r="E2649" s="11" t="str">
        <f>VLOOKUP(CONTATOS[[#This Row],[EMPRESA]],'[1]Dados Cadastrais'!A:F,5,0)</f>
        <v>EPP</v>
      </c>
      <c r="F2649" s="10" t="str">
        <f>VLOOKUP(CONTATOS[[#This Row],[EMPRESA]],'[1]Dados Cadastrais'!A:F,6,0)</f>
        <v>CAPITAL LESTE 2</v>
      </c>
      <c r="G2649" s="10" t="s">
        <v>7587</v>
      </c>
      <c r="H2649" s="10"/>
      <c r="I2649" s="10" t="s">
        <v>7588</v>
      </c>
      <c r="J2649" s="10"/>
      <c r="K2649" s="22" t="s">
        <v>7589</v>
      </c>
      <c r="L2649" s="13"/>
      <c r="M2649" s="10"/>
      <c r="N2649" s="22"/>
      <c r="O2649" s="11"/>
      <c r="P2649" s="10"/>
      <c r="Q2649" s="15"/>
    </row>
    <row r="2650" spans="2:17" ht="15" customHeight="1" x14ac:dyDescent="0.25">
      <c r="B2650" s="10" t="s">
        <v>7581</v>
      </c>
      <c r="C2650" s="10" t="s">
        <v>7582</v>
      </c>
      <c r="D2650" s="11">
        <f>VLOOKUP(B2650,'[1]Dados Cadastrais'!A:G,7,0)</f>
        <v>103</v>
      </c>
      <c r="E2650" s="11" t="str">
        <f>VLOOKUP(CONTATOS[[#This Row],[EMPRESA]],'[1]Dados Cadastrais'!A:F,5,0)</f>
        <v>EPP</v>
      </c>
      <c r="F2650" s="10" t="str">
        <f>VLOOKUP(CONTATOS[[#This Row],[EMPRESA]],'[1]Dados Cadastrais'!A:F,6,0)</f>
        <v>CAPITAL LESTE 2</v>
      </c>
      <c r="G2650" s="10" t="s">
        <v>7590</v>
      </c>
      <c r="H2650" s="10"/>
      <c r="I2650" s="10" t="s">
        <v>2178</v>
      </c>
      <c r="J2650" s="10"/>
      <c r="K2650" s="22" t="s">
        <v>7591</v>
      </c>
      <c r="L2650" s="14" t="s">
        <v>7592</v>
      </c>
      <c r="M2650" s="10" t="s">
        <v>7593</v>
      </c>
      <c r="N2650" s="22"/>
      <c r="O2650" s="11"/>
      <c r="P2650" s="10"/>
      <c r="Q2650" s="15"/>
    </row>
    <row r="2651" spans="2:17" ht="15" customHeight="1" x14ac:dyDescent="0.25">
      <c r="B2651" s="10" t="s">
        <v>7581</v>
      </c>
      <c r="C2651" s="10" t="s">
        <v>7582</v>
      </c>
      <c r="D2651" s="11">
        <f>VLOOKUP(B2651,'[1]Dados Cadastrais'!A:G,7,0)</f>
        <v>103</v>
      </c>
      <c r="E2651" s="11" t="str">
        <f>VLOOKUP(CONTATOS[[#This Row],[EMPRESA]],'[1]Dados Cadastrais'!A:F,5,0)</f>
        <v>EPP</v>
      </c>
      <c r="F2651" s="10" t="str">
        <f>VLOOKUP(CONTATOS[[#This Row],[EMPRESA]],'[1]Dados Cadastrais'!A:F,6,0)</f>
        <v>CAPITAL LESTE 2</v>
      </c>
      <c r="G2651" s="10" t="s">
        <v>7590</v>
      </c>
      <c r="H2651" s="10"/>
      <c r="I2651" s="10" t="s">
        <v>2178</v>
      </c>
      <c r="J2651" s="10"/>
      <c r="K2651" s="22" t="s">
        <v>7591</v>
      </c>
      <c r="L2651" s="14" t="s">
        <v>7592</v>
      </c>
      <c r="M2651" s="10" t="s">
        <v>7593</v>
      </c>
      <c r="N2651" s="22"/>
      <c r="O2651" s="11"/>
      <c r="P2651" s="10"/>
      <c r="Q2651" s="15"/>
    </row>
    <row r="2652" spans="2:17" ht="15" customHeight="1" x14ac:dyDescent="0.35">
      <c r="B2652" s="10" t="s">
        <v>7581</v>
      </c>
      <c r="C2652" s="10" t="s">
        <v>7582</v>
      </c>
      <c r="D2652" s="11">
        <f>VLOOKUP(B2652,'[1]Dados Cadastrais'!A:G,7,0)</f>
        <v>103</v>
      </c>
      <c r="E2652" s="11" t="str">
        <f>VLOOKUP(CONTATOS[[#This Row],[EMPRESA]],'[1]Dados Cadastrais'!A:F,5,0)</f>
        <v>EPP</v>
      </c>
      <c r="F2652" s="10" t="str">
        <f>VLOOKUP(CONTATOS[[#This Row],[EMPRESA]],'[1]Dados Cadastrais'!A:F,6,0)</f>
        <v>CAPITAL LESTE 2</v>
      </c>
      <c r="G2652" s="10" t="s">
        <v>7587</v>
      </c>
      <c r="H2652" s="10"/>
      <c r="I2652" s="10"/>
      <c r="J2652" s="10"/>
      <c r="K2652" s="22" t="s">
        <v>7593</v>
      </c>
      <c r="L2652" s="13" t="s">
        <v>7594</v>
      </c>
      <c r="M2652" s="43" t="s">
        <v>7585</v>
      </c>
      <c r="N2652" s="22"/>
      <c r="O2652" s="11"/>
      <c r="P2652" s="10"/>
      <c r="Q2652" s="15"/>
    </row>
    <row r="2653" spans="2:17" ht="15" hidden="1" customHeight="1" x14ac:dyDescent="0.25">
      <c r="B2653" s="27" t="s">
        <v>7595</v>
      </c>
      <c r="C2653" s="27" t="s">
        <v>7596</v>
      </c>
      <c r="D2653" s="27" t="s">
        <v>237</v>
      </c>
      <c r="E2653" s="27" t="s">
        <v>137</v>
      </c>
      <c r="F2653" s="10" t="e">
        <f>VLOOKUP(CONTATOS[[#This Row],[EMPRESA]],'[1]Dados Cadastrais'!A:F,6,0)</f>
        <v>#N/A</v>
      </c>
      <c r="G2653" s="17"/>
      <c r="H2653" s="10"/>
      <c r="I2653" s="28"/>
      <c r="J2653" s="10"/>
      <c r="K2653" s="90"/>
      <c r="L2653" s="13"/>
      <c r="M2653" s="10" t="str" cm="1">
        <f t="array" aca="1" ref="M2653" ca="1">IFERROR(IF(ISTEXT(L2652),IF(ISBLANK(L2652),"","'"&amp;"55"&amp;IF(AND(ISNUMBER(LEFT(SOMENTE.NÚMEROS(L2652),2))),LEFT(SOMENTE.NÚMEROS(L2652),2),"11")&amp;RIGHT(SOMENTE.NÚMEROS(L2652),8)),""),"")</f>
        <v/>
      </c>
      <c r="N2653" s="22"/>
      <c r="O2653" s="22"/>
      <c r="P2653" s="22"/>
      <c r="Q2653" s="15"/>
    </row>
    <row r="2654" spans="2:17" ht="15" hidden="1" customHeight="1" x14ac:dyDescent="0.25">
      <c r="B2654" s="27" t="s">
        <v>7597</v>
      </c>
      <c r="C2654" s="27" t="s">
        <v>7598</v>
      </c>
      <c r="D2654" s="27" t="s">
        <v>237</v>
      </c>
      <c r="E2654" s="27" t="s">
        <v>1307</v>
      </c>
      <c r="F2654" s="10" t="str">
        <f>VLOOKUP(CONTATOS[[#This Row],[EMPRESA]],'[1]Dados Cadastrais'!A:F,6,0)</f>
        <v>CAPITAL LESTE 1</v>
      </c>
      <c r="G2654" s="17"/>
      <c r="H2654" s="10"/>
      <c r="I2654" s="28"/>
      <c r="J2654" s="10"/>
      <c r="K2654" s="29"/>
      <c r="L2654" s="13"/>
      <c r="M2654" s="10" t="str" cm="1">
        <f t="array" ref="M2654">IFERROR(IF(ISTEXT(L2653),IF(ISBLANK(L2653),"","'"&amp;"55"&amp;IF(AND(ISNUMBER(LEFT(SOMENTE.NÚMEROS(L2653),2))),LEFT(SOMENTE.NÚMEROS(L2653),2),"11")&amp;RIGHT(SOMENTE.NÚMEROS(L2653),8)),""),"")</f>
        <v/>
      </c>
      <c r="N2654" s="22"/>
      <c r="O2654" s="22"/>
      <c r="P2654" s="22"/>
      <c r="Q2654" s="15"/>
    </row>
    <row r="2655" spans="2:17" ht="15" hidden="1" customHeight="1" x14ac:dyDescent="0.35">
      <c r="B2655" s="10" t="s">
        <v>7599</v>
      </c>
      <c r="C2655" s="10" t="s">
        <v>7600</v>
      </c>
      <c r="D2655" s="11">
        <f>VLOOKUP(B2655,'[1]Dados Cadastrais'!A:G,7,0)</f>
        <v>103</v>
      </c>
      <c r="E2655" s="11" t="str">
        <f>VLOOKUP(CONTATOS[[#This Row],[EMPRESA]],'[1]Dados Cadastrais'!A:F,5,0)</f>
        <v>DEMAIS</v>
      </c>
      <c r="F2655" s="10" t="str">
        <f>VLOOKUP(CONTATOS[[#This Row],[EMPRESA]],'[1]Dados Cadastrais'!A:F,6,0)</f>
        <v>N/A</v>
      </c>
      <c r="G2655" s="10" t="s">
        <v>3990</v>
      </c>
      <c r="H2655" s="10"/>
      <c r="I2655" s="10"/>
      <c r="J2655" s="10"/>
      <c r="K2655" s="22" t="s">
        <v>7601</v>
      </c>
      <c r="L2655" s="13"/>
      <c r="M2655" s="10"/>
      <c r="N2655" s="22"/>
      <c r="O2655" s="11"/>
      <c r="P2655" s="10"/>
      <c r="Q2655" s="15"/>
    </row>
    <row r="2656" spans="2:17" ht="15" hidden="1" customHeight="1" x14ac:dyDescent="0.25">
      <c r="B2656" s="10" t="s">
        <v>7602</v>
      </c>
      <c r="C2656" s="10" t="s">
        <v>7603</v>
      </c>
      <c r="D2656" s="11">
        <v>113</v>
      </c>
      <c r="E2656" s="11" t="s">
        <v>137</v>
      </c>
      <c r="F2656" s="10" t="e">
        <f>VLOOKUP(CONTATOS[[#This Row],[EMPRESA]],'[1]Dados Cadastrais'!A:F,6,0)</f>
        <v>#N/A</v>
      </c>
      <c r="G2656" s="10"/>
      <c r="H2656" s="10"/>
      <c r="I2656" s="10"/>
      <c r="J2656" s="10"/>
      <c r="K2656" s="22" t="s">
        <v>6657</v>
      </c>
      <c r="L2656" s="13" t="s">
        <v>6658</v>
      </c>
      <c r="M2656" s="10" t="s">
        <v>6659</v>
      </c>
      <c r="N2656" s="14" t="s">
        <v>7604</v>
      </c>
      <c r="O2656" s="11"/>
      <c r="P2656" s="10"/>
      <c r="Q2656" s="15"/>
    </row>
    <row r="2657" spans="2:17" ht="15" customHeight="1" x14ac:dyDescent="0.25">
      <c r="B2657" s="27" t="s">
        <v>7605</v>
      </c>
      <c r="C2657" s="27" t="s">
        <v>7606</v>
      </c>
      <c r="D2657" s="27" t="s">
        <v>237</v>
      </c>
      <c r="E2657" s="27" t="s">
        <v>68</v>
      </c>
      <c r="F2657" s="10" t="str">
        <f>VLOOKUP(CONTATOS[[#This Row],[EMPRESA]],'[1]Dados Cadastrais'!A:F,6,0)</f>
        <v>CAPITAL LESTE 1</v>
      </c>
      <c r="G2657" s="17"/>
      <c r="H2657" s="10"/>
      <c r="I2657" s="28"/>
      <c r="J2657" s="10"/>
      <c r="K2657" s="29"/>
      <c r="L2657" s="13"/>
      <c r="M2657" s="10" t="str" cm="1">
        <f t="array" aca="1" ref="M2657" ca="1">IFERROR(IF(ISTEXT(L2656),IF(ISBLANK(L2656),"","'"&amp;"55"&amp;IF(AND(ISNUMBER(LEFT(SOMENTE.NÚMEROS(L2656),2))),LEFT(SOMENTE.NÚMEROS(L2656),2),"11")&amp;RIGHT(SOMENTE.NÚMEROS(L2656),8)),""),"")</f>
        <v/>
      </c>
      <c r="N2657" s="22"/>
      <c r="O2657" s="22"/>
      <c r="P2657" s="22"/>
      <c r="Q2657" s="15"/>
    </row>
    <row r="2658" spans="2:17" ht="15" customHeight="1" x14ac:dyDescent="0.35">
      <c r="B2658" s="10" t="s">
        <v>7607</v>
      </c>
      <c r="C2658" s="10" t="s">
        <v>7608</v>
      </c>
      <c r="D2658" s="11">
        <f>VLOOKUP(B2658,'[1]Dados Cadastrais'!A:G,7,0)</f>
        <v>103</v>
      </c>
      <c r="E2658" s="11" t="str">
        <f>VLOOKUP(CONTATOS[[#This Row],[EMPRESA]],'[1]Dados Cadastrais'!A:F,5,0)</f>
        <v>ME</v>
      </c>
      <c r="F2658" s="10" t="str">
        <f>VLOOKUP(CONTATOS[[#This Row],[EMPRESA]],'[1]Dados Cadastrais'!A:F,6,0)</f>
        <v>CAPITAL LESTE 1</v>
      </c>
      <c r="G2658" s="10" t="s">
        <v>7609</v>
      </c>
      <c r="H2658" s="10"/>
      <c r="I2658" s="10"/>
      <c r="J2658" s="10"/>
      <c r="K2658" s="12">
        <v>20213514</v>
      </c>
      <c r="L2658" s="13" t="s">
        <v>7610</v>
      </c>
      <c r="M2658" s="10" t="s">
        <v>7610</v>
      </c>
      <c r="N2658" s="22" t="s">
        <v>7611</v>
      </c>
      <c r="O2658" s="11"/>
      <c r="P2658" s="10"/>
      <c r="Q2658" s="15">
        <v>45022</v>
      </c>
    </row>
    <row r="2659" spans="2:17" ht="15" customHeight="1" x14ac:dyDescent="0.25">
      <c r="B2659" s="10" t="s">
        <v>7607</v>
      </c>
      <c r="C2659" s="10" t="s">
        <v>7608</v>
      </c>
      <c r="D2659" s="11">
        <f>VLOOKUP(B2659,'[1]Dados Cadastrais'!A:G,7,0)</f>
        <v>103</v>
      </c>
      <c r="E2659" s="11" t="str">
        <f>VLOOKUP(CONTATOS[[#This Row],[EMPRESA]],'[1]Dados Cadastrais'!A:F,5,0)</f>
        <v>ME</v>
      </c>
      <c r="F2659" s="10" t="str">
        <f>VLOOKUP(CONTATOS[[#This Row],[EMPRESA]],'[1]Dados Cadastrais'!A:F,6,0)</f>
        <v>CAPITAL LESTE 1</v>
      </c>
      <c r="G2659" s="10" t="s">
        <v>195</v>
      </c>
      <c r="H2659" s="10"/>
      <c r="I2659" s="10" t="s">
        <v>195</v>
      </c>
      <c r="J2659" s="10"/>
      <c r="K2659" s="31" t="s">
        <v>7612</v>
      </c>
      <c r="L2659" s="13" t="s">
        <v>195</v>
      </c>
      <c r="M2659" s="10"/>
      <c r="N2659" s="22"/>
      <c r="O2659" s="11"/>
      <c r="P2659" s="10"/>
      <c r="Q2659" s="15"/>
    </row>
    <row r="2660" spans="2:17" ht="15" hidden="1" customHeight="1" x14ac:dyDescent="0.35">
      <c r="B2660" s="10" t="s">
        <v>7613</v>
      </c>
      <c r="C2660" s="10" t="s">
        <v>7614</v>
      </c>
      <c r="D2660" s="11">
        <v>101</v>
      </c>
      <c r="E2660" s="11" t="str">
        <f>VLOOKUP(CONTATOS[[#This Row],[EMPRESA]],'[1]Dados Cadastrais'!A:F,5,0)</f>
        <v>ME</v>
      </c>
      <c r="F2660" s="10" t="str">
        <f>VLOOKUP(CONTATOS[[#This Row],[EMPRESA]],'[1]Dados Cadastrais'!A:F,6,0)</f>
        <v>CAPITAL NORTE</v>
      </c>
      <c r="G2660" s="10" t="s">
        <v>7615</v>
      </c>
      <c r="H2660" s="10"/>
      <c r="I2660" s="10"/>
      <c r="J2660" s="10"/>
      <c r="K2660" s="22">
        <v>36668981</v>
      </c>
      <c r="L2660" s="13" t="s">
        <v>7616</v>
      </c>
      <c r="M2660" s="10" t="s">
        <v>7616</v>
      </c>
      <c r="N2660" s="22" t="s">
        <v>7617</v>
      </c>
      <c r="O2660" s="11"/>
      <c r="P2660" s="10"/>
      <c r="Q2660" s="15"/>
    </row>
    <row r="2661" spans="2:17" ht="15" hidden="1" customHeight="1" x14ac:dyDescent="0.35">
      <c r="B2661" s="10" t="s">
        <v>7613</v>
      </c>
      <c r="C2661" s="10" t="s">
        <v>7614</v>
      </c>
      <c r="D2661" s="11">
        <v>101</v>
      </c>
      <c r="E2661" s="11" t="str">
        <f>VLOOKUP(CONTATOS[[#This Row],[EMPRESA]],'[1]Dados Cadastrais'!A:F,5,0)</f>
        <v>ME</v>
      </c>
      <c r="F2661" s="10" t="str">
        <f>VLOOKUP(CONTATOS[[#This Row],[EMPRESA]],'[1]Dados Cadastrais'!A:F,6,0)</f>
        <v>CAPITAL NORTE</v>
      </c>
      <c r="G2661" s="10" t="s">
        <v>754</v>
      </c>
      <c r="H2661" s="10"/>
      <c r="I2661" s="10"/>
      <c r="J2661" s="10"/>
      <c r="K2661" s="22"/>
      <c r="L2661" s="13"/>
      <c r="M2661" s="10"/>
      <c r="N2661" s="22" t="s">
        <v>7618</v>
      </c>
      <c r="O2661" s="11"/>
      <c r="P2661" s="10"/>
      <c r="Q2661" s="15"/>
    </row>
    <row r="2662" spans="2:17" ht="15" hidden="1" customHeight="1" x14ac:dyDescent="0.35">
      <c r="B2662" s="10" t="s">
        <v>7619</v>
      </c>
      <c r="C2662" s="10" t="s">
        <v>7620</v>
      </c>
      <c r="D2662" s="11">
        <v>106</v>
      </c>
      <c r="E2662" s="11" t="s">
        <v>137</v>
      </c>
      <c r="F2662" s="10" t="e">
        <f>VLOOKUP(CONTATOS[[#This Row],[EMPRESA]],'[1]Dados Cadastrais'!A:F,6,0)</f>
        <v>#N/A</v>
      </c>
      <c r="G2662" s="10"/>
      <c r="H2662" s="10"/>
      <c r="I2662" s="10"/>
      <c r="J2662" s="10"/>
      <c r="K2662" s="22" t="s">
        <v>7621</v>
      </c>
      <c r="L2662" s="13"/>
      <c r="M2662" s="10"/>
      <c r="N2662" s="22"/>
      <c r="O2662" s="11"/>
      <c r="P2662" s="10"/>
      <c r="Q2662" s="15"/>
    </row>
    <row r="2663" spans="2:17" ht="15" customHeight="1" x14ac:dyDescent="0.25">
      <c r="B2663" s="27" t="s">
        <v>7622</v>
      </c>
      <c r="C2663" s="27" t="s">
        <v>7623</v>
      </c>
      <c r="D2663" s="27" t="s">
        <v>237</v>
      </c>
      <c r="E2663" s="27" t="s">
        <v>137</v>
      </c>
      <c r="F2663" s="10" t="str">
        <f>VLOOKUP(CONTATOS[[#This Row],[EMPRESA]],'[1]Dados Cadastrais'!A:F,6,0)</f>
        <v>CAPITAL LESTE 1</v>
      </c>
      <c r="G2663" s="17"/>
      <c r="H2663" s="10"/>
      <c r="I2663" s="28"/>
      <c r="J2663" s="10"/>
      <c r="K2663" s="29"/>
      <c r="L2663" s="13"/>
      <c r="M2663" s="10" t="str" cm="1">
        <f t="array" ref="M2663">IFERROR(IF(ISTEXT(L2662),IF(ISBLANK(L2662),"","'"&amp;"55"&amp;IF(AND(ISNUMBER(LEFT(SOMENTE.NÚMEROS(L2662),2))),LEFT(SOMENTE.NÚMEROS(L2662),2),"11")&amp;RIGHT(SOMENTE.NÚMEROS(L2662),8)),""),"")</f>
        <v/>
      </c>
      <c r="N2663" s="22"/>
      <c r="O2663" s="22"/>
      <c r="P2663" s="22"/>
      <c r="Q2663" s="15"/>
    </row>
    <row r="2664" spans="2:17" ht="15" hidden="1" customHeight="1" x14ac:dyDescent="0.35">
      <c r="B2664" s="10" t="s">
        <v>7624</v>
      </c>
      <c r="C2664" s="10" t="s">
        <v>7625</v>
      </c>
      <c r="D2664" s="11">
        <f>VLOOKUP(B2664,'[1]Dados Cadastrais'!A:G,7,0)</f>
        <v>122</v>
      </c>
      <c r="E2664" s="11" t="str">
        <f>VLOOKUP(CONTATOS[[#This Row],[EMPRESA]],'[1]Dados Cadastrais'!A:F,5,0)</f>
        <v>DEMAIS</v>
      </c>
      <c r="F2664" s="10" t="str">
        <f>VLOOKUP(CONTATOS[[#This Row],[EMPRESA]],'[1]Dados Cadastrais'!A:F,6,0)</f>
        <v>CAPITAL LESTE 1</v>
      </c>
      <c r="G2664" s="10" t="s">
        <v>7626</v>
      </c>
      <c r="H2664" s="10"/>
      <c r="I2664" s="10" t="s">
        <v>7627</v>
      </c>
      <c r="J2664" s="10"/>
      <c r="K2664" s="22"/>
      <c r="L2664" s="13"/>
      <c r="M2664" s="10"/>
      <c r="N2664" s="22" t="s">
        <v>7628</v>
      </c>
      <c r="O2664" s="11"/>
      <c r="P2664" s="10"/>
      <c r="Q2664" s="15">
        <v>45769</v>
      </c>
    </row>
    <row r="2665" spans="2:17" ht="15" customHeight="1" x14ac:dyDescent="0.25">
      <c r="B2665" s="10" t="s">
        <v>7629</v>
      </c>
      <c r="C2665" s="10" t="s">
        <v>7630</v>
      </c>
      <c r="D2665" s="11">
        <f>VLOOKUP(B2665,'[1]Dados Cadastrais'!A:G,7,0)</f>
        <v>103</v>
      </c>
      <c r="E2665" s="11" t="str">
        <f>VLOOKUP(CONTATOS[[#This Row],[EMPRESA]],'[1]Dados Cadastrais'!A:F,5,0)</f>
        <v>ME</v>
      </c>
      <c r="F2665" s="10" t="str">
        <f>VLOOKUP(CONTATOS[[#This Row],[EMPRESA]],'[1]Dados Cadastrais'!A:F,6,0)</f>
        <v>CAPITAL LESTE 1</v>
      </c>
      <c r="G2665" s="10" t="s">
        <v>7631</v>
      </c>
      <c r="H2665" s="10"/>
      <c r="I2665" s="10" t="s">
        <v>2490</v>
      </c>
      <c r="J2665" s="10"/>
      <c r="K2665" s="22" t="s">
        <v>7632</v>
      </c>
      <c r="L2665" s="13"/>
      <c r="M2665" s="10"/>
      <c r="N2665" s="14" t="s">
        <v>7633</v>
      </c>
      <c r="O2665" s="11"/>
      <c r="P2665" s="10"/>
      <c r="Q2665" s="15"/>
    </row>
    <row r="2666" spans="2:17" ht="15" customHeight="1" x14ac:dyDescent="0.25">
      <c r="B2666" s="10" t="s">
        <v>7629</v>
      </c>
      <c r="C2666" s="10" t="s">
        <v>7630</v>
      </c>
      <c r="D2666" s="11">
        <f>VLOOKUP(B2666,'[1]Dados Cadastrais'!A:G,7,0)</f>
        <v>103</v>
      </c>
      <c r="E2666" s="11" t="str">
        <f>VLOOKUP(CONTATOS[[#This Row],[EMPRESA]],'[1]Dados Cadastrais'!A:F,5,0)</f>
        <v>ME</v>
      </c>
      <c r="F2666" s="10" t="str">
        <f>VLOOKUP(CONTATOS[[#This Row],[EMPRESA]],'[1]Dados Cadastrais'!A:F,6,0)</f>
        <v>CAPITAL LESTE 1</v>
      </c>
      <c r="G2666" s="10" t="s">
        <v>5838</v>
      </c>
      <c r="H2666" s="10"/>
      <c r="I2666" s="10"/>
      <c r="J2666" s="10"/>
      <c r="K2666" s="31" t="s">
        <v>7632</v>
      </c>
      <c r="L2666" s="13"/>
      <c r="M2666" s="10"/>
      <c r="N2666" s="22"/>
      <c r="O2666" s="11"/>
      <c r="P2666" s="10"/>
      <c r="Q2666" s="15"/>
    </row>
    <row r="2667" spans="2:17" ht="15" customHeight="1" x14ac:dyDescent="0.25">
      <c r="B2667" s="10" t="s">
        <v>7629</v>
      </c>
      <c r="C2667" s="10" t="s">
        <v>7630</v>
      </c>
      <c r="D2667" s="11">
        <f>VLOOKUP(B2667,'[1]Dados Cadastrais'!A:G,7,0)</f>
        <v>103</v>
      </c>
      <c r="E2667" s="11" t="str">
        <f>VLOOKUP(CONTATOS[[#This Row],[EMPRESA]],'[1]Dados Cadastrais'!A:F,5,0)</f>
        <v>ME</v>
      </c>
      <c r="F2667" s="10" t="str">
        <f>VLOOKUP(CONTATOS[[#This Row],[EMPRESA]],'[1]Dados Cadastrais'!A:F,6,0)</f>
        <v>CAPITAL LESTE 1</v>
      </c>
      <c r="G2667" s="10" t="s">
        <v>7140</v>
      </c>
      <c r="H2667" s="10"/>
      <c r="I2667" s="10"/>
      <c r="J2667" s="10"/>
      <c r="K2667" s="31" t="s">
        <v>7632</v>
      </c>
      <c r="L2667" s="13"/>
      <c r="M2667" s="10"/>
      <c r="N2667" s="22"/>
      <c r="O2667" s="11"/>
      <c r="P2667" s="10"/>
      <c r="Q2667" s="15"/>
    </row>
    <row r="2668" spans="2:17" ht="15" customHeight="1" x14ac:dyDescent="0.25">
      <c r="B2668" s="10" t="s">
        <v>7629</v>
      </c>
      <c r="C2668" s="10" t="s">
        <v>7630</v>
      </c>
      <c r="D2668" s="11">
        <f>VLOOKUP(B2668,'[1]Dados Cadastrais'!A:G,7,0)</f>
        <v>103</v>
      </c>
      <c r="E2668" s="11" t="str">
        <f>VLOOKUP(CONTATOS[[#This Row],[EMPRESA]],'[1]Dados Cadastrais'!A:F,5,0)</f>
        <v>ME</v>
      </c>
      <c r="F2668" s="10" t="str">
        <f>VLOOKUP(CONTATOS[[#This Row],[EMPRESA]],'[1]Dados Cadastrais'!A:F,6,0)</f>
        <v>CAPITAL LESTE 1</v>
      </c>
      <c r="G2668" s="10" t="s">
        <v>7634</v>
      </c>
      <c r="H2668" s="10"/>
      <c r="I2668" s="10"/>
      <c r="J2668" s="10"/>
      <c r="K2668" s="31" t="s">
        <v>7632</v>
      </c>
      <c r="L2668" s="13" t="s">
        <v>7635</v>
      </c>
      <c r="M2668" s="10" t="s">
        <v>7636</v>
      </c>
      <c r="N2668" s="22"/>
      <c r="O2668" s="11"/>
      <c r="P2668" s="10"/>
      <c r="Q2668" s="15"/>
    </row>
    <row r="2669" spans="2:17" ht="15" customHeight="1" x14ac:dyDescent="0.35">
      <c r="B2669" s="10" t="s">
        <v>7629</v>
      </c>
      <c r="C2669" s="10" t="s">
        <v>7630</v>
      </c>
      <c r="D2669" s="11">
        <f>VLOOKUP(B2669,'[1]Dados Cadastrais'!A:G,7,0)</f>
        <v>103</v>
      </c>
      <c r="E2669" s="11" t="str">
        <f>VLOOKUP(CONTATOS[[#This Row],[EMPRESA]],'[1]Dados Cadastrais'!A:F,5,0)</f>
        <v>ME</v>
      </c>
      <c r="F2669" s="10" t="str">
        <f>VLOOKUP(CONTATOS[[#This Row],[EMPRESA]],'[1]Dados Cadastrais'!A:F,6,0)</f>
        <v>CAPITAL LESTE 1</v>
      </c>
      <c r="G2669" s="10" t="s">
        <v>3518</v>
      </c>
      <c r="H2669" s="10"/>
      <c r="I2669" s="10" t="s">
        <v>19</v>
      </c>
      <c r="J2669" s="10" t="s">
        <v>20</v>
      </c>
      <c r="K2669" s="22"/>
      <c r="L2669" s="13"/>
      <c r="M2669" s="10"/>
      <c r="N2669" s="22" t="s">
        <v>7637</v>
      </c>
      <c r="O2669" s="11"/>
      <c r="P2669" s="10"/>
      <c r="Q2669" s="15"/>
    </row>
    <row r="2670" spans="2:17" ht="15" customHeight="1" x14ac:dyDescent="0.35">
      <c r="B2670" s="10" t="s">
        <v>7629</v>
      </c>
      <c r="C2670" s="10" t="s">
        <v>7630</v>
      </c>
      <c r="D2670" s="11">
        <f>VLOOKUP(B2670,'[1]Dados Cadastrais'!A:G,7,0)</f>
        <v>103</v>
      </c>
      <c r="E2670" s="11" t="str">
        <f>VLOOKUP(CONTATOS[[#This Row],[EMPRESA]],'[1]Dados Cadastrais'!A:F,5,0)</f>
        <v>ME</v>
      </c>
      <c r="F2670" s="10" t="str">
        <f>VLOOKUP(CONTATOS[[#This Row],[EMPRESA]],'[1]Dados Cadastrais'!A:F,6,0)</f>
        <v>CAPITAL LESTE 1</v>
      </c>
      <c r="G2670" s="10" t="s">
        <v>2046</v>
      </c>
      <c r="H2670" s="10"/>
      <c r="I2670" s="10" t="s">
        <v>195</v>
      </c>
      <c r="J2670" s="10"/>
      <c r="K2670" s="22"/>
      <c r="L2670" s="13" t="s">
        <v>195</v>
      </c>
      <c r="M2670" s="10"/>
      <c r="N2670" s="22" t="s">
        <v>7637</v>
      </c>
      <c r="O2670" s="11"/>
      <c r="P2670" s="10"/>
      <c r="Q2670" s="15"/>
    </row>
    <row r="2671" spans="2:17" ht="15" customHeight="1" x14ac:dyDescent="0.35">
      <c r="B2671" s="10" t="s">
        <v>7638</v>
      </c>
      <c r="C2671" s="10" t="s">
        <v>7639</v>
      </c>
      <c r="D2671" s="11">
        <f>VLOOKUP(B2671,'[1]Dados Cadastrais'!A:G,7,0)</f>
        <v>103</v>
      </c>
      <c r="E2671" s="11" t="str">
        <f>VLOOKUP(CONTATOS[[#This Row],[EMPRESA]],'[1]Dados Cadastrais'!A:F,5,0)</f>
        <v>ME</v>
      </c>
      <c r="F2671" s="10" t="str">
        <f>VLOOKUP(CONTATOS[[#This Row],[EMPRESA]],'[1]Dados Cadastrais'!A:F,6,0)</f>
        <v>CAPITAL LESTE 1</v>
      </c>
      <c r="G2671" s="10"/>
      <c r="H2671" s="10"/>
      <c r="I2671" s="10"/>
      <c r="J2671" s="10"/>
      <c r="K2671" s="22"/>
      <c r="L2671" s="13" t="s">
        <v>7640</v>
      </c>
      <c r="M2671" s="10" t="s">
        <v>7640</v>
      </c>
      <c r="N2671" s="22"/>
      <c r="O2671" s="11"/>
      <c r="P2671" s="10"/>
      <c r="Q2671" s="15"/>
    </row>
    <row r="2672" spans="2:17" ht="15" hidden="1" customHeight="1" x14ac:dyDescent="0.25">
      <c r="B2672" s="10" t="s">
        <v>7641</v>
      </c>
      <c r="C2672" s="10" t="e">
        <v>#N/A</v>
      </c>
      <c r="D2672" s="11" t="e">
        <f>VLOOKUP(B2672,'[1]Dados Cadastrais'!A:G,7,0)</f>
        <v>#N/A</v>
      </c>
      <c r="E2672" s="11" t="e">
        <f>VLOOKUP(CONTATOS[[#This Row],[EMPRESA]],'[1]Dados Cadastrais'!A:F,5,0)</f>
        <v>#N/A</v>
      </c>
      <c r="F2672" s="10" t="e">
        <f>VLOOKUP(CONTATOS[[#This Row],[EMPRESA]],'[1]Dados Cadastrais'!A:F,6,0)</f>
        <v>#N/A</v>
      </c>
      <c r="G2672" s="10"/>
      <c r="H2672" s="10"/>
      <c r="I2672" s="10"/>
      <c r="J2672" s="10"/>
      <c r="K2672" s="22" t="s">
        <v>7642</v>
      </c>
      <c r="L2672" s="13"/>
      <c r="M2672" s="10"/>
      <c r="N2672" s="14" t="s">
        <v>7643</v>
      </c>
      <c r="O2672" s="11"/>
      <c r="P2672" s="10"/>
      <c r="Q2672" s="15"/>
    </row>
    <row r="2673" spans="2:17" ht="15" hidden="1" customHeight="1" x14ac:dyDescent="0.35">
      <c r="B2673" s="10" t="s">
        <v>7644</v>
      </c>
      <c r="C2673" s="10" t="s">
        <v>7645</v>
      </c>
      <c r="D2673" s="11">
        <f>VLOOKUP(B2673,'[1]Dados Cadastrais'!A:G,7,0)</f>
        <v>0</v>
      </c>
      <c r="E2673" s="11" t="str">
        <f>VLOOKUP(CONTATOS[[#This Row],[EMPRESA]],'[1]Dados Cadastrais'!A:F,5,0)</f>
        <v>EPP</v>
      </c>
      <c r="F2673" s="10" t="str">
        <f>VLOOKUP(CONTATOS[[#This Row],[EMPRESA]],'[1]Dados Cadastrais'!A:F,6,0)</f>
        <v>CAPITAL NORTE</v>
      </c>
      <c r="G2673" s="10" t="s">
        <v>7646</v>
      </c>
      <c r="H2673" s="10"/>
      <c r="I2673" s="10"/>
      <c r="J2673" s="10"/>
      <c r="K2673" s="22" t="s">
        <v>7647</v>
      </c>
      <c r="L2673" s="13"/>
      <c r="M2673" s="10"/>
      <c r="N2673" s="22" t="s">
        <v>7648</v>
      </c>
      <c r="O2673" s="11"/>
      <c r="P2673" s="10"/>
      <c r="Q2673" s="15"/>
    </row>
    <row r="2674" spans="2:17" ht="15" hidden="1" customHeight="1" x14ac:dyDescent="0.25">
      <c r="B2674" s="10" t="s">
        <v>7644</v>
      </c>
      <c r="C2674" s="10" t="s">
        <v>7645</v>
      </c>
      <c r="D2674" s="11">
        <f>VLOOKUP(B2674,'[1]Dados Cadastrais'!A:G,7,0)</f>
        <v>0</v>
      </c>
      <c r="E2674" s="11" t="str">
        <f>VLOOKUP(CONTATOS[[#This Row],[EMPRESA]],'[1]Dados Cadastrais'!A:F,5,0)</f>
        <v>EPP</v>
      </c>
      <c r="F2674" s="10" t="str">
        <f>VLOOKUP(CONTATOS[[#This Row],[EMPRESA]],'[1]Dados Cadastrais'!A:F,6,0)</f>
        <v>CAPITAL NORTE</v>
      </c>
      <c r="G2674" s="10" t="s">
        <v>5127</v>
      </c>
      <c r="H2674" s="10"/>
      <c r="I2674" s="10" t="s">
        <v>7649</v>
      </c>
      <c r="J2674" s="10"/>
      <c r="K2674" s="22" t="s">
        <v>7650</v>
      </c>
      <c r="L2674" s="13">
        <v>947926649</v>
      </c>
      <c r="M2674" s="10" t="s">
        <v>7651</v>
      </c>
      <c r="N2674" s="14" t="s">
        <v>7652</v>
      </c>
      <c r="O2674" s="11"/>
      <c r="P2674" s="10"/>
      <c r="Q2674" s="15"/>
    </row>
    <row r="2675" spans="2:17" ht="15" hidden="1" customHeight="1" x14ac:dyDescent="0.25">
      <c r="B2675" s="10" t="s">
        <v>7644</v>
      </c>
      <c r="C2675" s="10" t="s">
        <v>7645</v>
      </c>
      <c r="D2675" s="11">
        <f>VLOOKUP(B2675,'[1]Dados Cadastrais'!A:G,7,0)</f>
        <v>0</v>
      </c>
      <c r="E2675" s="11" t="str">
        <f>VLOOKUP(CONTATOS[[#This Row],[EMPRESA]],'[1]Dados Cadastrais'!A:F,5,0)</f>
        <v>EPP</v>
      </c>
      <c r="F2675" s="10" t="str">
        <f>VLOOKUP(CONTATOS[[#This Row],[EMPRESA]],'[1]Dados Cadastrais'!A:F,6,0)</f>
        <v>CAPITAL NORTE</v>
      </c>
      <c r="G2675" s="10" t="s">
        <v>191</v>
      </c>
      <c r="H2675" s="10"/>
      <c r="I2675" s="10" t="s">
        <v>7649</v>
      </c>
      <c r="J2675" s="10"/>
      <c r="K2675" s="22" t="s">
        <v>7653</v>
      </c>
      <c r="L2675" s="13"/>
      <c r="M2675" s="10"/>
      <c r="N2675" s="14" t="s">
        <v>7654</v>
      </c>
      <c r="O2675" s="11"/>
      <c r="P2675" s="10"/>
      <c r="Q2675" s="15"/>
    </row>
    <row r="2676" spans="2:17" ht="15" hidden="1" customHeight="1" x14ac:dyDescent="0.25">
      <c r="B2676" s="10" t="s">
        <v>7644</v>
      </c>
      <c r="C2676" s="10" t="s">
        <v>7645</v>
      </c>
      <c r="D2676" s="11">
        <f>VLOOKUP(B2676,'[1]Dados Cadastrais'!A:G,7,0)</f>
        <v>0</v>
      </c>
      <c r="E2676" s="11" t="str">
        <f>VLOOKUP(CONTATOS[[#This Row],[EMPRESA]],'[1]Dados Cadastrais'!A:F,5,0)</f>
        <v>EPP</v>
      </c>
      <c r="F2676" s="10" t="str">
        <f>VLOOKUP(CONTATOS[[#This Row],[EMPRESA]],'[1]Dados Cadastrais'!A:F,6,0)</f>
        <v>CAPITAL NORTE</v>
      </c>
      <c r="G2676" s="10" t="s">
        <v>7655</v>
      </c>
      <c r="H2676" s="10"/>
      <c r="I2676" s="10" t="s">
        <v>26</v>
      </c>
      <c r="J2676" s="10"/>
      <c r="K2676" s="22"/>
      <c r="L2676" s="13"/>
      <c r="M2676" s="10"/>
      <c r="N2676" s="14" t="s">
        <v>7654</v>
      </c>
      <c r="O2676" s="11"/>
      <c r="P2676" s="10"/>
      <c r="Q2676" s="15"/>
    </row>
    <row r="2677" spans="2:17" ht="15" hidden="1" customHeight="1" x14ac:dyDescent="0.35">
      <c r="B2677" s="32" t="s">
        <v>7656</v>
      </c>
      <c r="C2677" s="32" t="str">
        <f>VLOOKUP(B2677,'[1]Dados Cadastrais'!A:B,2,0)</f>
        <v>22.911.468/0001-70</v>
      </c>
      <c r="D2677" s="33">
        <f>VLOOKUP(B2677,'[1]Dados Cadastrais'!A:G,7,0)</f>
        <v>163</v>
      </c>
      <c r="E2677" s="33" t="str">
        <f>VLOOKUP(CONTATOS[[#This Row],[EMPRESA]],'[1]Dados Cadastrais'!A:F,5,0)</f>
        <v>Pequena</v>
      </c>
      <c r="F2677" s="32">
        <f>VLOOKUP(CONTATOS[[#This Row],[EMPRESA]],'[1]Dados Cadastrais'!A:F,6,0)</f>
        <v>0</v>
      </c>
      <c r="G2677" s="23" t="s">
        <v>4230</v>
      </c>
      <c r="H2677" s="32" t="s">
        <v>20</v>
      </c>
      <c r="I2677" s="34" t="s">
        <v>7657</v>
      </c>
      <c r="J2677" s="32" t="s">
        <v>20</v>
      </c>
      <c r="K2677" s="35" t="s">
        <v>7658</v>
      </c>
      <c r="L2677" s="36" t="s">
        <v>176</v>
      </c>
      <c r="M2677" s="32" t="str" cm="1">
        <f t="array" ref="M2677">IFERROR(IF(ISTEXT(L2676),IF(ISBLANK(L2676),"","'"&amp;"55"&amp;IF(AND(ISNUMBER(LEFT(SOMENTE.NÚMEROS(L2676),2))),LEFT(SOMENTE.NÚMEROS(L2676),2),"11")&amp;RIGHT(SOMENTE.NÚMEROS(L2676),8)),""),"")</f>
        <v/>
      </c>
      <c r="N2677" s="23" t="s">
        <v>176</v>
      </c>
      <c r="O2677" s="23"/>
      <c r="P2677" s="23"/>
      <c r="Q2677" s="15">
        <v>45903</v>
      </c>
    </row>
    <row r="2678" spans="2:17" ht="15" hidden="1" customHeight="1" x14ac:dyDescent="0.25">
      <c r="B2678" s="10" t="s">
        <v>7659</v>
      </c>
      <c r="C2678" s="10" t="e">
        <v>#N/A</v>
      </c>
      <c r="D2678" s="11" t="e">
        <f>VLOOKUP(B2678,'[1]Dados Cadastrais'!A:G,7,0)</f>
        <v>#N/A</v>
      </c>
      <c r="E2678" s="11" t="e">
        <f>VLOOKUP(CONTATOS[[#This Row],[EMPRESA]],'[1]Dados Cadastrais'!A:F,5,0)</f>
        <v>#N/A</v>
      </c>
      <c r="F2678" s="10" t="e">
        <f>VLOOKUP(CONTATOS[[#This Row],[EMPRESA]],'[1]Dados Cadastrais'!A:F,6,0)</f>
        <v>#N/A</v>
      </c>
      <c r="G2678" s="10" t="s">
        <v>4051</v>
      </c>
      <c r="H2678" s="10"/>
      <c r="I2678" s="10"/>
      <c r="J2678" s="10"/>
      <c r="K2678" s="22" t="s">
        <v>7660</v>
      </c>
      <c r="L2678" s="13"/>
      <c r="M2678" s="10"/>
      <c r="N2678" s="14" t="s">
        <v>7661</v>
      </c>
      <c r="O2678" s="11"/>
      <c r="P2678" s="10"/>
      <c r="Q2678" s="15"/>
    </row>
    <row r="2679" spans="2:17" ht="15" customHeight="1" x14ac:dyDescent="0.35">
      <c r="B2679" s="10" t="s">
        <v>7662</v>
      </c>
      <c r="C2679" s="10" t="s">
        <v>7663</v>
      </c>
      <c r="D2679" s="11">
        <f>VLOOKUP(B2679,'[1]Dados Cadastrais'!A:G,7,0)</f>
        <v>103</v>
      </c>
      <c r="E2679" s="11" t="str">
        <f>VLOOKUP(CONTATOS[[#This Row],[EMPRESA]],'[1]Dados Cadastrais'!A:F,5,0)</f>
        <v>EPP</v>
      </c>
      <c r="F2679" s="10" t="str">
        <f>VLOOKUP(CONTATOS[[#This Row],[EMPRESA]],'[1]Dados Cadastrais'!A:F,6,0)</f>
        <v>CAPITAL LESTE 1</v>
      </c>
      <c r="G2679" s="10"/>
      <c r="H2679" s="10"/>
      <c r="I2679" s="10"/>
      <c r="J2679" s="10"/>
      <c r="K2679" s="12">
        <v>1122748484</v>
      </c>
      <c r="L2679" s="13"/>
      <c r="M2679" s="10"/>
      <c r="N2679" s="22"/>
      <c r="O2679" s="11"/>
      <c r="P2679" s="10"/>
      <c r="Q2679" s="15"/>
    </row>
    <row r="2680" spans="2:17" ht="15" customHeight="1" x14ac:dyDescent="0.35">
      <c r="B2680" s="10" t="s">
        <v>7662</v>
      </c>
      <c r="C2680" s="10" t="s">
        <v>7663</v>
      </c>
      <c r="D2680" s="11">
        <f>VLOOKUP(B2680,'[1]Dados Cadastrais'!A:G,7,0)</f>
        <v>103</v>
      </c>
      <c r="E2680" s="11" t="str">
        <f>VLOOKUP(CONTATOS[[#This Row],[EMPRESA]],'[1]Dados Cadastrais'!A:F,5,0)</f>
        <v>EPP</v>
      </c>
      <c r="F2680" s="10" t="str">
        <f>VLOOKUP(CONTATOS[[#This Row],[EMPRESA]],'[1]Dados Cadastrais'!A:F,6,0)</f>
        <v>CAPITAL LESTE 1</v>
      </c>
      <c r="G2680" s="10" t="s">
        <v>7664</v>
      </c>
      <c r="H2680" s="10"/>
      <c r="I2680" s="10" t="s">
        <v>19</v>
      </c>
      <c r="J2680" s="10" t="s">
        <v>20</v>
      </c>
      <c r="K2680" s="22" t="s">
        <v>7665</v>
      </c>
      <c r="L2680" s="13" t="s">
        <v>7666</v>
      </c>
      <c r="M2680" s="10" t="s">
        <v>7667</v>
      </c>
      <c r="N2680" s="22"/>
      <c r="O2680" s="11"/>
      <c r="P2680" s="10"/>
      <c r="Q2680" s="15"/>
    </row>
    <row r="2681" spans="2:17" ht="15" customHeight="1" x14ac:dyDescent="0.35">
      <c r="B2681" s="10" t="s">
        <v>7668</v>
      </c>
      <c r="C2681" s="10" t="s">
        <v>7669</v>
      </c>
      <c r="D2681" s="11">
        <f>VLOOKUP(B2681,'[1]Dados Cadastrais'!A:G,7,0)</f>
        <v>103</v>
      </c>
      <c r="E2681" s="11" t="str">
        <f>VLOOKUP(CONTATOS[[#This Row],[EMPRESA]],'[1]Dados Cadastrais'!A:F,5,0)</f>
        <v>ME</v>
      </c>
      <c r="F2681" s="10" t="str">
        <f>VLOOKUP(CONTATOS[[#This Row],[EMPRESA]],'[1]Dados Cadastrais'!A:F,6,0)</f>
        <v>CAPITAL LESTE 1</v>
      </c>
      <c r="G2681" s="10" t="s">
        <v>231</v>
      </c>
      <c r="H2681" s="10"/>
      <c r="I2681" s="10" t="s">
        <v>19</v>
      </c>
      <c r="J2681" s="10" t="s">
        <v>20</v>
      </c>
      <c r="K2681" s="22"/>
      <c r="L2681" s="13" t="s">
        <v>7670</v>
      </c>
      <c r="M2681" s="10" t="s">
        <v>7671</v>
      </c>
      <c r="N2681" s="22" t="s">
        <v>7672</v>
      </c>
      <c r="O2681" s="11"/>
      <c r="P2681" s="10"/>
      <c r="Q2681" s="15"/>
    </row>
    <row r="2682" spans="2:17" ht="15" customHeight="1" x14ac:dyDescent="0.35">
      <c r="B2682" s="10" t="s">
        <v>7668</v>
      </c>
      <c r="C2682" s="10" t="s">
        <v>7669</v>
      </c>
      <c r="D2682" s="11">
        <f>VLOOKUP(B2682,'[1]Dados Cadastrais'!A:G,7,0)</f>
        <v>103</v>
      </c>
      <c r="E2682" s="11" t="str">
        <f>VLOOKUP(CONTATOS[[#This Row],[EMPRESA]],'[1]Dados Cadastrais'!A:F,5,0)</f>
        <v>ME</v>
      </c>
      <c r="F2682" s="10" t="str">
        <f>VLOOKUP(CONTATOS[[#This Row],[EMPRESA]],'[1]Dados Cadastrais'!A:F,6,0)</f>
        <v>CAPITAL LESTE 1</v>
      </c>
      <c r="G2682" s="10" t="s">
        <v>334</v>
      </c>
      <c r="H2682" s="10"/>
      <c r="I2682" s="10" t="s">
        <v>334</v>
      </c>
      <c r="J2682" s="10"/>
      <c r="K2682" s="22"/>
      <c r="L2682" s="13">
        <v>11972342170</v>
      </c>
      <c r="M2682" s="10" t="s">
        <v>7671</v>
      </c>
      <c r="N2682" s="22"/>
      <c r="O2682" s="11"/>
      <c r="P2682" s="10"/>
      <c r="Q2682" s="15"/>
    </row>
    <row r="2683" spans="2:17" ht="15" customHeight="1" x14ac:dyDescent="0.35">
      <c r="B2683" s="10" t="s">
        <v>7668</v>
      </c>
      <c r="C2683" s="10" t="s">
        <v>7669</v>
      </c>
      <c r="D2683" s="11">
        <f>VLOOKUP(B2683,'[1]Dados Cadastrais'!A:G,7,0)</f>
        <v>103</v>
      </c>
      <c r="E2683" s="11" t="str">
        <f>VLOOKUP(CONTATOS[[#This Row],[EMPRESA]],'[1]Dados Cadastrais'!A:F,5,0)</f>
        <v>ME</v>
      </c>
      <c r="F2683" s="10" t="str">
        <f>VLOOKUP(CONTATOS[[#This Row],[EMPRESA]],'[1]Dados Cadastrais'!A:F,6,0)</f>
        <v>CAPITAL LESTE 1</v>
      </c>
      <c r="G2683" s="10" t="s">
        <v>334</v>
      </c>
      <c r="H2683" s="10"/>
      <c r="I2683" s="10" t="s">
        <v>334</v>
      </c>
      <c r="J2683" s="10"/>
      <c r="K2683" s="12"/>
      <c r="L2683" s="13" t="s">
        <v>334</v>
      </c>
      <c r="M2683" s="10"/>
      <c r="N2683" s="22"/>
      <c r="O2683" s="11"/>
      <c r="P2683" s="10"/>
      <c r="Q2683" s="15"/>
    </row>
    <row r="2684" spans="2:17" ht="15" customHeight="1" x14ac:dyDescent="0.35">
      <c r="B2684" s="10" t="s">
        <v>7673</v>
      </c>
      <c r="C2684" s="10" t="s">
        <v>7674</v>
      </c>
      <c r="D2684" s="11">
        <f>VLOOKUP(B2684,'[1]Dados Cadastrais'!A:G,7,0)</f>
        <v>103</v>
      </c>
      <c r="E2684" s="11" t="str">
        <f>VLOOKUP(CONTATOS[[#This Row],[EMPRESA]],'[1]Dados Cadastrais'!A:F,5,0)</f>
        <v>EPP</v>
      </c>
      <c r="F2684" s="10" t="str">
        <f>VLOOKUP(CONTATOS[[#This Row],[EMPRESA]],'[1]Dados Cadastrais'!A:F,6,0)</f>
        <v>CAPITAL LESTE 1</v>
      </c>
      <c r="G2684" s="10" t="s">
        <v>7675</v>
      </c>
      <c r="H2684" s="10"/>
      <c r="I2684" s="10"/>
      <c r="J2684" s="10"/>
      <c r="K2684" s="22">
        <v>26213211</v>
      </c>
      <c r="L2684" s="13" t="s">
        <v>7676</v>
      </c>
      <c r="M2684" s="10" t="s">
        <v>7676</v>
      </c>
      <c r="N2684" s="22" t="s">
        <v>7677</v>
      </c>
      <c r="O2684" s="11"/>
      <c r="P2684" s="10"/>
      <c r="Q2684" s="15"/>
    </row>
    <row r="2685" spans="2:17" ht="15" customHeight="1" x14ac:dyDescent="0.35">
      <c r="B2685" s="10" t="s">
        <v>7673</v>
      </c>
      <c r="C2685" s="10" t="s">
        <v>7674</v>
      </c>
      <c r="D2685" s="11">
        <f>VLOOKUP(B2685,'[1]Dados Cadastrais'!A:G,7,0)</f>
        <v>103</v>
      </c>
      <c r="E2685" s="11" t="str">
        <f>VLOOKUP(CONTATOS[[#This Row],[EMPRESA]],'[1]Dados Cadastrais'!A:F,5,0)</f>
        <v>EPP</v>
      </c>
      <c r="F2685" s="10" t="str">
        <f>VLOOKUP(CONTATOS[[#This Row],[EMPRESA]],'[1]Dados Cadastrais'!A:F,6,0)</f>
        <v>CAPITAL LESTE 1</v>
      </c>
      <c r="G2685" s="10" t="s">
        <v>7678</v>
      </c>
      <c r="H2685" s="10"/>
      <c r="I2685" s="10" t="s">
        <v>7679</v>
      </c>
      <c r="J2685" s="10"/>
      <c r="K2685" s="12">
        <v>26213211</v>
      </c>
      <c r="L2685" s="13"/>
      <c r="M2685" s="10"/>
      <c r="N2685" s="22" t="s">
        <v>7680</v>
      </c>
      <c r="O2685" s="11"/>
      <c r="P2685" s="10"/>
      <c r="Q2685" s="15"/>
    </row>
    <row r="2686" spans="2:17" ht="15" customHeight="1" x14ac:dyDescent="0.25">
      <c r="B2686" s="10" t="s">
        <v>7681</v>
      </c>
      <c r="C2686" s="10" t="s">
        <v>7682</v>
      </c>
      <c r="D2686" s="11">
        <f>VLOOKUP(B2686,'[1]Dados Cadastrais'!A:G,7,0)</f>
        <v>126</v>
      </c>
      <c r="E2686" s="11" t="str">
        <f>VLOOKUP(CONTATOS[[#This Row],[EMPRESA]],'[1]Dados Cadastrais'!A:F,5,0)</f>
        <v>EPP</v>
      </c>
      <c r="F2686" s="10" t="str">
        <f>VLOOKUP(CONTATOS[[#This Row],[EMPRESA]],'[1]Dados Cadastrais'!A:F,6,0)</f>
        <v>CAPITAL LESTE 2</v>
      </c>
      <c r="G2686" s="10" t="s">
        <v>7683</v>
      </c>
      <c r="H2686" s="10" t="s">
        <v>20</v>
      </c>
      <c r="I2686" s="10" t="s">
        <v>19</v>
      </c>
      <c r="J2686" s="10" t="s">
        <v>20</v>
      </c>
      <c r="K2686" s="22" t="s">
        <v>7684</v>
      </c>
      <c r="L2686" s="13" t="s">
        <v>7685</v>
      </c>
      <c r="M2686" s="10" t="s">
        <v>7685</v>
      </c>
      <c r="N2686" s="14" t="s">
        <v>7686</v>
      </c>
      <c r="O2686" s="11"/>
      <c r="P2686" s="10"/>
      <c r="Q2686" s="15"/>
    </row>
    <row r="2687" spans="2:17" ht="15" hidden="1" customHeight="1" x14ac:dyDescent="0.25">
      <c r="B2687" s="10" t="s">
        <v>7687</v>
      </c>
      <c r="C2687" s="10" t="s">
        <v>7688</v>
      </c>
      <c r="D2687" s="11">
        <v>113</v>
      </c>
      <c r="E2687" s="11" t="str">
        <f>VLOOKUP(CONTATOS[[#This Row],[EMPRESA]],'[1]Dados Cadastrais'!A:F,5,0)</f>
        <v>EPP</v>
      </c>
      <c r="F2687" s="10" t="str">
        <f>VLOOKUP(CONTATOS[[#This Row],[EMPRESA]],'[1]Dados Cadastrais'!A:F,6,0)</f>
        <v>CAPITAL OESTE</v>
      </c>
      <c r="G2687" s="10" t="s">
        <v>7689</v>
      </c>
      <c r="H2687" s="10"/>
      <c r="I2687" s="10"/>
      <c r="J2687" s="10"/>
      <c r="K2687" s="22" t="s">
        <v>7690</v>
      </c>
      <c r="L2687" s="13" t="s">
        <v>7691</v>
      </c>
      <c r="M2687" s="10" t="s">
        <v>7691</v>
      </c>
      <c r="N2687" s="14" t="s">
        <v>7692</v>
      </c>
      <c r="O2687" s="11"/>
      <c r="P2687" s="10"/>
      <c r="Q2687" s="15"/>
    </row>
    <row r="2688" spans="2:17" ht="15" hidden="1" customHeight="1" x14ac:dyDescent="0.25">
      <c r="B2688" s="10" t="s">
        <v>7687</v>
      </c>
      <c r="C2688" s="10" t="s">
        <v>7688</v>
      </c>
      <c r="D2688" s="11">
        <v>113</v>
      </c>
      <c r="E2688" s="11" t="str">
        <f>VLOOKUP(CONTATOS[[#This Row],[EMPRESA]],'[1]Dados Cadastrais'!A:F,5,0)</f>
        <v>EPP</v>
      </c>
      <c r="F2688" s="10" t="str">
        <f>VLOOKUP(CONTATOS[[#This Row],[EMPRESA]],'[1]Dados Cadastrais'!A:F,6,0)</f>
        <v>CAPITAL OESTE</v>
      </c>
      <c r="G2688" s="10" t="s">
        <v>7693</v>
      </c>
      <c r="H2688" s="10"/>
      <c r="I2688" s="10"/>
      <c r="J2688" s="10"/>
      <c r="K2688" s="22" t="s">
        <v>7694</v>
      </c>
      <c r="L2688" s="13" t="s">
        <v>7695</v>
      </c>
      <c r="M2688" s="10" t="s">
        <v>7696</v>
      </c>
      <c r="N2688" s="14" t="s">
        <v>7697</v>
      </c>
      <c r="O2688" s="11"/>
      <c r="P2688" s="10"/>
      <c r="Q2688" s="15"/>
    </row>
    <row r="2689" spans="2:17" ht="15" hidden="1" customHeight="1" x14ac:dyDescent="0.25">
      <c r="B2689" s="10" t="s">
        <v>7687</v>
      </c>
      <c r="C2689" s="10" t="s">
        <v>7688</v>
      </c>
      <c r="D2689" s="11">
        <v>113</v>
      </c>
      <c r="E2689" s="11" t="str">
        <f>VLOOKUP(CONTATOS[[#This Row],[EMPRESA]],'[1]Dados Cadastrais'!A:F,5,0)</f>
        <v>EPP</v>
      </c>
      <c r="F2689" s="10" t="str">
        <f>VLOOKUP(CONTATOS[[#This Row],[EMPRESA]],'[1]Dados Cadastrais'!A:F,6,0)</f>
        <v>CAPITAL OESTE</v>
      </c>
      <c r="G2689" s="10" t="s">
        <v>7698</v>
      </c>
      <c r="H2689" s="10"/>
      <c r="I2689" s="10" t="s">
        <v>19</v>
      </c>
      <c r="J2689" s="10" t="s">
        <v>20</v>
      </c>
      <c r="K2689" s="22"/>
      <c r="L2689" s="13"/>
      <c r="M2689" s="10"/>
      <c r="N2689" s="14" t="s">
        <v>7697</v>
      </c>
      <c r="O2689" s="11"/>
      <c r="P2689" s="10"/>
      <c r="Q2689" s="15"/>
    </row>
    <row r="2690" spans="2:17" ht="15" hidden="1" customHeight="1" x14ac:dyDescent="0.25">
      <c r="B2690" s="10" t="s">
        <v>7687</v>
      </c>
      <c r="C2690" s="10" t="s">
        <v>7688</v>
      </c>
      <c r="D2690" s="11">
        <v>113</v>
      </c>
      <c r="E2690" s="11" t="str">
        <f>VLOOKUP(CONTATOS[[#This Row],[EMPRESA]],'[1]Dados Cadastrais'!A:F,5,0)</f>
        <v>EPP</v>
      </c>
      <c r="F2690" s="10" t="str">
        <f>VLOOKUP(CONTATOS[[#This Row],[EMPRESA]],'[1]Dados Cadastrais'!A:F,6,0)</f>
        <v>CAPITAL OESTE</v>
      </c>
      <c r="G2690" s="10" t="s">
        <v>7699</v>
      </c>
      <c r="H2690" s="10"/>
      <c r="I2690" s="10"/>
      <c r="J2690" s="10"/>
      <c r="K2690" s="22"/>
      <c r="L2690" s="13"/>
      <c r="M2690" s="10"/>
      <c r="N2690" s="14" t="s">
        <v>7697</v>
      </c>
      <c r="O2690" s="11"/>
      <c r="P2690" s="10"/>
      <c r="Q2690" s="15"/>
    </row>
    <row r="2691" spans="2:17" ht="15" hidden="1" customHeight="1" x14ac:dyDescent="0.35">
      <c r="B2691" s="10" t="s">
        <v>7700</v>
      </c>
      <c r="C2691" s="10" t="s">
        <v>7701</v>
      </c>
      <c r="D2691" s="11" t="e">
        <f>VLOOKUP(B2691,'[1]Dados Cadastrais'!A:G,7,0)</f>
        <v>#N/A</v>
      </c>
      <c r="E2691" s="11" t="e">
        <f>VLOOKUP(CONTATOS[[#This Row],[EMPRESA]],'[1]Dados Cadastrais'!A:F,5,0)</f>
        <v>#N/A</v>
      </c>
      <c r="F2691" s="10" t="e">
        <f>VLOOKUP(CONTATOS[[#This Row],[EMPRESA]],'[1]Dados Cadastrais'!A:F,6,0)</f>
        <v>#N/A</v>
      </c>
      <c r="G2691" s="10" t="s">
        <v>7702</v>
      </c>
      <c r="H2691" s="10"/>
      <c r="I2691" s="10"/>
      <c r="J2691" s="10" t="s">
        <v>569</v>
      </c>
      <c r="K2691" s="12" t="s">
        <v>7703</v>
      </c>
      <c r="L2691" s="13" t="s">
        <v>7704</v>
      </c>
      <c r="M2691" s="10" t="s">
        <v>7704</v>
      </c>
      <c r="N2691" s="22" t="s">
        <v>7705</v>
      </c>
      <c r="O2691" s="11"/>
      <c r="P2691" s="10"/>
      <c r="Q2691" s="15"/>
    </row>
    <row r="2692" spans="2:17" ht="15" hidden="1" customHeight="1" x14ac:dyDescent="0.35">
      <c r="B2692" s="10" t="s">
        <v>7700</v>
      </c>
      <c r="C2692" s="10" t="s">
        <v>7701</v>
      </c>
      <c r="D2692" s="11" t="e">
        <f>VLOOKUP(B2692,'[1]Dados Cadastrais'!A:G,7,0)</f>
        <v>#N/A</v>
      </c>
      <c r="E2692" s="11" t="e">
        <f>VLOOKUP(CONTATOS[[#This Row],[EMPRESA]],'[1]Dados Cadastrais'!A:F,5,0)</f>
        <v>#N/A</v>
      </c>
      <c r="F2692" s="10" t="e">
        <f>VLOOKUP(CONTATOS[[#This Row],[EMPRESA]],'[1]Dados Cadastrais'!A:F,6,0)</f>
        <v>#N/A</v>
      </c>
      <c r="G2692" s="10" t="s">
        <v>7706</v>
      </c>
      <c r="H2692" s="10"/>
      <c r="I2692" s="10" t="s">
        <v>19</v>
      </c>
      <c r="J2692" s="10" t="s">
        <v>20</v>
      </c>
      <c r="K2692" s="22" t="s">
        <v>7703</v>
      </c>
      <c r="L2692" s="13" t="s">
        <v>7707</v>
      </c>
      <c r="M2692" s="10" t="s">
        <v>7704</v>
      </c>
      <c r="N2692" s="57" t="s">
        <v>7708</v>
      </c>
      <c r="O2692" s="11"/>
      <c r="P2692" s="10"/>
      <c r="Q2692" s="15"/>
    </row>
    <row r="2693" spans="2:17" ht="15" customHeight="1" x14ac:dyDescent="0.25">
      <c r="B2693" s="27" t="s">
        <v>7709</v>
      </c>
      <c r="C2693" s="27" t="s">
        <v>7710</v>
      </c>
      <c r="D2693" s="27" t="s">
        <v>237</v>
      </c>
      <c r="E2693" s="27" t="s">
        <v>137</v>
      </c>
      <c r="F2693" s="10" t="str">
        <f>VLOOKUP(CONTATOS[[#This Row],[EMPRESA]],'[1]Dados Cadastrais'!A:F,6,0)</f>
        <v>CAPITAL LESTE 1</v>
      </c>
      <c r="G2693" s="17"/>
      <c r="H2693" s="10"/>
      <c r="I2693" s="28"/>
      <c r="J2693" s="10"/>
      <c r="K2693" s="29"/>
      <c r="L2693" s="13"/>
      <c r="M2693" s="10" t="str" cm="1">
        <f t="array" aca="1" ref="M2693" ca="1">IFERROR(IF(ISTEXT(L2692),IF(ISBLANK(L2692),"","'"&amp;"55"&amp;IF(AND(ISNUMBER(LEFT(SOMENTE.NÚMEROS(L2692),2))),LEFT(SOMENTE.NÚMEROS(L2692),2),"11")&amp;RIGHT(SOMENTE.NÚMEROS(L2692),8)),""),"")</f>
        <v/>
      </c>
      <c r="N2693" s="22"/>
      <c r="O2693" s="22"/>
      <c r="P2693" s="22"/>
      <c r="Q2693" s="15"/>
    </row>
    <row r="2694" spans="2:17" ht="15" hidden="1" customHeight="1" x14ac:dyDescent="0.35">
      <c r="B2694" s="10" t="s">
        <v>7711</v>
      </c>
      <c r="C2694" s="10" t="e">
        <v>#N/A</v>
      </c>
      <c r="D2694" s="11" t="e">
        <f>VLOOKUP(B2694,'[1]Dados Cadastrais'!A:G,7,0)</f>
        <v>#N/A</v>
      </c>
      <c r="E2694" s="11" t="e">
        <f>VLOOKUP(CONTATOS[[#This Row],[EMPRESA]],'[1]Dados Cadastrais'!A:F,5,0)</f>
        <v>#N/A</v>
      </c>
      <c r="F2694" s="10" t="e">
        <f>VLOOKUP(CONTATOS[[#This Row],[EMPRESA]],'[1]Dados Cadastrais'!A:F,6,0)</f>
        <v>#N/A</v>
      </c>
      <c r="G2694" s="10"/>
      <c r="H2694" s="10"/>
      <c r="I2694" s="10"/>
      <c r="J2694" s="10"/>
      <c r="K2694" s="22" t="s">
        <v>7712</v>
      </c>
      <c r="L2694" s="13"/>
      <c r="M2694" s="10"/>
      <c r="N2694" s="22"/>
      <c r="O2694" s="11"/>
      <c r="P2694" s="10"/>
      <c r="Q2694" s="15"/>
    </row>
    <row r="2695" spans="2:17" ht="15" hidden="1" customHeight="1" x14ac:dyDescent="0.35">
      <c r="B2695" s="10" t="s">
        <v>7713</v>
      </c>
      <c r="C2695" s="10" t="e">
        <v>#N/A</v>
      </c>
      <c r="D2695" s="11" t="e">
        <f>VLOOKUP(B2695,'[1]Dados Cadastrais'!A:G,7,0)</f>
        <v>#N/A</v>
      </c>
      <c r="E2695" s="11" t="e">
        <f>VLOOKUP(CONTATOS[[#This Row],[EMPRESA]],'[1]Dados Cadastrais'!A:F,5,0)</f>
        <v>#N/A</v>
      </c>
      <c r="F2695" s="10" t="e">
        <f>VLOOKUP(CONTATOS[[#This Row],[EMPRESA]],'[1]Dados Cadastrais'!A:F,6,0)</f>
        <v>#N/A</v>
      </c>
      <c r="G2695" s="10"/>
      <c r="H2695" s="10"/>
      <c r="I2695" s="10"/>
      <c r="J2695" s="10"/>
      <c r="K2695" s="22" t="s">
        <v>7714</v>
      </c>
      <c r="L2695" s="13"/>
      <c r="M2695" s="10"/>
      <c r="N2695" s="22"/>
      <c r="O2695" s="11"/>
      <c r="P2695" s="10"/>
      <c r="Q2695" s="15"/>
    </row>
    <row r="2696" spans="2:17" ht="15" hidden="1" customHeight="1" x14ac:dyDescent="0.35">
      <c r="B2696" s="32" t="s">
        <v>7715</v>
      </c>
      <c r="C2696" s="32" t="str">
        <f>VLOOKUP(B2696,'[1]Dados Cadastrais'!A:B,2,0)</f>
        <v>00.912.447/0001-37</v>
      </c>
      <c r="D2696" s="33">
        <f>VLOOKUP(B2696,'[1]Dados Cadastrais'!A:G,7,0)</f>
        <v>163</v>
      </c>
      <c r="E2696" s="33" t="str">
        <f>VLOOKUP(CONTATOS[[#This Row],[EMPRESA]],'[1]Dados Cadastrais'!A:F,5,0)</f>
        <v>Micro</v>
      </c>
      <c r="F2696" s="32">
        <f>VLOOKUP(CONTATOS[[#This Row],[EMPRESA]],'[1]Dados Cadastrais'!A:F,6,0)</f>
        <v>0</v>
      </c>
      <c r="G2696" s="23">
        <v>0</v>
      </c>
      <c r="H2696" s="32"/>
      <c r="I2696" s="34"/>
      <c r="J2696" s="32"/>
      <c r="K2696" s="35" t="s">
        <v>7716</v>
      </c>
      <c r="L2696" s="36" t="s">
        <v>7717</v>
      </c>
      <c r="M2696" s="32" t="str" cm="1">
        <f t="array" ref="M2696">IFERROR(IF(ISTEXT(L2695),IF(ISBLANK(L2695),"","'"&amp;"55"&amp;IF(AND(ISNUMBER(LEFT(SOMENTE.NÚMEROS(L2695),2))),LEFT(SOMENTE.NÚMEROS(L2695),2),"11")&amp;RIGHT(SOMENTE.NÚMEROS(L2695),8)),""),"")</f>
        <v/>
      </c>
      <c r="N2696" s="23" t="s">
        <v>7718</v>
      </c>
      <c r="O2696" s="23"/>
      <c r="P2696" s="23"/>
      <c r="Q2696" s="15">
        <v>45903</v>
      </c>
    </row>
    <row r="2697" spans="2:17" ht="15" hidden="1" customHeight="1" x14ac:dyDescent="0.35">
      <c r="B2697" s="10" t="s">
        <v>7719</v>
      </c>
      <c r="C2697" s="10" t="e">
        <v>#N/A</v>
      </c>
      <c r="D2697" s="11" t="e">
        <f>VLOOKUP(B2697,'[1]Dados Cadastrais'!A:G,7,0)</f>
        <v>#N/A</v>
      </c>
      <c r="E2697" s="11" t="e">
        <f>VLOOKUP(CONTATOS[[#This Row],[EMPRESA]],'[1]Dados Cadastrais'!A:F,5,0)</f>
        <v>#N/A</v>
      </c>
      <c r="F2697" s="10" t="e">
        <f>VLOOKUP(CONTATOS[[#This Row],[EMPRESA]],'[1]Dados Cadastrais'!A:F,6,0)</f>
        <v>#N/A</v>
      </c>
      <c r="G2697" s="10" t="s">
        <v>7152</v>
      </c>
      <c r="H2697" s="10"/>
      <c r="I2697" s="10"/>
      <c r="J2697" s="10"/>
      <c r="K2697" s="22" t="s">
        <v>7720</v>
      </c>
      <c r="L2697" s="13"/>
      <c r="M2697" s="10"/>
      <c r="N2697" s="22" t="s">
        <v>7721</v>
      </c>
      <c r="O2697" s="11"/>
      <c r="P2697" s="10"/>
      <c r="Q2697" s="15"/>
    </row>
    <row r="2698" spans="2:17" ht="15" hidden="1" customHeight="1" x14ac:dyDescent="0.35">
      <c r="B2698" s="10" t="s">
        <v>7722</v>
      </c>
      <c r="C2698" s="10" t="s">
        <v>7723</v>
      </c>
      <c r="D2698" s="11">
        <v>102</v>
      </c>
      <c r="E2698" s="11" t="s">
        <v>137</v>
      </c>
      <c r="F2698" s="10" t="e">
        <f>VLOOKUP(CONTATOS[[#This Row],[EMPRESA]],'[1]Dados Cadastrais'!A:F,6,0)</f>
        <v>#N/A</v>
      </c>
      <c r="G2698" s="10"/>
      <c r="H2698" s="10"/>
      <c r="I2698" s="10"/>
      <c r="J2698" s="10"/>
      <c r="K2698" s="22" t="s">
        <v>7724</v>
      </c>
      <c r="L2698" s="13"/>
      <c r="M2698" s="10"/>
      <c r="N2698" s="22"/>
      <c r="O2698" s="11"/>
      <c r="P2698" s="10"/>
      <c r="Q2698" s="15"/>
    </row>
    <row r="2699" spans="2:17" ht="15" hidden="1" customHeight="1" x14ac:dyDescent="0.25">
      <c r="B2699" s="10" t="s">
        <v>7725</v>
      </c>
      <c r="C2699" s="10" t="e">
        <v>#N/A</v>
      </c>
      <c r="D2699" s="11" t="e">
        <f>VLOOKUP(B2699,'[1]Dados Cadastrais'!A:G,7,0)</f>
        <v>#N/A</v>
      </c>
      <c r="E2699" s="11" t="e">
        <f>VLOOKUP(CONTATOS[[#This Row],[EMPRESA]],'[1]Dados Cadastrais'!A:F,5,0)</f>
        <v>#N/A</v>
      </c>
      <c r="F2699" s="10" t="e">
        <f>VLOOKUP(CONTATOS[[#This Row],[EMPRESA]],'[1]Dados Cadastrais'!A:F,6,0)</f>
        <v>#N/A</v>
      </c>
      <c r="G2699" s="10" t="s">
        <v>4563</v>
      </c>
      <c r="H2699" s="10"/>
      <c r="I2699" s="10"/>
      <c r="J2699" s="10"/>
      <c r="K2699" s="22" t="s">
        <v>7726</v>
      </c>
      <c r="L2699" s="13"/>
      <c r="M2699" s="10"/>
      <c r="N2699" s="14" t="s">
        <v>7727</v>
      </c>
      <c r="O2699" s="11"/>
      <c r="P2699" s="10"/>
      <c r="Q2699" s="15"/>
    </row>
    <row r="2700" spans="2:17" ht="15" customHeight="1" x14ac:dyDescent="0.35">
      <c r="B2700" s="10" t="s">
        <v>7728</v>
      </c>
      <c r="C2700" s="10" t="s">
        <v>7729</v>
      </c>
      <c r="D2700" s="11">
        <f>VLOOKUP(B2700,'[1]Dados Cadastrais'!A:G,7,0)</f>
        <v>103</v>
      </c>
      <c r="E2700" s="11" t="str">
        <f>VLOOKUP(CONTATOS[[#This Row],[EMPRESA]],'[1]Dados Cadastrais'!A:F,5,0)</f>
        <v>ME</v>
      </c>
      <c r="F2700" s="10" t="str">
        <f>VLOOKUP(CONTATOS[[#This Row],[EMPRESA]],'[1]Dados Cadastrais'!A:F,6,0)</f>
        <v>CAPITAL LESTE 1</v>
      </c>
      <c r="G2700" s="10" t="s">
        <v>2393</v>
      </c>
      <c r="H2700" s="10"/>
      <c r="I2700" s="10"/>
      <c r="J2700" s="10"/>
      <c r="K2700" s="22">
        <v>1122275650</v>
      </c>
      <c r="L2700" s="13"/>
      <c r="M2700" s="10"/>
      <c r="N2700" s="22" t="s">
        <v>7730</v>
      </c>
      <c r="O2700" s="11"/>
      <c r="P2700" s="10"/>
      <c r="Q2700" s="15"/>
    </row>
    <row r="2701" spans="2:17" ht="15" customHeight="1" x14ac:dyDescent="0.35">
      <c r="B2701" s="10" t="s">
        <v>7728</v>
      </c>
      <c r="C2701" s="10" t="s">
        <v>7729</v>
      </c>
      <c r="D2701" s="11">
        <f>VLOOKUP(B2701,'[1]Dados Cadastrais'!A:G,7,0)</f>
        <v>103</v>
      </c>
      <c r="E2701" s="11" t="str">
        <f>VLOOKUP(CONTATOS[[#This Row],[EMPRESA]],'[1]Dados Cadastrais'!A:F,5,0)</f>
        <v>ME</v>
      </c>
      <c r="F2701" s="10" t="str">
        <f>VLOOKUP(CONTATOS[[#This Row],[EMPRESA]],'[1]Dados Cadastrais'!A:F,6,0)</f>
        <v>CAPITAL LESTE 1</v>
      </c>
      <c r="G2701" s="10" t="s">
        <v>127</v>
      </c>
      <c r="H2701" s="10"/>
      <c r="I2701" s="10" t="s">
        <v>7731</v>
      </c>
      <c r="J2701" s="10"/>
      <c r="K2701" s="22">
        <v>1122275650</v>
      </c>
      <c r="L2701" s="13"/>
      <c r="M2701" s="10"/>
      <c r="N2701" s="22" t="s">
        <v>7732</v>
      </c>
      <c r="O2701" s="11"/>
      <c r="P2701" s="10"/>
      <c r="Q2701" s="15"/>
    </row>
    <row r="2702" spans="2:17" ht="15" customHeight="1" x14ac:dyDescent="0.35">
      <c r="B2702" s="10" t="s">
        <v>7728</v>
      </c>
      <c r="C2702" s="10" t="s">
        <v>7729</v>
      </c>
      <c r="D2702" s="11">
        <f>VLOOKUP(B2702,'[1]Dados Cadastrais'!A:G,7,0)</f>
        <v>103</v>
      </c>
      <c r="E2702" s="11" t="str">
        <f>VLOOKUP(CONTATOS[[#This Row],[EMPRESA]],'[1]Dados Cadastrais'!A:F,5,0)</f>
        <v>ME</v>
      </c>
      <c r="F2702" s="10" t="str">
        <f>VLOOKUP(CONTATOS[[#This Row],[EMPRESA]],'[1]Dados Cadastrais'!A:F,6,0)</f>
        <v>CAPITAL LESTE 1</v>
      </c>
      <c r="G2702" s="10" t="s">
        <v>7733</v>
      </c>
      <c r="H2702" s="10"/>
      <c r="I2702" s="10" t="s">
        <v>19</v>
      </c>
      <c r="J2702" s="10" t="s">
        <v>20</v>
      </c>
      <c r="K2702" s="22">
        <v>1122275650</v>
      </c>
      <c r="L2702" s="13"/>
      <c r="M2702" s="10"/>
      <c r="N2702" s="22"/>
      <c r="O2702" s="11"/>
      <c r="P2702" s="10"/>
      <c r="Q2702" s="15"/>
    </row>
    <row r="2703" spans="2:17" ht="15" customHeight="1" x14ac:dyDescent="0.35">
      <c r="B2703" s="10" t="s">
        <v>7728</v>
      </c>
      <c r="C2703" s="10" t="s">
        <v>7729</v>
      </c>
      <c r="D2703" s="11">
        <f>VLOOKUP(B2703,'[1]Dados Cadastrais'!A:G,7,0)</f>
        <v>103</v>
      </c>
      <c r="E2703" s="11" t="str">
        <f>VLOOKUP(CONTATOS[[#This Row],[EMPRESA]],'[1]Dados Cadastrais'!A:F,5,0)</f>
        <v>ME</v>
      </c>
      <c r="F2703" s="10" t="str">
        <f>VLOOKUP(CONTATOS[[#This Row],[EMPRESA]],'[1]Dados Cadastrais'!A:F,6,0)</f>
        <v>CAPITAL LESTE 1</v>
      </c>
      <c r="G2703" s="10" t="s">
        <v>7734</v>
      </c>
      <c r="H2703" s="10"/>
      <c r="I2703" s="10" t="s">
        <v>19</v>
      </c>
      <c r="J2703" s="10" t="s">
        <v>20</v>
      </c>
      <c r="K2703" s="22">
        <v>1122275650</v>
      </c>
      <c r="L2703" s="13"/>
      <c r="M2703" s="10"/>
      <c r="N2703" s="22"/>
      <c r="O2703" s="11"/>
      <c r="P2703" s="10"/>
      <c r="Q2703" s="15"/>
    </row>
    <row r="2704" spans="2:17" ht="15" customHeight="1" x14ac:dyDescent="0.35">
      <c r="B2704" s="10" t="s">
        <v>7728</v>
      </c>
      <c r="C2704" s="10" t="s">
        <v>7729</v>
      </c>
      <c r="D2704" s="11">
        <f>VLOOKUP(B2704,'[1]Dados Cadastrais'!A:G,7,0)</f>
        <v>103</v>
      </c>
      <c r="E2704" s="11" t="str">
        <f>VLOOKUP(CONTATOS[[#This Row],[EMPRESA]],'[1]Dados Cadastrais'!A:F,5,0)</f>
        <v>ME</v>
      </c>
      <c r="F2704" s="10" t="str">
        <f>VLOOKUP(CONTATOS[[#This Row],[EMPRESA]],'[1]Dados Cadastrais'!A:F,6,0)</f>
        <v>CAPITAL LESTE 1</v>
      </c>
      <c r="G2704" s="10" t="s">
        <v>7735</v>
      </c>
      <c r="H2704" s="10"/>
      <c r="I2704" s="10" t="s">
        <v>334</v>
      </c>
      <c r="J2704" s="10"/>
      <c r="K2704" s="22" t="s">
        <v>7736</v>
      </c>
      <c r="L2704" s="13" t="s">
        <v>334</v>
      </c>
      <c r="M2704" s="10"/>
      <c r="N2704" s="22"/>
      <c r="O2704" s="11"/>
      <c r="P2704" s="10"/>
      <c r="Q2704" s="15"/>
    </row>
    <row r="2705" spans="2:17" ht="15" customHeight="1" x14ac:dyDescent="0.35">
      <c r="B2705" s="10" t="s">
        <v>7728</v>
      </c>
      <c r="C2705" s="10" t="s">
        <v>7729</v>
      </c>
      <c r="D2705" s="11">
        <f>VLOOKUP(B2705,'[1]Dados Cadastrais'!A:G,7,0)</f>
        <v>103</v>
      </c>
      <c r="E2705" s="11" t="str">
        <f>VLOOKUP(CONTATOS[[#This Row],[EMPRESA]],'[1]Dados Cadastrais'!A:F,5,0)</f>
        <v>ME</v>
      </c>
      <c r="F2705" s="10" t="str">
        <f>VLOOKUP(CONTATOS[[#This Row],[EMPRESA]],'[1]Dados Cadastrais'!A:F,6,0)</f>
        <v>CAPITAL LESTE 1</v>
      </c>
      <c r="G2705" s="10" t="s">
        <v>2393</v>
      </c>
      <c r="H2705" s="10"/>
      <c r="I2705" s="10" t="s">
        <v>195</v>
      </c>
      <c r="J2705" s="10"/>
      <c r="K2705" s="22"/>
      <c r="L2705" s="13" t="s">
        <v>195</v>
      </c>
      <c r="M2705" s="10"/>
      <c r="N2705" s="22" t="s">
        <v>7732</v>
      </c>
      <c r="O2705" s="11"/>
      <c r="P2705" s="10"/>
      <c r="Q2705" s="15"/>
    </row>
    <row r="2706" spans="2:17" ht="15" customHeight="1" x14ac:dyDescent="0.25">
      <c r="B2706" s="10" t="s">
        <v>7728</v>
      </c>
      <c r="C2706" s="10" t="s">
        <v>7729</v>
      </c>
      <c r="D2706" s="11">
        <f>VLOOKUP(B2706,'[1]Dados Cadastrais'!A:G,7,0)</f>
        <v>103</v>
      </c>
      <c r="E2706" s="11" t="str">
        <f>VLOOKUP(CONTATOS[[#This Row],[EMPRESA]],'[1]Dados Cadastrais'!A:F,5,0)</f>
        <v>ME</v>
      </c>
      <c r="F2706" s="10" t="str">
        <f>VLOOKUP(CONTATOS[[#This Row],[EMPRESA]],'[1]Dados Cadastrais'!A:F,6,0)</f>
        <v>CAPITAL LESTE 1</v>
      </c>
      <c r="G2706" s="10" t="s">
        <v>2393</v>
      </c>
      <c r="H2706" s="10"/>
      <c r="I2706" s="10" t="s">
        <v>7314</v>
      </c>
      <c r="J2706" s="10" t="s">
        <v>20</v>
      </c>
      <c r="K2706" s="22"/>
      <c r="L2706" s="13"/>
      <c r="M2706" s="10"/>
      <c r="N2706" s="14" t="s">
        <v>7737</v>
      </c>
      <c r="O2706" s="11"/>
      <c r="P2706" s="10"/>
      <c r="Q2706" s="15"/>
    </row>
    <row r="2707" spans="2:17" ht="15" hidden="1" customHeight="1" x14ac:dyDescent="0.35">
      <c r="B2707" s="10" t="s">
        <v>7738</v>
      </c>
      <c r="C2707" s="10" t="e">
        <v>#N/A</v>
      </c>
      <c r="D2707" s="11" t="e">
        <f>VLOOKUP(B2707,'[1]Dados Cadastrais'!A:G,7,0)</f>
        <v>#N/A</v>
      </c>
      <c r="E2707" s="11" t="e">
        <f>VLOOKUP(CONTATOS[[#This Row],[EMPRESA]],'[1]Dados Cadastrais'!A:F,5,0)</f>
        <v>#N/A</v>
      </c>
      <c r="F2707" s="10" t="e">
        <f>VLOOKUP(CONTATOS[[#This Row],[EMPRESA]],'[1]Dados Cadastrais'!A:F,6,0)</f>
        <v>#N/A</v>
      </c>
      <c r="G2707" s="10"/>
      <c r="H2707" s="10"/>
      <c r="I2707" s="10"/>
      <c r="J2707" s="43"/>
      <c r="K2707" s="22"/>
      <c r="L2707" s="13"/>
      <c r="M2707" s="10" t="s">
        <v>7739</v>
      </c>
      <c r="N2707" s="22"/>
      <c r="O2707" s="11"/>
      <c r="P2707" s="10"/>
      <c r="Q2707" s="15"/>
    </row>
    <row r="2708" spans="2:17" ht="15" hidden="1" customHeight="1" x14ac:dyDescent="0.35">
      <c r="B2708" s="10" t="s">
        <v>7740</v>
      </c>
      <c r="C2708" s="10" t="s">
        <v>7741</v>
      </c>
      <c r="D2708" s="11">
        <v>107</v>
      </c>
      <c r="E2708" s="11" t="s">
        <v>137</v>
      </c>
      <c r="F2708" s="10" t="e">
        <f>VLOOKUP(CONTATOS[[#This Row],[EMPRESA]],'[1]Dados Cadastrais'!A:F,6,0)</f>
        <v>#N/A</v>
      </c>
      <c r="G2708" s="10"/>
      <c r="H2708" s="10"/>
      <c r="I2708" s="10"/>
      <c r="J2708" s="10"/>
      <c r="K2708" s="22" t="s">
        <v>7742</v>
      </c>
      <c r="L2708" s="13"/>
      <c r="M2708" s="10"/>
      <c r="N2708" s="22"/>
      <c r="O2708" s="11"/>
      <c r="P2708" s="10"/>
      <c r="Q2708" s="15"/>
    </row>
    <row r="2709" spans="2:17" ht="15" customHeight="1" x14ac:dyDescent="0.35">
      <c r="B2709" s="10" t="s">
        <v>7743</v>
      </c>
      <c r="C2709" s="10" t="s">
        <v>7744</v>
      </c>
      <c r="D2709" s="11">
        <f>VLOOKUP(B2709,'[1]Dados Cadastrais'!A:G,7,0)</f>
        <v>103</v>
      </c>
      <c r="E2709" s="11" t="str">
        <f>VLOOKUP(CONTATOS[[#This Row],[EMPRESA]],'[1]Dados Cadastrais'!A:F,5,0)</f>
        <v>ME</v>
      </c>
      <c r="F2709" s="10" t="str">
        <f>VLOOKUP(CONTATOS[[#This Row],[EMPRESA]],'[1]Dados Cadastrais'!A:F,6,0)</f>
        <v>CAPITAL LESTE 2</v>
      </c>
      <c r="G2709" s="10" t="s">
        <v>2086</v>
      </c>
      <c r="H2709" s="10"/>
      <c r="I2709" s="10" t="s">
        <v>2540</v>
      </c>
      <c r="J2709" s="10"/>
      <c r="K2709" s="22">
        <v>1122694261</v>
      </c>
      <c r="L2709" s="13"/>
      <c r="M2709" s="10"/>
      <c r="N2709" s="22" t="s">
        <v>7745</v>
      </c>
      <c r="O2709" s="11"/>
      <c r="P2709" s="10"/>
      <c r="Q2709" s="15"/>
    </row>
    <row r="2710" spans="2:17" ht="15" customHeight="1" x14ac:dyDescent="0.35">
      <c r="B2710" s="10" t="s">
        <v>7746</v>
      </c>
      <c r="C2710" s="10" t="s">
        <v>7747</v>
      </c>
      <c r="D2710" s="11">
        <f>VLOOKUP(B2710,'[1]Dados Cadastrais'!A:G,7,0)</f>
        <v>103</v>
      </c>
      <c r="E2710" s="11" t="str">
        <f>VLOOKUP(CONTATOS[[#This Row],[EMPRESA]],'[1]Dados Cadastrais'!A:F,5,0)</f>
        <v>ME</v>
      </c>
      <c r="F2710" s="10" t="str">
        <f>VLOOKUP(CONTATOS[[#This Row],[EMPRESA]],'[1]Dados Cadastrais'!A:F,6,0)</f>
        <v>CAPITAL LESTE 1</v>
      </c>
      <c r="G2710" s="10" t="s">
        <v>7748</v>
      </c>
      <c r="H2710" s="10"/>
      <c r="I2710" s="10"/>
      <c r="J2710" s="10"/>
      <c r="K2710" s="12">
        <v>55833449</v>
      </c>
      <c r="L2710" s="13" t="s">
        <v>7749</v>
      </c>
      <c r="M2710" s="10" t="s">
        <v>7749</v>
      </c>
      <c r="N2710" s="22"/>
      <c r="O2710" s="11"/>
      <c r="P2710" s="10" t="s">
        <v>7527</v>
      </c>
      <c r="Q2710" s="15">
        <v>45022</v>
      </c>
    </row>
    <row r="2711" spans="2:17" ht="15" customHeight="1" x14ac:dyDescent="0.35">
      <c r="B2711" s="10" t="s">
        <v>7746</v>
      </c>
      <c r="C2711" s="10" t="s">
        <v>7747</v>
      </c>
      <c r="D2711" s="11">
        <f>VLOOKUP(B2711,'[1]Dados Cadastrais'!A:G,7,0)</f>
        <v>103</v>
      </c>
      <c r="E2711" s="11" t="str">
        <f>VLOOKUP(CONTATOS[[#This Row],[EMPRESA]],'[1]Dados Cadastrais'!A:F,5,0)</f>
        <v>ME</v>
      </c>
      <c r="F2711" s="10" t="str">
        <f>VLOOKUP(CONTATOS[[#This Row],[EMPRESA]],'[1]Dados Cadastrais'!A:F,6,0)</f>
        <v>CAPITAL LESTE 1</v>
      </c>
      <c r="G2711" s="10"/>
      <c r="H2711" s="10"/>
      <c r="I2711" s="10"/>
      <c r="J2711" s="10"/>
      <c r="K2711" s="22" t="s">
        <v>7750</v>
      </c>
      <c r="L2711" s="13"/>
      <c r="M2711" s="10"/>
      <c r="N2711" s="22"/>
      <c r="O2711" s="11"/>
      <c r="P2711" s="10"/>
      <c r="Q2711" s="15"/>
    </row>
    <row r="2712" spans="2:17" ht="15" hidden="1" customHeight="1" x14ac:dyDescent="0.35">
      <c r="B2712" s="91" t="s">
        <v>7751</v>
      </c>
      <c r="C2712" s="10" t="str">
        <f>VLOOKUP(B2712,'[1]Dados Cadastrais'!A:B,2,0)</f>
        <v>12.630.359/0004-74</v>
      </c>
      <c r="D2712" s="11">
        <f>VLOOKUP(B2712,'[1]Dados Cadastrais'!A:G,7,0)</f>
        <v>107</v>
      </c>
      <c r="E2712" s="11" t="str">
        <f>VLOOKUP(CONTATOS[[#This Row],[EMPRESA]],'[1]Dados Cadastrais'!A:F,5,0)</f>
        <v>DEMAIS</v>
      </c>
      <c r="F2712" s="10" t="str">
        <f>VLOOKUP(CONTATOS[[#This Row],[EMPRESA]],'[1]Dados Cadastrais'!A:F,6,0)</f>
        <v>N/A</v>
      </c>
      <c r="G2712" s="85" t="s">
        <v>7752</v>
      </c>
      <c r="H2712" s="10" t="s">
        <v>20</v>
      </c>
      <c r="I2712" s="28"/>
      <c r="J2712" s="10"/>
      <c r="K2712" s="29" t="s">
        <v>7753</v>
      </c>
      <c r="L2712" s="63" t="s">
        <v>7754</v>
      </c>
      <c r="M2712" s="10" t="str" cm="1">
        <f t="array" ref="M2712">IFERROR(IF(ISTEXT(L2711),IF(ISBLANK(L2711),"","'"&amp;"55"&amp;IF(AND(ISNUMBER(LEFT(SOMENTE.NÚMEROS(L2711),2))),LEFT(SOMENTE.NÚMEROS(L2711),2),"11")&amp;RIGHT(SOMENTE.NÚMEROS(L2711),8)),""),"")</f>
        <v/>
      </c>
      <c r="N2712" s="92" t="s">
        <v>7755</v>
      </c>
      <c r="O2712" s="22"/>
      <c r="P2712" s="22"/>
      <c r="Q2712" s="15"/>
    </row>
    <row r="2713" spans="2:17" ht="15" hidden="1" customHeight="1" x14ac:dyDescent="0.35">
      <c r="B2713" s="91" t="s">
        <v>7751</v>
      </c>
      <c r="C2713" s="10" t="str">
        <f>VLOOKUP(B2713,'[1]Dados Cadastrais'!A:B,2,0)</f>
        <v>12.630.359/0004-74</v>
      </c>
      <c r="D2713" s="11">
        <f>VLOOKUP(B2713,'[1]Dados Cadastrais'!A:G,7,0)</f>
        <v>107</v>
      </c>
      <c r="E2713" s="11" t="str">
        <f>VLOOKUP(CONTATOS[[#This Row],[EMPRESA]],'[1]Dados Cadastrais'!A:F,5,0)</f>
        <v>DEMAIS</v>
      </c>
      <c r="F2713" s="10" t="str">
        <f>VLOOKUP(CONTATOS[[#This Row],[EMPRESA]],'[1]Dados Cadastrais'!A:F,6,0)</f>
        <v>N/A</v>
      </c>
      <c r="G2713" s="22" t="s">
        <v>7756</v>
      </c>
      <c r="H2713" s="10"/>
      <c r="I2713" s="93" t="s">
        <v>7757</v>
      </c>
      <c r="J2713" s="10"/>
      <c r="K2713" s="29" t="s">
        <v>7758</v>
      </c>
      <c r="L2713" s="63" t="s">
        <v>7759</v>
      </c>
      <c r="M2713" s="10" t="str" cm="1">
        <f t="array" aca="1" ref="M2713" ca="1">IFERROR(IF(ISTEXT(L2712),IF(ISBLANK(L2712),"","'"&amp;"55"&amp;IF(AND(ISNUMBER(LEFT(SOMENTE.NÚMEROS(L2712),2))),LEFT(SOMENTE.NÚMEROS(L2712),2),"11")&amp;RIGHT(SOMENTE.NÚMEROS(L2712),8)),""),"")</f>
        <v/>
      </c>
      <c r="N2713" s="85" t="s">
        <v>7760</v>
      </c>
      <c r="O2713" s="22"/>
      <c r="P2713" s="22"/>
      <c r="Q2713" s="15"/>
    </row>
    <row r="2714" spans="2:17" ht="15" customHeight="1" x14ac:dyDescent="0.25">
      <c r="B2714" s="10" t="s">
        <v>7761</v>
      </c>
      <c r="C2714" s="10" t="e">
        <v>#N/A</v>
      </c>
      <c r="D2714" s="11" t="str">
        <f>VLOOKUP(B2714,'[1]Dados Cadastrais'!A:G,7,0)</f>
        <v>103</v>
      </c>
      <c r="E2714" s="11" t="str">
        <f>VLOOKUP(CONTATOS[[#This Row],[EMPRESA]],'[1]Dados Cadastrais'!A:F,5,0)</f>
        <v>ME</v>
      </c>
      <c r="F2714" s="10" t="str">
        <f>VLOOKUP(CONTATOS[[#This Row],[EMPRESA]],'[1]Dados Cadastrais'!A:F,6,0)</f>
        <v>CAPITAL LESTE 1</v>
      </c>
      <c r="G2714" s="10"/>
      <c r="H2714" s="10"/>
      <c r="I2714" s="10"/>
      <c r="J2714" s="10"/>
      <c r="K2714" s="22" t="s">
        <v>7762</v>
      </c>
      <c r="L2714" s="13"/>
      <c r="M2714" s="10"/>
      <c r="N2714" s="14" t="s">
        <v>7763</v>
      </c>
      <c r="O2714" s="11"/>
      <c r="P2714" s="10"/>
      <c r="Q2714" s="15"/>
    </row>
    <row r="2715" spans="2:17" ht="15" customHeight="1" x14ac:dyDescent="0.25">
      <c r="B2715" s="10" t="s">
        <v>7761</v>
      </c>
      <c r="C2715" s="10" t="e">
        <v>#N/A</v>
      </c>
      <c r="D2715" s="11" t="str">
        <f>VLOOKUP(B2715,'[1]Dados Cadastrais'!A:G,7,0)</f>
        <v>103</v>
      </c>
      <c r="E2715" s="11" t="str">
        <f>VLOOKUP(CONTATOS[[#This Row],[EMPRESA]],'[1]Dados Cadastrais'!A:F,5,0)</f>
        <v>ME</v>
      </c>
      <c r="F2715" s="10" t="str">
        <f>VLOOKUP(CONTATOS[[#This Row],[EMPRESA]],'[1]Dados Cadastrais'!A:F,6,0)</f>
        <v>CAPITAL LESTE 1</v>
      </c>
      <c r="G2715" s="10"/>
      <c r="H2715" s="10"/>
      <c r="I2715" s="10"/>
      <c r="J2715" s="10"/>
      <c r="K2715" s="22" t="s">
        <v>7762</v>
      </c>
      <c r="L2715" s="13"/>
      <c r="M2715" s="10"/>
      <c r="N2715" s="14" t="s">
        <v>7764</v>
      </c>
      <c r="O2715" s="11"/>
      <c r="P2715" s="10"/>
      <c r="Q2715" s="15"/>
    </row>
    <row r="2716" spans="2:17" ht="15" customHeight="1" x14ac:dyDescent="0.25">
      <c r="B2716" s="10" t="s">
        <v>7765</v>
      </c>
      <c r="C2716" s="10" t="s">
        <v>7766</v>
      </c>
      <c r="D2716" s="11">
        <f>VLOOKUP(B2716,'[1]Dados Cadastrais'!A:G,7,0)</f>
        <v>103</v>
      </c>
      <c r="E2716" s="11" t="str">
        <f>VLOOKUP(CONTATOS[[#This Row],[EMPRESA]],'[1]Dados Cadastrais'!A:F,5,0)</f>
        <v>EPP</v>
      </c>
      <c r="F2716" s="10" t="str">
        <f>VLOOKUP(CONTATOS[[#This Row],[EMPRESA]],'[1]Dados Cadastrais'!A:F,6,0)</f>
        <v>CAPITAL LESTE 1</v>
      </c>
      <c r="G2716" s="10" t="s">
        <v>7767</v>
      </c>
      <c r="H2716" s="10"/>
      <c r="I2716" s="10" t="s">
        <v>334</v>
      </c>
      <c r="J2716" s="10"/>
      <c r="K2716" s="12">
        <v>20980422</v>
      </c>
      <c r="L2716" s="14" t="s">
        <v>7768</v>
      </c>
      <c r="M2716" s="10" t="s">
        <v>7769</v>
      </c>
      <c r="N2716" s="22" t="s">
        <v>7770</v>
      </c>
      <c r="O2716" s="11"/>
      <c r="P2716" s="10"/>
      <c r="Q2716" s="15"/>
    </row>
    <row r="2717" spans="2:17" ht="15" customHeight="1" x14ac:dyDescent="0.35">
      <c r="B2717" s="10" t="s">
        <v>7765</v>
      </c>
      <c r="C2717" s="10" t="s">
        <v>7766</v>
      </c>
      <c r="D2717" s="11">
        <f>VLOOKUP(B2717,'[1]Dados Cadastrais'!A:G,7,0)</f>
        <v>103</v>
      </c>
      <c r="E2717" s="11" t="str">
        <f>VLOOKUP(CONTATOS[[#This Row],[EMPRESA]],'[1]Dados Cadastrais'!A:F,5,0)</f>
        <v>EPP</v>
      </c>
      <c r="F2717" s="10" t="str">
        <f>VLOOKUP(CONTATOS[[#This Row],[EMPRESA]],'[1]Dados Cadastrais'!A:F,6,0)</f>
        <v>CAPITAL LESTE 1</v>
      </c>
      <c r="G2717" s="10" t="s">
        <v>7767</v>
      </c>
      <c r="H2717" s="10"/>
      <c r="I2717" s="10"/>
      <c r="J2717" s="10"/>
      <c r="K2717" s="22"/>
      <c r="L2717" s="13"/>
      <c r="M2717" s="10"/>
      <c r="N2717" s="22" t="s">
        <v>7771</v>
      </c>
      <c r="O2717" s="11"/>
      <c r="P2717" s="10"/>
      <c r="Q2717" s="15">
        <v>45769</v>
      </c>
    </row>
    <row r="2718" spans="2:17" ht="15" hidden="1" customHeight="1" x14ac:dyDescent="0.35">
      <c r="B2718" s="32" t="s">
        <v>7772</v>
      </c>
      <c r="C2718" s="32" t="str">
        <f>VLOOKUP(B2718,'[1]Dados Cadastrais'!A:B,2,0)</f>
        <v>18.085.248/0001-68</v>
      </c>
      <c r="D2718" s="33">
        <f>VLOOKUP(B2718,'[1]Dados Cadastrais'!A:G,7,0)</f>
        <v>163</v>
      </c>
      <c r="E2718" s="33" t="str">
        <f>VLOOKUP(CONTATOS[[#This Row],[EMPRESA]],'[1]Dados Cadastrais'!A:F,5,0)</f>
        <v>Micro</v>
      </c>
      <c r="F2718" s="32">
        <f>VLOOKUP(CONTATOS[[#This Row],[EMPRESA]],'[1]Dados Cadastrais'!A:F,6,0)</f>
        <v>0</v>
      </c>
      <c r="G2718" s="23">
        <v>0</v>
      </c>
      <c r="H2718" s="32"/>
      <c r="I2718" s="34"/>
      <c r="J2718" s="32"/>
      <c r="K2718" s="35" t="s">
        <v>176</v>
      </c>
      <c r="L2718" s="36" t="s">
        <v>176</v>
      </c>
      <c r="M2718" s="32" t="str" cm="1">
        <f t="array" ref="M2718">IFERROR(IF(ISTEXT(L2717),IF(ISBLANK(L2717),"","'"&amp;"55"&amp;IF(AND(ISNUMBER(LEFT(SOMENTE.NÚMEROS(L2717),2))),LEFT(SOMENTE.NÚMEROS(L2717),2),"11")&amp;RIGHT(SOMENTE.NÚMEROS(L2717),8)),""),"")</f>
        <v/>
      </c>
      <c r="N2718" s="23" t="s">
        <v>176</v>
      </c>
      <c r="O2718" s="23"/>
      <c r="P2718" s="23"/>
      <c r="Q2718" s="15">
        <v>45903</v>
      </c>
    </row>
    <row r="2719" spans="2:17" ht="15" hidden="1" customHeight="1" x14ac:dyDescent="0.35">
      <c r="B2719" s="32" t="s">
        <v>7773</v>
      </c>
      <c r="C2719" s="32" t="str">
        <f>VLOOKUP(B2719,'[1]Dados Cadastrais'!A:B,2,0)</f>
        <v>65.068.512/0001-35</v>
      </c>
      <c r="D2719" s="33">
        <f>VLOOKUP(B2719,'[1]Dados Cadastrais'!A:G,7,0)</f>
        <v>163</v>
      </c>
      <c r="E2719" s="33" t="str">
        <f>VLOOKUP(CONTATOS[[#This Row],[EMPRESA]],'[1]Dados Cadastrais'!A:F,5,0)</f>
        <v>Pequena</v>
      </c>
      <c r="F2719" s="32">
        <f>VLOOKUP(CONTATOS[[#This Row],[EMPRESA]],'[1]Dados Cadastrais'!A:F,6,0)</f>
        <v>0</v>
      </c>
      <c r="G2719" s="23" t="s">
        <v>7774</v>
      </c>
      <c r="H2719" s="32" t="s">
        <v>20</v>
      </c>
      <c r="I2719" s="34" t="s">
        <v>4043</v>
      </c>
      <c r="J2719" s="32" t="s">
        <v>20</v>
      </c>
      <c r="K2719" s="35" t="s">
        <v>7775</v>
      </c>
      <c r="L2719" s="36" t="s">
        <v>176</v>
      </c>
      <c r="M2719" s="32" t="str" cm="1">
        <f t="array" aca="1" ref="M2719" ca="1">IFERROR(IF(ISTEXT(L2718),IF(ISBLANK(L2718),"","'"&amp;"55"&amp;IF(AND(ISNUMBER(LEFT(SOMENTE.NÚMEROS(L2718),2))),LEFT(SOMENTE.NÚMEROS(L2718),2),"11")&amp;RIGHT(SOMENTE.NÚMEROS(L2718),8)),""),"")</f>
        <v/>
      </c>
      <c r="N2719" s="23" t="s">
        <v>7776</v>
      </c>
      <c r="O2719" s="23"/>
      <c r="P2719" s="23"/>
      <c r="Q2719" s="15">
        <v>45903</v>
      </c>
    </row>
    <row r="2720" spans="2:17" ht="15" hidden="1" customHeight="1" x14ac:dyDescent="0.25">
      <c r="B2720" s="27" t="s">
        <v>7777</v>
      </c>
      <c r="C2720" s="27" t="s">
        <v>7778</v>
      </c>
      <c r="D2720" s="27" t="s">
        <v>237</v>
      </c>
      <c r="E2720" s="27" t="s">
        <v>1307</v>
      </c>
      <c r="F2720" s="10" t="str">
        <f>VLOOKUP(CONTATOS[[#This Row],[EMPRESA]],'[1]Dados Cadastrais'!A:F,6,0)</f>
        <v>N/A</v>
      </c>
      <c r="G2720" s="17"/>
      <c r="H2720" s="10"/>
      <c r="I2720" s="28"/>
      <c r="J2720" s="10"/>
      <c r="K2720" s="29"/>
      <c r="L2720" s="13"/>
      <c r="M2720" s="10" t="str" cm="1">
        <f t="array" aca="1" ref="M2720" ca="1">IFERROR(IF(ISTEXT(L2719),IF(ISBLANK(L2719),"","'"&amp;"55"&amp;IF(AND(ISNUMBER(LEFT(SOMENTE.NÚMEROS(L2719),2))),LEFT(SOMENTE.NÚMEROS(L2719),2),"11")&amp;RIGHT(SOMENTE.NÚMEROS(L2719),8)),""),"")</f>
        <v/>
      </c>
      <c r="N2720" s="22"/>
      <c r="O2720" s="22"/>
      <c r="P2720" s="22"/>
      <c r="Q2720" s="15"/>
    </row>
    <row r="2721" spans="2:17" ht="15" hidden="1" customHeight="1" x14ac:dyDescent="0.35">
      <c r="B2721" s="10" t="s">
        <v>7779</v>
      </c>
      <c r="C2721" s="10" t="s">
        <v>7780</v>
      </c>
      <c r="D2721" s="11">
        <v>101</v>
      </c>
      <c r="E2721" s="11" t="str">
        <f>VLOOKUP(CONTATOS[[#This Row],[EMPRESA]],'[1]Dados Cadastrais'!A:F,5,0)</f>
        <v>EPP</v>
      </c>
      <c r="F2721" s="10" t="str">
        <f>VLOOKUP(CONTATOS[[#This Row],[EMPRESA]],'[1]Dados Cadastrais'!A:F,6,0)</f>
        <v>CAPITAL CENTRO</v>
      </c>
      <c r="G2721" s="10" t="s">
        <v>7781</v>
      </c>
      <c r="H2721" s="10"/>
      <c r="I2721" s="10" t="s">
        <v>7782</v>
      </c>
      <c r="J2721" s="10" t="s">
        <v>20</v>
      </c>
      <c r="K2721" s="12">
        <v>1126718743</v>
      </c>
      <c r="L2721" s="13" t="s">
        <v>7783</v>
      </c>
      <c r="M2721" s="10" t="s">
        <v>7783</v>
      </c>
      <c r="N2721" s="22" t="s">
        <v>7784</v>
      </c>
      <c r="O2721" s="11"/>
      <c r="P2721" s="10"/>
      <c r="Q2721" s="15">
        <v>45135</v>
      </c>
    </row>
    <row r="2722" spans="2:17" ht="15" hidden="1" customHeight="1" x14ac:dyDescent="0.35">
      <c r="B2722" s="10" t="s">
        <v>7785</v>
      </c>
      <c r="C2722" s="10" t="e">
        <v>#N/A</v>
      </c>
      <c r="D2722" s="11" t="e">
        <f>VLOOKUP(B2722,'[1]Dados Cadastrais'!A:G,7,0)</f>
        <v>#N/A</v>
      </c>
      <c r="E2722" s="11" t="e">
        <f>VLOOKUP(CONTATOS[[#This Row],[EMPRESA]],'[1]Dados Cadastrais'!A:F,5,0)</f>
        <v>#N/A</v>
      </c>
      <c r="F2722" s="10" t="e">
        <f>VLOOKUP(CONTATOS[[#This Row],[EMPRESA]],'[1]Dados Cadastrais'!A:F,6,0)</f>
        <v>#N/A</v>
      </c>
      <c r="G2722" s="10" t="s">
        <v>7786</v>
      </c>
      <c r="H2722" s="10"/>
      <c r="I2722" s="10"/>
      <c r="J2722" s="10"/>
      <c r="K2722" s="12" t="s">
        <v>7787</v>
      </c>
      <c r="L2722" s="14"/>
      <c r="M2722" s="10"/>
      <c r="N2722" s="54" t="s">
        <v>7788</v>
      </c>
      <c r="O2722" s="11"/>
      <c r="P2722" s="10"/>
      <c r="Q2722" s="15"/>
    </row>
    <row r="2723" spans="2:17" ht="15" hidden="1" customHeight="1" x14ac:dyDescent="0.25">
      <c r="B2723" s="10" t="s">
        <v>7785</v>
      </c>
      <c r="C2723" s="10" t="e">
        <v>#N/A</v>
      </c>
      <c r="D2723" s="11" t="e">
        <f>VLOOKUP(B2723,'[1]Dados Cadastrais'!A:G,7,0)</f>
        <v>#N/A</v>
      </c>
      <c r="E2723" s="11" t="e">
        <f>VLOOKUP(CONTATOS[[#This Row],[EMPRESA]],'[1]Dados Cadastrais'!A:F,5,0)</f>
        <v>#N/A</v>
      </c>
      <c r="F2723" s="10" t="e">
        <f>VLOOKUP(CONTATOS[[#This Row],[EMPRESA]],'[1]Dados Cadastrais'!A:F,6,0)</f>
        <v>#N/A</v>
      </c>
      <c r="G2723" s="10" t="s">
        <v>5548</v>
      </c>
      <c r="H2723" s="10"/>
      <c r="I2723" s="10"/>
      <c r="J2723" s="10"/>
      <c r="K2723" s="22" t="s">
        <v>7789</v>
      </c>
      <c r="L2723" s="13"/>
      <c r="M2723" s="10"/>
      <c r="N2723" s="14" t="s">
        <v>7790</v>
      </c>
      <c r="O2723" s="11"/>
      <c r="P2723" s="10"/>
      <c r="Q2723" s="15"/>
    </row>
    <row r="2724" spans="2:17" ht="15" customHeight="1" x14ac:dyDescent="0.35">
      <c r="B2724" s="10" t="s">
        <v>7791</v>
      </c>
      <c r="C2724" s="10" t="s">
        <v>7792</v>
      </c>
      <c r="D2724" s="11">
        <v>101</v>
      </c>
      <c r="E2724" s="11" t="str">
        <f>VLOOKUP(CONTATOS[[#This Row],[EMPRESA]],'[1]Dados Cadastrais'!A:F,5,0)</f>
        <v>EPP</v>
      </c>
      <c r="F2724" s="10" t="str">
        <f>VLOOKUP(CONTATOS[[#This Row],[EMPRESA]],'[1]Dados Cadastrais'!A:F,6,0)</f>
        <v>CAPITAL LESTE 1</v>
      </c>
      <c r="G2724" s="10" t="s">
        <v>7793</v>
      </c>
      <c r="H2724" s="10"/>
      <c r="I2724" s="10" t="s">
        <v>63</v>
      </c>
      <c r="J2724" s="10" t="s">
        <v>20</v>
      </c>
      <c r="K2724" s="22" t="s">
        <v>7794</v>
      </c>
      <c r="L2724" s="13" t="s">
        <v>7795</v>
      </c>
      <c r="M2724" s="10" t="s">
        <v>7795</v>
      </c>
      <c r="N2724" s="22" t="s">
        <v>7796</v>
      </c>
      <c r="O2724" s="11"/>
      <c r="P2724" s="10"/>
      <c r="Q2724" s="15">
        <v>45572</v>
      </c>
    </row>
    <row r="2725" spans="2:17" ht="15" hidden="1" customHeight="1" x14ac:dyDescent="0.25">
      <c r="B2725" s="10" t="s">
        <v>7797</v>
      </c>
      <c r="C2725" s="10" t="e">
        <v>#N/A</v>
      </c>
      <c r="D2725" s="11" t="e">
        <f>VLOOKUP(B2725,'[1]Dados Cadastrais'!A:G,7,0)</f>
        <v>#N/A</v>
      </c>
      <c r="E2725" s="11" t="e">
        <f>VLOOKUP(CONTATOS[[#This Row],[EMPRESA]],'[1]Dados Cadastrais'!A:F,5,0)</f>
        <v>#N/A</v>
      </c>
      <c r="F2725" s="10" t="e">
        <f>VLOOKUP(CONTATOS[[#This Row],[EMPRESA]],'[1]Dados Cadastrais'!A:F,6,0)</f>
        <v>#N/A</v>
      </c>
      <c r="G2725" s="10"/>
      <c r="H2725" s="10"/>
      <c r="I2725" s="10"/>
      <c r="J2725" s="10"/>
      <c r="K2725" s="22" t="s">
        <v>7798</v>
      </c>
      <c r="L2725" s="13"/>
      <c r="M2725" s="10"/>
      <c r="N2725" s="14" t="s">
        <v>7799</v>
      </c>
      <c r="O2725" s="11"/>
      <c r="P2725" s="10"/>
      <c r="Q2725" s="15"/>
    </row>
    <row r="2726" spans="2:17" ht="15" hidden="1" customHeight="1" x14ac:dyDescent="0.35">
      <c r="B2726" s="10" t="s">
        <v>7800</v>
      </c>
      <c r="C2726" s="10" t="s">
        <v>7801</v>
      </c>
      <c r="D2726" s="11">
        <f>VLOOKUP(B2726,'[1]Dados Cadastrais'!A:G,7,0)</f>
        <v>0</v>
      </c>
      <c r="E2726" s="11" t="str">
        <f>VLOOKUP(CONTATOS[[#This Row],[EMPRESA]],'[1]Dados Cadastrais'!A:F,5,0)</f>
        <v>EPP</v>
      </c>
      <c r="F2726" s="10" t="str">
        <f>VLOOKUP(CONTATOS[[#This Row],[EMPRESA]],'[1]Dados Cadastrais'!A:F,6,0)</f>
        <v>CAPITAL OESTE</v>
      </c>
      <c r="G2726" s="10"/>
      <c r="H2726" s="10"/>
      <c r="I2726" s="10"/>
      <c r="J2726" s="10"/>
      <c r="K2726" s="22"/>
      <c r="L2726" s="13" t="s">
        <v>7802</v>
      </c>
      <c r="M2726" s="43" t="s">
        <v>7802</v>
      </c>
      <c r="N2726" s="22" t="s">
        <v>7803</v>
      </c>
      <c r="O2726" s="11"/>
      <c r="P2726" s="10"/>
      <c r="Q2726" s="15">
        <v>45204</v>
      </c>
    </row>
    <row r="2727" spans="2:17" ht="15" hidden="1" customHeight="1" x14ac:dyDescent="0.35">
      <c r="B2727" s="10" t="s">
        <v>7804</v>
      </c>
      <c r="C2727" s="10" t="e">
        <v>#N/A</v>
      </c>
      <c r="D2727" s="11" t="e">
        <f>VLOOKUP(B2727,'[1]Dados Cadastrais'!A:G,7,0)</f>
        <v>#N/A</v>
      </c>
      <c r="E2727" s="11" t="e">
        <f>VLOOKUP(CONTATOS[[#This Row],[EMPRESA]],'[1]Dados Cadastrais'!A:F,5,0)</f>
        <v>#N/A</v>
      </c>
      <c r="F2727" s="10" t="e">
        <f>VLOOKUP(CONTATOS[[#This Row],[EMPRESA]],'[1]Dados Cadastrais'!A:F,6,0)</f>
        <v>#N/A</v>
      </c>
      <c r="G2727" s="10"/>
      <c r="H2727" s="10"/>
      <c r="I2727" s="10"/>
      <c r="J2727" s="10"/>
      <c r="K2727" s="22" t="s">
        <v>7805</v>
      </c>
      <c r="L2727" s="13"/>
      <c r="M2727" s="10"/>
      <c r="N2727" s="22"/>
      <c r="O2727" s="11"/>
      <c r="P2727" s="10"/>
      <c r="Q2727" s="15"/>
    </row>
    <row r="2728" spans="2:17" ht="15" hidden="1" customHeight="1" x14ac:dyDescent="0.35">
      <c r="B2728" s="10" t="s">
        <v>7806</v>
      </c>
      <c r="C2728" s="10" t="e">
        <v>#N/A</v>
      </c>
      <c r="D2728" s="11" t="e">
        <f>VLOOKUP(B2728,'[1]Dados Cadastrais'!A:G,7,0)</f>
        <v>#N/A</v>
      </c>
      <c r="E2728" s="11" t="e">
        <f>VLOOKUP(CONTATOS[[#This Row],[EMPRESA]],'[1]Dados Cadastrais'!A:F,5,0)</f>
        <v>#N/A</v>
      </c>
      <c r="F2728" s="10" t="e">
        <f>VLOOKUP(CONTATOS[[#This Row],[EMPRESA]],'[1]Dados Cadastrais'!A:F,6,0)</f>
        <v>#N/A</v>
      </c>
      <c r="G2728" s="10"/>
      <c r="H2728" s="10"/>
      <c r="I2728" s="10"/>
      <c r="J2728" s="10"/>
      <c r="K2728" s="22" t="s">
        <v>7807</v>
      </c>
      <c r="L2728" s="13"/>
      <c r="M2728" s="10"/>
      <c r="N2728" s="22" t="s">
        <v>7808</v>
      </c>
      <c r="O2728" s="11"/>
      <c r="P2728" s="10"/>
      <c r="Q2728" s="15"/>
    </row>
    <row r="2729" spans="2:17" ht="15" hidden="1" customHeight="1" x14ac:dyDescent="0.25">
      <c r="B2729" s="10" t="s">
        <v>7809</v>
      </c>
      <c r="C2729" s="10" t="s">
        <v>7810</v>
      </c>
      <c r="D2729" s="11">
        <f>VLOOKUP(B2729,'[1]Dados Cadastrais'!A:G,7,0)</f>
        <v>0</v>
      </c>
      <c r="E2729" s="11" t="str">
        <f>VLOOKUP(CONTATOS[[#This Row],[EMPRESA]],'[1]Dados Cadastrais'!A:F,5,0)</f>
        <v>EPP</v>
      </c>
      <c r="F2729" s="10" t="str">
        <f>VLOOKUP(CONTATOS[[#This Row],[EMPRESA]],'[1]Dados Cadastrais'!A:F,6,0)</f>
        <v>CAPITAL SUL</v>
      </c>
      <c r="G2729" s="10" t="s">
        <v>7811</v>
      </c>
      <c r="H2729" s="10"/>
      <c r="I2729" s="10" t="s">
        <v>1244</v>
      </c>
      <c r="J2729" s="10"/>
      <c r="K2729" s="22" t="s">
        <v>7812</v>
      </c>
      <c r="L2729" s="13" t="s">
        <v>7813</v>
      </c>
      <c r="M2729" s="10" t="s">
        <v>7814</v>
      </c>
      <c r="N2729" s="14" t="s">
        <v>7815</v>
      </c>
      <c r="O2729" s="11"/>
      <c r="P2729" s="10"/>
      <c r="Q2729" s="15"/>
    </row>
    <row r="2730" spans="2:17" ht="15" hidden="1" customHeight="1" x14ac:dyDescent="0.25">
      <c r="B2730" s="10" t="s">
        <v>7809</v>
      </c>
      <c r="C2730" s="10" t="s">
        <v>7810</v>
      </c>
      <c r="D2730" s="11">
        <f>VLOOKUP(B2730,'[1]Dados Cadastrais'!A:G,7,0)</f>
        <v>0</v>
      </c>
      <c r="E2730" s="11" t="str">
        <f>VLOOKUP(CONTATOS[[#This Row],[EMPRESA]],'[1]Dados Cadastrais'!A:F,5,0)</f>
        <v>EPP</v>
      </c>
      <c r="F2730" s="10" t="str">
        <f>VLOOKUP(CONTATOS[[#This Row],[EMPRESA]],'[1]Dados Cadastrais'!A:F,6,0)</f>
        <v>CAPITAL SUL</v>
      </c>
      <c r="G2730" s="10" t="s">
        <v>7816</v>
      </c>
      <c r="H2730" s="10"/>
      <c r="I2730" s="10" t="s">
        <v>4882</v>
      </c>
      <c r="J2730" s="10"/>
      <c r="K2730" s="22" t="s">
        <v>7812</v>
      </c>
      <c r="L2730" s="13" t="s">
        <v>7813</v>
      </c>
      <c r="M2730" s="10" t="s">
        <v>7814</v>
      </c>
      <c r="N2730" s="14" t="s">
        <v>7817</v>
      </c>
      <c r="O2730" s="11"/>
      <c r="P2730" s="10"/>
      <c r="Q2730" s="15"/>
    </row>
    <row r="2731" spans="2:17" ht="15" hidden="1" customHeight="1" x14ac:dyDescent="0.25">
      <c r="B2731" s="10" t="s">
        <v>7809</v>
      </c>
      <c r="C2731" s="10" t="s">
        <v>7810</v>
      </c>
      <c r="D2731" s="11">
        <f>VLOOKUP(B2731,'[1]Dados Cadastrais'!A:G,7,0)</f>
        <v>0</v>
      </c>
      <c r="E2731" s="11" t="str">
        <f>VLOOKUP(CONTATOS[[#This Row],[EMPRESA]],'[1]Dados Cadastrais'!A:F,5,0)</f>
        <v>EPP</v>
      </c>
      <c r="F2731" s="10" t="str">
        <f>VLOOKUP(CONTATOS[[#This Row],[EMPRESA]],'[1]Dados Cadastrais'!A:F,6,0)</f>
        <v>CAPITAL SUL</v>
      </c>
      <c r="G2731" s="10" t="s">
        <v>567</v>
      </c>
      <c r="H2731" s="10"/>
      <c r="I2731" s="10"/>
      <c r="J2731" s="10"/>
      <c r="K2731" s="22" t="s">
        <v>7818</v>
      </c>
      <c r="L2731" s="13"/>
      <c r="M2731" s="10"/>
      <c r="N2731" s="14" t="s">
        <v>7819</v>
      </c>
      <c r="O2731" s="11"/>
      <c r="P2731" s="10"/>
      <c r="Q2731" s="15"/>
    </row>
    <row r="2732" spans="2:17" ht="15" hidden="1" customHeight="1" x14ac:dyDescent="0.25">
      <c r="B2732" s="10" t="s">
        <v>7809</v>
      </c>
      <c r="C2732" s="10" t="s">
        <v>7810</v>
      </c>
      <c r="D2732" s="11">
        <f>VLOOKUP(B2732,'[1]Dados Cadastrais'!A:G,7,0)</f>
        <v>0</v>
      </c>
      <c r="E2732" s="11" t="str">
        <f>VLOOKUP(CONTATOS[[#This Row],[EMPRESA]],'[1]Dados Cadastrais'!A:F,5,0)</f>
        <v>EPP</v>
      </c>
      <c r="F2732" s="10" t="str">
        <f>VLOOKUP(CONTATOS[[#This Row],[EMPRESA]],'[1]Dados Cadastrais'!A:F,6,0)</f>
        <v>CAPITAL SUL</v>
      </c>
      <c r="G2732" s="10" t="s">
        <v>7820</v>
      </c>
      <c r="H2732" s="10"/>
      <c r="I2732" s="10"/>
      <c r="J2732" s="10"/>
      <c r="K2732" s="22" t="s">
        <v>7818</v>
      </c>
      <c r="L2732" s="13"/>
      <c r="M2732" s="10"/>
      <c r="N2732" s="14" t="s">
        <v>7821</v>
      </c>
      <c r="O2732" s="11"/>
      <c r="P2732" s="10"/>
      <c r="Q2732" s="15"/>
    </row>
    <row r="2733" spans="2:17" ht="15" hidden="1" customHeight="1" x14ac:dyDescent="0.25">
      <c r="B2733" s="10" t="s">
        <v>7809</v>
      </c>
      <c r="C2733" s="10" t="s">
        <v>7810</v>
      </c>
      <c r="D2733" s="11">
        <f>VLOOKUP(B2733,'[1]Dados Cadastrais'!A:G,7,0)</f>
        <v>0</v>
      </c>
      <c r="E2733" s="11" t="str">
        <f>VLOOKUP(CONTATOS[[#This Row],[EMPRESA]],'[1]Dados Cadastrais'!A:F,5,0)</f>
        <v>EPP</v>
      </c>
      <c r="F2733" s="10" t="str">
        <f>VLOOKUP(CONTATOS[[#This Row],[EMPRESA]],'[1]Dados Cadastrais'!A:F,6,0)</f>
        <v>CAPITAL SUL</v>
      </c>
      <c r="G2733" s="10" t="s">
        <v>7820</v>
      </c>
      <c r="H2733" s="10"/>
      <c r="I2733" s="10"/>
      <c r="J2733" s="10"/>
      <c r="K2733" s="22" t="s">
        <v>7822</v>
      </c>
      <c r="L2733" s="13"/>
      <c r="M2733" s="10"/>
      <c r="N2733" s="14" t="s">
        <v>7815</v>
      </c>
      <c r="O2733" s="11"/>
      <c r="P2733" s="10"/>
      <c r="Q2733" s="15"/>
    </row>
    <row r="2734" spans="2:17" ht="15" hidden="1" customHeight="1" x14ac:dyDescent="0.25">
      <c r="B2734" s="10" t="s">
        <v>7823</v>
      </c>
      <c r="C2734" s="10" t="s">
        <v>7824</v>
      </c>
      <c r="D2734" s="11">
        <v>107</v>
      </c>
      <c r="E2734" s="11" t="s">
        <v>137</v>
      </c>
      <c r="F2734" s="10" t="e">
        <f>VLOOKUP(CONTATOS[[#This Row],[EMPRESA]],'[1]Dados Cadastrais'!A:F,6,0)</f>
        <v>#N/A</v>
      </c>
      <c r="G2734" s="10" t="s">
        <v>1577</v>
      </c>
      <c r="H2734" s="10"/>
      <c r="I2734" s="10"/>
      <c r="J2734" s="10"/>
      <c r="K2734" s="22"/>
      <c r="L2734" s="13"/>
      <c r="M2734" s="10"/>
      <c r="N2734" s="14" t="s">
        <v>7825</v>
      </c>
      <c r="O2734" s="11"/>
      <c r="P2734" s="10"/>
      <c r="Q2734" s="15"/>
    </row>
    <row r="2735" spans="2:17" ht="15" hidden="1" customHeight="1" x14ac:dyDescent="0.35">
      <c r="B2735" s="10" t="s">
        <v>7823</v>
      </c>
      <c r="C2735" s="10" t="s">
        <v>7824</v>
      </c>
      <c r="D2735" s="11">
        <v>107</v>
      </c>
      <c r="E2735" s="11" t="s">
        <v>137</v>
      </c>
      <c r="F2735" s="10" t="e">
        <f>VLOOKUP(CONTATOS[[#This Row],[EMPRESA]],'[1]Dados Cadastrais'!A:F,6,0)</f>
        <v>#N/A</v>
      </c>
      <c r="G2735" s="10" t="s">
        <v>1577</v>
      </c>
      <c r="H2735" s="10"/>
      <c r="I2735" s="10"/>
      <c r="J2735" s="10"/>
      <c r="K2735" s="22"/>
      <c r="L2735" s="13"/>
      <c r="M2735" s="10"/>
      <c r="N2735" s="22"/>
      <c r="O2735" s="11"/>
      <c r="P2735" s="10"/>
      <c r="Q2735" s="15"/>
    </row>
    <row r="2736" spans="2:17" ht="15" hidden="1" customHeight="1" x14ac:dyDescent="0.35">
      <c r="B2736" s="10" t="s">
        <v>7823</v>
      </c>
      <c r="C2736" s="10" t="s">
        <v>7824</v>
      </c>
      <c r="D2736" s="11">
        <v>107</v>
      </c>
      <c r="E2736" s="11" t="s">
        <v>137</v>
      </c>
      <c r="F2736" s="10" t="e">
        <f>VLOOKUP(CONTATOS[[#This Row],[EMPRESA]],'[1]Dados Cadastrais'!A:F,6,0)</f>
        <v>#N/A</v>
      </c>
      <c r="G2736" s="10" t="s">
        <v>1577</v>
      </c>
      <c r="H2736" s="10"/>
      <c r="I2736" s="10"/>
      <c r="J2736" s="10"/>
      <c r="K2736" s="22"/>
      <c r="L2736" s="13"/>
      <c r="M2736" s="10"/>
      <c r="N2736" s="22"/>
      <c r="O2736" s="11"/>
      <c r="P2736" s="10"/>
      <c r="Q2736" s="15"/>
    </row>
    <row r="2737" spans="2:17" ht="15" hidden="1" customHeight="1" x14ac:dyDescent="0.35">
      <c r="B2737" s="10" t="s">
        <v>7826</v>
      </c>
      <c r="C2737" s="10" t="s">
        <v>7827</v>
      </c>
      <c r="D2737" s="11">
        <f>VLOOKUP(B2737,'[1]Dados Cadastrais'!A:G,7,0)</f>
        <v>0</v>
      </c>
      <c r="E2737" s="11" t="str">
        <f>VLOOKUP(CONTATOS[[#This Row],[EMPRESA]],'[1]Dados Cadastrais'!A:F,5,0)</f>
        <v>EPP</v>
      </c>
      <c r="F2737" s="10" t="str">
        <f>VLOOKUP(CONTATOS[[#This Row],[EMPRESA]],'[1]Dados Cadastrais'!A:F,6,0)</f>
        <v>N/A</v>
      </c>
      <c r="G2737" s="10" t="s">
        <v>7221</v>
      </c>
      <c r="H2737" s="10"/>
      <c r="I2737" s="10"/>
      <c r="J2737" s="10"/>
      <c r="K2737" s="22"/>
      <c r="L2737" s="13"/>
      <c r="M2737" s="10"/>
      <c r="N2737" s="22"/>
      <c r="O2737" s="11"/>
      <c r="P2737" s="10"/>
      <c r="Q2737" s="15">
        <v>45366</v>
      </c>
    </row>
    <row r="2738" spans="2:17" ht="15" hidden="1" customHeight="1" x14ac:dyDescent="0.35">
      <c r="B2738" s="10" t="s">
        <v>7828</v>
      </c>
      <c r="C2738" s="10" t="s">
        <v>7829</v>
      </c>
      <c r="D2738" s="11">
        <f>VLOOKUP(B2738,'[1]Dados Cadastrais'!A:G,7,0)</f>
        <v>103</v>
      </c>
      <c r="E2738" s="11" t="str">
        <f>VLOOKUP(CONTATOS[[#This Row],[EMPRESA]],'[1]Dados Cadastrais'!A:F,5,0)</f>
        <v>DEMAIS</v>
      </c>
      <c r="F2738" s="10" t="str">
        <f>VLOOKUP(CONTATOS[[#This Row],[EMPRESA]],'[1]Dados Cadastrais'!A:F,6,0)</f>
        <v>N/A</v>
      </c>
      <c r="G2738" s="10" t="s">
        <v>7830</v>
      </c>
      <c r="H2738" s="10"/>
      <c r="I2738" s="10" t="s">
        <v>63</v>
      </c>
      <c r="J2738" s="10" t="s">
        <v>20</v>
      </c>
      <c r="K2738" s="22">
        <v>20553535</v>
      </c>
      <c r="L2738" s="13" t="s">
        <v>7831</v>
      </c>
      <c r="M2738" s="10" t="s">
        <v>7832</v>
      </c>
      <c r="N2738" s="22" t="s">
        <v>7833</v>
      </c>
      <c r="O2738" s="11"/>
      <c r="P2738" s="10"/>
      <c r="Q2738" s="15"/>
    </row>
    <row r="2739" spans="2:17" ht="15" hidden="1" customHeight="1" x14ac:dyDescent="0.35">
      <c r="B2739" s="10" t="s">
        <v>7828</v>
      </c>
      <c r="C2739" s="10" t="s">
        <v>7829</v>
      </c>
      <c r="D2739" s="11">
        <f>VLOOKUP(B2739,'[1]Dados Cadastrais'!A:G,7,0)</f>
        <v>103</v>
      </c>
      <c r="E2739" s="11" t="str">
        <f>VLOOKUP(CONTATOS[[#This Row],[EMPRESA]],'[1]Dados Cadastrais'!A:F,5,0)</f>
        <v>DEMAIS</v>
      </c>
      <c r="F2739" s="10" t="str">
        <f>VLOOKUP(CONTATOS[[#This Row],[EMPRESA]],'[1]Dados Cadastrais'!A:F,6,0)</f>
        <v>N/A</v>
      </c>
      <c r="G2739" s="10" t="s">
        <v>47</v>
      </c>
      <c r="H2739" s="10"/>
      <c r="I2739" s="10"/>
      <c r="J2739" s="10"/>
      <c r="K2739" s="22"/>
      <c r="L2739" s="13"/>
      <c r="M2739" s="10"/>
      <c r="N2739" s="22" t="s">
        <v>7834</v>
      </c>
      <c r="O2739" s="11"/>
      <c r="P2739" s="10"/>
      <c r="Q2739" s="15"/>
    </row>
    <row r="2740" spans="2:17" ht="15" hidden="1" customHeight="1" x14ac:dyDescent="0.25">
      <c r="B2740" s="10" t="s">
        <v>7835</v>
      </c>
      <c r="C2740" s="10" t="e">
        <v>#N/A</v>
      </c>
      <c r="D2740" s="11" t="e">
        <f>VLOOKUP(B2740,'[1]Dados Cadastrais'!A:G,7,0)</f>
        <v>#N/A</v>
      </c>
      <c r="E2740" s="11" t="e">
        <f>VLOOKUP(CONTATOS[[#This Row],[EMPRESA]],'[1]Dados Cadastrais'!A:F,5,0)</f>
        <v>#N/A</v>
      </c>
      <c r="F2740" s="10" t="e">
        <f>VLOOKUP(CONTATOS[[#This Row],[EMPRESA]],'[1]Dados Cadastrais'!A:F,6,0)</f>
        <v>#N/A</v>
      </c>
      <c r="G2740" s="10"/>
      <c r="H2740" s="10"/>
      <c r="I2740" s="10"/>
      <c r="J2740" s="10"/>
      <c r="K2740" s="22" t="s">
        <v>7836</v>
      </c>
      <c r="L2740" s="13" t="s">
        <v>7837</v>
      </c>
      <c r="M2740" s="10" t="s">
        <v>7838</v>
      </c>
      <c r="N2740" s="14" t="s">
        <v>7839</v>
      </c>
      <c r="O2740" s="11"/>
      <c r="P2740" s="10"/>
      <c r="Q2740" s="15"/>
    </row>
    <row r="2741" spans="2:17" ht="15" hidden="1" customHeight="1" x14ac:dyDescent="0.25">
      <c r="B2741" s="10" t="s">
        <v>7835</v>
      </c>
      <c r="C2741" s="10" t="e">
        <v>#N/A</v>
      </c>
      <c r="D2741" s="11" t="e">
        <f>VLOOKUP(B2741,'[1]Dados Cadastrais'!A:G,7,0)</f>
        <v>#N/A</v>
      </c>
      <c r="E2741" s="11" t="e">
        <f>VLOOKUP(CONTATOS[[#This Row],[EMPRESA]],'[1]Dados Cadastrais'!A:F,5,0)</f>
        <v>#N/A</v>
      </c>
      <c r="F2741" s="10" t="e">
        <f>VLOOKUP(CONTATOS[[#This Row],[EMPRESA]],'[1]Dados Cadastrais'!A:F,6,0)</f>
        <v>#N/A</v>
      </c>
      <c r="G2741" s="10"/>
      <c r="H2741" s="10"/>
      <c r="I2741" s="10"/>
      <c r="J2741" s="10"/>
      <c r="K2741" s="22" t="s">
        <v>7836</v>
      </c>
      <c r="L2741" s="13" t="s">
        <v>7837</v>
      </c>
      <c r="M2741" s="10" t="s">
        <v>7838</v>
      </c>
      <c r="N2741" s="14" t="s">
        <v>7840</v>
      </c>
      <c r="O2741" s="11"/>
      <c r="P2741" s="10"/>
      <c r="Q2741" s="15"/>
    </row>
    <row r="2742" spans="2:17" ht="15" customHeight="1" x14ac:dyDescent="0.35">
      <c r="B2742" s="10" t="s">
        <v>7841</v>
      </c>
      <c r="C2742" s="10" t="s">
        <v>7842</v>
      </c>
      <c r="D2742" s="11">
        <f>VLOOKUP(B2742,'[1]Dados Cadastrais'!A:G,7,0)</f>
        <v>103</v>
      </c>
      <c r="E2742" s="11" t="str">
        <f>VLOOKUP(CONTATOS[[#This Row],[EMPRESA]],'[1]Dados Cadastrais'!A:F,5,0)</f>
        <v>EPP</v>
      </c>
      <c r="F2742" s="10" t="str">
        <f>VLOOKUP(CONTATOS[[#This Row],[EMPRESA]],'[1]Dados Cadastrais'!A:F,6,0)</f>
        <v>CAPITAL LESTE 1</v>
      </c>
      <c r="G2742" s="10" t="s">
        <v>7843</v>
      </c>
      <c r="H2742" s="10"/>
      <c r="I2742" s="10" t="s">
        <v>60</v>
      </c>
      <c r="J2742" s="10"/>
      <c r="K2742" s="22">
        <v>1120917143</v>
      </c>
      <c r="L2742" s="13"/>
      <c r="M2742" s="10"/>
      <c r="N2742" s="22" t="s">
        <v>7844</v>
      </c>
      <c r="O2742" s="11"/>
      <c r="P2742" s="10"/>
      <c r="Q2742" s="15"/>
    </row>
    <row r="2743" spans="2:17" ht="15" customHeight="1" x14ac:dyDescent="0.25">
      <c r="B2743" s="10" t="s">
        <v>7841</v>
      </c>
      <c r="C2743" s="10" t="s">
        <v>7842</v>
      </c>
      <c r="D2743" s="11">
        <f>VLOOKUP(B2743,'[1]Dados Cadastrais'!A:G,7,0)</f>
        <v>103</v>
      </c>
      <c r="E2743" s="11" t="str">
        <f>VLOOKUP(CONTATOS[[#This Row],[EMPRESA]],'[1]Dados Cadastrais'!A:F,5,0)</f>
        <v>EPP</v>
      </c>
      <c r="F2743" s="10" t="str">
        <f>VLOOKUP(CONTATOS[[#This Row],[EMPRESA]],'[1]Dados Cadastrais'!A:F,6,0)</f>
        <v>CAPITAL LESTE 1</v>
      </c>
      <c r="G2743" s="10" t="s">
        <v>476</v>
      </c>
      <c r="H2743" s="10"/>
      <c r="I2743" s="10" t="s">
        <v>195</v>
      </c>
      <c r="J2743" s="10"/>
      <c r="K2743" s="22" t="s">
        <v>7845</v>
      </c>
      <c r="L2743" s="14" t="s">
        <v>7845</v>
      </c>
      <c r="M2743" s="10" t="s">
        <v>7846</v>
      </c>
      <c r="N2743" s="22"/>
      <c r="O2743" s="11"/>
      <c r="P2743" s="10"/>
      <c r="Q2743" s="15"/>
    </row>
    <row r="2744" spans="2:17" ht="15" customHeight="1" x14ac:dyDescent="0.35">
      <c r="B2744" s="10" t="s">
        <v>7841</v>
      </c>
      <c r="C2744" s="10" t="s">
        <v>7842</v>
      </c>
      <c r="D2744" s="11">
        <f>VLOOKUP(B2744,'[1]Dados Cadastrais'!A:G,7,0)</f>
        <v>103</v>
      </c>
      <c r="E2744" s="11" t="str">
        <f>VLOOKUP(CONTATOS[[#This Row],[EMPRESA]],'[1]Dados Cadastrais'!A:F,5,0)</f>
        <v>EPP</v>
      </c>
      <c r="F2744" s="10" t="str">
        <f>VLOOKUP(CONTATOS[[#This Row],[EMPRESA]],'[1]Dados Cadastrais'!A:F,6,0)</f>
        <v>CAPITAL LESTE 1</v>
      </c>
      <c r="G2744" s="10" t="s">
        <v>476</v>
      </c>
      <c r="H2744" s="10"/>
      <c r="I2744" s="10" t="s">
        <v>4692</v>
      </c>
      <c r="J2744" s="10"/>
      <c r="K2744" s="22"/>
      <c r="L2744" s="13" t="s">
        <v>195</v>
      </c>
      <c r="M2744" s="10"/>
      <c r="N2744" s="22" t="s">
        <v>7847</v>
      </c>
      <c r="O2744" s="11"/>
      <c r="P2744" s="10"/>
      <c r="Q2744" s="15"/>
    </row>
    <row r="2745" spans="2:17" ht="15" customHeight="1" x14ac:dyDescent="0.35">
      <c r="B2745" s="10" t="s">
        <v>7841</v>
      </c>
      <c r="C2745" s="10" t="s">
        <v>7842</v>
      </c>
      <c r="D2745" s="11">
        <f>VLOOKUP(B2745,'[1]Dados Cadastrais'!A:G,7,0)</f>
        <v>103</v>
      </c>
      <c r="E2745" s="11" t="str">
        <f>VLOOKUP(CONTATOS[[#This Row],[EMPRESA]],'[1]Dados Cadastrais'!A:F,5,0)</f>
        <v>EPP</v>
      </c>
      <c r="F2745" s="10" t="str">
        <f>VLOOKUP(CONTATOS[[#This Row],[EMPRESA]],'[1]Dados Cadastrais'!A:F,6,0)</f>
        <v>CAPITAL LESTE 1</v>
      </c>
      <c r="G2745" s="10" t="s">
        <v>476</v>
      </c>
      <c r="H2745" s="10"/>
      <c r="I2745" s="10"/>
      <c r="J2745" s="10"/>
      <c r="K2745" s="22"/>
      <c r="L2745" s="13"/>
      <c r="M2745" s="10"/>
      <c r="N2745" s="22" t="s">
        <v>7848</v>
      </c>
      <c r="O2745" s="11"/>
      <c r="P2745" s="10"/>
      <c r="Q2745" s="15"/>
    </row>
    <row r="2746" spans="2:17" ht="15" customHeight="1" x14ac:dyDescent="0.35">
      <c r="B2746" s="10" t="s">
        <v>7841</v>
      </c>
      <c r="C2746" s="10" t="s">
        <v>7842</v>
      </c>
      <c r="D2746" s="11">
        <f>VLOOKUP(B2746,'[1]Dados Cadastrais'!A:G,7,0)</f>
        <v>103</v>
      </c>
      <c r="E2746" s="11" t="str">
        <f>VLOOKUP(CONTATOS[[#This Row],[EMPRESA]],'[1]Dados Cadastrais'!A:F,5,0)</f>
        <v>EPP</v>
      </c>
      <c r="F2746" s="10" t="str">
        <f>VLOOKUP(CONTATOS[[#This Row],[EMPRESA]],'[1]Dados Cadastrais'!A:F,6,0)</f>
        <v>CAPITAL LESTE 1</v>
      </c>
      <c r="G2746" s="10" t="s">
        <v>834</v>
      </c>
      <c r="H2746" s="10"/>
      <c r="I2746" s="10" t="s">
        <v>7849</v>
      </c>
      <c r="J2746" s="10"/>
      <c r="K2746" s="22"/>
      <c r="L2746" s="13" t="s">
        <v>195</v>
      </c>
      <c r="M2746" s="10"/>
      <c r="N2746" s="22"/>
      <c r="O2746" s="11"/>
      <c r="P2746" s="10"/>
      <c r="Q2746" s="15"/>
    </row>
    <row r="2747" spans="2:17" ht="15" hidden="1" customHeight="1" x14ac:dyDescent="0.35">
      <c r="B2747" s="10" t="s">
        <v>7850</v>
      </c>
      <c r="C2747" s="10" t="s">
        <v>7851</v>
      </c>
      <c r="D2747" s="11">
        <f>VLOOKUP(B2747,'[1]Dados Cadastrais'!A:G,7,0)</f>
        <v>103</v>
      </c>
      <c r="E2747" s="11" t="str">
        <f>VLOOKUP(CONTATOS[[#This Row],[EMPRESA]],'[1]Dados Cadastrais'!A:F,5,0)</f>
        <v>DEMAIS</v>
      </c>
      <c r="F2747" s="10" t="str">
        <f>VLOOKUP(CONTATOS[[#This Row],[EMPRESA]],'[1]Dados Cadastrais'!A:F,6,0)</f>
        <v>N/A</v>
      </c>
      <c r="G2747" s="10" t="s">
        <v>7852</v>
      </c>
      <c r="H2747" s="10"/>
      <c r="I2747" s="10" t="s">
        <v>63</v>
      </c>
      <c r="J2747" s="10"/>
      <c r="K2747" s="22"/>
      <c r="L2747" s="13" t="s">
        <v>7853</v>
      </c>
      <c r="M2747" s="43" t="s">
        <v>7853</v>
      </c>
      <c r="N2747" s="22" t="s">
        <v>7854</v>
      </c>
      <c r="O2747" s="11"/>
      <c r="P2747" s="10"/>
      <c r="Q2747" s="15"/>
    </row>
    <row r="2748" spans="2:17" ht="15" hidden="1" customHeight="1" x14ac:dyDescent="0.35">
      <c r="B2748" s="10" t="s">
        <v>7850</v>
      </c>
      <c r="C2748" s="10" t="s">
        <v>7851</v>
      </c>
      <c r="D2748" s="11">
        <f>VLOOKUP(B2748,'[1]Dados Cadastrais'!A:G,7,0)</f>
        <v>103</v>
      </c>
      <c r="E2748" s="11" t="str">
        <f>VLOOKUP(CONTATOS[[#This Row],[EMPRESA]],'[1]Dados Cadastrais'!A:F,5,0)</f>
        <v>DEMAIS</v>
      </c>
      <c r="F2748" s="10" t="str">
        <f>VLOOKUP(CONTATOS[[#This Row],[EMPRESA]],'[1]Dados Cadastrais'!A:F,6,0)</f>
        <v>N/A</v>
      </c>
      <c r="G2748" s="10" t="s">
        <v>7855</v>
      </c>
      <c r="H2748" s="10"/>
      <c r="I2748" s="10"/>
      <c r="J2748" s="10"/>
      <c r="K2748" s="22"/>
      <c r="L2748" s="13" t="s">
        <v>7856</v>
      </c>
      <c r="M2748" s="10" t="s">
        <v>7856</v>
      </c>
      <c r="N2748" s="22"/>
      <c r="O2748" s="11"/>
      <c r="P2748" s="10"/>
      <c r="Q2748" s="15">
        <v>45019</v>
      </c>
    </row>
    <row r="2749" spans="2:17" ht="15" hidden="1" customHeight="1" x14ac:dyDescent="0.35">
      <c r="B2749" s="10" t="s">
        <v>7857</v>
      </c>
      <c r="C2749" s="10" t="s">
        <v>7858</v>
      </c>
      <c r="D2749" s="11" t="e">
        <f>VLOOKUP(B2749,'[1]Dados Cadastrais'!A:G,7,0)</f>
        <v>#N/A</v>
      </c>
      <c r="E2749" s="11" t="e">
        <f>VLOOKUP(CONTATOS[[#This Row],[EMPRESA]],'[1]Dados Cadastrais'!A:F,5,0)</f>
        <v>#N/A</v>
      </c>
      <c r="F2749" s="10" t="e">
        <f>VLOOKUP(CONTATOS[[#This Row],[EMPRESA]],'[1]Dados Cadastrais'!A:F,6,0)</f>
        <v>#N/A</v>
      </c>
      <c r="G2749" s="10" t="s">
        <v>7859</v>
      </c>
      <c r="H2749" s="10"/>
      <c r="I2749" s="10" t="s">
        <v>19</v>
      </c>
      <c r="J2749" s="10" t="s">
        <v>20</v>
      </c>
      <c r="K2749" s="22">
        <v>1127454287</v>
      </c>
      <c r="L2749" s="13"/>
      <c r="M2749" s="10"/>
      <c r="N2749" s="22" t="s">
        <v>7860</v>
      </c>
      <c r="O2749" s="11"/>
      <c r="P2749" s="10"/>
      <c r="Q2749" s="15"/>
    </row>
    <row r="2750" spans="2:17" ht="15" hidden="1" customHeight="1" x14ac:dyDescent="0.35">
      <c r="B2750" s="10" t="s">
        <v>7857</v>
      </c>
      <c r="C2750" s="10" t="s">
        <v>7858</v>
      </c>
      <c r="D2750" s="11" t="e">
        <f>VLOOKUP(B2750,'[1]Dados Cadastrais'!A:G,7,0)</f>
        <v>#N/A</v>
      </c>
      <c r="E2750" s="11" t="e">
        <f>VLOOKUP(CONTATOS[[#This Row],[EMPRESA]],'[1]Dados Cadastrais'!A:F,5,0)</f>
        <v>#N/A</v>
      </c>
      <c r="F2750" s="10" t="e">
        <f>VLOOKUP(CONTATOS[[#This Row],[EMPRESA]],'[1]Dados Cadastrais'!A:F,6,0)</f>
        <v>#N/A</v>
      </c>
      <c r="G2750" s="10" t="s">
        <v>476</v>
      </c>
      <c r="H2750" s="10"/>
      <c r="I2750" s="10" t="s">
        <v>195</v>
      </c>
      <c r="J2750" s="10"/>
      <c r="K2750" s="22"/>
      <c r="L2750" s="13"/>
      <c r="M2750" s="10"/>
      <c r="N2750" s="22"/>
      <c r="O2750" s="11"/>
      <c r="P2750" s="10"/>
      <c r="Q2750" s="15"/>
    </row>
    <row r="2751" spans="2:17" ht="15" hidden="1" customHeight="1" x14ac:dyDescent="0.35">
      <c r="B2751" s="10" t="s">
        <v>7857</v>
      </c>
      <c r="C2751" s="10" t="s">
        <v>7858</v>
      </c>
      <c r="D2751" s="11" t="e">
        <f>VLOOKUP(B2751,'[1]Dados Cadastrais'!A:G,7,0)</f>
        <v>#N/A</v>
      </c>
      <c r="E2751" s="11" t="e">
        <f>VLOOKUP(CONTATOS[[#This Row],[EMPRESA]],'[1]Dados Cadastrais'!A:F,5,0)</f>
        <v>#N/A</v>
      </c>
      <c r="F2751" s="10" t="e">
        <f>VLOOKUP(CONTATOS[[#This Row],[EMPRESA]],'[1]Dados Cadastrais'!A:F,6,0)</f>
        <v>#N/A</v>
      </c>
      <c r="G2751" s="10" t="s">
        <v>476</v>
      </c>
      <c r="H2751" s="10"/>
      <c r="I2751" s="10" t="s">
        <v>195</v>
      </c>
      <c r="J2751" s="10"/>
      <c r="K2751" s="22"/>
      <c r="L2751" s="13"/>
      <c r="M2751" s="10"/>
      <c r="N2751" s="22"/>
      <c r="O2751" s="11"/>
      <c r="P2751" s="10"/>
      <c r="Q2751" s="15"/>
    </row>
    <row r="2752" spans="2:17" ht="15" hidden="1" customHeight="1" x14ac:dyDescent="0.35">
      <c r="B2752" s="10" t="s">
        <v>7861</v>
      </c>
      <c r="C2752" s="10" t="s">
        <v>7862</v>
      </c>
      <c r="D2752" s="11">
        <v>106</v>
      </c>
      <c r="E2752" s="11" t="s">
        <v>68</v>
      </c>
      <c r="F2752" s="10" t="e">
        <f>VLOOKUP(CONTATOS[[#This Row],[EMPRESA]],'[1]Dados Cadastrais'!A:F,6,0)</f>
        <v>#N/A</v>
      </c>
      <c r="G2752" s="10"/>
      <c r="H2752" s="10"/>
      <c r="I2752" s="10"/>
      <c r="J2752" s="10"/>
      <c r="K2752" s="22" t="s">
        <v>7863</v>
      </c>
      <c r="L2752" s="13"/>
      <c r="M2752" s="10"/>
      <c r="N2752" s="22"/>
      <c r="O2752" s="11"/>
      <c r="P2752" s="10"/>
      <c r="Q2752" s="15"/>
    </row>
    <row r="2753" spans="2:17" ht="15" customHeight="1" x14ac:dyDescent="0.35">
      <c r="B2753" s="10" t="s">
        <v>7864</v>
      </c>
      <c r="C2753" s="10" t="s">
        <v>7865</v>
      </c>
      <c r="D2753" s="11">
        <f>VLOOKUP(B2753,'[1]Dados Cadastrais'!A:G,7,0)</f>
        <v>103</v>
      </c>
      <c r="E2753" s="11" t="str">
        <f>VLOOKUP(CONTATOS[[#This Row],[EMPRESA]],'[1]Dados Cadastrais'!A:F,5,0)</f>
        <v>EPP</v>
      </c>
      <c r="F2753" s="10" t="str">
        <f>VLOOKUP(CONTATOS[[#This Row],[EMPRESA]],'[1]Dados Cadastrais'!A:F,6,0)</f>
        <v>CAPITAL LESTE 1</v>
      </c>
      <c r="G2753" s="10"/>
      <c r="H2753" s="10"/>
      <c r="I2753" s="10"/>
      <c r="J2753" s="10"/>
      <c r="K2753" s="22">
        <v>1126047772</v>
      </c>
      <c r="L2753" s="13"/>
      <c r="M2753" s="10"/>
      <c r="N2753" s="22"/>
      <c r="O2753" s="11"/>
      <c r="P2753" s="10"/>
      <c r="Q2753" s="15"/>
    </row>
    <row r="2754" spans="2:17" ht="15" customHeight="1" x14ac:dyDescent="0.25">
      <c r="B2754" s="10" t="s">
        <v>7864</v>
      </c>
      <c r="C2754" s="10" t="s">
        <v>7865</v>
      </c>
      <c r="D2754" s="11">
        <f>VLOOKUP(B2754,'[1]Dados Cadastrais'!A:G,7,0)</f>
        <v>103</v>
      </c>
      <c r="E2754" s="11" t="str">
        <f>VLOOKUP(CONTATOS[[#This Row],[EMPRESA]],'[1]Dados Cadastrais'!A:F,5,0)</f>
        <v>EPP</v>
      </c>
      <c r="F2754" s="10" t="str">
        <f>VLOOKUP(CONTATOS[[#This Row],[EMPRESA]],'[1]Dados Cadastrais'!A:F,6,0)</f>
        <v>CAPITAL LESTE 1</v>
      </c>
      <c r="G2754" s="10" t="s">
        <v>195</v>
      </c>
      <c r="H2754" s="10"/>
      <c r="I2754" s="10" t="s">
        <v>195</v>
      </c>
      <c r="J2754" s="10"/>
      <c r="K2754" s="31" t="s">
        <v>7866</v>
      </c>
      <c r="L2754" s="13" t="s">
        <v>195</v>
      </c>
      <c r="M2754" s="10"/>
      <c r="N2754" s="22"/>
      <c r="O2754" s="11"/>
      <c r="P2754" s="10"/>
      <c r="Q2754" s="15"/>
    </row>
    <row r="2755" spans="2:17" ht="15" hidden="1" customHeight="1" x14ac:dyDescent="0.35">
      <c r="B2755" s="10" t="s">
        <v>7867</v>
      </c>
      <c r="C2755" s="10" t="e">
        <v>#N/A</v>
      </c>
      <c r="D2755" s="11" t="e">
        <f>VLOOKUP(B2755,'[1]Dados Cadastrais'!A:G,7,0)</f>
        <v>#N/A</v>
      </c>
      <c r="E2755" s="11" t="e">
        <f>VLOOKUP(CONTATOS[[#This Row],[EMPRESA]],'[1]Dados Cadastrais'!A:F,5,0)</f>
        <v>#N/A</v>
      </c>
      <c r="F2755" s="10" t="e">
        <f>VLOOKUP(CONTATOS[[#This Row],[EMPRESA]],'[1]Dados Cadastrais'!A:F,6,0)</f>
        <v>#N/A</v>
      </c>
      <c r="G2755" s="10"/>
      <c r="H2755" s="10"/>
      <c r="I2755" s="10"/>
      <c r="J2755" s="10"/>
      <c r="K2755" s="22" t="s">
        <v>7868</v>
      </c>
      <c r="L2755" s="13"/>
      <c r="M2755" s="10" t="s">
        <v>7869</v>
      </c>
      <c r="N2755" s="22" t="s">
        <v>7870</v>
      </c>
      <c r="O2755" s="11"/>
      <c r="P2755" s="10"/>
      <c r="Q2755" s="15"/>
    </row>
    <row r="2756" spans="2:17" ht="15" hidden="1" customHeight="1" x14ac:dyDescent="0.35">
      <c r="B2756" s="10" t="s">
        <v>7871</v>
      </c>
      <c r="C2756" s="10" t="s">
        <v>55</v>
      </c>
      <c r="D2756" s="11" t="e">
        <f>VLOOKUP(B2756,'[1]Dados Cadastrais'!A:G,7,0)</f>
        <v>#N/A</v>
      </c>
      <c r="E2756" s="11" t="e">
        <f>VLOOKUP(CONTATOS[[#This Row],[EMPRESA]],'[1]Dados Cadastrais'!A:F,5,0)</f>
        <v>#N/A</v>
      </c>
      <c r="F2756" s="10" t="e">
        <f>VLOOKUP(CONTATOS[[#This Row],[EMPRESA]],'[1]Dados Cadastrais'!A:F,6,0)</f>
        <v>#N/A</v>
      </c>
      <c r="G2756" s="10" t="s">
        <v>7872</v>
      </c>
      <c r="H2756" s="10"/>
      <c r="I2756" s="10" t="s">
        <v>809</v>
      </c>
      <c r="J2756" s="10"/>
      <c r="K2756" s="22">
        <v>1129502164</v>
      </c>
      <c r="L2756" s="13" t="s">
        <v>7873</v>
      </c>
      <c r="M2756" s="10" t="s">
        <v>7873</v>
      </c>
      <c r="N2756" s="22" t="s">
        <v>7874</v>
      </c>
      <c r="O2756" s="11"/>
      <c r="P2756" s="10"/>
      <c r="Q2756" s="15">
        <v>45769</v>
      </c>
    </row>
    <row r="2757" spans="2:17" ht="15" customHeight="1" x14ac:dyDescent="0.35">
      <c r="B2757" s="10" t="s">
        <v>7875</v>
      </c>
      <c r="C2757" s="10" t="s">
        <v>7876</v>
      </c>
      <c r="D2757" s="11">
        <f>VLOOKUP(B2757,'[1]Dados Cadastrais'!A:G,7,0)</f>
        <v>103</v>
      </c>
      <c r="E2757" s="11" t="str">
        <f>VLOOKUP(CONTATOS[[#This Row],[EMPRESA]],'[1]Dados Cadastrais'!A:F,5,0)</f>
        <v>EPP</v>
      </c>
      <c r="F2757" s="10" t="str">
        <f>VLOOKUP(CONTATOS[[#This Row],[EMPRESA]],'[1]Dados Cadastrais'!A:F,6,0)</f>
        <v>CAPITAL LESTE 1</v>
      </c>
      <c r="G2757" s="10" t="s">
        <v>5131</v>
      </c>
      <c r="H2757" s="10"/>
      <c r="I2757" s="10"/>
      <c r="J2757" s="10"/>
      <c r="K2757" s="22">
        <v>1122197876</v>
      </c>
      <c r="L2757" s="13"/>
      <c r="M2757" s="10"/>
      <c r="N2757" s="22" t="s">
        <v>5056</v>
      </c>
      <c r="O2757" s="11"/>
      <c r="P2757" s="10"/>
      <c r="Q2757" s="15">
        <v>45769</v>
      </c>
    </row>
    <row r="2758" spans="2:17" ht="15" customHeight="1" x14ac:dyDescent="0.35">
      <c r="B2758" s="10" t="s">
        <v>7877</v>
      </c>
      <c r="C2758" s="10" t="s">
        <v>7878</v>
      </c>
      <c r="D2758" s="11">
        <f>VLOOKUP(B2758,'[1]Dados Cadastrais'!A:G,7,0)</f>
        <v>103</v>
      </c>
      <c r="E2758" s="11" t="str">
        <f>VLOOKUP(CONTATOS[[#This Row],[EMPRESA]],'[1]Dados Cadastrais'!A:F,5,0)</f>
        <v>EPP</v>
      </c>
      <c r="F2758" s="10" t="str">
        <f>VLOOKUP(CONTATOS[[#This Row],[EMPRESA]],'[1]Dados Cadastrais'!A:F,6,0)</f>
        <v>CAPITAL LESTE 1</v>
      </c>
      <c r="G2758" s="10" t="s">
        <v>3305</v>
      </c>
      <c r="H2758" s="10"/>
      <c r="I2758" s="10" t="s">
        <v>195</v>
      </c>
      <c r="J2758" s="10"/>
      <c r="K2758" s="22">
        <v>1129428472</v>
      </c>
      <c r="L2758" s="13" t="s">
        <v>195</v>
      </c>
      <c r="M2758" s="10" t="s">
        <v>7879</v>
      </c>
      <c r="N2758" s="22" t="s">
        <v>7880</v>
      </c>
      <c r="O2758" s="11"/>
      <c r="P2758" s="10"/>
      <c r="Q2758" s="15"/>
    </row>
    <row r="2759" spans="2:17" ht="15" customHeight="1" x14ac:dyDescent="0.35">
      <c r="B2759" s="10" t="s">
        <v>7877</v>
      </c>
      <c r="C2759" s="10" t="s">
        <v>7878</v>
      </c>
      <c r="D2759" s="11">
        <f>VLOOKUP(B2759,'[1]Dados Cadastrais'!A:G,7,0)</f>
        <v>103</v>
      </c>
      <c r="E2759" s="11" t="str">
        <f>VLOOKUP(CONTATOS[[#This Row],[EMPRESA]],'[1]Dados Cadastrais'!A:F,5,0)</f>
        <v>EPP</v>
      </c>
      <c r="F2759" s="10" t="str">
        <f>VLOOKUP(CONTATOS[[#This Row],[EMPRESA]],'[1]Dados Cadastrais'!A:F,6,0)</f>
        <v>CAPITAL LESTE 1</v>
      </c>
      <c r="G2759" s="10" t="s">
        <v>7881</v>
      </c>
      <c r="H2759" s="10"/>
      <c r="I2759" s="10" t="s">
        <v>1237</v>
      </c>
      <c r="J2759" s="10"/>
      <c r="K2759" s="12">
        <v>1129428472</v>
      </c>
      <c r="L2759" s="13" t="s">
        <v>7882</v>
      </c>
      <c r="M2759" s="10" t="s">
        <v>7882</v>
      </c>
      <c r="N2759" s="22" t="s">
        <v>7883</v>
      </c>
      <c r="O2759" s="11"/>
      <c r="P2759" s="10"/>
      <c r="Q2759" s="15"/>
    </row>
    <row r="2760" spans="2:17" ht="15" customHeight="1" x14ac:dyDescent="0.35">
      <c r="B2760" s="10" t="s">
        <v>7877</v>
      </c>
      <c r="C2760" s="10" t="s">
        <v>7878</v>
      </c>
      <c r="D2760" s="11">
        <f>VLOOKUP(B2760,'[1]Dados Cadastrais'!A:G,7,0)</f>
        <v>103</v>
      </c>
      <c r="E2760" s="11" t="str">
        <f>VLOOKUP(CONTATOS[[#This Row],[EMPRESA]],'[1]Dados Cadastrais'!A:F,5,0)</f>
        <v>EPP</v>
      </c>
      <c r="F2760" s="10" t="str">
        <f>VLOOKUP(CONTATOS[[#This Row],[EMPRESA]],'[1]Dados Cadastrais'!A:F,6,0)</f>
        <v>CAPITAL LESTE 1</v>
      </c>
      <c r="G2760" s="10" t="s">
        <v>7884</v>
      </c>
      <c r="H2760" s="10"/>
      <c r="I2760" s="10" t="s">
        <v>19</v>
      </c>
      <c r="J2760" s="10" t="s">
        <v>20</v>
      </c>
      <c r="K2760" s="22">
        <v>1129428472</v>
      </c>
      <c r="L2760" s="13" t="s">
        <v>7885</v>
      </c>
      <c r="M2760" s="10" t="s">
        <v>7885</v>
      </c>
      <c r="N2760" s="22" t="s">
        <v>7886</v>
      </c>
      <c r="O2760" s="11"/>
      <c r="P2760" s="10"/>
      <c r="Q2760" s="15">
        <v>45008</v>
      </c>
    </row>
    <row r="2761" spans="2:17" ht="15" hidden="1" customHeight="1" x14ac:dyDescent="0.35">
      <c r="B2761" s="10" t="s">
        <v>7887</v>
      </c>
      <c r="C2761" s="10" t="s">
        <v>7888</v>
      </c>
      <c r="D2761" s="11">
        <f>VLOOKUP(B2761,'[1]Dados Cadastrais'!A:G,7,0)</f>
        <v>103</v>
      </c>
      <c r="E2761" s="11" t="str">
        <f>VLOOKUP(CONTATOS[[#This Row],[EMPRESA]],'[1]Dados Cadastrais'!A:F,5,0)</f>
        <v>EPP</v>
      </c>
      <c r="F2761" s="10" t="str">
        <f>VLOOKUP(CONTATOS[[#This Row],[EMPRESA]],'[1]Dados Cadastrais'!A:F,6,0)</f>
        <v>CAPITAL CENTRO</v>
      </c>
      <c r="G2761" s="10" t="s">
        <v>1216</v>
      </c>
      <c r="H2761" s="10"/>
      <c r="I2761" s="10" t="s">
        <v>7889</v>
      </c>
      <c r="J2761" s="10"/>
      <c r="K2761" s="22">
        <v>1133260290</v>
      </c>
      <c r="L2761" s="13"/>
      <c r="M2761" s="10"/>
      <c r="N2761" s="22"/>
      <c r="O2761" s="11"/>
      <c r="P2761" s="10"/>
      <c r="Q2761" s="15"/>
    </row>
    <row r="2762" spans="2:17" ht="15" hidden="1" customHeight="1" x14ac:dyDescent="0.35">
      <c r="B2762" s="10" t="s">
        <v>7887</v>
      </c>
      <c r="C2762" s="10" t="s">
        <v>7888</v>
      </c>
      <c r="D2762" s="11">
        <f>VLOOKUP(B2762,'[1]Dados Cadastrais'!A:G,7,0)</f>
        <v>103</v>
      </c>
      <c r="E2762" s="11" t="str">
        <f>VLOOKUP(CONTATOS[[#This Row],[EMPRESA]],'[1]Dados Cadastrais'!A:F,5,0)</f>
        <v>EPP</v>
      </c>
      <c r="F2762" s="10" t="str">
        <f>VLOOKUP(CONTATOS[[#This Row],[EMPRESA]],'[1]Dados Cadastrais'!A:F,6,0)</f>
        <v>CAPITAL CENTRO</v>
      </c>
      <c r="G2762" s="10" t="s">
        <v>7890</v>
      </c>
      <c r="H2762" s="10"/>
      <c r="I2762" s="10" t="s">
        <v>19</v>
      </c>
      <c r="J2762" s="10" t="s">
        <v>20</v>
      </c>
      <c r="K2762" s="22"/>
      <c r="L2762" s="13" t="s">
        <v>195</v>
      </c>
      <c r="M2762" s="10"/>
      <c r="N2762" s="22" t="s">
        <v>7891</v>
      </c>
      <c r="O2762" s="11"/>
      <c r="P2762" s="10"/>
      <c r="Q2762" s="15"/>
    </row>
    <row r="2763" spans="2:17" ht="15" customHeight="1" x14ac:dyDescent="0.25">
      <c r="B2763" s="10" t="s">
        <v>7892</v>
      </c>
      <c r="C2763" s="10" t="s">
        <v>7893</v>
      </c>
      <c r="D2763" s="11">
        <f>VLOOKUP(B2763,'[1]Dados Cadastrais'!A:G,7,0)</f>
        <v>103</v>
      </c>
      <c r="E2763" s="11" t="str">
        <f>VLOOKUP(CONTATOS[[#This Row],[EMPRESA]],'[1]Dados Cadastrais'!A:F,5,0)</f>
        <v>ME</v>
      </c>
      <c r="F2763" s="10" t="str">
        <f>VLOOKUP(CONTATOS[[#This Row],[EMPRESA]],'[1]Dados Cadastrais'!A:F,6,0)</f>
        <v>CAPITAL LESTE 1</v>
      </c>
      <c r="G2763" s="10" t="s">
        <v>195</v>
      </c>
      <c r="H2763" s="10"/>
      <c r="I2763" s="10" t="s">
        <v>195</v>
      </c>
      <c r="J2763" s="10"/>
      <c r="K2763" s="31" t="s">
        <v>7894</v>
      </c>
      <c r="L2763" s="13" t="s">
        <v>195</v>
      </c>
      <c r="M2763" s="10"/>
      <c r="N2763" s="22"/>
      <c r="O2763" s="11"/>
      <c r="P2763" s="10"/>
      <c r="Q2763" s="15"/>
    </row>
    <row r="2764" spans="2:17" ht="15" customHeight="1" x14ac:dyDescent="0.35">
      <c r="B2764" s="10" t="s">
        <v>7895</v>
      </c>
      <c r="C2764" s="10" t="s">
        <v>7896</v>
      </c>
      <c r="D2764" s="11">
        <f>VLOOKUP(B2764,'[1]Dados Cadastrais'!A:G,7,0)</f>
        <v>103</v>
      </c>
      <c r="E2764" s="11" t="str">
        <f>VLOOKUP(CONTATOS[[#This Row],[EMPRESA]],'[1]Dados Cadastrais'!A:F,5,0)</f>
        <v>EPP</v>
      </c>
      <c r="F2764" s="10" t="str">
        <f>VLOOKUP(CONTATOS[[#This Row],[EMPRESA]],'[1]Dados Cadastrais'!A:F,6,0)</f>
        <v>CAPITAL LESTE 2</v>
      </c>
      <c r="G2764" s="10" t="s">
        <v>7897</v>
      </c>
      <c r="H2764" s="10"/>
      <c r="I2764" s="10" t="s">
        <v>19</v>
      </c>
      <c r="J2764" s="10" t="s">
        <v>20</v>
      </c>
      <c r="K2764" s="22">
        <v>1120412969</v>
      </c>
      <c r="L2764" s="13"/>
      <c r="M2764" s="10"/>
      <c r="N2764" s="22" t="s">
        <v>7898</v>
      </c>
      <c r="O2764" s="11"/>
      <c r="P2764" s="10"/>
      <c r="Q2764" s="15">
        <v>44993</v>
      </c>
    </row>
    <row r="2765" spans="2:17" ht="15" customHeight="1" x14ac:dyDescent="0.35">
      <c r="B2765" s="10" t="s">
        <v>7895</v>
      </c>
      <c r="C2765" s="10" t="s">
        <v>7896</v>
      </c>
      <c r="D2765" s="11">
        <f>VLOOKUP(B2765,'[1]Dados Cadastrais'!A:G,7,0)</f>
        <v>103</v>
      </c>
      <c r="E2765" s="11" t="str">
        <f>VLOOKUP(CONTATOS[[#This Row],[EMPRESA]],'[1]Dados Cadastrais'!A:F,5,0)</f>
        <v>EPP</v>
      </c>
      <c r="F2765" s="10" t="str">
        <f>VLOOKUP(CONTATOS[[#This Row],[EMPRESA]],'[1]Dados Cadastrais'!A:F,6,0)</f>
        <v>CAPITAL LESTE 2</v>
      </c>
      <c r="G2765" s="10" t="s">
        <v>5639</v>
      </c>
      <c r="H2765" s="10"/>
      <c r="I2765" s="10" t="s">
        <v>988</v>
      </c>
      <c r="J2765" s="10"/>
      <c r="K2765" s="22"/>
      <c r="L2765" s="13" t="s">
        <v>195</v>
      </c>
      <c r="M2765" s="10"/>
      <c r="N2765" s="22" t="s">
        <v>7899</v>
      </c>
      <c r="O2765" s="11"/>
      <c r="P2765" s="10"/>
      <c r="Q2765" s="15"/>
    </row>
    <row r="2766" spans="2:17" ht="15" hidden="1" customHeight="1" x14ac:dyDescent="0.35">
      <c r="B2766" s="10" t="s">
        <v>7900</v>
      </c>
      <c r="C2766" s="10" t="s">
        <v>55</v>
      </c>
      <c r="D2766" s="11" t="e">
        <f>VLOOKUP(B2766,'[1]Dados Cadastrais'!A:G,7,0)</f>
        <v>#N/A</v>
      </c>
      <c r="E2766" s="11" t="e">
        <f>VLOOKUP(CONTATOS[[#This Row],[EMPRESA]],'[1]Dados Cadastrais'!A:F,5,0)</f>
        <v>#N/A</v>
      </c>
      <c r="F2766" s="10" t="e">
        <f>VLOOKUP(CONTATOS[[#This Row],[EMPRESA]],'[1]Dados Cadastrais'!A:F,6,0)</f>
        <v>#N/A</v>
      </c>
      <c r="G2766" s="10" t="s">
        <v>7901</v>
      </c>
      <c r="H2766" s="10"/>
      <c r="I2766" s="10" t="s">
        <v>60</v>
      </c>
      <c r="J2766" s="10"/>
      <c r="K2766" s="22">
        <v>1152429278</v>
      </c>
      <c r="L2766" s="13" t="s">
        <v>7902</v>
      </c>
      <c r="M2766" s="10" t="s">
        <v>7902</v>
      </c>
      <c r="N2766" s="22" t="s">
        <v>7903</v>
      </c>
      <c r="O2766" s="11"/>
      <c r="P2766" s="10"/>
      <c r="Q2766" s="15">
        <v>45769</v>
      </c>
    </row>
    <row r="2767" spans="2:17" ht="15" hidden="1" customHeight="1" x14ac:dyDescent="0.35">
      <c r="B2767" s="10" t="s">
        <v>7900</v>
      </c>
      <c r="C2767" s="10" t="s">
        <v>55</v>
      </c>
      <c r="D2767" s="11" t="e">
        <f>VLOOKUP(B2767,'[1]Dados Cadastrais'!A:G,7,0)</f>
        <v>#N/A</v>
      </c>
      <c r="E2767" s="11" t="e">
        <f>VLOOKUP(CONTATOS[[#This Row],[EMPRESA]],'[1]Dados Cadastrais'!A:F,5,0)</f>
        <v>#N/A</v>
      </c>
      <c r="F2767" s="10" t="e">
        <f>VLOOKUP(CONTATOS[[#This Row],[EMPRESA]],'[1]Dados Cadastrais'!A:F,6,0)</f>
        <v>#N/A</v>
      </c>
      <c r="G2767" s="10" t="s">
        <v>7901</v>
      </c>
      <c r="H2767" s="10"/>
      <c r="I2767" s="10" t="s">
        <v>60</v>
      </c>
      <c r="J2767" s="10"/>
      <c r="K2767" s="22">
        <v>1152429278</v>
      </c>
      <c r="L2767" s="13" t="s">
        <v>7902</v>
      </c>
      <c r="M2767" s="10" t="s">
        <v>7902</v>
      </c>
      <c r="N2767" s="22" t="s">
        <v>7904</v>
      </c>
      <c r="O2767" s="11"/>
      <c r="P2767" s="10"/>
      <c r="Q2767" s="15">
        <v>45769</v>
      </c>
    </row>
    <row r="2768" spans="2:17" ht="15" hidden="1" customHeight="1" x14ac:dyDescent="0.35">
      <c r="B2768" s="10" t="s">
        <v>7905</v>
      </c>
      <c r="C2768" s="10" t="e">
        <v>#N/A</v>
      </c>
      <c r="D2768" s="11" t="e">
        <f>VLOOKUP(B2768,'[1]Dados Cadastrais'!A:G,7,0)</f>
        <v>#N/A</v>
      </c>
      <c r="E2768" s="11" t="e">
        <f>VLOOKUP(CONTATOS[[#This Row],[EMPRESA]],'[1]Dados Cadastrais'!A:F,5,0)</f>
        <v>#N/A</v>
      </c>
      <c r="F2768" s="10" t="e">
        <f>VLOOKUP(CONTATOS[[#This Row],[EMPRESA]],'[1]Dados Cadastrais'!A:F,6,0)</f>
        <v>#N/A</v>
      </c>
      <c r="G2768" s="10"/>
      <c r="H2768" s="10"/>
      <c r="I2768" s="10"/>
      <c r="J2768" s="10"/>
      <c r="K2768" s="22" t="s">
        <v>7906</v>
      </c>
      <c r="L2768" s="13"/>
      <c r="M2768" s="10"/>
      <c r="N2768" s="22" t="s">
        <v>7907</v>
      </c>
      <c r="O2768" s="11"/>
      <c r="P2768" s="10"/>
      <c r="Q2768" s="15"/>
    </row>
    <row r="2769" spans="2:17" ht="15" hidden="1" customHeight="1" x14ac:dyDescent="0.25">
      <c r="B2769" s="10" t="s">
        <v>7908</v>
      </c>
      <c r="C2769" s="10" t="s">
        <v>7909</v>
      </c>
      <c r="D2769" s="11" t="e">
        <f>VLOOKUP(B2769,'[1]Dados Cadastrais'!A:G,7,0)</f>
        <v>#N/A</v>
      </c>
      <c r="E2769" s="11" t="e">
        <f>VLOOKUP(CONTATOS[[#This Row],[EMPRESA]],'[1]Dados Cadastrais'!A:F,5,0)</f>
        <v>#N/A</v>
      </c>
      <c r="F2769" s="10" t="e">
        <f>VLOOKUP(CONTATOS[[#This Row],[EMPRESA]],'[1]Dados Cadastrais'!A:F,6,0)</f>
        <v>#N/A</v>
      </c>
      <c r="G2769" s="10" t="s">
        <v>7426</v>
      </c>
      <c r="H2769" s="10"/>
      <c r="I2769" s="10" t="s">
        <v>63</v>
      </c>
      <c r="J2769" s="10"/>
      <c r="K2769" s="12" t="s">
        <v>7910</v>
      </c>
      <c r="L2769" s="13" t="s">
        <v>7911</v>
      </c>
      <c r="M2769" s="10" t="s">
        <v>7912</v>
      </c>
      <c r="N2769" s="14" t="s">
        <v>7913</v>
      </c>
      <c r="O2769" s="11"/>
      <c r="P2769" s="10"/>
      <c r="Q2769" s="15"/>
    </row>
    <row r="2770" spans="2:17" ht="15" hidden="1" customHeight="1" x14ac:dyDescent="0.35">
      <c r="B2770" s="10" t="s">
        <v>7914</v>
      </c>
      <c r="C2770" s="10" t="s">
        <v>55</v>
      </c>
      <c r="D2770" s="11" t="e">
        <f>VLOOKUP(B2770,'[1]Dados Cadastrais'!A:G,7,0)</f>
        <v>#N/A</v>
      </c>
      <c r="E2770" s="11" t="e">
        <f>VLOOKUP(CONTATOS[[#This Row],[EMPRESA]],'[1]Dados Cadastrais'!A:F,5,0)</f>
        <v>#N/A</v>
      </c>
      <c r="F2770" s="10" t="e">
        <f>VLOOKUP(CONTATOS[[#This Row],[EMPRESA]],'[1]Dados Cadastrais'!A:F,6,0)</f>
        <v>#N/A</v>
      </c>
      <c r="G2770" s="10" t="s">
        <v>7915</v>
      </c>
      <c r="H2770" s="10"/>
      <c r="I2770" s="10" t="s">
        <v>60</v>
      </c>
      <c r="J2770" s="10"/>
      <c r="K2770" s="22">
        <v>1140534052</v>
      </c>
      <c r="L2770" s="13" t="s">
        <v>7916</v>
      </c>
      <c r="M2770" s="10" t="s">
        <v>7916</v>
      </c>
      <c r="N2770" s="22" t="s">
        <v>7917</v>
      </c>
      <c r="O2770" s="11"/>
      <c r="P2770" s="10"/>
      <c r="Q2770" s="15">
        <v>45769</v>
      </c>
    </row>
    <row r="2771" spans="2:17" ht="15" customHeight="1" x14ac:dyDescent="0.35">
      <c r="B2771" s="10" t="s">
        <v>7918</v>
      </c>
      <c r="C2771" s="10" t="s">
        <v>7919</v>
      </c>
      <c r="D2771" s="11">
        <v>591</v>
      </c>
      <c r="E2771" s="11" t="str">
        <f>VLOOKUP(CONTATOS[[#This Row],[EMPRESA]],'[1]Dados Cadastrais'!A:F,5,0)</f>
        <v>EPP</v>
      </c>
      <c r="F2771" s="10" t="str">
        <f>VLOOKUP(CONTATOS[[#This Row],[EMPRESA]],'[1]Dados Cadastrais'!A:F,6,0)</f>
        <v>CAPITAL LESTE 1</v>
      </c>
      <c r="G2771" s="10"/>
      <c r="H2771" s="10"/>
      <c r="I2771" s="10"/>
      <c r="J2771" s="10"/>
      <c r="K2771" s="22"/>
      <c r="L2771" s="13" t="s">
        <v>7920</v>
      </c>
      <c r="M2771" s="10" t="s">
        <v>7920</v>
      </c>
      <c r="N2771" s="22" t="s">
        <v>7921</v>
      </c>
      <c r="O2771" s="11"/>
      <c r="P2771" s="10"/>
      <c r="Q2771" s="15">
        <v>45204</v>
      </c>
    </row>
    <row r="2772" spans="2:17" ht="15" customHeight="1" x14ac:dyDescent="0.35">
      <c r="B2772" s="10" t="s">
        <v>7922</v>
      </c>
      <c r="C2772" s="10" t="s">
        <v>7923</v>
      </c>
      <c r="D2772" s="11">
        <f>VLOOKUP(B2772,'[1]Dados Cadastrais'!A:G,7,0)</f>
        <v>103</v>
      </c>
      <c r="E2772" s="11" t="str">
        <f>VLOOKUP(CONTATOS[[#This Row],[EMPRESA]],'[1]Dados Cadastrais'!A:F,5,0)</f>
        <v>EPP</v>
      </c>
      <c r="F2772" s="10" t="str">
        <f>VLOOKUP(CONTATOS[[#This Row],[EMPRESA]],'[1]Dados Cadastrais'!A:F,6,0)</f>
        <v>CAPITAL LESTE 1</v>
      </c>
      <c r="G2772" s="10" t="s">
        <v>3025</v>
      </c>
      <c r="H2772" s="10"/>
      <c r="I2772" s="10" t="s">
        <v>19</v>
      </c>
      <c r="J2772" s="10" t="s">
        <v>20</v>
      </c>
      <c r="K2772" s="22">
        <v>1126053114</v>
      </c>
      <c r="L2772" s="13" t="s">
        <v>195</v>
      </c>
      <c r="M2772" s="10"/>
      <c r="N2772" s="22"/>
      <c r="O2772" s="11"/>
      <c r="P2772" s="10"/>
      <c r="Q2772" s="15"/>
    </row>
    <row r="2773" spans="2:17" ht="15" customHeight="1" x14ac:dyDescent="0.35">
      <c r="B2773" s="10" t="s">
        <v>7922</v>
      </c>
      <c r="C2773" s="10" t="s">
        <v>7923</v>
      </c>
      <c r="D2773" s="11">
        <f>VLOOKUP(B2773,'[1]Dados Cadastrais'!A:G,7,0)</f>
        <v>103</v>
      </c>
      <c r="E2773" s="11" t="str">
        <f>VLOOKUP(CONTATOS[[#This Row],[EMPRESA]],'[1]Dados Cadastrais'!A:F,5,0)</f>
        <v>EPP</v>
      </c>
      <c r="F2773" s="10" t="str">
        <f>VLOOKUP(CONTATOS[[#This Row],[EMPRESA]],'[1]Dados Cadastrais'!A:F,6,0)</f>
        <v>CAPITAL LESTE 1</v>
      </c>
      <c r="G2773" s="10" t="s">
        <v>3025</v>
      </c>
      <c r="H2773" s="10"/>
      <c r="I2773" s="10" t="s">
        <v>19</v>
      </c>
      <c r="J2773" s="10" t="s">
        <v>20</v>
      </c>
      <c r="K2773" s="22">
        <v>1126065355</v>
      </c>
      <c r="L2773" s="13" t="s">
        <v>7924</v>
      </c>
      <c r="M2773" s="10" t="s">
        <v>7924</v>
      </c>
      <c r="N2773" s="22" t="s">
        <v>7925</v>
      </c>
      <c r="O2773" s="11"/>
      <c r="P2773" s="10"/>
      <c r="Q2773" s="15"/>
    </row>
    <row r="2774" spans="2:17" ht="15" customHeight="1" x14ac:dyDescent="0.25">
      <c r="B2774" s="10" t="s">
        <v>7922</v>
      </c>
      <c r="C2774" s="10" t="s">
        <v>7923</v>
      </c>
      <c r="D2774" s="11">
        <f>VLOOKUP(B2774,'[1]Dados Cadastrais'!A:G,7,0)</f>
        <v>103</v>
      </c>
      <c r="E2774" s="11" t="str">
        <f>VLOOKUP(CONTATOS[[#This Row],[EMPRESA]],'[1]Dados Cadastrais'!A:F,5,0)</f>
        <v>EPP</v>
      </c>
      <c r="F2774" s="10" t="str">
        <f>VLOOKUP(CONTATOS[[#This Row],[EMPRESA]],'[1]Dados Cadastrais'!A:F,6,0)</f>
        <v>CAPITAL LESTE 1</v>
      </c>
      <c r="G2774" s="10" t="s">
        <v>919</v>
      </c>
      <c r="H2774" s="10"/>
      <c r="I2774" s="10" t="s">
        <v>334</v>
      </c>
      <c r="J2774" s="10"/>
      <c r="K2774" s="22" t="s">
        <v>7926</v>
      </c>
      <c r="L2774" s="14" t="s">
        <v>7927</v>
      </c>
      <c r="M2774" s="10" t="s">
        <v>7928</v>
      </c>
      <c r="N2774" s="22" t="s">
        <v>7925</v>
      </c>
      <c r="O2774" s="11"/>
      <c r="P2774" s="10"/>
      <c r="Q2774" s="15"/>
    </row>
    <row r="2775" spans="2:17" ht="15" customHeight="1" x14ac:dyDescent="0.35">
      <c r="B2775" s="10" t="s">
        <v>7922</v>
      </c>
      <c r="C2775" s="10" t="s">
        <v>7923</v>
      </c>
      <c r="D2775" s="11">
        <f>VLOOKUP(B2775,'[1]Dados Cadastrais'!A:G,7,0)</f>
        <v>103</v>
      </c>
      <c r="E2775" s="11" t="str">
        <f>VLOOKUP(CONTATOS[[#This Row],[EMPRESA]],'[1]Dados Cadastrais'!A:F,5,0)</f>
        <v>EPP</v>
      </c>
      <c r="F2775" s="10" t="str">
        <f>VLOOKUP(CONTATOS[[#This Row],[EMPRESA]],'[1]Dados Cadastrais'!A:F,6,0)</f>
        <v>CAPITAL LESTE 1</v>
      </c>
      <c r="G2775" s="10"/>
      <c r="H2775" s="10"/>
      <c r="I2775" s="10"/>
      <c r="J2775" s="10"/>
      <c r="K2775" s="22"/>
      <c r="L2775" s="13"/>
      <c r="M2775" s="10"/>
      <c r="N2775" s="22" t="s">
        <v>7929</v>
      </c>
      <c r="O2775" s="11"/>
      <c r="P2775" s="10"/>
      <c r="Q2775" s="15"/>
    </row>
    <row r="2776" spans="2:17" ht="15" customHeight="1" x14ac:dyDescent="0.35">
      <c r="B2776" s="10" t="s">
        <v>7930</v>
      </c>
      <c r="C2776" s="10" t="s">
        <v>7931</v>
      </c>
      <c r="D2776" s="11">
        <f>VLOOKUP(B2776,'[1]Dados Cadastrais'!A:G,7,0)</f>
        <v>103</v>
      </c>
      <c r="E2776" s="11" t="str">
        <f>VLOOKUP(CONTATOS[[#This Row],[EMPRESA]],'[1]Dados Cadastrais'!A:F,5,0)</f>
        <v>EPP</v>
      </c>
      <c r="F2776" s="10" t="str">
        <f>VLOOKUP(CONTATOS[[#This Row],[EMPRESA]],'[1]Dados Cadastrais'!A:F,6,0)</f>
        <v>CAPITAL LESTE 2</v>
      </c>
      <c r="G2776" s="10" t="s">
        <v>6735</v>
      </c>
      <c r="H2776" s="10"/>
      <c r="I2776" s="10"/>
      <c r="J2776" s="10"/>
      <c r="K2776" s="22" t="s">
        <v>7932</v>
      </c>
      <c r="L2776" s="13" t="s">
        <v>7933</v>
      </c>
      <c r="M2776" s="10" t="s">
        <v>7933</v>
      </c>
      <c r="N2776" s="22" t="s">
        <v>7934</v>
      </c>
      <c r="O2776" s="11"/>
      <c r="P2776" s="10"/>
      <c r="Q2776" s="15"/>
    </row>
    <row r="2777" spans="2:17" ht="15" customHeight="1" x14ac:dyDescent="0.35">
      <c r="B2777" s="10" t="s">
        <v>7930</v>
      </c>
      <c r="C2777" s="10" t="s">
        <v>7931</v>
      </c>
      <c r="D2777" s="11">
        <f>VLOOKUP(B2777,'[1]Dados Cadastrais'!A:G,7,0)</f>
        <v>103</v>
      </c>
      <c r="E2777" s="11" t="str">
        <f>VLOOKUP(CONTATOS[[#This Row],[EMPRESA]],'[1]Dados Cadastrais'!A:F,5,0)</f>
        <v>EPP</v>
      </c>
      <c r="F2777" s="10" t="str">
        <f>VLOOKUP(CONTATOS[[#This Row],[EMPRESA]],'[1]Dados Cadastrais'!A:F,6,0)</f>
        <v>CAPITAL LESTE 2</v>
      </c>
      <c r="G2777" s="10" t="s">
        <v>258</v>
      </c>
      <c r="H2777" s="10"/>
      <c r="I2777" s="10"/>
      <c r="J2777" s="10"/>
      <c r="K2777" s="22" t="s">
        <v>7932</v>
      </c>
      <c r="L2777" s="13"/>
      <c r="M2777" s="10"/>
      <c r="N2777" s="22" t="s">
        <v>7934</v>
      </c>
      <c r="O2777" s="11"/>
      <c r="P2777" s="10"/>
      <c r="Q2777" s="15"/>
    </row>
    <row r="2778" spans="2:17" ht="15" customHeight="1" x14ac:dyDescent="0.35">
      <c r="B2778" s="10" t="s">
        <v>7930</v>
      </c>
      <c r="C2778" s="10" t="s">
        <v>7931</v>
      </c>
      <c r="D2778" s="11">
        <f>VLOOKUP(B2778,'[1]Dados Cadastrais'!A:G,7,0)</f>
        <v>103</v>
      </c>
      <c r="E2778" s="11" t="str">
        <f>VLOOKUP(CONTATOS[[#This Row],[EMPRESA]],'[1]Dados Cadastrais'!A:F,5,0)</f>
        <v>EPP</v>
      </c>
      <c r="F2778" s="10" t="str">
        <f>VLOOKUP(CONTATOS[[#This Row],[EMPRESA]],'[1]Dados Cadastrais'!A:F,6,0)</f>
        <v>CAPITAL LESTE 2</v>
      </c>
      <c r="G2778" s="10" t="s">
        <v>7935</v>
      </c>
      <c r="H2778" s="10"/>
      <c r="I2778" s="10" t="s">
        <v>7314</v>
      </c>
      <c r="J2778" s="10" t="s">
        <v>20</v>
      </c>
      <c r="K2778" s="22"/>
      <c r="L2778" s="13" t="s">
        <v>334</v>
      </c>
      <c r="M2778" s="10"/>
      <c r="N2778" s="22"/>
      <c r="O2778" s="11"/>
      <c r="P2778" s="10"/>
      <c r="Q2778" s="15"/>
    </row>
    <row r="2779" spans="2:17" ht="15" hidden="1" customHeight="1" x14ac:dyDescent="0.25">
      <c r="B2779" s="10" t="s">
        <v>7936</v>
      </c>
      <c r="C2779" s="10" t="e">
        <v>#N/A</v>
      </c>
      <c r="D2779" s="11" t="e">
        <f>VLOOKUP(B2779,'[1]Dados Cadastrais'!A:G,7,0)</f>
        <v>#N/A</v>
      </c>
      <c r="E2779" s="11" t="e">
        <f>VLOOKUP(CONTATOS[[#This Row],[EMPRESA]],'[1]Dados Cadastrais'!A:F,5,0)</f>
        <v>#N/A</v>
      </c>
      <c r="F2779" s="10" t="e">
        <f>VLOOKUP(CONTATOS[[#This Row],[EMPRESA]],'[1]Dados Cadastrais'!A:F,6,0)</f>
        <v>#N/A</v>
      </c>
      <c r="G2779" s="10"/>
      <c r="H2779" s="10"/>
      <c r="I2779" s="10"/>
      <c r="J2779" s="10"/>
      <c r="K2779" s="31" t="s">
        <v>7937</v>
      </c>
      <c r="L2779" s="13"/>
      <c r="M2779" s="10"/>
      <c r="N2779" s="22"/>
      <c r="O2779" s="11"/>
      <c r="P2779" s="10"/>
      <c r="Q2779" s="15"/>
    </row>
    <row r="2780" spans="2:17" ht="15" customHeight="1" x14ac:dyDescent="0.35">
      <c r="B2780" s="10" t="s">
        <v>7938</v>
      </c>
      <c r="C2780" s="10" t="s">
        <v>7939</v>
      </c>
      <c r="D2780" s="11">
        <f>VLOOKUP(B2780,'[1]Dados Cadastrais'!A:G,7,0)</f>
        <v>103</v>
      </c>
      <c r="E2780" s="11" t="str">
        <f>VLOOKUP(CONTATOS[[#This Row],[EMPRESA]],'[1]Dados Cadastrais'!A:F,5,0)</f>
        <v>ME</v>
      </c>
      <c r="F2780" s="10" t="str">
        <f>VLOOKUP(CONTATOS[[#This Row],[EMPRESA]],'[1]Dados Cadastrais'!A:F,6,0)</f>
        <v>CAPITAL LESTE 1</v>
      </c>
      <c r="G2780" s="10"/>
      <c r="H2780" s="10"/>
      <c r="I2780" s="10"/>
      <c r="J2780" s="10"/>
      <c r="K2780" s="22" t="s">
        <v>7940</v>
      </c>
      <c r="L2780" s="13"/>
      <c r="M2780" s="10"/>
      <c r="N2780" s="22"/>
      <c r="O2780" s="11"/>
      <c r="P2780" s="10"/>
      <c r="Q2780" s="15"/>
    </row>
    <row r="2781" spans="2:17" ht="15" hidden="1" customHeight="1" x14ac:dyDescent="0.25">
      <c r="B2781" s="10" t="s">
        <v>7941</v>
      </c>
      <c r="C2781" s="10" t="e">
        <v>#N/A</v>
      </c>
      <c r="D2781" s="11" t="e">
        <f>VLOOKUP(B2781,'[1]Dados Cadastrais'!A:G,7,0)</f>
        <v>#N/A</v>
      </c>
      <c r="E2781" s="11" t="e">
        <f>VLOOKUP(CONTATOS[[#This Row],[EMPRESA]],'[1]Dados Cadastrais'!A:F,5,0)</f>
        <v>#N/A</v>
      </c>
      <c r="F2781" s="10" t="e">
        <f>VLOOKUP(CONTATOS[[#This Row],[EMPRESA]],'[1]Dados Cadastrais'!A:F,6,0)</f>
        <v>#N/A</v>
      </c>
      <c r="G2781" s="10" t="s">
        <v>2471</v>
      </c>
      <c r="H2781" s="10"/>
      <c r="I2781" s="10"/>
      <c r="J2781" s="10"/>
      <c r="K2781" s="31" t="s">
        <v>7942</v>
      </c>
      <c r="L2781" s="13"/>
      <c r="M2781" s="10"/>
      <c r="N2781" s="22"/>
      <c r="O2781" s="11"/>
      <c r="P2781" s="10"/>
      <c r="Q2781" s="15"/>
    </row>
    <row r="2782" spans="2:17" ht="15" hidden="1" customHeight="1" x14ac:dyDescent="0.25">
      <c r="B2782" s="10" t="s">
        <v>7941</v>
      </c>
      <c r="C2782" s="10" t="e">
        <v>#N/A</v>
      </c>
      <c r="D2782" s="11" t="e">
        <f>VLOOKUP(B2782,'[1]Dados Cadastrais'!A:G,7,0)</f>
        <v>#N/A</v>
      </c>
      <c r="E2782" s="11" t="e">
        <f>VLOOKUP(CONTATOS[[#This Row],[EMPRESA]],'[1]Dados Cadastrais'!A:F,5,0)</f>
        <v>#N/A</v>
      </c>
      <c r="F2782" s="10" t="e">
        <f>VLOOKUP(CONTATOS[[#This Row],[EMPRESA]],'[1]Dados Cadastrais'!A:F,6,0)</f>
        <v>#N/A</v>
      </c>
      <c r="G2782" s="10" t="s">
        <v>2471</v>
      </c>
      <c r="H2782" s="10"/>
      <c r="I2782" s="10"/>
      <c r="J2782" s="10"/>
      <c r="K2782" s="22"/>
      <c r="L2782" s="13"/>
      <c r="M2782" s="10"/>
      <c r="N2782" s="14" t="s">
        <v>7943</v>
      </c>
      <c r="O2782" s="11"/>
      <c r="P2782" s="10"/>
      <c r="Q2782" s="15"/>
    </row>
    <row r="2783" spans="2:17" ht="15" hidden="1" customHeight="1" x14ac:dyDescent="0.35">
      <c r="B2783" s="10" t="s">
        <v>7941</v>
      </c>
      <c r="C2783" s="10" t="e">
        <v>#N/A</v>
      </c>
      <c r="D2783" s="11" t="e">
        <f>VLOOKUP(B2783,'[1]Dados Cadastrais'!A:G,7,0)</f>
        <v>#N/A</v>
      </c>
      <c r="E2783" s="11" t="e">
        <f>VLOOKUP(CONTATOS[[#This Row],[EMPRESA]],'[1]Dados Cadastrais'!A:F,5,0)</f>
        <v>#N/A</v>
      </c>
      <c r="F2783" s="10" t="e">
        <f>VLOOKUP(CONTATOS[[#This Row],[EMPRESA]],'[1]Dados Cadastrais'!A:F,6,0)</f>
        <v>#N/A</v>
      </c>
      <c r="G2783" s="10" t="s">
        <v>2471</v>
      </c>
      <c r="H2783" s="10"/>
      <c r="I2783" s="10"/>
      <c r="J2783" s="10"/>
      <c r="K2783" s="22"/>
      <c r="L2783" s="13"/>
      <c r="M2783" s="10"/>
      <c r="N2783" s="22"/>
      <c r="O2783" s="11"/>
      <c r="P2783" s="10"/>
      <c r="Q2783" s="15"/>
    </row>
    <row r="2784" spans="2:17" ht="15" hidden="1" customHeight="1" x14ac:dyDescent="0.35">
      <c r="B2784" s="10" t="s">
        <v>7941</v>
      </c>
      <c r="C2784" s="10" t="e">
        <v>#N/A</v>
      </c>
      <c r="D2784" s="11" t="e">
        <f>VLOOKUP(B2784,'[1]Dados Cadastrais'!A:G,7,0)</f>
        <v>#N/A</v>
      </c>
      <c r="E2784" s="11" t="e">
        <f>VLOOKUP(CONTATOS[[#This Row],[EMPRESA]],'[1]Dados Cadastrais'!A:F,5,0)</f>
        <v>#N/A</v>
      </c>
      <c r="F2784" s="10" t="e">
        <f>VLOOKUP(CONTATOS[[#This Row],[EMPRESA]],'[1]Dados Cadastrais'!A:F,6,0)</f>
        <v>#N/A</v>
      </c>
      <c r="G2784" s="10" t="s">
        <v>2471</v>
      </c>
      <c r="H2784" s="10"/>
      <c r="I2784" s="10"/>
      <c r="J2784" s="10"/>
      <c r="K2784" s="22"/>
      <c r="L2784" s="13"/>
      <c r="M2784" s="10"/>
      <c r="N2784" s="22"/>
      <c r="O2784" s="11"/>
      <c r="P2784" s="10"/>
      <c r="Q2784" s="15"/>
    </row>
    <row r="2785" spans="2:17" ht="15" customHeight="1" x14ac:dyDescent="0.35">
      <c r="B2785" s="10" t="s">
        <v>7944</v>
      </c>
      <c r="C2785" s="10" t="s">
        <v>7945</v>
      </c>
      <c r="D2785" s="11">
        <v>102</v>
      </c>
      <c r="E2785" s="11" t="str">
        <f>VLOOKUP(CONTATOS[[#This Row],[EMPRESA]],'[1]Dados Cadastrais'!A:F,5,0)</f>
        <v>EPP</v>
      </c>
      <c r="F2785" s="10" t="str">
        <f>VLOOKUP(CONTATOS[[#This Row],[EMPRESA]],'[1]Dados Cadastrais'!A:F,6,0)</f>
        <v>CAPITAL LESTE 1</v>
      </c>
      <c r="G2785" s="10" t="s">
        <v>549</v>
      </c>
      <c r="H2785" s="10"/>
      <c r="I2785" s="10"/>
      <c r="J2785" s="10"/>
      <c r="K2785" s="22"/>
      <c r="L2785" s="13"/>
      <c r="M2785" s="10"/>
      <c r="N2785" s="22" t="s">
        <v>7946</v>
      </c>
      <c r="O2785" s="11"/>
      <c r="P2785" s="10"/>
      <c r="Q2785" s="15"/>
    </row>
    <row r="2786" spans="2:17" ht="15" customHeight="1" x14ac:dyDescent="0.25">
      <c r="B2786" s="10" t="s">
        <v>7947</v>
      </c>
      <c r="C2786" s="10" t="s">
        <v>7948</v>
      </c>
      <c r="D2786" s="11">
        <f>VLOOKUP(B2786,'[1]Dados Cadastrais'!A:G,7,0)</f>
        <v>126</v>
      </c>
      <c r="E2786" s="11" t="str">
        <f>VLOOKUP(CONTATOS[[#This Row],[EMPRESA]],'[1]Dados Cadastrais'!A:F,5,0)</f>
        <v>ME</v>
      </c>
      <c r="F2786" s="10" t="str">
        <f>VLOOKUP(CONTATOS[[#This Row],[EMPRESA]],'[1]Dados Cadastrais'!A:F,6,0)</f>
        <v>CAPITAL LESTE 2</v>
      </c>
      <c r="G2786" s="10" t="s">
        <v>7949</v>
      </c>
      <c r="H2786" s="10" t="s">
        <v>20</v>
      </c>
      <c r="I2786" s="10" t="s">
        <v>3659</v>
      </c>
      <c r="J2786" s="10"/>
      <c r="K2786" s="22" t="s">
        <v>7950</v>
      </c>
      <c r="L2786" s="13" t="s">
        <v>7951</v>
      </c>
      <c r="M2786" s="10" t="s">
        <v>7951</v>
      </c>
      <c r="N2786" s="14" t="s">
        <v>7952</v>
      </c>
      <c r="O2786" s="11"/>
      <c r="P2786" s="10"/>
      <c r="Q2786" s="15"/>
    </row>
    <row r="2787" spans="2:17" ht="15" hidden="1" customHeight="1" x14ac:dyDescent="0.35">
      <c r="B2787" s="10" t="s">
        <v>7953</v>
      </c>
      <c r="C2787" s="10" t="e">
        <v>#N/A</v>
      </c>
      <c r="D2787" s="11" t="e">
        <f>VLOOKUP(B2787,'[1]Dados Cadastrais'!A:G,7,0)</f>
        <v>#N/A</v>
      </c>
      <c r="E2787" s="11" t="e">
        <f>VLOOKUP(CONTATOS[[#This Row],[EMPRESA]],'[1]Dados Cadastrais'!A:F,5,0)</f>
        <v>#N/A</v>
      </c>
      <c r="F2787" s="10" t="e">
        <f>VLOOKUP(CONTATOS[[#This Row],[EMPRESA]],'[1]Dados Cadastrais'!A:F,6,0)</f>
        <v>#N/A</v>
      </c>
      <c r="G2787" s="10"/>
      <c r="H2787" s="10"/>
      <c r="I2787" s="10"/>
      <c r="J2787" s="10"/>
      <c r="K2787" s="22" t="s">
        <v>7954</v>
      </c>
      <c r="L2787" s="13"/>
      <c r="M2787" s="10"/>
      <c r="N2787" s="22"/>
      <c r="O2787" s="11"/>
      <c r="P2787" s="10"/>
      <c r="Q2787" s="15"/>
    </row>
    <row r="2788" spans="2:17" ht="15" hidden="1" customHeight="1" x14ac:dyDescent="0.25">
      <c r="B2788" s="10" t="s">
        <v>7953</v>
      </c>
      <c r="C2788" s="10" t="e">
        <v>#N/A</v>
      </c>
      <c r="D2788" s="11" t="e">
        <f>VLOOKUP(B2788,'[1]Dados Cadastrais'!A:G,7,0)</f>
        <v>#N/A</v>
      </c>
      <c r="E2788" s="11" t="e">
        <f>VLOOKUP(CONTATOS[[#This Row],[EMPRESA]],'[1]Dados Cadastrais'!A:F,5,0)</f>
        <v>#N/A</v>
      </c>
      <c r="F2788" s="10" t="e">
        <f>VLOOKUP(CONTATOS[[#This Row],[EMPRESA]],'[1]Dados Cadastrais'!A:F,6,0)</f>
        <v>#N/A</v>
      </c>
      <c r="G2788" s="10" t="s">
        <v>2577</v>
      </c>
      <c r="H2788" s="10"/>
      <c r="I2788" s="10" t="s">
        <v>1413</v>
      </c>
      <c r="J2788" s="10"/>
      <c r="K2788" s="22" t="s">
        <v>7955</v>
      </c>
      <c r="L2788" s="13"/>
      <c r="M2788" s="10"/>
      <c r="N2788" s="14" t="s">
        <v>7956</v>
      </c>
      <c r="O2788" s="11"/>
      <c r="P2788" s="10"/>
      <c r="Q2788" s="15"/>
    </row>
    <row r="2789" spans="2:17" ht="15" hidden="1" customHeight="1" x14ac:dyDescent="0.25">
      <c r="B2789" s="10" t="s">
        <v>7953</v>
      </c>
      <c r="C2789" s="10" t="e">
        <v>#N/A</v>
      </c>
      <c r="D2789" s="11" t="e">
        <f>VLOOKUP(B2789,'[1]Dados Cadastrais'!A:G,7,0)</f>
        <v>#N/A</v>
      </c>
      <c r="E2789" s="11" t="e">
        <f>VLOOKUP(CONTATOS[[#This Row],[EMPRESA]],'[1]Dados Cadastrais'!A:F,5,0)</f>
        <v>#N/A</v>
      </c>
      <c r="F2789" s="10" t="e">
        <f>VLOOKUP(CONTATOS[[#This Row],[EMPRESA]],'[1]Dados Cadastrais'!A:F,6,0)</f>
        <v>#N/A</v>
      </c>
      <c r="G2789" s="10" t="s">
        <v>2577</v>
      </c>
      <c r="H2789" s="10"/>
      <c r="I2789" s="10" t="s">
        <v>1413</v>
      </c>
      <c r="J2789" s="10"/>
      <c r="K2789" s="22" t="s">
        <v>7955</v>
      </c>
      <c r="L2789" s="13"/>
      <c r="M2789" s="10"/>
      <c r="N2789" s="14" t="s">
        <v>7957</v>
      </c>
      <c r="O2789" s="11"/>
      <c r="P2789" s="10"/>
      <c r="Q2789" s="15"/>
    </row>
    <row r="2790" spans="2:17" ht="15" hidden="1" customHeight="1" x14ac:dyDescent="0.35">
      <c r="B2790" s="10" t="s">
        <v>7958</v>
      </c>
      <c r="C2790" s="10" t="e">
        <v>#N/A</v>
      </c>
      <c r="D2790" s="11" t="e">
        <f>VLOOKUP(B2790,'[1]Dados Cadastrais'!A:G,7,0)</f>
        <v>#N/A</v>
      </c>
      <c r="E2790" s="11" t="e">
        <f>VLOOKUP(CONTATOS[[#This Row],[EMPRESA]],'[1]Dados Cadastrais'!A:F,5,0)</f>
        <v>#N/A</v>
      </c>
      <c r="F2790" s="10" t="e">
        <f>VLOOKUP(CONTATOS[[#This Row],[EMPRESA]],'[1]Dados Cadastrais'!A:F,6,0)</f>
        <v>#N/A</v>
      </c>
      <c r="G2790" s="10" t="s">
        <v>7959</v>
      </c>
      <c r="H2790" s="10"/>
      <c r="I2790" s="10"/>
      <c r="J2790" s="10"/>
      <c r="K2790" s="22" t="s">
        <v>7960</v>
      </c>
      <c r="L2790" s="13" t="s">
        <v>7961</v>
      </c>
      <c r="M2790" s="10" t="s">
        <v>7962</v>
      </c>
      <c r="N2790" s="22" t="s">
        <v>7963</v>
      </c>
      <c r="O2790" s="11"/>
      <c r="P2790" s="10"/>
      <c r="Q2790" s="15"/>
    </row>
    <row r="2791" spans="2:17" ht="15" hidden="1" customHeight="1" x14ac:dyDescent="0.35">
      <c r="B2791" s="10" t="s">
        <v>7964</v>
      </c>
      <c r="C2791" s="10" t="s">
        <v>7965</v>
      </c>
      <c r="D2791" s="11">
        <f>VLOOKUP(B2791,'[1]Dados Cadastrais'!A:G,7,0)</f>
        <v>113</v>
      </c>
      <c r="E2791" s="11" t="str">
        <f>VLOOKUP(CONTATOS[[#This Row],[EMPRESA]],'[1]Dados Cadastrais'!A:F,5,0)</f>
        <v>DEMAIS</v>
      </c>
      <c r="F2791" s="10" t="str">
        <f>VLOOKUP(CONTATOS[[#This Row],[EMPRESA]],'[1]Dados Cadastrais'!A:F,6,0)</f>
        <v>N/A</v>
      </c>
      <c r="G2791" s="10" t="s">
        <v>7966</v>
      </c>
      <c r="H2791" s="10" t="s">
        <v>20</v>
      </c>
      <c r="I2791" s="10" t="s">
        <v>7967</v>
      </c>
      <c r="J2791" s="10"/>
      <c r="K2791" s="22" t="s">
        <v>7968</v>
      </c>
      <c r="L2791" s="13" t="s">
        <v>7969</v>
      </c>
      <c r="M2791" s="10" t="s">
        <v>7969</v>
      </c>
      <c r="N2791" s="22" t="s">
        <v>7970</v>
      </c>
      <c r="O2791" s="11"/>
      <c r="P2791" s="10"/>
      <c r="Q2791" s="15">
        <v>45320</v>
      </c>
    </row>
    <row r="2792" spans="2:17" ht="15" hidden="1" customHeight="1" x14ac:dyDescent="0.35">
      <c r="B2792" s="10" t="s">
        <v>7964</v>
      </c>
      <c r="C2792" s="10" t="s">
        <v>7965</v>
      </c>
      <c r="D2792" s="11">
        <f>VLOOKUP(B2792,'[1]Dados Cadastrais'!A:G,7,0)</f>
        <v>113</v>
      </c>
      <c r="E2792" s="11" t="str">
        <f>VLOOKUP(CONTATOS[[#This Row],[EMPRESA]],'[1]Dados Cadastrais'!A:F,5,0)</f>
        <v>DEMAIS</v>
      </c>
      <c r="F2792" s="10" t="str">
        <f>VLOOKUP(CONTATOS[[#This Row],[EMPRESA]],'[1]Dados Cadastrais'!A:F,6,0)</f>
        <v>N/A</v>
      </c>
      <c r="G2792" s="10" t="s">
        <v>7971</v>
      </c>
      <c r="H2792" s="10"/>
      <c r="I2792" s="10"/>
      <c r="J2792" s="10"/>
      <c r="K2792" s="22"/>
      <c r="L2792" s="13" t="s">
        <v>7972</v>
      </c>
      <c r="M2792" s="43" t="s">
        <v>7972</v>
      </c>
      <c r="N2792" s="22" t="s">
        <v>7973</v>
      </c>
      <c r="O2792" s="11"/>
      <c r="P2792" s="10"/>
      <c r="Q2792" s="15">
        <v>45320</v>
      </c>
    </row>
    <row r="2793" spans="2:17" ht="15" customHeight="1" x14ac:dyDescent="0.35">
      <c r="B2793" s="10" t="s">
        <v>7974</v>
      </c>
      <c r="C2793" s="10" t="s">
        <v>7975</v>
      </c>
      <c r="D2793" s="11">
        <f>VLOOKUP(B2793,'[1]Dados Cadastrais'!A:G,7,0)</f>
        <v>103</v>
      </c>
      <c r="E2793" s="11" t="str">
        <f>VLOOKUP(CONTATOS[[#This Row],[EMPRESA]],'[1]Dados Cadastrais'!A:F,5,0)</f>
        <v>ME</v>
      </c>
      <c r="F2793" s="10" t="str">
        <f>VLOOKUP(CONTATOS[[#This Row],[EMPRESA]],'[1]Dados Cadastrais'!A:F,6,0)</f>
        <v>CAPITAL LESTE 2</v>
      </c>
      <c r="G2793" s="10" t="s">
        <v>7976</v>
      </c>
      <c r="H2793" s="10"/>
      <c r="I2793" s="10" t="s">
        <v>1041</v>
      </c>
      <c r="J2793" s="10" t="s">
        <v>20</v>
      </c>
      <c r="K2793" s="22" t="s">
        <v>7977</v>
      </c>
      <c r="L2793" s="13" t="s">
        <v>195</v>
      </c>
      <c r="M2793" s="10"/>
      <c r="N2793" s="22" t="s">
        <v>7978</v>
      </c>
      <c r="O2793" s="11"/>
      <c r="P2793" s="10"/>
      <c r="Q2793" s="15"/>
    </row>
    <row r="2794" spans="2:17" ht="15" customHeight="1" x14ac:dyDescent="0.35">
      <c r="B2794" s="10" t="s">
        <v>7974</v>
      </c>
      <c r="C2794" s="10" t="s">
        <v>7975</v>
      </c>
      <c r="D2794" s="11">
        <f>VLOOKUP(B2794,'[1]Dados Cadastrais'!A:G,7,0)</f>
        <v>103</v>
      </c>
      <c r="E2794" s="11" t="str">
        <f>VLOOKUP(CONTATOS[[#This Row],[EMPRESA]],'[1]Dados Cadastrais'!A:F,5,0)</f>
        <v>ME</v>
      </c>
      <c r="F2794" s="10" t="str">
        <f>VLOOKUP(CONTATOS[[#This Row],[EMPRESA]],'[1]Dados Cadastrais'!A:F,6,0)</f>
        <v>CAPITAL LESTE 2</v>
      </c>
      <c r="G2794" s="10" t="s">
        <v>7979</v>
      </c>
      <c r="H2794" s="10"/>
      <c r="I2794" s="10" t="s">
        <v>7980</v>
      </c>
      <c r="J2794" s="10"/>
      <c r="K2794" s="22" t="s">
        <v>7977</v>
      </c>
      <c r="L2794" s="13" t="s">
        <v>195</v>
      </c>
      <c r="M2794" s="10"/>
      <c r="N2794" s="22" t="s">
        <v>7978</v>
      </c>
      <c r="O2794" s="11"/>
      <c r="P2794" s="10"/>
      <c r="Q2794" s="15"/>
    </row>
    <row r="2795" spans="2:17" ht="15" customHeight="1" x14ac:dyDescent="0.35">
      <c r="B2795" s="10" t="s">
        <v>7974</v>
      </c>
      <c r="C2795" s="10" t="s">
        <v>7975</v>
      </c>
      <c r="D2795" s="11">
        <f>VLOOKUP(B2795,'[1]Dados Cadastrais'!A:G,7,0)</f>
        <v>103</v>
      </c>
      <c r="E2795" s="11" t="str">
        <f>VLOOKUP(CONTATOS[[#This Row],[EMPRESA]],'[1]Dados Cadastrais'!A:F,5,0)</f>
        <v>ME</v>
      </c>
      <c r="F2795" s="10" t="str">
        <f>VLOOKUP(CONTATOS[[#This Row],[EMPRESA]],'[1]Dados Cadastrais'!A:F,6,0)</f>
        <v>CAPITAL LESTE 2</v>
      </c>
      <c r="G2795" s="10" t="s">
        <v>7981</v>
      </c>
      <c r="H2795" s="10"/>
      <c r="I2795" s="10" t="s">
        <v>19</v>
      </c>
      <c r="J2795" s="10" t="s">
        <v>20</v>
      </c>
      <c r="K2795" s="22" t="s">
        <v>7982</v>
      </c>
      <c r="L2795" s="13" t="s">
        <v>7983</v>
      </c>
      <c r="M2795" s="10" t="s">
        <v>7983</v>
      </c>
      <c r="N2795" s="22" t="s">
        <v>7984</v>
      </c>
      <c r="O2795" s="11"/>
      <c r="P2795" s="10" t="s">
        <v>7985</v>
      </c>
      <c r="Q2795" s="15">
        <v>44994</v>
      </c>
    </row>
    <row r="2796" spans="2:17" ht="15" customHeight="1" x14ac:dyDescent="0.35">
      <c r="B2796" s="10" t="s">
        <v>7974</v>
      </c>
      <c r="C2796" s="10" t="s">
        <v>7975</v>
      </c>
      <c r="D2796" s="11">
        <f>VLOOKUP(B2796,'[1]Dados Cadastrais'!A:G,7,0)</f>
        <v>103</v>
      </c>
      <c r="E2796" s="11" t="str">
        <f>VLOOKUP(CONTATOS[[#This Row],[EMPRESA]],'[1]Dados Cadastrais'!A:F,5,0)</f>
        <v>ME</v>
      </c>
      <c r="F2796" s="10" t="str">
        <f>VLOOKUP(CONTATOS[[#This Row],[EMPRESA]],'[1]Dados Cadastrais'!A:F,6,0)</f>
        <v>CAPITAL LESTE 2</v>
      </c>
      <c r="G2796" s="10" t="s">
        <v>834</v>
      </c>
      <c r="H2796" s="10"/>
      <c r="I2796" s="10" t="s">
        <v>195</v>
      </c>
      <c r="J2796" s="10"/>
      <c r="K2796" s="22"/>
      <c r="L2796" s="13"/>
      <c r="M2796" s="10" t="s">
        <v>7986</v>
      </c>
      <c r="N2796" s="22"/>
      <c r="O2796" s="11"/>
      <c r="P2796" s="13" t="s">
        <v>7987</v>
      </c>
      <c r="Q2796" s="15"/>
    </row>
    <row r="2797" spans="2:17" ht="15" customHeight="1" x14ac:dyDescent="0.35">
      <c r="B2797" s="10" t="s">
        <v>7988</v>
      </c>
      <c r="C2797" s="10" t="s">
        <v>7989</v>
      </c>
      <c r="D2797" s="11">
        <f>VLOOKUP(B2797,'[1]Dados Cadastrais'!A:G,7,0)</f>
        <v>103</v>
      </c>
      <c r="E2797" s="11" t="str">
        <f>VLOOKUP(CONTATOS[[#This Row],[EMPRESA]],'[1]Dados Cadastrais'!A:F,5,0)</f>
        <v>EPP</v>
      </c>
      <c r="F2797" s="10" t="str">
        <f>VLOOKUP(CONTATOS[[#This Row],[EMPRESA]],'[1]Dados Cadastrais'!A:F,6,0)</f>
        <v>CAPITAL LESTE 1</v>
      </c>
      <c r="G2797" s="10" t="s">
        <v>7990</v>
      </c>
      <c r="H2797" s="10"/>
      <c r="I2797" s="10" t="s">
        <v>809</v>
      </c>
      <c r="J2797" s="10" t="s">
        <v>569</v>
      </c>
      <c r="K2797" s="22">
        <v>26055933</v>
      </c>
      <c r="L2797" s="13" t="s">
        <v>7991</v>
      </c>
      <c r="M2797" s="10" t="s">
        <v>7991</v>
      </c>
      <c r="N2797" s="22" t="s">
        <v>7992</v>
      </c>
      <c r="O2797" s="11"/>
      <c r="P2797" s="10"/>
      <c r="Q2797" s="15"/>
    </row>
    <row r="2798" spans="2:17" ht="15" customHeight="1" x14ac:dyDescent="0.35">
      <c r="B2798" s="10" t="s">
        <v>7988</v>
      </c>
      <c r="C2798" s="10" t="s">
        <v>7989</v>
      </c>
      <c r="D2798" s="11">
        <f>VLOOKUP(B2798,'[1]Dados Cadastrais'!A:G,7,0)</f>
        <v>103</v>
      </c>
      <c r="E2798" s="11" t="str">
        <f>VLOOKUP(CONTATOS[[#This Row],[EMPRESA]],'[1]Dados Cadastrais'!A:F,5,0)</f>
        <v>EPP</v>
      </c>
      <c r="F2798" s="10" t="str">
        <f>VLOOKUP(CONTATOS[[#This Row],[EMPRESA]],'[1]Dados Cadastrais'!A:F,6,0)</f>
        <v>CAPITAL LESTE 1</v>
      </c>
      <c r="G2798" s="10" t="s">
        <v>7993</v>
      </c>
      <c r="H2798" s="10"/>
      <c r="I2798" s="10" t="s">
        <v>19</v>
      </c>
      <c r="J2798" s="10" t="s">
        <v>20</v>
      </c>
      <c r="K2798" s="22" t="s">
        <v>7994</v>
      </c>
      <c r="L2798" s="13" t="s">
        <v>7995</v>
      </c>
      <c r="M2798" s="10" t="s">
        <v>7995</v>
      </c>
      <c r="N2798" s="22" t="s">
        <v>7996</v>
      </c>
      <c r="O2798" s="11"/>
      <c r="P2798" s="10"/>
      <c r="Q2798" s="15"/>
    </row>
    <row r="2799" spans="2:17" ht="15" hidden="1" customHeight="1" x14ac:dyDescent="0.35">
      <c r="B2799" s="32" t="s">
        <v>7997</v>
      </c>
      <c r="C2799" s="32" t="str">
        <f>VLOOKUP(B2799,'[1]Dados Cadastrais'!A:B,2,0)</f>
        <v>45.092.855/0001-28</v>
      </c>
      <c r="D2799" s="33">
        <f>VLOOKUP(B2799,'[1]Dados Cadastrais'!A:G,7,0)</f>
        <v>163</v>
      </c>
      <c r="E2799" s="33" t="str">
        <f>VLOOKUP(CONTATOS[[#This Row],[EMPRESA]],'[1]Dados Cadastrais'!A:F,5,0)</f>
        <v>Pequena</v>
      </c>
      <c r="F2799" s="32">
        <f>VLOOKUP(CONTATOS[[#This Row],[EMPRESA]],'[1]Dados Cadastrais'!A:F,6,0)</f>
        <v>0</v>
      </c>
      <c r="G2799" s="23" t="s">
        <v>7998</v>
      </c>
      <c r="H2799" s="32" t="s">
        <v>20</v>
      </c>
      <c r="I2799" s="34" t="s">
        <v>7999</v>
      </c>
      <c r="J2799" s="32" t="s">
        <v>20</v>
      </c>
      <c r="K2799" s="49" t="s">
        <v>8000</v>
      </c>
      <c r="L2799" s="36" t="s">
        <v>8001</v>
      </c>
      <c r="M2799" s="32" t="str" cm="1">
        <f t="array" aca="1" ref="M2799" ca="1">IFERROR(IF(ISTEXT(L2798),IF(ISBLANK(L2798),"","'"&amp;"55"&amp;IF(AND(ISNUMBER(LEFT(SOMENTE.NÚMEROS(L2798),2))),LEFT(SOMENTE.NÚMEROS(L2798),2),"11")&amp;RIGHT(SOMENTE.NÚMEROS(L2798),8)),""),"")</f>
        <v/>
      </c>
      <c r="N2799" s="23" t="s">
        <v>8002</v>
      </c>
      <c r="O2799" s="23"/>
      <c r="P2799" s="23"/>
      <c r="Q2799" s="15">
        <v>45903</v>
      </c>
    </row>
    <row r="2800" spans="2:17" ht="15" hidden="1" customHeight="1" x14ac:dyDescent="0.35">
      <c r="B2800" s="16" t="s">
        <v>8003</v>
      </c>
      <c r="C2800" s="17" t="e">
        <f>VLOOKUP(B2800,'[1]Dados Cadastrais'!A:B,2,0)</f>
        <v>#N/A</v>
      </c>
      <c r="D2800" s="18" t="e">
        <f>VLOOKUP(B2800,'[1]Dados Cadastrais'!A:G,7,0)</f>
        <v>#N/A</v>
      </c>
      <c r="E2800" s="18" t="e">
        <f>VLOOKUP(CONTATOS[[#This Row],[EMPRESA]],'[1]Dados Cadastrais'!A:F,5,0)</f>
        <v>#N/A</v>
      </c>
      <c r="F2800" s="17" t="e">
        <f>VLOOKUP(CONTATOS[[#This Row],[EMPRESA]],'[1]Dados Cadastrais'!A:F,6,0)</f>
        <v>#N/A</v>
      </c>
      <c r="G2800" s="17" t="s">
        <v>8004</v>
      </c>
      <c r="H2800" s="17"/>
      <c r="I2800" s="17"/>
      <c r="J2800" s="17"/>
      <c r="K2800" s="42" t="s">
        <v>8005</v>
      </c>
      <c r="L2800" s="13" t="s">
        <v>8006</v>
      </c>
      <c r="M2800" s="10" t="str" cm="1">
        <f t="array" aca="1" ref="M2800" ca="1">IFERROR(IF(ISTEXT(L2799),IF(ISBLANK(L2799),"","'"&amp;"55"&amp;IF(AND(ISNUMBER(LEFT(SOMENTE.NÚMEROS(L2799),2))),LEFT(SOMENTE.NÚMEROS(L2799),2),"11")&amp;RIGHT(SOMENTE.NÚMEROS(L2799),8)),""),"")</f>
        <v/>
      </c>
      <c r="N2800" s="57" t="s">
        <v>8007</v>
      </c>
      <c r="O2800" s="22" t="e">
        <f>VLOOKUP(CONTATOS[[#This Row],[EMAIL]],[2]Planilha3!$A:$A,1,0)</f>
        <v>#N/A</v>
      </c>
      <c r="P2800" s="16"/>
      <c r="Q2800" s="15">
        <v>45846</v>
      </c>
    </row>
    <row r="2801" spans="2:17" ht="15" hidden="1" customHeight="1" x14ac:dyDescent="0.25">
      <c r="B2801" s="10" t="s">
        <v>8008</v>
      </c>
      <c r="C2801" s="10" t="e">
        <v>#N/A</v>
      </c>
      <c r="D2801" s="11" t="e">
        <f>VLOOKUP(B2801,'[1]Dados Cadastrais'!A:G,7,0)</f>
        <v>#N/A</v>
      </c>
      <c r="E2801" s="11" t="e">
        <f>VLOOKUP(CONTATOS[[#This Row],[EMPRESA]],'[1]Dados Cadastrais'!A:F,5,0)</f>
        <v>#N/A</v>
      </c>
      <c r="F2801" s="10" t="e">
        <f>VLOOKUP(CONTATOS[[#This Row],[EMPRESA]],'[1]Dados Cadastrais'!A:F,6,0)</f>
        <v>#N/A</v>
      </c>
      <c r="G2801" s="10"/>
      <c r="H2801" s="10"/>
      <c r="I2801" s="10" t="s">
        <v>5865</v>
      </c>
      <c r="J2801" s="10" t="s">
        <v>20</v>
      </c>
      <c r="K2801" s="22" t="s">
        <v>8009</v>
      </c>
      <c r="L2801" s="13"/>
      <c r="M2801" s="10"/>
      <c r="N2801" s="14" t="s">
        <v>8010</v>
      </c>
      <c r="O2801" s="11"/>
      <c r="P2801" s="10"/>
      <c r="Q2801" s="15"/>
    </row>
    <row r="2802" spans="2:17" ht="15" customHeight="1" x14ac:dyDescent="0.35">
      <c r="B2802" s="10" t="s">
        <v>8011</v>
      </c>
      <c r="C2802" s="10" t="s">
        <v>8012</v>
      </c>
      <c r="D2802" s="11">
        <f>VLOOKUP(B2802,'[1]Dados Cadastrais'!A:G,7,0)</f>
        <v>103</v>
      </c>
      <c r="E2802" s="11" t="str">
        <f>VLOOKUP(CONTATOS[[#This Row],[EMPRESA]],'[1]Dados Cadastrais'!A:F,5,0)</f>
        <v>ME</v>
      </c>
      <c r="F2802" s="10" t="str">
        <f>VLOOKUP(CONTATOS[[#This Row],[EMPRESA]],'[1]Dados Cadastrais'!A:F,6,0)</f>
        <v>CAPITAL LESTE 1</v>
      </c>
      <c r="G2802" s="10" t="s">
        <v>3565</v>
      </c>
      <c r="H2802" s="10"/>
      <c r="I2802" s="10"/>
      <c r="J2802" s="10"/>
      <c r="K2802" s="22" t="s">
        <v>8013</v>
      </c>
      <c r="L2802" s="13"/>
      <c r="M2802" s="10"/>
      <c r="N2802" s="22" t="s">
        <v>8014</v>
      </c>
      <c r="O2802" s="11" t="s">
        <v>25</v>
      </c>
      <c r="P2802" s="10"/>
      <c r="Q2802" s="15"/>
    </row>
    <row r="2803" spans="2:17" ht="15" customHeight="1" x14ac:dyDescent="0.35">
      <c r="B2803" s="10" t="s">
        <v>8015</v>
      </c>
      <c r="C2803" s="10" t="s">
        <v>8016</v>
      </c>
      <c r="D2803" s="11">
        <f>VLOOKUP(B2803,'[1]Dados Cadastrais'!A:G,7,0)</f>
        <v>103</v>
      </c>
      <c r="E2803" s="11" t="str">
        <f>VLOOKUP(CONTATOS[[#This Row],[EMPRESA]],'[1]Dados Cadastrais'!A:F,5,0)</f>
        <v>ME</v>
      </c>
      <c r="F2803" s="10" t="str">
        <f>VLOOKUP(CONTATOS[[#This Row],[EMPRESA]],'[1]Dados Cadastrais'!A:F,6,0)</f>
        <v>CAPITAL LESTE 1</v>
      </c>
      <c r="G2803" s="10" t="s">
        <v>8017</v>
      </c>
      <c r="H2803" s="10"/>
      <c r="I2803" s="10"/>
      <c r="J2803" s="10"/>
      <c r="K2803" s="22">
        <v>29650314</v>
      </c>
      <c r="L2803" s="13" t="s">
        <v>8018</v>
      </c>
      <c r="M2803" s="10" t="s">
        <v>8018</v>
      </c>
      <c r="N2803" s="22" t="s">
        <v>8019</v>
      </c>
      <c r="O2803" s="11"/>
      <c r="P2803" s="10"/>
      <c r="Q2803" s="15">
        <v>45022</v>
      </c>
    </row>
    <row r="2804" spans="2:17" ht="15" customHeight="1" x14ac:dyDescent="0.35">
      <c r="B2804" s="10" t="s">
        <v>8015</v>
      </c>
      <c r="C2804" s="10" t="s">
        <v>8016</v>
      </c>
      <c r="D2804" s="11">
        <f>VLOOKUP(B2804,'[1]Dados Cadastrais'!A:G,7,0)</f>
        <v>103</v>
      </c>
      <c r="E2804" s="11" t="str">
        <f>VLOOKUP(CONTATOS[[#This Row],[EMPRESA]],'[1]Dados Cadastrais'!A:F,5,0)</f>
        <v>ME</v>
      </c>
      <c r="F2804" s="10" t="str">
        <f>VLOOKUP(CONTATOS[[#This Row],[EMPRESA]],'[1]Dados Cadastrais'!A:F,6,0)</f>
        <v>CAPITAL LESTE 1</v>
      </c>
      <c r="G2804" s="10" t="s">
        <v>195</v>
      </c>
      <c r="H2804" s="10"/>
      <c r="I2804" s="10" t="s">
        <v>195</v>
      </c>
      <c r="J2804" s="10"/>
      <c r="K2804" s="22" t="s">
        <v>8020</v>
      </c>
      <c r="L2804" s="13" t="s">
        <v>8021</v>
      </c>
      <c r="M2804" s="10" t="s">
        <v>8018</v>
      </c>
      <c r="N2804" s="22"/>
      <c r="O2804" s="11"/>
      <c r="P2804" s="10"/>
      <c r="Q2804" s="15"/>
    </row>
    <row r="2805" spans="2:17" ht="15" hidden="1" customHeight="1" x14ac:dyDescent="0.35">
      <c r="B2805" s="10" t="s">
        <v>8022</v>
      </c>
      <c r="C2805" s="10" t="s">
        <v>8023</v>
      </c>
      <c r="D2805" s="11">
        <v>107</v>
      </c>
      <c r="E2805" s="11" t="s">
        <v>1307</v>
      </c>
      <c r="F2805" s="10" t="e">
        <f>VLOOKUP(CONTATOS[[#This Row],[EMPRESA]],'[1]Dados Cadastrais'!A:F,6,0)</f>
        <v>#N/A</v>
      </c>
      <c r="G2805" s="10" t="s">
        <v>8024</v>
      </c>
      <c r="H2805" s="10"/>
      <c r="I2805" s="10"/>
      <c r="J2805" s="10"/>
      <c r="K2805" s="22"/>
      <c r="L2805" s="13"/>
      <c r="M2805" s="10"/>
      <c r="N2805" s="22" t="s">
        <v>8025</v>
      </c>
      <c r="O2805" s="11"/>
      <c r="P2805" s="10"/>
      <c r="Q2805" s="15">
        <v>45769</v>
      </c>
    </row>
    <row r="2806" spans="2:17" ht="15" hidden="1" customHeight="1" x14ac:dyDescent="0.25">
      <c r="B2806" s="10" t="s">
        <v>8026</v>
      </c>
      <c r="C2806" s="10" t="e">
        <v>#N/A</v>
      </c>
      <c r="D2806" s="11" t="e">
        <f>VLOOKUP(B2806,'[1]Dados Cadastrais'!A:G,7,0)</f>
        <v>#N/A</v>
      </c>
      <c r="E2806" s="11" t="e">
        <f>VLOOKUP(CONTATOS[[#This Row],[EMPRESA]],'[1]Dados Cadastrais'!A:F,5,0)</f>
        <v>#N/A</v>
      </c>
      <c r="F2806" s="10" t="e">
        <f>VLOOKUP(CONTATOS[[#This Row],[EMPRESA]],'[1]Dados Cadastrais'!A:F,6,0)</f>
        <v>#N/A</v>
      </c>
      <c r="G2806" s="10" t="s">
        <v>84</v>
      </c>
      <c r="H2806" s="10"/>
      <c r="I2806" s="10"/>
      <c r="J2806" s="10"/>
      <c r="K2806" s="22" t="s">
        <v>8027</v>
      </c>
      <c r="L2806" s="13"/>
      <c r="M2806" s="10"/>
      <c r="N2806" s="14" t="s">
        <v>8028</v>
      </c>
      <c r="O2806" s="11"/>
      <c r="P2806" s="10"/>
      <c r="Q2806" s="15"/>
    </row>
    <row r="2807" spans="2:17" ht="15" hidden="1" customHeight="1" x14ac:dyDescent="0.25">
      <c r="B2807" s="10" t="s">
        <v>8026</v>
      </c>
      <c r="C2807" s="10" t="e">
        <v>#N/A</v>
      </c>
      <c r="D2807" s="11" t="e">
        <f>VLOOKUP(B2807,'[1]Dados Cadastrais'!A:G,7,0)</f>
        <v>#N/A</v>
      </c>
      <c r="E2807" s="11" t="e">
        <f>VLOOKUP(CONTATOS[[#This Row],[EMPRESA]],'[1]Dados Cadastrais'!A:F,5,0)</f>
        <v>#N/A</v>
      </c>
      <c r="F2807" s="10" t="e">
        <f>VLOOKUP(CONTATOS[[#This Row],[EMPRESA]],'[1]Dados Cadastrais'!A:F,6,0)</f>
        <v>#N/A</v>
      </c>
      <c r="G2807" s="10" t="s">
        <v>84</v>
      </c>
      <c r="H2807" s="10"/>
      <c r="I2807" s="10"/>
      <c r="J2807" s="10"/>
      <c r="K2807" s="22"/>
      <c r="L2807" s="13"/>
      <c r="M2807" s="43" t="s">
        <v>8029</v>
      </c>
      <c r="N2807" s="14" t="s">
        <v>8030</v>
      </c>
      <c r="O2807" s="11"/>
      <c r="P2807" s="10"/>
      <c r="Q2807" s="15"/>
    </row>
    <row r="2808" spans="2:17" ht="15" customHeight="1" x14ac:dyDescent="0.25">
      <c r="B2808" s="10" t="s">
        <v>8031</v>
      </c>
      <c r="C2808" s="10" t="s">
        <v>8032</v>
      </c>
      <c r="D2808" s="11">
        <f>VLOOKUP(B2808,'[1]Dados Cadastrais'!A:G,7,0)</f>
        <v>103</v>
      </c>
      <c r="E2808" s="11" t="str">
        <f>VLOOKUP(CONTATOS[[#This Row],[EMPRESA]],'[1]Dados Cadastrais'!A:F,5,0)</f>
        <v>ME</v>
      </c>
      <c r="F2808" s="10" t="str">
        <f>VLOOKUP(CONTATOS[[#This Row],[EMPRESA]],'[1]Dados Cadastrais'!A:F,6,0)</f>
        <v>CAPITAL LESTE 1</v>
      </c>
      <c r="G2808" s="10" t="s">
        <v>6219</v>
      </c>
      <c r="H2808" s="10"/>
      <c r="I2808" s="10"/>
      <c r="J2808" s="10"/>
      <c r="K2808" s="22" t="s">
        <v>8033</v>
      </c>
      <c r="L2808" s="13" t="s">
        <v>8034</v>
      </c>
      <c r="M2808" s="10" t="s">
        <v>8035</v>
      </c>
      <c r="N2808" s="14" t="s">
        <v>8036</v>
      </c>
      <c r="O2808" s="11"/>
      <c r="P2808" s="10"/>
      <c r="Q2808" s="15"/>
    </row>
    <row r="2809" spans="2:17" ht="15" customHeight="1" x14ac:dyDescent="0.25">
      <c r="B2809" s="10" t="s">
        <v>8031</v>
      </c>
      <c r="C2809" s="10" t="s">
        <v>8032</v>
      </c>
      <c r="D2809" s="11">
        <f>VLOOKUP(B2809,'[1]Dados Cadastrais'!A:G,7,0)</f>
        <v>103</v>
      </c>
      <c r="E2809" s="11" t="str">
        <f>VLOOKUP(CONTATOS[[#This Row],[EMPRESA]],'[1]Dados Cadastrais'!A:F,5,0)</f>
        <v>ME</v>
      </c>
      <c r="F2809" s="10" t="str">
        <f>VLOOKUP(CONTATOS[[#This Row],[EMPRESA]],'[1]Dados Cadastrais'!A:F,6,0)</f>
        <v>CAPITAL LESTE 1</v>
      </c>
      <c r="G2809" s="10" t="s">
        <v>6219</v>
      </c>
      <c r="H2809" s="10"/>
      <c r="I2809" s="10"/>
      <c r="J2809" s="10"/>
      <c r="K2809" s="22" t="s">
        <v>8037</v>
      </c>
      <c r="L2809" s="13" t="s">
        <v>8034</v>
      </c>
      <c r="M2809" s="10" t="s">
        <v>8035</v>
      </c>
      <c r="N2809" s="14" t="s">
        <v>8038</v>
      </c>
      <c r="O2809" s="11"/>
      <c r="P2809" s="10"/>
      <c r="Q2809" s="15"/>
    </row>
    <row r="2810" spans="2:17" ht="15" customHeight="1" x14ac:dyDescent="0.35">
      <c r="B2810" s="10" t="s">
        <v>8031</v>
      </c>
      <c r="C2810" s="10" t="s">
        <v>8032</v>
      </c>
      <c r="D2810" s="11">
        <f>VLOOKUP(B2810,'[1]Dados Cadastrais'!A:G,7,0)</f>
        <v>103</v>
      </c>
      <c r="E2810" s="11" t="str">
        <f>VLOOKUP(CONTATOS[[#This Row],[EMPRESA]],'[1]Dados Cadastrais'!A:F,5,0)</f>
        <v>ME</v>
      </c>
      <c r="F2810" s="10" t="str">
        <f>VLOOKUP(CONTATOS[[#This Row],[EMPRESA]],'[1]Dados Cadastrais'!A:F,6,0)</f>
        <v>CAPITAL LESTE 1</v>
      </c>
      <c r="G2810" s="10" t="s">
        <v>2768</v>
      </c>
      <c r="H2810" s="10"/>
      <c r="I2810" s="10" t="s">
        <v>2490</v>
      </c>
      <c r="J2810" s="10"/>
      <c r="K2810" s="22"/>
      <c r="L2810" s="13" t="s">
        <v>334</v>
      </c>
      <c r="M2810" s="10"/>
      <c r="N2810" s="22"/>
      <c r="O2810" s="11"/>
      <c r="P2810" s="10"/>
      <c r="Q2810" s="15"/>
    </row>
    <row r="2811" spans="2:17" ht="15" customHeight="1" x14ac:dyDescent="0.35">
      <c r="B2811" s="10" t="s">
        <v>8031</v>
      </c>
      <c r="C2811" s="10" t="s">
        <v>8032</v>
      </c>
      <c r="D2811" s="11">
        <f>VLOOKUP(B2811,'[1]Dados Cadastrais'!A:G,7,0)</f>
        <v>103</v>
      </c>
      <c r="E2811" s="11" t="str">
        <f>VLOOKUP(CONTATOS[[#This Row],[EMPRESA]],'[1]Dados Cadastrais'!A:F,5,0)</f>
        <v>ME</v>
      </c>
      <c r="F2811" s="10" t="str">
        <f>VLOOKUP(CONTATOS[[#This Row],[EMPRESA]],'[1]Dados Cadastrais'!A:F,6,0)</f>
        <v>CAPITAL LESTE 1</v>
      </c>
      <c r="G2811" s="10" t="s">
        <v>2768</v>
      </c>
      <c r="H2811" s="10"/>
      <c r="I2811" s="10" t="s">
        <v>2490</v>
      </c>
      <c r="J2811" s="10"/>
      <c r="K2811" s="22"/>
      <c r="L2811" s="13" t="s">
        <v>334</v>
      </c>
      <c r="M2811" s="10"/>
      <c r="N2811" s="22"/>
      <c r="O2811" s="11"/>
      <c r="P2811" s="10"/>
      <c r="Q2811" s="15"/>
    </row>
    <row r="2812" spans="2:17" ht="15" customHeight="1" x14ac:dyDescent="0.35">
      <c r="B2812" s="10" t="s">
        <v>8031</v>
      </c>
      <c r="C2812" s="10" t="s">
        <v>8032</v>
      </c>
      <c r="D2812" s="11">
        <f>VLOOKUP(B2812,'[1]Dados Cadastrais'!A:G,7,0)</f>
        <v>103</v>
      </c>
      <c r="E2812" s="11" t="str">
        <f>VLOOKUP(CONTATOS[[#This Row],[EMPRESA]],'[1]Dados Cadastrais'!A:F,5,0)</f>
        <v>ME</v>
      </c>
      <c r="F2812" s="10" t="str">
        <f>VLOOKUP(CONTATOS[[#This Row],[EMPRESA]],'[1]Dados Cadastrais'!A:F,6,0)</f>
        <v>CAPITAL LESTE 1</v>
      </c>
      <c r="G2812" s="10" t="s">
        <v>2768</v>
      </c>
      <c r="H2812" s="10"/>
      <c r="I2812" s="10" t="s">
        <v>2490</v>
      </c>
      <c r="J2812" s="10"/>
      <c r="K2812" s="12"/>
      <c r="L2812" s="13" t="s">
        <v>334</v>
      </c>
      <c r="M2812" s="10"/>
      <c r="N2812" s="22"/>
      <c r="O2812" s="11"/>
      <c r="P2812" s="10"/>
      <c r="Q2812" s="15"/>
    </row>
    <row r="2813" spans="2:17" ht="15" customHeight="1" x14ac:dyDescent="0.35">
      <c r="B2813" s="10" t="s">
        <v>8031</v>
      </c>
      <c r="C2813" s="10" t="s">
        <v>8032</v>
      </c>
      <c r="D2813" s="11">
        <f>VLOOKUP(B2813,'[1]Dados Cadastrais'!A:G,7,0)</f>
        <v>103</v>
      </c>
      <c r="E2813" s="11" t="str">
        <f>VLOOKUP(CONTATOS[[#This Row],[EMPRESA]],'[1]Dados Cadastrais'!A:F,5,0)</f>
        <v>ME</v>
      </c>
      <c r="F2813" s="10" t="str">
        <f>VLOOKUP(CONTATOS[[#This Row],[EMPRESA]],'[1]Dados Cadastrais'!A:F,6,0)</f>
        <v>CAPITAL LESTE 1</v>
      </c>
      <c r="G2813" s="10" t="s">
        <v>2768</v>
      </c>
      <c r="H2813" s="10"/>
      <c r="I2813" s="10" t="s">
        <v>2490</v>
      </c>
      <c r="J2813" s="10"/>
      <c r="K2813" s="22"/>
      <c r="L2813" s="13" t="s">
        <v>334</v>
      </c>
      <c r="M2813" s="10"/>
      <c r="N2813" s="22"/>
      <c r="O2813" s="11"/>
      <c r="P2813" s="10"/>
      <c r="Q2813" s="15"/>
    </row>
    <row r="2814" spans="2:17" ht="15" customHeight="1" x14ac:dyDescent="0.25">
      <c r="B2814" s="27" t="s">
        <v>8039</v>
      </c>
      <c r="C2814" s="27" t="s">
        <v>8040</v>
      </c>
      <c r="D2814" s="27" t="s">
        <v>237</v>
      </c>
      <c r="E2814" s="27" t="s">
        <v>68</v>
      </c>
      <c r="F2814" s="10" t="str">
        <f>VLOOKUP(CONTATOS[[#This Row],[EMPRESA]],'[1]Dados Cadastrais'!A:F,6,0)</f>
        <v>CAPITAL LESTE 1</v>
      </c>
      <c r="G2814" s="17"/>
      <c r="H2814" s="10"/>
      <c r="I2814" s="28"/>
      <c r="J2814" s="10"/>
      <c r="K2814" s="29"/>
      <c r="L2814" s="13"/>
      <c r="M2814" s="10" t="str" cm="1">
        <f t="array" aca="1" ref="M2814" ca="1">IFERROR(IF(ISTEXT(L2813),IF(ISBLANK(L2813),"","'"&amp;"55"&amp;IF(AND(ISNUMBER(LEFT(SOMENTE.NÚMEROS(L2813),2))),LEFT(SOMENTE.NÚMEROS(L2813),2),"11")&amp;RIGHT(SOMENTE.NÚMEROS(L2813),8)),""),"")</f>
        <v/>
      </c>
      <c r="N2814" s="22"/>
      <c r="O2814" s="22"/>
      <c r="P2814" s="22"/>
      <c r="Q2814" s="15"/>
    </row>
    <row r="2815" spans="2:17" ht="15" hidden="1" customHeight="1" x14ac:dyDescent="0.35">
      <c r="B2815" s="10" t="s">
        <v>8041</v>
      </c>
      <c r="C2815" s="10" t="e">
        <v>#N/A</v>
      </c>
      <c r="D2815" s="11" t="e">
        <f>VLOOKUP(B2815,'[1]Dados Cadastrais'!A:G,7,0)</f>
        <v>#N/A</v>
      </c>
      <c r="E2815" s="11" t="e">
        <f>VLOOKUP(CONTATOS[[#This Row],[EMPRESA]],'[1]Dados Cadastrais'!A:F,5,0)</f>
        <v>#N/A</v>
      </c>
      <c r="F2815" s="10" t="e">
        <f>VLOOKUP(CONTATOS[[#This Row],[EMPRESA]],'[1]Dados Cadastrais'!A:F,6,0)</f>
        <v>#N/A</v>
      </c>
      <c r="G2815" s="10"/>
      <c r="H2815" s="10"/>
      <c r="I2815" s="10"/>
      <c r="J2815" s="10"/>
      <c r="K2815" s="22" t="s">
        <v>8042</v>
      </c>
      <c r="L2815" s="13"/>
      <c r="M2815" s="10"/>
      <c r="N2815" s="22"/>
      <c r="O2815" s="11"/>
      <c r="P2815" s="10"/>
      <c r="Q2815" s="15"/>
    </row>
    <row r="2816" spans="2:17" ht="15" hidden="1" customHeight="1" x14ac:dyDescent="0.35">
      <c r="B2816" s="10" t="s">
        <v>8043</v>
      </c>
      <c r="C2816" s="10" t="s">
        <v>8044</v>
      </c>
      <c r="D2816" s="11">
        <f>VLOOKUP(B2816,'[1]Dados Cadastrais'!A:G,7,0)</f>
        <v>0</v>
      </c>
      <c r="E2816" s="11" t="str">
        <f>VLOOKUP(CONTATOS[[#This Row],[EMPRESA]],'[1]Dados Cadastrais'!A:F,5,0)</f>
        <v>DEMAIS</v>
      </c>
      <c r="F2816" s="10" t="str">
        <f>VLOOKUP(CONTATOS[[#This Row],[EMPRESA]],'[1]Dados Cadastrais'!A:F,6,0)</f>
        <v>N/A</v>
      </c>
      <c r="G2816" s="10" t="s">
        <v>8045</v>
      </c>
      <c r="H2816" s="10"/>
      <c r="I2816" s="10"/>
      <c r="J2816" s="10"/>
      <c r="K2816" s="22" t="s">
        <v>8046</v>
      </c>
      <c r="L2816" s="13" t="s">
        <v>8047</v>
      </c>
      <c r="M2816" s="10" t="s">
        <v>8047</v>
      </c>
      <c r="N2816" s="22" t="s">
        <v>8048</v>
      </c>
      <c r="O2816" s="11"/>
      <c r="P2816" s="10" t="s">
        <v>8049</v>
      </c>
      <c r="Q2816" s="15">
        <v>45769</v>
      </c>
    </row>
    <row r="2817" spans="2:17" ht="15" hidden="1" customHeight="1" x14ac:dyDescent="0.35">
      <c r="B2817" s="10" t="s">
        <v>8043</v>
      </c>
      <c r="C2817" s="10" t="s">
        <v>8044</v>
      </c>
      <c r="D2817" s="11">
        <f>VLOOKUP(B2817,'[1]Dados Cadastrais'!A:G,7,0)</f>
        <v>0</v>
      </c>
      <c r="E2817" s="11" t="str">
        <f>VLOOKUP(CONTATOS[[#This Row],[EMPRESA]],'[1]Dados Cadastrais'!A:F,5,0)</f>
        <v>DEMAIS</v>
      </c>
      <c r="F2817" s="10" t="str">
        <f>VLOOKUP(CONTATOS[[#This Row],[EMPRESA]],'[1]Dados Cadastrais'!A:F,6,0)</f>
        <v>N/A</v>
      </c>
      <c r="G2817" s="10"/>
      <c r="H2817" s="10"/>
      <c r="I2817" s="10" t="s">
        <v>60</v>
      </c>
      <c r="J2817" s="10"/>
      <c r="K2817" s="22"/>
      <c r="L2817" s="13" t="s">
        <v>8047</v>
      </c>
      <c r="M2817" s="10" t="s">
        <v>8047</v>
      </c>
      <c r="N2817" s="22" t="s">
        <v>8050</v>
      </c>
      <c r="O2817" s="11" t="s">
        <v>25</v>
      </c>
      <c r="P2817" s="10"/>
      <c r="Q2817" s="15">
        <v>45769</v>
      </c>
    </row>
    <row r="2818" spans="2:17" ht="15" hidden="1" customHeight="1" x14ac:dyDescent="0.25">
      <c r="B2818" s="10" t="s">
        <v>8051</v>
      </c>
      <c r="C2818" s="10" t="s">
        <v>55</v>
      </c>
      <c r="D2818" s="11" t="e">
        <f>VLOOKUP(B2818,'[1]Dados Cadastrais'!A:G,7,0)</f>
        <v>#N/A</v>
      </c>
      <c r="E2818" s="11" t="e">
        <f>VLOOKUP(CONTATOS[[#This Row],[EMPRESA]],'[1]Dados Cadastrais'!A:F,5,0)</f>
        <v>#N/A</v>
      </c>
      <c r="F2818" s="10" t="e">
        <f>VLOOKUP(CONTATOS[[#This Row],[EMPRESA]],'[1]Dados Cadastrais'!A:F,6,0)</f>
        <v>#N/A</v>
      </c>
      <c r="G2818" s="10" t="s">
        <v>8052</v>
      </c>
      <c r="H2818" s="10"/>
      <c r="I2818" s="10"/>
      <c r="J2818" s="10"/>
      <c r="K2818" s="22" t="s">
        <v>8053</v>
      </c>
      <c r="L2818" s="13"/>
      <c r="M2818" s="10"/>
      <c r="N2818" s="14" t="s">
        <v>8054</v>
      </c>
      <c r="O2818" s="11"/>
      <c r="P2818" s="10"/>
      <c r="Q2818" s="15">
        <v>45826</v>
      </c>
    </row>
    <row r="2819" spans="2:17" ht="15" customHeight="1" x14ac:dyDescent="0.25">
      <c r="B2819" s="10" t="s">
        <v>8055</v>
      </c>
      <c r="C2819" s="10" t="s">
        <v>8056</v>
      </c>
      <c r="D2819" s="11">
        <f>VLOOKUP(B2819,'[1]Dados Cadastrais'!A:G,7,0)</f>
        <v>103</v>
      </c>
      <c r="E2819" s="11" t="str">
        <f>VLOOKUP(CONTATOS[[#This Row],[EMPRESA]],'[1]Dados Cadastrais'!A:F,5,0)</f>
        <v>EPP</v>
      </c>
      <c r="F2819" s="10" t="str">
        <f>VLOOKUP(CONTATOS[[#This Row],[EMPRESA]],'[1]Dados Cadastrais'!A:F,6,0)</f>
        <v>CAPITAL LESTE 2</v>
      </c>
      <c r="G2819" s="10" t="s">
        <v>8057</v>
      </c>
      <c r="H2819" s="10"/>
      <c r="I2819" s="10" t="s">
        <v>8058</v>
      </c>
      <c r="J2819" s="10" t="s">
        <v>569</v>
      </c>
      <c r="K2819" s="22">
        <v>1127474700</v>
      </c>
      <c r="L2819" s="13" t="s">
        <v>8059</v>
      </c>
      <c r="M2819" s="10" t="s">
        <v>8059</v>
      </c>
      <c r="N2819" s="14" t="s">
        <v>8060</v>
      </c>
      <c r="O2819" s="11"/>
      <c r="P2819" s="10"/>
      <c r="Q2819" s="15"/>
    </row>
    <row r="2820" spans="2:17" ht="15" customHeight="1" x14ac:dyDescent="0.25">
      <c r="B2820" s="10" t="s">
        <v>8055</v>
      </c>
      <c r="C2820" s="10" t="s">
        <v>8056</v>
      </c>
      <c r="D2820" s="11">
        <f>VLOOKUP(B2820,'[1]Dados Cadastrais'!A:G,7,0)</f>
        <v>103</v>
      </c>
      <c r="E2820" s="11" t="str">
        <f>VLOOKUP(CONTATOS[[#This Row],[EMPRESA]],'[1]Dados Cadastrais'!A:F,5,0)</f>
        <v>EPP</v>
      </c>
      <c r="F2820" s="10" t="str">
        <f>VLOOKUP(CONTATOS[[#This Row],[EMPRESA]],'[1]Dados Cadastrais'!A:F,6,0)</f>
        <v>CAPITAL LESTE 2</v>
      </c>
      <c r="G2820" s="10" t="s">
        <v>8061</v>
      </c>
      <c r="H2820" s="10"/>
      <c r="I2820" s="10" t="s">
        <v>19</v>
      </c>
      <c r="J2820" s="10" t="s">
        <v>20</v>
      </c>
      <c r="K2820" s="22"/>
      <c r="L2820" s="13" t="s">
        <v>8062</v>
      </c>
      <c r="M2820" s="10" t="s">
        <v>8059</v>
      </c>
      <c r="N2820" s="14" t="s">
        <v>8063</v>
      </c>
      <c r="O2820" s="11"/>
      <c r="P2820" s="10"/>
      <c r="Q2820" s="15"/>
    </row>
    <row r="2821" spans="2:17" ht="15" hidden="1" customHeight="1" x14ac:dyDescent="0.35">
      <c r="B2821" s="24" t="s">
        <v>8064</v>
      </c>
      <c r="C2821" s="24" t="s">
        <v>8065</v>
      </c>
      <c r="D2821" s="94">
        <v>106</v>
      </c>
      <c r="E2821" s="94" t="s">
        <v>137</v>
      </c>
      <c r="F2821" s="10" t="e">
        <f>VLOOKUP(CONTATOS[[#This Row],[EMPRESA]],'[1]Dados Cadastrais'!A:F,6,0)</f>
        <v>#N/A</v>
      </c>
      <c r="H2821" s="10"/>
      <c r="I2821" s="10"/>
      <c r="J2821" s="10"/>
      <c r="K2821" s="22" t="s">
        <v>8066</v>
      </c>
      <c r="L2821" s="13"/>
      <c r="M2821" s="10"/>
      <c r="N2821" s="22" t="s">
        <v>8067</v>
      </c>
      <c r="O2821" s="11"/>
      <c r="P2821" s="10"/>
      <c r="Q2821" s="15"/>
    </row>
    <row r="2822" spans="2:17" ht="15" hidden="1" customHeight="1" x14ac:dyDescent="0.35">
      <c r="B2822" s="24" t="s">
        <v>8068</v>
      </c>
      <c r="C2822" s="24" t="s">
        <v>8069</v>
      </c>
      <c r="D2822" s="94">
        <f>VLOOKUP(B2822,'[1]Dados Cadastrais'!A:G,7,0)</f>
        <v>103</v>
      </c>
      <c r="E2822" s="94" t="str">
        <f>VLOOKUP(CONTATOS[[#This Row],[EMPRESA]],'[1]Dados Cadastrais'!A:F,5,0)</f>
        <v>DEMAIS</v>
      </c>
      <c r="F2822" s="10" t="str">
        <f>VLOOKUP(CONTATOS[[#This Row],[EMPRESA]],'[1]Dados Cadastrais'!A:F,6,0)</f>
        <v>N/A</v>
      </c>
      <c r="H2822" s="10"/>
      <c r="I2822" s="10"/>
      <c r="J2822" s="10"/>
      <c r="K2822" s="22" t="s">
        <v>8070</v>
      </c>
      <c r="L2822" s="13"/>
      <c r="M2822" s="10"/>
      <c r="N2822" s="22"/>
      <c r="O2822" s="11"/>
      <c r="P2822" s="10"/>
      <c r="Q2822" s="15"/>
    </row>
    <row r="2823" spans="2:17" ht="15" hidden="1" customHeight="1" x14ac:dyDescent="0.25">
      <c r="B2823" s="24" t="s">
        <v>8068</v>
      </c>
      <c r="C2823" s="24" t="s">
        <v>8069</v>
      </c>
      <c r="D2823" s="94">
        <f>VLOOKUP(B2823,'[1]Dados Cadastrais'!A:G,7,0)</f>
        <v>103</v>
      </c>
      <c r="E2823" s="94" t="str">
        <f>VLOOKUP(CONTATOS[[#This Row],[EMPRESA]],'[1]Dados Cadastrais'!A:F,5,0)</f>
        <v>DEMAIS</v>
      </c>
      <c r="F2823" s="10" t="str">
        <f>VLOOKUP(CONTATOS[[#This Row],[EMPRESA]],'[1]Dados Cadastrais'!A:F,6,0)</f>
        <v>N/A</v>
      </c>
      <c r="G2823" s="24" t="s">
        <v>8071</v>
      </c>
      <c r="H2823" s="10" t="s">
        <v>123</v>
      </c>
      <c r="I2823" s="10" t="s">
        <v>8072</v>
      </c>
      <c r="J2823" s="10"/>
      <c r="K2823" s="22" t="s">
        <v>8073</v>
      </c>
      <c r="L2823" s="13"/>
      <c r="M2823" s="10" t="s">
        <v>8074</v>
      </c>
      <c r="N2823" s="14" t="s">
        <v>8075</v>
      </c>
      <c r="O2823" s="11"/>
      <c r="P2823" s="10"/>
      <c r="Q2823" s="15"/>
    </row>
    <row r="2824" spans="2:17" ht="15" hidden="1" customHeight="1" x14ac:dyDescent="0.35">
      <c r="B2824" s="24" t="s">
        <v>8068</v>
      </c>
      <c r="C2824" s="24" t="s">
        <v>8069</v>
      </c>
      <c r="D2824" s="94">
        <f>VLOOKUP(B2824,'[1]Dados Cadastrais'!A:G,7,0)</f>
        <v>103</v>
      </c>
      <c r="E2824" s="94" t="str">
        <f>VLOOKUP(CONTATOS[[#This Row],[EMPRESA]],'[1]Dados Cadastrais'!A:F,5,0)</f>
        <v>DEMAIS</v>
      </c>
      <c r="F2824" s="10" t="str">
        <f>VLOOKUP(CONTATOS[[#This Row],[EMPRESA]],'[1]Dados Cadastrais'!A:F,6,0)</f>
        <v>N/A</v>
      </c>
      <c r="G2824" s="24" t="s">
        <v>8076</v>
      </c>
      <c r="H2824" s="10"/>
      <c r="I2824" s="10"/>
      <c r="J2824" s="10"/>
      <c r="K2824" s="22"/>
      <c r="L2824" s="13" t="s">
        <v>8074</v>
      </c>
      <c r="M2824" s="10" t="s">
        <v>8074</v>
      </c>
      <c r="N2824" s="22" t="s">
        <v>8077</v>
      </c>
      <c r="O2824" s="11"/>
      <c r="P2824" s="10"/>
      <c r="Q2824" s="15"/>
    </row>
    <row r="2825" spans="2:17" ht="15" hidden="1" customHeight="1" x14ac:dyDescent="0.35">
      <c r="B2825" s="24" t="s">
        <v>8068</v>
      </c>
      <c r="C2825" s="24" t="s">
        <v>8069</v>
      </c>
      <c r="D2825" s="94">
        <f>VLOOKUP(B2825,'[1]Dados Cadastrais'!A:G,7,0)</f>
        <v>103</v>
      </c>
      <c r="E2825" s="94" t="str">
        <f>VLOOKUP(CONTATOS[[#This Row],[EMPRESA]],'[1]Dados Cadastrais'!A:F,5,0)</f>
        <v>DEMAIS</v>
      </c>
      <c r="F2825" s="10" t="str">
        <f>VLOOKUP(CONTATOS[[#This Row],[EMPRESA]],'[1]Dados Cadastrais'!A:F,6,0)</f>
        <v>N/A</v>
      </c>
      <c r="H2825" s="10"/>
      <c r="I2825" s="10"/>
      <c r="J2825" s="10"/>
      <c r="K2825" s="22"/>
      <c r="L2825" s="13" t="s">
        <v>8074</v>
      </c>
      <c r="M2825" s="10" t="s">
        <v>8074</v>
      </c>
      <c r="N2825" s="22" t="s">
        <v>8078</v>
      </c>
      <c r="O2825" s="11"/>
      <c r="P2825" s="10"/>
      <c r="Q2825" s="15"/>
    </row>
    <row r="2826" spans="2:17" ht="15" hidden="1" customHeight="1" x14ac:dyDescent="0.35">
      <c r="B2826" s="24" t="s">
        <v>8068</v>
      </c>
      <c r="C2826" s="24" t="s">
        <v>8069</v>
      </c>
      <c r="D2826" s="94">
        <f>VLOOKUP(B2826,'[1]Dados Cadastrais'!A:G,7,0)</f>
        <v>103</v>
      </c>
      <c r="E2826" s="94" t="str">
        <f>VLOOKUP(CONTATOS[[#This Row],[EMPRESA]],'[1]Dados Cadastrais'!A:F,5,0)</f>
        <v>DEMAIS</v>
      </c>
      <c r="F2826" s="10" t="str">
        <f>VLOOKUP(CONTATOS[[#This Row],[EMPRESA]],'[1]Dados Cadastrais'!A:F,6,0)</f>
        <v>N/A</v>
      </c>
      <c r="G2826" s="24" t="s">
        <v>3479</v>
      </c>
      <c r="H2826" s="10"/>
      <c r="I2826" s="10"/>
      <c r="J2826" s="10"/>
      <c r="K2826" s="22"/>
      <c r="L2826" s="13"/>
      <c r="M2826" s="10"/>
      <c r="N2826" s="22"/>
      <c r="O2826" s="11"/>
      <c r="P2826" s="10"/>
      <c r="Q2826" s="15"/>
    </row>
    <row r="2827" spans="2:17" ht="15" hidden="1" customHeight="1" x14ac:dyDescent="0.35">
      <c r="B2827" s="24" t="s">
        <v>8079</v>
      </c>
      <c r="C2827" s="24" t="e">
        <v>#N/A</v>
      </c>
      <c r="D2827" s="94" t="e">
        <f>VLOOKUP(B2827,'[1]Dados Cadastrais'!A:G,7,0)</f>
        <v>#N/A</v>
      </c>
      <c r="E2827" s="94" t="e">
        <f>VLOOKUP(CONTATOS[[#This Row],[EMPRESA]],'[1]Dados Cadastrais'!A:F,5,0)</f>
        <v>#N/A</v>
      </c>
      <c r="F2827" s="10" t="e">
        <f>VLOOKUP(CONTATOS[[#This Row],[EMPRESA]],'[1]Dados Cadastrais'!A:F,6,0)</f>
        <v>#N/A</v>
      </c>
      <c r="H2827" s="10"/>
      <c r="I2827" s="10"/>
      <c r="J2827" s="10"/>
      <c r="K2827" s="22" t="s">
        <v>8080</v>
      </c>
      <c r="L2827" s="13"/>
      <c r="M2827" s="10"/>
      <c r="N2827" s="22" t="s">
        <v>8081</v>
      </c>
      <c r="O2827" s="11"/>
      <c r="P2827" s="10"/>
      <c r="Q2827" s="15"/>
    </row>
    <row r="2828" spans="2:17" ht="15" hidden="1" customHeight="1" x14ac:dyDescent="0.35">
      <c r="B2828" s="24" t="s">
        <v>8082</v>
      </c>
      <c r="C2828" s="24" t="s">
        <v>8083</v>
      </c>
      <c r="D2828" s="94" t="str">
        <f>VLOOKUP(B2828,'[1]Dados Cadastrais'!A:G,7,0)</f>
        <v>N/A</v>
      </c>
      <c r="E2828" s="94" t="str">
        <f>VLOOKUP(CONTATOS[[#This Row],[EMPRESA]],'[1]Dados Cadastrais'!A:F,5,0)</f>
        <v>ME</v>
      </c>
      <c r="F2828" s="10" t="str">
        <f>VLOOKUP(CONTATOS[[#This Row],[EMPRESA]],'[1]Dados Cadastrais'!A:F,6,0)</f>
        <v>N/A</v>
      </c>
      <c r="G2828" s="24" t="s">
        <v>3044</v>
      </c>
      <c r="H2828" s="10"/>
      <c r="I2828" s="10"/>
      <c r="J2828" s="10"/>
      <c r="K2828" s="22"/>
      <c r="L2828" s="13"/>
      <c r="M2828" s="10"/>
      <c r="N2828" s="22" t="s">
        <v>8084</v>
      </c>
      <c r="O2828" s="11"/>
      <c r="P2828" s="10"/>
      <c r="Q2828" s="15">
        <v>45769</v>
      </c>
    </row>
    <row r="2829" spans="2:17" ht="15" customHeight="1" x14ac:dyDescent="0.25">
      <c r="B2829" s="24" t="s">
        <v>8085</v>
      </c>
      <c r="C2829" s="24" t="s">
        <v>8086</v>
      </c>
      <c r="D2829" s="94">
        <f>VLOOKUP(B2829,'[1]Dados Cadastrais'!A:G,7,0)</f>
        <v>103</v>
      </c>
      <c r="E2829" s="94" t="str">
        <f>VLOOKUP(CONTATOS[[#This Row],[EMPRESA]],'[1]Dados Cadastrais'!A:F,5,0)</f>
        <v>EPP</v>
      </c>
      <c r="F2829" s="10" t="str">
        <f>VLOOKUP(CONTATOS[[#This Row],[EMPRESA]],'[1]Dados Cadastrais'!A:F,6,0)</f>
        <v>CAPITAL LESTE 1</v>
      </c>
      <c r="G2829" s="24" t="s">
        <v>8087</v>
      </c>
      <c r="H2829" s="10"/>
      <c r="I2829" s="10" t="s">
        <v>2490</v>
      </c>
      <c r="J2829" s="10"/>
      <c r="K2829" s="31" t="s">
        <v>8088</v>
      </c>
      <c r="L2829" s="13" t="s">
        <v>334</v>
      </c>
      <c r="M2829" s="10"/>
      <c r="N2829" s="14" t="s">
        <v>8089</v>
      </c>
      <c r="O2829" s="11"/>
      <c r="P2829" s="10"/>
      <c r="Q2829" s="15"/>
    </row>
    <row r="2830" spans="2:17" ht="15" customHeight="1" x14ac:dyDescent="0.35">
      <c r="B2830" s="24" t="s">
        <v>8090</v>
      </c>
      <c r="C2830" s="24" t="s">
        <v>8091</v>
      </c>
      <c r="D2830" s="94">
        <f>VLOOKUP(B2830,'[1]Dados Cadastrais'!A:G,7,0)</f>
        <v>103</v>
      </c>
      <c r="E2830" s="94" t="str">
        <f>VLOOKUP(CONTATOS[[#This Row],[EMPRESA]],'[1]Dados Cadastrais'!A:F,5,0)</f>
        <v>EPP</v>
      </c>
      <c r="F2830" s="10" t="str">
        <f>VLOOKUP(CONTATOS[[#This Row],[EMPRESA]],'[1]Dados Cadastrais'!A:F,6,0)</f>
        <v>CAPITAL LESTE 1</v>
      </c>
      <c r="G2830" s="24" t="s">
        <v>2566</v>
      </c>
      <c r="H2830" s="10"/>
      <c r="I2830" s="10" t="s">
        <v>3659</v>
      </c>
      <c r="J2830" s="10"/>
      <c r="K2830" s="22">
        <v>26184166</v>
      </c>
      <c r="L2830" s="13"/>
      <c r="M2830" s="10"/>
      <c r="N2830" s="22" t="s">
        <v>8092</v>
      </c>
      <c r="O2830" s="11"/>
      <c r="P2830" s="10"/>
      <c r="Q2830" s="15"/>
    </row>
    <row r="2831" spans="2:17" ht="15" customHeight="1" x14ac:dyDescent="0.35">
      <c r="B2831" s="24" t="s">
        <v>8090</v>
      </c>
      <c r="C2831" s="24" t="s">
        <v>8091</v>
      </c>
      <c r="D2831" s="94">
        <f>VLOOKUP(B2831,'[1]Dados Cadastrais'!A:G,7,0)</f>
        <v>103</v>
      </c>
      <c r="E2831" s="94" t="str">
        <f>VLOOKUP(CONTATOS[[#This Row],[EMPRESA]],'[1]Dados Cadastrais'!A:F,5,0)</f>
        <v>EPP</v>
      </c>
      <c r="F2831" s="10" t="str">
        <f>VLOOKUP(CONTATOS[[#This Row],[EMPRESA]],'[1]Dados Cadastrais'!A:F,6,0)</f>
        <v>CAPITAL LESTE 1</v>
      </c>
      <c r="G2831" s="24" t="s">
        <v>8093</v>
      </c>
      <c r="H2831" s="10" t="s">
        <v>20</v>
      </c>
      <c r="I2831" s="10" t="s">
        <v>19</v>
      </c>
      <c r="J2831" s="10" t="s">
        <v>20</v>
      </c>
      <c r="K2831" s="22">
        <v>26184166</v>
      </c>
      <c r="L2831" s="13"/>
      <c r="M2831" s="10"/>
      <c r="N2831" s="22" t="s">
        <v>8092</v>
      </c>
      <c r="O2831" s="11"/>
      <c r="P2831" s="10"/>
      <c r="Q2831" s="15"/>
    </row>
    <row r="2832" spans="2:17" ht="15" hidden="1" customHeight="1" x14ac:dyDescent="0.35">
      <c r="B2832" s="24" t="s">
        <v>8094</v>
      </c>
      <c r="C2832" s="24" t="e">
        <v>#N/A</v>
      </c>
      <c r="D2832" s="94" t="e">
        <f>VLOOKUP(B2832,'[1]Dados Cadastrais'!A:G,7,0)</f>
        <v>#N/A</v>
      </c>
      <c r="E2832" s="94" t="e">
        <f>VLOOKUP(CONTATOS[[#This Row],[EMPRESA]],'[1]Dados Cadastrais'!A:F,5,0)</f>
        <v>#N/A</v>
      </c>
      <c r="F2832" s="10" t="e">
        <f>VLOOKUP(CONTATOS[[#This Row],[EMPRESA]],'[1]Dados Cadastrais'!A:F,6,0)</f>
        <v>#N/A</v>
      </c>
      <c r="H2832" s="10"/>
      <c r="I2832" s="10"/>
      <c r="J2832" s="10"/>
      <c r="K2832" s="22" t="s">
        <v>8095</v>
      </c>
      <c r="L2832" s="13"/>
      <c r="M2832" s="10"/>
      <c r="N2832" s="22"/>
      <c r="O2832" s="11"/>
      <c r="P2832" s="10"/>
      <c r="Q2832" s="15"/>
    </row>
    <row r="2833" spans="2:17" ht="15" hidden="1" customHeight="1" x14ac:dyDescent="0.25">
      <c r="B2833" s="24" t="s">
        <v>8096</v>
      </c>
      <c r="C2833" s="24" t="e">
        <v>#N/A</v>
      </c>
      <c r="D2833" s="94" t="e">
        <f>VLOOKUP(B2833,'[1]Dados Cadastrais'!A:G,7,0)</f>
        <v>#N/A</v>
      </c>
      <c r="E2833" s="94" t="e">
        <f>VLOOKUP(CONTATOS[[#This Row],[EMPRESA]],'[1]Dados Cadastrais'!A:F,5,0)</f>
        <v>#N/A</v>
      </c>
      <c r="F2833" s="10" t="e">
        <f>VLOOKUP(CONTATOS[[#This Row],[EMPRESA]],'[1]Dados Cadastrais'!A:F,6,0)</f>
        <v>#N/A</v>
      </c>
      <c r="G2833" s="24" t="s">
        <v>8097</v>
      </c>
      <c r="H2833" s="10"/>
      <c r="I2833" s="10" t="s">
        <v>134</v>
      </c>
      <c r="J2833" s="10"/>
      <c r="K2833" s="22" t="s">
        <v>8098</v>
      </c>
      <c r="L2833" s="13"/>
      <c r="M2833" s="10"/>
      <c r="N2833" s="14" t="s">
        <v>8099</v>
      </c>
      <c r="O2833" s="11"/>
      <c r="P2833" s="10"/>
      <c r="Q2833" s="15"/>
    </row>
    <row r="2834" spans="2:17" ht="15" customHeight="1" x14ac:dyDescent="0.25">
      <c r="B2834" s="95" t="s">
        <v>8100</v>
      </c>
      <c r="C2834" s="95" t="s">
        <v>8101</v>
      </c>
      <c r="D2834" s="95" t="s">
        <v>237</v>
      </c>
      <c r="E2834" s="95" t="s">
        <v>68</v>
      </c>
      <c r="F2834" s="10" t="str">
        <f>VLOOKUP(CONTATOS[[#This Row],[EMPRESA]],'[1]Dados Cadastrais'!A:F,6,0)</f>
        <v>CAPITAL LESTE 2</v>
      </c>
      <c r="G2834" s="96"/>
      <c r="H2834" s="10"/>
      <c r="I2834" s="28"/>
      <c r="J2834" s="10"/>
      <c r="K2834" s="29"/>
      <c r="L2834" s="13"/>
      <c r="M2834" s="10" t="str" cm="1">
        <f t="array" ref="M2834">IFERROR(IF(ISTEXT(L2833),IF(ISBLANK(L2833),"","'"&amp;"55"&amp;IF(AND(ISNUMBER(LEFT(SOMENTE.NÚMEROS(L2833),2))),LEFT(SOMENTE.NÚMEROS(L2833),2),"11")&amp;RIGHT(SOMENTE.NÚMEROS(L2833),8)),""),"")</f>
        <v/>
      </c>
      <c r="N2834" s="22"/>
      <c r="O2834" s="22"/>
      <c r="P2834" s="22"/>
      <c r="Q2834" s="15"/>
    </row>
    <row r="2835" spans="2:17" ht="15" hidden="1" customHeight="1" x14ac:dyDescent="0.35">
      <c r="B2835" s="24" t="s">
        <v>8102</v>
      </c>
      <c r="C2835" s="24" t="e">
        <v>#N/A</v>
      </c>
      <c r="D2835" s="94" t="e">
        <f>VLOOKUP(B2835,'[1]Dados Cadastrais'!A:G,7,0)</f>
        <v>#N/A</v>
      </c>
      <c r="E2835" s="94" t="e">
        <f>VLOOKUP(CONTATOS[[#This Row],[EMPRESA]],'[1]Dados Cadastrais'!A:F,5,0)</f>
        <v>#N/A</v>
      </c>
      <c r="F2835" s="10" t="e">
        <f>VLOOKUP(CONTATOS[[#This Row],[EMPRESA]],'[1]Dados Cadastrais'!A:F,6,0)</f>
        <v>#N/A</v>
      </c>
      <c r="G2835" s="24" t="s">
        <v>8103</v>
      </c>
      <c r="H2835" s="10"/>
      <c r="I2835" s="10"/>
      <c r="J2835" s="10"/>
      <c r="K2835" s="22" t="s">
        <v>8104</v>
      </c>
      <c r="L2835" s="13"/>
      <c r="M2835" s="10"/>
      <c r="N2835" s="22" t="s">
        <v>8105</v>
      </c>
      <c r="O2835" s="11"/>
      <c r="P2835" s="10"/>
      <c r="Q2835" s="15"/>
    </row>
    <row r="2836" spans="2:17" ht="15" hidden="1" customHeight="1" x14ac:dyDescent="0.35">
      <c r="B2836" s="24" t="s">
        <v>8106</v>
      </c>
      <c r="C2836" s="24" t="s">
        <v>55</v>
      </c>
      <c r="D2836" s="94" t="e">
        <f>VLOOKUP(B2836,'[1]Dados Cadastrais'!A:G,7,0)</f>
        <v>#N/A</v>
      </c>
      <c r="E2836" s="94" t="e">
        <f>VLOOKUP(CONTATOS[[#This Row],[EMPRESA]],'[1]Dados Cadastrais'!A:F,5,0)</f>
        <v>#N/A</v>
      </c>
      <c r="F2836" s="10" t="e">
        <f>VLOOKUP(CONTATOS[[#This Row],[EMPRESA]],'[1]Dados Cadastrais'!A:F,6,0)</f>
        <v>#N/A</v>
      </c>
      <c r="G2836" s="24" t="s">
        <v>8107</v>
      </c>
      <c r="H2836" s="10"/>
      <c r="I2836" s="10"/>
      <c r="J2836" s="10" t="str">
        <f>TRIM(CONTATOS[[#This Row],[PONTO FOCAL]])</f>
        <v/>
      </c>
      <c r="K2836" s="22" t="s">
        <v>8108</v>
      </c>
      <c r="L2836" s="13" t="s">
        <v>8109</v>
      </c>
      <c r="M2836" s="10" t="s">
        <v>8109</v>
      </c>
      <c r="N2836" s="22" t="s">
        <v>8110</v>
      </c>
      <c r="O2836" s="11"/>
      <c r="P2836" s="10"/>
      <c r="Q2836" s="15">
        <v>45772</v>
      </c>
    </row>
    <row r="2837" spans="2:17" ht="15" hidden="1" customHeight="1" x14ac:dyDescent="0.35">
      <c r="B2837" s="24" t="s">
        <v>8111</v>
      </c>
      <c r="C2837" s="24" t="s">
        <v>8112</v>
      </c>
      <c r="D2837" s="94">
        <v>102</v>
      </c>
      <c r="E2837" s="94" t="s">
        <v>137</v>
      </c>
      <c r="F2837" s="10" t="e">
        <f>VLOOKUP(CONTATOS[[#This Row],[EMPRESA]],'[1]Dados Cadastrais'!A:F,6,0)</f>
        <v>#N/A</v>
      </c>
      <c r="H2837" s="10"/>
      <c r="I2837" s="10"/>
      <c r="J2837" s="10"/>
      <c r="K2837" s="22"/>
      <c r="L2837" s="13"/>
      <c r="M2837" s="10" t="s">
        <v>8113</v>
      </c>
      <c r="N2837" s="22"/>
      <c r="O2837" s="11"/>
      <c r="P2837" s="10"/>
      <c r="Q2837" s="15"/>
    </row>
    <row r="2838" spans="2:17" ht="15" hidden="1" customHeight="1" x14ac:dyDescent="0.25">
      <c r="B2838" s="95" t="s">
        <v>8114</v>
      </c>
      <c r="C2838" s="95" t="s">
        <v>8115</v>
      </c>
      <c r="D2838" s="95" t="s">
        <v>237</v>
      </c>
      <c r="E2838" s="95" t="s">
        <v>68</v>
      </c>
      <c r="F2838" s="10" t="e">
        <f>VLOOKUP(CONTATOS[[#This Row],[EMPRESA]],'[1]Dados Cadastrais'!A:F,6,0)</f>
        <v>#N/A</v>
      </c>
      <c r="G2838" s="96"/>
      <c r="H2838" s="10"/>
      <c r="I2838" s="28"/>
      <c r="J2838" s="10"/>
      <c r="K2838" s="29"/>
      <c r="L2838" s="13"/>
      <c r="M2838" s="10" t="str" cm="1">
        <f t="array" ref="M2838">IFERROR(IF(ISTEXT(L2837),IF(ISBLANK(L2837),"","'"&amp;"55"&amp;IF(AND(ISNUMBER(LEFT(SOMENTE.NÚMEROS(L2837),2))),LEFT(SOMENTE.NÚMEROS(L2837),2),"11")&amp;RIGHT(SOMENTE.NÚMEROS(L2837),8)),""),"")</f>
        <v/>
      </c>
      <c r="N2838" s="22"/>
      <c r="O2838" s="22"/>
      <c r="P2838" s="22"/>
      <c r="Q2838" s="15"/>
    </row>
    <row r="2839" spans="2:17" ht="15" hidden="1" customHeight="1" x14ac:dyDescent="0.25">
      <c r="B2839" s="24" t="s">
        <v>8116</v>
      </c>
      <c r="C2839" s="24" t="s">
        <v>55</v>
      </c>
      <c r="D2839" s="94" t="e">
        <f>VLOOKUP(B2839,'[1]Dados Cadastrais'!A:G,7,0)</f>
        <v>#N/A</v>
      </c>
      <c r="E2839" s="94" t="e">
        <f>VLOOKUP(CONTATOS[[#This Row],[EMPRESA]],'[1]Dados Cadastrais'!A:F,5,0)</f>
        <v>#N/A</v>
      </c>
      <c r="F2839" s="10" t="e">
        <f>VLOOKUP(CONTATOS[[#This Row],[EMPRESA]],'[1]Dados Cadastrais'!A:F,6,0)</f>
        <v>#N/A</v>
      </c>
      <c r="G2839" s="24" t="s">
        <v>8117</v>
      </c>
      <c r="H2839" s="10" t="s">
        <v>8118</v>
      </c>
      <c r="I2839" s="10"/>
      <c r="J2839" s="10"/>
      <c r="K2839" s="22" t="s">
        <v>8119</v>
      </c>
      <c r="L2839" s="13" t="s">
        <v>8120</v>
      </c>
      <c r="M2839" s="10" t="s">
        <v>8120</v>
      </c>
      <c r="N2839" s="14" t="s">
        <v>8121</v>
      </c>
      <c r="O2839" s="11"/>
      <c r="P2839" s="10"/>
      <c r="Q2839" s="15">
        <v>45772</v>
      </c>
    </row>
    <row r="2840" spans="2:17" ht="15" hidden="1" customHeight="1" x14ac:dyDescent="0.25">
      <c r="B2840" s="24" t="s">
        <v>8116</v>
      </c>
      <c r="C2840" s="24" t="s">
        <v>55</v>
      </c>
      <c r="D2840" s="94" t="e">
        <f>VLOOKUP(B2840,'[1]Dados Cadastrais'!A:G,7,0)</f>
        <v>#N/A</v>
      </c>
      <c r="E2840" s="94" t="e">
        <f>VLOOKUP(CONTATOS[[#This Row],[EMPRESA]],'[1]Dados Cadastrais'!A:F,5,0)</f>
        <v>#N/A</v>
      </c>
      <c r="F2840" s="10" t="e">
        <f>VLOOKUP(CONTATOS[[#This Row],[EMPRESA]],'[1]Dados Cadastrais'!A:F,6,0)</f>
        <v>#N/A</v>
      </c>
      <c r="G2840" s="24" t="s">
        <v>8122</v>
      </c>
      <c r="H2840" s="10"/>
      <c r="I2840" s="10"/>
      <c r="J2840" s="10"/>
      <c r="K2840" s="22"/>
      <c r="L2840" s="13"/>
      <c r="M2840" s="10"/>
      <c r="N2840" s="14" t="s">
        <v>8123</v>
      </c>
      <c r="O2840" s="11"/>
      <c r="P2840" s="10"/>
      <c r="Q2840" s="15">
        <v>45772</v>
      </c>
    </row>
    <row r="2841" spans="2:17" ht="15" hidden="1" customHeight="1" x14ac:dyDescent="0.25">
      <c r="B2841" s="24" t="s">
        <v>8116</v>
      </c>
      <c r="C2841" s="24" t="s">
        <v>55</v>
      </c>
      <c r="D2841" s="94" t="e">
        <f>VLOOKUP(B2841,'[1]Dados Cadastrais'!A:G,7,0)</f>
        <v>#N/A</v>
      </c>
      <c r="E2841" s="94" t="e">
        <f>VLOOKUP(CONTATOS[[#This Row],[EMPRESA]],'[1]Dados Cadastrais'!A:F,5,0)</f>
        <v>#N/A</v>
      </c>
      <c r="F2841" s="10" t="e">
        <f>VLOOKUP(CONTATOS[[#This Row],[EMPRESA]],'[1]Dados Cadastrais'!A:F,6,0)</f>
        <v>#N/A</v>
      </c>
      <c r="G2841" s="24" t="s">
        <v>8124</v>
      </c>
      <c r="H2841" s="10"/>
      <c r="I2841" s="10"/>
      <c r="J2841" s="10"/>
      <c r="K2841" s="22"/>
      <c r="L2841" s="13"/>
      <c r="M2841" s="10"/>
      <c r="N2841" s="14" t="s">
        <v>8125</v>
      </c>
      <c r="O2841" s="11"/>
      <c r="P2841" s="10"/>
      <c r="Q2841" s="15">
        <v>45772</v>
      </c>
    </row>
    <row r="2842" spans="2:17" ht="15" hidden="1" customHeight="1" x14ac:dyDescent="0.25">
      <c r="B2842" s="24" t="s">
        <v>8126</v>
      </c>
      <c r="C2842" s="24" t="s">
        <v>8127</v>
      </c>
      <c r="D2842" s="94">
        <v>102</v>
      </c>
      <c r="E2842" s="94" t="s">
        <v>137</v>
      </c>
      <c r="F2842" s="10" t="e">
        <f>VLOOKUP(CONTATOS[[#This Row],[EMPRESA]],'[1]Dados Cadastrais'!A:F,6,0)</f>
        <v>#N/A</v>
      </c>
      <c r="G2842" s="24" t="s">
        <v>8128</v>
      </c>
      <c r="H2842" s="10"/>
      <c r="I2842" s="10"/>
      <c r="J2842" s="10"/>
      <c r="K2842" s="22" t="s">
        <v>8129</v>
      </c>
      <c r="L2842" s="13" t="s">
        <v>8130</v>
      </c>
      <c r="M2842" s="10" t="s">
        <v>8131</v>
      </c>
      <c r="N2842" s="14" t="s">
        <v>8132</v>
      </c>
      <c r="O2842" s="11"/>
      <c r="P2842" s="10"/>
      <c r="Q2842" s="15"/>
    </row>
    <row r="2843" spans="2:17" ht="15" hidden="1" customHeight="1" x14ac:dyDescent="0.35">
      <c r="B2843" s="24" t="s">
        <v>8133</v>
      </c>
      <c r="C2843" s="24" t="s">
        <v>8134</v>
      </c>
      <c r="D2843" s="94">
        <f>VLOOKUP(B2843,'[1]Dados Cadastrais'!A:G,7,0)</f>
        <v>103</v>
      </c>
      <c r="E2843" s="94" t="str">
        <f>VLOOKUP(CONTATOS[[#This Row],[EMPRESA]],'[1]Dados Cadastrais'!A:F,5,0)</f>
        <v>DEMAIS</v>
      </c>
      <c r="F2843" s="10" t="str">
        <f>VLOOKUP(CONTATOS[[#This Row],[EMPRESA]],'[1]Dados Cadastrais'!A:F,6,0)</f>
        <v>N/A</v>
      </c>
      <c r="G2843" s="24" t="s">
        <v>8135</v>
      </c>
      <c r="H2843" s="10"/>
      <c r="I2843" s="10" t="s">
        <v>63</v>
      </c>
      <c r="J2843" s="10" t="s">
        <v>20</v>
      </c>
      <c r="K2843" s="22">
        <v>26056311</v>
      </c>
      <c r="L2843" s="13" t="s">
        <v>8136</v>
      </c>
      <c r="M2843" s="10" t="s">
        <v>8136</v>
      </c>
      <c r="N2843" s="22" t="s">
        <v>8137</v>
      </c>
      <c r="O2843" s="11"/>
      <c r="P2843" s="10"/>
      <c r="Q2843" s="15"/>
    </row>
    <row r="2844" spans="2:17" ht="15" hidden="1" customHeight="1" x14ac:dyDescent="0.35">
      <c r="B2844" s="24" t="s">
        <v>8133</v>
      </c>
      <c r="C2844" s="24" t="s">
        <v>8134</v>
      </c>
      <c r="D2844" s="94">
        <f>VLOOKUP(B2844,'[1]Dados Cadastrais'!A:G,7,0)</f>
        <v>103</v>
      </c>
      <c r="E2844" s="94" t="str">
        <f>VLOOKUP(CONTATOS[[#This Row],[EMPRESA]],'[1]Dados Cadastrais'!A:F,5,0)</f>
        <v>DEMAIS</v>
      </c>
      <c r="F2844" s="10" t="str">
        <f>VLOOKUP(CONTATOS[[#This Row],[EMPRESA]],'[1]Dados Cadastrais'!A:F,6,0)</f>
        <v>N/A</v>
      </c>
      <c r="G2844" s="24" t="s">
        <v>5728</v>
      </c>
      <c r="H2844" s="10"/>
      <c r="I2844" s="10"/>
      <c r="J2844" s="10"/>
      <c r="K2844" s="12"/>
      <c r="L2844" s="13"/>
      <c r="M2844" s="10"/>
      <c r="N2844" s="22" t="s">
        <v>8138</v>
      </c>
      <c r="O2844" s="11"/>
      <c r="P2844" s="10"/>
      <c r="Q2844" s="15"/>
    </row>
    <row r="2845" spans="2:17" ht="15" hidden="1" customHeight="1" x14ac:dyDescent="0.35">
      <c r="B2845" s="24" t="s">
        <v>8139</v>
      </c>
      <c r="C2845" s="24" t="e">
        <v>#N/A</v>
      </c>
      <c r="D2845" s="94" t="e">
        <f>VLOOKUP(B2845,'[1]Dados Cadastrais'!A:G,7,0)</f>
        <v>#N/A</v>
      </c>
      <c r="E2845" s="94" t="e">
        <f>VLOOKUP(CONTATOS[[#This Row],[EMPRESA]],'[1]Dados Cadastrais'!A:F,5,0)</f>
        <v>#N/A</v>
      </c>
      <c r="F2845" s="10" t="e">
        <f>VLOOKUP(CONTATOS[[#This Row],[EMPRESA]],'[1]Dados Cadastrais'!A:F,6,0)</f>
        <v>#N/A</v>
      </c>
      <c r="H2845" s="10"/>
      <c r="I2845" s="10"/>
      <c r="J2845" s="10"/>
      <c r="K2845" s="22" t="s">
        <v>8140</v>
      </c>
      <c r="L2845" s="14"/>
      <c r="M2845" s="10"/>
      <c r="N2845" s="54" t="s">
        <v>8141</v>
      </c>
      <c r="O2845" s="11"/>
      <c r="P2845" s="10"/>
      <c r="Q2845" s="15"/>
    </row>
    <row r="2846" spans="2:17" ht="15" hidden="1" customHeight="1" x14ac:dyDescent="0.25">
      <c r="B2846" s="24" t="s">
        <v>8139</v>
      </c>
      <c r="C2846" s="24" t="e">
        <v>#N/A</v>
      </c>
      <c r="D2846" s="94" t="e">
        <f>VLOOKUP(B2846,'[1]Dados Cadastrais'!A:G,7,0)</f>
        <v>#N/A</v>
      </c>
      <c r="E2846" s="94" t="e">
        <f>VLOOKUP(CONTATOS[[#This Row],[EMPRESA]],'[1]Dados Cadastrais'!A:F,5,0)</f>
        <v>#N/A</v>
      </c>
      <c r="F2846" s="10" t="e">
        <f>VLOOKUP(CONTATOS[[#This Row],[EMPRESA]],'[1]Dados Cadastrais'!A:F,6,0)</f>
        <v>#N/A</v>
      </c>
      <c r="H2846" s="10"/>
      <c r="I2846" s="10"/>
      <c r="J2846" s="10"/>
      <c r="K2846" s="22" t="s">
        <v>8140</v>
      </c>
      <c r="L2846" s="13"/>
      <c r="M2846" s="10"/>
      <c r="N2846" s="14" t="s">
        <v>8142</v>
      </c>
      <c r="O2846" s="11"/>
      <c r="P2846" s="10"/>
      <c r="Q2846" s="15"/>
    </row>
    <row r="2847" spans="2:17" ht="15" hidden="1" customHeight="1" x14ac:dyDescent="0.25">
      <c r="B2847" s="24" t="s">
        <v>8139</v>
      </c>
      <c r="C2847" s="24" t="e">
        <v>#N/A</v>
      </c>
      <c r="D2847" s="94" t="e">
        <f>VLOOKUP(B2847,'[1]Dados Cadastrais'!A:G,7,0)</f>
        <v>#N/A</v>
      </c>
      <c r="E2847" s="94" t="e">
        <f>VLOOKUP(CONTATOS[[#This Row],[EMPRESA]],'[1]Dados Cadastrais'!A:F,5,0)</f>
        <v>#N/A</v>
      </c>
      <c r="F2847" s="10" t="e">
        <f>VLOOKUP(CONTATOS[[#This Row],[EMPRESA]],'[1]Dados Cadastrais'!A:F,6,0)</f>
        <v>#N/A</v>
      </c>
      <c r="H2847" s="10"/>
      <c r="I2847" s="10"/>
      <c r="J2847" s="10"/>
      <c r="K2847" s="22"/>
      <c r="L2847" s="13"/>
      <c r="M2847" s="10"/>
      <c r="N2847" s="14" t="s">
        <v>8143</v>
      </c>
      <c r="O2847" s="11"/>
      <c r="P2847" s="10"/>
      <c r="Q2847" s="15"/>
    </row>
    <row r="2848" spans="2:17" ht="15" hidden="1" customHeight="1" x14ac:dyDescent="0.25">
      <c r="B2848" s="24" t="s">
        <v>8139</v>
      </c>
      <c r="C2848" s="24" t="e">
        <v>#N/A</v>
      </c>
      <c r="D2848" s="94" t="e">
        <f>VLOOKUP(B2848,'[1]Dados Cadastrais'!A:G,7,0)</f>
        <v>#N/A</v>
      </c>
      <c r="E2848" s="94" t="e">
        <f>VLOOKUP(CONTATOS[[#This Row],[EMPRESA]],'[1]Dados Cadastrais'!A:F,5,0)</f>
        <v>#N/A</v>
      </c>
      <c r="F2848" s="10" t="e">
        <f>VLOOKUP(CONTATOS[[#This Row],[EMPRESA]],'[1]Dados Cadastrais'!A:F,6,0)</f>
        <v>#N/A</v>
      </c>
      <c r="G2848" s="24" t="s">
        <v>258</v>
      </c>
      <c r="H2848" s="10"/>
      <c r="I2848" s="10"/>
      <c r="J2848" s="10"/>
      <c r="K2848" s="22"/>
      <c r="L2848" s="13"/>
      <c r="M2848" s="10"/>
      <c r="N2848" s="14" t="s">
        <v>8143</v>
      </c>
      <c r="O2848" s="11"/>
      <c r="P2848" s="10"/>
      <c r="Q2848" s="15"/>
    </row>
    <row r="2849" spans="2:17" ht="15" hidden="1" customHeight="1" x14ac:dyDescent="0.35">
      <c r="B2849" s="97" t="s">
        <v>8144</v>
      </c>
      <c r="C2849" s="97" t="str">
        <f>VLOOKUP(B2849,'[1]Dados Cadastrais'!A:B,2,0)</f>
        <v>58.437.609/0001-02</v>
      </c>
      <c r="D2849" s="98">
        <f>VLOOKUP(B2849,'[1]Dados Cadastrais'!A:G,7,0)</f>
        <v>163</v>
      </c>
      <c r="E2849" s="98" t="str">
        <f>VLOOKUP(CONTATOS[[#This Row],[EMPRESA]],'[1]Dados Cadastrais'!A:F,5,0)</f>
        <v>Micro</v>
      </c>
      <c r="F2849" s="32">
        <f>VLOOKUP(CONTATOS[[#This Row],[EMPRESA]],'[1]Dados Cadastrais'!A:F,6,0)</f>
        <v>0</v>
      </c>
      <c r="G2849" s="37" t="s">
        <v>3865</v>
      </c>
      <c r="H2849" s="32" t="s">
        <v>20</v>
      </c>
      <c r="I2849" s="34" t="s">
        <v>386</v>
      </c>
      <c r="J2849" s="32"/>
      <c r="K2849" s="35" t="s">
        <v>8145</v>
      </c>
      <c r="L2849" s="36" t="s">
        <v>176</v>
      </c>
      <c r="M2849" s="32" t="str" cm="1">
        <f t="array" ref="M2849">IFERROR(IF(ISTEXT(L2848),IF(ISBLANK(L2848),"","'"&amp;"55"&amp;IF(AND(ISNUMBER(LEFT(SOMENTE.NÚMEROS(L2848),2))),LEFT(SOMENTE.NÚMEROS(L2848),2),"11")&amp;RIGHT(SOMENTE.NÚMEROS(L2848),8)),""),"")</f>
        <v/>
      </c>
      <c r="N2849" s="23" t="s">
        <v>176</v>
      </c>
      <c r="O2849" s="23"/>
      <c r="P2849" s="23"/>
      <c r="Q2849" s="15">
        <v>45903</v>
      </c>
    </row>
    <row r="2850" spans="2:17" ht="15" hidden="1" customHeight="1" x14ac:dyDescent="0.35">
      <c r="B2850" s="24" t="s">
        <v>8146</v>
      </c>
      <c r="C2850" s="24" t="e">
        <v>#N/A</v>
      </c>
      <c r="D2850" s="94" t="e">
        <f>VLOOKUP(B2850,'[1]Dados Cadastrais'!A:G,7,0)</f>
        <v>#N/A</v>
      </c>
      <c r="E2850" s="94" t="e">
        <f>VLOOKUP(CONTATOS[[#This Row],[EMPRESA]],'[1]Dados Cadastrais'!A:F,5,0)</f>
        <v>#N/A</v>
      </c>
      <c r="F2850" s="10" t="e">
        <f>VLOOKUP(CONTATOS[[#This Row],[EMPRESA]],'[1]Dados Cadastrais'!A:F,6,0)</f>
        <v>#N/A</v>
      </c>
      <c r="G2850" s="24" t="s">
        <v>88</v>
      </c>
      <c r="H2850" s="10"/>
      <c r="I2850" s="10"/>
      <c r="J2850" s="10"/>
      <c r="K2850" s="22" t="s">
        <v>8147</v>
      </c>
      <c r="L2850" s="13"/>
      <c r="M2850" s="10"/>
      <c r="N2850" s="22"/>
      <c r="O2850" s="11"/>
      <c r="P2850" s="10"/>
      <c r="Q2850" s="15"/>
    </row>
    <row r="2851" spans="2:17" ht="15" hidden="1" customHeight="1" x14ac:dyDescent="0.25">
      <c r="B2851" s="24" t="s">
        <v>8146</v>
      </c>
      <c r="C2851" s="24" t="e">
        <v>#N/A</v>
      </c>
      <c r="D2851" s="94" t="e">
        <f>VLOOKUP(B2851,'[1]Dados Cadastrais'!A:G,7,0)</f>
        <v>#N/A</v>
      </c>
      <c r="E2851" s="94" t="e">
        <f>VLOOKUP(CONTATOS[[#This Row],[EMPRESA]],'[1]Dados Cadastrais'!A:F,5,0)</f>
        <v>#N/A</v>
      </c>
      <c r="F2851" s="10" t="e">
        <f>VLOOKUP(CONTATOS[[#This Row],[EMPRESA]],'[1]Dados Cadastrais'!A:F,6,0)</f>
        <v>#N/A</v>
      </c>
      <c r="H2851" s="10"/>
      <c r="I2851" s="10"/>
      <c r="J2851" s="10"/>
      <c r="K2851" s="22" t="s">
        <v>8148</v>
      </c>
      <c r="L2851" s="13"/>
      <c r="M2851" s="10"/>
      <c r="N2851" s="14" t="s">
        <v>8149</v>
      </c>
      <c r="O2851" s="11"/>
      <c r="P2851" s="10"/>
      <c r="Q2851" s="15"/>
    </row>
    <row r="2852" spans="2:17" ht="15" customHeight="1" x14ac:dyDescent="0.35">
      <c r="B2852" s="24" t="s">
        <v>8150</v>
      </c>
      <c r="C2852" s="24" t="s">
        <v>8151</v>
      </c>
      <c r="D2852" s="94">
        <f>VLOOKUP(B2852,'[1]Dados Cadastrais'!A:G,7,0)</f>
        <v>103</v>
      </c>
      <c r="E2852" s="94" t="str">
        <f>VLOOKUP(CONTATOS[[#This Row],[EMPRESA]],'[1]Dados Cadastrais'!A:F,5,0)</f>
        <v>ME</v>
      </c>
      <c r="F2852" s="10" t="str">
        <f>VLOOKUP(CONTATOS[[#This Row],[EMPRESA]],'[1]Dados Cadastrais'!A:F,6,0)</f>
        <v>CAPITAL LESTE 1</v>
      </c>
      <c r="G2852" s="24" t="s">
        <v>4073</v>
      </c>
      <c r="H2852" s="10"/>
      <c r="I2852" s="10" t="s">
        <v>2151</v>
      </c>
      <c r="J2852" s="10"/>
      <c r="K2852" s="22">
        <v>1126047854</v>
      </c>
      <c r="L2852" s="13"/>
      <c r="M2852" s="10"/>
      <c r="N2852" s="22"/>
      <c r="O2852" s="11"/>
      <c r="P2852" s="10"/>
      <c r="Q2852" s="15"/>
    </row>
    <row r="2853" spans="2:17" ht="15" customHeight="1" x14ac:dyDescent="0.25">
      <c r="B2853" s="24" t="s">
        <v>8150</v>
      </c>
      <c r="C2853" s="24" t="s">
        <v>8151</v>
      </c>
      <c r="D2853" s="94">
        <f>VLOOKUP(B2853,'[1]Dados Cadastrais'!A:G,7,0)</f>
        <v>103</v>
      </c>
      <c r="E2853" s="94" t="str">
        <f>VLOOKUP(CONTATOS[[#This Row],[EMPRESA]],'[1]Dados Cadastrais'!A:F,5,0)</f>
        <v>ME</v>
      </c>
      <c r="F2853" s="10" t="str">
        <f>VLOOKUP(CONTATOS[[#This Row],[EMPRESA]],'[1]Dados Cadastrais'!A:F,6,0)</f>
        <v>CAPITAL LESTE 1</v>
      </c>
      <c r="G2853" s="24" t="s">
        <v>8152</v>
      </c>
      <c r="H2853" s="10"/>
      <c r="I2853" s="10" t="s">
        <v>7314</v>
      </c>
      <c r="J2853" s="10" t="s">
        <v>20</v>
      </c>
      <c r="K2853" s="31" t="s">
        <v>8153</v>
      </c>
      <c r="L2853" s="13" t="s">
        <v>334</v>
      </c>
      <c r="M2853" s="10"/>
      <c r="N2853" s="14" t="s">
        <v>8154</v>
      </c>
      <c r="O2853" s="11"/>
      <c r="P2853" s="10"/>
      <c r="Q2853" s="15"/>
    </row>
    <row r="2854" spans="2:17" ht="15" hidden="1" customHeight="1" x14ac:dyDescent="0.25">
      <c r="B2854" s="24" t="s">
        <v>8155</v>
      </c>
      <c r="C2854" s="24" t="s">
        <v>8156</v>
      </c>
      <c r="D2854" s="94">
        <v>102</v>
      </c>
      <c r="E2854" s="94" t="s">
        <v>137</v>
      </c>
      <c r="F2854" s="10" t="e">
        <f>VLOOKUP(CONTATOS[[#This Row],[EMPRESA]],'[1]Dados Cadastrais'!A:F,6,0)</f>
        <v>#N/A</v>
      </c>
      <c r="H2854" s="10"/>
      <c r="I2854" s="10"/>
      <c r="J2854" s="10"/>
      <c r="K2854" s="22" t="s">
        <v>8157</v>
      </c>
      <c r="L2854" s="13" t="s">
        <v>8158</v>
      </c>
      <c r="M2854" s="10" t="s">
        <v>8159</v>
      </c>
      <c r="N2854" s="14" t="s">
        <v>8160</v>
      </c>
      <c r="O2854" s="11"/>
      <c r="P2854" s="10"/>
      <c r="Q2854" s="15"/>
    </row>
    <row r="2855" spans="2:17" ht="15" hidden="1" customHeight="1" x14ac:dyDescent="0.25">
      <c r="B2855" s="24" t="s">
        <v>8155</v>
      </c>
      <c r="C2855" s="24" t="s">
        <v>8156</v>
      </c>
      <c r="D2855" s="94">
        <v>102</v>
      </c>
      <c r="E2855" s="94" t="s">
        <v>137</v>
      </c>
      <c r="F2855" s="10" t="e">
        <f>VLOOKUP(CONTATOS[[#This Row],[EMPRESA]],'[1]Dados Cadastrais'!A:F,6,0)</f>
        <v>#N/A</v>
      </c>
      <c r="H2855" s="10"/>
      <c r="I2855" s="10"/>
      <c r="J2855" s="10"/>
      <c r="K2855" s="12" t="s">
        <v>8157</v>
      </c>
      <c r="L2855" s="13" t="s">
        <v>8158</v>
      </c>
      <c r="M2855" s="10" t="s">
        <v>8159</v>
      </c>
      <c r="N2855" s="14" t="s">
        <v>8161</v>
      </c>
      <c r="O2855" s="11"/>
      <c r="P2855" s="10"/>
      <c r="Q2855" s="15"/>
    </row>
    <row r="2856" spans="2:17" ht="15" hidden="1" customHeight="1" x14ac:dyDescent="0.35">
      <c r="B2856" s="24" t="s">
        <v>8162</v>
      </c>
      <c r="C2856" s="24" t="s">
        <v>8163</v>
      </c>
      <c r="D2856" s="94">
        <v>115</v>
      </c>
      <c r="E2856" s="94" t="str">
        <f>VLOOKUP(CONTATOS[[#This Row],[EMPRESA]],'[1]Dados Cadastrais'!A:F,5,0)</f>
        <v>DEMAIS</v>
      </c>
      <c r="F2856" s="10" t="str">
        <f>VLOOKUP(CONTATOS[[#This Row],[EMPRESA]],'[1]Dados Cadastrais'!A:F,6,0)</f>
        <v>N/A</v>
      </c>
      <c r="G2856" s="24" t="s">
        <v>8164</v>
      </c>
      <c r="H2856" s="10"/>
      <c r="I2856" s="10" t="s">
        <v>8165</v>
      </c>
      <c r="J2856" s="10" t="s">
        <v>569</v>
      </c>
      <c r="K2856" s="22"/>
      <c r="L2856" s="13"/>
      <c r="M2856" s="10"/>
      <c r="N2856" s="22" t="s">
        <v>8166</v>
      </c>
      <c r="O2856" s="11"/>
      <c r="P2856" s="10"/>
      <c r="Q2856" s="15">
        <v>45769</v>
      </c>
    </row>
    <row r="2857" spans="2:17" ht="15" hidden="1" customHeight="1" x14ac:dyDescent="0.35">
      <c r="B2857" s="24" t="s">
        <v>8167</v>
      </c>
      <c r="C2857" s="24" t="e">
        <v>#N/A</v>
      </c>
      <c r="D2857" s="94" t="e">
        <f>VLOOKUP(B2857,'[1]Dados Cadastrais'!A:G,7,0)</f>
        <v>#N/A</v>
      </c>
      <c r="E2857" s="94" t="e">
        <f>VLOOKUP(CONTATOS[[#This Row],[EMPRESA]],'[1]Dados Cadastrais'!A:F,5,0)</f>
        <v>#N/A</v>
      </c>
      <c r="F2857" s="10" t="e">
        <f>VLOOKUP(CONTATOS[[#This Row],[EMPRESA]],'[1]Dados Cadastrais'!A:F,6,0)</f>
        <v>#N/A</v>
      </c>
      <c r="H2857" s="10"/>
      <c r="I2857" s="10"/>
      <c r="J2857" s="10"/>
      <c r="K2857" s="22" t="s">
        <v>8168</v>
      </c>
      <c r="L2857" s="13"/>
      <c r="M2857" s="10"/>
      <c r="N2857" s="22"/>
      <c r="O2857" s="11"/>
      <c r="P2857" s="10"/>
      <c r="Q2857" s="15"/>
    </row>
    <row r="2858" spans="2:17" ht="15" hidden="1" customHeight="1" x14ac:dyDescent="0.25">
      <c r="B2858" s="24" t="s">
        <v>8169</v>
      </c>
      <c r="C2858" s="24" t="e">
        <v>#N/A</v>
      </c>
      <c r="D2858" s="94" t="e">
        <f>VLOOKUP(B2858,'[1]Dados Cadastrais'!A:G,7,0)</f>
        <v>#N/A</v>
      </c>
      <c r="E2858" s="94" t="e">
        <f>VLOOKUP(CONTATOS[[#This Row],[EMPRESA]],'[1]Dados Cadastrais'!A:F,5,0)</f>
        <v>#N/A</v>
      </c>
      <c r="F2858" s="10" t="e">
        <f>VLOOKUP(CONTATOS[[#This Row],[EMPRESA]],'[1]Dados Cadastrais'!A:F,6,0)</f>
        <v>#N/A</v>
      </c>
      <c r="G2858" s="24" t="s">
        <v>3856</v>
      </c>
      <c r="H2858" s="10"/>
      <c r="I2858" s="10"/>
      <c r="J2858" s="10"/>
      <c r="K2858" s="22" t="s">
        <v>8170</v>
      </c>
      <c r="L2858" s="13"/>
      <c r="M2858" s="10"/>
      <c r="N2858" s="14" t="s">
        <v>8171</v>
      </c>
      <c r="O2858" s="11"/>
      <c r="P2858" s="10"/>
      <c r="Q2858" s="15"/>
    </row>
    <row r="2859" spans="2:17" ht="15" hidden="1" customHeight="1" x14ac:dyDescent="0.35">
      <c r="B2859" s="24" t="s">
        <v>8169</v>
      </c>
      <c r="C2859" s="24" t="e">
        <v>#N/A</v>
      </c>
      <c r="D2859" s="94" t="e">
        <f>VLOOKUP(B2859,'[1]Dados Cadastrais'!A:G,7,0)</f>
        <v>#N/A</v>
      </c>
      <c r="E2859" s="94" t="e">
        <f>VLOOKUP(CONTATOS[[#This Row],[EMPRESA]],'[1]Dados Cadastrais'!A:F,5,0)</f>
        <v>#N/A</v>
      </c>
      <c r="F2859" s="10" t="e">
        <f>VLOOKUP(CONTATOS[[#This Row],[EMPRESA]],'[1]Dados Cadastrais'!A:F,6,0)</f>
        <v>#N/A</v>
      </c>
      <c r="G2859" s="24" t="s">
        <v>8172</v>
      </c>
      <c r="H2859" s="10"/>
      <c r="I2859" s="10"/>
      <c r="J2859" s="10"/>
      <c r="K2859" s="22" t="s">
        <v>8170</v>
      </c>
      <c r="L2859" s="13" t="s">
        <v>8173</v>
      </c>
      <c r="M2859" s="10" t="s">
        <v>8174</v>
      </c>
      <c r="N2859" s="22" t="s">
        <v>8175</v>
      </c>
      <c r="O2859" s="11"/>
      <c r="P2859" s="10"/>
      <c r="Q2859" s="15"/>
    </row>
    <row r="2860" spans="2:17" ht="15" hidden="1" customHeight="1" x14ac:dyDescent="0.25">
      <c r="B2860" s="24" t="s">
        <v>8169</v>
      </c>
      <c r="C2860" s="24" t="e">
        <v>#N/A</v>
      </c>
      <c r="D2860" s="94" t="e">
        <f>VLOOKUP(B2860,'[1]Dados Cadastrais'!A:G,7,0)</f>
        <v>#N/A</v>
      </c>
      <c r="E2860" s="94" t="e">
        <f>VLOOKUP(CONTATOS[[#This Row],[EMPRESA]],'[1]Dados Cadastrais'!A:F,5,0)</f>
        <v>#N/A</v>
      </c>
      <c r="F2860" s="10" t="e">
        <f>VLOOKUP(CONTATOS[[#This Row],[EMPRESA]],'[1]Dados Cadastrais'!A:F,6,0)</f>
        <v>#N/A</v>
      </c>
      <c r="G2860" s="24" t="s">
        <v>6874</v>
      </c>
      <c r="H2860" s="10"/>
      <c r="I2860" s="10"/>
      <c r="J2860" s="10"/>
      <c r="K2860" s="22" t="s">
        <v>8170</v>
      </c>
      <c r="L2860" s="13"/>
      <c r="M2860" s="10"/>
      <c r="N2860" s="14" t="s">
        <v>8176</v>
      </c>
      <c r="O2860" s="11"/>
      <c r="P2860" s="10"/>
      <c r="Q2860" s="15"/>
    </row>
    <row r="2861" spans="2:17" ht="15" customHeight="1" x14ac:dyDescent="0.35">
      <c r="B2861" s="24" t="s">
        <v>8177</v>
      </c>
      <c r="C2861" s="24" t="s">
        <v>8178</v>
      </c>
      <c r="D2861" s="94">
        <f>VLOOKUP(B2861,'[1]Dados Cadastrais'!A:G,7,0)</f>
        <v>103</v>
      </c>
      <c r="E2861" s="94" t="str">
        <f>VLOOKUP(CONTATOS[[#This Row],[EMPRESA]],'[1]Dados Cadastrais'!A:F,5,0)</f>
        <v>ME</v>
      </c>
      <c r="F2861" s="10" t="str">
        <f>VLOOKUP(CONTATOS[[#This Row],[EMPRESA]],'[1]Dados Cadastrais'!A:F,6,0)</f>
        <v>CAPITAL LESTE 1</v>
      </c>
      <c r="G2861" s="24" t="s">
        <v>8179</v>
      </c>
      <c r="H2861" s="10"/>
      <c r="I2861" s="10"/>
      <c r="J2861" s="10"/>
      <c r="K2861" s="22">
        <v>21983766</v>
      </c>
      <c r="L2861" s="13"/>
      <c r="M2861" s="10"/>
      <c r="N2861" s="22" t="s">
        <v>8180</v>
      </c>
      <c r="O2861" s="11"/>
      <c r="P2861" s="10"/>
      <c r="Q2861" s="15">
        <v>45769</v>
      </c>
    </row>
    <row r="2862" spans="2:17" ht="15" customHeight="1" x14ac:dyDescent="0.35">
      <c r="B2862" s="24" t="s">
        <v>8177</v>
      </c>
      <c r="C2862" s="24" t="s">
        <v>8178</v>
      </c>
      <c r="D2862" s="94">
        <f>VLOOKUP(B2862,'[1]Dados Cadastrais'!A:G,7,0)</f>
        <v>103</v>
      </c>
      <c r="E2862" s="94" t="str">
        <f>VLOOKUP(CONTATOS[[#This Row],[EMPRESA]],'[1]Dados Cadastrais'!A:F,5,0)</f>
        <v>ME</v>
      </c>
      <c r="F2862" s="10" t="str">
        <f>VLOOKUP(CONTATOS[[#This Row],[EMPRESA]],'[1]Dados Cadastrais'!A:F,6,0)</f>
        <v>CAPITAL LESTE 1</v>
      </c>
      <c r="G2862" s="24" t="s">
        <v>334</v>
      </c>
      <c r="H2862" s="10"/>
      <c r="I2862" s="10" t="s">
        <v>334</v>
      </c>
      <c r="J2862" s="10"/>
      <c r="K2862" s="22" t="s">
        <v>8181</v>
      </c>
      <c r="L2862" s="13" t="s">
        <v>334</v>
      </c>
      <c r="M2862" s="10"/>
      <c r="N2862" s="22"/>
      <c r="O2862" s="11"/>
      <c r="P2862" s="10"/>
      <c r="Q2862" s="15"/>
    </row>
    <row r="2863" spans="2:17" ht="15" hidden="1" customHeight="1" x14ac:dyDescent="0.35">
      <c r="B2863" s="24" t="s">
        <v>8182</v>
      </c>
      <c r="C2863" s="24" t="s">
        <v>8183</v>
      </c>
      <c r="D2863" s="94">
        <f>VLOOKUP(B2863,'[1]Dados Cadastrais'!A:G,7,0)</f>
        <v>0</v>
      </c>
      <c r="E2863" s="94" t="str">
        <f>VLOOKUP(CONTATOS[[#This Row],[EMPRESA]],'[1]Dados Cadastrais'!A:F,5,0)</f>
        <v>EPP</v>
      </c>
      <c r="F2863" s="10" t="str">
        <f>VLOOKUP(CONTATOS[[#This Row],[EMPRESA]],'[1]Dados Cadastrais'!A:F,6,0)</f>
        <v>CAPITAL SUL</v>
      </c>
      <c r="G2863" s="24" t="s">
        <v>8184</v>
      </c>
      <c r="H2863" s="10"/>
      <c r="I2863" s="10"/>
      <c r="J2863" s="10"/>
      <c r="K2863" s="22" t="s">
        <v>8185</v>
      </c>
      <c r="L2863" s="13" t="s">
        <v>8186</v>
      </c>
      <c r="M2863" s="43" t="s">
        <v>8187</v>
      </c>
      <c r="N2863" s="22" t="s">
        <v>8188</v>
      </c>
      <c r="O2863" s="11"/>
      <c r="P2863" s="10"/>
      <c r="Q2863" s="15"/>
    </row>
    <row r="2864" spans="2:17" ht="15" hidden="1" customHeight="1" x14ac:dyDescent="0.25">
      <c r="B2864" s="10" t="s">
        <v>8182</v>
      </c>
      <c r="C2864" s="24" t="s">
        <v>8183</v>
      </c>
      <c r="D2864" s="94">
        <f>VLOOKUP(B2864,'[1]Dados Cadastrais'!A:G,7,0)</f>
        <v>0</v>
      </c>
      <c r="E2864" s="94" t="str">
        <f>VLOOKUP(CONTATOS[[#This Row],[EMPRESA]],'[1]Dados Cadastrais'!A:F,5,0)</f>
        <v>EPP</v>
      </c>
      <c r="F2864" s="10" t="str">
        <f>VLOOKUP(CONTATOS[[#This Row],[EMPRESA]],'[1]Dados Cadastrais'!A:F,6,0)</f>
        <v>CAPITAL SUL</v>
      </c>
      <c r="H2864" s="10"/>
      <c r="I2864" s="10"/>
      <c r="J2864" s="10"/>
      <c r="K2864" s="22" t="s">
        <v>8189</v>
      </c>
      <c r="L2864" s="13" t="s">
        <v>8190</v>
      </c>
      <c r="M2864" s="10" t="s">
        <v>8191</v>
      </c>
      <c r="N2864" s="14" t="s">
        <v>8192</v>
      </c>
      <c r="O2864" s="11"/>
      <c r="P2864" s="10"/>
      <c r="Q2864" s="15"/>
    </row>
    <row r="2865" spans="2:17" ht="15" customHeight="1" x14ac:dyDescent="0.25">
      <c r="B2865" s="24" t="s">
        <v>8193</v>
      </c>
      <c r="C2865" s="24" t="s">
        <v>8194</v>
      </c>
      <c r="D2865" s="94">
        <f>VLOOKUP(B2865,'[1]Dados Cadastrais'!A:G,7,0)</f>
        <v>103</v>
      </c>
      <c r="E2865" s="94" t="str">
        <f>VLOOKUP(CONTATOS[[#This Row],[EMPRESA]],'[1]Dados Cadastrais'!A:F,5,0)</f>
        <v>ME</v>
      </c>
      <c r="F2865" s="10" t="str">
        <f>VLOOKUP(CONTATOS[[#This Row],[EMPRESA]],'[1]Dados Cadastrais'!A:F,6,0)</f>
        <v>CAPITAL LESTE 1</v>
      </c>
      <c r="G2865" s="24" t="s">
        <v>195</v>
      </c>
      <c r="H2865" s="10"/>
      <c r="I2865" s="10" t="s">
        <v>195</v>
      </c>
      <c r="J2865" s="10"/>
      <c r="K2865" s="31" t="s">
        <v>8195</v>
      </c>
      <c r="L2865" s="13" t="s">
        <v>195</v>
      </c>
      <c r="M2865" s="10"/>
      <c r="N2865" s="14" t="s">
        <v>8196</v>
      </c>
      <c r="O2865" s="11"/>
      <c r="P2865" s="10"/>
      <c r="Q2865" s="15"/>
    </row>
    <row r="2866" spans="2:17" ht="15" customHeight="1" x14ac:dyDescent="0.35">
      <c r="B2866" s="24" t="s">
        <v>8193</v>
      </c>
      <c r="C2866" s="24" t="s">
        <v>8194</v>
      </c>
      <c r="D2866" s="94">
        <f>VLOOKUP(B2866,'[1]Dados Cadastrais'!A:G,7,0)</f>
        <v>103</v>
      </c>
      <c r="E2866" s="94" t="str">
        <f>VLOOKUP(CONTATOS[[#This Row],[EMPRESA]],'[1]Dados Cadastrais'!A:F,5,0)</f>
        <v>ME</v>
      </c>
      <c r="F2866" s="10" t="str">
        <f>VLOOKUP(CONTATOS[[#This Row],[EMPRESA]],'[1]Dados Cadastrais'!A:F,6,0)</f>
        <v>CAPITAL LESTE 1</v>
      </c>
      <c r="G2866" s="24" t="s">
        <v>8197</v>
      </c>
      <c r="H2866" s="10"/>
      <c r="I2866" s="10"/>
      <c r="J2866" s="10"/>
      <c r="K2866" s="22"/>
      <c r="L2866" s="13"/>
      <c r="M2866" s="10"/>
      <c r="N2866" s="22"/>
      <c r="O2866" s="11"/>
      <c r="P2866" s="10"/>
      <c r="Q2866" s="15">
        <v>45022</v>
      </c>
    </row>
    <row r="2867" spans="2:17" ht="15" hidden="1" customHeight="1" x14ac:dyDescent="0.35">
      <c r="B2867" s="24" t="s">
        <v>8198</v>
      </c>
      <c r="C2867" s="24" t="s">
        <v>8199</v>
      </c>
      <c r="D2867" s="94">
        <f>VLOOKUP(B2867,'[1]Dados Cadastrais'!A:G,7,0)</f>
        <v>113</v>
      </c>
      <c r="E2867" s="94" t="str">
        <f>VLOOKUP(CONTATOS[[#This Row],[EMPRESA]],'[1]Dados Cadastrais'!A:F,5,0)</f>
        <v>ME</v>
      </c>
      <c r="F2867" s="10" t="str">
        <f>VLOOKUP(CONTATOS[[#This Row],[EMPRESA]],'[1]Dados Cadastrais'!A:F,6,0)</f>
        <v>CAPITAL NORTE</v>
      </c>
      <c r="G2867" s="24" t="s">
        <v>8200</v>
      </c>
      <c r="H2867" s="10"/>
      <c r="I2867" s="10"/>
      <c r="J2867" s="10"/>
      <c r="K2867" s="22" t="s">
        <v>8201</v>
      </c>
      <c r="L2867" s="13" t="s">
        <v>8202</v>
      </c>
      <c r="M2867" s="10" t="s">
        <v>8202</v>
      </c>
      <c r="N2867" s="22" t="s">
        <v>8203</v>
      </c>
      <c r="O2867" s="11"/>
      <c r="P2867" s="10"/>
      <c r="Q2867" s="15">
        <v>45342</v>
      </c>
    </row>
    <row r="2868" spans="2:17" ht="15" hidden="1" customHeight="1" x14ac:dyDescent="0.35">
      <c r="B2868" s="24" t="s">
        <v>8198</v>
      </c>
      <c r="C2868" s="24" t="s">
        <v>8199</v>
      </c>
      <c r="D2868" s="94">
        <f>VLOOKUP(B2868,'[1]Dados Cadastrais'!A:G,7,0)</f>
        <v>113</v>
      </c>
      <c r="E2868" s="94" t="str">
        <f>VLOOKUP(CONTATOS[[#This Row],[EMPRESA]],'[1]Dados Cadastrais'!A:F,5,0)</f>
        <v>ME</v>
      </c>
      <c r="F2868" s="10" t="str">
        <f>VLOOKUP(CONTATOS[[#This Row],[EMPRESA]],'[1]Dados Cadastrais'!A:F,6,0)</f>
        <v>CAPITAL NORTE</v>
      </c>
      <c r="G2868" s="24" t="s">
        <v>8204</v>
      </c>
      <c r="H2868" s="10"/>
      <c r="I2868" s="10"/>
      <c r="J2868" s="10"/>
      <c r="K2868" s="22" t="s">
        <v>8201</v>
      </c>
      <c r="L2868" s="13" t="s">
        <v>8202</v>
      </c>
      <c r="M2868" s="10" t="s">
        <v>8202</v>
      </c>
      <c r="N2868" s="22" t="s">
        <v>8205</v>
      </c>
      <c r="O2868" s="11"/>
      <c r="P2868" s="10"/>
      <c r="Q2868" s="15">
        <v>45259</v>
      </c>
    </row>
    <row r="2869" spans="2:17" ht="15" hidden="1" customHeight="1" x14ac:dyDescent="0.35">
      <c r="B2869" s="24" t="s">
        <v>8198</v>
      </c>
      <c r="C2869" s="24" t="s">
        <v>8199</v>
      </c>
      <c r="D2869" s="94">
        <f>VLOOKUP(B2869,'[1]Dados Cadastrais'!A:G,7,0)</f>
        <v>113</v>
      </c>
      <c r="E2869" s="94" t="str">
        <f>VLOOKUP(CONTATOS[[#This Row],[EMPRESA]],'[1]Dados Cadastrais'!A:F,5,0)</f>
        <v>ME</v>
      </c>
      <c r="F2869" s="10" t="str">
        <f>VLOOKUP(CONTATOS[[#This Row],[EMPRESA]],'[1]Dados Cadastrais'!A:F,6,0)</f>
        <v>CAPITAL NORTE</v>
      </c>
      <c r="G2869" s="24" t="s">
        <v>8206</v>
      </c>
      <c r="H2869" s="10"/>
      <c r="I2869" s="10"/>
      <c r="J2869" s="10"/>
      <c r="K2869" s="22" t="s">
        <v>8201</v>
      </c>
      <c r="L2869" s="13"/>
      <c r="M2869" s="10"/>
      <c r="N2869" s="22" t="s">
        <v>8207</v>
      </c>
      <c r="O2869" s="11"/>
      <c r="P2869" s="10"/>
      <c r="Q2869" s="15">
        <v>45357</v>
      </c>
    </row>
    <row r="2870" spans="2:17" ht="15" hidden="1" customHeight="1" x14ac:dyDescent="0.35">
      <c r="B2870" s="24" t="s">
        <v>8198</v>
      </c>
      <c r="C2870" s="24" t="s">
        <v>8199</v>
      </c>
      <c r="D2870" s="94">
        <f>VLOOKUP(B2870,'[1]Dados Cadastrais'!A:G,7,0)</f>
        <v>113</v>
      </c>
      <c r="E2870" s="94" t="str">
        <f>VLOOKUP(CONTATOS[[#This Row],[EMPRESA]],'[1]Dados Cadastrais'!A:F,5,0)</f>
        <v>ME</v>
      </c>
      <c r="F2870" s="10" t="str">
        <f>VLOOKUP(CONTATOS[[#This Row],[EMPRESA]],'[1]Dados Cadastrais'!A:F,6,0)</f>
        <v>CAPITAL NORTE</v>
      </c>
      <c r="G2870" s="24" t="s">
        <v>8208</v>
      </c>
      <c r="H2870" s="10"/>
      <c r="I2870" s="10"/>
      <c r="J2870" s="10"/>
      <c r="K2870" s="22"/>
      <c r="L2870" s="13"/>
      <c r="M2870" s="10"/>
      <c r="N2870" s="22" t="s">
        <v>8207</v>
      </c>
      <c r="O2870" s="11"/>
      <c r="P2870" s="10"/>
      <c r="Q2870" s="15">
        <v>45369</v>
      </c>
    </row>
    <row r="2871" spans="2:17" ht="15" customHeight="1" x14ac:dyDescent="0.25">
      <c r="B2871" s="24" t="s">
        <v>8209</v>
      </c>
      <c r="C2871" s="24" t="s">
        <v>8210</v>
      </c>
      <c r="D2871" s="94">
        <f>VLOOKUP(B2871,'[1]Dados Cadastrais'!A:G,7,0)</f>
        <v>103</v>
      </c>
      <c r="E2871" s="94" t="str">
        <f>VLOOKUP(CONTATOS[[#This Row],[EMPRESA]],'[1]Dados Cadastrais'!A:F,5,0)</f>
        <v>ME</v>
      </c>
      <c r="F2871" s="10" t="str">
        <f>VLOOKUP(CONTATOS[[#This Row],[EMPRESA]],'[1]Dados Cadastrais'!A:F,6,0)</f>
        <v>CAPITAL LESTE 1</v>
      </c>
      <c r="G2871" s="24" t="s">
        <v>195</v>
      </c>
      <c r="H2871" s="10"/>
      <c r="I2871" s="10" t="s">
        <v>195</v>
      </c>
      <c r="J2871" s="10"/>
      <c r="K2871" s="22" t="s">
        <v>8211</v>
      </c>
      <c r="L2871" s="13" t="s">
        <v>195</v>
      </c>
      <c r="M2871" s="10" t="s">
        <v>8212</v>
      </c>
      <c r="N2871" s="14" t="s">
        <v>8213</v>
      </c>
      <c r="O2871" s="11"/>
      <c r="P2871" s="10"/>
      <c r="Q2871" s="15"/>
    </row>
    <row r="2872" spans="2:17" ht="15" hidden="1" customHeight="1" x14ac:dyDescent="0.35">
      <c r="B2872" s="24" t="s">
        <v>8214</v>
      </c>
      <c r="C2872" s="24" t="e">
        <v>#N/A</v>
      </c>
      <c r="D2872" s="94" t="e">
        <f>VLOOKUP(B2872,'[1]Dados Cadastrais'!A:G,7,0)</f>
        <v>#N/A</v>
      </c>
      <c r="E2872" s="94" t="e">
        <f>VLOOKUP(CONTATOS[[#This Row],[EMPRESA]],'[1]Dados Cadastrais'!A:F,5,0)</f>
        <v>#N/A</v>
      </c>
      <c r="F2872" s="10" t="e">
        <f>VLOOKUP(CONTATOS[[#This Row],[EMPRESA]],'[1]Dados Cadastrais'!A:F,6,0)</f>
        <v>#N/A</v>
      </c>
      <c r="H2872" s="10"/>
      <c r="I2872" s="10"/>
      <c r="J2872" s="10"/>
      <c r="K2872" s="22" t="s">
        <v>8215</v>
      </c>
      <c r="L2872" s="13"/>
      <c r="M2872" s="10"/>
      <c r="N2872" s="22"/>
      <c r="O2872" s="11"/>
      <c r="P2872" s="10"/>
      <c r="Q2872" s="15"/>
    </row>
    <row r="2873" spans="2:17" ht="15" hidden="1" customHeight="1" x14ac:dyDescent="0.25">
      <c r="B2873" s="24" t="s">
        <v>8216</v>
      </c>
      <c r="C2873" s="24" t="s">
        <v>8217</v>
      </c>
      <c r="D2873" s="94">
        <v>107</v>
      </c>
      <c r="E2873" s="94" t="s">
        <v>137</v>
      </c>
      <c r="F2873" s="10" t="e">
        <f>VLOOKUP(CONTATOS[[#This Row],[EMPRESA]],'[1]Dados Cadastrais'!A:F,6,0)</f>
        <v>#N/A</v>
      </c>
      <c r="H2873" s="10"/>
      <c r="I2873" s="10"/>
      <c r="J2873" s="10"/>
      <c r="K2873" s="22" t="s">
        <v>8218</v>
      </c>
      <c r="L2873" s="13"/>
      <c r="M2873" s="10"/>
      <c r="N2873" s="14" t="s">
        <v>8219</v>
      </c>
      <c r="O2873" s="11"/>
      <c r="P2873" s="10"/>
      <c r="Q2873" s="15"/>
    </row>
    <row r="2874" spans="2:17" ht="15" customHeight="1" x14ac:dyDescent="0.35">
      <c r="B2874" s="24" t="s">
        <v>8220</v>
      </c>
      <c r="C2874" s="24" t="s">
        <v>8221</v>
      </c>
      <c r="D2874" s="94">
        <f>VLOOKUP(B2874,'[1]Dados Cadastrais'!A:G,7,0)</f>
        <v>103</v>
      </c>
      <c r="E2874" s="94" t="str">
        <f>VLOOKUP(CONTATOS[[#This Row],[EMPRESA]],'[1]Dados Cadastrais'!A:F,5,0)</f>
        <v>ME</v>
      </c>
      <c r="F2874" s="10" t="str">
        <f>VLOOKUP(CONTATOS[[#This Row],[EMPRESA]],'[1]Dados Cadastrais'!A:F,6,0)</f>
        <v>CAPITAL LESTE 1</v>
      </c>
      <c r="G2874" s="24" t="s">
        <v>8222</v>
      </c>
      <c r="H2874" s="10"/>
      <c r="I2874" s="10"/>
      <c r="J2874" s="10"/>
      <c r="K2874" s="22">
        <v>57927227</v>
      </c>
      <c r="L2874" s="13" t="s">
        <v>8223</v>
      </c>
      <c r="M2874" s="10" t="s">
        <v>8223</v>
      </c>
      <c r="N2874" s="22" t="s">
        <v>8224</v>
      </c>
      <c r="O2874" s="11"/>
      <c r="P2874" s="10"/>
      <c r="Q2874" s="15">
        <v>45022</v>
      </c>
    </row>
    <row r="2875" spans="2:17" ht="15" customHeight="1" x14ac:dyDescent="0.35">
      <c r="B2875" s="24" t="s">
        <v>8220</v>
      </c>
      <c r="C2875" s="24" t="s">
        <v>8221</v>
      </c>
      <c r="D2875" s="94">
        <f>VLOOKUP(B2875,'[1]Dados Cadastrais'!A:G,7,0)</f>
        <v>103</v>
      </c>
      <c r="E2875" s="94" t="str">
        <f>VLOOKUP(CONTATOS[[#This Row],[EMPRESA]],'[1]Dados Cadastrais'!A:F,5,0)</f>
        <v>ME</v>
      </c>
      <c r="F2875" s="10" t="str">
        <f>VLOOKUP(CONTATOS[[#This Row],[EMPRESA]],'[1]Dados Cadastrais'!A:F,6,0)</f>
        <v>CAPITAL LESTE 1</v>
      </c>
      <c r="G2875" s="24" t="s">
        <v>195</v>
      </c>
      <c r="H2875" s="10"/>
      <c r="I2875" s="10" t="s">
        <v>195</v>
      </c>
      <c r="J2875" s="10"/>
      <c r="K2875" s="22" t="s">
        <v>8225</v>
      </c>
      <c r="L2875" s="13" t="s">
        <v>195</v>
      </c>
      <c r="M2875" s="10"/>
      <c r="N2875" s="22"/>
      <c r="O2875" s="11"/>
      <c r="P2875" s="10"/>
      <c r="Q2875" s="15"/>
    </row>
    <row r="2876" spans="2:17" ht="15" hidden="1" customHeight="1" x14ac:dyDescent="0.25">
      <c r="B2876" s="24" t="s">
        <v>8226</v>
      </c>
      <c r="C2876" s="24" t="s">
        <v>8227</v>
      </c>
      <c r="D2876" s="94">
        <v>126</v>
      </c>
      <c r="E2876" s="94" t="s">
        <v>137</v>
      </c>
      <c r="F2876" s="10" t="e">
        <f>VLOOKUP(CONTATOS[[#This Row],[EMPRESA]],'[1]Dados Cadastrais'!A:F,6,0)</f>
        <v>#N/A</v>
      </c>
      <c r="H2876" s="10"/>
      <c r="I2876" s="10"/>
      <c r="J2876" s="10"/>
      <c r="K2876" s="22" t="s">
        <v>8228</v>
      </c>
      <c r="L2876" s="13"/>
      <c r="M2876" s="10"/>
      <c r="N2876" s="14" t="s">
        <v>8229</v>
      </c>
      <c r="O2876" s="11"/>
      <c r="P2876" s="10"/>
      <c r="Q2876" s="15"/>
    </row>
    <row r="2877" spans="2:17" ht="15" hidden="1" customHeight="1" x14ac:dyDescent="0.35">
      <c r="B2877" s="24" t="s">
        <v>8230</v>
      </c>
      <c r="C2877" s="24" t="s">
        <v>55</v>
      </c>
      <c r="D2877" s="94" t="e">
        <f>VLOOKUP(B2877,'[1]Dados Cadastrais'!A:G,7,0)</f>
        <v>#N/A</v>
      </c>
      <c r="E2877" s="94" t="e">
        <f>VLOOKUP(CONTATOS[[#This Row],[EMPRESA]],'[1]Dados Cadastrais'!A:F,5,0)</f>
        <v>#N/A</v>
      </c>
      <c r="F2877" s="10" t="e">
        <f>VLOOKUP(CONTATOS[[#This Row],[EMPRESA]],'[1]Dados Cadastrais'!A:F,6,0)</f>
        <v>#N/A</v>
      </c>
      <c r="G2877" s="24" t="s">
        <v>8231</v>
      </c>
      <c r="H2877" s="10"/>
      <c r="I2877" s="10"/>
      <c r="J2877" s="10"/>
      <c r="K2877" s="22"/>
      <c r="L2877" s="13"/>
      <c r="M2877" s="10"/>
      <c r="N2877" s="22" t="s">
        <v>5555</v>
      </c>
      <c r="O2877" s="11"/>
      <c r="P2877" s="10" t="s">
        <v>8232</v>
      </c>
      <c r="Q2877" s="15">
        <v>45769</v>
      </c>
    </row>
    <row r="2878" spans="2:17" ht="15" customHeight="1" x14ac:dyDescent="0.35">
      <c r="B2878" s="24" t="s">
        <v>8233</v>
      </c>
      <c r="C2878" s="24" t="s">
        <v>8234</v>
      </c>
      <c r="D2878" s="94">
        <f>VLOOKUP(B2878,'[1]Dados Cadastrais'!A:G,7,0)</f>
        <v>103</v>
      </c>
      <c r="E2878" s="94" t="str">
        <f>VLOOKUP(CONTATOS[[#This Row],[EMPRESA]],'[1]Dados Cadastrais'!A:F,5,0)</f>
        <v>EPP</v>
      </c>
      <c r="F2878" s="10" t="str">
        <f>VLOOKUP(CONTATOS[[#This Row],[EMPRESA]],'[1]Dados Cadastrais'!A:F,6,0)</f>
        <v>CAPITAL LESTE 1</v>
      </c>
      <c r="G2878" s="24" t="s">
        <v>8235</v>
      </c>
      <c r="H2878" s="10"/>
      <c r="I2878" s="10" t="s">
        <v>8236</v>
      </c>
      <c r="J2878" s="10"/>
      <c r="K2878" s="22">
        <v>27818242</v>
      </c>
      <c r="L2878" s="13" t="s">
        <v>8237</v>
      </c>
      <c r="M2878" s="10" t="s">
        <v>8237</v>
      </c>
      <c r="N2878" s="22" t="s">
        <v>8238</v>
      </c>
      <c r="O2878" s="11"/>
      <c r="P2878" s="10"/>
      <c r="Q2878" s="15"/>
    </row>
    <row r="2879" spans="2:17" ht="15" customHeight="1" x14ac:dyDescent="0.35">
      <c r="B2879" s="24" t="s">
        <v>8233</v>
      </c>
      <c r="C2879" s="24" t="s">
        <v>8234</v>
      </c>
      <c r="D2879" s="94">
        <f>VLOOKUP(B2879,'[1]Dados Cadastrais'!A:G,7,0)</f>
        <v>103</v>
      </c>
      <c r="E2879" s="94" t="str">
        <f>VLOOKUP(CONTATOS[[#This Row],[EMPRESA]],'[1]Dados Cadastrais'!A:F,5,0)</f>
        <v>EPP</v>
      </c>
      <c r="F2879" s="10" t="str">
        <f>VLOOKUP(CONTATOS[[#This Row],[EMPRESA]],'[1]Dados Cadastrais'!A:F,6,0)</f>
        <v>CAPITAL LESTE 1</v>
      </c>
      <c r="G2879" s="24" t="s">
        <v>8239</v>
      </c>
      <c r="H2879" s="10"/>
      <c r="I2879" s="10" t="s">
        <v>19</v>
      </c>
      <c r="J2879" s="10" t="s">
        <v>20</v>
      </c>
      <c r="K2879" s="22">
        <v>1123593450751</v>
      </c>
      <c r="L2879" s="13" t="s">
        <v>8240</v>
      </c>
      <c r="M2879" s="10" t="s">
        <v>8240</v>
      </c>
      <c r="N2879" s="22" t="s">
        <v>8241</v>
      </c>
      <c r="O2879" s="11"/>
      <c r="P2879" s="10"/>
      <c r="Q2879" s="15"/>
    </row>
    <row r="2880" spans="2:17" ht="15" customHeight="1" x14ac:dyDescent="0.35">
      <c r="B2880" s="24" t="s">
        <v>8233</v>
      </c>
      <c r="C2880" s="24" t="s">
        <v>8234</v>
      </c>
      <c r="D2880" s="94">
        <f>VLOOKUP(B2880,'[1]Dados Cadastrais'!A:G,7,0)</f>
        <v>103</v>
      </c>
      <c r="E2880" s="94" t="str">
        <f>VLOOKUP(CONTATOS[[#This Row],[EMPRESA]],'[1]Dados Cadastrais'!A:F,5,0)</f>
        <v>EPP</v>
      </c>
      <c r="F2880" s="10" t="str">
        <f>VLOOKUP(CONTATOS[[#This Row],[EMPRESA]],'[1]Dados Cadastrais'!A:F,6,0)</f>
        <v>CAPITAL LESTE 1</v>
      </c>
      <c r="G2880" s="24" t="s">
        <v>8242</v>
      </c>
      <c r="H2880" s="10"/>
      <c r="I2880" s="10" t="s">
        <v>988</v>
      </c>
      <c r="J2880" s="10"/>
      <c r="K2880" s="22" t="s">
        <v>8243</v>
      </c>
      <c r="L2880" s="13" t="s">
        <v>8237</v>
      </c>
      <c r="M2880" s="10" t="s">
        <v>8237</v>
      </c>
      <c r="N2880" s="22" t="s">
        <v>8244</v>
      </c>
      <c r="O2880" s="11"/>
      <c r="P2880" s="10"/>
      <c r="Q2880" s="15"/>
    </row>
    <row r="2881" spans="2:17" ht="15" customHeight="1" x14ac:dyDescent="0.35">
      <c r="B2881" s="24" t="s">
        <v>8233</v>
      </c>
      <c r="C2881" s="24" t="s">
        <v>8234</v>
      </c>
      <c r="D2881" s="94">
        <f>VLOOKUP(B2881,'[1]Dados Cadastrais'!A:G,7,0)</f>
        <v>103</v>
      </c>
      <c r="E2881" s="94" t="str">
        <f>VLOOKUP(CONTATOS[[#This Row],[EMPRESA]],'[1]Dados Cadastrais'!A:F,5,0)</f>
        <v>EPP</v>
      </c>
      <c r="F2881" s="10" t="str">
        <f>VLOOKUP(CONTATOS[[#This Row],[EMPRESA]],'[1]Dados Cadastrais'!A:F,6,0)</f>
        <v>CAPITAL LESTE 1</v>
      </c>
      <c r="G2881" s="24" t="s">
        <v>8245</v>
      </c>
      <c r="H2881" s="10"/>
      <c r="I2881" s="10" t="s">
        <v>1431</v>
      </c>
      <c r="J2881" s="10"/>
      <c r="K2881" s="22" t="s">
        <v>8246</v>
      </c>
      <c r="L2881" s="13" t="s">
        <v>8247</v>
      </c>
      <c r="M2881" s="10" t="s">
        <v>8247</v>
      </c>
      <c r="N2881" s="22" t="s">
        <v>8248</v>
      </c>
      <c r="O2881" s="11"/>
      <c r="P2881" s="10"/>
      <c r="Q2881" s="15"/>
    </row>
    <row r="2882" spans="2:17" ht="15" customHeight="1" x14ac:dyDescent="0.35">
      <c r="B2882" s="24" t="s">
        <v>8233</v>
      </c>
      <c r="C2882" s="24" t="s">
        <v>8234</v>
      </c>
      <c r="D2882" s="94">
        <f>VLOOKUP(B2882,'[1]Dados Cadastrais'!A:G,7,0)</f>
        <v>103</v>
      </c>
      <c r="E2882" s="94" t="str">
        <f>VLOOKUP(CONTATOS[[#This Row],[EMPRESA]],'[1]Dados Cadastrais'!A:F,5,0)</f>
        <v>EPP</v>
      </c>
      <c r="F2882" s="10" t="str">
        <f>VLOOKUP(CONTATOS[[#This Row],[EMPRESA]],'[1]Dados Cadastrais'!A:F,6,0)</f>
        <v>CAPITAL LESTE 1</v>
      </c>
      <c r="G2882" s="24" t="s">
        <v>8249</v>
      </c>
      <c r="H2882" s="10"/>
      <c r="I2882" s="10"/>
      <c r="J2882" s="10"/>
      <c r="K2882" s="12"/>
      <c r="L2882" s="13"/>
      <c r="M2882" s="10"/>
      <c r="N2882" s="22" t="s">
        <v>8250</v>
      </c>
      <c r="O2882" s="11"/>
      <c r="P2882" s="10"/>
      <c r="Q2882" s="15"/>
    </row>
    <row r="2883" spans="2:17" ht="15" hidden="1" customHeight="1" x14ac:dyDescent="0.35">
      <c r="B2883" s="24" t="s">
        <v>8251</v>
      </c>
      <c r="C2883" s="24" t="e">
        <v>#N/A</v>
      </c>
      <c r="D2883" s="94" t="e">
        <f>VLOOKUP(B2883,'[1]Dados Cadastrais'!A:G,7,0)</f>
        <v>#N/A</v>
      </c>
      <c r="E2883" s="94" t="e">
        <f>VLOOKUP(CONTATOS[[#This Row],[EMPRESA]],'[1]Dados Cadastrais'!A:F,5,0)</f>
        <v>#N/A</v>
      </c>
      <c r="F2883" s="10" t="e">
        <f>VLOOKUP(CONTATOS[[#This Row],[EMPRESA]],'[1]Dados Cadastrais'!A:F,6,0)</f>
        <v>#N/A</v>
      </c>
      <c r="H2883" s="10"/>
      <c r="I2883" s="10"/>
      <c r="J2883" s="10"/>
      <c r="K2883" s="22" t="s">
        <v>8252</v>
      </c>
      <c r="L2883" s="13"/>
      <c r="M2883" s="10"/>
      <c r="N2883" s="22"/>
      <c r="O2883" s="11"/>
      <c r="P2883" s="10"/>
      <c r="Q2883" s="15"/>
    </row>
    <row r="2884" spans="2:17" ht="15" hidden="1" customHeight="1" x14ac:dyDescent="0.35">
      <c r="B2884" s="24" t="s">
        <v>8253</v>
      </c>
      <c r="C2884" s="24" t="s">
        <v>55</v>
      </c>
      <c r="D2884" s="94" t="e">
        <f>VLOOKUP(B2884,'[1]Dados Cadastrais'!A:G,7,0)</f>
        <v>#N/A</v>
      </c>
      <c r="E2884" s="94" t="e">
        <f>VLOOKUP(CONTATOS[[#This Row],[EMPRESA]],'[1]Dados Cadastrais'!A:F,5,0)</f>
        <v>#N/A</v>
      </c>
      <c r="F2884" s="10" t="e">
        <f>VLOOKUP(CONTATOS[[#This Row],[EMPRESA]],'[1]Dados Cadastrais'!A:F,6,0)</f>
        <v>#N/A</v>
      </c>
      <c r="G2884" s="24" t="s">
        <v>3298</v>
      </c>
      <c r="H2884" s="10"/>
      <c r="I2884" s="10"/>
      <c r="J2884" s="10"/>
      <c r="K2884" s="22"/>
      <c r="L2884" s="13"/>
      <c r="M2884" s="10"/>
      <c r="N2884" s="22" t="s">
        <v>8254</v>
      </c>
      <c r="O2884" s="11"/>
      <c r="P2884" s="10"/>
      <c r="Q2884" s="15">
        <v>45769</v>
      </c>
    </row>
    <row r="2885" spans="2:17" ht="15" hidden="1" customHeight="1" x14ac:dyDescent="0.35">
      <c r="B2885" s="24" t="s">
        <v>8255</v>
      </c>
      <c r="C2885" s="24" t="s">
        <v>8256</v>
      </c>
      <c r="D2885" s="94">
        <f>VLOOKUP(B2885,'[1]Dados Cadastrais'!A:G,7,0)</f>
        <v>101</v>
      </c>
      <c r="E2885" s="94" t="str">
        <f>VLOOKUP(CONTATOS[[#This Row],[EMPRESA]],'[1]Dados Cadastrais'!A:F,5,0)</f>
        <v>DEMAIS</v>
      </c>
      <c r="F2885" s="10" t="str">
        <f>VLOOKUP(CONTATOS[[#This Row],[EMPRESA]],'[1]Dados Cadastrais'!A:F,6,0)</f>
        <v>N/A</v>
      </c>
      <c r="G2885" s="24" t="s">
        <v>8257</v>
      </c>
      <c r="H2885" s="10"/>
      <c r="I2885" s="10" t="s">
        <v>8258</v>
      </c>
      <c r="J2885" s="10"/>
      <c r="K2885" s="22"/>
      <c r="L2885" s="13" t="s">
        <v>8259</v>
      </c>
      <c r="M2885" s="10" t="s">
        <v>8259</v>
      </c>
      <c r="N2885" s="22"/>
      <c r="O2885" s="11"/>
      <c r="P2885" s="10"/>
      <c r="Q2885" s="15">
        <v>45769</v>
      </c>
    </row>
    <row r="2886" spans="2:17" ht="15" customHeight="1" x14ac:dyDescent="0.35">
      <c r="B2886" s="24" t="s">
        <v>8260</v>
      </c>
      <c r="C2886" s="24" t="s">
        <v>8261</v>
      </c>
      <c r="D2886" s="94">
        <v>102</v>
      </c>
      <c r="E2886" s="94" t="str">
        <f>VLOOKUP(CONTATOS[[#This Row],[EMPRESA]],'[1]Dados Cadastrais'!A:F,5,0)</f>
        <v>ME</v>
      </c>
      <c r="F2886" s="10" t="str">
        <f>VLOOKUP(CONTATOS[[#This Row],[EMPRESA]],'[1]Dados Cadastrais'!A:F,6,0)</f>
        <v>CAPITAL LESTE 2</v>
      </c>
      <c r="G2886" s="24" t="s">
        <v>8262</v>
      </c>
      <c r="H2886" s="10" t="s">
        <v>20</v>
      </c>
      <c r="I2886" s="10" t="s">
        <v>19</v>
      </c>
      <c r="J2886" s="10" t="s">
        <v>20</v>
      </c>
      <c r="K2886" s="22"/>
      <c r="L2886" s="13" t="s">
        <v>8263</v>
      </c>
      <c r="M2886" s="10" t="s">
        <v>8263</v>
      </c>
      <c r="N2886" s="22" t="s">
        <v>8264</v>
      </c>
      <c r="O2886" s="11"/>
      <c r="P2886" s="10"/>
      <c r="Q2886" s="15">
        <v>45159</v>
      </c>
    </row>
    <row r="2887" spans="2:17" ht="15" customHeight="1" x14ac:dyDescent="0.35">
      <c r="B2887" s="24" t="s">
        <v>8260</v>
      </c>
      <c r="C2887" s="24" t="s">
        <v>8261</v>
      </c>
      <c r="D2887" s="94">
        <v>102</v>
      </c>
      <c r="E2887" s="94" t="str">
        <f>VLOOKUP(CONTATOS[[#This Row],[EMPRESA]],'[1]Dados Cadastrais'!A:F,5,0)</f>
        <v>ME</v>
      </c>
      <c r="F2887" s="10" t="str">
        <f>VLOOKUP(CONTATOS[[#This Row],[EMPRESA]],'[1]Dados Cadastrais'!A:F,6,0)</f>
        <v>CAPITAL LESTE 2</v>
      </c>
      <c r="G2887" s="24" t="s">
        <v>8262</v>
      </c>
      <c r="H2887" s="10" t="s">
        <v>20</v>
      </c>
      <c r="I2887" s="10" t="s">
        <v>19</v>
      </c>
      <c r="J2887" s="10" t="s">
        <v>20</v>
      </c>
      <c r="K2887" s="22"/>
      <c r="L2887" s="13" t="s">
        <v>8263</v>
      </c>
      <c r="M2887" s="10" t="s">
        <v>8263</v>
      </c>
      <c r="N2887" s="22" t="s">
        <v>8265</v>
      </c>
      <c r="O2887" s="11"/>
      <c r="P2887" s="10"/>
      <c r="Q2887" s="15">
        <v>45159</v>
      </c>
    </row>
    <row r="2888" spans="2:17" ht="15" hidden="1" customHeight="1" x14ac:dyDescent="0.35">
      <c r="B2888" s="24" t="s">
        <v>8266</v>
      </c>
      <c r="C2888" s="24" t="s">
        <v>8267</v>
      </c>
      <c r="D2888" s="94">
        <v>108</v>
      </c>
      <c r="E2888" s="94" t="s">
        <v>137</v>
      </c>
      <c r="F2888" s="10" t="e">
        <f>VLOOKUP(CONTATOS[[#This Row],[EMPRESA]],'[1]Dados Cadastrais'!A:F,6,0)</f>
        <v>#N/A</v>
      </c>
      <c r="G2888" s="24" t="s">
        <v>8268</v>
      </c>
      <c r="H2888" s="10" t="s">
        <v>20</v>
      </c>
      <c r="I2888" s="10" t="s">
        <v>8269</v>
      </c>
      <c r="J2888" s="10"/>
      <c r="K2888" s="22">
        <v>1120295708</v>
      </c>
      <c r="L2888" s="13" t="s">
        <v>8270</v>
      </c>
      <c r="M2888" s="43" t="s">
        <v>8270</v>
      </c>
      <c r="N2888" s="22" t="s">
        <v>8271</v>
      </c>
      <c r="O2888" s="11"/>
      <c r="P2888" s="10" t="s">
        <v>8272</v>
      </c>
      <c r="Q2888" s="15">
        <v>45769</v>
      </c>
    </row>
    <row r="2889" spans="2:17" ht="15" hidden="1" customHeight="1" x14ac:dyDescent="0.35">
      <c r="B2889" s="24" t="s">
        <v>8273</v>
      </c>
      <c r="C2889" s="24" t="e">
        <v>#N/A</v>
      </c>
      <c r="D2889" s="94" t="e">
        <f>VLOOKUP(B2889,'[1]Dados Cadastrais'!A:G,7,0)</f>
        <v>#N/A</v>
      </c>
      <c r="E2889" s="94" t="e">
        <f>VLOOKUP(CONTATOS[[#This Row],[EMPRESA]],'[1]Dados Cadastrais'!A:F,5,0)</f>
        <v>#N/A</v>
      </c>
      <c r="F2889" s="10" t="e">
        <f>VLOOKUP(CONTATOS[[#This Row],[EMPRESA]],'[1]Dados Cadastrais'!A:F,6,0)</f>
        <v>#N/A</v>
      </c>
      <c r="H2889" s="10"/>
      <c r="I2889" s="10" t="s">
        <v>8274</v>
      </c>
      <c r="J2889" s="10"/>
      <c r="K2889" s="22" t="s">
        <v>8275</v>
      </c>
      <c r="L2889" s="13"/>
      <c r="M2889" s="10"/>
      <c r="N2889" s="22" t="s">
        <v>8276</v>
      </c>
      <c r="O2889" s="11"/>
      <c r="P2889" s="10"/>
      <c r="Q2889" s="15"/>
    </row>
    <row r="2890" spans="2:17" ht="15" hidden="1" customHeight="1" x14ac:dyDescent="0.25">
      <c r="B2890" s="24" t="s">
        <v>8277</v>
      </c>
      <c r="C2890" s="24" t="e">
        <v>#N/A</v>
      </c>
      <c r="D2890" s="94" t="e">
        <f>VLOOKUP(B2890,'[1]Dados Cadastrais'!A:G,7,0)</f>
        <v>#N/A</v>
      </c>
      <c r="E2890" s="94" t="e">
        <f>VLOOKUP(CONTATOS[[#This Row],[EMPRESA]],'[1]Dados Cadastrais'!A:F,5,0)</f>
        <v>#N/A</v>
      </c>
      <c r="F2890" s="10" t="e">
        <f>VLOOKUP(CONTATOS[[#This Row],[EMPRESA]],'[1]Dados Cadastrais'!A:F,6,0)</f>
        <v>#N/A</v>
      </c>
      <c r="H2890" s="10"/>
      <c r="I2890" s="10" t="s">
        <v>367</v>
      </c>
      <c r="J2890" s="10"/>
      <c r="K2890" s="22" t="s">
        <v>8278</v>
      </c>
      <c r="L2890" s="13"/>
      <c r="M2890" s="10"/>
      <c r="N2890" s="14" t="s">
        <v>8279</v>
      </c>
      <c r="O2890" s="11"/>
      <c r="P2890" s="10"/>
      <c r="Q2890" s="15"/>
    </row>
    <row r="2891" spans="2:17" ht="15" hidden="1" customHeight="1" x14ac:dyDescent="0.35">
      <c r="B2891" s="97" t="s">
        <v>8280</v>
      </c>
      <c r="C2891" s="97" t="str">
        <f>VLOOKUP(B2891,'[1]Dados Cadastrais'!A:B,2,0)</f>
        <v>04.131.365/0001-06</v>
      </c>
      <c r="D2891" s="98">
        <f>VLOOKUP(B2891,'[1]Dados Cadastrais'!A:G,7,0)</f>
        <v>163</v>
      </c>
      <c r="E2891" s="98" t="str">
        <f>VLOOKUP(CONTATOS[[#This Row],[EMPRESA]],'[1]Dados Cadastrais'!A:F,5,0)</f>
        <v>Micro</v>
      </c>
      <c r="F2891" s="32">
        <f>VLOOKUP(CONTATOS[[#This Row],[EMPRESA]],'[1]Dados Cadastrais'!A:F,6,0)</f>
        <v>0</v>
      </c>
      <c r="G2891" s="37" t="s">
        <v>3136</v>
      </c>
      <c r="H2891" s="32" t="s">
        <v>20</v>
      </c>
      <c r="I2891" s="34" t="s">
        <v>8281</v>
      </c>
      <c r="J2891" s="32"/>
      <c r="K2891" s="35" t="s">
        <v>8282</v>
      </c>
      <c r="L2891" s="36" t="s">
        <v>8283</v>
      </c>
      <c r="M2891" s="32" t="str" cm="1">
        <f t="array" ref="M2891">IFERROR(IF(ISTEXT(L2890),IF(ISBLANK(L2890),"","'"&amp;"55"&amp;IF(AND(ISNUMBER(LEFT(SOMENTE.NÚMEROS(L2890),2))),LEFT(SOMENTE.NÚMEROS(L2890),2),"11")&amp;RIGHT(SOMENTE.NÚMEROS(L2890),8)),""),"")</f>
        <v/>
      </c>
      <c r="N2891" s="37" t="s">
        <v>8284</v>
      </c>
      <c r="O2891" s="23"/>
      <c r="P2891" s="23"/>
      <c r="Q2891" s="15">
        <v>45903</v>
      </c>
    </row>
    <row r="2892" spans="2:17" ht="15" hidden="1" customHeight="1" x14ac:dyDescent="0.35">
      <c r="B2892" s="24" t="s">
        <v>8285</v>
      </c>
      <c r="C2892" s="24" t="s">
        <v>8286</v>
      </c>
      <c r="D2892" s="94">
        <v>112</v>
      </c>
      <c r="E2892" s="94" t="s">
        <v>137</v>
      </c>
      <c r="F2892" s="10" t="e">
        <f>VLOOKUP(CONTATOS[[#This Row],[EMPRESA]],'[1]Dados Cadastrais'!A:F,6,0)</f>
        <v>#N/A</v>
      </c>
      <c r="H2892" s="10"/>
      <c r="I2892" s="10"/>
      <c r="J2892" s="10"/>
      <c r="K2892" s="22" t="s">
        <v>8287</v>
      </c>
      <c r="L2892" s="13"/>
      <c r="M2892" s="10"/>
      <c r="N2892" s="22"/>
      <c r="O2892" s="11"/>
      <c r="P2892" s="10"/>
      <c r="Q2892" s="15"/>
    </row>
    <row r="2893" spans="2:17" ht="15" customHeight="1" x14ac:dyDescent="0.35">
      <c r="B2893" s="24" t="s">
        <v>8288</v>
      </c>
      <c r="C2893" s="24" t="s">
        <v>8289</v>
      </c>
      <c r="D2893" s="94">
        <f>VLOOKUP(B2893,'[1]Dados Cadastrais'!A:G,7,0)</f>
        <v>103</v>
      </c>
      <c r="E2893" s="94" t="str">
        <f>VLOOKUP(CONTATOS[[#This Row],[EMPRESA]],'[1]Dados Cadastrais'!A:F,5,0)</f>
        <v>EPP</v>
      </c>
      <c r="F2893" s="10" t="str">
        <f>VLOOKUP(CONTATOS[[#This Row],[EMPRESA]],'[1]Dados Cadastrais'!A:F,6,0)</f>
        <v>CAPITAL LESTE 2</v>
      </c>
      <c r="G2893" s="24" t="s">
        <v>8290</v>
      </c>
      <c r="H2893" s="10"/>
      <c r="I2893" s="10"/>
      <c r="J2893" s="10"/>
      <c r="K2893" s="22">
        <v>22054972</v>
      </c>
      <c r="L2893" s="13"/>
      <c r="M2893" s="10"/>
      <c r="N2893" s="22" t="s">
        <v>8291</v>
      </c>
      <c r="O2893" s="11"/>
      <c r="P2893" s="10"/>
      <c r="Q2893" s="15">
        <v>45275</v>
      </c>
    </row>
    <row r="2894" spans="2:17" ht="15" customHeight="1" x14ac:dyDescent="0.35">
      <c r="B2894" s="24" t="s">
        <v>8292</v>
      </c>
      <c r="C2894" s="24" t="s">
        <v>8293</v>
      </c>
      <c r="D2894" s="94">
        <f>VLOOKUP(B2894,'[1]Dados Cadastrais'!A:G,7,0)</f>
        <v>103</v>
      </c>
      <c r="E2894" s="94" t="str">
        <f>VLOOKUP(CONTATOS[[#This Row],[EMPRESA]],'[1]Dados Cadastrais'!A:F,5,0)</f>
        <v>EPP</v>
      </c>
      <c r="F2894" s="10" t="str">
        <f>VLOOKUP(CONTATOS[[#This Row],[EMPRESA]],'[1]Dados Cadastrais'!A:F,6,0)</f>
        <v>CAPITAL LESTE 1</v>
      </c>
      <c r="G2894" s="24" t="s">
        <v>8294</v>
      </c>
      <c r="H2894" s="10"/>
      <c r="I2894" s="10"/>
      <c r="J2894" s="10"/>
      <c r="K2894" s="22">
        <v>1129171166</v>
      </c>
      <c r="L2894" s="99"/>
      <c r="M2894" s="10"/>
      <c r="N2894" s="22" t="s">
        <v>8295</v>
      </c>
      <c r="O2894" s="11"/>
      <c r="P2894" s="10">
        <v>45392</v>
      </c>
      <c r="Q2894" s="15"/>
    </row>
    <row r="2895" spans="2:17" ht="15" customHeight="1" x14ac:dyDescent="0.35">
      <c r="B2895" s="24" t="s">
        <v>8292</v>
      </c>
      <c r="C2895" s="24" t="s">
        <v>8293</v>
      </c>
      <c r="D2895" s="94">
        <f>VLOOKUP(B2895,'[1]Dados Cadastrais'!A:G,7,0)</f>
        <v>103</v>
      </c>
      <c r="E2895" s="94" t="str">
        <f>VLOOKUP(CONTATOS[[#This Row],[EMPRESA]],'[1]Dados Cadastrais'!A:F,5,0)</f>
        <v>EPP</v>
      </c>
      <c r="F2895" s="10" t="str">
        <f>VLOOKUP(CONTATOS[[#This Row],[EMPRESA]],'[1]Dados Cadastrais'!A:F,6,0)</f>
        <v>CAPITAL LESTE 1</v>
      </c>
      <c r="G2895" s="24" t="s">
        <v>8296</v>
      </c>
      <c r="H2895" s="10"/>
      <c r="I2895" s="10"/>
      <c r="J2895" s="10"/>
      <c r="K2895" s="22">
        <v>1129171166</v>
      </c>
      <c r="L2895" s="13"/>
      <c r="M2895" s="10"/>
      <c r="N2895" s="22" t="s">
        <v>8297</v>
      </c>
      <c r="O2895" s="11"/>
      <c r="P2895" s="10"/>
      <c r="Q2895" s="15"/>
    </row>
    <row r="2896" spans="2:17" ht="15" customHeight="1" x14ac:dyDescent="0.25">
      <c r="B2896" s="24" t="s">
        <v>8292</v>
      </c>
      <c r="C2896" s="24" t="s">
        <v>8293</v>
      </c>
      <c r="D2896" s="94">
        <f>VLOOKUP(B2896,'[1]Dados Cadastrais'!A:G,7,0)</f>
        <v>103</v>
      </c>
      <c r="E2896" s="94" t="str">
        <f>VLOOKUP(CONTATOS[[#This Row],[EMPRESA]],'[1]Dados Cadastrais'!A:F,5,0)</f>
        <v>EPP</v>
      </c>
      <c r="F2896" s="10" t="str">
        <f>VLOOKUP(CONTATOS[[#This Row],[EMPRESA]],'[1]Dados Cadastrais'!A:F,6,0)</f>
        <v>CAPITAL LESTE 1</v>
      </c>
      <c r="G2896" s="24" t="s">
        <v>2617</v>
      </c>
      <c r="H2896" s="10"/>
      <c r="I2896" s="10" t="s">
        <v>5922</v>
      </c>
      <c r="J2896" s="10"/>
      <c r="K2896" s="31" t="s">
        <v>8298</v>
      </c>
      <c r="L2896" s="13" t="s">
        <v>334</v>
      </c>
      <c r="M2896" s="10"/>
      <c r="N2896" s="14" t="s">
        <v>8299</v>
      </c>
      <c r="O2896" s="11"/>
      <c r="P2896" s="10"/>
      <c r="Q2896" s="15">
        <v>45772</v>
      </c>
    </row>
    <row r="2897" spans="2:17" ht="15" customHeight="1" x14ac:dyDescent="0.25">
      <c r="B2897" s="24" t="s">
        <v>8292</v>
      </c>
      <c r="C2897" s="10" t="s">
        <v>8293</v>
      </c>
      <c r="D2897" s="11">
        <f>VLOOKUP(B2897,'[1]Dados Cadastrais'!A:G,7,0)</f>
        <v>103</v>
      </c>
      <c r="E2897" s="11" t="str">
        <f>VLOOKUP(CONTATOS[[#This Row],[EMPRESA]],'[1]Dados Cadastrais'!A:F,5,0)</f>
        <v>EPP</v>
      </c>
      <c r="F2897" s="10" t="str">
        <f>VLOOKUP(CONTATOS[[#This Row],[EMPRESA]],'[1]Dados Cadastrais'!A:F,6,0)</f>
        <v>CAPITAL LESTE 1</v>
      </c>
      <c r="G2897" s="10"/>
      <c r="H2897" s="10"/>
      <c r="I2897" s="10"/>
      <c r="J2897" s="10"/>
      <c r="K2897" s="38" t="s">
        <v>8298</v>
      </c>
      <c r="M2897" s="10"/>
      <c r="N2897" s="22"/>
      <c r="O2897" s="11"/>
      <c r="P2897" s="10"/>
      <c r="Q2897" s="15">
        <v>45772</v>
      </c>
    </row>
    <row r="2898" spans="2:17" ht="15" customHeight="1" x14ac:dyDescent="0.25">
      <c r="B2898" s="24" t="s">
        <v>8292</v>
      </c>
      <c r="C2898" s="10" t="s">
        <v>8293</v>
      </c>
      <c r="D2898" s="11">
        <f>VLOOKUP(B2898,'[1]Dados Cadastrais'!A:G,7,0)</f>
        <v>103</v>
      </c>
      <c r="E2898" s="11" t="str">
        <f>VLOOKUP(CONTATOS[[#This Row],[EMPRESA]],'[1]Dados Cadastrais'!A:F,5,0)</f>
        <v>EPP</v>
      </c>
      <c r="F2898" s="10" t="str">
        <f>VLOOKUP(CONTATOS[[#This Row],[EMPRESA]],'[1]Dados Cadastrais'!A:F,6,0)</f>
        <v>CAPITAL LESTE 1</v>
      </c>
      <c r="G2898" s="10" t="s">
        <v>8294</v>
      </c>
      <c r="H2898" s="10"/>
      <c r="I2898" s="10"/>
      <c r="J2898" s="10"/>
      <c r="K2898" s="12" t="s">
        <v>8300</v>
      </c>
      <c r="M2898" s="10"/>
      <c r="N2898" s="14" t="s">
        <v>8297</v>
      </c>
      <c r="O2898" s="11"/>
      <c r="P2898" s="10"/>
      <c r="Q2898" s="15">
        <v>45772</v>
      </c>
    </row>
    <row r="2899" spans="2:17" ht="15" hidden="1" customHeight="1" x14ac:dyDescent="0.35">
      <c r="B2899" s="24" t="s">
        <v>8301</v>
      </c>
      <c r="C2899" s="10" t="e">
        <v>#N/A</v>
      </c>
      <c r="D2899" s="11" t="e">
        <f>VLOOKUP(B2899,'[1]Dados Cadastrais'!A:G,7,0)</f>
        <v>#N/A</v>
      </c>
      <c r="E2899" s="11" t="e">
        <f>VLOOKUP(CONTATOS[[#This Row],[EMPRESA]],'[1]Dados Cadastrais'!A:F,5,0)</f>
        <v>#N/A</v>
      </c>
      <c r="F2899" s="10" t="e">
        <f>VLOOKUP(CONTATOS[[#This Row],[EMPRESA]],'[1]Dados Cadastrais'!A:F,6,0)</f>
        <v>#N/A</v>
      </c>
      <c r="G2899" s="10" t="s">
        <v>8302</v>
      </c>
      <c r="H2899" s="10"/>
      <c r="I2899" s="10" t="s">
        <v>8303</v>
      </c>
      <c r="J2899" s="10"/>
      <c r="K2899" s="12" t="s">
        <v>8304</v>
      </c>
      <c r="L2899" s="13" t="s">
        <v>8305</v>
      </c>
      <c r="M2899" s="10" t="s">
        <v>8306</v>
      </c>
      <c r="N2899" s="22" t="s">
        <v>8307</v>
      </c>
      <c r="O2899" s="11"/>
      <c r="P2899" s="10"/>
      <c r="Q2899" s="15"/>
    </row>
    <row r="2900" spans="2:17" ht="15" customHeight="1" x14ac:dyDescent="0.35">
      <c r="B2900" s="24" t="s">
        <v>8308</v>
      </c>
      <c r="C2900" s="10" t="s">
        <v>8309</v>
      </c>
      <c r="D2900" s="11">
        <f>VLOOKUP(B2900,'[1]Dados Cadastrais'!A:G,7,0)</f>
        <v>0</v>
      </c>
      <c r="E2900" s="11" t="str">
        <f>VLOOKUP(CONTATOS[[#This Row],[EMPRESA]],'[1]Dados Cadastrais'!A:F,5,0)</f>
        <v>ME</v>
      </c>
      <c r="F2900" s="10" t="str">
        <f>VLOOKUP(CONTATOS[[#This Row],[EMPRESA]],'[1]Dados Cadastrais'!A:F,6,0)</f>
        <v>CAPITAL LESTE 1</v>
      </c>
      <c r="G2900" s="10" t="s">
        <v>8310</v>
      </c>
      <c r="H2900" s="10"/>
      <c r="I2900" s="10" t="s">
        <v>8311</v>
      </c>
      <c r="J2900" s="10"/>
      <c r="K2900" s="12"/>
      <c r="L2900" s="13"/>
      <c r="M2900" s="10"/>
      <c r="N2900" s="22" t="s">
        <v>8312</v>
      </c>
      <c r="O2900" s="11"/>
      <c r="P2900" s="10"/>
      <c r="Q2900" s="15"/>
    </row>
    <row r="2901" spans="2:17" ht="15" hidden="1" customHeight="1" x14ac:dyDescent="0.35">
      <c r="B2901" s="24" t="s">
        <v>8313</v>
      </c>
      <c r="C2901" s="10" t="s">
        <v>8314</v>
      </c>
      <c r="D2901" s="11">
        <v>113</v>
      </c>
      <c r="E2901" s="11" t="s">
        <v>137</v>
      </c>
      <c r="F2901" s="10" t="e">
        <f>VLOOKUP(CONTATOS[[#This Row],[EMPRESA]],'[1]Dados Cadastrais'!A:F,6,0)</f>
        <v>#N/A</v>
      </c>
      <c r="G2901" s="10" t="s">
        <v>8315</v>
      </c>
      <c r="H2901" s="10"/>
      <c r="I2901" s="10"/>
      <c r="J2901" s="10"/>
      <c r="K2901" s="12" t="s">
        <v>8316</v>
      </c>
      <c r="L2901" s="13"/>
      <c r="M2901" s="10"/>
      <c r="N2901" s="12"/>
      <c r="O2901" s="11"/>
      <c r="P2901" s="10"/>
      <c r="Q2901" s="15"/>
    </row>
    <row r="2902" spans="2:17" ht="15" hidden="1" customHeight="1" x14ac:dyDescent="0.35">
      <c r="B2902" s="24" t="s">
        <v>8317</v>
      </c>
      <c r="C2902" s="10" t="e">
        <v>#N/A</v>
      </c>
      <c r="D2902" s="11" t="e">
        <f>VLOOKUP(B2902,'[1]Dados Cadastrais'!A:G,7,0)</f>
        <v>#N/A</v>
      </c>
      <c r="E2902" s="11" t="e">
        <f>VLOOKUP(CONTATOS[[#This Row],[EMPRESA]],'[1]Dados Cadastrais'!A:F,5,0)</f>
        <v>#N/A</v>
      </c>
      <c r="F2902" s="10" t="e">
        <f>VLOOKUP(CONTATOS[[#This Row],[EMPRESA]],'[1]Dados Cadastrais'!A:F,6,0)</f>
        <v>#N/A</v>
      </c>
      <c r="G2902" s="10"/>
      <c r="H2902" s="10"/>
      <c r="I2902" s="10" t="s">
        <v>557</v>
      </c>
      <c r="J2902" s="10"/>
      <c r="K2902" s="22" t="s">
        <v>8318</v>
      </c>
      <c r="L2902" s="13"/>
      <c r="M2902" s="10"/>
      <c r="N2902" s="12" t="s">
        <v>8319</v>
      </c>
      <c r="O2902" s="11"/>
      <c r="P2902" s="10"/>
      <c r="Q2902" s="15"/>
    </row>
    <row r="2903" spans="2:17" ht="15" hidden="1" customHeight="1" x14ac:dyDescent="0.35">
      <c r="B2903" s="24" t="s">
        <v>8320</v>
      </c>
      <c r="C2903" s="10" t="s">
        <v>8321</v>
      </c>
      <c r="D2903" s="11">
        <f>VLOOKUP(B2903,'[1]Dados Cadastrais'!A:G,7,0)</f>
        <v>0</v>
      </c>
      <c r="E2903" s="11" t="str">
        <f>VLOOKUP(CONTATOS[[#This Row],[EMPRESA]],'[1]Dados Cadastrais'!A:F,5,0)</f>
        <v>DEMAIS</v>
      </c>
      <c r="F2903" s="10" t="str">
        <f>VLOOKUP(CONTATOS[[#This Row],[EMPRESA]],'[1]Dados Cadastrais'!A:F,6,0)</f>
        <v>N/A</v>
      </c>
      <c r="G2903" s="10" t="s">
        <v>8322</v>
      </c>
      <c r="H2903" s="10"/>
      <c r="I2903" s="10"/>
      <c r="J2903" s="10"/>
      <c r="K2903" s="22"/>
      <c r="L2903" s="13"/>
      <c r="M2903" s="10"/>
      <c r="N2903" s="22" t="s">
        <v>8323</v>
      </c>
      <c r="O2903" s="11"/>
      <c r="P2903" s="10" t="s">
        <v>8324</v>
      </c>
      <c r="Q2903" s="15">
        <v>45769</v>
      </c>
    </row>
    <row r="2904" spans="2:17" ht="15" customHeight="1" x14ac:dyDescent="0.25">
      <c r="B2904" s="95" t="s">
        <v>8325</v>
      </c>
      <c r="C2904" s="27" t="s">
        <v>8326</v>
      </c>
      <c r="D2904" s="27" t="s">
        <v>237</v>
      </c>
      <c r="E2904" s="27" t="s">
        <v>68</v>
      </c>
      <c r="F2904" s="10" t="str">
        <f>VLOOKUP(CONTATOS[[#This Row],[EMPRESA]],'[1]Dados Cadastrais'!A:F,6,0)</f>
        <v>CAPITAL LESTE 1</v>
      </c>
      <c r="G2904" s="17"/>
      <c r="H2904" s="10"/>
      <c r="I2904" s="28"/>
      <c r="J2904" s="10"/>
      <c r="K2904" s="29"/>
      <c r="L2904" s="13"/>
      <c r="M2904" s="10" t="str" cm="1">
        <f t="array" ref="M2904">IFERROR(IF(ISTEXT(L2903),IF(ISBLANK(L2903),"","'"&amp;"55"&amp;IF(AND(ISNUMBER(LEFT(SOMENTE.NÚMEROS(L2903),2))),LEFT(SOMENTE.NÚMEROS(L2903),2),"11")&amp;RIGHT(SOMENTE.NÚMEROS(L2903),8)),""),"")</f>
        <v/>
      </c>
      <c r="N2904" s="22"/>
      <c r="O2904" s="22"/>
      <c r="P2904" s="22"/>
      <c r="Q2904" s="15"/>
    </row>
    <row r="2905" spans="2:17" ht="15" customHeight="1" x14ac:dyDescent="0.35">
      <c r="B2905" s="24" t="s">
        <v>8327</v>
      </c>
      <c r="C2905" s="10" t="s">
        <v>8328</v>
      </c>
      <c r="D2905" s="11">
        <f>VLOOKUP(B2905,'[1]Dados Cadastrais'!A:G,7,0)</f>
        <v>113</v>
      </c>
      <c r="E2905" s="11" t="str">
        <f>VLOOKUP(CONTATOS[[#This Row],[EMPRESA]],'[1]Dados Cadastrais'!A:F,5,0)</f>
        <v>ME</v>
      </c>
      <c r="F2905" s="10" t="str">
        <f>VLOOKUP(CONTATOS[[#This Row],[EMPRESA]],'[1]Dados Cadastrais'!A:F,6,0)</f>
        <v>CAPITAL LESTE 1</v>
      </c>
      <c r="G2905" s="10" t="s">
        <v>8329</v>
      </c>
      <c r="H2905" s="10"/>
      <c r="I2905" s="10"/>
      <c r="J2905" s="10"/>
      <c r="K2905" s="22" t="s">
        <v>8330</v>
      </c>
      <c r="L2905" s="13" t="s">
        <v>8331</v>
      </c>
      <c r="M2905" s="10" t="s">
        <v>8331</v>
      </c>
      <c r="N2905" s="22" t="s">
        <v>8332</v>
      </c>
      <c r="O2905" s="11"/>
      <c r="P2905" s="10"/>
      <c r="Q2905" s="15">
        <v>45307</v>
      </c>
    </row>
    <row r="2906" spans="2:17" ht="15" customHeight="1" x14ac:dyDescent="0.35">
      <c r="B2906" s="24" t="s">
        <v>8327</v>
      </c>
      <c r="C2906" s="10" t="s">
        <v>8328</v>
      </c>
      <c r="D2906" s="11">
        <f>VLOOKUP(B2906,'[1]Dados Cadastrais'!A:G,7,0)</f>
        <v>113</v>
      </c>
      <c r="E2906" s="11" t="str">
        <f>VLOOKUP(CONTATOS[[#This Row],[EMPRESA]],'[1]Dados Cadastrais'!A:F,5,0)</f>
        <v>ME</v>
      </c>
      <c r="F2906" s="10" t="str">
        <f>VLOOKUP(CONTATOS[[#This Row],[EMPRESA]],'[1]Dados Cadastrais'!A:F,6,0)</f>
        <v>CAPITAL LESTE 1</v>
      </c>
      <c r="G2906" s="10" t="s">
        <v>8333</v>
      </c>
      <c r="H2906" s="10"/>
      <c r="I2906" s="10"/>
      <c r="J2906" s="10"/>
      <c r="K2906" s="22" t="s">
        <v>8330</v>
      </c>
      <c r="L2906" s="13" t="s">
        <v>8331</v>
      </c>
      <c r="M2906" s="10" t="s">
        <v>8331</v>
      </c>
      <c r="N2906" s="22" t="s">
        <v>8332</v>
      </c>
      <c r="O2906" s="11"/>
      <c r="P2906" s="10"/>
      <c r="Q2906" s="15">
        <v>45307</v>
      </c>
    </row>
    <row r="2907" spans="2:17" ht="15" customHeight="1" x14ac:dyDescent="0.25">
      <c r="B2907" s="24" t="s">
        <v>8334</v>
      </c>
      <c r="C2907" s="10" t="s">
        <v>8335</v>
      </c>
      <c r="D2907" s="11">
        <f>VLOOKUP(B2907,'[1]Dados Cadastrais'!A:G,7,0)</f>
        <v>103</v>
      </c>
      <c r="E2907" s="11" t="str">
        <f>VLOOKUP(CONTATOS[[#This Row],[EMPRESA]],'[1]Dados Cadastrais'!A:F,5,0)</f>
        <v>EPP</v>
      </c>
      <c r="F2907" s="10" t="str">
        <f>VLOOKUP(CONTATOS[[#This Row],[EMPRESA]],'[1]Dados Cadastrais'!A:F,6,0)</f>
        <v>CAPITAL LESTE 1</v>
      </c>
      <c r="G2907" s="10" t="s">
        <v>2393</v>
      </c>
      <c r="H2907" s="10"/>
      <c r="I2907" s="10" t="s">
        <v>19</v>
      </c>
      <c r="J2907" s="10" t="s">
        <v>20</v>
      </c>
      <c r="K2907" s="22" t="s">
        <v>8336</v>
      </c>
      <c r="L2907" s="13" t="s">
        <v>195</v>
      </c>
      <c r="M2907" s="10"/>
      <c r="N2907" s="14" t="s">
        <v>8337</v>
      </c>
      <c r="O2907" s="11"/>
      <c r="P2907" s="10"/>
      <c r="Q2907" s="15"/>
    </row>
    <row r="2908" spans="2:17" ht="15" customHeight="1" x14ac:dyDescent="0.35">
      <c r="B2908" s="24" t="s">
        <v>8334</v>
      </c>
      <c r="C2908" s="10" t="s">
        <v>8335</v>
      </c>
      <c r="D2908" s="11">
        <f>VLOOKUP(B2908,'[1]Dados Cadastrais'!A:G,7,0)</f>
        <v>103</v>
      </c>
      <c r="E2908" s="11" t="str">
        <f>VLOOKUP(CONTATOS[[#This Row],[EMPRESA]],'[1]Dados Cadastrais'!A:F,5,0)</f>
        <v>EPP</v>
      </c>
      <c r="F2908" s="10" t="str">
        <f>VLOOKUP(CONTATOS[[#This Row],[EMPRESA]],'[1]Dados Cadastrais'!A:F,6,0)</f>
        <v>CAPITAL LESTE 1</v>
      </c>
      <c r="G2908" s="10" t="s">
        <v>6031</v>
      </c>
      <c r="H2908" s="10"/>
      <c r="I2908" s="10"/>
      <c r="J2908" s="10"/>
      <c r="K2908" s="22" t="s">
        <v>8338</v>
      </c>
      <c r="L2908" s="13"/>
      <c r="M2908" s="10"/>
      <c r="N2908" s="22" t="s">
        <v>8339</v>
      </c>
      <c r="O2908" s="11"/>
      <c r="P2908" s="10"/>
      <c r="Q2908" s="15"/>
    </row>
    <row r="2909" spans="2:17" ht="15" customHeight="1" x14ac:dyDescent="0.35">
      <c r="B2909" s="24" t="s">
        <v>8334</v>
      </c>
      <c r="C2909" s="10" t="s">
        <v>8335</v>
      </c>
      <c r="D2909" s="11">
        <f>VLOOKUP(B2909,'[1]Dados Cadastrais'!A:G,7,0)</f>
        <v>103</v>
      </c>
      <c r="E2909" s="11" t="str">
        <f>VLOOKUP(CONTATOS[[#This Row],[EMPRESA]],'[1]Dados Cadastrais'!A:F,5,0)</f>
        <v>EPP</v>
      </c>
      <c r="F2909" s="10" t="str">
        <f>VLOOKUP(CONTATOS[[#This Row],[EMPRESA]],'[1]Dados Cadastrais'!A:F,6,0)</f>
        <v>CAPITAL LESTE 1</v>
      </c>
      <c r="G2909" s="10" t="s">
        <v>7550</v>
      </c>
      <c r="H2909" s="10"/>
      <c r="I2909" s="10"/>
      <c r="J2909" s="10"/>
      <c r="K2909" s="22" t="s">
        <v>8338</v>
      </c>
      <c r="L2909" s="13"/>
      <c r="M2909" s="10"/>
      <c r="N2909" s="22" t="s">
        <v>8332</v>
      </c>
      <c r="O2909" s="11"/>
      <c r="P2909" s="10"/>
      <c r="Q2909" s="15"/>
    </row>
    <row r="2910" spans="2:17" ht="15" customHeight="1" x14ac:dyDescent="0.25">
      <c r="B2910" s="24" t="s">
        <v>8334</v>
      </c>
      <c r="C2910" s="10" t="s">
        <v>8335</v>
      </c>
      <c r="D2910" s="11">
        <f>VLOOKUP(B2910,'[1]Dados Cadastrais'!A:G,7,0)</f>
        <v>103</v>
      </c>
      <c r="E2910" s="11" t="str">
        <f>VLOOKUP(CONTATOS[[#This Row],[EMPRESA]],'[1]Dados Cadastrais'!A:F,5,0)</f>
        <v>EPP</v>
      </c>
      <c r="F2910" s="10" t="str">
        <f>VLOOKUP(CONTATOS[[#This Row],[EMPRESA]],'[1]Dados Cadastrais'!A:F,6,0)</f>
        <v>CAPITAL LESTE 1</v>
      </c>
      <c r="G2910" s="10"/>
      <c r="H2910" s="10"/>
      <c r="I2910" s="10"/>
      <c r="J2910" s="10"/>
      <c r="K2910" s="31" t="s">
        <v>8340</v>
      </c>
      <c r="L2910" s="13"/>
      <c r="M2910" s="10"/>
      <c r="N2910" s="22"/>
      <c r="O2910" s="11"/>
      <c r="P2910" s="10"/>
      <c r="Q2910" s="15"/>
    </row>
    <row r="2911" spans="2:17" ht="15" customHeight="1" x14ac:dyDescent="0.35">
      <c r="B2911" s="24" t="s">
        <v>8334</v>
      </c>
      <c r="C2911" s="10" t="s">
        <v>8335</v>
      </c>
      <c r="D2911" s="11">
        <f>VLOOKUP(B2911,'[1]Dados Cadastrais'!A:G,7,0)</f>
        <v>103</v>
      </c>
      <c r="E2911" s="11" t="str">
        <f>VLOOKUP(CONTATOS[[#This Row],[EMPRESA]],'[1]Dados Cadastrais'!A:F,5,0)</f>
        <v>EPP</v>
      </c>
      <c r="F2911" s="10" t="str">
        <f>VLOOKUP(CONTATOS[[#This Row],[EMPRESA]],'[1]Dados Cadastrais'!A:F,6,0)</f>
        <v>CAPITAL LESTE 1</v>
      </c>
      <c r="G2911" s="10" t="s">
        <v>2393</v>
      </c>
      <c r="H2911" s="10"/>
      <c r="I2911" s="10" t="s">
        <v>19</v>
      </c>
      <c r="J2911" s="10" t="s">
        <v>20</v>
      </c>
      <c r="K2911" s="22"/>
      <c r="L2911" s="13"/>
      <c r="M2911" s="10"/>
      <c r="N2911" s="22"/>
      <c r="O2911" s="11"/>
      <c r="P2911" s="10"/>
      <c r="Q2911" s="15"/>
    </row>
    <row r="2912" spans="2:17" ht="15" customHeight="1" x14ac:dyDescent="0.35">
      <c r="B2912" s="24" t="s">
        <v>8334</v>
      </c>
      <c r="C2912" s="10" t="s">
        <v>8335</v>
      </c>
      <c r="D2912" s="11">
        <f>VLOOKUP(B2912,'[1]Dados Cadastrais'!A:G,7,0)</f>
        <v>103</v>
      </c>
      <c r="E2912" s="11" t="str">
        <f>VLOOKUP(CONTATOS[[#This Row],[EMPRESA]],'[1]Dados Cadastrais'!A:F,5,0)</f>
        <v>EPP</v>
      </c>
      <c r="F2912" s="10" t="str">
        <f>VLOOKUP(CONTATOS[[#This Row],[EMPRESA]],'[1]Dados Cadastrais'!A:F,6,0)</f>
        <v>CAPITAL LESTE 1</v>
      </c>
      <c r="G2912" s="10" t="s">
        <v>2393</v>
      </c>
      <c r="H2912" s="10"/>
      <c r="I2912" s="10" t="s">
        <v>19</v>
      </c>
      <c r="J2912" s="10" t="s">
        <v>20</v>
      </c>
      <c r="K2912" s="22"/>
      <c r="L2912" s="13"/>
      <c r="M2912" s="10"/>
      <c r="N2912" s="22"/>
      <c r="O2912" s="11"/>
      <c r="P2912" s="10"/>
      <c r="Q2912" s="15"/>
    </row>
    <row r="2913" spans="2:17" ht="15" hidden="1" customHeight="1" x14ac:dyDescent="0.35">
      <c r="B2913" s="45" t="s">
        <v>8341</v>
      </c>
      <c r="C2913" s="17" t="str">
        <f>VLOOKUP(B2913,'[1]Dados Cadastrais'!A:B,2,0)</f>
        <v>61.162.137/0001-37</v>
      </c>
      <c r="D2913" s="18">
        <f>VLOOKUP(B2913,'[1]Dados Cadastrais'!A:G,7,0)</f>
        <v>108</v>
      </c>
      <c r="E2913" s="18" t="str">
        <f>VLOOKUP(CONTATOS[[#This Row],[EMPRESA]],'[1]Dados Cadastrais'!A:F,5,0)</f>
        <v>DEMAIS</v>
      </c>
      <c r="F2913" s="17" t="str">
        <f>VLOOKUP(CONTATOS[[#This Row],[EMPRESA]],'[1]Dados Cadastrais'!A:F,6,0)</f>
        <v>N/A</v>
      </c>
      <c r="G2913" s="17" t="s">
        <v>8342</v>
      </c>
      <c r="H2913" s="10" t="s">
        <v>20</v>
      </c>
      <c r="I2913" s="17"/>
      <c r="J2913" s="17"/>
      <c r="K2913" s="42" t="s">
        <v>8343</v>
      </c>
      <c r="L2913" s="13"/>
      <c r="M2913" s="10" t="str" cm="1">
        <f t="array" ref="M2913">IFERROR(IF(ISTEXT(L2912),IF(ISBLANK(L2912),"","'"&amp;"55"&amp;IF(AND(ISNUMBER(LEFT(SOMENTE.NÚMEROS(L2912),2))),LEFT(SOMENTE.NÚMEROS(L2912),2),"11")&amp;RIGHT(SOMENTE.NÚMEROS(L2912),8)),""),"")</f>
        <v/>
      </c>
      <c r="N2913" s="21" t="s">
        <v>8344</v>
      </c>
      <c r="O2913" s="22" t="e">
        <f>VLOOKUP(CONTATOS[[#This Row],[EMAIL]],[2]Planilha3!$A:$A,1,0)</f>
        <v>#N/A</v>
      </c>
      <c r="P2913" s="16"/>
      <c r="Q2913" s="15"/>
    </row>
    <row r="2914" spans="2:17" ht="15" hidden="1" customHeight="1" x14ac:dyDescent="0.25">
      <c r="B2914" s="24" t="s">
        <v>8345</v>
      </c>
      <c r="C2914" s="10" t="e">
        <v>#N/A</v>
      </c>
      <c r="D2914" s="11" t="e">
        <f>VLOOKUP(B2914,'[1]Dados Cadastrais'!A:G,7,0)</f>
        <v>#N/A</v>
      </c>
      <c r="E2914" s="11" t="e">
        <f>VLOOKUP(CONTATOS[[#This Row],[EMPRESA]],'[1]Dados Cadastrais'!A:F,5,0)</f>
        <v>#N/A</v>
      </c>
      <c r="F2914" s="10" t="e">
        <f>VLOOKUP(CONTATOS[[#This Row],[EMPRESA]],'[1]Dados Cadastrais'!A:F,6,0)</f>
        <v>#N/A</v>
      </c>
      <c r="G2914" s="10"/>
      <c r="H2914" s="10"/>
      <c r="I2914" s="10"/>
      <c r="J2914" s="10"/>
      <c r="K2914" s="22" t="s">
        <v>8346</v>
      </c>
      <c r="L2914" s="13"/>
      <c r="M2914" s="10"/>
      <c r="N2914" s="14" t="s">
        <v>8347</v>
      </c>
      <c r="O2914" s="11"/>
      <c r="P2914" s="10"/>
      <c r="Q2914" s="15"/>
    </row>
    <row r="2915" spans="2:17" ht="15" hidden="1" customHeight="1" x14ac:dyDescent="0.35">
      <c r="B2915" s="24" t="s">
        <v>8348</v>
      </c>
      <c r="C2915" s="10" t="s">
        <v>8349</v>
      </c>
      <c r="D2915" s="11">
        <f>VLOOKUP(B2915,'[1]Dados Cadastrais'!A:G,7,0)</f>
        <v>103</v>
      </c>
      <c r="E2915" s="11" t="str">
        <f>VLOOKUP(CONTATOS[[#This Row],[EMPRESA]],'[1]Dados Cadastrais'!A:F,5,0)</f>
        <v>DEMAIS</v>
      </c>
      <c r="F2915" s="10" t="str">
        <f>VLOOKUP(CONTATOS[[#This Row],[EMPRESA]],'[1]Dados Cadastrais'!A:F,6,0)</f>
        <v>N/A</v>
      </c>
      <c r="G2915" s="10" t="s">
        <v>8350</v>
      </c>
      <c r="H2915" s="10"/>
      <c r="I2915" s="10" t="s">
        <v>8351</v>
      </c>
      <c r="J2915" s="10"/>
      <c r="K2915" s="22">
        <v>1125715491</v>
      </c>
      <c r="L2915" s="13" t="s">
        <v>8352</v>
      </c>
      <c r="M2915" s="10" t="s">
        <v>8352</v>
      </c>
      <c r="N2915" s="22" t="s">
        <v>8353</v>
      </c>
      <c r="O2915" s="11"/>
      <c r="P2915" s="10"/>
      <c r="Q2915" s="15">
        <v>45443</v>
      </c>
    </row>
    <row r="2916" spans="2:17" ht="15" hidden="1" customHeight="1" x14ac:dyDescent="0.35">
      <c r="B2916" s="24" t="s">
        <v>8348</v>
      </c>
      <c r="C2916" s="10" t="s">
        <v>8349</v>
      </c>
      <c r="D2916" s="11">
        <f>VLOOKUP(B2916,'[1]Dados Cadastrais'!A:G,7,0)</f>
        <v>103</v>
      </c>
      <c r="E2916" s="11" t="str">
        <f>VLOOKUP(CONTATOS[[#This Row],[EMPRESA]],'[1]Dados Cadastrais'!A:F,5,0)</f>
        <v>DEMAIS</v>
      </c>
      <c r="F2916" s="10" t="str">
        <f>VLOOKUP(CONTATOS[[#This Row],[EMPRESA]],'[1]Dados Cadastrais'!A:F,6,0)</f>
        <v>N/A</v>
      </c>
      <c r="G2916" s="10" t="s">
        <v>8354</v>
      </c>
      <c r="H2916" s="10"/>
      <c r="I2916" s="10"/>
      <c r="J2916" s="10"/>
      <c r="K2916" s="22">
        <v>1125715491</v>
      </c>
      <c r="M2916" s="10"/>
      <c r="N2916" s="22" t="s">
        <v>8355</v>
      </c>
      <c r="O2916" s="11"/>
      <c r="P2916" s="10"/>
      <c r="Q2916" s="15">
        <v>45443</v>
      </c>
    </row>
    <row r="2917" spans="2:17" ht="15" hidden="1" customHeight="1" x14ac:dyDescent="0.25">
      <c r="B2917" s="24" t="s">
        <v>8348</v>
      </c>
      <c r="C2917" s="10" t="s">
        <v>8349</v>
      </c>
      <c r="D2917" s="11">
        <f>VLOOKUP(B2917,'[1]Dados Cadastrais'!A:G,7,0)</f>
        <v>103</v>
      </c>
      <c r="E2917" s="11" t="str">
        <f>VLOOKUP(CONTATOS[[#This Row],[EMPRESA]],'[1]Dados Cadastrais'!A:F,5,0)</f>
        <v>DEMAIS</v>
      </c>
      <c r="F2917" s="10" t="str">
        <f>VLOOKUP(CONTATOS[[#This Row],[EMPRESA]],'[1]Dados Cadastrais'!A:F,6,0)</f>
        <v>N/A</v>
      </c>
      <c r="G2917" s="10" t="s">
        <v>3365</v>
      </c>
      <c r="H2917" s="10"/>
      <c r="I2917" s="10"/>
      <c r="J2917" s="10"/>
      <c r="K2917" s="22"/>
      <c r="L2917" s="13"/>
      <c r="M2917" s="10"/>
      <c r="N2917" s="14" t="s">
        <v>8356</v>
      </c>
      <c r="O2917" s="11"/>
      <c r="P2917" s="10"/>
      <c r="Q2917" s="15"/>
    </row>
    <row r="2918" spans="2:17" ht="15" hidden="1" customHeight="1" x14ac:dyDescent="0.25">
      <c r="B2918" s="24" t="s">
        <v>8348</v>
      </c>
      <c r="C2918" s="10" t="s">
        <v>8349</v>
      </c>
      <c r="D2918" s="11">
        <f>VLOOKUP(B2918,'[1]Dados Cadastrais'!A:G,7,0)</f>
        <v>103</v>
      </c>
      <c r="E2918" s="11" t="str">
        <f>VLOOKUP(CONTATOS[[#This Row],[EMPRESA]],'[1]Dados Cadastrais'!A:F,5,0)</f>
        <v>DEMAIS</v>
      </c>
      <c r="F2918" s="10" t="str">
        <f>VLOOKUP(CONTATOS[[#This Row],[EMPRESA]],'[1]Dados Cadastrais'!A:F,6,0)</f>
        <v>N/A</v>
      </c>
      <c r="G2918" s="10" t="s">
        <v>8357</v>
      </c>
      <c r="H2918" s="10"/>
      <c r="I2918" s="10"/>
      <c r="J2918" s="10"/>
      <c r="K2918" s="22"/>
      <c r="L2918" s="13"/>
      <c r="M2918" s="10"/>
      <c r="N2918" s="14" t="s">
        <v>8358</v>
      </c>
      <c r="O2918" s="11"/>
      <c r="P2918" s="10"/>
      <c r="Q2918" s="15"/>
    </row>
    <row r="2919" spans="2:17" ht="15" hidden="1" customHeight="1" x14ac:dyDescent="0.25">
      <c r="B2919" s="24" t="s">
        <v>8348</v>
      </c>
      <c r="C2919" s="10" t="s">
        <v>8349</v>
      </c>
      <c r="D2919" s="11">
        <f>VLOOKUP(B2919,'[1]Dados Cadastrais'!A:G,7,0)</f>
        <v>103</v>
      </c>
      <c r="E2919" s="11" t="str">
        <f>VLOOKUP(CONTATOS[[#This Row],[EMPRESA]],'[1]Dados Cadastrais'!A:F,5,0)</f>
        <v>DEMAIS</v>
      </c>
      <c r="F2919" s="10" t="str">
        <f>VLOOKUP(CONTATOS[[#This Row],[EMPRESA]],'[1]Dados Cadastrais'!A:F,6,0)</f>
        <v>N/A</v>
      </c>
      <c r="G2919" s="10" t="s">
        <v>4641</v>
      </c>
      <c r="H2919" s="10"/>
      <c r="I2919" s="10"/>
      <c r="J2919" s="10"/>
      <c r="K2919" s="22"/>
      <c r="L2919" s="13"/>
      <c r="M2919" s="10"/>
      <c r="N2919" s="14" t="s">
        <v>8359</v>
      </c>
      <c r="O2919" s="11"/>
      <c r="P2919" s="10"/>
      <c r="Q2919" s="15"/>
    </row>
    <row r="2920" spans="2:17" ht="15" hidden="1" customHeight="1" x14ac:dyDescent="0.25">
      <c r="B2920" s="24" t="s">
        <v>8348</v>
      </c>
      <c r="C2920" s="10" t="s">
        <v>8349</v>
      </c>
      <c r="D2920" s="11">
        <f>VLOOKUP(B2920,'[1]Dados Cadastrais'!A:G,7,0)</f>
        <v>103</v>
      </c>
      <c r="E2920" s="11" t="str">
        <f>VLOOKUP(CONTATOS[[#This Row],[EMPRESA]],'[1]Dados Cadastrais'!A:F,5,0)</f>
        <v>DEMAIS</v>
      </c>
      <c r="F2920" s="10" t="str">
        <f>VLOOKUP(CONTATOS[[#This Row],[EMPRESA]],'[1]Dados Cadastrais'!A:F,6,0)</f>
        <v>N/A</v>
      </c>
      <c r="G2920" s="10" t="s">
        <v>2086</v>
      </c>
      <c r="H2920" s="10"/>
      <c r="I2920" s="10"/>
      <c r="J2920" s="10"/>
      <c r="K2920" s="22"/>
      <c r="L2920" s="13"/>
      <c r="M2920" s="10"/>
      <c r="N2920" s="14" t="s">
        <v>8360</v>
      </c>
      <c r="O2920" s="11"/>
      <c r="P2920" s="10"/>
      <c r="Q2920" s="15"/>
    </row>
    <row r="2921" spans="2:17" ht="15" customHeight="1" x14ac:dyDescent="0.35">
      <c r="B2921" s="24" t="s">
        <v>8361</v>
      </c>
      <c r="C2921" s="10" t="s">
        <v>8362</v>
      </c>
      <c r="D2921" s="11">
        <f>VLOOKUP(B2921,'[1]Dados Cadastrais'!A:G,7,0)</f>
        <v>113</v>
      </c>
      <c r="E2921" s="11" t="str">
        <f>VLOOKUP(CONTATOS[[#This Row],[EMPRESA]],'[1]Dados Cadastrais'!A:F,5,0)</f>
        <v>EPP</v>
      </c>
      <c r="F2921" s="10" t="str">
        <f>VLOOKUP(CONTATOS[[#This Row],[EMPRESA]],'[1]Dados Cadastrais'!A:F,6,0)</f>
        <v>CAPITAL LESTE 1</v>
      </c>
      <c r="G2921" s="10" t="s">
        <v>1040</v>
      </c>
      <c r="H2921" s="10" t="s">
        <v>20</v>
      </c>
      <c r="I2921" s="10" t="s">
        <v>89</v>
      </c>
      <c r="J2921" s="10"/>
      <c r="K2921" s="22"/>
      <c r="L2921" s="13" t="s">
        <v>8363</v>
      </c>
      <c r="M2921" s="10" t="s">
        <v>8364</v>
      </c>
      <c r="N2921" s="22" t="s">
        <v>8365</v>
      </c>
      <c r="O2921" s="11"/>
      <c r="P2921" s="10"/>
      <c r="Q2921" s="15">
        <v>45764</v>
      </c>
    </row>
    <row r="2922" spans="2:17" ht="15" customHeight="1" x14ac:dyDescent="0.35">
      <c r="B2922" s="24" t="s">
        <v>8361</v>
      </c>
      <c r="C2922" s="10" t="s">
        <v>8362</v>
      </c>
      <c r="D2922" s="11">
        <f>VLOOKUP(B2922,'[1]Dados Cadastrais'!A:G,7,0)</f>
        <v>113</v>
      </c>
      <c r="E2922" s="11" t="str">
        <f>VLOOKUP(CONTATOS[[#This Row],[EMPRESA]],'[1]Dados Cadastrais'!A:F,5,0)</f>
        <v>EPP</v>
      </c>
      <c r="F2922" s="10" t="str">
        <f>VLOOKUP(CONTATOS[[#This Row],[EMPRESA]],'[1]Dados Cadastrais'!A:F,6,0)</f>
        <v>CAPITAL LESTE 1</v>
      </c>
      <c r="G2922" s="10" t="s">
        <v>8366</v>
      </c>
      <c r="H2922" s="10" t="s">
        <v>20</v>
      </c>
      <c r="I2922" s="10" t="s">
        <v>19</v>
      </c>
      <c r="J2922" s="10" t="s">
        <v>20</v>
      </c>
      <c r="K2922" s="22"/>
      <c r="L2922" s="13"/>
      <c r="M2922" s="10"/>
      <c r="N2922" s="22" t="s">
        <v>8365</v>
      </c>
      <c r="O2922" s="11"/>
      <c r="P2922" s="10"/>
      <c r="Q2922" s="15">
        <v>45764</v>
      </c>
    </row>
    <row r="2923" spans="2:17" ht="15" customHeight="1" x14ac:dyDescent="0.35">
      <c r="B2923" s="24" t="s">
        <v>8361</v>
      </c>
      <c r="C2923" s="10" t="s">
        <v>8362</v>
      </c>
      <c r="D2923" s="11">
        <f>VLOOKUP(B2923,'[1]Dados Cadastrais'!A:G,7,0)</f>
        <v>113</v>
      </c>
      <c r="E2923" s="11" t="str">
        <f>VLOOKUP(CONTATOS[[#This Row],[EMPRESA]],'[1]Dados Cadastrais'!A:F,5,0)</f>
        <v>EPP</v>
      </c>
      <c r="F2923" s="10" t="str">
        <f>VLOOKUP(CONTATOS[[#This Row],[EMPRESA]],'[1]Dados Cadastrais'!A:F,6,0)</f>
        <v>CAPITAL LESTE 1</v>
      </c>
      <c r="G2923" s="10" t="s">
        <v>8367</v>
      </c>
      <c r="H2923" s="10" t="s">
        <v>20</v>
      </c>
      <c r="I2923" s="10" t="s">
        <v>19</v>
      </c>
      <c r="J2923" s="10" t="s">
        <v>20</v>
      </c>
      <c r="K2923" s="22"/>
      <c r="L2923" s="13"/>
      <c r="M2923" s="10"/>
      <c r="N2923" s="22" t="s">
        <v>8368</v>
      </c>
      <c r="O2923" s="11" t="s">
        <v>25</v>
      </c>
      <c r="P2923" s="10"/>
      <c r="Q2923" s="15">
        <v>45764</v>
      </c>
    </row>
    <row r="2924" spans="2:17" ht="15" hidden="1" customHeight="1" x14ac:dyDescent="0.25">
      <c r="B2924" s="24" t="s">
        <v>8369</v>
      </c>
      <c r="C2924" s="10" t="e">
        <v>#N/A</v>
      </c>
      <c r="D2924" s="11" t="e">
        <f>VLOOKUP(B2924,'[1]Dados Cadastrais'!A:G,7,0)</f>
        <v>#N/A</v>
      </c>
      <c r="E2924" s="11" t="e">
        <f>VLOOKUP(CONTATOS[[#This Row],[EMPRESA]],'[1]Dados Cadastrais'!A:F,5,0)</f>
        <v>#N/A</v>
      </c>
      <c r="F2924" s="10" t="e">
        <f>VLOOKUP(CONTATOS[[#This Row],[EMPRESA]],'[1]Dados Cadastrais'!A:F,6,0)</f>
        <v>#N/A</v>
      </c>
      <c r="G2924" s="10"/>
      <c r="H2924" s="10"/>
      <c r="I2924" s="10"/>
      <c r="J2924" s="10"/>
      <c r="K2924" s="22" t="s">
        <v>8370</v>
      </c>
      <c r="L2924" s="13"/>
      <c r="M2924" s="10"/>
      <c r="N2924" s="14" t="s">
        <v>8371</v>
      </c>
      <c r="O2924" s="11"/>
      <c r="P2924" s="10"/>
      <c r="Q2924" s="15"/>
    </row>
    <row r="2925" spans="2:17" ht="15" customHeight="1" x14ac:dyDescent="0.35">
      <c r="B2925" s="24" t="s">
        <v>8372</v>
      </c>
      <c r="C2925" s="10" t="s">
        <v>8373</v>
      </c>
      <c r="D2925" s="11">
        <f>VLOOKUP(B2925,'[1]Dados Cadastrais'!A:G,7,0)</f>
        <v>0</v>
      </c>
      <c r="E2925" s="11" t="str">
        <f>VLOOKUP(CONTATOS[[#This Row],[EMPRESA]],'[1]Dados Cadastrais'!A:F,5,0)</f>
        <v>ME</v>
      </c>
      <c r="F2925" s="10" t="str">
        <f>VLOOKUP(CONTATOS[[#This Row],[EMPRESA]],'[1]Dados Cadastrais'!A:F,6,0)</f>
        <v>CAPITAL LESTE 2</v>
      </c>
      <c r="G2925" s="10" t="s">
        <v>8374</v>
      </c>
      <c r="H2925" s="10"/>
      <c r="I2925" s="10"/>
      <c r="J2925" s="10"/>
      <c r="K2925" s="22"/>
      <c r="L2925" s="13" t="s">
        <v>8375</v>
      </c>
      <c r="M2925" s="10" t="s">
        <v>8375</v>
      </c>
      <c r="N2925" s="22" t="s">
        <v>8376</v>
      </c>
      <c r="O2925" s="11"/>
      <c r="P2925" s="10"/>
      <c r="Q2925" s="15">
        <v>45769</v>
      </c>
    </row>
    <row r="2926" spans="2:17" ht="15" hidden="1" customHeight="1" x14ac:dyDescent="0.35">
      <c r="B2926" s="24" t="s">
        <v>8377</v>
      </c>
      <c r="C2926" s="10" t="e">
        <v>#N/A</v>
      </c>
      <c r="D2926" s="11" t="e">
        <f>VLOOKUP(B2926,'[1]Dados Cadastrais'!A:G,7,0)</f>
        <v>#N/A</v>
      </c>
      <c r="E2926" s="11" t="e">
        <f>VLOOKUP(CONTATOS[[#This Row],[EMPRESA]],'[1]Dados Cadastrais'!A:F,5,0)</f>
        <v>#N/A</v>
      </c>
      <c r="F2926" s="10" t="e">
        <f>VLOOKUP(CONTATOS[[#This Row],[EMPRESA]],'[1]Dados Cadastrais'!A:F,6,0)</f>
        <v>#N/A</v>
      </c>
      <c r="G2926" s="10"/>
      <c r="H2926" s="10"/>
      <c r="I2926" s="10" t="s">
        <v>19</v>
      </c>
      <c r="J2926" s="10" t="s">
        <v>20</v>
      </c>
      <c r="K2926" s="12" t="s">
        <v>8378</v>
      </c>
      <c r="L2926" s="13"/>
      <c r="M2926" s="10"/>
      <c r="N2926" s="22" t="s">
        <v>8379</v>
      </c>
      <c r="O2926" s="11"/>
      <c r="P2926" s="10"/>
      <c r="Q2926" s="15"/>
    </row>
    <row r="2927" spans="2:17" ht="15" customHeight="1" x14ac:dyDescent="0.35">
      <c r="B2927" s="24" t="s">
        <v>8380</v>
      </c>
      <c r="C2927" s="10" t="s">
        <v>8381</v>
      </c>
      <c r="D2927" s="11">
        <f>VLOOKUP(B2927,'[1]Dados Cadastrais'!A:G,7,0)</f>
        <v>103</v>
      </c>
      <c r="E2927" s="11" t="str">
        <f>VLOOKUP(CONTATOS[[#This Row],[EMPRESA]],'[1]Dados Cadastrais'!A:F,5,0)</f>
        <v>EPP</v>
      </c>
      <c r="F2927" s="10" t="str">
        <f>VLOOKUP(CONTATOS[[#This Row],[EMPRESA]],'[1]Dados Cadastrais'!A:F,6,0)</f>
        <v>CAPITAL LESTE 1</v>
      </c>
      <c r="G2927" s="10" t="s">
        <v>8382</v>
      </c>
      <c r="H2927" s="10"/>
      <c r="I2927" s="10" t="s">
        <v>63</v>
      </c>
      <c r="J2927" s="10" t="s">
        <v>569</v>
      </c>
      <c r="K2927" s="22">
        <v>29660899</v>
      </c>
      <c r="L2927" s="13" t="s">
        <v>8383</v>
      </c>
      <c r="M2927" s="10" t="s">
        <v>8383</v>
      </c>
      <c r="N2927" s="22" t="s">
        <v>8384</v>
      </c>
      <c r="O2927" s="11"/>
      <c r="P2927" s="10"/>
      <c r="Q2927" s="15"/>
    </row>
    <row r="2928" spans="2:17" ht="15" hidden="1" customHeight="1" x14ac:dyDescent="0.35">
      <c r="B2928" s="24" t="s">
        <v>8385</v>
      </c>
      <c r="C2928" s="10" t="e">
        <v>#N/A</v>
      </c>
      <c r="D2928" s="11" t="e">
        <f>VLOOKUP(B2928,'[1]Dados Cadastrais'!A:G,7,0)</f>
        <v>#N/A</v>
      </c>
      <c r="E2928" s="11" t="e">
        <f>VLOOKUP(CONTATOS[[#This Row],[EMPRESA]],'[1]Dados Cadastrais'!A:F,5,0)</f>
        <v>#N/A</v>
      </c>
      <c r="F2928" s="10" t="e">
        <f>VLOOKUP(CONTATOS[[#This Row],[EMPRESA]],'[1]Dados Cadastrais'!A:F,6,0)</f>
        <v>#N/A</v>
      </c>
      <c r="G2928" s="10" t="s">
        <v>8386</v>
      </c>
      <c r="H2928" s="10"/>
      <c r="I2928" s="10"/>
      <c r="J2928" s="10"/>
      <c r="K2928" s="22" t="s">
        <v>8387</v>
      </c>
      <c r="L2928" s="13"/>
      <c r="M2928" s="10"/>
      <c r="N2928" s="22" t="s">
        <v>8388</v>
      </c>
      <c r="O2928" s="11"/>
      <c r="P2928" s="10"/>
      <c r="Q2928" s="15"/>
    </row>
    <row r="2929" spans="2:17" ht="15" hidden="1" customHeight="1" x14ac:dyDescent="0.35">
      <c r="B2929" s="97" t="s">
        <v>8389</v>
      </c>
      <c r="C2929" s="32" t="str">
        <f>VLOOKUP(B2929,'[1]Dados Cadastrais'!A:B,2,0)</f>
        <v>44.046.829/0001-09</v>
      </c>
      <c r="D2929" s="33">
        <f>VLOOKUP(B2929,'[1]Dados Cadastrais'!A:G,7,0)</f>
        <v>163</v>
      </c>
      <c r="E2929" s="33" t="str">
        <f>VLOOKUP(CONTATOS[[#This Row],[EMPRESA]],'[1]Dados Cadastrais'!A:F,5,0)</f>
        <v>Pequena</v>
      </c>
      <c r="F2929" s="32">
        <f>VLOOKUP(CONTATOS[[#This Row],[EMPRESA]],'[1]Dados Cadastrais'!A:F,6,0)</f>
        <v>0</v>
      </c>
      <c r="G2929" s="23">
        <v>0</v>
      </c>
      <c r="H2929" s="32"/>
      <c r="I2929" s="34"/>
      <c r="J2929" s="32"/>
      <c r="K2929" s="35" t="s">
        <v>8390</v>
      </c>
      <c r="L2929" s="36" t="s">
        <v>176</v>
      </c>
      <c r="M2929" s="32" t="str" cm="1">
        <f t="array" ref="M2929">IFERROR(IF(ISTEXT(L2928),IF(ISBLANK(L2928),"","'"&amp;"55"&amp;IF(AND(ISNUMBER(LEFT(SOMENTE.NÚMEROS(L2928),2))),LEFT(SOMENTE.NÚMEROS(L2928),2),"11")&amp;RIGHT(SOMENTE.NÚMEROS(L2928),8)),""),"")</f>
        <v/>
      </c>
      <c r="N2929" s="23" t="s">
        <v>176</v>
      </c>
      <c r="O2929" s="23"/>
      <c r="P2929" s="23"/>
      <c r="Q2929" s="15">
        <v>45903</v>
      </c>
    </row>
    <row r="2930" spans="2:17" ht="15" hidden="1" customHeight="1" x14ac:dyDescent="0.35">
      <c r="B2930" s="24" t="s">
        <v>8391</v>
      </c>
      <c r="C2930" s="10" t="e">
        <v>#N/A</v>
      </c>
      <c r="D2930" s="11" t="e">
        <f>VLOOKUP(B2930,'[1]Dados Cadastrais'!A:G,7,0)</f>
        <v>#N/A</v>
      </c>
      <c r="E2930" s="11" t="e">
        <f>VLOOKUP(CONTATOS[[#This Row],[EMPRESA]],'[1]Dados Cadastrais'!A:F,5,0)</f>
        <v>#N/A</v>
      </c>
      <c r="F2930" s="10" t="e">
        <f>VLOOKUP(CONTATOS[[#This Row],[EMPRESA]],'[1]Dados Cadastrais'!A:F,6,0)</f>
        <v>#N/A</v>
      </c>
      <c r="G2930" s="10"/>
      <c r="H2930" s="10"/>
      <c r="I2930" s="10"/>
      <c r="J2930" s="10"/>
      <c r="K2930" s="22" t="s">
        <v>8392</v>
      </c>
      <c r="L2930" s="13"/>
      <c r="M2930" s="10"/>
      <c r="N2930" s="22" t="s">
        <v>8393</v>
      </c>
      <c r="O2930" s="11"/>
      <c r="P2930" s="10"/>
      <c r="Q2930" s="15"/>
    </row>
    <row r="2931" spans="2:17" ht="15" hidden="1" customHeight="1" x14ac:dyDescent="0.25">
      <c r="B2931" s="24" t="s">
        <v>8394</v>
      </c>
      <c r="C2931" s="10" t="s">
        <v>8395</v>
      </c>
      <c r="D2931" s="11">
        <v>112</v>
      </c>
      <c r="E2931" s="11" t="s">
        <v>137</v>
      </c>
      <c r="F2931" s="10" t="e">
        <f>VLOOKUP(CONTATOS[[#This Row],[EMPRESA]],'[1]Dados Cadastrais'!A:F,6,0)</f>
        <v>#N/A</v>
      </c>
      <c r="G2931" s="10"/>
      <c r="H2931" s="10"/>
      <c r="I2931" s="10"/>
      <c r="J2931" s="10"/>
      <c r="K2931" s="22" t="s">
        <v>8396</v>
      </c>
      <c r="L2931" s="13"/>
      <c r="M2931" s="10"/>
      <c r="N2931" s="14" t="s">
        <v>8397</v>
      </c>
      <c r="O2931" s="11"/>
      <c r="P2931" s="10"/>
      <c r="Q2931" s="15"/>
    </row>
    <row r="2932" spans="2:17" ht="15" hidden="1" customHeight="1" x14ac:dyDescent="0.25">
      <c r="B2932" s="24" t="s">
        <v>8398</v>
      </c>
      <c r="C2932" s="10" t="e">
        <v>#N/A</v>
      </c>
      <c r="D2932" s="11" t="e">
        <f>VLOOKUP(B2932,'[1]Dados Cadastrais'!A:G,7,0)</f>
        <v>#N/A</v>
      </c>
      <c r="E2932" s="11" t="e">
        <f>VLOOKUP(CONTATOS[[#This Row],[EMPRESA]],'[1]Dados Cadastrais'!A:F,5,0)</f>
        <v>#N/A</v>
      </c>
      <c r="F2932" s="10" t="e">
        <f>VLOOKUP(CONTATOS[[#This Row],[EMPRESA]],'[1]Dados Cadastrais'!A:F,6,0)</f>
        <v>#N/A</v>
      </c>
      <c r="G2932" s="10" t="s">
        <v>1864</v>
      </c>
      <c r="H2932" s="10"/>
      <c r="I2932" s="10"/>
      <c r="J2932" s="10"/>
      <c r="K2932" s="22"/>
      <c r="L2932" s="13"/>
      <c r="M2932" s="10"/>
      <c r="N2932" s="14" t="s">
        <v>8399</v>
      </c>
      <c r="O2932" s="11"/>
      <c r="P2932" s="10"/>
      <c r="Q2932" s="15"/>
    </row>
    <row r="2933" spans="2:17" ht="15" hidden="1" customHeight="1" x14ac:dyDescent="0.35">
      <c r="B2933" s="24" t="s">
        <v>8398</v>
      </c>
      <c r="C2933" s="10" t="e">
        <v>#N/A</v>
      </c>
      <c r="D2933" s="11" t="e">
        <f>VLOOKUP(B2933,'[1]Dados Cadastrais'!A:G,7,0)</f>
        <v>#N/A</v>
      </c>
      <c r="E2933" s="11" t="e">
        <f>VLOOKUP(CONTATOS[[#This Row],[EMPRESA]],'[1]Dados Cadastrais'!A:F,5,0)</f>
        <v>#N/A</v>
      </c>
      <c r="F2933" s="10" t="e">
        <f>VLOOKUP(CONTATOS[[#This Row],[EMPRESA]],'[1]Dados Cadastrais'!A:F,6,0)</f>
        <v>#N/A</v>
      </c>
      <c r="G2933" s="10" t="s">
        <v>8400</v>
      </c>
      <c r="H2933" s="10"/>
      <c r="I2933" s="10"/>
      <c r="J2933" s="10"/>
      <c r="K2933" s="22"/>
      <c r="L2933" s="13"/>
      <c r="M2933" s="10"/>
      <c r="N2933" s="22"/>
      <c r="O2933" s="11"/>
      <c r="P2933" s="10"/>
      <c r="Q2933" s="15"/>
    </row>
    <row r="2934" spans="2:17" ht="15" hidden="1" customHeight="1" x14ac:dyDescent="0.35">
      <c r="B2934" s="24" t="s">
        <v>8401</v>
      </c>
      <c r="C2934" s="10" t="s">
        <v>8402</v>
      </c>
      <c r="D2934" s="11" t="e">
        <f>VLOOKUP(B2934,'[1]Dados Cadastrais'!A:G,7,0)</f>
        <v>#N/A</v>
      </c>
      <c r="E2934" s="11" t="e">
        <f>VLOOKUP(CONTATOS[[#This Row],[EMPRESA]],'[1]Dados Cadastrais'!A:F,5,0)</f>
        <v>#N/A</v>
      </c>
      <c r="F2934" s="10" t="e">
        <f>VLOOKUP(CONTATOS[[#This Row],[EMPRESA]],'[1]Dados Cadastrais'!A:F,6,0)</f>
        <v>#N/A</v>
      </c>
      <c r="G2934" s="10" t="s">
        <v>8403</v>
      </c>
      <c r="H2934" s="10"/>
      <c r="I2934" s="10"/>
      <c r="J2934" s="10"/>
      <c r="K2934" s="22">
        <v>1127831360</v>
      </c>
      <c r="L2934" s="13" t="s">
        <v>8404</v>
      </c>
      <c r="M2934" s="10" t="s">
        <v>8404</v>
      </c>
      <c r="N2934" s="22" t="s">
        <v>8405</v>
      </c>
      <c r="O2934" s="11"/>
      <c r="P2934" s="10"/>
      <c r="Q2934" s="15">
        <v>45769</v>
      </c>
    </row>
    <row r="2935" spans="2:17" ht="15" hidden="1" customHeight="1" x14ac:dyDescent="0.35">
      <c r="B2935" s="24" t="s">
        <v>8401</v>
      </c>
      <c r="C2935" s="10" t="s">
        <v>8402</v>
      </c>
      <c r="D2935" s="11" t="e">
        <f>VLOOKUP(B2935,'[1]Dados Cadastrais'!A:G,7,0)</f>
        <v>#N/A</v>
      </c>
      <c r="E2935" s="11" t="e">
        <f>VLOOKUP(CONTATOS[[#This Row],[EMPRESA]],'[1]Dados Cadastrais'!A:F,5,0)</f>
        <v>#N/A</v>
      </c>
      <c r="F2935" s="10" t="e">
        <f>VLOOKUP(CONTATOS[[#This Row],[EMPRESA]],'[1]Dados Cadastrais'!A:F,6,0)</f>
        <v>#N/A</v>
      </c>
      <c r="G2935" s="10" t="s">
        <v>334</v>
      </c>
      <c r="H2935" s="10"/>
      <c r="I2935" s="10" t="s">
        <v>334</v>
      </c>
      <c r="J2935" s="10"/>
      <c r="K2935" s="22" t="s">
        <v>8406</v>
      </c>
      <c r="L2935" s="13" t="s">
        <v>8407</v>
      </c>
      <c r="M2935" s="10" t="s">
        <v>8404</v>
      </c>
      <c r="N2935" s="22"/>
      <c r="O2935" s="11"/>
      <c r="P2935" s="10"/>
      <c r="Q2935" s="15"/>
    </row>
    <row r="2936" spans="2:17" ht="15" hidden="1" customHeight="1" x14ac:dyDescent="0.35">
      <c r="B2936" s="24" t="s">
        <v>8401</v>
      </c>
      <c r="C2936" s="10" t="s">
        <v>8402</v>
      </c>
      <c r="D2936" s="11" t="e">
        <f>VLOOKUP(B2936,'[1]Dados Cadastrais'!A:G,7,0)</f>
        <v>#N/A</v>
      </c>
      <c r="E2936" s="11" t="e">
        <f>VLOOKUP(CONTATOS[[#This Row],[EMPRESA]],'[1]Dados Cadastrais'!A:F,5,0)</f>
        <v>#N/A</v>
      </c>
      <c r="F2936" s="10" t="e">
        <f>VLOOKUP(CONTATOS[[#This Row],[EMPRESA]],'[1]Dados Cadastrais'!A:F,6,0)</f>
        <v>#N/A</v>
      </c>
      <c r="G2936" s="10" t="s">
        <v>8408</v>
      </c>
      <c r="H2936" s="10"/>
      <c r="I2936" s="10" t="s">
        <v>334</v>
      </c>
      <c r="J2936" s="10"/>
      <c r="K2936" s="22" t="s">
        <v>8406</v>
      </c>
      <c r="L2936" s="13" t="s">
        <v>8407</v>
      </c>
      <c r="M2936" s="10" t="s">
        <v>8404</v>
      </c>
      <c r="N2936" s="22"/>
      <c r="O2936" s="11"/>
      <c r="P2936" s="10"/>
      <c r="Q2936" s="15"/>
    </row>
    <row r="2937" spans="2:17" ht="15" hidden="1" customHeight="1" x14ac:dyDescent="0.25">
      <c r="B2937" s="24" t="s">
        <v>8409</v>
      </c>
      <c r="C2937" s="10" t="e">
        <f>VLOOKUP(B2937,'[1]Dados Cadastrais'!A:B,2,0)</f>
        <v>#N/A</v>
      </c>
      <c r="D2937" s="11" t="e">
        <f>VLOOKUP(B2937,'[1]Dados Cadastrais'!A:G,7,0)</f>
        <v>#N/A</v>
      </c>
      <c r="E2937" s="11" t="e">
        <f>VLOOKUP(CONTATOS[[#This Row],[EMPRESA]],'[1]Dados Cadastrais'!A:F,5,0)</f>
        <v>#N/A</v>
      </c>
      <c r="F2937" s="10" t="e">
        <f>VLOOKUP(CONTATOS[[#This Row],[EMPRESA]],'[1]Dados Cadastrais'!A:F,6,0)</f>
        <v>#N/A</v>
      </c>
      <c r="G2937" s="10" t="s">
        <v>8410</v>
      </c>
      <c r="H2937" s="10"/>
      <c r="I2937" s="10"/>
      <c r="J2937" s="10"/>
      <c r="K2937" s="22"/>
      <c r="L2937" s="13"/>
      <c r="M2937" s="10" t="str" cm="1">
        <f t="array" aca="1" ref="M2937" ca="1">IFERROR(IF(ISTEXT(L2936),IF(ISBLANK(L2936),"","'"&amp;"55"&amp;IF(AND(ISNUMBER(LEFT(SOMENTE.NÚMEROS(L2936),2))),LEFT(SOMENTE.NÚMEROS(L2936),2),"11")&amp;RIGHT(SOMENTE.NÚMEROS(L2936),8)),""),"")</f>
        <v/>
      </c>
      <c r="N2937" s="14" t="s">
        <v>8411</v>
      </c>
      <c r="O2937" s="11"/>
      <c r="P2937" s="10"/>
      <c r="Q2937" s="15">
        <v>45845</v>
      </c>
    </row>
    <row r="2938" spans="2:17" ht="15" customHeight="1" x14ac:dyDescent="0.35">
      <c r="B2938" s="24" t="s">
        <v>8412</v>
      </c>
      <c r="C2938" s="10" t="s">
        <v>8413</v>
      </c>
      <c r="D2938" s="11">
        <f>VLOOKUP(B2938,'[1]Dados Cadastrais'!A:G,7,0)</f>
        <v>103</v>
      </c>
      <c r="E2938" s="11" t="str">
        <f>VLOOKUP(CONTATOS[[#This Row],[EMPRESA]],'[1]Dados Cadastrais'!A:F,5,0)</f>
        <v>ME</v>
      </c>
      <c r="F2938" s="10" t="str">
        <f>VLOOKUP(CONTATOS[[#This Row],[EMPRESA]],'[1]Dados Cadastrais'!A:F,6,0)</f>
        <v>CAPITAL LESTE 1</v>
      </c>
      <c r="G2938" s="10" t="s">
        <v>8414</v>
      </c>
      <c r="H2938" s="10"/>
      <c r="I2938" s="10"/>
      <c r="J2938" s="10"/>
      <c r="K2938" s="22">
        <v>29167957</v>
      </c>
      <c r="L2938" s="13" t="s">
        <v>8415</v>
      </c>
      <c r="M2938" s="10" t="s">
        <v>8415</v>
      </c>
      <c r="N2938" s="22" t="s">
        <v>8416</v>
      </c>
      <c r="O2938" s="11" t="s">
        <v>25</v>
      </c>
      <c r="P2938" s="10"/>
      <c r="Q2938" s="15">
        <v>45022</v>
      </c>
    </row>
    <row r="2939" spans="2:17" ht="15" hidden="1" customHeight="1" x14ac:dyDescent="0.25">
      <c r="B2939" s="24" t="s">
        <v>8417</v>
      </c>
      <c r="C2939" s="10" t="e">
        <v>#N/A</v>
      </c>
      <c r="D2939" s="11" t="e">
        <f>VLOOKUP(B2939,'[1]Dados Cadastrais'!A:G,7,0)</f>
        <v>#N/A</v>
      </c>
      <c r="E2939" s="11" t="e">
        <f>VLOOKUP(CONTATOS[[#This Row],[EMPRESA]],'[1]Dados Cadastrais'!A:F,5,0)</f>
        <v>#N/A</v>
      </c>
      <c r="F2939" s="10" t="e">
        <f>VLOOKUP(CONTATOS[[#This Row],[EMPRESA]],'[1]Dados Cadastrais'!A:F,6,0)</f>
        <v>#N/A</v>
      </c>
      <c r="G2939" s="10" t="s">
        <v>8418</v>
      </c>
      <c r="H2939" s="10"/>
      <c r="I2939" s="10" t="s">
        <v>19</v>
      </c>
      <c r="J2939" s="10" t="s">
        <v>20</v>
      </c>
      <c r="K2939" s="12" t="s">
        <v>8419</v>
      </c>
      <c r="L2939" s="13" t="s">
        <v>8420</v>
      </c>
      <c r="M2939" s="10" t="s">
        <v>8421</v>
      </c>
      <c r="N2939" s="14" t="s">
        <v>8422</v>
      </c>
      <c r="O2939" s="11"/>
      <c r="P2939" s="10"/>
      <c r="Q2939" s="15"/>
    </row>
    <row r="2940" spans="2:17" ht="15" hidden="1" customHeight="1" x14ac:dyDescent="0.35">
      <c r="B2940" s="24" t="s">
        <v>8423</v>
      </c>
      <c r="C2940" s="10" t="s">
        <v>8424</v>
      </c>
      <c r="D2940" s="11">
        <f>VLOOKUP(B2940,'[1]Dados Cadastrais'!A:G,7,0)</f>
        <v>113</v>
      </c>
      <c r="E2940" s="11" t="str">
        <f>VLOOKUP(CONTATOS[[#This Row],[EMPRESA]],'[1]Dados Cadastrais'!A:F,5,0)</f>
        <v>ME</v>
      </c>
      <c r="F2940" s="10" t="str">
        <f>VLOOKUP(CONTATOS[[#This Row],[EMPRESA]],'[1]Dados Cadastrais'!A:F,6,0)</f>
        <v>CAPITAL NORTE</v>
      </c>
      <c r="G2940" s="10" t="s">
        <v>6325</v>
      </c>
      <c r="H2940" s="10"/>
      <c r="I2940" s="10" t="s">
        <v>19</v>
      </c>
      <c r="J2940" s="10" t="s">
        <v>20</v>
      </c>
      <c r="K2940" s="22" t="s">
        <v>8425</v>
      </c>
      <c r="L2940" s="13" t="s">
        <v>8426</v>
      </c>
      <c r="M2940" s="10" t="s">
        <v>8426</v>
      </c>
      <c r="N2940" s="22" t="s">
        <v>8427</v>
      </c>
      <c r="O2940" s="11"/>
      <c r="P2940" s="10"/>
      <c r="Q2940" s="15">
        <v>45450</v>
      </c>
    </row>
    <row r="2941" spans="2:17" ht="15" hidden="1" customHeight="1" x14ac:dyDescent="0.35">
      <c r="B2941" s="24" t="s">
        <v>8428</v>
      </c>
      <c r="C2941" s="10" t="s">
        <v>55</v>
      </c>
      <c r="D2941" s="11" t="e">
        <f>VLOOKUP(B2941,'[1]Dados Cadastrais'!A:G,7,0)</f>
        <v>#N/A</v>
      </c>
      <c r="E2941" s="11" t="e">
        <f>VLOOKUP(CONTATOS[[#This Row],[EMPRESA]],'[1]Dados Cadastrais'!A:F,5,0)</f>
        <v>#N/A</v>
      </c>
      <c r="F2941" s="10" t="e">
        <f>VLOOKUP(CONTATOS[[#This Row],[EMPRESA]],'[1]Dados Cadastrais'!A:F,6,0)</f>
        <v>#N/A</v>
      </c>
      <c r="G2941" s="10" t="s">
        <v>8429</v>
      </c>
      <c r="H2941" s="10"/>
      <c r="I2941" s="10" t="s">
        <v>8430</v>
      </c>
      <c r="J2941" s="10"/>
      <c r="K2941" s="22" t="s">
        <v>8431</v>
      </c>
      <c r="L2941" s="13" t="s">
        <v>8432</v>
      </c>
      <c r="M2941" s="10" t="s">
        <v>8432</v>
      </c>
      <c r="N2941" s="22" t="s">
        <v>8433</v>
      </c>
      <c r="O2941" s="11"/>
      <c r="P2941" s="10"/>
      <c r="Q2941" s="15">
        <v>45769</v>
      </c>
    </row>
    <row r="2942" spans="2:17" ht="15" hidden="1" customHeight="1" x14ac:dyDescent="0.35">
      <c r="B2942" s="24" t="s">
        <v>8434</v>
      </c>
      <c r="C2942" s="10" t="s">
        <v>8435</v>
      </c>
      <c r="D2942" s="11">
        <f>VLOOKUP(B2942,'[1]Dados Cadastrais'!A:G,7,0)</f>
        <v>0</v>
      </c>
      <c r="E2942" s="11" t="str">
        <f>VLOOKUP(CONTATOS[[#This Row],[EMPRESA]],'[1]Dados Cadastrais'!A:F,5,0)</f>
        <v>DEMAIS</v>
      </c>
      <c r="F2942" s="10" t="str">
        <f>VLOOKUP(CONTATOS[[#This Row],[EMPRESA]],'[1]Dados Cadastrais'!A:F,6,0)</f>
        <v>N/A</v>
      </c>
      <c r="G2942" s="10" t="s">
        <v>8436</v>
      </c>
      <c r="H2942" s="10"/>
      <c r="I2942" s="10" t="s">
        <v>610</v>
      </c>
      <c r="J2942" s="10"/>
      <c r="K2942" s="22">
        <v>1142334508</v>
      </c>
      <c r="L2942" s="13"/>
      <c r="M2942" s="10"/>
      <c r="N2942" s="22" t="s">
        <v>8437</v>
      </c>
      <c r="O2942" s="11"/>
      <c r="P2942" s="10"/>
      <c r="Q2942" s="15">
        <v>45764</v>
      </c>
    </row>
    <row r="2943" spans="2:17" ht="15" hidden="1" customHeight="1" x14ac:dyDescent="0.35">
      <c r="B2943" s="24" t="s">
        <v>8434</v>
      </c>
      <c r="C2943" s="10" t="s">
        <v>8435</v>
      </c>
      <c r="D2943" s="11">
        <f>VLOOKUP(B2943,'[1]Dados Cadastrais'!A:G,7,0)</f>
        <v>0</v>
      </c>
      <c r="E2943" s="11" t="str">
        <f>VLOOKUP(CONTATOS[[#This Row],[EMPRESA]],'[1]Dados Cadastrais'!A:F,5,0)</f>
        <v>DEMAIS</v>
      </c>
      <c r="F2943" s="10" t="str">
        <f>VLOOKUP(CONTATOS[[#This Row],[EMPRESA]],'[1]Dados Cadastrais'!A:F,6,0)</f>
        <v>N/A</v>
      </c>
      <c r="G2943" s="10" t="s">
        <v>8438</v>
      </c>
      <c r="H2943" s="10"/>
      <c r="I2943" s="10" t="s">
        <v>60</v>
      </c>
      <c r="J2943" s="10"/>
      <c r="K2943" s="22" t="s">
        <v>8439</v>
      </c>
      <c r="L2943" s="13"/>
      <c r="M2943" s="10"/>
      <c r="N2943" s="22" t="s">
        <v>8440</v>
      </c>
      <c r="O2943" s="11"/>
      <c r="P2943" s="10"/>
      <c r="Q2943" s="15">
        <v>45764</v>
      </c>
    </row>
    <row r="2944" spans="2:17" ht="15" customHeight="1" x14ac:dyDescent="0.35">
      <c r="B2944" s="24" t="s">
        <v>8441</v>
      </c>
      <c r="C2944" s="10" t="s">
        <v>8442</v>
      </c>
      <c r="D2944" s="11">
        <f>VLOOKUP(B2944,'[1]Dados Cadastrais'!A:G,7,0)</f>
        <v>103</v>
      </c>
      <c r="E2944" s="11" t="str">
        <f>VLOOKUP(CONTATOS[[#This Row],[EMPRESA]],'[1]Dados Cadastrais'!A:F,5,0)</f>
        <v>EPP</v>
      </c>
      <c r="F2944" s="10" t="str">
        <f>VLOOKUP(CONTATOS[[#This Row],[EMPRESA]],'[1]Dados Cadastrais'!A:F,6,0)</f>
        <v>CAPITAL LESTE 1</v>
      </c>
      <c r="G2944" s="10" t="s">
        <v>8443</v>
      </c>
      <c r="H2944" s="10"/>
      <c r="I2944" s="10"/>
      <c r="J2944" s="10"/>
      <c r="K2944" s="22"/>
      <c r="L2944" s="13" t="s">
        <v>8444</v>
      </c>
      <c r="M2944" s="10" t="s">
        <v>8444</v>
      </c>
      <c r="N2944" s="22" t="s">
        <v>8445</v>
      </c>
      <c r="O2944" s="11"/>
      <c r="P2944" s="10"/>
      <c r="Q2944" s="15">
        <v>45022</v>
      </c>
    </row>
    <row r="2945" spans="2:17" ht="15" customHeight="1" x14ac:dyDescent="0.35">
      <c r="B2945" s="24" t="s">
        <v>8446</v>
      </c>
      <c r="C2945" s="10" t="s">
        <v>8447</v>
      </c>
      <c r="D2945" s="11">
        <f>VLOOKUP(B2945,'[1]Dados Cadastrais'!A:G,7,0)</f>
        <v>103</v>
      </c>
      <c r="E2945" s="11" t="str">
        <f>VLOOKUP(CONTATOS[[#This Row],[EMPRESA]],'[1]Dados Cadastrais'!A:F,5,0)</f>
        <v>EPP</v>
      </c>
      <c r="F2945" s="10" t="str">
        <f>VLOOKUP(CONTATOS[[#This Row],[EMPRESA]],'[1]Dados Cadastrais'!A:F,6,0)</f>
        <v>CAPITAL LESTE 1</v>
      </c>
      <c r="G2945" s="10" t="s">
        <v>8448</v>
      </c>
      <c r="H2945" s="10"/>
      <c r="I2945" s="10" t="s">
        <v>60</v>
      </c>
      <c r="J2945" s="10"/>
      <c r="K2945" s="22">
        <v>1140000000</v>
      </c>
      <c r="L2945" s="13" t="s">
        <v>8449</v>
      </c>
      <c r="M2945" s="43" t="s">
        <v>8449</v>
      </c>
      <c r="N2945" s="22" t="s">
        <v>8450</v>
      </c>
      <c r="O2945" s="11"/>
      <c r="P2945" s="10"/>
      <c r="Q2945" s="15">
        <v>45769</v>
      </c>
    </row>
    <row r="2946" spans="2:17" ht="15" customHeight="1" x14ac:dyDescent="0.35">
      <c r="B2946" s="24" t="s">
        <v>8446</v>
      </c>
      <c r="C2946" s="10" t="s">
        <v>8447</v>
      </c>
      <c r="D2946" s="11">
        <f>VLOOKUP(B2946,'[1]Dados Cadastrais'!A:G,7,0)</f>
        <v>103</v>
      </c>
      <c r="E2946" s="11" t="str">
        <f>VLOOKUP(CONTATOS[[#This Row],[EMPRESA]],'[1]Dados Cadastrais'!A:F,5,0)</f>
        <v>EPP</v>
      </c>
      <c r="F2946" s="10" t="str">
        <f>VLOOKUP(CONTATOS[[#This Row],[EMPRESA]],'[1]Dados Cadastrais'!A:F,6,0)</f>
        <v>CAPITAL LESTE 1</v>
      </c>
      <c r="G2946" s="10" t="s">
        <v>8451</v>
      </c>
      <c r="H2946" s="10"/>
      <c r="I2946" s="10" t="s">
        <v>19</v>
      </c>
      <c r="J2946" s="10" t="s">
        <v>20</v>
      </c>
      <c r="K2946" s="22">
        <v>1140000000</v>
      </c>
      <c r="L2946" s="13" t="s">
        <v>8452</v>
      </c>
      <c r="M2946" s="10" t="s">
        <v>8452</v>
      </c>
      <c r="N2946" s="22" t="s">
        <v>8453</v>
      </c>
      <c r="O2946" s="11"/>
      <c r="P2946" s="10"/>
      <c r="Q2946" s="15">
        <v>45769</v>
      </c>
    </row>
    <row r="2947" spans="2:17" ht="15" customHeight="1" x14ac:dyDescent="0.35">
      <c r="B2947" s="24" t="s">
        <v>8446</v>
      </c>
      <c r="C2947" s="10" t="s">
        <v>8447</v>
      </c>
      <c r="D2947" s="11">
        <f>VLOOKUP(B2947,'[1]Dados Cadastrais'!A:G,7,0)</f>
        <v>103</v>
      </c>
      <c r="E2947" s="11" t="str">
        <f>VLOOKUP(CONTATOS[[#This Row],[EMPRESA]],'[1]Dados Cadastrais'!A:F,5,0)</f>
        <v>EPP</v>
      </c>
      <c r="F2947" s="10" t="str">
        <f>VLOOKUP(CONTATOS[[#This Row],[EMPRESA]],'[1]Dados Cadastrais'!A:F,6,0)</f>
        <v>CAPITAL LESTE 1</v>
      </c>
      <c r="G2947" s="10" t="s">
        <v>8454</v>
      </c>
      <c r="H2947" s="10" t="s">
        <v>20</v>
      </c>
      <c r="I2947" s="10" t="s">
        <v>8455</v>
      </c>
      <c r="J2947" s="10"/>
      <c r="K2947" s="22"/>
      <c r="L2947" s="13"/>
      <c r="M2947" s="10"/>
      <c r="N2947" s="22" t="s">
        <v>8456</v>
      </c>
      <c r="O2947" s="11"/>
      <c r="P2947" s="10"/>
      <c r="Q2947" s="15">
        <v>45769</v>
      </c>
    </row>
    <row r="2948" spans="2:17" ht="15" customHeight="1" x14ac:dyDescent="0.25">
      <c r="B2948" s="24" t="s">
        <v>8457</v>
      </c>
      <c r="C2948" s="10" t="s">
        <v>8458</v>
      </c>
      <c r="D2948" s="11">
        <f>VLOOKUP(B2948,'[1]Dados Cadastrais'!A:G,7,0)</f>
        <v>103</v>
      </c>
      <c r="E2948" s="11" t="str">
        <f>VLOOKUP(CONTATOS[[#This Row],[EMPRESA]],'[1]Dados Cadastrais'!A:F,5,0)</f>
        <v>EPP</v>
      </c>
      <c r="F2948" s="10" t="str">
        <f>VLOOKUP(CONTATOS[[#This Row],[EMPRESA]],'[1]Dados Cadastrais'!A:F,6,0)</f>
        <v>CAPITAL LESTE 2</v>
      </c>
      <c r="G2948" s="10" t="s">
        <v>3776</v>
      </c>
      <c r="H2948" s="10"/>
      <c r="I2948" s="10" t="s">
        <v>26</v>
      </c>
      <c r="J2948" s="10"/>
      <c r="K2948" s="22" t="s">
        <v>8459</v>
      </c>
      <c r="L2948" s="13"/>
      <c r="M2948" s="10"/>
      <c r="N2948" s="14" t="s">
        <v>8460</v>
      </c>
      <c r="O2948" s="11"/>
      <c r="P2948" s="10"/>
      <c r="Q2948" s="15"/>
    </row>
    <row r="2949" spans="2:17" ht="15" customHeight="1" x14ac:dyDescent="0.25">
      <c r="B2949" s="24" t="s">
        <v>8457</v>
      </c>
      <c r="C2949" s="10" t="s">
        <v>8458</v>
      </c>
      <c r="D2949" s="11">
        <f>VLOOKUP(B2949,'[1]Dados Cadastrais'!A:G,7,0)</f>
        <v>103</v>
      </c>
      <c r="E2949" s="11" t="str">
        <f>VLOOKUP(CONTATOS[[#This Row],[EMPRESA]],'[1]Dados Cadastrais'!A:F,5,0)</f>
        <v>EPP</v>
      </c>
      <c r="F2949" s="10" t="str">
        <f>VLOOKUP(CONTATOS[[#This Row],[EMPRESA]],'[1]Dados Cadastrais'!A:F,6,0)</f>
        <v>CAPITAL LESTE 2</v>
      </c>
      <c r="G2949" s="10" t="s">
        <v>8461</v>
      </c>
      <c r="H2949" s="10"/>
      <c r="I2949" s="10"/>
      <c r="J2949" s="10"/>
      <c r="K2949" s="22" t="s">
        <v>8459</v>
      </c>
      <c r="L2949" s="14"/>
      <c r="M2949" s="10"/>
      <c r="N2949" s="58" t="s">
        <v>8462</v>
      </c>
      <c r="O2949" s="11"/>
      <c r="P2949" s="10"/>
      <c r="Q2949" s="15"/>
    </row>
    <row r="2950" spans="2:17" ht="15" customHeight="1" x14ac:dyDescent="0.25">
      <c r="B2950" s="24" t="s">
        <v>8457</v>
      </c>
      <c r="C2950" s="10" t="s">
        <v>8458</v>
      </c>
      <c r="D2950" s="11">
        <f>VLOOKUP(B2950,'[1]Dados Cadastrais'!A:G,7,0)</f>
        <v>103</v>
      </c>
      <c r="E2950" s="11" t="str">
        <f>VLOOKUP(CONTATOS[[#This Row],[EMPRESA]],'[1]Dados Cadastrais'!A:F,5,0)</f>
        <v>EPP</v>
      </c>
      <c r="F2950" s="10" t="str">
        <f>VLOOKUP(CONTATOS[[#This Row],[EMPRESA]],'[1]Dados Cadastrais'!A:F,6,0)</f>
        <v>CAPITAL LESTE 2</v>
      </c>
      <c r="G2950" s="10" t="s">
        <v>8463</v>
      </c>
      <c r="H2950" s="10"/>
      <c r="I2950" s="10" t="s">
        <v>26</v>
      </c>
      <c r="J2950" s="10"/>
      <c r="K2950" s="22" t="s">
        <v>8459</v>
      </c>
      <c r="L2950" s="13"/>
      <c r="M2950" s="10"/>
      <c r="N2950" s="14" t="s">
        <v>8464</v>
      </c>
      <c r="O2950" s="11"/>
      <c r="P2950" s="10"/>
      <c r="Q2950" s="15"/>
    </row>
    <row r="2951" spans="2:17" ht="15" customHeight="1" x14ac:dyDescent="0.35">
      <c r="B2951" s="24" t="s">
        <v>8457</v>
      </c>
      <c r="C2951" s="10" t="s">
        <v>8458</v>
      </c>
      <c r="D2951" s="11">
        <f>VLOOKUP(B2951,'[1]Dados Cadastrais'!A:G,7,0)</f>
        <v>103</v>
      </c>
      <c r="E2951" s="11" t="str">
        <f>VLOOKUP(CONTATOS[[#This Row],[EMPRESA]],'[1]Dados Cadastrais'!A:F,5,0)</f>
        <v>EPP</v>
      </c>
      <c r="F2951" s="10" t="str">
        <f>VLOOKUP(CONTATOS[[#This Row],[EMPRESA]],'[1]Dados Cadastrais'!A:F,6,0)</f>
        <v>CAPITAL LESTE 2</v>
      </c>
      <c r="G2951" s="10" t="s">
        <v>8465</v>
      </c>
      <c r="H2951" s="10"/>
      <c r="I2951" s="10"/>
      <c r="J2951" s="10"/>
      <c r="K2951" s="22" t="s">
        <v>8466</v>
      </c>
      <c r="L2951" s="13"/>
      <c r="M2951" s="10"/>
      <c r="N2951" s="22"/>
      <c r="O2951" s="11"/>
      <c r="P2951" s="10"/>
      <c r="Q2951" s="15"/>
    </row>
    <row r="2952" spans="2:17" ht="15" customHeight="1" x14ac:dyDescent="0.35">
      <c r="B2952" s="24" t="s">
        <v>8467</v>
      </c>
      <c r="C2952" s="10" t="s">
        <v>8468</v>
      </c>
      <c r="D2952" s="11">
        <f>VLOOKUP(B2952,'[1]Dados Cadastrais'!A:G,7,0)</f>
        <v>103</v>
      </c>
      <c r="E2952" s="11" t="str">
        <f>VLOOKUP(CONTATOS[[#This Row],[EMPRESA]],'[1]Dados Cadastrais'!A:F,5,0)</f>
        <v>EPP</v>
      </c>
      <c r="F2952" s="10" t="str">
        <f>VLOOKUP(CONTATOS[[#This Row],[EMPRESA]],'[1]Dados Cadastrais'!A:F,6,0)</f>
        <v>CAPITAL LESTE 2</v>
      </c>
      <c r="G2952" s="10" t="s">
        <v>5838</v>
      </c>
      <c r="H2952" s="10"/>
      <c r="I2952" s="10"/>
      <c r="J2952" s="10"/>
      <c r="K2952" s="22">
        <v>1125242244</v>
      </c>
      <c r="L2952" s="13" t="s">
        <v>8469</v>
      </c>
      <c r="M2952" s="10" t="s">
        <v>8469</v>
      </c>
      <c r="N2952" s="22" t="s">
        <v>8470</v>
      </c>
      <c r="O2952" s="11"/>
      <c r="P2952" s="10"/>
      <c r="Q2952" s="15"/>
    </row>
    <row r="2953" spans="2:17" ht="15" customHeight="1" x14ac:dyDescent="0.35">
      <c r="B2953" s="24" t="s">
        <v>8467</v>
      </c>
      <c r="C2953" s="10" t="s">
        <v>8468</v>
      </c>
      <c r="D2953" s="11">
        <f>VLOOKUP(B2953,'[1]Dados Cadastrais'!A:G,7,0)</f>
        <v>103</v>
      </c>
      <c r="E2953" s="11" t="str">
        <f>VLOOKUP(CONTATOS[[#This Row],[EMPRESA]],'[1]Dados Cadastrais'!A:F,5,0)</f>
        <v>EPP</v>
      </c>
      <c r="F2953" s="10" t="str">
        <f>VLOOKUP(CONTATOS[[#This Row],[EMPRESA]],'[1]Dados Cadastrais'!A:F,6,0)</f>
        <v>CAPITAL LESTE 2</v>
      </c>
      <c r="G2953" s="10" t="s">
        <v>8471</v>
      </c>
      <c r="H2953" s="10"/>
      <c r="I2953" s="10" t="s">
        <v>63</v>
      </c>
      <c r="J2953" s="10" t="s">
        <v>20</v>
      </c>
      <c r="K2953" s="22">
        <v>1125242244</v>
      </c>
      <c r="L2953" s="13" t="s">
        <v>8472</v>
      </c>
      <c r="M2953" s="10" t="s">
        <v>8472</v>
      </c>
      <c r="N2953" s="22" t="s">
        <v>8473</v>
      </c>
      <c r="O2953" s="11"/>
      <c r="P2953" s="10"/>
      <c r="Q2953" s="15"/>
    </row>
    <row r="2954" spans="2:17" ht="15" customHeight="1" x14ac:dyDescent="0.35">
      <c r="B2954" s="24" t="s">
        <v>8467</v>
      </c>
      <c r="C2954" s="65" t="s">
        <v>8468</v>
      </c>
      <c r="D2954" s="64">
        <f>VLOOKUP(B2954,'[1]Dados Cadastrais'!A:G,7,0)</f>
        <v>103</v>
      </c>
      <c r="E2954" s="64" t="str">
        <f>VLOOKUP(CONTATOS[[#This Row],[EMPRESA]],'[1]Dados Cadastrais'!A:F,5,0)</f>
        <v>EPP</v>
      </c>
      <c r="F2954" s="65" t="str">
        <f>VLOOKUP(CONTATOS[[#This Row],[EMPRESA]],'[1]Dados Cadastrais'!A:F,6,0)</f>
        <v>CAPITAL LESTE 2</v>
      </c>
      <c r="G2954" s="65" t="s">
        <v>5838</v>
      </c>
      <c r="H2954" s="65"/>
      <c r="I2954" s="65"/>
      <c r="J2954" s="65"/>
      <c r="K2954" s="66"/>
      <c r="L2954" s="67"/>
      <c r="M2954" s="65"/>
      <c r="N2954" s="66" t="s">
        <v>8474</v>
      </c>
      <c r="O2954" s="64"/>
      <c r="P2954" s="65"/>
      <c r="Q2954" s="68"/>
    </row>
    <row r="2955" spans="2:17" ht="15" customHeight="1" x14ac:dyDescent="0.35">
      <c r="B2955" s="71" t="s">
        <v>8475</v>
      </c>
      <c r="C2955" s="71" t="s">
        <v>8476</v>
      </c>
      <c r="D2955" s="70">
        <f>VLOOKUP(B2955,'[1]Dados Cadastrais'!A:G,7,0)</f>
        <v>107</v>
      </c>
      <c r="E2955" s="70" t="str">
        <f>VLOOKUP(CONTATOS[[#This Row],[EMPRESA]],'[1]Dados Cadastrais'!A:F,5,0)</f>
        <v>ME</v>
      </c>
      <c r="F2955" s="71" t="str">
        <f>VLOOKUP(CONTATOS[[#This Row],[EMPRESA]],'[1]Dados Cadastrais'!A:F,6,0)</f>
        <v>CAPITAL LESTE 1</v>
      </c>
      <c r="G2955" s="71" t="s">
        <v>8477</v>
      </c>
      <c r="H2955" s="71"/>
      <c r="I2955" s="71"/>
      <c r="J2955" s="71"/>
      <c r="K2955" s="72">
        <v>1132729111</v>
      </c>
      <c r="L2955" s="73"/>
      <c r="M2955" s="71"/>
      <c r="N2955" s="72" t="s">
        <v>8478</v>
      </c>
      <c r="O2955" s="70"/>
      <c r="P2955" s="71"/>
      <c r="Q2955" s="76">
        <v>45384</v>
      </c>
    </row>
    <row r="2956" spans="2:17" ht="15" customHeight="1" x14ac:dyDescent="0.35">
      <c r="B2956" s="71" t="s">
        <v>8475</v>
      </c>
      <c r="C2956" s="71" t="s">
        <v>8476</v>
      </c>
      <c r="D2956" s="70">
        <f>VLOOKUP(B2956,'[1]Dados Cadastrais'!A:G,7,0)</f>
        <v>107</v>
      </c>
      <c r="E2956" s="70" t="str">
        <f>VLOOKUP(CONTATOS[[#This Row],[EMPRESA]],'[1]Dados Cadastrais'!A:F,5,0)</f>
        <v>ME</v>
      </c>
      <c r="F2956" s="71" t="str">
        <f>VLOOKUP(CONTATOS[[#This Row],[EMPRESA]],'[1]Dados Cadastrais'!A:F,6,0)</f>
        <v>CAPITAL LESTE 1</v>
      </c>
      <c r="G2956" s="71" t="s">
        <v>8479</v>
      </c>
      <c r="H2956" s="71" t="s">
        <v>20</v>
      </c>
      <c r="I2956" s="71" t="s">
        <v>19</v>
      </c>
      <c r="J2956" s="71" t="s">
        <v>20</v>
      </c>
      <c r="K2956" s="72" t="s">
        <v>8480</v>
      </c>
      <c r="L2956" s="73"/>
      <c r="M2956" s="100" t="s">
        <v>8481</v>
      </c>
      <c r="N2956" s="72" t="s">
        <v>8482</v>
      </c>
      <c r="O2956" s="70"/>
      <c r="P2956" s="71"/>
      <c r="Q2956" s="76">
        <v>45306</v>
      </c>
    </row>
    <row r="2957" spans="2:17" ht="15" customHeight="1" x14ac:dyDescent="0.35">
      <c r="B2957" s="71" t="s">
        <v>8475</v>
      </c>
      <c r="C2957" s="71" t="s">
        <v>8476</v>
      </c>
      <c r="D2957" s="70">
        <f>VLOOKUP(B2957,'[1]Dados Cadastrais'!A:G,7,0)</f>
        <v>107</v>
      </c>
      <c r="E2957" s="70" t="str">
        <f>VLOOKUP(CONTATOS[[#This Row],[EMPRESA]],'[1]Dados Cadastrais'!A:F,5,0)</f>
        <v>ME</v>
      </c>
      <c r="F2957" s="71" t="str">
        <f>VLOOKUP(CONTATOS[[#This Row],[EMPRESA]],'[1]Dados Cadastrais'!A:F,6,0)</f>
        <v>CAPITAL LESTE 1</v>
      </c>
      <c r="G2957" s="71" t="s">
        <v>8483</v>
      </c>
      <c r="H2957" s="71"/>
      <c r="I2957" s="71" t="s">
        <v>19</v>
      </c>
      <c r="J2957" s="71" t="s">
        <v>20</v>
      </c>
      <c r="K2957" s="72"/>
      <c r="L2957" s="73" t="s">
        <v>8484</v>
      </c>
      <c r="M2957" s="71" t="s">
        <v>8485</v>
      </c>
      <c r="N2957" s="72"/>
      <c r="O2957" s="70"/>
      <c r="P2957" s="71"/>
      <c r="Q2957" s="76"/>
    </row>
    <row r="2958" spans="2:17" ht="15" customHeight="1" x14ac:dyDescent="0.35">
      <c r="B2958" s="71" t="s">
        <v>8475</v>
      </c>
      <c r="C2958" s="71" t="s">
        <v>8476</v>
      </c>
      <c r="D2958" s="70">
        <f>VLOOKUP(B2958,'[1]Dados Cadastrais'!A:G,7,0)</f>
        <v>107</v>
      </c>
      <c r="E2958" s="70" t="str">
        <f>VLOOKUP(CONTATOS[[#This Row],[EMPRESA]],'[1]Dados Cadastrais'!A:F,5,0)</f>
        <v>ME</v>
      </c>
      <c r="F2958" s="71" t="str">
        <f>VLOOKUP(CONTATOS[[#This Row],[EMPRESA]],'[1]Dados Cadastrais'!A:F,6,0)</f>
        <v>CAPITAL LESTE 1</v>
      </c>
      <c r="G2958" s="71" t="s">
        <v>8486</v>
      </c>
      <c r="H2958" s="71"/>
      <c r="I2958" s="71"/>
      <c r="J2958" s="71"/>
      <c r="K2958" s="72"/>
      <c r="L2958" s="73" t="s">
        <v>8487</v>
      </c>
      <c r="M2958" s="71" t="s">
        <v>8488</v>
      </c>
      <c r="N2958" s="72"/>
      <c r="O2958" s="70"/>
      <c r="P2958" s="71"/>
      <c r="Q2958" s="76"/>
    </row>
    <row r="2959" spans="2:17" ht="15" hidden="1" customHeight="1" x14ac:dyDescent="0.25">
      <c r="B2959" s="71" t="s">
        <v>8489</v>
      </c>
      <c r="C2959" s="71" t="e">
        <v>#N/A</v>
      </c>
      <c r="D2959" s="70" t="e">
        <f>VLOOKUP(B2959,'[1]Dados Cadastrais'!A:G,7,0)</f>
        <v>#N/A</v>
      </c>
      <c r="E2959" s="70" t="e">
        <f>VLOOKUP(CONTATOS[[#This Row],[EMPRESA]],'[1]Dados Cadastrais'!A:F,5,0)</f>
        <v>#N/A</v>
      </c>
      <c r="F2959" s="71" t="e">
        <f>VLOOKUP(CONTATOS[[#This Row],[EMPRESA]],'[1]Dados Cadastrais'!A:F,6,0)</f>
        <v>#N/A</v>
      </c>
      <c r="G2959" s="71" t="s">
        <v>8490</v>
      </c>
      <c r="H2959" s="71" t="s">
        <v>20</v>
      </c>
      <c r="I2959" s="71" t="s">
        <v>60</v>
      </c>
      <c r="J2959" s="71" t="s">
        <v>4703</v>
      </c>
      <c r="K2959" s="72" t="s">
        <v>8491</v>
      </c>
      <c r="L2959" s="73" t="s">
        <v>8492</v>
      </c>
      <c r="M2959" s="71" t="s">
        <v>8493</v>
      </c>
      <c r="N2959" s="74" t="s">
        <v>8494</v>
      </c>
      <c r="O2959" s="70"/>
      <c r="P2959" s="71"/>
      <c r="Q2959" s="76">
        <v>45810</v>
      </c>
    </row>
    <row r="2960" spans="2:17" ht="15" hidden="1" customHeight="1" x14ac:dyDescent="0.35">
      <c r="B2960" s="71" t="s">
        <v>8495</v>
      </c>
      <c r="C2960" s="71" t="s">
        <v>8496</v>
      </c>
      <c r="D2960" s="70">
        <f>VLOOKUP(B2960,'[1]Dados Cadastrais'!A:G,7,0)</f>
        <v>103</v>
      </c>
      <c r="E2960" s="70" t="str">
        <f>VLOOKUP(CONTATOS[[#This Row],[EMPRESA]],'[1]Dados Cadastrais'!A:F,5,0)</f>
        <v>DEMAIS</v>
      </c>
      <c r="F2960" s="71" t="str">
        <f>VLOOKUP(CONTATOS[[#This Row],[EMPRESA]],'[1]Dados Cadastrais'!A:F,6,0)</f>
        <v>N/A</v>
      </c>
      <c r="G2960" s="71" t="s">
        <v>4645</v>
      </c>
      <c r="H2960" s="71"/>
      <c r="I2960" s="71" t="s">
        <v>367</v>
      </c>
      <c r="J2960" s="71"/>
      <c r="K2960" s="72" t="s">
        <v>8497</v>
      </c>
      <c r="L2960" s="73"/>
      <c r="M2960" s="71"/>
      <c r="N2960" s="72"/>
      <c r="O2960" s="70"/>
      <c r="P2960" s="71"/>
      <c r="Q2960" s="76"/>
    </row>
    <row r="2961" spans="2:17" ht="15" hidden="1" customHeight="1" x14ac:dyDescent="0.35">
      <c r="B2961" s="71" t="s">
        <v>8495</v>
      </c>
      <c r="C2961" s="71" t="s">
        <v>8496</v>
      </c>
      <c r="D2961" s="70">
        <f>VLOOKUP(B2961,'[1]Dados Cadastrais'!A:G,7,0)</f>
        <v>103</v>
      </c>
      <c r="E2961" s="70" t="str">
        <f>VLOOKUP(CONTATOS[[#This Row],[EMPRESA]],'[1]Dados Cadastrais'!A:F,5,0)</f>
        <v>DEMAIS</v>
      </c>
      <c r="F2961" s="71" t="str">
        <f>VLOOKUP(CONTATOS[[#This Row],[EMPRESA]],'[1]Dados Cadastrais'!A:F,6,0)</f>
        <v>N/A</v>
      </c>
      <c r="G2961" s="71" t="s">
        <v>457</v>
      </c>
      <c r="H2961" s="71"/>
      <c r="I2961" s="71" t="s">
        <v>8498</v>
      </c>
      <c r="J2961" s="71"/>
      <c r="K2961" s="72" t="s">
        <v>8499</v>
      </c>
      <c r="L2961" s="73"/>
      <c r="M2961" s="71"/>
      <c r="N2961" s="72"/>
      <c r="O2961" s="70"/>
      <c r="P2961" s="71"/>
      <c r="Q2961" s="76"/>
    </row>
    <row r="2962" spans="2:17" ht="15" customHeight="1" x14ac:dyDescent="0.25">
      <c r="B2962" s="71" t="s">
        <v>8500</v>
      </c>
      <c r="C2962" s="71">
        <v>49243106000105</v>
      </c>
      <c r="D2962" s="70">
        <f>VLOOKUP(B2962,'[1]Dados Cadastrais'!A:G,7,0)</f>
        <v>0</v>
      </c>
      <c r="E2962" s="70" t="str">
        <f>VLOOKUP(CONTATOS[[#This Row],[EMPRESA]],'[1]Dados Cadastrais'!A:F,5,0)</f>
        <v>EPP</v>
      </c>
      <c r="F2962" s="71" t="str">
        <f>VLOOKUP(CONTATOS[[#This Row],[EMPRESA]],'[1]Dados Cadastrais'!A:F,6,0)</f>
        <v>CAPITAL LESTE 1</v>
      </c>
      <c r="G2962" s="71" t="s">
        <v>919</v>
      </c>
      <c r="H2962" s="71"/>
      <c r="I2962" s="71" t="s">
        <v>19</v>
      </c>
      <c r="J2962" s="71" t="s">
        <v>20</v>
      </c>
      <c r="K2962" s="72"/>
      <c r="L2962" s="73">
        <v>11996845943</v>
      </c>
      <c r="M2962" s="100" t="s">
        <v>8501</v>
      </c>
      <c r="N2962" s="74" t="s">
        <v>8502</v>
      </c>
      <c r="O2962" s="70"/>
      <c r="P2962" s="71"/>
      <c r="Q2962" s="76"/>
    </row>
    <row r="2963" spans="2:17" ht="15" hidden="1" customHeight="1" x14ac:dyDescent="0.25">
      <c r="B2963" s="71" t="s">
        <v>8503</v>
      </c>
      <c r="C2963" s="71" t="e">
        <v>#N/A</v>
      </c>
      <c r="D2963" s="70" t="e">
        <f>VLOOKUP(B2963,'[1]Dados Cadastrais'!A:G,7,0)</f>
        <v>#N/A</v>
      </c>
      <c r="E2963" s="70" t="e">
        <f>VLOOKUP(CONTATOS[[#This Row],[EMPRESA]],'[1]Dados Cadastrais'!A:F,5,0)</f>
        <v>#N/A</v>
      </c>
      <c r="F2963" s="71" t="e">
        <f>VLOOKUP(CONTATOS[[#This Row],[EMPRESA]],'[1]Dados Cadastrais'!A:F,6,0)</f>
        <v>#N/A</v>
      </c>
      <c r="G2963" s="71"/>
      <c r="H2963" s="71"/>
      <c r="I2963" s="71"/>
      <c r="J2963" s="71"/>
      <c r="K2963" s="72" t="s">
        <v>8504</v>
      </c>
      <c r="L2963" s="73"/>
      <c r="M2963" s="71"/>
      <c r="N2963" s="74" t="s">
        <v>8505</v>
      </c>
      <c r="O2963" s="70"/>
      <c r="P2963" s="71"/>
      <c r="Q2963" s="76"/>
    </row>
    <row r="2964" spans="2:17" ht="15" hidden="1" customHeight="1" x14ac:dyDescent="0.35">
      <c r="B2964" s="71" t="s">
        <v>8506</v>
      </c>
      <c r="C2964" s="71" t="s">
        <v>8507</v>
      </c>
      <c r="D2964" s="70">
        <f>VLOOKUP(B2964,'[1]Dados Cadastrais'!A:G,7,0)</f>
        <v>107</v>
      </c>
      <c r="E2964" s="70" t="str">
        <f>VLOOKUP(CONTATOS[[#This Row],[EMPRESA]],'[1]Dados Cadastrais'!A:F,5,0)</f>
        <v>ME</v>
      </c>
      <c r="F2964" s="71" t="str">
        <f>VLOOKUP(CONTATOS[[#This Row],[EMPRESA]],'[1]Dados Cadastrais'!A:F,6,0)</f>
        <v>CAPITAL NORTE</v>
      </c>
      <c r="G2964" s="71" t="s">
        <v>8508</v>
      </c>
      <c r="H2964" s="71"/>
      <c r="I2964" s="71" t="s">
        <v>70</v>
      </c>
      <c r="J2964" s="71" t="s">
        <v>20</v>
      </c>
      <c r="K2964" s="72"/>
      <c r="L2964" s="73" t="s">
        <v>8509</v>
      </c>
      <c r="M2964" s="71" t="s">
        <v>8510</v>
      </c>
      <c r="N2964" s="72" t="s">
        <v>8511</v>
      </c>
      <c r="O2964" s="70"/>
      <c r="P2964" s="71"/>
      <c r="Q2964" s="76"/>
    </row>
    <row r="2965" spans="2:17" ht="15" customHeight="1" x14ac:dyDescent="0.25">
      <c r="B2965" s="71" t="s">
        <v>8512</v>
      </c>
      <c r="C2965" s="71" t="s">
        <v>8513</v>
      </c>
      <c r="D2965" s="70">
        <v>126</v>
      </c>
      <c r="E2965" s="70" t="str">
        <f>VLOOKUP(CONTATOS[[#This Row],[EMPRESA]],'[1]Dados Cadastrais'!A:F,5,0)</f>
        <v>EPP</v>
      </c>
      <c r="F2965" s="71" t="str">
        <f>VLOOKUP(CONTATOS[[#This Row],[EMPRESA]],'[1]Dados Cadastrais'!A:F,6,0)</f>
        <v>CAPITAL LESTE 2</v>
      </c>
      <c r="G2965" s="71"/>
      <c r="H2965" s="71"/>
      <c r="I2965" s="71"/>
      <c r="J2965" s="71"/>
      <c r="K2965" s="72" t="s">
        <v>8514</v>
      </c>
      <c r="L2965" s="73"/>
      <c r="M2965" s="71"/>
      <c r="N2965" s="74" t="s">
        <v>8515</v>
      </c>
      <c r="O2965" s="70"/>
      <c r="P2965" s="71"/>
      <c r="Q2965" s="76"/>
    </row>
    <row r="2966" spans="2:17" ht="15" customHeight="1" x14ac:dyDescent="0.35">
      <c r="B2966" s="71" t="s">
        <v>8516</v>
      </c>
      <c r="C2966" s="71" t="s">
        <v>8517</v>
      </c>
      <c r="D2966" s="70">
        <f>VLOOKUP(B2966,'[1]Dados Cadastrais'!A:G,7,0)</f>
        <v>103</v>
      </c>
      <c r="E2966" s="70" t="str">
        <f>VLOOKUP(CONTATOS[[#This Row],[EMPRESA]],'[1]Dados Cadastrais'!A:F,5,0)</f>
        <v>ME</v>
      </c>
      <c r="F2966" s="71" t="str">
        <f>VLOOKUP(CONTATOS[[#This Row],[EMPRESA]],'[1]Dados Cadastrais'!A:F,6,0)</f>
        <v>CAPITAL LESTE 1</v>
      </c>
      <c r="G2966" s="71" t="s">
        <v>8518</v>
      </c>
      <c r="H2966" s="71"/>
      <c r="I2966" s="71"/>
      <c r="J2966" s="71"/>
      <c r="K2966" s="72">
        <v>1127963175</v>
      </c>
      <c r="L2966" s="73"/>
      <c r="M2966" s="71"/>
      <c r="N2966" s="72" t="s">
        <v>8519</v>
      </c>
      <c r="O2966" s="70" t="s">
        <v>25</v>
      </c>
      <c r="P2966" s="71"/>
      <c r="Q2966" s="76">
        <v>45022</v>
      </c>
    </row>
    <row r="2967" spans="2:17" ht="15" customHeight="1" x14ac:dyDescent="0.25">
      <c r="B2967" s="71" t="s">
        <v>8516</v>
      </c>
      <c r="C2967" s="71" t="s">
        <v>8517</v>
      </c>
      <c r="D2967" s="70">
        <f>VLOOKUP(B2967,'[1]Dados Cadastrais'!A:G,7,0)</f>
        <v>103</v>
      </c>
      <c r="E2967" s="70" t="str">
        <f>VLOOKUP(CONTATOS[[#This Row],[EMPRESA]],'[1]Dados Cadastrais'!A:F,5,0)</f>
        <v>ME</v>
      </c>
      <c r="F2967" s="71" t="str">
        <f>VLOOKUP(CONTATOS[[#This Row],[EMPRESA]],'[1]Dados Cadastrais'!A:F,6,0)</f>
        <v>CAPITAL LESTE 1</v>
      </c>
      <c r="G2967" s="71" t="s">
        <v>195</v>
      </c>
      <c r="H2967" s="71"/>
      <c r="I2967" s="71" t="s">
        <v>195</v>
      </c>
      <c r="J2967" s="71"/>
      <c r="K2967" s="72" t="s">
        <v>8520</v>
      </c>
      <c r="L2967" s="74" t="s">
        <v>8521</v>
      </c>
      <c r="M2967" s="71" t="s">
        <v>8522</v>
      </c>
      <c r="N2967" s="72"/>
      <c r="O2967" s="70"/>
      <c r="P2967" s="71"/>
      <c r="Q2967" s="76"/>
    </row>
    <row r="2968" spans="2:17" ht="15" hidden="1" customHeight="1" x14ac:dyDescent="0.25">
      <c r="B2968" s="71" t="s">
        <v>8523</v>
      </c>
      <c r="C2968" s="71" t="e">
        <v>#N/A</v>
      </c>
      <c r="D2968" s="70" t="e">
        <f>VLOOKUP(B2968,'[1]Dados Cadastrais'!A:G,7,0)</f>
        <v>#N/A</v>
      </c>
      <c r="E2968" s="70" t="e">
        <f>VLOOKUP(CONTATOS[[#This Row],[EMPRESA]],'[1]Dados Cadastrais'!A:F,5,0)</f>
        <v>#N/A</v>
      </c>
      <c r="F2968" s="71" t="e">
        <f>VLOOKUP(CONTATOS[[#This Row],[EMPRESA]],'[1]Dados Cadastrais'!A:F,6,0)</f>
        <v>#N/A</v>
      </c>
      <c r="G2968" s="71"/>
      <c r="H2968" s="71"/>
      <c r="I2968" s="71"/>
      <c r="J2968" s="71"/>
      <c r="K2968" s="72" t="s">
        <v>8524</v>
      </c>
      <c r="L2968" s="73"/>
      <c r="M2968" s="71"/>
      <c r="N2968" s="74" t="s">
        <v>8525</v>
      </c>
      <c r="O2968" s="70"/>
      <c r="P2968" s="71"/>
      <c r="Q2968" s="76"/>
    </row>
    <row r="2969" spans="2:17" ht="15" hidden="1" customHeight="1" x14ac:dyDescent="0.35">
      <c r="B2969" s="71" t="s">
        <v>8526</v>
      </c>
      <c r="C2969" s="71" t="e">
        <v>#N/A</v>
      </c>
      <c r="D2969" s="70" t="e">
        <f>VLOOKUP(B2969,'[1]Dados Cadastrais'!A:G,7,0)</f>
        <v>#N/A</v>
      </c>
      <c r="E2969" s="70" t="e">
        <f>VLOOKUP(CONTATOS[[#This Row],[EMPRESA]],'[1]Dados Cadastrais'!A:F,5,0)</f>
        <v>#N/A</v>
      </c>
      <c r="F2969" s="71" t="e">
        <f>VLOOKUP(CONTATOS[[#This Row],[EMPRESA]],'[1]Dados Cadastrais'!A:F,6,0)</f>
        <v>#N/A</v>
      </c>
      <c r="G2969" s="71"/>
      <c r="H2969" s="71"/>
      <c r="I2969" s="71"/>
      <c r="J2969" s="71"/>
      <c r="K2969" s="72" t="s">
        <v>8527</v>
      </c>
      <c r="L2969" s="73"/>
      <c r="M2969" s="71"/>
      <c r="N2969" s="72"/>
      <c r="O2969" s="70"/>
      <c r="P2969" s="71"/>
      <c r="Q2969" s="76"/>
    </row>
    <row r="2970" spans="2:17" ht="15" hidden="1" customHeight="1" x14ac:dyDescent="0.35">
      <c r="B2970" s="71" t="s">
        <v>8528</v>
      </c>
      <c r="C2970" s="71" t="e">
        <v>#N/A</v>
      </c>
      <c r="D2970" s="70" t="e">
        <f>VLOOKUP(B2970,'[1]Dados Cadastrais'!A:G,7,0)</f>
        <v>#N/A</v>
      </c>
      <c r="E2970" s="70" t="e">
        <f>VLOOKUP(CONTATOS[[#This Row],[EMPRESA]],'[1]Dados Cadastrais'!A:F,5,0)</f>
        <v>#N/A</v>
      </c>
      <c r="F2970" s="71" t="e">
        <f>VLOOKUP(CONTATOS[[#This Row],[EMPRESA]],'[1]Dados Cadastrais'!A:F,6,0)</f>
        <v>#N/A</v>
      </c>
      <c r="G2970" s="71"/>
      <c r="H2970" s="71"/>
      <c r="I2970" s="71"/>
      <c r="J2970" s="71"/>
      <c r="K2970" s="72" t="s">
        <v>8529</v>
      </c>
      <c r="L2970" s="73"/>
      <c r="M2970" s="71"/>
      <c r="N2970" s="72"/>
      <c r="O2970" s="70"/>
      <c r="P2970" s="71"/>
      <c r="Q2970" s="76"/>
    </row>
    <row r="2971" spans="2:17" ht="15" hidden="1" customHeight="1" x14ac:dyDescent="0.35">
      <c r="B2971" s="71" t="s">
        <v>8530</v>
      </c>
      <c r="C2971" s="71" t="e">
        <v>#N/A</v>
      </c>
      <c r="D2971" s="70" t="e">
        <f>VLOOKUP(B2971,'[1]Dados Cadastrais'!A:G,7,0)</f>
        <v>#N/A</v>
      </c>
      <c r="E2971" s="70" t="e">
        <f>VLOOKUP(CONTATOS[[#This Row],[EMPRESA]],'[1]Dados Cadastrais'!A:F,5,0)</f>
        <v>#N/A</v>
      </c>
      <c r="F2971" s="71" t="e">
        <f>VLOOKUP(CONTATOS[[#This Row],[EMPRESA]],'[1]Dados Cadastrais'!A:F,6,0)</f>
        <v>#N/A</v>
      </c>
      <c r="G2971" s="71" t="s">
        <v>740</v>
      </c>
      <c r="H2971" s="71"/>
      <c r="I2971" s="71"/>
      <c r="J2971" s="71"/>
      <c r="K2971" s="72"/>
      <c r="L2971" s="73"/>
      <c r="M2971" s="71"/>
      <c r="N2971" s="72" t="s">
        <v>8531</v>
      </c>
      <c r="O2971" s="70"/>
      <c r="P2971" s="71"/>
      <c r="Q2971" s="76"/>
    </row>
    <row r="2972" spans="2:17" ht="15" hidden="1" customHeight="1" x14ac:dyDescent="0.35">
      <c r="B2972" s="71" t="s">
        <v>8532</v>
      </c>
      <c r="C2972" s="71" t="e">
        <v>#N/A</v>
      </c>
      <c r="D2972" s="70" t="e">
        <f>VLOOKUP(B2972,'[1]Dados Cadastrais'!A:G,7,0)</f>
        <v>#N/A</v>
      </c>
      <c r="E2972" s="70" t="e">
        <f>VLOOKUP(CONTATOS[[#This Row],[EMPRESA]],'[1]Dados Cadastrais'!A:F,5,0)</f>
        <v>#N/A</v>
      </c>
      <c r="F2972" s="71" t="e">
        <f>VLOOKUP(CONTATOS[[#This Row],[EMPRESA]],'[1]Dados Cadastrais'!A:F,6,0)</f>
        <v>#N/A</v>
      </c>
      <c r="G2972" s="71"/>
      <c r="H2972" s="71"/>
      <c r="I2972" s="71"/>
      <c r="J2972" s="71"/>
      <c r="K2972" s="72" t="s">
        <v>8533</v>
      </c>
      <c r="L2972" s="73"/>
      <c r="M2972" s="71"/>
      <c r="N2972" s="72" t="s">
        <v>8534</v>
      </c>
      <c r="O2972" s="70"/>
      <c r="P2972" s="71"/>
      <c r="Q2972" s="76"/>
    </row>
    <row r="2973" spans="2:17" ht="15" hidden="1" customHeight="1" x14ac:dyDescent="0.35">
      <c r="B2973" s="71" t="s">
        <v>8535</v>
      </c>
      <c r="C2973" s="71" t="s">
        <v>8536</v>
      </c>
      <c r="D2973" s="70">
        <v>103</v>
      </c>
      <c r="E2973" s="70" t="s">
        <v>137</v>
      </c>
      <c r="F2973" s="71" t="str">
        <f>VLOOKUP(CONTATOS[[#This Row],[EMPRESA]],'[1]Dados Cadastrais'!A:F,6,0)</f>
        <v>CAPITAL CENTRO</v>
      </c>
      <c r="G2973" s="71" t="s">
        <v>676</v>
      </c>
      <c r="H2973" s="71"/>
      <c r="I2973" s="71" t="s">
        <v>809</v>
      </c>
      <c r="J2973" s="71"/>
      <c r="K2973" s="72"/>
      <c r="L2973" s="73"/>
      <c r="M2973" s="71"/>
      <c r="N2973" s="72" t="s">
        <v>8537</v>
      </c>
      <c r="O2973" s="70"/>
      <c r="P2973" s="71"/>
      <c r="Q2973" s="76">
        <v>45772</v>
      </c>
    </row>
    <row r="2974" spans="2:17" ht="15" hidden="1" customHeight="1" x14ac:dyDescent="0.35">
      <c r="B2974" s="71" t="s">
        <v>8535</v>
      </c>
      <c r="C2974" s="71" t="s">
        <v>8536</v>
      </c>
      <c r="D2974" s="70">
        <v>103</v>
      </c>
      <c r="E2974" s="70" t="s">
        <v>137</v>
      </c>
      <c r="F2974" s="71" t="str">
        <f>VLOOKUP(CONTATOS[[#This Row],[EMPRESA]],'[1]Dados Cadastrais'!A:F,6,0)</f>
        <v>CAPITAL CENTRO</v>
      </c>
      <c r="G2974" s="71" t="s">
        <v>676</v>
      </c>
      <c r="H2974" s="71"/>
      <c r="I2974" s="71" t="s">
        <v>809</v>
      </c>
      <c r="J2974" s="71"/>
      <c r="K2974" s="72"/>
      <c r="L2974" s="73"/>
      <c r="M2974" s="71"/>
      <c r="N2974" s="72" t="s">
        <v>8538</v>
      </c>
      <c r="O2974" s="70"/>
      <c r="P2974" s="71"/>
      <c r="Q2974" s="76">
        <v>45772</v>
      </c>
    </row>
    <row r="2975" spans="2:17" ht="15" hidden="1" customHeight="1" x14ac:dyDescent="0.35">
      <c r="B2975" s="71" t="s">
        <v>8539</v>
      </c>
      <c r="C2975" s="101" t="str">
        <f>VLOOKUP(B2975,'[1]Dados Cadastrais'!A:B,2,0)</f>
        <v>11.179.783/0001-39</v>
      </c>
      <c r="D2975" s="102" t="e">
        <f>VLOOKUP(#REF!,'[1]Dados Cadastrais'!A:G,7,0)</f>
        <v>#REF!</v>
      </c>
      <c r="E2975" s="102" t="str">
        <f>VLOOKUP(CONTATOS[[#This Row],[EMPRESA]],'[1]Dados Cadastrais'!A:F,5,0)</f>
        <v>DEMAIS</v>
      </c>
      <c r="F2975" s="101" t="str">
        <f>VLOOKUP(CONTATOS[[#This Row],[EMPRESA]],'[1]Dados Cadastrais'!A:F,6,0)</f>
        <v>N/A</v>
      </c>
      <c r="G2975" s="71" t="s">
        <v>8540</v>
      </c>
      <c r="H2975" s="71"/>
      <c r="I2975" s="71" t="s">
        <v>6519</v>
      </c>
      <c r="J2975" s="71"/>
      <c r="K2975" s="72" t="s">
        <v>8541</v>
      </c>
      <c r="L2975" s="73" t="s">
        <v>8542</v>
      </c>
      <c r="M2975" s="71" t="str" cm="1">
        <f t="array" ref="M2975">IFERROR(IF(ISTEXT(L2974),IF(ISBLANK(L2974),"","'"&amp;"55"&amp;IF(AND(ISNUMBER(LEFT(SOMENTE.NÚMEROS(L2974),2))),LEFT(SOMENTE.NÚMEROS(L2974),2),"11")&amp;RIGHT(SOMENTE.NÚMEROS(L2974),8)),""),"")</f>
        <v/>
      </c>
      <c r="N2975" s="72" t="s">
        <v>8543</v>
      </c>
      <c r="O2975" s="70"/>
      <c r="P2975" s="71"/>
      <c r="Q2975" s="76"/>
    </row>
    <row r="2976" spans="2:17" ht="15" hidden="1" customHeight="1" x14ac:dyDescent="0.35">
      <c r="B2976" s="71" t="s">
        <v>8539</v>
      </c>
      <c r="C2976" s="101" t="str">
        <f>VLOOKUP(B2975,'[1]Dados Cadastrais'!A:B,2,0)</f>
        <v>11.179.783/0001-39</v>
      </c>
      <c r="D2976" s="102" t="str">
        <f>VLOOKUP(B2975,'[1]Dados Cadastrais'!A:G,7,0)</f>
        <v>N/A</v>
      </c>
      <c r="E2976" s="102" t="str">
        <f>VLOOKUP(CONTATOS[[#This Row],[EMPRESA]],'[1]Dados Cadastrais'!A:F,5,0)</f>
        <v>DEMAIS</v>
      </c>
      <c r="F2976" s="101" t="str">
        <f>VLOOKUP(CONTATOS[[#This Row],[EMPRESA]],'[1]Dados Cadastrais'!A:F,6,0)</f>
        <v>N/A</v>
      </c>
      <c r="G2976" s="71"/>
      <c r="H2976" s="71"/>
      <c r="I2976" s="71"/>
      <c r="J2976" s="71"/>
      <c r="K2976" s="72"/>
      <c r="L2976" s="73"/>
      <c r="M2976" s="71" t="str" cm="1">
        <f t="array" aca="1" ref="M2976" ca="1">IFERROR(IF(ISTEXT(L2975),IF(ISBLANK(L2975),"","'"&amp;"55"&amp;IF(AND(ISNUMBER(LEFT(SOMENTE.NÚMEROS(L2975),2))),LEFT(SOMENTE.NÚMEROS(L2975),2),"11")&amp;RIGHT(SOMENTE.NÚMEROS(L2975),8)),""),"")</f>
        <v/>
      </c>
      <c r="N2976" s="72" t="s">
        <v>8544</v>
      </c>
      <c r="O2976" s="70"/>
      <c r="P2976" s="71"/>
      <c r="Q2976" s="76"/>
    </row>
    <row r="2977" spans="2:17" ht="15" customHeight="1" x14ac:dyDescent="0.35">
      <c r="B2977" s="71" t="s">
        <v>6958</v>
      </c>
      <c r="C2977" s="101">
        <f>VLOOKUP(B2977,'[1]Dados Cadastrais'!A:B,2,0)</f>
        <v>0</v>
      </c>
      <c r="D2977" s="102" t="str">
        <f>VLOOKUP(B2977,'[1]Dados Cadastrais'!A:G,7,0)</f>
        <v>?</v>
      </c>
      <c r="E2977" s="102" t="str">
        <f>VLOOKUP(CONTATOS[[#This Row],[EMPRESA]],'[1]Dados Cadastrais'!A:F,5,0)</f>
        <v>ME</v>
      </c>
      <c r="F2977" s="101" t="str">
        <f>VLOOKUP(CONTATOS[[#This Row],[EMPRESA]],'[1]Dados Cadastrais'!A:F,6,0)</f>
        <v>CAPITAL LESTE 1</v>
      </c>
      <c r="G2977" s="71" t="s">
        <v>8545</v>
      </c>
      <c r="H2977" s="71" t="s">
        <v>20</v>
      </c>
      <c r="I2977" s="71" t="s">
        <v>2596</v>
      </c>
      <c r="J2977" s="71" t="s">
        <v>20</v>
      </c>
      <c r="K2977" s="72"/>
      <c r="L2977" s="73" t="s">
        <v>8546</v>
      </c>
      <c r="M2977" s="71" t="str" cm="1">
        <f t="array" ref="M2977">IFERROR(IF(ISTEXT(L2976),IF(ISBLANK(L2976),"","'"&amp;"55"&amp;IF(AND(ISNUMBER(LEFT(SOMENTE.NÚMEROS(L2976),2))),LEFT(SOMENTE.NÚMEROS(L2976),2),"11")&amp;RIGHT(SOMENTE.NÚMEROS(L2976),8)),""),"")</f>
        <v/>
      </c>
      <c r="N2977" s="72"/>
      <c r="O2977" s="70"/>
      <c r="P2977" s="71"/>
      <c r="Q2977" s="76">
        <v>45908</v>
      </c>
    </row>
    <row r="2978" spans="2:17" ht="15" hidden="1" customHeight="1" x14ac:dyDescent="0.35">
      <c r="B2978" s="45" t="s">
        <v>8547</v>
      </c>
      <c r="C2978" s="96" t="e">
        <f>VLOOKUP(B2978,'[1]Dados Cadastrais'!A:B,2,0)</f>
        <v>#N/A</v>
      </c>
      <c r="D2978" s="103" t="e">
        <f>VLOOKUP(B2978,'[1]Dados Cadastrais'!A:G,7,0)</f>
        <v>#N/A</v>
      </c>
      <c r="E2978" s="103" t="e">
        <f>VLOOKUP(CONTATOS[[#This Row],[EMPRESA]],'[1]Dados Cadastrais'!A:F,5,0)</f>
        <v>#N/A</v>
      </c>
      <c r="F2978" s="96" t="e">
        <f>VLOOKUP(CONTATOS[[#This Row],[EMPRESA]],'[1]Dados Cadastrais'!A:F,6,0)</f>
        <v>#N/A</v>
      </c>
      <c r="G2978" s="71" t="s">
        <v>8548</v>
      </c>
      <c r="H2978" s="71"/>
      <c r="I2978" s="71"/>
      <c r="J2978" s="71"/>
      <c r="K2978" s="72" t="s">
        <v>8549</v>
      </c>
      <c r="L2978" s="73"/>
      <c r="M2978" s="71" t="str" cm="1">
        <f t="array" aca="1" ref="M2978" ca="1">IFERROR(IF(ISTEXT(L2977),IF(ISBLANK(L2977),"","'"&amp;"55"&amp;IF(AND(ISNUMBER(LEFT(SOMENTE.NÚMEROS(L2977),2))),LEFT(SOMENTE.NÚMEROS(L2977),2),"11")&amp;RIGHT(SOMENTE.NÚMEROS(L2977),8)),""),"")</f>
        <v/>
      </c>
      <c r="N2978" s="72" t="s">
        <v>8550</v>
      </c>
      <c r="O2978" s="70"/>
      <c r="P2978" s="71"/>
      <c r="Q2978" s="76"/>
    </row>
    <row r="2979" spans="2:17" ht="15" hidden="1" customHeight="1" x14ac:dyDescent="0.35">
      <c r="B2979" s="71" t="s">
        <v>8551</v>
      </c>
      <c r="C2979" s="96" t="e">
        <f>VLOOKUP(B2979,'[1]Dados Cadastrais'!A:B,2,0)</f>
        <v>#N/A</v>
      </c>
      <c r="D2979" s="103" t="e">
        <f>VLOOKUP(B2979,'[1]Dados Cadastrais'!A:G,7,0)</f>
        <v>#N/A</v>
      </c>
      <c r="E2979" s="103" t="e">
        <f>VLOOKUP(CONTATOS[[#This Row],[EMPRESA]],'[1]Dados Cadastrais'!A:F,5,0)</f>
        <v>#N/A</v>
      </c>
      <c r="F2979" s="96" t="e">
        <f>VLOOKUP(CONTATOS[[#This Row],[EMPRESA]],'[1]Dados Cadastrais'!A:F,6,0)</f>
        <v>#N/A</v>
      </c>
      <c r="G2979" s="71" t="s">
        <v>8552</v>
      </c>
      <c r="H2979" s="71"/>
      <c r="I2979" s="71" t="s">
        <v>8553</v>
      </c>
      <c r="J2979" s="71"/>
      <c r="K2979" s="72" t="s">
        <v>8554</v>
      </c>
      <c r="L2979" s="73"/>
      <c r="M2979" s="71" t="str" cm="1">
        <f t="array" ref="M2979">IFERROR(IF(ISTEXT(L2978),IF(ISBLANK(L2978),"","'"&amp;"55"&amp;IF(AND(ISNUMBER(LEFT(SOMENTE.NÚMEROS(L2978),2))),LEFT(SOMENTE.NÚMEROS(L2978),2),"11")&amp;RIGHT(SOMENTE.NÚMEROS(L2978),8)),""),"")</f>
        <v/>
      </c>
      <c r="N2979" s="72" t="s">
        <v>8555</v>
      </c>
      <c r="O2979" s="70"/>
      <c r="P2979" s="71"/>
      <c r="Q2979" s="76"/>
    </row>
    <row r="2980" spans="2:17" ht="15" hidden="1" customHeight="1" x14ac:dyDescent="0.35">
      <c r="B2980" s="104" t="s">
        <v>5427</v>
      </c>
      <c r="C2980" s="96" t="str">
        <f>VLOOKUP(B2980,'[1]Dados Cadastrais'!A:B,2,0)</f>
        <v>54.610.894/0001-60</v>
      </c>
      <c r="D2980" s="103">
        <f>VLOOKUP(B2980,'[1]Dados Cadastrais'!A:G,7,0)</f>
        <v>0</v>
      </c>
      <c r="E2980" s="102" t="str">
        <f>VLOOKUP(CONTATOS[[#This Row],[EMPRESA]],'[1]Dados Cadastrais'!A:F,5,0)</f>
        <v>ME</v>
      </c>
      <c r="F2980" s="101" t="str">
        <f>VLOOKUP(CONTATOS[[#This Row],[EMPRESA]],'[1]Dados Cadastrais'!A:F,6,0)</f>
        <v>CAPITAL OESTE</v>
      </c>
      <c r="G2980" s="71" t="s">
        <v>8556</v>
      </c>
      <c r="H2980" s="71"/>
      <c r="I2980" s="71"/>
      <c r="J2980" s="71"/>
      <c r="K2980" s="72" t="s">
        <v>5430</v>
      </c>
      <c r="L2980" s="73"/>
      <c r="M2980" s="71" t="str" cm="1">
        <f t="array" ref="M2980">IFERROR(IF(ISTEXT(L2979),IF(ISBLANK(L2979),"","'"&amp;"55"&amp;IF(AND(ISNUMBER(LEFT(SOMENTE.NÚMEROS(L2979),2))),LEFT(SOMENTE.NÚMEROS(L2979),2),"11")&amp;RIGHT(SOMENTE.NÚMEROS(L2979),8)),""),"")</f>
        <v/>
      </c>
      <c r="N2980" s="72" t="s">
        <v>8557</v>
      </c>
      <c r="O2980" s="70"/>
      <c r="P2980" s="71"/>
      <c r="Q2980" s="76"/>
    </row>
    <row r="2981" spans="2:17" ht="15" hidden="1" customHeight="1" x14ac:dyDescent="0.35">
      <c r="B2981" s="104" t="s">
        <v>5427</v>
      </c>
      <c r="C2981" s="96" t="str">
        <f>VLOOKUP(B2981,'[1]Dados Cadastrais'!A:B,2,0)</f>
        <v>54.610.894/0001-60</v>
      </c>
      <c r="D2981" s="103">
        <f>VLOOKUP(B2981,'[1]Dados Cadastrais'!A:G,7,0)</f>
        <v>0</v>
      </c>
      <c r="E2981" s="102" t="str">
        <f>VLOOKUP(CONTATOS[[#This Row],[EMPRESA]],'[1]Dados Cadastrais'!A:F,5,0)</f>
        <v>ME</v>
      </c>
      <c r="F2981" s="101" t="str">
        <f>VLOOKUP(CONTATOS[[#This Row],[EMPRESA]],'[1]Dados Cadastrais'!A:F,6,0)</f>
        <v>CAPITAL OESTE</v>
      </c>
      <c r="G2981" s="71" t="s">
        <v>8558</v>
      </c>
      <c r="H2981" s="71"/>
      <c r="I2981" s="71"/>
      <c r="J2981" s="71"/>
      <c r="K2981" s="72" t="s">
        <v>5430</v>
      </c>
      <c r="L2981" s="73"/>
      <c r="M2981" s="71" t="str" cm="1">
        <f t="array" ref="M2981">IFERROR(IF(ISTEXT(L2980),IF(ISBLANK(L2980),"","'"&amp;"55"&amp;IF(AND(ISNUMBER(LEFT(SOMENTE.NÚMEROS(L2980),2))),LEFT(SOMENTE.NÚMEROS(L2980),2),"11")&amp;RIGHT(SOMENTE.NÚMEROS(L2980),8)),""),"")</f>
        <v/>
      </c>
      <c r="N2981" s="72" t="s">
        <v>8559</v>
      </c>
      <c r="O2981" s="70"/>
      <c r="P2981" s="71"/>
      <c r="Q2981" s="76"/>
    </row>
    <row r="2982" spans="2:17" ht="15" hidden="1" customHeight="1" x14ac:dyDescent="0.35">
      <c r="B2982" s="45" t="s">
        <v>8560</v>
      </c>
      <c r="C2982" s="96" t="e">
        <f>VLOOKUP(B2982,'[1]Dados Cadastrais'!A:B,2,0)</f>
        <v>#N/A</v>
      </c>
      <c r="D2982" s="103" t="e">
        <f>VLOOKUP(B2982,'[1]Dados Cadastrais'!A:G,7,0)</f>
        <v>#N/A</v>
      </c>
      <c r="E2982" s="103" t="e">
        <f>VLOOKUP(CONTATOS[[#This Row],[EMPRESA]],'[1]Dados Cadastrais'!A:F,5,0)</f>
        <v>#N/A</v>
      </c>
      <c r="F2982" s="96" t="e">
        <f>VLOOKUP(CONTATOS[[#This Row],[EMPRESA]],'[1]Dados Cadastrais'!A:F,6,0)</f>
        <v>#N/A</v>
      </c>
      <c r="G2982" s="71" t="s">
        <v>8561</v>
      </c>
      <c r="H2982" s="71"/>
      <c r="I2982" s="71" t="s">
        <v>8562</v>
      </c>
      <c r="J2982" s="71"/>
      <c r="K2982" s="72"/>
      <c r="L2982" s="73"/>
      <c r="M2982" s="71" t="str" cm="1">
        <f t="array" ref="M2982">IFERROR(IF(ISTEXT(L2981),IF(ISBLANK(L2981),"","'"&amp;"55"&amp;IF(AND(ISNUMBER(LEFT(SOMENTE.NÚMEROS(L2981),2))),LEFT(SOMENTE.NÚMEROS(L2981),2),"11")&amp;RIGHT(SOMENTE.NÚMEROS(L2981),8)),""),"")</f>
        <v/>
      </c>
      <c r="N2982" s="72" t="s">
        <v>8563</v>
      </c>
      <c r="O2982" s="70"/>
      <c r="P2982" s="71"/>
      <c r="Q2982" s="76"/>
    </row>
    <row r="2983" spans="2:17" ht="15" hidden="1" customHeight="1" x14ac:dyDescent="0.35">
      <c r="B2983" s="45" t="s">
        <v>8564</v>
      </c>
      <c r="C2983" s="96" t="e">
        <f>VLOOKUP(B2983,'[1]Dados Cadastrais'!A:B,2,0)</f>
        <v>#N/A</v>
      </c>
      <c r="D2983" s="103" t="e">
        <f>VLOOKUP(B2983,'[1]Dados Cadastrais'!A:G,7,0)</f>
        <v>#N/A</v>
      </c>
      <c r="E2983" s="103" t="e">
        <f>VLOOKUP(CONTATOS[[#This Row],[EMPRESA]],'[1]Dados Cadastrais'!A:F,5,0)</f>
        <v>#N/A</v>
      </c>
      <c r="F2983" s="96" t="e">
        <f>VLOOKUP(CONTATOS[[#This Row],[EMPRESA]],'[1]Dados Cadastrais'!A:F,6,0)</f>
        <v>#N/A</v>
      </c>
      <c r="G2983" s="71" t="s">
        <v>4795</v>
      </c>
      <c r="H2983" s="71" t="s">
        <v>20</v>
      </c>
      <c r="I2983" s="71" t="s">
        <v>60</v>
      </c>
      <c r="J2983" s="71"/>
      <c r="K2983" s="72" t="s">
        <v>8565</v>
      </c>
      <c r="L2983" s="73"/>
      <c r="M2983" s="71" t="str" cm="1">
        <f t="array" ref="M2983">IFERROR(IF(ISTEXT(L2982),IF(ISBLANK(L2982),"","'"&amp;"55"&amp;IF(AND(ISNUMBER(LEFT(SOMENTE.NÚMEROS(L2982),2))),LEFT(SOMENTE.NÚMEROS(L2982),2),"11")&amp;RIGHT(SOMENTE.NÚMEROS(L2982),8)),""),"")</f>
        <v/>
      </c>
      <c r="N2983" s="72" t="s">
        <v>8566</v>
      </c>
      <c r="O2983" s="70"/>
      <c r="P2983" s="71"/>
      <c r="Q2983" s="76"/>
    </row>
    <row r="2984" spans="2:17" ht="15" hidden="1" customHeight="1" x14ac:dyDescent="0.35">
      <c r="B2984" s="45" t="s">
        <v>8567</v>
      </c>
      <c r="C2984" s="96" t="e">
        <f>VLOOKUP(B2984,'[1]Dados Cadastrais'!A:B,2,0)</f>
        <v>#N/A</v>
      </c>
      <c r="D2984" s="103" t="e">
        <f>VLOOKUP(B2984,'[1]Dados Cadastrais'!A:G,7,0)</f>
        <v>#N/A</v>
      </c>
      <c r="E2984" s="103" t="e">
        <f>VLOOKUP(CONTATOS[[#This Row],[EMPRESA]],'[1]Dados Cadastrais'!A:F,5,0)</f>
        <v>#N/A</v>
      </c>
      <c r="F2984" s="96" t="e">
        <f>VLOOKUP(CONTATOS[[#This Row],[EMPRESA]],'[1]Dados Cadastrais'!A:F,6,0)</f>
        <v>#N/A</v>
      </c>
      <c r="G2984" s="71" t="s">
        <v>8568</v>
      </c>
      <c r="H2984" s="71"/>
      <c r="I2984" s="71"/>
      <c r="J2984" s="71"/>
      <c r="K2984" s="72"/>
      <c r="L2984" s="73" t="s">
        <v>8569</v>
      </c>
      <c r="M2984" s="71" t="str" cm="1">
        <f t="array" ref="M2984">IFERROR(IF(ISTEXT(L2983),IF(ISBLANK(L2983),"","'"&amp;"55"&amp;IF(AND(ISNUMBER(LEFT(SOMENTE.NÚMEROS(L2983),2))),LEFT(SOMENTE.NÚMEROS(L2983),2),"11")&amp;RIGHT(SOMENTE.NÚMEROS(L2983),8)),""),"")</f>
        <v/>
      </c>
      <c r="N2984" s="72" t="s">
        <v>8570</v>
      </c>
      <c r="O2984" s="70"/>
      <c r="P2984" s="71"/>
      <c r="Q2984" s="76">
        <v>45923</v>
      </c>
    </row>
    <row r="2985" spans="2:17" ht="15" hidden="1" customHeight="1" x14ac:dyDescent="0.35">
      <c r="B2985" s="96" t="s">
        <v>7116</v>
      </c>
      <c r="C2985" s="96" t="str">
        <f>VLOOKUP(B2985,'[1]Dados Cadastrais'!A:B,2,0)</f>
        <v>16.720.860/0001-30</v>
      </c>
      <c r="D2985" s="103">
        <f>VLOOKUP(B2985,'[1]Dados Cadastrais'!A:G,7,0)</f>
        <v>0</v>
      </c>
      <c r="E2985" s="103" t="str">
        <f>VLOOKUP(CONTATOS[[#This Row],[EMPRESA]],'[1]Dados Cadastrais'!A:F,5,0)</f>
        <v>ME</v>
      </c>
      <c r="F2985" s="96" t="str">
        <f>VLOOKUP(CONTATOS[[#This Row],[EMPRESA]],'[1]Dados Cadastrais'!A:F,6,0)</f>
        <v>CAPITAL NORTE</v>
      </c>
      <c r="G2985" s="71" t="s">
        <v>8571</v>
      </c>
      <c r="H2985" s="71"/>
      <c r="I2985" s="71"/>
      <c r="J2985" s="71"/>
      <c r="K2985" s="72" t="s">
        <v>8572</v>
      </c>
      <c r="L2985" s="73" t="s">
        <v>8573</v>
      </c>
      <c r="M2985" s="71" t="str" cm="1">
        <f t="array" aca="1" ref="M2985" ca="1">IFERROR(IF(ISTEXT(L2984),IF(ISBLANK(L2984),"","'"&amp;"55"&amp;IF(AND(ISNUMBER(LEFT(SOMENTE.NÚMEROS(L2984),2))),LEFT(SOMENTE.NÚMEROS(L2984),2),"11")&amp;RIGHT(SOMENTE.NÚMEROS(L2984),8)),""),"")</f>
        <v/>
      </c>
      <c r="N2985" s="72" t="s">
        <v>7119</v>
      </c>
      <c r="O2985" s="70"/>
      <c r="P2985" s="71"/>
      <c r="Q2985" s="76"/>
    </row>
    <row r="2986" spans="2:17" ht="15" hidden="1" customHeight="1" x14ac:dyDescent="0.35">
      <c r="B2986" s="45" t="s">
        <v>8574</v>
      </c>
      <c r="C2986" s="96" t="e">
        <f>VLOOKUP(B2986,'[1]Dados Cadastrais'!A:B,2,0)</f>
        <v>#N/A</v>
      </c>
      <c r="D2986" s="103" t="e">
        <f>VLOOKUP(B2986,'[1]Dados Cadastrais'!A:G,7,0)</f>
        <v>#N/A</v>
      </c>
      <c r="E2986" s="103" t="e">
        <f>VLOOKUP(CONTATOS[[#This Row],[EMPRESA]],'[1]Dados Cadastrais'!A:F,5,0)</f>
        <v>#N/A</v>
      </c>
      <c r="F2986" s="96" t="e">
        <f>VLOOKUP(CONTATOS[[#This Row],[EMPRESA]],'[1]Dados Cadastrais'!A:F,6,0)</f>
        <v>#N/A</v>
      </c>
      <c r="G2986" s="71" t="s">
        <v>8575</v>
      </c>
      <c r="H2986" s="71"/>
      <c r="I2986" s="71" t="s">
        <v>60</v>
      </c>
      <c r="J2986" s="71">
        <v>1120928787</v>
      </c>
      <c r="K2986" s="72"/>
      <c r="L2986" s="73"/>
      <c r="M2986" s="71" t="str" cm="1">
        <f t="array" aca="1" ref="M2986" ca="1">IFERROR(IF(ISTEXT(L2985),IF(ISBLANK(L2985),"","'"&amp;"55"&amp;IF(AND(ISNUMBER(LEFT(SOMENTE.NÚMEROS(L2985),2))),LEFT(SOMENTE.NÚMEROS(L2985),2),"11")&amp;RIGHT(SOMENTE.NÚMEROS(L2985),8)),""),"")</f>
        <v/>
      </c>
      <c r="N2986" s="72" t="s">
        <v>8576</v>
      </c>
      <c r="O2986" s="70"/>
      <c r="P2986" s="71"/>
      <c r="Q2986" s="76"/>
    </row>
    <row r="2987" spans="2:17" ht="15" hidden="1" customHeight="1" x14ac:dyDescent="0.35">
      <c r="B2987" s="45" t="s">
        <v>8574</v>
      </c>
      <c r="C2987" s="96" t="e">
        <f>VLOOKUP(B2987,'[1]Dados Cadastrais'!A:B,2,0)</f>
        <v>#N/A</v>
      </c>
      <c r="D2987" s="103" t="e">
        <f>VLOOKUP(B2987,'[1]Dados Cadastrais'!A:G,7,0)</f>
        <v>#N/A</v>
      </c>
      <c r="E2987" s="103" t="e">
        <f>VLOOKUP(CONTATOS[[#This Row],[EMPRESA]],'[1]Dados Cadastrais'!A:F,5,0)</f>
        <v>#N/A</v>
      </c>
      <c r="F2987" s="96" t="e">
        <f>VLOOKUP(CONTATOS[[#This Row],[EMPRESA]],'[1]Dados Cadastrais'!A:F,6,0)</f>
        <v>#N/A</v>
      </c>
      <c r="G2987" s="71" t="s">
        <v>8575</v>
      </c>
      <c r="H2987" s="71"/>
      <c r="I2987" s="71" t="s">
        <v>60</v>
      </c>
      <c r="J2987" s="71">
        <v>1120928787</v>
      </c>
      <c r="K2987" s="72"/>
      <c r="L2987" s="73"/>
      <c r="M2987" s="71" t="str" cm="1">
        <f t="array" ref="M2987">IFERROR(IF(ISTEXT(L2986),IF(ISBLANK(L2986),"","'"&amp;"55"&amp;IF(AND(ISNUMBER(LEFT(SOMENTE.NÚMEROS(L2986),2))),LEFT(SOMENTE.NÚMEROS(L2986),2),"11")&amp;RIGHT(SOMENTE.NÚMEROS(L2986),8)),""),"")</f>
        <v/>
      </c>
      <c r="N2987" s="72" t="s">
        <v>8577</v>
      </c>
      <c r="O2987" s="70"/>
      <c r="P2987" s="71"/>
      <c r="Q2987" s="76"/>
    </row>
    <row r="2988" spans="2:17" ht="15" hidden="1" customHeight="1" x14ac:dyDescent="0.35">
      <c r="B2988" s="45" t="s">
        <v>8574</v>
      </c>
      <c r="C2988" s="96" t="e">
        <f>VLOOKUP(B2988,'[1]Dados Cadastrais'!A:B,2,0)</f>
        <v>#N/A</v>
      </c>
      <c r="D2988" s="103" t="e">
        <f>VLOOKUP(B2988,'[1]Dados Cadastrais'!A:G,7,0)</f>
        <v>#N/A</v>
      </c>
      <c r="E2988" s="103" t="e">
        <f>VLOOKUP(CONTATOS[[#This Row],[EMPRESA]],'[1]Dados Cadastrais'!A:F,5,0)</f>
        <v>#N/A</v>
      </c>
      <c r="F2988" s="96" t="e">
        <f>VLOOKUP(CONTATOS[[#This Row],[EMPRESA]],'[1]Dados Cadastrais'!A:F,6,0)</f>
        <v>#N/A</v>
      </c>
      <c r="G2988" s="71" t="s">
        <v>8578</v>
      </c>
      <c r="H2988" s="71"/>
      <c r="I2988" s="71" t="s">
        <v>1084</v>
      </c>
      <c r="J2988" s="71">
        <v>1120928787</v>
      </c>
      <c r="K2988" s="72"/>
      <c r="L2988" s="73"/>
      <c r="M2988" s="71" t="str" cm="1">
        <f t="array" ref="M2988">IFERROR(IF(ISTEXT(L2987),IF(ISBLANK(L2987),"","'"&amp;"55"&amp;IF(AND(ISNUMBER(LEFT(SOMENTE.NÚMEROS(L2987),2))),LEFT(SOMENTE.NÚMEROS(L2987),2),"11")&amp;RIGHT(SOMENTE.NÚMEROS(L2987),8)),""),"")</f>
        <v/>
      </c>
      <c r="N2988" s="72" t="s">
        <v>8579</v>
      </c>
      <c r="O2988" s="70"/>
      <c r="P2988" s="71"/>
      <c r="Q2988" s="76"/>
    </row>
    <row r="2989" spans="2:17" ht="15" hidden="1" customHeight="1" x14ac:dyDescent="0.35">
      <c r="B2989" s="10" t="s">
        <v>8580</v>
      </c>
      <c r="C2989" s="10" t="str">
        <f>VLOOKUP(B2989,'[1]Dados Cadastrais'!A:B,2,0)</f>
        <v>43.346.964/0001-07</v>
      </c>
      <c r="D2989" s="11" t="str">
        <f>VLOOKUP(B2989,'[1]Dados Cadastrais'!A:G,7,0)</f>
        <v>103</v>
      </c>
      <c r="E2989" s="11" t="str">
        <f>VLOOKUP(CONTATOS[[#This Row],[EMPRESA]],'[1]Dados Cadastrais'!A:F,5,0)</f>
        <v>DEMAIS</v>
      </c>
      <c r="F2989" s="10" t="str">
        <f>VLOOKUP(CONTATOS[[#This Row],[EMPRESA]],'[1]Dados Cadastrais'!A:F,6,0)</f>
        <v>CAPITAL LESTE 1</v>
      </c>
      <c r="G2989" s="71" t="s">
        <v>8581</v>
      </c>
      <c r="H2989" s="71"/>
      <c r="I2989" s="71" t="s">
        <v>497</v>
      </c>
      <c r="J2989" s="71"/>
      <c r="K2989" s="72" t="s">
        <v>8582</v>
      </c>
      <c r="L2989" s="73"/>
      <c r="M2989" s="71" t="str" cm="1">
        <f t="array" ref="M2989">IFERROR(IF(ISTEXT(L2988),IF(ISBLANK(L2988),"","'"&amp;"55"&amp;IF(AND(ISNUMBER(LEFT(SOMENTE.NÚMEROS(L2988),2))),LEFT(SOMENTE.NÚMEROS(L2988),2),"11")&amp;RIGHT(SOMENTE.NÚMEROS(L2988),8)),""),"")</f>
        <v/>
      </c>
      <c r="N2989" s="72" t="s">
        <v>8583</v>
      </c>
      <c r="O2989" s="70"/>
      <c r="P2989" s="71"/>
      <c r="Q2989" s="76">
        <v>45932</v>
      </c>
    </row>
    <row r="2990" spans="2:17" ht="15" hidden="1" customHeight="1" x14ac:dyDescent="0.35">
      <c r="B2990" s="10" t="s">
        <v>8580</v>
      </c>
      <c r="C2990" s="10" t="str">
        <f>VLOOKUP(B2990,'[1]Dados Cadastrais'!A:B,2,0)</f>
        <v>43.346.964/0001-07</v>
      </c>
      <c r="D2990" s="11" t="str">
        <f>VLOOKUP(B2990,'[1]Dados Cadastrais'!A:G,7,0)</f>
        <v>103</v>
      </c>
      <c r="E2990" s="11" t="str">
        <f>VLOOKUP(CONTATOS[[#This Row],[EMPRESA]],'[1]Dados Cadastrais'!A:F,5,0)</f>
        <v>DEMAIS</v>
      </c>
      <c r="F2990" s="10" t="str">
        <f>VLOOKUP(CONTATOS[[#This Row],[EMPRESA]],'[1]Dados Cadastrais'!A:F,6,0)</f>
        <v>CAPITAL LESTE 1</v>
      </c>
      <c r="G2990" s="71" t="s">
        <v>8584</v>
      </c>
      <c r="H2990" s="71"/>
      <c r="I2990" s="71" t="s">
        <v>89</v>
      </c>
      <c r="J2990" s="71"/>
      <c r="K2990" s="72" t="s">
        <v>8582</v>
      </c>
      <c r="L2990" s="73" t="s">
        <v>8585</v>
      </c>
      <c r="M2990" s="71" t="str" cm="1">
        <f t="array" ref="M2990">IFERROR(IF(ISTEXT(L2989),IF(ISBLANK(L2989),"","'"&amp;"55"&amp;IF(AND(ISNUMBER(LEFT(SOMENTE.NÚMEROS(L2989),2))),LEFT(SOMENTE.NÚMEROS(L2989),2),"11")&amp;RIGHT(SOMENTE.NÚMEROS(L2989),8)),""),"")</f>
        <v/>
      </c>
      <c r="N2990" s="72" t="s">
        <v>8586</v>
      </c>
      <c r="O2990" s="70"/>
      <c r="P2990" s="71"/>
      <c r="Q2990" s="76">
        <v>45932</v>
      </c>
    </row>
    <row r="2991" spans="2:17" ht="15" hidden="1" customHeight="1" x14ac:dyDescent="0.35">
      <c r="B2991" s="10" t="s">
        <v>7020</v>
      </c>
      <c r="C2991" s="10" t="str">
        <f>VLOOKUP(B2991,'[1]Dados Cadastrais'!A:B,2,0)</f>
        <v>21.627.653/0001-75</v>
      </c>
      <c r="D2991" s="11">
        <f>VLOOKUP(B2991,'[1]Dados Cadastrais'!A:G,7,0)</f>
        <v>0</v>
      </c>
      <c r="E2991" s="11" t="str">
        <f>VLOOKUP(CONTATOS[[#This Row],[EMPRESA]],'[1]Dados Cadastrais'!A:F,5,0)</f>
        <v>ME</v>
      </c>
      <c r="F2991" s="10" t="str">
        <f>VLOOKUP(CONTATOS[[#This Row],[EMPRESA]],'[1]Dados Cadastrais'!A:F,6,0)</f>
        <v>CAPITAL NORTE</v>
      </c>
      <c r="G2991" s="71" t="s">
        <v>8587</v>
      </c>
      <c r="H2991" s="71"/>
      <c r="I2991" s="71"/>
      <c r="J2991" s="71"/>
      <c r="K2991" s="72" t="s">
        <v>8588</v>
      </c>
      <c r="L2991" s="73" t="s">
        <v>8589</v>
      </c>
      <c r="M2991" s="71" t="str" cm="1">
        <f t="array" aca="1" ref="M2991" ca="1">IFERROR(IF(ISTEXT(L2990),IF(ISBLANK(L2990),"","'"&amp;"55"&amp;IF(AND(ISNUMBER(LEFT(SOMENTE.NÚMEROS(L2990),2))),LEFT(SOMENTE.NÚMEROS(L2990),2),"11")&amp;RIGHT(SOMENTE.NÚMEROS(L2990),8)),""),"")</f>
        <v/>
      </c>
      <c r="N2991" s="72" t="s">
        <v>7025</v>
      </c>
      <c r="O2991" s="70"/>
      <c r="P2991" s="71"/>
      <c r="Q2991" s="76">
        <v>45932</v>
      </c>
    </row>
    <row r="2992" spans="2:17" ht="15" hidden="1" customHeight="1" x14ac:dyDescent="0.35">
      <c r="B2992" s="10" t="s">
        <v>7020</v>
      </c>
      <c r="C2992" s="10" t="str">
        <f>VLOOKUP(B2992,'[1]Dados Cadastrais'!A:B,2,0)</f>
        <v>21.627.653/0001-75</v>
      </c>
      <c r="D2992" s="11">
        <f>VLOOKUP(B2992,'[1]Dados Cadastrais'!A:G,7,0)</f>
        <v>0</v>
      </c>
      <c r="E2992" s="11" t="str">
        <f>VLOOKUP(CONTATOS[[#This Row],[EMPRESA]],'[1]Dados Cadastrais'!A:F,5,0)</f>
        <v>ME</v>
      </c>
      <c r="F2992" s="10" t="str">
        <f>VLOOKUP(CONTATOS[[#This Row],[EMPRESA]],'[1]Dados Cadastrais'!A:F,6,0)</f>
        <v>CAPITAL NORTE</v>
      </c>
      <c r="G2992" s="71" t="s">
        <v>8587</v>
      </c>
      <c r="H2992" s="71"/>
      <c r="I2992" s="71"/>
      <c r="J2992" s="71"/>
      <c r="K2992" s="72" t="s">
        <v>8588</v>
      </c>
      <c r="L2992" s="73"/>
      <c r="M2992" s="71" t="str" cm="1">
        <f t="array" aca="1" ref="M2992" ca="1">IFERROR(IF(ISTEXT(L2991),IF(ISBLANK(L2991),"","'"&amp;"55"&amp;IF(AND(ISNUMBER(LEFT(SOMENTE.NÚMEROS(L2991),2))),LEFT(SOMENTE.NÚMEROS(L2991),2),"11")&amp;RIGHT(SOMENTE.NÚMEROS(L2991),8)),""),"")</f>
        <v/>
      </c>
      <c r="N2992" s="72" t="s">
        <v>8590</v>
      </c>
      <c r="O2992" s="70"/>
      <c r="P2992" s="71"/>
      <c r="Q2992" s="76">
        <v>45932</v>
      </c>
    </row>
    <row r="2993" spans="2:17" ht="15" hidden="1" customHeight="1" x14ac:dyDescent="0.35">
      <c r="B2993" s="10" t="s">
        <v>7020</v>
      </c>
      <c r="C2993" s="10" t="str">
        <f>VLOOKUP(B2993,'[1]Dados Cadastrais'!A:B,2,0)</f>
        <v>21.627.653/0001-75</v>
      </c>
      <c r="D2993" s="11">
        <f>VLOOKUP(B2993,'[1]Dados Cadastrais'!A:G,7,0)</f>
        <v>0</v>
      </c>
      <c r="E2993" s="11" t="str">
        <f>VLOOKUP(CONTATOS[[#This Row],[EMPRESA]],'[1]Dados Cadastrais'!A:F,5,0)</f>
        <v>ME</v>
      </c>
      <c r="F2993" s="10" t="str">
        <f>VLOOKUP(CONTATOS[[#This Row],[EMPRESA]],'[1]Dados Cadastrais'!A:F,6,0)</f>
        <v>CAPITAL NORTE</v>
      </c>
      <c r="G2993" s="71" t="s">
        <v>8587</v>
      </c>
      <c r="H2993" s="71"/>
      <c r="I2993" s="71"/>
      <c r="J2993" s="71"/>
      <c r="K2993" s="72" t="s">
        <v>8588</v>
      </c>
      <c r="L2993" s="73"/>
      <c r="M2993" s="71" t="str" cm="1">
        <f t="array" ref="M2993">IFERROR(IF(ISTEXT(L2992),IF(ISBLANK(L2992),"","'"&amp;"55"&amp;IF(AND(ISNUMBER(LEFT(SOMENTE.NÚMEROS(L2992),2))),LEFT(SOMENTE.NÚMEROS(L2992),2),"11")&amp;RIGHT(SOMENTE.NÚMEROS(L2992),8)),""),"")</f>
        <v/>
      </c>
      <c r="N2993" s="72" t="s">
        <v>8591</v>
      </c>
      <c r="O2993" s="70"/>
      <c r="P2993" s="71"/>
      <c r="Q2993" s="76">
        <v>45932</v>
      </c>
    </row>
    <row r="2994" spans="2:17" ht="15" hidden="1" customHeight="1" x14ac:dyDescent="0.35">
      <c r="B2994" s="10" t="s">
        <v>8592</v>
      </c>
      <c r="C2994" s="10" t="str">
        <f>VLOOKUP(B2994,'[1]Dados Cadastrais'!A:B,2,0)</f>
        <v>58.338.690/0001-73</v>
      </c>
      <c r="D2994" s="11" t="str">
        <f>VLOOKUP(B2994,'[1]Dados Cadastrais'!A:G,7,0)</f>
        <v>?</v>
      </c>
      <c r="E2994" s="11" t="str">
        <f>VLOOKUP(CONTATOS[[#This Row],[EMPRESA]],'[1]Dados Cadastrais'!A:F,5,0)</f>
        <v>DEMAIS</v>
      </c>
      <c r="F2994" s="10" t="str">
        <f>VLOOKUP(CONTATOS[[#This Row],[EMPRESA]],'[1]Dados Cadastrais'!A:F,6,0)</f>
        <v>N/A</v>
      </c>
      <c r="G2994" s="71" t="s">
        <v>5669</v>
      </c>
      <c r="H2994" s="71"/>
      <c r="I2994" s="71"/>
      <c r="J2994" s="71"/>
      <c r="K2994" s="72"/>
      <c r="L2994" s="73" t="s">
        <v>8593</v>
      </c>
      <c r="M2994" s="71" t="str" cm="1">
        <f t="array" ref="M2994">IFERROR(IF(ISTEXT(L2993),IF(ISBLANK(L2993),"","'"&amp;"55"&amp;IF(AND(ISNUMBER(LEFT(SOMENTE.NÚMEROS(L2993),2))),LEFT(SOMENTE.NÚMEROS(L2993),2),"11")&amp;RIGHT(SOMENTE.NÚMEROS(L2993),8)),""),"")</f>
        <v/>
      </c>
      <c r="N2994" s="72" t="s">
        <v>8594</v>
      </c>
      <c r="O2994" s="70"/>
      <c r="P2994" s="71"/>
      <c r="Q2994" s="76"/>
    </row>
    <row r="2995" spans="2:17" ht="15" hidden="1" customHeight="1" x14ac:dyDescent="0.35">
      <c r="B2995" s="10" t="s">
        <v>8595</v>
      </c>
      <c r="C2995" s="10" t="e">
        <f>VLOOKUP(B2995,'[1]Dados Cadastrais'!A:B,2,0)</f>
        <v>#N/A</v>
      </c>
      <c r="D2995" s="11" t="e">
        <f>VLOOKUP(B2995,'[1]Dados Cadastrais'!A:G,7,0)</f>
        <v>#N/A</v>
      </c>
      <c r="E2995" s="11" t="e">
        <f>VLOOKUP(CONTATOS[[#This Row],[EMPRESA]],'[1]Dados Cadastrais'!A:F,5,0)</f>
        <v>#N/A</v>
      </c>
      <c r="F2995" s="10" t="e">
        <f>VLOOKUP(CONTATOS[[#This Row],[EMPRESA]],'[1]Dados Cadastrais'!A:F,6,0)</f>
        <v>#N/A</v>
      </c>
      <c r="G2995" s="71"/>
      <c r="H2995" s="71"/>
      <c r="I2995" s="71"/>
      <c r="J2995" s="71"/>
      <c r="K2995" s="72"/>
      <c r="L2995" s="73"/>
      <c r="M2995" s="71" t="str" cm="1">
        <f t="array" aca="1" ref="M2995" ca="1">IFERROR(IF(ISTEXT(L2994),IF(ISBLANK(L2994),"","'"&amp;"55"&amp;IF(AND(ISNUMBER(LEFT(SOMENTE.NÚMEROS(L2994),2))),LEFT(SOMENTE.NÚMEROS(L2994),2),"11")&amp;RIGHT(SOMENTE.NÚMEROS(L2994),8)),""),"")</f>
        <v/>
      </c>
      <c r="N2995" s="72" t="s">
        <v>8596</v>
      </c>
      <c r="O2995" s="70"/>
      <c r="P2995" s="71"/>
      <c r="Q2995" s="76"/>
    </row>
    <row r="2996" spans="2:17" ht="15" hidden="1" customHeight="1" x14ac:dyDescent="0.35">
      <c r="B2996" s="105" t="s">
        <v>8597</v>
      </c>
      <c r="C2996" s="96" t="s">
        <v>2923</v>
      </c>
      <c r="D2996" s="103" t="e">
        <f>VLOOKUP(B2996,'[1]Dados Cadastrais'!A:G,7,0)</f>
        <v>#N/A</v>
      </c>
      <c r="E2996" s="103" t="e">
        <f>VLOOKUP(CONTATOS[[#This Row],[EMPRESA]],'[1]Dados Cadastrais'!A:F,5,0)</f>
        <v>#N/A</v>
      </c>
      <c r="F2996" s="96" t="e">
        <f>VLOOKUP(CONTATOS[[#This Row],[EMPRESA]],'[1]Dados Cadastrais'!A:F,6,0)</f>
        <v>#N/A</v>
      </c>
      <c r="G2996" s="71" t="s">
        <v>8598</v>
      </c>
      <c r="H2996" s="71"/>
      <c r="I2996" s="71" t="s">
        <v>8599</v>
      </c>
      <c r="J2996" s="71"/>
      <c r="K2996" s="72"/>
      <c r="L2996" s="73" t="s">
        <v>8600</v>
      </c>
      <c r="M2996" s="71" t="s">
        <v>8601</v>
      </c>
      <c r="N2996" s="72" t="s">
        <v>8602</v>
      </c>
      <c r="O2996" s="70"/>
      <c r="P2996" s="71"/>
      <c r="Q2996" s="76">
        <v>45940</v>
      </c>
    </row>
    <row r="2997" spans="2:17" ht="15" customHeight="1" x14ac:dyDescent="0.25">
      <c r="B2997" s="10" t="s">
        <v>6545</v>
      </c>
      <c r="C2997" s="96" t="str">
        <f>VLOOKUP(B2997,'[1]Dados Cadastrais'!A:B,2,0)</f>
        <v>17.697.446/0001-10</v>
      </c>
      <c r="D2997" s="11">
        <f>VLOOKUP(B2997,'[1]Dados Cadastrais'!A:G,7,0)</f>
        <v>0</v>
      </c>
      <c r="E2997" s="11" t="str">
        <f>VLOOKUP(CONTATOS[[#This Row],[EMPRESA]],'[1]Dados Cadastrais'!A:F,5,0)</f>
        <v>EPP</v>
      </c>
      <c r="F2997" s="10" t="str">
        <f>VLOOKUP(CONTATOS[[#This Row],[EMPRESA]],'[1]Dados Cadastrais'!A:F,6,0)</f>
        <v>CAPITAL LESTE 2</v>
      </c>
      <c r="G2997" s="10"/>
      <c r="H2997" s="10"/>
      <c r="I2997" s="10" t="s">
        <v>8603</v>
      </c>
      <c r="J2997" s="10"/>
      <c r="K2997" s="22" t="s">
        <v>6548</v>
      </c>
      <c r="L2997" s="13"/>
      <c r="M2997" s="10" t="str" cm="1">
        <f t="array" aca="1" ref="M2997" ca="1">IFERROR(IF(ISTEXT(L2996),IF(ISBLANK(L2996),"","'"&amp;"55"&amp;IF(AND(ISNUMBER(LEFT(SOMENTE.NÚMEROS(L2996),2))),LEFT(SOMENTE.NÚMEROS(L2996),2),"11")&amp;RIGHT(SOMENTE.NÚMEROS(L2996),8)),""),"")</f>
        <v/>
      </c>
      <c r="N2997" s="14" t="s">
        <v>8604</v>
      </c>
      <c r="O2997" s="12"/>
      <c r="P2997" s="45"/>
      <c r="Q2997" s="106">
        <v>45944</v>
      </c>
    </row>
    <row r="2998" spans="2:17" ht="15" hidden="1" customHeight="1" x14ac:dyDescent="0.25">
      <c r="B2998" s="10" t="s">
        <v>8605</v>
      </c>
      <c r="C2998" s="96" t="str">
        <f>VLOOKUP(B2998,'[1]Dados Cadastrais'!A:B,2,0)</f>
        <v>56.025.154/0001-92</v>
      </c>
      <c r="D2998" s="11">
        <f>VLOOKUP(B2998,'[1]Dados Cadastrais'!A:G,7,0)</f>
        <v>0</v>
      </c>
      <c r="E2998" s="11">
        <f>VLOOKUP(CONTATOS[[#This Row],[EMPRESA]],'[1]Dados Cadastrais'!A:F,5,0)</f>
        <v>0</v>
      </c>
      <c r="F2998" s="10">
        <f>VLOOKUP(CONTATOS[[#This Row],[EMPRESA]],'[1]Dados Cadastrais'!A:F,6,0)</f>
        <v>0</v>
      </c>
      <c r="G2998" s="10" t="s">
        <v>8606</v>
      </c>
      <c r="H2998" s="10"/>
      <c r="I2998" s="10" t="s">
        <v>8607</v>
      </c>
      <c r="J2998" s="10"/>
      <c r="K2998" s="22"/>
      <c r="L2998" s="13" t="s">
        <v>8608</v>
      </c>
      <c r="M2998" s="10"/>
      <c r="N2998" s="14" t="s">
        <v>8609</v>
      </c>
      <c r="O2998" s="12"/>
      <c r="P2998" s="45"/>
      <c r="Q2998" s="106">
        <v>45944</v>
      </c>
    </row>
    <row r="2999" spans="2:17" ht="15" hidden="1" customHeight="1" x14ac:dyDescent="0.25">
      <c r="B2999" s="10" t="s">
        <v>8605</v>
      </c>
      <c r="C2999" s="96" t="str">
        <f>VLOOKUP(B2999,'[1]Dados Cadastrais'!A:B,2,0)</f>
        <v>56.025.154/0001-92</v>
      </c>
      <c r="D2999" s="11">
        <f>VLOOKUP(B2999,'[1]Dados Cadastrais'!A:G,7,0)</f>
        <v>0</v>
      </c>
      <c r="E2999" s="11">
        <f>VLOOKUP(CONTATOS[[#This Row],[EMPRESA]],'[1]Dados Cadastrais'!A:F,5,0)</f>
        <v>0</v>
      </c>
      <c r="F2999" s="10">
        <f>VLOOKUP(CONTATOS[[#This Row],[EMPRESA]],'[1]Dados Cadastrais'!A:F,6,0)</f>
        <v>0</v>
      </c>
      <c r="G2999" s="10"/>
      <c r="H2999" s="10"/>
      <c r="I2999" s="10"/>
      <c r="J2999" s="10"/>
      <c r="K2999" s="22"/>
      <c r="L2999" s="13"/>
      <c r="M2999" s="10"/>
      <c r="N2999" s="14" t="s">
        <v>8610</v>
      </c>
      <c r="O2999" s="12"/>
      <c r="P2999" s="45"/>
      <c r="Q2999" s="106">
        <v>45944</v>
      </c>
    </row>
    <row r="3000" spans="2:17" ht="15" hidden="1" customHeight="1" x14ac:dyDescent="0.25">
      <c r="B3000" s="10" t="s">
        <v>8605</v>
      </c>
      <c r="C3000" s="96" t="str">
        <f>VLOOKUP(B3000,'[1]Dados Cadastrais'!A:B,2,0)</f>
        <v>56.025.154/0001-92</v>
      </c>
      <c r="D3000" s="11">
        <f>VLOOKUP(B3000,'[1]Dados Cadastrais'!A:G,7,0)</f>
        <v>0</v>
      </c>
      <c r="E3000" s="11">
        <f>VLOOKUP(CONTATOS[[#This Row],[EMPRESA]],'[1]Dados Cadastrais'!A:F,5,0)</f>
        <v>0</v>
      </c>
      <c r="F3000" s="10">
        <f>VLOOKUP(CONTATOS[[#This Row],[EMPRESA]],'[1]Dados Cadastrais'!A:F,6,0)</f>
        <v>0</v>
      </c>
      <c r="G3000" s="10" t="s">
        <v>8611</v>
      </c>
      <c r="H3000" s="10"/>
      <c r="I3000" s="10"/>
      <c r="J3000" s="10"/>
      <c r="K3000" s="22"/>
      <c r="L3000" s="13"/>
      <c r="M3000" s="10" t="str" cm="1">
        <f t="array" ref="M3000">IFERROR(IF(ISTEXT(L2999),IF(ISBLANK(L2999),"","'"&amp;"55"&amp;IF(AND(ISNUMBER(LEFT(SOMENTE.NÚMEROS(L2999),2))),LEFT(SOMENTE.NÚMEROS(L2999),2),"11")&amp;RIGHT(SOMENTE.NÚMEROS(L2999),8)),""),"")</f>
        <v/>
      </c>
      <c r="N3000" s="14" t="s">
        <v>8612</v>
      </c>
      <c r="O3000" s="12"/>
      <c r="P3000" s="45"/>
      <c r="Q3000" s="106">
        <v>45944</v>
      </c>
    </row>
    <row r="3001" spans="2:17" ht="15" hidden="1" customHeight="1" x14ac:dyDescent="0.25">
      <c r="B3001" s="10" t="s">
        <v>8605</v>
      </c>
      <c r="C3001" s="96" t="str">
        <f>VLOOKUP(B3001,'[1]Dados Cadastrais'!A:B,2,0)</f>
        <v>56.025.154/0001-92</v>
      </c>
      <c r="D3001" s="11">
        <f>VLOOKUP(B3001,'[1]Dados Cadastrais'!A:G,7,0)</f>
        <v>0</v>
      </c>
      <c r="E3001" s="11">
        <f>VLOOKUP(CONTATOS[[#This Row],[EMPRESA]],'[1]Dados Cadastrais'!A:F,5,0)</f>
        <v>0</v>
      </c>
      <c r="F3001" s="10">
        <f>VLOOKUP(CONTATOS[[#This Row],[EMPRESA]],'[1]Dados Cadastrais'!A:F,6,0)</f>
        <v>0</v>
      </c>
      <c r="G3001" s="10" t="s">
        <v>8613</v>
      </c>
      <c r="H3001" s="10"/>
      <c r="I3001" s="10"/>
      <c r="J3001" s="10"/>
      <c r="K3001" s="22"/>
      <c r="L3001" s="13"/>
      <c r="M3001" s="10" t="str" cm="1">
        <f t="array" ref="M3001">IFERROR(IF(ISTEXT(L3000),IF(ISBLANK(L3000),"","'"&amp;"55"&amp;IF(AND(ISNUMBER(LEFT(SOMENTE.NÚMEROS(L3000),2))),LEFT(SOMENTE.NÚMEROS(L3000),2),"11")&amp;RIGHT(SOMENTE.NÚMEROS(L3000),8)),""),"")</f>
        <v/>
      </c>
      <c r="N3001" s="14" t="s">
        <v>8614</v>
      </c>
      <c r="O3001" s="12"/>
      <c r="P3001" s="45"/>
      <c r="Q3001" s="106">
        <v>45944</v>
      </c>
    </row>
    <row r="3002" spans="2:17" ht="15" hidden="1" customHeight="1" x14ac:dyDescent="0.25">
      <c r="B3002" s="10" t="s">
        <v>8605</v>
      </c>
      <c r="C3002" s="96" t="str">
        <f>VLOOKUP(B3002,'[1]Dados Cadastrais'!A:B,2,0)</f>
        <v>56.025.154/0001-92</v>
      </c>
      <c r="D3002" s="11">
        <f>VLOOKUP(B3002,'[1]Dados Cadastrais'!A:G,7,0)</f>
        <v>0</v>
      </c>
      <c r="E3002" s="11">
        <f>VLOOKUP(CONTATOS[[#This Row],[EMPRESA]],'[1]Dados Cadastrais'!A:F,5,0)</f>
        <v>0</v>
      </c>
      <c r="F3002" s="10">
        <f>VLOOKUP(CONTATOS[[#This Row],[EMPRESA]],'[1]Dados Cadastrais'!A:F,6,0)</f>
        <v>0</v>
      </c>
      <c r="G3002" s="10" t="s">
        <v>8615</v>
      </c>
      <c r="H3002" s="10"/>
      <c r="I3002" s="10"/>
      <c r="J3002" s="10"/>
      <c r="K3002" s="22"/>
      <c r="L3002" s="13"/>
      <c r="M3002" s="10" t="str" cm="1">
        <f t="array" ref="M3002">IFERROR(IF(ISTEXT(L3001),IF(ISBLANK(L3001),"","'"&amp;"55"&amp;IF(AND(ISNUMBER(LEFT(SOMENTE.NÚMEROS(L3001),2))),LEFT(SOMENTE.NÚMEROS(L3001),2),"11")&amp;RIGHT(SOMENTE.NÚMEROS(L3001),8)),""),"")</f>
        <v/>
      </c>
      <c r="N3002" s="14" t="s">
        <v>8616</v>
      </c>
      <c r="O3002" s="12"/>
      <c r="P3002" s="45"/>
      <c r="Q3002" s="106">
        <v>45944</v>
      </c>
    </row>
    <row r="3003" spans="2:17" ht="15" hidden="1" customHeight="1" x14ac:dyDescent="0.25">
      <c r="B3003" s="10" t="s">
        <v>8605</v>
      </c>
      <c r="C3003" s="96" t="str">
        <f>VLOOKUP(B3003,'[1]Dados Cadastrais'!A:B,2,0)</f>
        <v>56.025.154/0001-92</v>
      </c>
      <c r="D3003" s="11">
        <f>VLOOKUP(B3003,'[1]Dados Cadastrais'!A:G,7,0)</f>
        <v>0</v>
      </c>
      <c r="E3003" s="11">
        <f>VLOOKUP(CONTATOS[[#This Row],[EMPRESA]],'[1]Dados Cadastrais'!A:F,5,0)</f>
        <v>0</v>
      </c>
      <c r="F3003" s="10">
        <f>VLOOKUP(CONTATOS[[#This Row],[EMPRESA]],'[1]Dados Cadastrais'!A:F,6,0)</f>
        <v>0</v>
      </c>
      <c r="G3003" s="10" t="s">
        <v>8617</v>
      </c>
      <c r="H3003" s="10"/>
      <c r="I3003" s="10"/>
      <c r="J3003" s="10"/>
      <c r="K3003" s="22"/>
      <c r="L3003" s="13"/>
      <c r="M3003" s="10" t="str" cm="1">
        <f t="array" ref="M3003">IFERROR(IF(ISTEXT(L3002),IF(ISBLANK(L3002),"","'"&amp;"55"&amp;IF(AND(ISNUMBER(LEFT(SOMENTE.NÚMEROS(L3002),2))),LEFT(SOMENTE.NÚMEROS(L3002),2),"11")&amp;RIGHT(SOMENTE.NÚMEROS(L3002),8)),""),"")</f>
        <v/>
      </c>
      <c r="N3003" s="14" t="s">
        <v>8618</v>
      </c>
      <c r="O3003" s="12"/>
      <c r="P3003" s="45"/>
      <c r="Q3003" s="106">
        <v>45944</v>
      </c>
    </row>
    <row r="3004" spans="2:17" ht="15" hidden="1" customHeight="1" x14ac:dyDescent="0.25">
      <c r="B3004" s="10" t="s">
        <v>8605</v>
      </c>
      <c r="C3004" s="96" t="str">
        <f>VLOOKUP(B3004,'[1]Dados Cadastrais'!A:B,2,0)</f>
        <v>56.025.154/0001-92</v>
      </c>
      <c r="D3004" s="11">
        <f>VLOOKUP(B3004,'[1]Dados Cadastrais'!A:G,7,0)</f>
        <v>0</v>
      </c>
      <c r="E3004" s="11">
        <f>VLOOKUP(CONTATOS[[#This Row],[EMPRESA]],'[1]Dados Cadastrais'!A:F,5,0)</f>
        <v>0</v>
      </c>
      <c r="F3004" s="10">
        <f>VLOOKUP(CONTATOS[[#This Row],[EMPRESA]],'[1]Dados Cadastrais'!A:F,6,0)</f>
        <v>0</v>
      </c>
      <c r="G3004" s="10" t="s">
        <v>8619</v>
      </c>
      <c r="H3004" s="10"/>
      <c r="I3004" s="10"/>
      <c r="J3004" s="10"/>
      <c r="K3004" s="22"/>
      <c r="L3004" s="13"/>
      <c r="M3004" s="10" t="str" cm="1">
        <f t="array" ref="M3004">IFERROR(IF(ISTEXT(L3003),IF(ISBLANK(L3003),"","'"&amp;"55"&amp;IF(AND(ISNUMBER(LEFT(SOMENTE.NÚMEROS(L3003),2))),LEFT(SOMENTE.NÚMEROS(L3003),2),"11")&amp;RIGHT(SOMENTE.NÚMEROS(L3003),8)),""),"")</f>
        <v/>
      </c>
      <c r="N3004" s="14" t="s">
        <v>8620</v>
      </c>
      <c r="O3004" s="12"/>
      <c r="P3004" s="45"/>
      <c r="Q3004" s="106">
        <v>45944</v>
      </c>
    </row>
  </sheetData>
  <protectedRanges>
    <protectedRange sqref="I846 I895 I851:I852 I812 I866" name="Range1_2_2"/>
  </protectedRanges>
  <conditionalFormatting sqref="B2900">
    <cfRule type="duplicateValues" dxfId="29" priority="3"/>
  </conditionalFormatting>
  <conditionalFormatting sqref="B2958:B2959">
    <cfRule type="duplicateValues" dxfId="28" priority="2"/>
  </conditionalFormatting>
  <conditionalFormatting sqref="B2960">
    <cfRule type="duplicateValues" dxfId="27" priority="1"/>
  </conditionalFormatting>
  <conditionalFormatting sqref="B2966">
    <cfRule type="containsBlanks" dxfId="26" priority="4">
      <formula>LEN(TRIM(B2966))=0</formula>
    </cfRule>
    <cfRule type="duplicateValues" dxfId="25" priority="5"/>
  </conditionalFormatting>
  <conditionalFormatting sqref="C1883:C1885">
    <cfRule type="containsBlanks" dxfId="24" priority="7">
      <formula>LEN(TRIM(C1883))=0</formula>
    </cfRule>
  </conditionalFormatting>
  <conditionalFormatting sqref="Q1:Q1048576 O1862:O1863">
    <cfRule type="cellIs" dxfId="23" priority="6" operator="greaterThan">
      <formula>45763</formula>
    </cfRule>
  </conditionalFormatting>
  <dataValidations count="2">
    <dataValidation allowBlank="1" showInputMessage="1" showErrorMessage="1" sqref="I873 I895 I866 I846 I851 I877 K754 N1565:O1565 I755 N818:O818 I752" xr:uid="{F32887DD-AFED-4642-9DEC-A8D6846C8A85}"/>
    <dataValidation type="list" allowBlank="1" showInputMessage="1" showErrorMessage="1" sqref="G955 G776:G777 G767:G768 G779 G886:G888 G782:G784 G789 G751:G754 G900 G795:G796 G829 G831 G839 G836 G851 G864 G866 G860:G861 G890 G874:G878 G893:G895 G903 G845:G846 G823:G825 G841:G842 G856:G857 G950:G953 G758:G759 G2259:G2260 G763:G765" xr:uid="{F250C17B-1927-4481-AE7C-1714A3E4F684}">
      <formula1>"PROSPECÇÃO OK,OK,RETORNO,PERDIDA,ENVIAR E-MAIL,E-MAIL ENVIADO,"</formula1>
    </dataValidation>
  </dataValidations>
  <hyperlinks>
    <hyperlink ref="G1161" r:id="rId1" display="sacola-cia@uol.com.br" xr:uid="{F3A1CCEC-C3CF-4875-B335-411696D138F8}"/>
    <hyperlink ref="N2298" r:id="rId2" xr:uid="{BFBD5DDE-9D1F-41B7-A397-911F9435F4EC}"/>
    <hyperlink ref="G2278" r:id="rId3" display="leonardo@villabelle.ind.br" xr:uid="{5E7E5CB6-45D8-4582-877C-4D66F7FDC438}"/>
    <hyperlink ref="G2685" r:id="rId4" display="w.lima@spotpromo.com.br" xr:uid="{F090CDEC-DF1E-4E6C-8C71-D20AC25B1223}"/>
    <hyperlink ref="P1942" r:id="rId5" display="http://www.moldmetal.com.br/" xr:uid="{14CD1803-D675-4F2E-8E50-83AD4030E60B}"/>
    <hyperlink ref="P1943" r:id="rId6" display="http://www.moldmetal.com.br/" xr:uid="{68E22A57-6E44-441C-8F25-85DC98E0FE4F}"/>
    <hyperlink ref="P1944" r:id="rId7" display="http://www.moldmetal.com.br/" xr:uid="{98ECA895-C910-48C8-86B6-EFB2207A09E0}"/>
    <hyperlink ref="P1945" r:id="rId8" display="http://www.moldmetal.com.br/" xr:uid="{A270DD32-F399-47C3-9BA9-C514598335B7}"/>
    <hyperlink ref="N1553" r:id="rId9" xr:uid="{A0CBC38C-6290-41BA-9F6B-7BAE85CFF693}"/>
    <hyperlink ref="I1551" r:id="rId10" xr:uid="{1CFCBE34-2012-4198-93E8-626BEB63AF57}"/>
    <hyperlink ref="N734" r:id="rId11" xr:uid="{38196BD5-FC19-4EB2-887C-E1A7AB715523}"/>
    <hyperlink ref="N1077" r:id="rId12" xr:uid="{B5731854-45B4-4DFD-8101-B2A2F5F7E55F}"/>
    <hyperlink ref="P493" r:id="rId13" display="https://nam02.safelinks.protection.outlook.com/?url=http%3A%2F%2Fwww.caltherm.com.br%2F&amp;data=05%7C01%7Celiane.lucchesi%40sp.senai.br%7C9a227feebf2649a3b42c08db6eb018ed%7C4148a6de0dd14d04a4c578e374e4f6d6%7C0%7C0%7C638225474907466761%7CUnknown%7CTWFpbGZsb3d8eyJWIjoiMC4wLjAwMDAiLCJQIjoiV2luMzIiLCJBTiI6Ik1haWwiLCJXVCI6Mn0%3D%7C3000%7C%7C%7C&amp;sdata=oTQzEaUM72i8vXrBoZRMz3n5VEQRhJnHdd6cBR9PHDc%3D&amp;reserved=0" xr:uid="{5E3A1D0E-2DE1-437F-9430-2B08558CF214}"/>
    <hyperlink ref="P492" r:id="rId14" display="https://nam02.safelinks.protection.outlook.com/?url=http%3A%2F%2Fwww.caltherm.com.br%2F&amp;data=05%7C01%7Celiane.lucchesi%40sp.senai.br%7C9a227feebf2649a3b42c08db6eb018ed%7C4148a6de0dd14d04a4c578e374e4f6d6%7C0%7C0%7C638225474907466761%7CUnknown%7CTWFpbGZsb3d8eyJWIjoiMC4wLjAwMDAiLCJQIjoiV2luMzIiLCJBTiI6Ik1haWwiLCJXVCI6Mn0%3D%7C3000%7C%7C%7C&amp;sdata=oTQzEaUM72i8vXrBoZRMz3n5VEQRhJnHdd6cBR9PHDc%3D&amp;reserved=0" xr:uid="{DA6526C8-2EAA-4C90-A53D-F184174126A7}"/>
    <hyperlink ref="N1376" r:id="rId15" xr:uid="{C7BFA2AF-C1FE-4A58-AA0C-305FBEE2D529}"/>
    <hyperlink ref="N1372" r:id="rId16" xr:uid="{1710E1A6-A006-4346-B371-8102247C84F3}"/>
    <hyperlink ref="N99" r:id="rId17" xr:uid="{0833070E-206B-4C4A-AE38-2AD6794204FC}"/>
    <hyperlink ref="N502" r:id="rId18" xr:uid="{1EF55EA3-2558-4F13-93C7-B17A4FEB036D}"/>
    <hyperlink ref="N599" r:id="rId19" xr:uid="{7803254B-96B1-41A8-BDEA-26E3C9FAA7BA}"/>
    <hyperlink ref="N634" r:id="rId20" xr:uid="{5B3045B9-7951-4095-BDC8-F6C8CC47BCD5}"/>
    <hyperlink ref="N808" r:id="rId21" xr:uid="{3C8B88CA-09E4-41FD-9D73-D79D424BF103}"/>
    <hyperlink ref="N1613" r:id="rId22" xr:uid="{0C71A6F5-3CF2-42ED-86D7-AA7113F65ABE}"/>
    <hyperlink ref="N1739" r:id="rId23" xr:uid="{51739153-E60A-41FB-8B18-890C55FC1E01}"/>
    <hyperlink ref="N2457" r:id="rId24" xr:uid="{1E6B20B0-FF03-43D0-82B9-79BFC1A54942}"/>
    <hyperlink ref="N2458" r:id="rId25" xr:uid="{A5B8D416-DD7D-4CDE-876E-A2728B3096B7}"/>
    <hyperlink ref="N2524" r:id="rId26" xr:uid="{DB3FFB5E-73AA-47CD-95AC-A31E0F3C133F}"/>
    <hyperlink ref="N2722" r:id="rId27" xr:uid="{5904D473-E3D2-403C-AC37-9096D7150C71}"/>
    <hyperlink ref="N2845" r:id="rId28" xr:uid="{36DC0BCC-59DC-41A0-86F1-55A7779232E4}"/>
    <hyperlink ref="N2949" r:id="rId29" xr:uid="{C98E06D6-98FA-4CAC-96DB-96F966D8276C}"/>
    <hyperlink ref="G1704" r:id="rId30" xr:uid="{25C162E1-CD5B-4149-816F-CE4E392AB067}"/>
    <hyperlink ref="N1704" r:id="rId31" xr:uid="{7BD03300-3837-4B45-8CF5-E42FE0AB14AF}"/>
    <hyperlink ref="N1140" r:id="rId32" xr:uid="{6FB5B2F5-0647-4736-AADC-181CD0DF7B8F}"/>
    <hyperlink ref="N1141" r:id="rId33" xr:uid="{CEF38402-065C-4F4B-B841-E2FE807097B7}"/>
    <hyperlink ref="N1913" r:id="rId34" xr:uid="{A8E84C22-8FCA-4E8F-AFD3-8EF73A7926AC}"/>
    <hyperlink ref="N2937" r:id="rId35" xr:uid="{E4B1EEE1-F1DD-430F-94CB-C6862E864856}"/>
    <hyperlink ref="N4" r:id="rId36" xr:uid="{FC4727FC-D330-4F83-8136-0F0ED4FC94AA}"/>
    <hyperlink ref="N5" r:id="rId37" xr:uid="{BE24F1D6-686F-49D9-AA44-DBB1182C3141}"/>
    <hyperlink ref="N1768" r:id="rId38" xr:uid="{12E154BF-A7CA-4CAC-93D0-241BB87EEADB}"/>
    <hyperlink ref="N1766" r:id="rId39" xr:uid="{B8E15ACC-CDDA-47DF-B497-8DE56F7443CE}"/>
    <hyperlink ref="N2800" r:id="rId40" xr:uid="{B94D0723-B539-448A-9F86-BE20C09A9EAC}"/>
    <hyperlink ref="N343" r:id="rId41" xr:uid="{3BE715A6-A81E-405C-B881-D0A5D3AFCDEF}"/>
    <hyperlink ref="N342" r:id="rId42" xr:uid="{8354B478-73BC-4584-A874-B868B2D5A440}"/>
    <hyperlink ref="N831" r:id="rId43" xr:uid="{9296241D-6E21-4AC5-9D72-E29C62726D5C}"/>
    <hyperlink ref="N23" r:id="rId44" xr:uid="{08DB9268-10BF-473A-B02C-1A0617B27F6C}"/>
    <hyperlink ref="N223" r:id="rId45" xr:uid="{F83874E6-918F-4295-85FA-4E929B7C93DF}"/>
    <hyperlink ref="N1912" r:id="rId46" xr:uid="{CF08EC38-0F21-4745-B446-4D029ED1E960}"/>
    <hyperlink ref="N3" r:id="rId47" xr:uid="{8AFB2ABF-F7F6-4159-989F-E4D51ACA4BBE}"/>
    <hyperlink ref="N49" r:id="rId48" xr:uid="{59550345-459C-4AC1-B496-464108FC84F2}"/>
    <hyperlink ref="N199" r:id="rId49" xr:uid="{7C2DED8F-268E-4C8B-83C0-1B6831AF0683}"/>
    <hyperlink ref="N222" r:id="rId50" xr:uid="{7AA06245-5136-4DD6-8069-68909EFE5527}"/>
    <hyperlink ref="N1782" r:id="rId51" xr:uid="{49252477-36D0-4D25-A53C-5370B5AFF17A}"/>
    <hyperlink ref="N1856" r:id="rId52" xr:uid="{8B04E88D-28CD-4F6D-ABE4-288F43C64EEA}"/>
    <hyperlink ref="N2472" r:id="rId53" xr:uid="{7847E774-2207-4B31-A5AD-C01B4319F1C3}"/>
    <hyperlink ref="N1696" r:id="rId54" xr:uid="{A6B82082-3C19-4FF4-A1E1-F9010F1E1E5A}"/>
    <hyperlink ref="N2097" r:id="rId55" xr:uid="{19A77D39-D5F5-4A5D-A2F6-F6A4E65337D5}"/>
    <hyperlink ref="N2623" r:id="rId56" xr:uid="{D5B8F465-CE92-4EF2-BA61-61E88FC8E9B2}"/>
    <hyperlink ref="N2913" r:id="rId57" xr:uid="{890DCD1A-6B8A-4C06-93BD-C36FBF4CB7B8}"/>
    <hyperlink ref="N2461" r:id="rId58" xr:uid="{8E0FCF5F-5B76-4998-AFA2-623944625756}"/>
    <hyperlink ref="N2560" r:id="rId59" xr:uid="{69760312-B30F-4E98-ACC7-D3FE3A07CA0C}"/>
    <hyperlink ref="N490" r:id="rId60" xr:uid="{DAE6DE68-692C-403C-A997-79EF3B9AAAD7}"/>
    <hyperlink ref="N2303" r:id="rId61" xr:uid="{2E4EAC32-A54C-4A70-AE6E-CE503057DAFE}"/>
    <hyperlink ref="N2625" r:id="rId62" xr:uid="{100E5582-27E5-4FDC-965D-18D114AB1B85}"/>
    <hyperlink ref="N525" r:id="rId63" xr:uid="{DF534271-7884-4CD1-B8CB-DF26017E0900}"/>
    <hyperlink ref="N526" r:id="rId64" xr:uid="{384078B7-2EBF-43A9-A5B3-A1EAEFD0A6D9}"/>
    <hyperlink ref="N8" r:id="rId65" xr:uid="{52EA8E3A-BBF0-4D5A-915A-C735695E1D20}"/>
    <hyperlink ref="N560" r:id="rId66" xr:uid="{855290B6-F93D-48A0-B7A9-5616EBF45406}"/>
    <hyperlink ref="N561" r:id="rId67" xr:uid="{86A0CC55-AA26-42A8-97C4-7A29DD6C4E3E}"/>
    <hyperlink ref="N2692" r:id="rId68" xr:uid="{990C5247-903E-461D-A0B4-401FED693331}"/>
    <hyperlink ref="N2975" r:id="rId69" xr:uid="{59AA1C60-6ED5-4E52-A777-EEAF8A45242B}"/>
    <hyperlink ref="N2976" r:id="rId70" xr:uid="{FDECC94A-C4FA-4451-8D28-FBCCC23685A3}"/>
    <hyperlink ref="N2229" r:id="rId71" xr:uid="{C8F6C96E-AC09-486E-95A3-8894F1167629}"/>
    <hyperlink ref="N1682" r:id="rId72" xr:uid="{5ED75058-3340-44F4-805C-7C1C3001D900}"/>
    <hyperlink ref="N1683" r:id="rId73" xr:uid="{EF8AB3F5-5356-40A8-8DBC-93121A6008C1}"/>
    <hyperlink ref="N1680" r:id="rId74" xr:uid="{44BDD91E-BCC1-45F3-9DBA-91ACB0238603}"/>
    <hyperlink ref="N1681" r:id="rId75" xr:uid="{AD3C0890-BA11-419E-AB5E-26E8D8019AC9}"/>
    <hyperlink ref="N2979" r:id="rId76" xr:uid="{F0A27642-480C-4B21-BFD5-058D3B51F4D2}"/>
    <hyperlink ref="N2980" r:id="rId77" xr:uid="{193FBF58-B3BD-4409-81A0-D1D856D1930D}"/>
    <hyperlink ref="N2981" r:id="rId78" xr:uid="{1282B868-6EBB-45E6-B67D-F725D39B6136}"/>
    <hyperlink ref="N2982" r:id="rId79" xr:uid="{283D5D0F-AA6B-434A-AF32-435771AFE1E4}"/>
    <hyperlink ref="I2983" r:id="rId80" display="rh@inconelinox.com.br" xr:uid="{3BDBAB69-A0A7-4BC8-8842-AC6A5A413F44}"/>
    <hyperlink ref="N2983" r:id="rId81" xr:uid="{F9E2D61F-723F-42A1-A3D5-4790D4CB9425}"/>
    <hyperlink ref="N2984" r:id="rId82" xr:uid="{CD95ECBE-ADDD-4AFA-909E-B4FFF9EA539C}"/>
    <hyperlink ref="N2985" r:id="rId83" xr:uid="{D4C89AF6-BCF2-442B-AA01-99281CE6E77E}"/>
    <hyperlink ref="N2986" r:id="rId84" xr:uid="{0B2D456C-41CB-44CC-BF0D-2D8A18B77659}"/>
    <hyperlink ref="N2987" r:id="rId85" xr:uid="{C40E3BE5-013B-46C5-8E56-35BE8BEA847D}"/>
    <hyperlink ref="N2988" r:id="rId86" xr:uid="{27FEFE5F-A9D7-4588-8358-6C295CD93EE6}"/>
    <hyperlink ref="N2989" r:id="rId87" xr:uid="{5B01E889-4590-4260-B763-8E11B80A43A7}"/>
    <hyperlink ref="N2990" r:id="rId88" xr:uid="{E8D4A64B-258A-4207-AD05-E5EB3ED93656}"/>
    <hyperlink ref="N2991" r:id="rId89" xr:uid="{153EBF54-DAD6-4636-A87E-1C9017ACF452}"/>
    <hyperlink ref="N2992" r:id="rId90" xr:uid="{54577980-FC8B-441B-8E4D-C13536AC8B25}"/>
    <hyperlink ref="N2993" r:id="rId91" xr:uid="{B2FD4668-1A8F-4855-A83F-8BDC2E800761}"/>
    <hyperlink ref="N2994" r:id="rId92" xr:uid="{D35C3C37-22FB-4DB3-B5EE-9D17B977AD3F}"/>
    <hyperlink ref="N2995" r:id="rId93" xr:uid="{C2BDFAF0-360C-46A6-AD71-6012317A4621}"/>
    <hyperlink ref="N2996" r:id="rId94" xr:uid="{DF1EDDDE-9A9A-494A-8D84-EB17C0D18F2A}"/>
    <hyperlink ref="N2997" r:id="rId95" xr:uid="{051DB10D-9F55-43E2-A169-5161760913AB}"/>
    <hyperlink ref="N2998" r:id="rId96" xr:uid="{9403456F-6863-4C8D-98F1-FBDFBC4DAD28}"/>
    <hyperlink ref="N2999" r:id="rId97" xr:uid="{77D9CE12-1FE6-4C44-9214-1BC31CA48030}"/>
    <hyperlink ref="N3000" r:id="rId98" xr:uid="{8437720E-0312-4C35-B774-00C188E5BAFC}"/>
    <hyperlink ref="N3001" r:id="rId99" xr:uid="{35B2E848-0C24-4210-8DF9-B2B0C8B22180}"/>
    <hyperlink ref="N3002" r:id="rId100" xr:uid="{DFF0AD45-220E-4E41-BA63-E3A9CCB4A9F4}"/>
    <hyperlink ref="N3003" r:id="rId101" xr:uid="{3DECD04C-CF5C-4741-A7A8-5F4B9378E125}"/>
    <hyperlink ref="N3004" r:id="rId102" xr:uid="{3650C3FE-7B31-4875-A280-C4FC52BFD4ED}"/>
  </hyperlinks>
  <pageMargins left="0.511811024" right="0.511811024" top="0.78740157499999996" bottom="0.78740157499999996" header="0.31496062000000002" footer="0.31496062000000002"/>
  <pageSetup paperSize="9" orientation="portrait"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 Almeida</dc:creator>
  <cp:lastModifiedBy>Gabriel Eduardo Almeida</cp:lastModifiedBy>
  <dcterms:created xsi:type="dcterms:W3CDTF">2025-10-17T22:08:34Z</dcterms:created>
  <dcterms:modified xsi:type="dcterms:W3CDTF">2025-10-17T22:10:07Z</dcterms:modified>
</cp:coreProperties>
</file>