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815D4A4-2A99-4BEC-A775-C65E0B815FC1}" xr6:coauthVersionLast="43" xr6:coauthVersionMax="43" xr10:uidLastSave="{00000000-0000-0000-0000-000000000000}"/>
  <bookViews>
    <workbookView xWindow="-108" yWindow="-108" windowWidth="22272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E8" i="1" l="1"/>
  <c r="G10" i="1" l="1"/>
  <c r="G9" i="1"/>
  <c r="F8" i="1"/>
  <c r="E9" i="1"/>
  <c r="F9" i="1" s="1"/>
  <c r="E10" i="1"/>
  <c r="F10" i="1" s="1"/>
  <c r="E6" i="1"/>
  <c r="F6" i="1" s="1"/>
  <c r="E7" i="1"/>
  <c r="F7" i="1" s="1"/>
  <c r="E5" i="1"/>
  <c r="F5" i="1" s="1"/>
  <c r="F4" i="1"/>
  <c r="F2" i="1"/>
  <c r="E3" i="1"/>
  <c r="F3" i="1" s="1"/>
  <c r="E4" i="1"/>
  <c r="E2" i="1"/>
  <c r="B2" i="1"/>
</calcChain>
</file>

<file path=xl/sharedStrings.xml><?xml version="1.0" encoding="utf-8"?>
<sst xmlns="http://schemas.openxmlformats.org/spreadsheetml/2006/main" count="15" uniqueCount="15">
  <si>
    <t>H</t>
  </si>
  <si>
    <t>angle</t>
  </si>
  <si>
    <t>start frame</t>
  </si>
  <si>
    <t>end frame</t>
  </si>
  <si>
    <t>comments</t>
  </si>
  <si>
    <t>blurry</t>
  </si>
  <si>
    <t>delta frame</t>
  </si>
  <si>
    <t>time_frame</t>
  </si>
  <si>
    <t>time_eye</t>
  </si>
  <si>
    <t>at least</t>
  </si>
  <si>
    <t>frame count from paint</t>
  </si>
  <si>
    <t>all 30s measured to middle of right-most white line</t>
  </si>
  <si>
    <t>L</t>
  </si>
  <si>
    <t>cm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</si>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</sst>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9" sqref="K9"/>
    </sheetView>
  </sheetViews>
  <sheetFormatPr defaultRowHeight="14.4" x14ac:dyDescent="0.3"/>
  <cols>
    <col min="3" max="3" width="10.109375" bestFit="1" customWidth="1"/>
    <col min="5" max="5" width="10.44140625" bestFit="1" customWidth="1"/>
    <col min="6" max="6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14</v>
      </c>
    </row>
    <row r="2" spans="1:9" x14ac:dyDescent="0.3">
      <c r="A2">
        <v>5</v>
      </c>
      <c r="B2">
        <f>16.5</f>
        <v>16.5</v>
      </c>
      <c r="C2">
        <v>46</v>
      </c>
      <c r="D2">
        <v>92</v>
      </c>
      <c r="E2">
        <f>D2-C2</f>
        <v>46</v>
      </c>
      <c r="F2">
        <f>E2*10/60</f>
        <v>7.666666666666667</v>
      </c>
      <c r="G2">
        <v>7</v>
      </c>
      <c r="H2" t="s">
        <v>5</v>
      </c>
      <c r="I2">
        <f>$H$12/F2</f>
        <v>5.8695652173913045E-2</v>
      </c>
    </row>
    <row r="3" spans="1:9" x14ac:dyDescent="0.3">
      <c r="A3">
        <v>5</v>
      </c>
      <c r="B3">
        <v>19</v>
      </c>
      <c r="C3">
        <v>40</v>
      </c>
      <c r="D3">
        <v>88</v>
      </c>
      <c r="E3">
        <f t="shared" ref="E3:E4" si="0">D3-C3</f>
        <v>48</v>
      </c>
      <c r="F3">
        <f t="shared" ref="F3:F10" si="1">E3*10/60</f>
        <v>8</v>
      </c>
      <c r="G3">
        <v>8</v>
      </c>
      <c r="I3">
        <f t="shared" ref="I3:I10" si="2">$H$12/F3</f>
        <v>5.6250000000000001E-2</v>
      </c>
    </row>
    <row r="4" spans="1:9" x14ac:dyDescent="0.3">
      <c r="A4">
        <v>5</v>
      </c>
      <c r="B4">
        <v>20</v>
      </c>
      <c r="C4">
        <v>16</v>
      </c>
      <c r="D4">
        <v>65</v>
      </c>
      <c r="E4">
        <f t="shared" si="0"/>
        <v>49</v>
      </c>
      <c r="F4">
        <f t="shared" si="1"/>
        <v>8.1666666666666661</v>
      </c>
      <c r="G4">
        <v>8</v>
      </c>
      <c r="I4">
        <f t="shared" si="2"/>
        <v>5.5102040816326539E-2</v>
      </c>
    </row>
    <row r="5" spans="1:9" x14ac:dyDescent="0.3">
      <c r="A5">
        <v>15</v>
      </c>
      <c r="B5">
        <v>25</v>
      </c>
      <c r="C5">
        <v>40</v>
      </c>
      <c r="D5">
        <v>90</v>
      </c>
      <c r="E5">
        <f>D5-C5</f>
        <v>50</v>
      </c>
      <c r="F5">
        <f t="shared" si="1"/>
        <v>8.3333333333333339</v>
      </c>
      <c r="G5">
        <v>8</v>
      </c>
      <c r="I5">
        <f t="shared" si="2"/>
        <v>5.3999999999999999E-2</v>
      </c>
    </row>
    <row r="6" spans="1:9" x14ac:dyDescent="0.3">
      <c r="A6">
        <v>15</v>
      </c>
      <c r="B6">
        <v>24</v>
      </c>
      <c r="C6">
        <v>42</v>
      </c>
      <c r="D6">
        <v>91</v>
      </c>
      <c r="E6">
        <f t="shared" ref="E6" si="3">D6-C6</f>
        <v>49</v>
      </c>
      <c r="F6">
        <f t="shared" si="1"/>
        <v>8.1666666666666661</v>
      </c>
      <c r="G6">
        <v>9</v>
      </c>
      <c r="I6">
        <f t="shared" si="2"/>
        <v>5.5102040816326539E-2</v>
      </c>
    </row>
    <row r="7" spans="1:9" x14ac:dyDescent="0.3">
      <c r="A7">
        <v>15</v>
      </c>
      <c r="B7">
        <v>24</v>
      </c>
      <c r="C7">
        <v>43</v>
      </c>
      <c r="D7">
        <v>90</v>
      </c>
      <c r="E7">
        <f>D7-C7</f>
        <v>47</v>
      </c>
      <c r="F7">
        <f t="shared" si="1"/>
        <v>7.833333333333333</v>
      </c>
      <c r="G7">
        <v>9</v>
      </c>
      <c r="I7">
        <f t="shared" si="2"/>
        <v>5.7446808510638304E-2</v>
      </c>
    </row>
    <row r="8" spans="1:9" x14ac:dyDescent="0.3">
      <c r="A8">
        <v>30</v>
      </c>
      <c r="B8">
        <v>53</v>
      </c>
      <c r="C8" s="1">
        <v>0</v>
      </c>
      <c r="D8">
        <v>64</v>
      </c>
      <c r="E8">
        <f>72.6*TAN(3.14159*B8/180)</f>
        <v>96.343297429622424</v>
      </c>
      <c r="F8">
        <f>E8*10/60</f>
        <v>16.057216238270406</v>
      </c>
      <c r="G8">
        <v>15</v>
      </c>
      <c r="H8" t="s">
        <v>9</v>
      </c>
      <c r="I8">
        <f t="shared" si="2"/>
        <v>2.8024782958797064E-2</v>
      </c>
    </row>
    <row r="9" spans="1:9" x14ac:dyDescent="0.3">
      <c r="A9">
        <v>30</v>
      </c>
      <c r="B9">
        <v>53</v>
      </c>
      <c r="C9">
        <v>35</v>
      </c>
      <c r="D9">
        <v>153</v>
      </c>
      <c r="E9">
        <f t="shared" ref="E9:E10" si="4">D9-C9</f>
        <v>118</v>
      </c>
      <c r="F9">
        <f t="shared" si="1"/>
        <v>19.666666666666668</v>
      </c>
      <c r="G9">
        <f>36-13</f>
        <v>23</v>
      </c>
      <c r="H9" t="s">
        <v>10</v>
      </c>
      <c r="I9">
        <f t="shared" si="2"/>
        <v>2.288135593220339E-2</v>
      </c>
    </row>
    <row r="10" spans="1:9" x14ac:dyDescent="0.3">
      <c r="A10">
        <v>30</v>
      </c>
      <c r="B10">
        <v>54.5</v>
      </c>
      <c r="C10">
        <v>30</v>
      </c>
      <c r="D10">
        <v>140</v>
      </c>
      <c r="E10">
        <f t="shared" si="4"/>
        <v>110</v>
      </c>
      <c r="F10">
        <f t="shared" si="1"/>
        <v>18.333333333333332</v>
      </c>
      <c r="G10">
        <f>32-11</f>
        <v>21</v>
      </c>
      <c r="H10" t="s">
        <v>11</v>
      </c>
      <c r="I10">
        <f t="shared" si="2"/>
        <v>2.4545454545454547E-2</v>
      </c>
    </row>
    <row r="12" spans="1:9" x14ac:dyDescent="0.3">
      <c r="G12" t="s">
        <v>12</v>
      </c>
      <c r="H12">
        <v>0.45</v>
      </c>
      <c r="I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2019-05-14T16:33:37Z</dcterms:modified>
</cp:coreProperties>
</file>