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Analysis/"/>
    </mc:Choice>
  </mc:AlternateContent>
  <xr:revisionPtr revIDLastSave="36" documentId="8_{2E3F80A1-8069-4193-BD07-CE54FF7C35D0}" xr6:coauthVersionLast="47" xr6:coauthVersionMax="47" xr10:uidLastSave="{DAAB3C35-CE9F-4AF6-80EA-E1685BBE7D2C}"/>
  <bookViews>
    <workbookView xWindow="3300" yWindow="1466" windowWidth="12343" windowHeight="6677" activeTab="1" xr2:uid="{4782584B-6FE3-4592-9AAB-D8416F4C142E}"/>
  </bookViews>
  <sheets>
    <sheet name="Debug_runs-CAL" sheetId="1" r:id="rId1"/>
    <sheet name="Fix MW" sheetId="2" r:id="rId2"/>
  </sheets>
  <definedNames>
    <definedName name="Solar_MW">'Debug_runs-CAL'!$B$17</definedName>
    <definedName name="Solar_MW_Fix">'Fix MW'!$B$17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I6" i="2"/>
  <c r="G7" i="2"/>
  <c r="H7" i="2"/>
  <c r="I7" i="2"/>
  <c r="G8" i="2"/>
  <c r="H8" i="2"/>
  <c r="I8" i="2"/>
  <c r="G9" i="2"/>
  <c r="H9" i="2"/>
  <c r="I9" i="2"/>
  <c r="H11" i="2"/>
  <c r="I11" i="2"/>
  <c r="G12" i="2"/>
  <c r="H12" i="2"/>
  <c r="I12" i="2"/>
  <c r="H5" i="2"/>
  <c r="I5" i="2"/>
  <c r="G5" i="2"/>
  <c r="M3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I23" i="1"/>
  <c r="J23" i="1"/>
  <c r="K23" i="1"/>
  <c r="K22" i="1"/>
  <c r="J22" i="1"/>
  <c r="I22" i="1"/>
  <c r="K21" i="1"/>
  <c r="J21" i="1"/>
  <c r="I21" i="1"/>
  <c r="K20" i="1"/>
  <c r="J20" i="1"/>
  <c r="I20" i="1"/>
  <c r="K19" i="1"/>
  <c r="J19" i="1"/>
  <c r="I19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I5" i="1"/>
  <c r="J5" i="1"/>
  <c r="K5" i="1"/>
  <c r="I6" i="1"/>
  <c r="J6" i="1"/>
  <c r="K6" i="1"/>
  <c r="I7" i="1"/>
  <c r="J7" i="1"/>
  <c r="K7" i="1"/>
  <c r="K4" i="1"/>
  <c r="J4" i="1"/>
  <c r="I4" i="1"/>
  <c r="I3" i="1"/>
  <c r="J3" i="1"/>
  <c r="K3" i="1"/>
  <c r="O16" i="2" l="1"/>
  <c r="N16" i="2"/>
  <c r="M16" i="2"/>
  <c r="M32" i="2"/>
  <c r="N8" i="2"/>
  <c r="N32" i="2"/>
  <c r="N24" i="2"/>
  <c r="O8" i="2"/>
  <c r="O32" i="2"/>
  <c r="M24" i="2"/>
  <c r="O24" i="2"/>
  <c r="M8" i="2"/>
  <c r="I32" i="1"/>
  <c r="J32" i="1"/>
  <c r="K32" i="1"/>
  <c r="K24" i="1"/>
  <c r="I24" i="1"/>
  <c r="J24" i="1"/>
  <c r="J16" i="1"/>
  <c r="I16" i="1"/>
  <c r="K16" i="1"/>
  <c r="J8" i="1"/>
  <c r="I8" i="1"/>
  <c r="K8" i="1"/>
</calcChain>
</file>

<file path=xl/sharedStrings.xml><?xml version="1.0" encoding="utf-8"?>
<sst xmlns="http://schemas.openxmlformats.org/spreadsheetml/2006/main" count="234" uniqueCount="90">
  <si>
    <t>Year</t>
  </si>
  <si>
    <t>CO2_Price</t>
  </si>
  <si>
    <t>Outage</t>
  </si>
  <si>
    <t>Total_MW</t>
  </si>
  <si>
    <t>Total_MWh</t>
  </si>
  <si>
    <t>Total_Target</t>
  </si>
  <si>
    <t>MW_Cost</t>
  </si>
  <si>
    <t>MWh_Cost</t>
  </si>
  <si>
    <t>Outage_Cost</t>
  </si>
  <si>
    <t>CO2_Cost</t>
  </si>
  <si>
    <t>MW_MWh_Outage_Cost</t>
  </si>
  <si>
    <t>Including_CO2_Cost</t>
  </si>
  <si>
    <t>Demand</t>
  </si>
  <si>
    <t>Molten_Capacity</t>
  </si>
  <si>
    <t>Molten_Used</t>
  </si>
  <si>
    <t>Solar_MW</t>
  </si>
  <si>
    <t>Solar_Demand_MWh</t>
  </si>
  <si>
    <t>Solar_Supply_MWh</t>
  </si>
  <si>
    <t>Solar_Cost</t>
  </si>
  <si>
    <t>Solar_CO2_Cost</t>
  </si>
  <si>
    <t>Solar_CO2_MTon</t>
  </si>
  <si>
    <t>Solar_MW_Cost</t>
  </si>
  <si>
    <t>Solar_MWh_Cost</t>
  </si>
  <si>
    <t>Solar_Start_Knob</t>
  </si>
  <si>
    <t>Solar_Knob</t>
  </si>
  <si>
    <t>Solar_Max_Knob</t>
  </si>
  <si>
    <t>Wind_MW</t>
  </si>
  <si>
    <t>Wind_Demand_MWh</t>
  </si>
  <si>
    <t>Wind_Supply_MWh</t>
  </si>
  <si>
    <t>Wind_Cost</t>
  </si>
  <si>
    <t>Wind_CO2_Cost</t>
  </si>
  <si>
    <t>Wind_CO2_MTon</t>
  </si>
  <si>
    <t>Wind_MW_Cost</t>
  </si>
  <si>
    <t>Wind_MWh_Cost</t>
  </si>
  <si>
    <t>Wind_Start_Knob</t>
  </si>
  <si>
    <t>Wind_Knob</t>
  </si>
  <si>
    <t>Wind_Max_Knob</t>
  </si>
  <si>
    <t>Nuclear_MW</t>
  </si>
  <si>
    <t>Nuclear_Demand_MWh</t>
  </si>
  <si>
    <t>Nuclear_Supply_MWh</t>
  </si>
  <si>
    <t>Nuclear_Cost</t>
  </si>
  <si>
    <t>Nuclear_CO2_Cost</t>
  </si>
  <si>
    <t>Nuclear_CO2_MTon</t>
  </si>
  <si>
    <t>Nuclear_MW_Cost</t>
  </si>
  <si>
    <t>Nuclear_MWh_Cost</t>
  </si>
  <si>
    <t>Nuclear_Start_Knob</t>
  </si>
  <si>
    <t>Nuclear_Knob</t>
  </si>
  <si>
    <t>Nuclear_Max_Knob</t>
  </si>
  <si>
    <t>Gas_MW</t>
  </si>
  <si>
    <t>Gas_Demand_MWh</t>
  </si>
  <si>
    <t>Gas_Supply_MWh</t>
  </si>
  <si>
    <t>Gas_Cost</t>
  </si>
  <si>
    <t>Gas_CO2_Cost</t>
  </si>
  <si>
    <t>Gas_CO2_MTon</t>
  </si>
  <si>
    <t>Gas_MW_Cost</t>
  </si>
  <si>
    <t>Gas_MWh_Cost</t>
  </si>
  <si>
    <t>Gas_Start_Knob</t>
  </si>
  <si>
    <t>Gas_Knob</t>
  </si>
  <si>
    <t>Gas_Max_Knob</t>
  </si>
  <si>
    <t>Coal_MW</t>
  </si>
  <si>
    <t>Coal_Demand_MWh</t>
  </si>
  <si>
    <t>Coal_Supply_MWh</t>
  </si>
  <si>
    <t>Coal_Cost</t>
  </si>
  <si>
    <t>Coal_CO2_Cost</t>
  </si>
  <si>
    <t>Coal_CO2_MTon</t>
  </si>
  <si>
    <t>Coal_MW_Cost</t>
  </si>
  <si>
    <t>Coal_MWh_Cost</t>
  </si>
  <si>
    <t>Coal_Start_Knob</t>
  </si>
  <si>
    <t>Coal_Knob</t>
  </si>
  <si>
    <t>Coal_Max_Knob</t>
  </si>
  <si>
    <t>Battery_MW</t>
  </si>
  <si>
    <t>Battery_Demand_MWh</t>
  </si>
  <si>
    <t>Battery_Supply_MWh</t>
  </si>
  <si>
    <t>Battery_Cost</t>
  </si>
  <si>
    <t>Battery_CO2_Cost</t>
  </si>
  <si>
    <t>Battery_CO2_MTon</t>
  </si>
  <si>
    <t>Battery_MW_Cost</t>
  </si>
  <si>
    <t>Battery_MWh_Cost</t>
  </si>
  <si>
    <t>Battery_Start_Knob</t>
  </si>
  <si>
    <t>Battery_Knob</t>
  </si>
  <si>
    <t>Battery_Max_Knob</t>
  </si>
  <si>
    <t>Solar</t>
  </si>
  <si>
    <t>Wind</t>
  </si>
  <si>
    <t>Nuclear</t>
  </si>
  <si>
    <t>Gas</t>
  </si>
  <si>
    <t>Coal</t>
  </si>
  <si>
    <t>MW</t>
  </si>
  <si>
    <t>MWh</t>
  </si>
  <si>
    <t>Knob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</si>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</sst>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791-9287-4A9C-A385-1F72A46CE02D}">
  <dimension ref="A1:K82"/>
  <sheetViews>
    <sheetView topLeftCell="A7" workbookViewId="0">
      <selection activeCell="G7" sqref="G1:K1048576"/>
    </sheetView>
  </sheetViews>
  <sheetFormatPr defaultRowHeight="14.6" x14ac:dyDescent="0.85"/>
  <cols>
    <col min="1" max="1" width="19.53515625" style="1" bestFit="1" customWidth="1"/>
    <col min="2" max="4" width="13.19140625" style="1" bestFit="1" customWidth="1"/>
    <col min="5" max="5" width="15.69140625" style="1" bestFit="1" customWidth="1"/>
    <col min="6" max="6" width="8.921875" style="1"/>
    <col min="7" max="9" width="8.9609375" style="1" bestFit="1" customWidth="1"/>
    <col min="10" max="10" width="13.19140625" style="1" bestFit="1" customWidth="1"/>
    <col min="11" max="16384" width="8.921875" style="1"/>
  </cols>
  <sheetData>
    <row r="1" spans="1:11" x14ac:dyDescent="0.85">
      <c r="B1" s="1">
        <v>0</v>
      </c>
      <c r="C1" s="1">
        <v>1</v>
      </c>
      <c r="D1" s="1">
        <v>2</v>
      </c>
      <c r="E1" s="1">
        <v>3</v>
      </c>
      <c r="I1" s="1">
        <v>0</v>
      </c>
      <c r="J1" s="1">
        <v>1</v>
      </c>
      <c r="K1" s="1">
        <v>9</v>
      </c>
    </row>
    <row r="2" spans="1:11" x14ac:dyDescent="0.85">
      <c r="A2" s="1" t="s">
        <v>0</v>
      </c>
      <c r="B2" s="1">
        <v>0</v>
      </c>
      <c r="C2" s="1">
        <v>1</v>
      </c>
      <c r="D2" s="1">
        <v>2</v>
      </c>
      <c r="E2" s="1">
        <v>3</v>
      </c>
      <c r="H2" s="1">
        <v>0</v>
      </c>
      <c r="I2" s="1" t="s">
        <v>86</v>
      </c>
      <c r="J2" s="1" t="s">
        <v>87</v>
      </c>
      <c r="K2" s="1" t="s">
        <v>88</v>
      </c>
    </row>
    <row r="3" spans="1:11" x14ac:dyDescent="0.85">
      <c r="A3" s="1" t="s">
        <v>1</v>
      </c>
      <c r="B3" s="1">
        <v>0</v>
      </c>
      <c r="C3" s="1">
        <v>30</v>
      </c>
      <c r="D3" s="1">
        <v>60</v>
      </c>
      <c r="E3" s="1">
        <v>90</v>
      </c>
      <c r="G3" s="1">
        <v>0</v>
      </c>
      <c r="H3" s="1" t="s">
        <v>81</v>
      </c>
      <c r="I3" s="1">
        <f ca="1">OFFSET(Solar_MW,$G3+I$1,$H$2)</f>
        <v>19202</v>
      </c>
      <c r="J3" s="1">
        <f ca="1">OFFSET(Solar_MW,$G3+$J$1,$H$2)</f>
        <v>49301197.702490397</v>
      </c>
      <c r="K3" s="1">
        <f ca="1">OFFSET(Solar_MW,$G3+$K$1,$H$2)</f>
        <v>1</v>
      </c>
    </row>
    <row r="4" spans="1:11" x14ac:dyDescent="0.85">
      <c r="A4" s="1" t="s">
        <v>2</v>
      </c>
      <c r="B4" s="1">
        <v>0</v>
      </c>
      <c r="C4" s="1">
        <v>0</v>
      </c>
      <c r="D4" s="1">
        <v>0</v>
      </c>
      <c r="E4" s="1">
        <v>0</v>
      </c>
      <c r="G4" s="1">
        <v>11</v>
      </c>
      <c r="H4" s="1" t="s">
        <v>82</v>
      </c>
      <c r="I4" s="1">
        <f ca="1">OFFSET(Solar_MW,$G4+I$1,$H$2)</f>
        <v>5973</v>
      </c>
      <c r="J4" s="1">
        <f ca="1">OFFSET(Solar_MW,$G4+$J$1,$H$2)</f>
        <v>19050575.989339199</v>
      </c>
      <c r="K4" s="1">
        <f ca="1">OFFSET(Solar_MW,$G4+$K$1,$H$2)</f>
        <v>1</v>
      </c>
    </row>
    <row r="5" spans="1:11" x14ac:dyDescent="0.85">
      <c r="A5" s="1" t="s">
        <v>3</v>
      </c>
      <c r="B5" s="1">
        <v>61230</v>
      </c>
      <c r="C5" s="1">
        <v>65915.551674570001</v>
      </c>
      <c r="D5" s="1">
        <v>72222.426241299996</v>
      </c>
      <c r="E5" s="1">
        <v>79258.334548219995</v>
      </c>
      <c r="G5" s="1">
        <v>22</v>
      </c>
      <c r="H5" s="1" t="s">
        <v>83</v>
      </c>
      <c r="I5" s="1">
        <f ca="1">OFFSET(Solar_MW,$G5+I$1,$H$2)</f>
        <v>2286</v>
      </c>
      <c r="J5" s="1">
        <f ca="1">OFFSET(Solar_MW,$G5+$J$1,$H$2)</f>
        <v>17338346.906399202</v>
      </c>
      <c r="K5" s="1">
        <f ca="1">OFFSET(Solar_MW,$G5+$K$1,$H$2)</f>
        <v>1</v>
      </c>
    </row>
    <row r="6" spans="1:11" x14ac:dyDescent="0.85">
      <c r="A6" s="1" t="s">
        <v>4</v>
      </c>
      <c r="B6" s="1">
        <v>192246726.47251001</v>
      </c>
      <c r="C6" s="1">
        <v>196091659.78184399</v>
      </c>
      <c r="D6" s="1">
        <v>200018198.403052</v>
      </c>
      <c r="E6" s="1">
        <v>204871740.130472</v>
      </c>
      <c r="G6" s="1">
        <v>33</v>
      </c>
      <c r="H6" s="1" t="s">
        <v>84</v>
      </c>
      <c r="I6" s="1">
        <f ca="1">OFFSET(Solar_MW,$G6+I$1,$H$2)</f>
        <v>31948</v>
      </c>
      <c r="J6" s="1">
        <f ca="1">OFFSET(Solar_MW,$G6+$J$1,$H$2)</f>
        <v>101536677.835426</v>
      </c>
      <c r="K6" s="1">
        <f ca="1">OFFSET(Solar_MW,$G6+$K$1,$H$2)</f>
        <v>1</v>
      </c>
    </row>
    <row r="7" spans="1:11" x14ac:dyDescent="0.85">
      <c r="A7" s="1" t="s">
        <v>5</v>
      </c>
      <c r="B7" s="1">
        <v>192246726.47251001</v>
      </c>
      <c r="C7" s="1">
        <v>196091661.00196001</v>
      </c>
      <c r="D7" s="1">
        <v>200013494.222</v>
      </c>
      <c r="E7" s="1">
        <v>204013764.10644001</v>
      </c>
      <c r="G7" s="1">
        <v>44</v>
      </c>
      <c r="H7" s="1" t="s">
        <v>85</v>
      </c>
      <c r="I7" s="1">
        <f ca="1">OFFSET(Solar_MW,$G7+I$1,$H$2)</f>
        <v>1821</v>
      </c>
      <c r="J7" s="1">
        <f ca="1">OFFSET(Solar_MW,$G7+$J$1,$H$2)</f>
        <v>5019928.0388553897</v>
      </c>
      <c r="K7" s="1">
        <f ca="1">OFFSET(Solar_MW,$G7+$K$1,$H$2)</f>
        <v>1</v>
      </c>
    </row>
    <row r="8" spans="1:11" x14ac:dyDescent="0.85">
      <c r="A8" s="1" t="s">
        <v>6</v>
      </c>
      <c r="B8" s="1">
        <v>15341.071448049999</v>
      </c>
      <c r="C8" s="1">
        <v>15701.75463675</v>
      </c>
      <c r="D8" s="1">
        <v>17286.635085900001</v>
      </c>
      <c r="E8" s="1">
        <v>19176.354768519999</v>
      </c>
      <c r="H8" s="1" t="s">
        <v>89</v>
      </c>
      <c r="I8" s="1">
        <f ca="1">SUM(I3:I7)</f>
        <v>61230</v>
      </c>
      <c r="J8" s="1">
        <f t="shared" ref="J8:K8" ca="1" si="0">SUM(J3:J7)</f>
        <v>192246726.47251019</v>
      </c>
      <c r="K8" s="1">
        <f t="shared" ca="1" si="0"/>
        <v>5</v>
      </c>
    </row>
    <row r="9" spans="1:11" x14ac:dyDescent="0.85">
      <c r="A9" s="1" t="s">
        <v>7</v>
      </c>
      <c r="B9" s="1">
        <v>2769.6495511500002</v>
      </c>
      <c r="C9" s="1">
        <v>2763.5889474000001</v>
      </c>
      <c r="D9" s="1">
        <v>2510.1180365599998</v>
      </c>
      <c r="E9" s="1">
        <v>2181.1154823799998</v>
      </c>
    </row>
    <row r="10" spans="1:11" x14ac:dyDescent="0.8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H10" s="1">
        <v>1</v>
      </c>
      <c r="I10" s="1" t="s">
        <v>86</v>
      </c>
      <c r="J10" s="1" t="s">
        <v>87</v>
      </c>
      <c r="K10" s="1" t="s">
        <v>88</v>
      </c>
    </row>
    <row r="11" spans="1:11" x14ac:dyDescent="0.85">
      <c r="A11" s="1" t="s">
        <v>9</v>
      </c>
      <c r="B11" s="1">
        <v>0</v>
      </c>
      <c r="C11" s="1">
        <v>1573.92825008</v>
      </c>
      <c r="D11" s="1">
        <v>2851.11029414</v>
      </c>
      <c r="E11" s="1">
        <v>3686.6744478999999</v>
      </c>
      <c r="G11" s="1">
        <v>0</v>
      </c>
      <c r="H11" s="1" t="s">
        <v>81</v>
      </c>
      <c r="I11" s="1">
        <f ca="1">OFFSET(Solar_MW,$G11+I$1,$H$10)</f>
        <v>21511.292308069998</v>
      </c>
      <c r="J11" s="1">
        <f ca="1">OFFSET(Solar_MW,$G11+$J$1,$H$10)</f>
        <v>51304547.290444903</v>
      </c>
      <c r="K11" s="1">
        <f ca="1">OFFSET(Solar_MW,$G11+$K$1,$H$10)</f>
        <v>1.0765188699999999</v>
      </c>
    </row>
    <row r="12" spans="1:11" x14ac:dyDescent="0.85">
      <c r="A12" s="1" t="s">
        <v>10</v>
      </c>
      <c r="B12" s="1">
        <v>18110.72099921</v>
      </c>
      <c r="C12" s="1">
        <v>18465.34358415</v>
      </c>
      <c r="D12" s="1">
        <v>19796.753122459999</v>
      </c>
      <c r="E12" s="1">
        <v>21357.470250900002</v>
      </c>
      <c r="G12" s="1">
        <v>11</v>
      </c>
      <c r="H12" s="1" t="s">
        <v>82</v>
      </c>
      <c r="I12" s="1">
        <f ca="1">OFFSET(Solar_MW,$G12+I$1,$H$10)</f>
        <v>8016.5447077199997</v>
      </c>
      <c r="J12" s="1">
        <f ca="1">OFFSET(Solar_MW,$G12+$J$1,$H$10)</f>
        <v>21624251.293187201</v>
      </c>
      <c r="K12" s="1">
        <f ca="1">OFFSET(Solar_MW,$G12+$K$1,$H$10)</f>
        <v>1.1823926899999999</v>
      </c>
    </row>
    <row r="13" spans="1:11" x14ac:dyDescent="0.85">
      <c r="A13" s="1" t="s">
        <v>11</v>
      </c>
      <c r="B13" s="1">
        <v>18110.72099921</v>
      </c>
      <c r="C13" s="1">
        <v>20039.27183423</v>
      </c>
      <c r="D13" s="1">
        <v>22647.863416600001</v>
      </c>
      <c r="E13" s="1">
        <v>25044.144698799999</v>
      </c>
      <c r="G13" s="1">
        <v>22</v>
      </c>
      <c r="H13" s="1" t="s">
        <v>83</v>
      </c>
      <c r="I13" s="1">
        <f ca="1">OFFSET(Solar_MW,$G13+I$1,$H$10)</f>
        <v>2228.8500036999999</v>
      </c>
      <c r="J13" s="1">
        <f ca="1">OFFSET(Solar_MW,$G13+$J$1,$H$10)</f>
        <v>16904888.247789301</v>
      </c>
      <c r="K13" s="1">
        <f ca="1">OFFSET(Solar_MW,$G13+$K$1,$H$10)</f>
        <v>1</v>
      </c>
    </row>
    <row r="14" spans="1:11" x14ac:dyDescent="0.85">
      <c r="A14" s="1" t="s">
        <v>12</v>
      </c>
      <c r="B14" s="1">
        <v>1</v>
      </c>
      <c r="C14" s="1">
        <v>1.02</v>
      </c>
      <c r="D14" s="1">
        <v>1.02</v>
      </c>
      <c r="E14" s="1">
        <v>1.02</v>
      </c>
      <c r="G14" s="1">
        <v>33</v>
      </c>
      <c r="H14" s="1" t="s">
        <v>84</v>
      </c>
      <c r="I14" s="1">
        <f ca="1">OFFSET(Solar_MW,$G14+I$1,$H$10)</f>
        <v>34154.320647770001</v>
      </c>
      <c r="J14" s="1">
        <f ca="1">OFFSET(Solar_MW,$G14+$J$1,$H$10)</f>
        <v>106245446.54200201</v>
      </c>
      <c r="K14" s="1">
        <f ca="1">OFFSET(Solar_MW,$G14+$K$1,$H$10)</f>
        <v>1.1136039</v>
      </c>
    </row>
    <row r="15" spans="1:11" x14ac:dyDescent="0.85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G15" s="1">
        <v>44</v>
      </c>
      <c r="H15" s="1" t="s">
        <v>85</v>
      </c>
      <c r="I15" s="1">
        <f ca="1">OFFSET(Solar_MW,$G15+I$1,$H$10)</f>
        <v>4.5440073200000004</v>
      </c>
      <c r="J15" s="1">
        <f ca="1">OFFSET(Solar_MW,$G15+$J$1,$H$10)</f>
        <v>12526.408420739999</v>
      </c>
      <c r="K15" s="1">
        <f ca="1">OFFSET(Solar_MW,$G15+$K$1,$H$10)</f>
        <v>2.5593199999999999E-3</v>
      </c>
    </row>
    <row r="16" spans="1:11" x14ac:dyDescent="0.85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H16" s="1" t="s">
        <v>89</v>
      </c>
      <c r="I16" s="1">
        <f ca="1">SUM(I11:I15)</f>
        <v>65915.551674579998</v>
      </c>
      <c r="J16" s="1">
        <f t="shared" ref="J16" ca="1" si="1">SUM(J11:J15)</f>
        <v>196091659.78184414</v>
      </c>
      <c r="K16" s="1">
        <f t="shared" ref="K16" ca="1" si="2">SUM(K11:K15)</f>
        <v>4.3750747799999994</v>
      </c>
    </row>
    <row r="17" spans="1:11" x14ac:dyDescent="0.85">
      <c r="A17" s="1" t="s">
        <v>15</v>
      </c>
      <c r="B17" s="1">
        <v>19202</v>
      </c>
      <c r="C17" s="1">
        <v>21511.292308069998</v>
      </c>
      <c r="D17" s="1">
        <v>23999.612393660002</v>
      </c>
      <c r="E17" s="1">
        <v>26727.273473149999</v>
      </c>
    </row>
    <row r="18" spans="1:11" x14ac:dyDescent="0.85">
      <c r="A18" s="1" t="s">
        <v>16</v>
      </c>
      <c r="B18" s="1">
        <v>49301197.702490397</v>
      </c>
      <c r="C18" s="1">
        <v>51304547.290444903</v>
      </c>
      <c r="D18" s="1">
        <v>57356777.200509802</v>
      </c>
      <c r="E18" s="1">
        <v>63933549.826514401</v>
      </c>
      <c r="H18" s="1">
        <v>2</v>
      </c>
      <c r="I18" s="1" t="s">
        <v>86</v>
      </c>
      <c r="J18" s="1" t="s">
        <v>87</v>
      </c>
      <c r="K18" s="1" t="s">
        <v>88</v>
      </c>
    </row>
    <row r="19" spans="1:11" x14ac:dyDescent="0.85">
      <c r="A19" s="1" t="s">
        <v>17</v>
      </c>
      <c r="B19" s="1">
        <v>49301197.702490397</v>
      </c>
      <c r="C19" s="1">
        <v>51304547.290444903</v>
      </c>
      <c r="D19" s="1">
        <v>57356777.200509802</v>
      </c>
      <c r="E19" s="1">
        <v>63933549.826514401</v>
      </c>
      <c r="G19" s="1">
        <v>0</v>
      </c>
      <c r="H19" s="1" t="s">
        <v>81</v>
      </c>
      <c r="I19" s="1">
        <f ca="1">OFFSET(Solar_MW,$G19+I$1,$H$18)</f>
        <v>23999.612393660002</v>
      </c>
      <c r="J19" s="1">
        <f ca="1">OFFSET(Solar_MW,$G19+$J$1,$H$18)</f>
        <v>57356777.200509802</v>
      </c>
      <c r="K19" s="1">
        <f ca="1">OFFSET(Solar_MW,$G19+$K$1,$H$18)</f>
        <v>1.0743121600000001</v>
      </c>
    </row>
    <row r="20" spans="1:11" x14ac:dyDescent="0.85">
      <c r="A20" s="1" t="s">
        <v>18</v>
      </c>
      <c r="B20" s="1">
        <v>3920.2390857700002</v>
      </c>
      <c r="C20" s="1">
        <v>4391.6992444300004</v>
      </c>
      <c r="D20" s="1">
        <v>4899.70932971</v>
      </c>
      <c r="E20" s="1">
        <v>5456.5827583399996</v>
      </c>
      <c r="G20" s="1">
        <v>11</v>
      </c>
      <c r="H20" s="1" t="s">
        <v>82</v>
      </c>
      <c r="I20" s="1">
        <f ca="1">OFFSET(Solar_MW,$G20+I$1,$H$18)</f>
        <v>11599.704464709999</v>
      </c>
      <c r="J20" s="1">
        <f ca="1">OFFSET(Solar_MW,$G20+$J$1,$H$18)</f>
        <v>30134797.988659699</v>
      </c>
      <c r="K20" s="1">
        <f ca="1">OFFSET(Solar_MW,$G20+$K$1,$H$18)</f>
        <v>1.2277056</v>
      </c>
    </row>
    <row r="21" spans="1:11" x14ac:dyDescent="0.85">
      <c r="A21" s="1" t="s">
        <v>19</v>
      </c>
      <c r="B21" s="1">
        <v>0</v>
      </c>
      <c r="C21" s="1">
        <v>7.69568209</v>
      </c>
      <c r="D21" s="1">
        <v>17.207033160000002</v>
      </c>
      <c r="E21" s="1">
        <v>28.770097419999999</v>
      </c>
      <c r="G21" s="1">
        <v>22</v>
      </c>
      <c r="H21" s="1" t="s">
        <v>83</v>
      </c>
      <c r="I21" s="1">
        <f ca="1">OFFSET(Solar_MW,$G21+I$1,$H$18)</f>
        <v>2173.1288098700002</v>
      </c>
      <c r="J21" s="1">
        <f ca="1">OFFSET(Solar_MW,$G21+$J$1,$H$18)</f>
        <v>16482266.268654</v>
      </c>
      <c r="K21" s="1">
        <f ca="1">OFFSET(Solar_MW,$G21+$K$1,$H$18)</f>
        <v>1.0000000099999999</v>
      </c>
    </row>
    <row r="22" spans="1:11" x14ac:dyDescent="0.85">
      <c r="A22" s="1" t="s">
        <v>20</v>
      </c>
      <c r="B22" s="1">
        <v>0.24650599000000001</v>
      </c>
      <c r="C22" s="1">
        <v>0.25652274000000003</v>
      </c>
      <c r="D22" s="1">
        <v>0.28678388999999999</v>
      </c>
      <c r="E22" s="1">
        <v>0.31966774999999997</v>
      </c>
      <c r="G22" s="1">
        <v>33</v>
      </c>
      <c r="H22" s="1" t="s">
        <v>84</v>
      </c>
      <c r="I22" s="1">
        <f ca="1">OFFSET(Solar_MW,$G22+I$1,$H$18)</f>
        <v>34449.980572829998</v>
      </c>
      <c r="J22" s="1">
        <f ca="1">OFFSET(Solar_MW,$G22+$J$1,$H$18)</f>
        <v>96044356.944637194</v>
      </c>
      <c r="K22" s="1">
        <f ca="1">OFFSET(Solar_MW,$G22+$K$1,$H$18)</f>
        <v>1.05068395</v>
      </c>
    </row>
    <row r="23" spans="1:11" x14ac:dyDescent="0.85">
      <c r="A23" s="1" t="s">
        <v>21</v>
      </c>
      <c r="B23" s="1">
        <v>3920.2390857700002</v>
      </c>
      <c r="C23" s="1">
        <v>4391.6992444300004</v>
      </c>
      <c r="D23" s="1">
        <v>4899.70932971</v>
      </c>
      <c r="E23" s="1">
        <v>5456.5827583399996</v>
      </c>
      <c r="G23" s="1">
        <v>44</v>
      </c>
      <c r="H23" s="1" t="s">
        <v>85</v>
      </c>
      <c r="I23" s="1">
        <f ca="1">OFFSET(Solar_MW,$G23+I$1,$H$18)</f>
        <v>2.1E-7</v>
      </c>
      <c r="J23" s="1">
        <f ca="1">OFFSET(Solar_MW,$G23+$J$1,$H$18)</f>
        <v>5.9177000000000003E-4</v>
      </c>
      <c r="K23" s="1">
        <f ca="1">OFFSET(Solar_MW,$G23+$K$1,$H$18)</f>
        <v>4.9999999999999998E-8</v>
      </c>
    </row>
    <row r="24" spans="1:11" x14ac:dyDescent="0.85">
      <c r="A24" s="1" t="s">
        <v>22</v>
      </c>
      <c r="B24" s="1">
        <v>0</v>
      </c>
      <c r="C24" s="1">
        <v>0</v>
      </c>
      <c r="D24" s="1">
        <v>0</v>
      </c>
      <c r="E24" s="1">
        <v>0</v>
      </c>
      <c r="H24" s="1" t="s">
        <v>89</v>
      </c>
      <c r="I24" s="1">
        <f ca="1">SUM(I19:I23)</f>
        <v>72222.426241280002</v>
      </c>
      <c r="J24" s="1">
        <f t="shared" ref="J24" ca="1" si="3">SUM(J19:J23)</f>
        <v>200018198.40305248</v>
      </c>
      <c r="K24" s="1">
        <f t="shared" ref="K24" ca="1" si="4">SUM(K19:K23)</f>
        <v>4.3527017699999995</v>
      </c>
    </row>
    <row r="25" spans="1:11" x14ac:dyDescent="0.85">
      <c r="A25" s="1" t="s">
        <v>23</v>
      </c>
      <c r="B25" s="1">
        <v>1</v>
      </c>
      <c r="C25" s="1">
        <v>1.03333333</v>
      </c>
      <c r="D25" s="1">
        <v>1.07430216</v>
      </c>
      <c r="E25" s="1">
        <v>1.0733288400000001</v>
      </c>
    </row>
    <row r="26" spans="1:11" x14ac:dyDescent="0.85">
      <c r="A26" s="1" t="s">
        <v>24</v>
      </c>
      <c r="B26" s="1">
        <v>1</v>
      </c>
      <c r="C26" s="1">
        <v>1.0765188699999999</v>
      </c>
      <c r="D26" s="1">
        <v>1.0743121600000001</v>
      </c>
      <c r="E26" s="1">
        <v>1.0733388399999999</v>
      </c>
      <c r="H26" s="1">
        <v>3</v>
      </c>
      <c r="I26" s="1" t="s">
        <v>86</v>
      </c>
      <c r="J26" s="1" t="s">
        <v>87</v>
      </c>
      <c r="K26" s="1" t="s">
        <v>88</v>
      </c>
    </row>
    <row r="27" spans="1:11" x14ac:dyDescent="0.85">
      <c r="A27" s="1" t="s">
        <v>25</v>
      </c>
      <c r="B27" s="1">
        <v>1</v>
      </c>
      <c r="C27" s="1">
        <v>1.0765188699999999</v>
      </c>
      <c r="D27" s="1">
        <v>1.0743121600000001</v>
      </c>
      <c r="E27" s="1">
        <v>1.0733388399999999</v>
      </c>
      <c r="G27" s="1">
        <v>0</v>
      </c>
      <c r="H27" s="1" t="s">
        <v>81</v>
      </c>
      <c r="I27" s="1">
        <f ca="1">OFFSET(Solar_MW,$G27+I$1,$H$26)</f>
        <v>26727.273473149999</v>
      </c>
      <c r="J27" s="1">
        <f ca="1">OFFSET(Solar_MW,$G27+$J$1,$H$26)</f>
        <v>63933549.826514401</v>
      </c>
      <c r="K27" s="1">
        <f ca="1">OFFSET(Solar_MW,$G27+$K$1,$H$26)</f>
        <v>1.0733388399999999</v>
      </c>
    </row>
    <row r="28" spans="1:11" x14ac:dyDescent="0.85">
      <c r="A28" s="1" t="s">
        <v>26</v>
      </c>
      <c r="B28" s="1">
        <v>5973</v>
      </c>
      <c r="C28" s="1">
        <v>8016.5447077199997</v>
      </c>
      <c r="D28" s="1">
        <v>11599.704464709999</v>
      </c>
      <c r="E28" s="1">
        <v>15433.96127885</v>
      </c>
      <c r="G28" s="1">
        <v>11</v>
      </c>
      <c r="H28" s="1" t="s">
        <v>82</v>
      </c>
      <c r="I28" s="1">
        <f ca="1">OFFSET(Solar_MW,$G28+I$1,$H$26)</f>
        <v>15433.96127885</v>
      </c>
      <c r="J28" s="1">
        <f ca="1">OFFSET(Solar_MW,$G28+$J$1,$H$26)</f>
        <v>41813197.345787801</v>
      </c>
      <c r="K28" s="1">
        <f ca="1">OFFSET(Solar_MW,$G28+$K$1,$H$26)</f>
        <v>1.17727962</v>
      </c>
    </row>
    <row r="29" spans="1:11" x14ac:dyDescent="0.85">
      <c r="A29" s="1" t="s">
        <v>27</v>
      </c>
      <c r="B29" s="1">
        <v>19050575.989339199</v>
      </c>
      <c r="C29" s="1">
        <v>21624251.293187201</v>
      </c>
      <c r="D29" s="1">
        <v>30134797.988659699</v>
      </c>
      <c r="E29" s="1">
        <v>41813197.345787801</v>
      </c>
      <c r="G29" s="1">
        <v>22</v>
      </c>
      <c r="H29" s="1" t="s">
        <v>83</v>
      </c>
      <c r="I29" s="1">
        <f ca="1">OFFSET(Solar_MW,$G29+I$1,$H$26)</f>
        <v>2266.9159171000001</v>
      </c>
      <c r="J29" s="1">
        <f ca="1">OFFSET(Solar_MW,$G29+$J$1,$H$26)</f>
        <v>16622418.4328574</v>
      </c>
      <c r="K29" s="1">
        <f ca="1">OFFSET(Solar_MW,$G29+$K$1,$H$26)</f>
        <v>1.03436225</v>
      </c>
    </row>
    <row r="30" spans="1:11" x14ac:dyDescent="0.85">
      <c r="A30" s="1" t="s">
        <v>28</v>
      </c>
      <c r="B30" s="1">
        <v>19050575.989339199</v>
      </c>
      <c r="C30" s="1">
        <v>21624251.293187201</v>
      </c>
      <c r="D30" s="1">
        <v>30134797.988659699</v>
      </c>
      <c r="E30" s="1">
        <v>41813197.345787801</v>
      </c>
      <c r="G30" s="1">
        <v>33</v>
      </c>
      <c r="H30" s="1" t="s">
        <v>84</v>
      </c>
      <c r="I30" s="1">
        <f ca="1">OFFSET(Solar_MW,$G30+I$1,$H$26)</f>
        <v>34830.183879130003</v>
      </c>
      <c r="J30" s="1">
        <f ca="1">OFFSET(Solar_MW,$G30+$J$1,$H$26)</f>
        <v>82502574.525313005</v>
      </c>
      <c r="K30" s="1">
        <f ca="1">OFFSET(Solar_MW,$G30+$K$1,$H$26)</f>
        <v>1.0531629</v>
      </c>
    </row>
    <row r="31" spans="1:11" x14ac:dyDescent="0.85">
      <c r="A31" s="1" t="s">
        <v>29</v>
      </c>
      <c r="B31" s="1">
        <v>1806.6303033199999</v>
      </c>
      <c r="C31" s="1">
        <v>2424.7333997800001</v>
      </c>
      <c r="D31" s="1">
        <v>3508.5179299299998</v>
      </c>
      <c r="E31" s="1">
        <v>4668.2508197899997</v>
      </c>
      <c r="G31" s="1">
        <v>44</v>
      </c>
      <c r="H31" s="1" t="s">
        <v>85</v>
      </c>
      <c r="I31" s="1">
        <f ca="1">OFFSET(Solar_MW,$G31+I$1,$H$26)</f>
        <v>0</v>
      </c>
      <c r="J31" s="1">
        <f ca="1">OFFSET(Solar_MW,$G31+$J$1,$H$26)</f>
        <v>0</v>
      </c>
      <c r="K31" s="1">
        <f ca="1">OFFSET(Solar_MW,$G31+$K$1,$H$26)</f>
        <v>5.9999999999999995E-8</v>
      </c>
    </row>
    <row r="32" spans="1:11" x14ac:dyDescent="0.85">
      <c r="A32" s="1" t="s">
        <v>30</v>
      </c>
      <c r="B32" s="1">
        <v>0</v>
      </c>
      <c r="C32" s="1">
        <v>2.59491016</v>
      </c>
      <c r="D32" s="1">
        <v>7.2323515199999999</v>
      </c>
      <c r="E32" s="1">
        <v>15.05275104</v>
      </c>
      <c r="H32" s="1" t="s">
        <v>89</v>
      </c>
      <c r="I32" s="1">
        <f ca="1">SUM(I27:I31)</f>
        <v>79258.334548229992</v>
      </c>
      <c r="J32" s="1">
        <f t="shared" ref="J32" ca="1" si="5">SUM(J27:J31)</f>
        <v>204871740.1304726</v>
      </c>
      <c r="K32" s="1">
        <f t="shared" ref="K32" ca="1" si="6">SUM(K27:K31)</f>
        <v>4.33814367</v>
      </c>
    </row>
    <row r="33" spans="1:5" x14ac:dyDescent="0.85">
      <c r="A33" s="1" t="s">
        <v>31</v>
      </c>
      <c r="B33" s="1">
        <v>7.6202300000000001E-2</v>
      </c>
      <c r="C33" s="1">
        <v>8.6497009999999999E-2</v>
      </c>
      <c r="D33" s="1">
        <v>0.12053919</v>
      </c>
      <c r="E33" s="1">
        <v>0.16725279000000001</v>
      </c>
    </row>
    <row r="34" spans="1:5" x14ac:dyDescent="0.85">
      <c r="A34" s="1" t="s">
        <v>32</v>
      </c>
      <c r="B34" s="1">
        <v>1806.6303033199999</v>
      </c>
      <c r="C34" s="1">
        <v>2424.7333997800001</v>
      </c>
      <c r="D34" s="1">
        <v>3508.5179299299998</v>
      </c>
      <c r="E34" s="1">
        <v>4668.2508197899997</v>
      </c>
    </row>
    <row r="35" spans="1:5" x14ac:dyDescent="0.85">
      <c r="A35" s="1" t="s">
        <v>33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85">
      <c r="A36" s="1" t="s">
        <v>34</v>
      </c>
      <c r="B36" s="1">
        <v>1</v>
      </c>
      <c r="C36" s="1">
        <v>1.04</v>
      </c>
      <c r="D36" s="1">
        <v>1.1823926899999999</v>
      </c>
      <c r="E36" s="1">
        <v>1.1772697000000001</v>
      </c>
    </row>
    <row r="37" spans="1:5" x14ac:dyDescent="0.85">
      <c r="A37" s="1" t="s">
        <v>35</v>
      </c>
      <c r="B37" s="1">
        <v>1</v>
      </c>
      <c r="C37" s="1">
        <v>1.1823926899999999</v>
      </c>
      <c r="D37" s="1">
        <v>1.2277056</v>
      </c>
      <c r="E37" s="1">
        <v>1.17727962</v>
      </c>
    </row>
    <row r="38" spans="1:5" x14ac:dyDescent="0.85">
      <c r="A38" s="1" t="s">
        <v>36</v>
      </c>
      <c r="B38" s="1">
        <v>1</v>
      </c>
      <c r="C38" s="1">
        <v>1.2789520000000001</v>
      </c>
      <c r="D38" s="1">
        <v>1.2277056</v>
      </c>
      <c r="E38" s="1">
        <v>1.1772796999999999</v>
      </c>
    </row>
    <row r="39" spans="1:5" x14ac:dyDescent="0.85">
      <c r="A39" s="1" t="s">
        <v>37</v>
      </c>
      <c r="B39" s="1">
        <v>2286</v>
      </c>
      <c r="C39" s="1">
        <v>2228.8500036999999</v>
      </c>
      <c r="D39" s="1">
        <v>2173.1288098700002</v>
      </c>
      <c r="E39" s="1">
        <v>2266.9159171000001</v>
      </c>
    </row>
    <row r="40" spans="1:5" x14ac:dyDescent="0.85">
      <c r="A40" s="1" t="s">
        <v>38</v>
      </c>
      <c r="B40" s="1">
        <v>17338346.906399202</v>
      </c>
      <c r="C40" s="1">
        <v>16904888.247789301</v>
      </c>
      <c r="D40" s="1">
        <v>16482266.268654</v>
      </c>
      <c r="E40" s="1">
        <v>16622418.4328574</v>
      </c>
    </row>
    <row r="41" spans="1:5" x14ac:dyDescent="0.85">
      <c r="A41" s="1" t="s">
        <v>39</v>
      </c>
      <c r="B41" s="1">
        <v>17338346.906399202</v>
      </c>
      <c r="C41" s="1">
        <v>16904888.247789301</v>
      </c>
      <c r="D41" s="1">
        <v>16482266.268654</v>
      </c>
      <c r="E41" s="1">
        <v>16622418.4328574</v>
      </c>
    </row>
    <row r="42" spans="1:5" x14ac:dyDescent="0.85">
      <c r="A42" s="1" t="s">
        <v>40</v>
      </c>
      <c r="B42" s="1">
        <v>2640.9575061599999</v>
      </c>
      <c r="C42" s="1">
        <v>2574.93357264</v>
      </c>
      <c r="D42" s="1">
        <v>2510.56029631</v>
      </c>
      <c r="E42" s="1">
        <v>2613.1354841699999</v>
      </c>
    </row>
    <row r="43" spans="1:5" x14ac:dyDescent="0.85">
      <c r="A43" s="1" t="s">
        <v>41</v>
      </c>
      <c r="B43" s="1">
        <v>0</v>
      </c>
      <c r="C43" s="1">
        <v>1.52143994</v>
      </c>
      <c r="D43" s="1">
        <v>2.9668079299999999</v>
      </c>
      <c r="E43" s="1">
        <v>4.48805298</v>
      </c>
    </row>
    <row r="44" spans="1:5" x14ac:dyDescent="0.85">
      <c r="A44" s="1" t="s">
        <v>42</v>
      </c>
      <c r="B44" s="1">
        <v>5.2015039999999998E-2</v>
      </c>
      <c r="C44" s="1">
        <v>5.0714660000000002E-2</v>
      </c>
      <c r="D44" s="1">
        <v>4.9446799999999999E-2</v>
      </c>
      <c r="E44" s="1">
        <v>4.9867259999999997E-2</v>
      </c>
    </row>
    <row r="45" spans="1:5" x14ac:dyDescent="0.85">
      <c r="A45" s="1" t="s">
        <v>43</v>
      </c>
      <c r="B45" s="1">
        <v>2465.6668189400002</v>
      </c>
      <c r="C45" s="1">
        <v>2404.0251524599998</v>
      </c>
      <c r="D45" s="1">
        <v>2343.92458433</v>
      </c>
      <c r="E45" s="1">
        <v>2445.0828338199999</v>
      </c>
    </row>
    <row r="46" spans="1:5" x14ac:dyDescent="0.85">
      <c r="A46" s="1" t="s">
        <v>44</v>
      </c>
      <c r="B46" s="1">
        <v>175.29068722</v>
      </c>
      <c r="C46" s="1">
        <v>170.90842018999999</v>
      </c>
      <c r="D46" s="1">
        <v>166.63571198</v>
      </c>
      <c r="E46" s="1">
        <v>168.05265036</v>
      </c>
    </row>
    <row r="47" spans="1:5" x14ac:dyDescent="0.85">
      <c r="A47" s="1" t="s">
        <v>45</v>
      </c>
      <c r="B47" s="1">
        <v>1</v>
      </c>
      <c r="C47" s="1">
        <v>1.0249999999999999</v>
      </c>
      <c r="D47" s="1">
        <v>1</v>
      </c>
      <c r="E47" s="1">
        <v>1.0000000099999999</v>
      </c>
    </row>
    <row r="48" spans="1:5" x14ac:dyDescent="0.85">
      <c r="A48" s="1" t="s">
        <v>46</v>
      </c>
      <c r="B48" s="1">
        <v>1</v>
      </c>
      <c r="C48" s="1">
        <v>1</v>
      </c>
      <c r="D48" s="1">
        <v>1.0000000099999999</v>
      </c>
      <c r="E48" s="1">
        <v>1.03436225</v>
      </c>
    </row>
    <row r="49" spans="1:5" x14ac:dyDescent="0.85">
      <c r="A49" s="1" t="s">
        <v>47</v>
      </c>
      <c r="B49" s="1">
        <v>1</v>
      </c>
      <c r="C49" s="1">
        <v>1.7586214</v>
      </c>
      <c r="D49" s="1">
        <v>1.8355318</v>
      </c>
      <c r="E49" s="1">
        <v>1.9364746500000001</v>
      </c>
    </row>
    <row r="50" spans="1:5" x14ac:dyDescent="0.85">
      <c r="A50" s="1" t="s">
        <v>48</v>
      </c>
      <c r="B50" s="1">
        <v>31948</v>
      </c>
      <c r="C50" s="1">
        <v>34154.320647770001</v>
      </c>
      <c r="D50" s="1">
        <v>34449.980572829998</v>
      </c>
      <c r="E50" s="1">
        <v>34830.183879130003</v>
      </c>
    </row>
    <row r="51" spans="1:5" x14ac:dyDescent="0.85">
      <c r="A51" s="1" t="s">
        <v>49</v>
      </c>
      <c r="B51" s="1">
        <v>101536677.835426</v>
      </c>
      <c r="C51" s="1">
        <v>106245446.54200201</v>
      </c>
      <c r="D51" s="1">
        <v>96044356.944637194</v>
      </c>
      <c r="E51" s="1">
        <v>82502574.525313005</v>
      </c>
    </row>
    <row r="52" spans="1:5" x14ac:dyDescent="0.85">
      <c r="A52" s="1" t="s">
        <v>50</v>
      </c>
      <c r="B52" s="1">
        <v>101536677.835426</v>
      </c>
      <c r="C52" s="1">
        <v>106245446.54200201</v>
      </c>
      <c r="D52" s="1">
        <v>96044356.944637194</v>
      </c>
      <c r="E52" s="1">
        <v>82502574.525313005</v>
      </c>
    </row>
    <row r="53" spans="1:5" x14ac:dyDescent="0.85">
      <c r="A53" s="1" t="s">
        <v>51</v>
      </c>
      <c r="B53" s="1">
        <v>8536.0489510700008</v>
      </c>
      <c r="C53" s="1">
        <v>9069.3450864200004</v>
      </c>
      <c r="D53" s="1">
        <v>8876.5068496000004</v>
      </c>
      <c r="E53" s="1">
        <v>8618.1883435</v>
      </c>
    </row>
    <row r="54" spans="1:5" x14ac:dyDescent="0.85">
      <c r="A54" s="1" t="s">
        <v>52</v>
      </c>
      <c r="B54" s="1">
        <v>0</v>
      </c>
      <c r="C54" s="1">
        <v>1561.8080641700001</v>
      </c>
      <c r="D54" s="1">
        <v>2823.7040941700002</v>
      </c>
      <c r="E54" s="1">
        <v>3638.3635365700002</v>
      </c>
    </row>
    <row r="55" spans="1:5" x14ac:dyDescent="0.85">
      <c r="A55" s="1" t="s">
        <v>53</v>
      </c>
      <c r="B55" s="1">
        <v>49.752972139999997</v>
      </c>
      <c r="C55" s="1">
        <v>52.060268809999997</v>
      </c>
      <c r="D55" s="1">
        <v>47.061734899999998</v>
      </c>
      <c r="E55" s="1">
        <v>40.426261519999997</v>
      </c>
    </row>
    <row r="56" spans="1:5" x14ac:dyDescent="0.85">
      <c r="A56" s="1" t="s">
        <v>54</v>
      </c>
      <c r="B56" s="1">
        <v>6058.55401188</v>
      </c>
      <c r="C56" s="1">
        <v>6476.9561907999996</v>
      </c>
      <c r="D56" s="1">
        <v>6533.0245401499997</v>
      </c>
      <c r="E56" s="1">
        <v>6605.1255250900003</v>
      </c>
    </row>
    <row r="57" spans="1:5" x14ac:dyDescent="0.85">
      <c r="A57" s="1" t="s">
        <v>55</v>
      </c>
      <c r="B57" s="1">
        <v>2477.4949391800001</v>
      </c>
      <c r="C57" s="1">
        <v>2592.3888956199999</v>
      </c>
      <c r="D57" s="1">
        <v>2343.4823094499998</v>
      </c>
      <c r="E57" s="1">
        <v>2013.06281842</v>
      </c>
    </row>
    <row r="58" spans="1:5" x14ac:dyDescent="0.85">
      <c r="A58" s="1" t="s">
        <v>56</v>
      </c>
      <c r="B58" s="1">
        <v>1</v>
      </c>
      <c r="C58" s="1">
        <v>1.04</v>
      </c>
      <c r="D58" s="1">
        <v>1.1136039</v>
      </c>
      <c r="E58" s="1">
        <v>1.05068395</v>
      </c>
    </row>
    <row r="59" spans="1:5" x14ac:dyDescent="0.85">
      <c r="A59" s="1" t="s">
        <v>57</v>
      </c>
      <c r="B59" s="1">
        <v>1</v>
      </c>
      <c r="C59" s="1">
        <v>1.1136039</v>
      </c>
      <c r="D59" s="1">
        <v>1.05068395</v>
      </c>
      <c r="E59" s="1">
        <v>1.0531629</v>
      </c>
    </row>
    <row r="60" spans="1:5" x14ac:dyDescent="0.85">
      <c r="A60" s="1" t="s">
        <v>58</v>
      </c>
      <c r="B60" s="1">
        <v>1</v>
      </c>
      <c r="C60" s="1">
        <v>1.1136039</v>
      </c>
      <c r="D60" s="1">
        <v>1.1142574300000001</v>
      </c>
      <c r="E60" s="1">
        <v>1.12238974</v>
      </c>
    </row>
    <row r="61" spans="1:5" x14ac:dyDescent="0.85">
      <c r="A61" s="1" t="s">
        <v>59</v>
      </c>
      <c r="B61" s="1">
        <v>1821</v>
      </c>
      <c r="C61" s="1">
        <v>4.5440073200000004</v>
      </c>
      <c r="D61" s="1">
        <v>2.1E-7</v>
      </c>
      <c r="E61" s="1">
        <v>0</v>
      </c>
    </row>
    <row r="62" spans="1:5" x14ac:dyDescent="0.85">
      <c r="A62" s="1" t="s">
        <v>60</v>
      </c>
      <c r="B62" s="1">
        <v>5019928.0388553897</v>
      </c>
      <c r="C62" s="1">
        <v>12526.408420739999</v>
      </c>
      <c r="D62" s="1">
        <v>5.9177000000000003E-4</v>
      </c>
      <c r="E62" s="1">
        <v>0</v>
      </c>
    </row>
    <row r="63" spans="1:5" x14ac:dyDescent="0.85">
      <c r="A63" s="1" t="s">
        <v>61</v>
      </c>
      <c r="B63" s="1">
        <v>5019928.0388553897</v>
      </c>
      <c r="C63" s="1">
        <v>12526.408420739999</v>
      </c>
      <c r="D63" s="1">
        <v>5.9177000000000003E-4</v>
      </c>
      <c r="E63" s="1">
        <v>0</v>
      </c>
    </row>
    <row r="64" spans="1:5" x14ac:dyDescent="0.85">
      <c r="A64" s="1" t="s">
        <v>62</v>
      </c>
      <c r="B64" s="1">
        <v>1206.84515289</v>
      </c>
      <c r="C64" s="1">
        <v>3.0114844600000001</v>
      </c>
      <c r="D64" s="1">
        <v>1.4000000000000001E-7</v>
      </c>
      <c r="E64" s="1">
        <v>0</v>
      </c>
    </row>
    <row r="65" spans="1:5" x14ac:dyDescent="0.85">
      <c r="A65" s="1" t="s">
        <v>63</v>
      </c>
      <c r="B65" s="1">
        <v>0</v>
      </c>
      <c r="C65" s="1">
        <v>0.30814965</v>
      </c>
      <c r="D65" s="1">
        <v>2.9999999999999997E-8</v>
      </c>
      <c r="E65" s="1">
        <v>0</v>
      </c>
    </row>
    <row r="66" spans="1:5" x14ac:dyDescent="0.85">
      <c r="A66" s="1" t="s">
        <v>64</v>
      </c>
      <c r="B66" s="1">
        <v>4.1163409900000003</v>
      </c>
      <c r="C66" s="1">
        <v>1.027165E-2</v>
      </c>
      <c r="D66" s="1">
        <v>0</v>
      </c>
      <c r="E66" s="1">
        <v>0</v>
      </c>
    </row>
    <row r="67" spans="1:5" x14ac:dyDescent="0.85">
      <c r="A67" s="1" t="s">
        <v>65</v>
      </c>
      <c r="B67" s="1">
        <v>1089.9812281500001</v>
      </c>
      <c r="C67" s="1">
        <v>2.71986967</v>
      </c>
      <c r="D67" s="1">
        <v>1.3E-7</v>
      </c>
      <c r="E67" s="1">
        <v>0</v>
      </c>
    </row>
    <row r="68" spans="1:5" x14ac:dyDescent="0.85">
      <c r="A68" s="1" t="s">
        <v>66</v>
      </c>
      <c r="B68" s="1">
        <v>116.86392474</v>
      </c>
      <c r="C68" s="1">
        <v>0.29161479000000001</v>
      </c>
      <c r="D68" s="1">
        <v>1E-8</v>
      </c>
      <c r="E68" s="1">
        <v>0</v>
      </c>
    </row>
    <row r="69" spans="1:5" x14ac:dyDescent="0.85">
      <c r="A69" s="1" t="s">
        <v>67</v>
      </c>
      <c r="B69" s="1">
        <v>1</v>
      </c>
      <c r="C69" s="1">
        <v>1.0249999999999999</v>
      </c>
      <c r="D69" s="1">
        <v>2.5593199999999999E-3</v>
      </c>
      <c r="E69" s="1">
        <v>4.9999999999999998E-8</v>
      </c>
    </row>
    <row r="70" spans="1:5" x14ac:dyDescent="0.85">
      <c r="A70" s="1" t="s">
        <v>68</v>
      </c>
      <c r="B70" s="1">
        <v>1</v>
      </c>
      <c r="C70" s="1">
        <v>2.5593199999999999E-3</v>
      </c>
      <c r="D70" s="1">
        <v>4.9999999999999998E-8</v>
      </c>
      <c r="E70" s="1">
        <v>5.9999999999999995E-8</v>
      </c>
    </row>
    <row r="71" spans="1:5" x14ac:dyDescent="0.85">
      <c r="A71" s="1" t="s">
        <v>69</v>
      </c>
      <c r="B71" s="1">
        <v>1</v>
      </c>
      <c r="C71" s="1">
        <v>4.96025954</v>
      </c>
      <c r="D71" s="1">
        <v>1700.9043879999999</v>
      </c>
      <c r="E71" s="1">
        <v>39425165539.128304</v>
      </c>
    </row>
    <row r="72" spans="1:5" x14ac:dyDescent="0.85">
      <c r="A72" s="1" t="s">
        <v>70</v>
      </c>
      <c r="B72" s="1">
        <v>0</v>
      </c>
      <c r="C72" s="1">
        <v>6.1031034999999996</v>
      </c>
      <c r="D72" s="1">
        <v>5.4927931499999998</v>
      </c>
      <c r="E72" s="1">
        <v>4.9435138299999997</v>
      </c>
    </row>
    <row r="73" spans="1:5" x14ac:dyDescent="0.85">
      <c r="A73" s="1" t="s">
        <v>71</v>
      </c>
      <c r="B73" s="1">
        <v>0</v>
      </c>
      <c r="C73" s="1">
        <v>1.22011694</v>
      </c>
      <c r="D73" s="1">
        <v>1.09810666</v>
      </c>
      <c r="E73" s="1">
        <v>0.98829685</v>
      </c>
    </row>
    <row r="74" spans="1:5" x14ac:dyDescent="0.85">
      <c r="A74" s="1" t="s">
        <v>72</v>
      </c>
      <c r="B74" s="1">
        <v>0</v>
      </c>
      <c r="C74" s="1">
        <v>1.22011694</v>
      </c>
      <c r="D74" s="1">
        <v>1.09810666</v>
      </c>
      <c r="E74" s="1">
        <v>0.98829685</v>
      </c>
    </row>
    <row r="75" spans="1:5" x14ac:dyDescent="0.85">
      <c r="A75" s="1" t="s">
        <v>73</v>
      </c>
      <c r="B75" s="1">
        <v>0</v>
      </c>
      <c r="C75" s="1">
        <v>1.6207964100000001</v>
      </c>
      <c r="D75" s="1">
        <v>1.4587167700000001</v>
      </c>
      <c r="E75" s="1">
        <v>1.3128451000000001</v>
      </c>
    </row>
    <row r="76" spans="1:5" x14ac:dyDescent="0.85">
      <c r="A76" s="1" t="s">
        <v>74</v>
      </c>
      <c r="B76" s="1">
        <v>0</v>
      </c>
      <c r="C76" s="1">
        <v>4.07E-6</v>
      </c>
      <c r="D76" s="1">
        <v>7.3300000000000001E-6</v>
      </c>
      <c r="E76" s="1">
        <v>9.9000000000000001E-6</v>
      </c>
    </row>
    <row r="77" spans="1:5" x14ac:dyDescent="0.85">
      <c r="A77" s="1" t="s">
        <v>75</v>
      </c>
      <c r="B77" s="1">
        <v>0</v>
      </c>
      <c r="C77" s="1">
        <v>1.4000000000000001E-7</v>
      </c>
      <c r="D77" s="1">
        <v>1.1999999999999999E-7</v>
      </c>
      <c r="E77" s="1">
        <v>1.1000000000000001E-7</v>
      </c>
    </row>
    <row r="78" spans="1:5" x14ac:dyDescent="0.85">
      <c r="A78" s="1" t="s">
        <v>76</v>
      </c>
      <c r="B78" s="1">
        <v>0</v>
      </c>
      <c r="C78" s="1">
        <v>1.62077961</v>
      </c>
      <c r="D78" s="1">
        <v>1.4587016500000001</v>
      </c>
      <c r="E78" s="1">
        <v>1.31283149</v>
      </c>
    </row>
    <row r="79" spans="1:5" x14ac:dyDescent="0.85">
      <c r="A79" s="1" t="s">
        <v>77</v>
      </c>
      <c r="B79" s="1">
        <v>0</v>
      </c>
      <c r="C79" s="1">
        <v>1.6799999999999998E-5</v>
      </c>
      <c r="D79" s="1">
        <v>1.5119999999999999E-5</v>
      </c>
      <c r="E79" s="1">
        <v>1.361E-5</v>
      </c>
    </row>
    <row r="80" spans="1:5" x14ac:dyDescent="0.85">
      <c r="A80" s="1" t="s">
        <v>78</v>
      </c>
      <c r="B80" s="1">
        <v>1</v>
      </c>
      <c r="C80" s="1">
        <v>1.1000000000000001</v>
      </c>
      <c r="D80" s="1">
        <v>1.00594213</v>
      </c>
      <c r="E80" s="1">
        <v>1</v>
      </c>
    </row>
    <row r="81" spans="1:5" x14ac:dyDescent="0.85">
      <c r="A81" s="1" t="s">
        <v>79</v>
      </c>
      <c r="B81" s="1">
        <v>1</v>
      </c>
      <c r="C81" s="1">
        <v>1.00594213</v>
      </c>
      <c r="D81" s="1">
        <v>1</v>
      </c>
      <c r="E81" s="1">
        <v>1</v>
      </c>
    </row>
    <row r="82" spans="1:5" x14ac:dyDescent="0.85">
      <c r="A82" s="1" t="s">
        <v>80</v>
      </c>
      <c r="B82" s="1">
        <v>1</v>
      </c>
      <c r="C82" s="1">
        <v>2</v>
      </c>
      <c r="D82" s="1">
        <v>2</v>
      </c>
      <c r="E82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8682-0E1E-4E34-91DC-76E85120FF81}">
  <dimension ref="A1:O82"/>
  <sheetViews>
    <sheetView tabSelected="1" workbookViewId="0">
      <selection activeCell="F6" sqref="F6"/>
    </sheetView>
  </sheetViews>
  <sheetFormatPr defaultRowHeight="14.6" x14ac:dyDescent="0.85"/>
  <cols>
    <col min="1" max="1" width="19.53515625" bestFit="1" customWidth="1"/>
    <col min="11" max="13" width="8.9609375" style="1" bestFit="1" customWidth="1"/>
    <col min="14" max="14" width="13.19140625" style="1" bestFit="1" customWidth="1"/>
    <col min="15" max="15" width="8.921875" style="1"/>
  </cols>
  <sheetData>
    <row r="1" spans="1:15" x14ac:dyDescent="0.85">
      <c r="B1">
        <v>0</v>
      </c>
      <c r="C1">
        <v>1</v>
      </c>
      <c r="D1">
        <v>2</v>
      </c>
      <c r="E1">
        <v>3</v>
      </c>
      <c r="M1" s="1">
        <v>0</v>
      </c>
      <c r="N1" s="1">
        <v>1</v>
      </c>
      <c r="O1" s="1">
        <v>9</v>
      </c>
    </row>
    <row r="2" spans="1:15" x14ac:dyDescent="0.85">
      <c r="A2" t="s">
        <v>0</v>
      </c>
      <c r="B2">
        <v>0</v>
      </c>
      <c r="C2">
        <v>1</v>
      </c>
      <c r="D2">
        <v>2</v>
      </c>
      <c r="E2">
        <v>3</v>
      </c>
      <c r="L2" s="1">
        <v>0</v>
      </c>
      <c r="M2" s="1" t="s">
        <v>86</v>
      </c>
      <c r="N2" s="1" t="s">
        <v>87</v>
      </c>
      <c r="O2" s="1" t="s">
        <v>88</v>
      </c>
    </row>
    <row r="3" spans="1:15" x14ac:dyDescent="0.85">
      <c r="A3" t="s">
        <v>1</v>
      </c>
      <c r="B3">
        <v>0</v>
      </c>
      <c r="C3">
        <v>30</v>
      </c>
      <c r="D3">
        <v>60</v>
      </c>
      <c r="E3">
        <v>90</v>
      </c>
      <c r="K3" s="1">
        <v>0</v>
      </c>
      <c r="L3" s="1" t="s">
        <v>81</v>
      </c>
      <c r="M3" s="1">
        <f ca="1">OFFSET(Solar_MW_Fix,$K3+M$1,$L$2)</f>
        <v>19202</v>
      </c>
      <c r="N3" s="1">
        <f ca="1">OFFSET(Solar_MW_Fix,$K3+$N$1,$L$2)</f>
        <v>49301197.702490397</v>
      </c>
      <c r="O3" s="1">
        <f ca="1">OFFSET(Solar_MW_Fix,$K3+$O$1,$L$2)</f>
        <v>1</v>
      </c>
    </row>
    <row r="4" spans="1:15" x14ac:dyDescent="0.85">
      <c r="A4" t="s">
        <v>2</v>
      </c>
      <c r="B4">
        <v>0</v>
      </c>
      <c r="C4">
        <v>0</v>
      </c>
      <c r="D4">
        <v>0</v>
      </c>
      <c r="E4">
        <v>0</v>
      </c>
      <c r="K4" s="1">
        <v>11</v>
      </c>
      <c r="L4" s="1" t="s">
        <v>82</v>
      </c>
      <c r="M4" s="1">
        <f ca="1">OFFSET(Solar_MW_Fix,$K4+M$1,$L$2)</f>
        <v>5973</v>
      </c>
      <c r="N4" s="1">
        <f ca="1">OFFSET(Solar_MW_Fix,$K4+$N$1,$L$2)</f>
        <v>19050575.989339199</v>
      </c>
      <c r="O4" s="1">
        <f ca="1">OFFSET(Solar_MW_Fix,$K4+$O$1,$L$2)</f>
        <v>1</v>
      </c>
    </row>
    <row r="5" spans="1:15" x14ac:dyDescent="0.85">
      <c r="A5" t="s">
        <v>3</v>
      </c>
      <c r="B5">
        <v>61230</v>
      </c>
      <c r="C5">
        <v>63722.47401672</v>
      </c>
      <c r="D5">
        <v>66346.168975389999</v>
      </c>
      <c r="E5">
        <v>69200.548377590007</v>
      </c>
      <c r="G5">
        <f>(C5-B5)/B5</f>
        <v>4.0706745332680053E-2</v>
      </c>
      <c r="H5">
        <f t="shared" ref="H5:I5" si="0">(D5-C5)/C5</f>
        <v>4.11737773706271E-2</v>
      </c>
      <c r="I5">
        <f t="shared" si="0"/>
        <v>4.3022520309481498E-2</v>
      </c>
      <c r="K5" s="1">
        <v>22</v>
      </c>
      <c r="L5" s="1" t="s">
        <v>83</v>
      </c>
      <c r="M5" s="1">
        <f ca="1">OFFSET(Solar_MW_Fix,$K5+M$1,$L$2)</f>
        <v>2286</v>
      </c>
      <c r="N5" s="1">
        <f ca="1">OFFSET(Solar_MW_Fix,$K5+$N$1,$L$2)</f>
        <v>17338346.906399202</v>
      </c>
      <c r="O5" s="1">
        <f ca="1">OFFSET(Solar_MW_Fix,$K5+$O$1,$L$2)</f>
        <v>1</v>
      </c>
    </row>
    <row r="6" spans="1:15" x14ac:dyDescent="0.85">
      <c r="A6" t="s">
        <v>4</v>
      </c>
      <c r="B6">
        <v>192246726.47251001</v>
      </c>
      <c r="C6">
        <v>196091661.00195301</v>
      </c>
      <c r="D6">
        <v>200261760.72599301</v>
      </c>
      <c r="E6">
        <v>206004744.92405799</v>
      </c>
      <c r="G6">
        <f t="shared" ref="G6:G12" si="1">(C6-B6)/B6</f>
        <v>1.9999999999962523E-2</v>
      </c>
      <c r="H6">
        <f t="shared" ref="H6:H12" si="2">(D6-C6)/C6</f>
        <v>2.1266073747003799E-2</v>
      </c>
      <c r="I6">
        <f t="shared" ref="I6:I12" si="3">(E6-D6)/D6</f>
        <v>2.8677387920916102E-2</v>
      </c>
      <c r="K6" s="1">
        <v>33</v>
      </c>
      <c r="L6" s="1" t="s">
        <v>84</v>
      </c>
      <c r="M6" s="1">
        <f ca="1">OFFSET(Solar_MW_Fix,$K6+M$1,$L$2)</f>
        <v>31948</v>
      </c>
      <c r="N6" s="1">
        <f ca="1">OFFSET(Solar_MW_Fix,$K6+$N$1,$L$2)</f>
        <v>101536677.835426</v>
      </c>
      <c r="O6" s="1">
        <f ca="1">OFFSET(Solar_MW_Fix,$K6+$O$1,$L$2)</f>
        <v>1</v>
      </c>
    </row>
    <row r="7" spans="1:15" x14ac:dyDescent="0.85">
      <c r="A7" t="s">
        <v>5</v>
      </c>
      <c r="B7">
        <v>192246726.47251001</v>
      </c>
      <c r="C7">
        <v>196091661.00196001</v>
      </c>
      <c r="D7">
        <v>200013494.222</v>
      </c>
      <c r="E7">
        <v>204013764.10644001</v>
      </c>
      <c r="G7">
        <f t="shared" si="1"/>
        <v>1.9999999999998956E-2</v>
      </c>
      <c r="H7">
        <f t="shared" si="2"/>
        <v>2.0000000000004046E-2</v>
      </c>
      <c r="I7">
        <f t="shared" si="3"/>
        <v>2.0000000000000025E-2</v>
      </c>
      <c r="K7" s="1">
        <v>44</v>
      </c>
      <c r="L7" s="1" t="s">
        <v>85</v>
      </c>
      <c r="M7" s="1">
        <f ca="1">OFFSET(Solar_MW_Fix,$K7+M$1,$L$2)</f>
        <v>1821</v>
      </c>
      <c r="N7" s="1">
        <f ca="1">OFFSET(Solar_MW_Fix,$K7+$N$1,$L$2)</f>
        <v>5019928.0388553897</v>
      </c>
      <c r="O7" s="1">
        <f ca="1">OFFSET(Solar_MW_Fix,$K7+$O$1,$L$2)</f>
        <v>1</v>
      </c>
    </row>
    <row r="8" spans="1:15" x14ac:dyDescent="0.85">
      <c r="A8" t="s">
        <v>6</v>
      </c>
      <c r="B8">
        <v>15341.071448049999</v>
      </c>
      <c r="C8">
        <v>17412.240565150001</v>
      </c>
      <c r="D8">
        <v>19564.451732469999</v>
      </c>
      <c r="E8">
        <v>21819.698567650001</v>
      </c>
      <c r="G8">
        <f t="shared" si="1"/>
        <v>0.13500811361929144</v>
      </c>
      <c r="H8">
        <f t="shared" si="2"/>
        <v>0.12360334439828349</v>
      </c>
      <c r="I8">
        <f t="shared" si="3"/>
        <v>0.11527268261942131</v>
      </c>
      <c r="L8" s="1" t="s">
        <v>89</v>
      </c>
      <c r="M8" s="1">
        <f ca="1">SUM(M3:M7)</f>
        <v>61230</v>
      </c>
      <c r="N8" s="1">
        <f t="shared" ref="N8:O8" ca="1" si="4">SUM(N3:N7)</f>
        <v>192246726.47251019</v>
      </c>
      <c r="O8" s="1">
        <f t="shared" ca="1" si="4"/>
        <v>5</v>
      </c>
    </row>
    <row r="9" spans="1:15" x14ac:dyDescent="0.85">
      <c r="A9" t="s">
        <v>7</v>
      </c>
      <c r="B9">
        <v>2769.6495511500002</v>
      </c>
      <c r="C9">
        <v>2531.7852004699998</v>
      </c>
      <c r="D9">
        <v>2291.0557365599998</v>
      </c>
      <c r="E9">
        <v>2077.26304132</v>
      </c>
      <c r="G9">
        <f t="shared" si="1"/>
        <v>-8.5882472235967733E-2</v>
      </c>
      <c r="H9">
        <f t="shared" si="2"/>
        <v>-9.5082894024860837E-2</v>
      </c>
      <c r="I9">
        <f t="shared" si="3"/>
        <v>-9.3316234881743954E-2</v>
      </c>
    </row>
    <row r="10" spans="1:15" x14ac:dyDescent="0.85">
      <c r="A10" t="s">
        <v>8</v>
      </c>
      <c r="B10">
        <v>0</v>
      </c>
      <c r="C10">
        <v>0</v>
      </c>
      <c r="D10">
        <v>0</v>
      </c>
      <c r="E10">
        <v>0</v>
      </c>
      <c r="L10" s="1">
        <v>1</v>
      </c>
      <c r="M10" s="1" t="s">
        <v>86</v>
      </c>
      <c r="N10" s="1" t="s">
        <v>87</v>
      </c>
      <c r="O10" s="1" t="s">
        <v>88</v>
      </c>
    </row>
    <row r="11" spans="1:15" x14ac:dyDescent="0.85">
      <c r="A11" t="s">
        <v>9</v>
      </c>
      <c r="B11">
        <v>0</v>
      </c>
      <c r="C11">
        <v>1409.15535978</v>
      </c>
      <c r="D11">
        <v>2373.3601500300001</v>
      </c>
      <c r="E11">
        <v>2933.1134120800002</v>
      </c>
      <c r="H11">
        <f t="shared" si="2"/>
        <v>0.68424307054442424</v>
      </c>
      <c r="I11">
        <f t="shared" si="3"/>
        <v>0.23584842866891678</v>
      </c>
      <c r="K11" s="1">
        <v>0</v>
      </c>
      <c r="L11" s="1" t="s">
        <v>81</v>
      </c>
      <c r="M11" s="1">
        <f ca="1">OFFSET(Solar_MW_Fix,$K11+M$1,$L$10)</f>
        <v>19982.27151454</v>
      </c>
      <c r="N11" s="1">
        <f ca="1">OFFSET(Solar_MW_Fix,$K11+$N$1,$L$10)</f>
        <v>51304547.363984399</v>
      </c>
      <c r="O11" s="1">
        <f ca="1">OFFSET(Solar_MW_Fix,$K11+$O$1,$L$10)</f>
        <v>1.0765188699999999</v>
      </c>
    </row>
    <row r="12" spans="1:15" x14ac:dyDescent="0.85">
      <c r="A12" t="s">
        <v>10</v>
      </c>
      <c r="B12">
        <v>18110.72099921</v>
      </c>
      <c r="C12">
        <v>19944.025765620001</v>
      </c>
      <c r="D12">
        <v>21855.507469029999</v>
      </c>
      <c r="E12">
        <v>23896.961608969999</v>
      </c>
      <c r="G12">
        <f t="shared" si="1"/>
        <v>0.10122759698467947</v>
      </c>
      <c r="H12">
        <f t="shared" si="2"/>
        <v>9.584232019520636E-2</v>
      </c>
      <c r="I12">
        <f t="shared" si="3"/>
        <v>9.3406851469031812E-2</v>
      </c>
      <c r="K12" s="1">
        <v>11</v>
      </c>
      <c r="L12" s="1" t="s">
        <v>82</v>
      </c>
      <c r="M12" s="1">
        <f ca="1">OFFSET(Solar_MW_Fix,$K12+M$1,$L$10)</f>
        <v>7333.4396746100001</v>
      </c>
      <c r="N12" s="1">
        <f ca="1">OFFSET(Solar_MW_Fix,$K12+$N$1,$L$10)</f>
        <v>23389628.291381799</v>
      </c>
      <c r="O12" s="1">
        <f ca="1">OFFSET(Solar_MW_Fix,$K12+$O$1,$L$10)</f>
        <v>1.27892176</v>
      </c>
    </row>
    <row r="13" spans="1:15" x14ac:dyDescent="0.85">
      <c r="A13" t="s">
        <v>11</v>
      </c>
      <c r="B13">
        <v>18110.72099921</v>
      </c>
      <c r="C13">
        <v>21353.181125399999</v>
      </c>
      <c r="D13">
        <v>24228.867619060002</v>
      </c>
      <c r="E13">
        <v>26830.075021050001</v>
      </c>
      <c r="K13" s="1">
        <v>22</v>
      </c>
      <c r="L13" s="1" t="s">
        <v>83</v>
      </c>
      <c r="M13" s="1">
        <f ca="1">OFFSET(Solar_MW_Fix,$K13+M$1,$L$10)</f>
        <v>3919.7033086800002</v>
      </c>
      <c r="N13" s="1">
        <f ca="1">OFFSET(Solar_MW_Fix,$K13+$N$1,$L$10)</f>
        <v>29729298.222223401</v>
      </c>
      <c r="O13" s="1">
        <f ca="1">OFFSET(Solar_MW_Fix,$K13+$O$1,$L$10)</f>
        <v>1.7586214</v>
      </c>
    </row>
    <row r="14" spans="1:15" x14ac:dyDescent="0.85">
      <c r="A14" t="s">
        <v>12</v>
      </c>
      <c r="B14">
        <v>1</v>
      </c>
      <c r="C14">
        <v>1.02</v>
      </c>
      <c r="D14">
        <v>1.02</v>
      </c>
      <c r="E14">
        <v>1.02</v>
      </c>
      <c r="K14" s="1">
        <v>33</v>
      </c>
      <c r="L14" s="1" t="s">
        <v>84</v>
      </c>
      <c r="M14" s="1">
        <f ca="1">OFFSET(Solar_MW_Fix,$K14+M$1,$L$10)</f>
        <v>30711.581612639999</v>
      </c>
      <c r="N14" s="1">
        <f ca="1">OFFSET(Solar_MW_Fix,$K14+$N$1,$L$10)</f>
        <v>86773749.274854407</v>
      </c>
      <c r="O14" s="1">
        <f ca="1">OFFSET(Solar_MW_Fix,$K14+$O$1,$L$10)</f>
        <v>1.0013531600000001</v>
      </c>
    </row>
    <row r="15" spans="1:15" x14ac:dyDescent="0.85">
      <c r="A15" t="s">
        <v>13</v>
      </c>
      <c r="B15">
        <v>0</v>
      </c>
      <c r="C15">
        <v>0</v>
      </c>
      <c r="D15">
        <v>0</v>
      </c>
      <c r="E15">
        <v>0</v>
      </c>
      <c r="K15" s="1">
        <v>44</v>
      </c>
      <c r="L15" s="1" t="s">
        <v>85</v>
      </c>
      <c r="M15" s="1">
        <f ca="1">OFFSET(Solar_MW_Fix,$K15+M$1,$L$10)</f>
        <v>1775.4779062499999</v>
      </c>
      <c r="N15" s="1">
        <f ca="1">OFFSET(Solar_MW_Fix,$K15+$N$1,$L$10)</f>
        <v>4894437.8495090203</v>
      </c>
      <c r="O15" s="1">
        <f ca="1">OFFSET(Solar_MW_Fix,$K15+$O$1,$L$10)</f>
        <v>1.00000164</v>
      </c>
    </row>
    <row r="16" spans="1:15" x14ac:dyDescent="0.85">
      <c r="A16" t="s">
        <v>14</v>
      </c>
      <c r="B16">
        <v>0</v>
      </c>
      <c r="C16">
        <v>0</v>
      </c>
      <c r="D16">
        <v>0</v>
      </c>
      <c r="E16">
        <v>0</v>
      </c>
      <c r="L16" s="1" t="s">
        <v>89</v>
      </c>
      <c r="M16" s="1">
        <f ca="1">SUM(M11:M15)</f>
        <v>63722.47401672</v>
      </c>
      <c r="N16" s="1">
        <f t="shared" ref="N16:O16" ca="1" si="5">SUM(N11:N15)</f>
        <v>196091661.00195304</v>
      </c>
      <c r="O16" s="1">
        <f t="shared" ca="1" si="5"/>
        <v>6.1154168299999991</v>
      </c>
    </row>
    <row r="17" spans="1:15" x14ac:dyDescent="0.85">
      <c r="A17" t="s">
        <v>15</v>
      </c>
      <c r="B17">
        <v>19202</v>
      </c>
      <c r="C17">
        <v>19982.27151454</v>
      </c>
      <c r="D17">
        <v>20794.324644</v>
      </c>
      <c r="E17">
        <v>21639.96277387</v>
      </c>
    </row>
    <row r="18" spans="1:15" x14ac:dyDescent="0.85">
      <c r="A18" t="s">
        <v>16</v>
      </c>
      <c r="B18">
        <v>49301197.702490397</v>
      </c>
      <c r="C18">
        <v>51304547.363984399</v>
      </c>
      <c r="D18">
        <v>53389496.425547801</v>
      </c>
      <c r="E18">
        <v>55560675.085368</v>
      </c>
      <c r="L18" s="1">
        <v>2</v>
      </c>
      <c r="M18" s="1" t="s">
        <v>86</v>
      </c>
      <c r="N18" s="1" t="s">
        <v>87</v>
      </c>
      <c r="O18" s="1" t="s">
        <v>88</v>
      </c>
    </row>
    <row r="19" spans="1:15" x14ac:dyDescent="0.85">
      <c r="A19" t="s">
        <v>17</v>
      </c>
      <c r="B19">
        <v>49301197.702490397</v>
      </c>
      <c r="C19">
        <v>51304547.363984399</v>
      </c>
      <c r="D19">
        <v>53389496.425547801</v>
      </c>
      <c r="E19">
        <v>55560675.085368</v>
      </c>
      <c r="K19" s="1">
        <v>0</v>
      </c>
      <c r="L19" s="1" t="s">
        <v>81</v>
      </c>
      <c r="M19" s="1">
        <f ca="1">OFFSET(Solar_MW_Fix,$K19+M$1,$L$18)</f>
        <v>20794.324644</v>
      </c>
      <c r="N19" s="1">
        <f ca="1">OFFSET(Solar_MW_Fix,$K19+$N$1,$L$18)</f>
        <v>53389496.425547801</v>
      </c>
      <c r="O19" s="1">
        <f ca="1">OFFSET(Solar_MW_Fix,$K19+$O$1,$L$18)</f>
        <v>1.07652277</v>
      </c>
    </row>
    <row r="20" spans="1:15" x14ac:dyDescent="0.85">
      <c r="A20" t="s">
        <v>18</v>
      </c>
      <c r="B20">
        <v>3920.2390857700002</v>
      </c>
      <c r="C20">
        <v>4079.5376426299999</v>
      </c>
      <c r="D20">
        <v>4245.3246657500003</v>
      </c>
      <c r="E20">
        <v>4417.9683304199998</v>
      </c>
      <c r="K20" s="1">
        <v>11</v>
      </c>
      <c r="L20" s="1" t="s">
        <v>82</v>
      </c>
      <c r="M20" s="1">
        <f ca="1">OFFSET(Solar_MW_Fix,$K20+M$1,$L$18)</f>
        <v>8726.1991034900002</v>
      </c>
      <c r="N20" s="1">
        <f ca="1">OFFSET(Solar_MW_Fix,$K20+$N$1,$L$18)</f>
        <v>27831762.785741601</v>
      </c>
      <c r="O20" s="1">
        <f ca="1">OFFSET(Solar_MW_Fix,$K20+$O$1,$L$18)</f>
        <v>1.23949894</v>
      </c>
    </row>
    <row r="21" spans="1:15" x14ac:dyDescent="0.85">
      <c r="A21" t="s">
        <v>19</v>
      </c>
      <c r="B21">
        <v>0</v>
      </c>
      <c r="C21">
        <v>7.6956821</v>
      </c>
      <c r="D21">
        <v>16.016848929999998</v>
      </c>
      <c r="E21">
        <v>25.002303789999999</v>
      </c>
      <c r="K21" s="1">
        <v>22</v>
      </c>
      <c r="L21" s="1" t="s">
        <v>83</v>
      </c>
      <c r="M21" s="1">
        <f ca="1">OFFSET(Solar_MW_Fix,$K21+M$1,$L$18)</f>
        <v>5611.4357532000004</v>
      </c>
      <c r="N21" s="1">
        <f ca="1">OFFSET(Solar_MW_Fix,$K21+$N$1,$L$18)</f>
        <v>42560376.085742503</v>
      </c>
      <c r="O21" s="1">
        <f ca="1">OFFSET(Solar_MW_Fix,$K21+$O$1,$L$18)</f>
        <v>1.4683046799999999</v>
      </c>
    </row>
    <row r="22" spans="1:15" x14ac:dyDescent="0.85">
      <c r="A22" t="s">
        <v>20</v>
      </c>
      <c r="B22">
        <v>0.24650599000000001</v>
      </c>
      <c r="C22">
        <v>0.25652274000000003</v>
      </c>
      <c r="D22">
        <v>0.26694748000000001</v>
      </c>
      <c r="E22">
        <v>0.27780337999999999</v>
      </c>
      <c r="K22" s="1">
        <v>33</v>
      </c>
      <c r="L22" s="1" t="s">
        <v>84</v>
      </c>
      <c r="M22" s="1">
        <f ca="1">OFFSET(Solar_MW_Fix,$K22+M$1,$L$18)</f>
        <v>29483.118515360002</v>
      </c>
      <c r="N22" s="1">
        <f ca="1">OFFSET(Solar_MW_Fix,$K22+$N$1,$L$18)</f>
        <v>71708048.523639202</v>
      </c>
      <c r="O22" s="1">
        <f ca="1">OFFSET(Solar_MW_Fix,$K22+$O$1,$L$18)</f>
        <v>1.0000000099999999</v>
      </c>
    </row>
    <row r="23" spans="1:15" x14ac:dyDescent="0.85">
      <c r="A23" t="s">
        <v>21</v>
      </c>
      <c r="B23">
        <v>3920.2390857700002</v>
      </c>
      <c r="C23">
        <v>4079.5376426299999</v>
      </c>
      <c r="D23">
        <v>4245.3246657500003</v>
      </c>
      <c r="E23">
        <v>4417.9683304199998</v>
      </c>
      <c r="K23" s="1">
        <v>44</v>
      </c>
      <c r="L23" s="1" t="s">
        <v>85</v>
      </c>
      <c r="M23" s="1">
        <f ca="1">OFFSET(Solar_MW_Fix,$K23+M$1,$L$18)</f>
        <v>1731.0909593399999</v>
      </c>
      <c r="N23" s="1">
        <f ca="1">OFFSET(Solar_MW_Fix,$K23+$N$1,$L$18)</f>
        <v>4772076.9053218197</v>
      </c>
      <c r="O23" s="1">
        <f ca="1">OFFSET(Solar_MW_Fix,$K23+$O$1,$L$18)</f>
        <v>1</v>
      </c>
    </row>
    <row r="24" spans="1:15" x14ac:dyDescent="0.85">
      <c r="A24" t="s">
        <v>22</v>
      </c>
      <c r="B24">
        <v>0</v>
      </c>
      <c r="C24">
        <v>0</v>
      </c>
      <c r="D24">
        <v>0</v>
      </c>
      <c r="E24">
        <v>0</v>
      </c>
      <c r="L24" s="1" t="s">
        <v>89</v>
      </c>
      <c r="M24" s="1">
        <f ca="1">SUM(M19:M23)</f>
        <v>66346.168975389999</v>
      </c>
      <c r="N24" s="1">
        <f t="shared" ref="N24:O24" ca="1" si="6">SUM(N19:N23)</f>
        <v>200261760.72599292</v>
      </c>
      <c r="O24" s="1">
        <f t="shared" ca="1" si="6"/>
        <v>5.7843264000000003</v>
      </c>
    </row>
    <row r="25" spans="1:15" x14ac:dyDescent="0.85">
      <c r="A25" t="s">
        <v>23</v>
      </c>
      <c r="B25">
        <v>1</v>
      </c>
      <c r="C25">
        <v>1.03333333</v>
      </c>
      <c r="D25">
        <v>1.0765127699999999</v>
      </c>
      <c r="E25">
        <v>1.07652277</v>
      </c>
    </row>
    <row r="26" spans="1:15" x14ac:dyDescent="0.85">
      <c r="A26" t="s">
        <v>24</v>
      </c>
      <c r="B26">
        <v>1</v>
      </c>
      <c r="C26">
        <v>1.0765188699999999</v>
      </c>
      <c r="D26">
        <v>1.07652277</v>
      </c>
      <c r="E26">
        <v>1.07655184</v>
      </c>
      <c r="L26" s="1">
        <v>3</v>
      </c>
      <c r="M26" s="1" t="s">
        <v>86</v>
      </c>
      <c r="N26" s="1" t="s">
        <v>87</v>
      </c>
      <c r="O26" s="1" t="s">
        <v>88</v>
      </c>
    </row>
    <row r="27" spans="1:15" x14ac:dyDescent="0.85">
      <c r="A27" t="s">
        <v>25</v>
      </c>
      <c r="B27">
        <v>1</v>
      </c>
      <c r="C27">
        <v>1.0765188699999999</v>
      </c>
      <c r="D27">
        <v>1.07652277</v>
      </c>
      <c r="E27">
        <v>1.07655184</v>
      </c>
      <c r="K27" s="1">
        <v>0</v>
      </c>
      <c r="L27" s="1" t="s">
        <v>81</v>
      </c>
      <c r="M27" s="1">
        <f ca="1">OFFSET(Solar_MW_Fix,$K27+M$1,$L$26)</f>
        <v>21639.96277387</v>
      </c>
      <c r="N27" s="1">
        <f ca="1">OFFSET(Solar_MW_Fix,$K27+$N$1,$L$26)</f>
        <v>55560675.085368</v>
      </c>
      <c r="O27" s="1">
        <f ca="1">OFFSET(Solar_MW_Fix,$K27+$O$1,$L$26)</f>
        <v>1.07655184</v>
      </c>
    </row>
    <row r="28" spans="1:15" x14ac:dyDescent="0.85">
      <c r="A28" t="s">
        <v>26</v>
      </c>
      <c r="B28">
        <v>5973</v>
      </c>
      <c r="C28">
        <v>7333.4396746100001</v>
      </c>
      <c r="D28">
        <v>8726.1991034900002</v>
      </c>
      <c r="E28">
        <v>10153.61476749</v>
      </c>
      <c r="K28" s="1">
        <v>11</v>
      </c>
      <c r="L28" s="1" t="s">
        <v>82</v>
      </c>
      <c r="M28" s="1">
        <f ca="1">OFFSET(Solar_MW_Fix,$K28+M$1,$L$26)</f>
        <v>10153.61476749</v>
      </c>
      <c r="N28" s="1">
        <f ca="1">OFFSET(Solar_MW_Fix,$K28+$N$1,$L$26)</f>
        <v>32384431.5577797</v>
      </c>
      <c r="O28" s="1">
        <f ca="1">OFFSET(Solar_MW_Fix,$K28+$O$1,$L$26)</f>
        <v>1.2120605900000001</v>
      </c>
    </row>
    <row r="29" spans="1:15" x14ac:dyDescent="0.85">
      <c r="A29" t="s">
        <v>27</v>
      </c>
      <c r="B29">
        <v>19050575.989339199</v>
      </c>
      <c r="C29">
        <v>23389628.291381799</v>
      </c>
      <c r="D29">
        <v>27831762.785741601</v>
      </c>
      <c r="E29">
        <v>32384431.5577797</v>
      </c>
      <c r="K29" s="1">
        <v>22</v>
      </c>
      <c r="L29" s="1" t="s">
        <v>83</v>
      </c>
      <c r="M29" s="1">
        <f ca="1">OFFSET(Solar_MW_Fix,$K29+M$1,$L$26)</f>
        <v>7364.4057464999996</v>
      </c>
      <c r="N29" s="1">
        <f ca="1">OFFSET(Solar_MW_Fix,$K29+$N$1,$L$26)</f>
        <v>55855914.957282797</v>
      </c>
      <c r="O29" s="1">
        <f ca="1">OFFSET(Solar_MW_Fix,$K29+$O$1,$L$26)</f>
        <v>1.3460435100000001</v>
      </c>
    </row>
    <row r="30" spans="1:15" x14ac:dyDescent="0.85">
      <c r="A30" t="s">
        <v>28</v>
      </c>
      <c r="B30">
        <v>19050575.989339199</v>
      </c>
      <c r="C30">
        <v>23389628.291381799</v>
      </c>
      <c r="D30">
        <v>27831762.785741601</v>
      </c>
      <c r="E30">
        <v>32384431.5577797</v>
      </c>
      <c r="K30" s="1">
        <v>33</v>
      </c>
      <c r="L30" s="1" t="s">
        <v>84</v>
      </c>
      <c r="M30" s="1">
        <f ca="1">OFFSET(Solar_MW_Fix,$K30+M$1,$L$26)</f>
        <v>28354.751400289999</v>
      </c>
      <c r="N30" s="1">
        <f ca="1">OFFSET(Solar_MW_Fix,$K30+$N$1,$L$26)</f>
        <v>57550948.329701297</v>
      </c>
      <c r="O30" s="1">
        <f ca="1">OFFSET(Solar_MW_Fix,$K30+$O$1,$L$26)</f>
        <v>1.0018003799999999</v>
      </c>
    </row>
    <row r="31" spans="1:15" x14ac:dyDescent="0.85">
      <c r="A31" t="s">
        <v>29</v>
      </c>
      <c r="B31">
        <v>1806.6303033199999</v>
      </c>
      <c r="C31">
        <v>2218.1172515799999</v>
      </c>
      <c r="D31">
        <v>2639.3798314400001</v>
      </c>
      <c r="E31">
        <v>3071.1247492299999</v>
      </c>
      <c r="K31" s="1">
        <v>44</v>
      </c>
      <c r="L31" s="1" t="s">
        <v>85</v>
      </c>
      <c r="M31" s="1">
        <f ca="1">OFFSET(Solar_MW_Fix,$K31+M$1,$L$26)</f>
        <v>1687.8136894300001</v>
      </c>
      <c r="N31" s="1">
        <f ca="1">OFFSET(Solar_MW_Fix,$K31+$N$1,$L$26)</f>
        <v>4652774.99392673</v>
      </c>
      <c r="O31" s="1">
        <f ca="1">OFFSET(Solar_MW_Fix,$K31+$O$1,$L$26)</f>
        <v>1</v>
      </c>
    </row>
    <row r="32" spans="1:15" x14ac:dyDescent="0.85">
      <c r="A32" t="s">
        <v>30</v>
      </c>
      <c r="B32">
        <v>0</v>
      </c>
      <c r="C32">
        <v>2.8067553900000002</v>
      </c>
      <c r="D32">
        <v>6.6796230699999999</v>
      </c>
      <c r="E32">
        <v>11.65839536</v>
      </c>
      <c r="L32" s="1" t="s">
        <v>89</v>
      </c>
      <c r="M32" s="1">
        <f ca="1">SUM(M27:M31)</f>
        <v>69200.548377579995</v>
      </c>
      <c r="N32" s="1">
        <f t="shared" ref="N32:O32" ca="1" si="7">SUM(N27:N31)</f>
        <v>206004744.92405853</v>
      </c>
      <c r="O32" s="1">
        <f t="shared" ca="1" si="7"/>
        <v>5.6364563199999997</v>
      </c>
    </row>
    <row r="33" spans="1:5" x14ac:dyDescent="0.85">
      <c r="A33" t="s">
        <v>31</v>
      </c>
      <c r="B33">
        <v>7.6202300000000001E-2</v>
      </c>
      <c r="C33">
        <v>9.3558509999999998E-2</v>
      </c>
      <c r="D33">
        <v>0.11132705</v>
      </c>
      <c r="E33">
        <v>0.12953772999999999</v>
      </c>
    </row>
    <row r="34" spans="1:5" x14ac:dyDescent="0.85">
      <c r="A34" t="s">
        <v>32</v>
      </c>
      <c r="B34">
        <v>1806.6303033199999</v>
      </c>
      <c r="C34">
        <v>2218.1172515799999</v>
      </c>
      <c r="D34">
        <v>2639.3798314400001</v>
      </c>
      <c r="E34">
        <v>3071.1247492299999</v>
      </c>
    </row>
    <row r="35" spans="1:5" x14ac:dyDescent="0.85">
      <c r="A35" t="s">
        <v>33</v>
      </c>
      <c r="B35">
        <v>0</v>
      </c>
      <c r="C35">
        <v>0</v>
      </c>
      <c r="D35">
        <v>0</v>
      </c>
      <c r="E35">
        <v>0</v>
      </c>
    </row>
    <row r="36" spans="1:5" x14ac:dyDescent="0.85">
      <c r="A36" t="s">
        <v>34</v>
      </c>
      <c r="B36">
        <v>1</v>
      </c>
      <c r="C36">
        <v>1.04</v>
      </c>
      <c r="D36">
        <v>1.23948894</v>
      </c>
      <c r="E36">
        <v>1.21205059</v>
      </c>
    </row>
    <row r="37" spans="1:5" x14ac:dyDescent="0.85">
      <c r="A37" t="s">
        <v>35</v>
      </c>
      <c r="B37">
        <v>1</v>
      </c>
      <c r="C37">
        <v>1.27892176</v>
      </c>
      <c r="D37">
        <v>1.23949894</v>
      </c>
      <c r="E37">
        <v>1.2120605900000001</v>
      </c>
    </row>
    <row r="38" spans="1:5" x14ac:dyDescent="0.85">
      <c r="A38" t="s">
        <v>36</v>
      </c>
      <c r="B38">
        <v>1</v>
      </c>
      <c r="C38">
        <v>1.2789520000000001</v>
      </c>
      <c r="D38">
        <v>1.23949894</v>
      </c>
      <c r="E38">
        <v>1.2120605900000001</v>
      </c>
    </row>
    <row r="39" spans="1:5" x14ac:dyDescent="0.85">
      <c r="A39" t="s">
        <v>37</v>
      </c>
      <c r="B39">
        <v>2286</v>
      </c>
      <c r="C39">
        <v>3919.7033086800002</v>
      </c>
      <c r="D39">
        <v>5611.4357532000004</v>
      </c>
      <c r="E39">
        <v>7364.4057464999996</v>
      </c>
    </row>
    <row r="40" spans="1:5" x14ac:dyDescent="0.85">
      <c r="A40" t="s">
        <v>38</v>
      </c>
      <c r="B40">
        <v>17338346.906399202</v>
      </c>
      <c r="C40">
        <v>29729298.222223401</v>
      </c>
      <c r="D40">
        <v>42560376.085742503</v>
      </c>
      <c r="E40">
        <v>55855914.957282797</v>
      </c>
    </row>
    <row r="41" spans="1:5" x14ac:dyDescent="0.85">
      <c r="A41" t="s">
        <v>39</v>
      </c>
      <c r="B41">
        <v>17338346.906399202</v>
      </c>
      <c r="C41">
        <v>29729298.222223401</v>
      </c>
      <c r="D41">
        <v>42560376.085742503</v>
      </c>
      <c r="E41">
        <v>55855914.957282797</v>
      </c>
    </row>
    <row r="42" spans="1:5" x14ac:dyDescent="0.85">
      <c r="A42" t="s">
        <v>40</v>
      </c>
      <c r="B42">
        <v>2640.9575061599999</v>
      </c>
      <c r="C42">
        <v>4528.3332786399997</v>
      </c>
      <c r="D42">
        <v>6482.7486319999998</v>
      </c>
      <c r="E42">
        <v>8507.9101638800003</v>
      </c>
    </row>
    <row r="43" spans="1:5" x14ac:dyDescent="0.85">
      <c r="A43" t="s">
        <v>41</v>
      </c>
      <c r="B43">
        <v>0</v>
      </c>
      <c r="C43">
        <v>2.6756368400000001</v>
      </c>
      <c r="D43">
        <v>7.6608676999999998</v>
      </c>
      <c r="E43">
        <v>15.08109704</v>
      </c>
    </row>
    <row r="44" spans="1:5" x14ac:dyDescent="0.85">
      <c r="A44" t="s">
        <v>42</v>
      </c>
      <c r="B44">
        <v>5.2015039999999998E-2</v>
      </c>
      <c r="C44">
        <v>8.9187890000000006E-2</v>
      </c>
      <c r="D44">
        <v>0.12768113</v>
      </c>
      <c r="E44">
        <v>0.16756773999999999</v>
      </c>
    </row>
    <row r="45" spans="1:5" x14ac:dyDescent="0.85">
      <c r="A45" t="s">
        <v>43</v>
      </c>
      <c r="B45">
        <v>2465.6668189400002</v>
      </c>
      <c r="C45">
        <v>4227.7700736099996</v>
      </c>
      <c r="D45">
        <v>6052.46322977</v>
      </c>
      <c r="E45">
        <v>7943.2068636599997</v>
      </c>
    </row>
    <row r="46" spans="1:5" x14ac:dyDescent="0.85">
      <c r="A46" t="s">
        <v>44</v>
      </c>
      <c r="B46">
        <v>175.29068722</v>
      </c>
      <c r="C46">
        <v>300.56320503000001</v>
      </c>
      <c r="D46">
        <v>430.28540222999999</v>
      </c>
      <c r="E46">
        <v>564.70330021999996</v>
      </c>
    </row>
    <row r="47" spans="1:5" x14ac:dyDescent="0.85">
      <c r="A47" t="s">
        <v>45</v>
      </c>
      <c r="B47">
        <v>1</v>
      </c>
      <c r="C47">
        <v>1.0249999999999999</v>
      </c>
      <c r="D47">
        <v>1.46829469</v>
      </c>
      <c r="E47">
        <v>1.34603362</v>
      </c>
    </row>
    <row r="48" spans="1:5" x14ac:dyDescent="0.85">
      <c r="A48" t="s">
        <v>46</v>
      </c>
      <c r="B48">
        <v>1</v>
      </c>
      <c r="C48">
        <v>1.7586214</v>
      </c>
      <c r="D48">
        <v>1.4683046799999999</v>
      </c>
      <c r="E48">
        <v>1.3460435100000001</v>
      </c>
    </row>
    <row r="49" spans="1:5" x14ac:dyDescent="0.85">
      <c r="A49" t="s">
        <v>47</v>
      </c>
      <c r="B49">
        <v>1</v>
      </c>
      <c r="C49">
        <v>1.7586214</v>
      </c>
      <c r="D49">
        <v>1.4683046900000001</v>
      </c>
      <c r="E49">
        <v>1.3460436200000001</v>
      </c>
    </row>
    <row r="50" spans="1:5" x14ac:dyDescent="0.85">
      <c r="A50" t="s">
        <v>48</v>
      </c>
      <c r="B50">
        <v>31948</v>
      </c>
      <c r="C50">
        <v>30711.581612639999</v>
      </c>
      <c r="D50">
        <v>29483.118515360002</v>
      </c>
      <c r="E50">
        <v>28354.751400289999</v>
      </c>
    </row>
    <row r="51" spans="1:5" x14ac:dyDescent="0.85">
      <c r="A51" t="s">
        <v>49</v>
      </c>
      <c r="B51">
        <v>101536677.835426</v>
      </c>
      <c r="C51">
        <v>86773749.274854407</v>
      </c>
      <c r="D51">
        <v>71708048.523639202</v>
      </c>
      <c r="E51">
        <v>57550948.329701297</v>
      </c>
    </row>
    <row r="52" spans="1:5" x14ac:dyDescent="0.85">
      <c r="A52" t="s">
        <v>50</v>
      </c>
      <c r="B52">
        <v>101536677.835426</v>
      </c>
      <c r="C52">
        <v>86773749.274854407</v>
      </c>
      <c r="D52">
        <v>71708048.523639202</v>
      </c>
      <c r="E52">
        <v>57550948.329701297</v>
      </c>
    </row>
    <row r="53" spans="1:5" x14ac:dyDescent="0.85">
      <c r="A53" t="s">
        <v>51</v>
      </c>
      <c r="B53">
        <v>8536.0489510700008</v>
      </c>
      <c r="C53">
        <v>7941.3616154700003</v>
      </c>
      <c r="D53">
        <v>7340.7952635299998</v>
      </c>
      <c r="E53">
        <v>6781.3807645099996</v>
      </c>
    </row>
    <row r="54" spans="1:5" x14ac:dyDescent="0.85">
      <c r="A54" t="s">
        <v>52</v>
      </c>
      <c r="B54">
        <v>0</v>
      </c>
      <c r="C54">
        <v>1275.5741143400001</v>
      </c>
      <c r="D54">
        <v>2108.21662659</v>
      </c>
      <c r="E54">
        <v>2537.9968213400002</v>
      </c>
    </row>
    <row r="55" spans="1:5" x14ac:dyDescent="0.85">
      <c r="A55" t="s">
        <v>53</v>
      </c>
      <c r="B55">
        <v>49.752972139999997</v>
      </c>
      <c r="C55">
        <v>42.519137139999998</v>
      </c>
      <c r="D55">
        <v>35.136943780000003</v>
      </c>
      <c r="E55">
        <v>28.199964680000001</v>
      </c>
    </row>
    <row r="56" spans="1:5" x14ac:dyDescent="0.85">
      <c r="A56" t="s">
        <v>54</v>
      </c>
      <c r="B56">
        <v>6058.55401188</v>
      </c>
      <c r="C56">
        <v>5824.0821331699999</v>
      </c>
      <c r="D56">
        <v>5591.1188795500002</v>
      </c>
      <c r="E56">
        <v>5377.1376252700002</v>
      </c>
    </row>
    <row r="57" spans="1:5" x14ac:dyDescent="0.85">
      <c r="A57" t="s">
        <v>55</v>
      </c>
      <c r="B57">
        <v>2477.4949391800001</v>
      </c>
      <c r="C57">
        <v>2117.2794823099998</v>
      </c>
      <c r="D57">
        <v>1749.6763839800001</v>
      </c>
      <c r="E57">
        <v>1404.2431392399999</v>
      </c>
    </row>
    <row r="58" spans="1:5" x14ac:dyDescent="0.85">
      <c r="A58" t="s">
        <v>56</v>
      </c>
      <c r="B58">
        <v>1</v>
      </c>
      <c r="C58">
        <v>1.04</v>
      </c>
      <c r="D58">
        <v>1.0013531600000001</v>
      </c>
      <c r="E58">
        <v>1.0000000099999999</v>
      </c>
    </row>
    <row r="59" spans="1:5" x14ac:dyDescent="0.85">
      <c r="A59" t="s">
        <v>57</v>
      </c>
      <c r="B59">
        <v>1</v>
      </c>
      <c r="C59">
        <v>1.0013531600000001</v>
      </c>
      <c r="D59">
        <v>1.0000000099999999</v>
      </c>
      <c r="E59">
        <v>1.0018003799999999</v>
      </c>
    </row>
    <row r="60" spans="1:5" x14ac:dyDescent="0.85">
      <c r="A60" t="s">
        <v>58</v>
      </c>
      <c r="B60">
        <v>1</v>
      </c>
      <c r="C60">
        <v>1.1136039</v>
      </c>
      <c r="D60">
        <v>1.12133601</v>
      </c>
      <c r="E60">
        <v>1.12990458</v>
      </c>
    </row>
    <row r="61" spans="1:5" x14ac:dyDescent="0.85">
      <c r="A61" t="s">
        <v>59</v>
      </c>
      <c r="B61">
        <v>1821</v>
      </c>
      <c r="C61">
        <v>1775.4779062499999</v>
      </c>
      <c r="D61">
        <v>1731.0909593399999</v>
      </c>
      <c r="E61">
        <v>1687.8136894300001</v>
      </c>
    </row>
    <row r="62" spans="1:5" x14ac:dyDescent="0.85">
      <c r="A62" t="s">
        <v>60</v>
      </c>
      <c r="B62">
        <v>5019928.0388553897</v>
      </c>
      <c r="C62">
        <v>4894437.8495090203</v>
      </c>
      <c r="D62">
        <v>4772076.9053218197</v>
      </c>
      <c r="E62">
        <v>4652774.99392673</v>
      </c>
    </row>
    <row r="63" spans="1:5" x14ac:dyDescent="0.85">
      <c r="A63" t="s">
        <v>61</v>
      </c>
      <c r="B63">
        <v>5019928.0388553897</v>
      </c>
      <c r="C63">
        <v>4894437.8495090203</v>
      </c>
      <c r="D63">
        <v>4772076.9053218197</v>
      </c>
      <c r="E63">
        <v>4652774.99392673</v>
      </c>
    </row>
    <row r="64" spans="1:5" x14ac:dyDescent="0.85">
      <c r="A64" t="s">
        <v>62</v>
      </c>
      <c r="B64">
        <v>1206.84515289</v>
      </c>
      <c r="C64">
        <v>1176.6759501500001</v>
      </c>
      <c r="D64">
        <v>1147.2590518899999</v>
      </c>
      <c r="E64">
        <v>1118.57757829</v>
      </c>
    </row>
    <row r="65" spans="1:9" x14ac:dyDescent="0.85">
      <c r="A65" t="s">
        <v>63</v>
      </c>
      <c r="B65">
        <v>0</v>
      </c>
      <c r="C65">
        <v>120.40317109999999</v>
      </c>
      <c r="D65">
        <v>234.78618374000001</v>
      </c>
      <c r="E65">
        <v>343.37479454999999</v>
      </c>
    </row>
    <row r="66" spans="1:9" x14ac:dyDescent="0.85">
      <c r="A66" t="s">
        <v>64</v>
      </c>
      <c r="B66">
        <v>4.1163409900000003</v>
      </c>
      <c r="C66">
        <v>4.0134390399999997</v>
      </c>
      <c r="D66">
        <v>3.9131030600000001</v>
      </c>
      <c r="E66">
        <v>3.8152754999999998</v>
      </c>
    </row>
    <row r="67" spans="1:9" x14ac:dyDescent="0.85">
      <c r="A67" t="s">
        <v>65</v>
      </c>
      <c r="B67">
        <v>1089.9812281500001</v>
      </c>
      <c r="C67">
        <v>1062.73343701</v>
      </c>
      <c r="D67">
        <v>1036.1651015299999</v>
      </c>
      <c r="E67">
        <v>1010.26097643</v>
      </c>
    </row>
    <row r="68" spans="1:9" x14ac:dyDescent="0.85">
      <c r="A68" t="s">
        <v>66</v>
      </c>
      <c r="B68">
        <v>116.86392474</v>
      </c>
      <c r="C68">
        <v>113.94251314</v>
      </c>
      <c r="D68">
        <v>111.09395035999999</v>
      </c>
      <c r="E68">
        <v>108.31660186000001</v>
      </c>
    </row>
    <row r="69" spans="1:9" x14ac:dyDescent="0.85">
      <c r="A69" t="s">
        <v>67</v>
      </c>
      <c r="B69">
        <v>1</v>
      </c>
      <c r="C69">
        <v>1.0249999999999999</v>
      </c>
      <c r="D69">
        <v>1.00000164</v>
      </c>
      <c r="E69">
        <v>1</v>
      </c>
    </row>
    <row r="70" spans="1:9" x14ac:dyDescent="0.85">
      <c r="A70" t="s">
        <v>68</v>
      </c>
      <c r="B70">
        <v>1</v>
      </c>
      <c r="C70">
        <v>1.00000164</v>
      </c>
      <c r="D70">
        <v>1</v>
      </c>
      <c r="E70">
        <v>1</v>
      </c>
    </row>
    <row r="71" spans="1:9" x14ac:dyDescent="0.85">
      <c r="A71" t="s">
        <v>69</v>
      </c>
      <c r="B71">
        <v>1</v>
      </c>
      <c r="C71">
        <v>4.96025954</v>
      </c>
      <c r="D71">
        <v>5.2257927899999999</v>
      </c>
      <c r="E71">
        <v>5.5112422199999997</v>
      </c>
    </row>
    <row r="72" spans="1:9" x14ac:dyDescent="0.85">
      <c r="A72" t="s">
        <v>70</v>
      </c>
      <c r="B72">
        <v>0</v>
      </c>
      <c r="C72">
        <v>1.0221E-4</v>
      </c>
      <c r="D72" s="2">
        <v>9.1990000000000005E-5</v>
      </c>
      <c r="E72" s="2">
        <v>8.5179999999999994E-5</v>
      </c>
      <c r="F72" s="2"/>
      <c r="G72" s="2"/>
      <c r="H72" s="2"/>
      <c r="I72" s="2"/>
    </row>
    <row r="73" spans="1:9" x14ac:dyDescent="0.85">
      <c r="A73" t="s">
        <v>71</v>
      </c>
      <c r="B73">
        <v>0</v>
      </c>
      <c r="C73" s="2">
        <v>8.1200000000000002E-6</v>
      </c>
      <c r="D73">
        <v>0</v>
      </c>
      <c r="E73" s="2">
        <v>1.5469999999999999E-5</v>
      </c>
      <c r="F73" s="2"/>
      <c r="G73" s="2"/>
      <c r="H73" s="2"/>
      <c r="I73" s="2"/>
    </row>
    <row r="74" spans="1:9" x14ac:dyDescent="0.85">
      <c r="A74" t="s">
        <v>72</v>
      </c>
      <c r="B74">
        <v>0</v>
      </c>
      <c r="C74" s="2">
        <v>8.1200000000000002E-6</v>
      </c>
      <c r="D74">
        <v>0</v>
      </c>
      <c r="E74" s="2">
        <v>1.5469999999999999E-5</v>
      </c>
      <c r="F74" s="2"/>
      <c r="G74" s="2"/>
      <c r="H74" s="2"/>
      <c r="I74" s="2"/>
    </row>
    <row r="75" spans="1:9" x14ac:dyDescent="0.85">
      <c r="A75" t="s">
        <v>73</v>
      </c>
      <c r="B75">
        <v>0</v>
      </c>
      <c r="C75" s="2">
        <v>2.7140000000000001E-5</v>
      </c>
      <c r="D75" s="2">
        <v>2.4430000000000002E-5</v>
      </c>
      <c r="E75" s="2">
        <v>2.262E-5</v>
      </c>
      <c r="F75" s="2"/>
      <c r="G75" s="2"/>
      <c r="H75" s="2"/>
      <c r="I75" s="2"/>
    </row>
    <row r="76" spans="1:9" x14ac:dyDescent="0.85">
      <c r="A76" t="s">
        <v>74</v>
      </c>
      <c r="B76">
        <v>0</v>
      </c>
      <c r="C76">
        <v>0</v>
      </c>
      <c r="D76">
        <v>0</v>
      </c>
      <c r="E76">
        <v>0</v>
      </c>
    </row>
    <row r="77" spans="1:9" x14ac:dyDescent="0.85">
      <c r="A77" t="s">
        <v>75</v>
      </c>
      <c r="B77">
        <v>0</v>
      </c>
      <c r="C77">
        <v>0</v>
      </c>
      <c r="D77">
        <v>0</v>
      </c>
      <c r="E77">
        <v>0</v>
      </c>
    </row>
    <row r="78" spans="1:9" x14ac:dyDescent="0.85">
      <c r="A78" t="s">
        <v>76</v>
      </c>
      <c r="B78">
        <v>0</v>
      </c>
      <c r="C78" s="2">
        <v>2.7140000000000001E-5</v>
      </c>
      <c r="D78" s="2">
        <v>2.4430000000000002E-5</v>
      </c>
      <c r="E78" s="2">
        <v>2.262E-5</v>
      </c>
      <c r="F78" s="2"/>
      <c r="G78" s="2"/>
      <c r="H78" s="2"/>
      <c r="I78" s="2"/>
    </row>
    <row r="79" spans="1:9" x14ac:dyDescent="0.85">
      <c r="A79" t="s">
        <v>77</v>
      </c>
      <c r="B79">
        <v>0</v>
      </c>
      <c r="C79">
        <v>0</v>
      </c>
      <c r="D79">
        <v>0</v>
      </c>
      <c r="E79">
        <v>0</v>
      </c>
    </row>
    <row r="80" spans="1:9" x14ac:dyDescent="0.85">
      <c r="A80" t="s">
        <v>78</v>
      </c>
      <c r="B80">
        <v>1</v>
      </c>
      <c r="C80">
        <v>1.1000000000000001</v>
      </c>
      <c r="D80">
        <v>1.0000001000000001</v>
      </c>
      <c r="E80">
        <v>1</v>
      </c>
    </row>
    <row r="81" spans="1:5" x14ac:dyDescent="0.85">
      <c r="A81" t="s">
        <v>79</v>
      </c>
      <c r="B81">
        <v>1</v>
      </c>
      <c r="C81">
        <v>1.0000001000000001</v>
      </c>
      <c r="D81">
        <v>1</v>
      </c>
      <c r="E81">
        <v>1</v>
      </c>
    </row>
    <row r="82" spans="1:5" x14ac:dyDescent="0.85">
      <c r="A82" t="s">
        <v>80</v>
      </c>
      <c r="B82">
        <v>1</v>
      </c>
      <c r="C82">
        <v>2</v>
      </c>
      <c r="D82">
        <v>2</v>
      </c>
      <c r="E8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Debug_runs-CAL</vt:lpstr>
      <vt:lpstr>Fix MW</vt:lpstr>
      <vt:lpstr>Solar_MW</vt:lpstr>
      <vt:lpstr>Solar_MW_Fix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 Gold</cp:lastModifiedBy>
  <dcterms:created xsi:type="dcterms:W3CDTF">2025-06-27T01:01:05Z</dcterms:created>
  <dcterms:modified xsi:type="dcterms:W3CDTF">2025-06-28T21:46:32Z</dcterms:modified>
</cp:coreProperties>
</file>