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liff\OneDrive\Documents\GenAtomic\Optimize\Macro\"/>
    </mc:Choice>
  </mc:AlternateContent>
  <xr:revisionPtr revIDLastSave="0" documentId="13_ncr:1_{A8DF56C3-7C3C-489A-9BD7-192C5582A633}" xr6:coauthVersionLast="47" xr6:coauthVersionMax="47" xr10:uidLastSave="{00000000-0000-0000-0000-000000000000}"/>
  <bookViews>
    <workbookView xWindow="-90" yWindow="-90" windowWidth="16637" windowHeight="9437" xr2:uid="{C81145A1-E574-4696-BBD3-79E862FF097E}"/>
  </bookViews>
  <sheets>
    <sheet name="Reference" sheetId="1" r:id="rId1"/>
  </sheets>
  <definedNames>
    <definedName name="_1st_ref">Reference!$I$2</definedName>
    <definedName name="Analysis_Case2Filename">Reference!$S$2:$T$99</definedName>
    <definedName name="Analysis2Long">Reference!$M$2:$N$99</definedName>
    <definedName name="Analysis2Short">Reference!$N$2:$O$99</definedName>
    <definedName name="Case2Long">Reference!$P$2:$Q$99</definedName>
    <definedName name="Case2Short">Reference!$Q$2:$R$99</definedName>
    <definedName name="CO2_Constant">Reference!$U$2:$U$7</definedName>
    <definedName name="CO2_Per_Year">Reference!$V$2:$V$7</definedName>
    <definedName name="Dir2Long">Reference!$M$2:$N$99</definedName>
    <definedName name="NRG_Selections">Reference!$J$2:$J$8</definedName>
    <definedName name="NRG_Table">Reference!$J$2:$L$8</definedName>
    <definedName name="Param_Count">Reference!$H$2</definedName>
    <definedName name="Param_Table">Reference!$D$2:$G$8</definedName>
    <definedName name="Params">Reference!$D$2:$D$8</definedName>
    <definedName name="Region_abbr">Reference!$D$10</definedName>
    <definedName name="Region_lookup">Reference!$A$2:$B$15</definedName>
    <definedName name="Regions">Reference!$A$2:$A$15</definedName>
    <definedName name="Sub2Long">Reference!$P$2:$Q$99</definedName>
    <definedName name="To_Long">Reference!$B$2:$C$16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R7" i="1"/>
  <c r="O6" i="1"/>
  <c r="R2" i="1"/>
  <c r="R3" i="1"/>
  <c r="O3" i="1"/>
  <c r="S3" i="1"/>
  <c r="O4" i="1"/>
  <c r="R4" i="1"/>
  <c r="S4" i="1"/>
  <c r="O5" i="1"/>
  <c r="R5" i="1"/>
  <c r="S5" i="1"/>
  <c r="R6" i="1"/>
  <c r="S6" i="1"/>
  <c r="S2" i="1"/>
  <c r="O15" i="1"/>
  <c r="O2" i="1"/>
  <c r="C1" i="1"/>
  <c r="G2" i="1"/>
  <c r="K2" i="1"/>
  <c r="K3" i="1" s="1"/>
  <c r="K4" i="1" s="1"/>
  <c r="K5" i="1" s="1"/>
  <c r="K6" i="1" s="1"/>
  <c r="K7" i="1" s="1"/>
  <c r="G3" i="1"/>
  <c r="G4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Gold</author>
  </authors>
  <commentList>
    <comment ref="H2" authorId="0" shapeId="0" xr:uid="{6B892390-104E-4FF7-9D6B-0FB3DAB4C833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per NRG</t>
        </r>
      </text>
    </comment>
    <comment ref="I2" authorId="0" shapeId="0" xr:uid="{509D4E4D-4320-4925-9A09-440A1A2BE74A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of Globals</t>
        </r>
      </text>
    </comment>
  </commentList>
</comments>
</file>

<file path=xl/sharedStrings.xml><?xml version="1.0" encoding="utf-8"?>
<sst xmlns="http://schemas.openxmlformats.org/spreadsheetml/2006/main" count="110" uniqueCount="85">
  <si>
    <t>Texas</t>
  </si>
  <si>
    <t>TEX</t>
  </si>
  <si>
    <t>Tennessee</t>
  </si>
  <si>
    <t>TEN</t>
  </si>
  <si>
    <t>South West</t>
  </si>
  <si>
    <t>SW</t>
  </si>
  <si>
    <t>South East</t>
  </si>
  <si>
    <t>SE</t>
  </si>
  <si>
    <t>North West</t>
  </si>
  <si>
    <t>NW</t>
  </si>
  <si>
    <t>New York</t>
  </si>
  <si>
    <t>NY</t>
  </si>
  <si>
    <t>North East</t>
  </si>
  <si>
    <t>NE</t>
  </si>
  <si>
    <t>Mid West</t>
  </si>
  <si>
    <t>MIDW</t>
  </si>
  <si>
    <t>Storage</t>
  </si>
  <si>
    <t>MTons</t>
  </si>
  <si>
    <t>CO2_MTons</t>
  </si>
  <si>
    <t>Mid Atlantic</t>
  </si>
  <si>
    <t>MIDA</t>
  </si>
  <si>
    <t>Coal</t>
  </si>
  <si>
    <t>B$</t>
  </si>
  <si>
    <t>CO2_Cost</t>
  </si>
  <si>
    <t>Florida</t>
  </si>
  <si>
    <t>FLA</t>
  </si>
  <si>
    <t>Gas</t>
  </si>
  <si>
    <t>Cost</t>
  </si>
  <si>
    <t>Central</t>
  </si>
  <si>
    <t>CENT</t>
  </si>
  <si>
    <t>Nuclear</t>
  </si>
  <si>
    <t>TWh</t>
  </si>
  <si>
    <t>Supply</t>
  </si>
  <si>
    <t>Carolinas</t>
  </si>
  <si>
    <t>CAR</t>
  </si>
  <si>
    <t>Wind</t>
  </si>
  <si>
    <t>Energy</t>
  </si>
  <si>
    <t>California</t>
  </si>
  <si>
    <t>CAL</t>
  </si>
  <si>
    <t>Solar</t>
  </si>
  <si>
    <t>GW</t>
  </si>
  <si>
    <t>Capacity</t>
  </si>
  <si>
    <t>Entire US</t>
  </si>
  <si>
    <t>1st ref</t>
  </si>
  <si>
    <t>Mults</t>
  </si>
  <si>
    <t>Units</t>
  </si>
  <si>
    <t>Params</t>
  </si>
  <si>
    <t>Regions</t>
  </si>
  <si>
    <t>All_NRGs</t>
  </si>
  <si>
    <t>US</t>
  </si>
  <si>
    <t>CSV</t>
  </si>
  <si>
    <t>Offset</t>
  </si>
  <si>
    <t>Analysis</t>
  </si>
  <si>
    <t>Default</t>
  </si>
  <si>
    <t>Nominal</t>
  </si>
  <si>
    <t>Cheap_Nuclear</t>
  </si>
  <si>
    <t>Reduced Nuclear Capital Cost</t>
  </si>
  <si>
    <t>3_Qtr_Cap</t>
  </si>
  <si>
    <t>By 25%</t>
  </si>
  <si>
    <t>Half_Cap</t>
  </si>
  <si>
    <t>In Half</t>
  </si>
  <si>
    <t>Case</t>
  </si>
  <si>
    <t>Fast_Build</t>
  </si>
  <si>
    <t>Increase Max Build Rate All NRGs</t>
  </si>
  <si>
    <t>Double_All</t>
  </si>
  <si>
    <t>By 2x</t>
  </si>
  <si>
    <t>Nuke_Cap$_0.5_1</t>
  </si>
  <si>
    <t>Nuke_Cap$_0.75_1</t>
  </si>
  <si>
    <t>Regions abbrs</t>
  </si>
  <si>
    <t>Parm Count</t>
  </si>
  <si>
    <t>NRG Table</t>
  </si>
  <si>
    <t>Analysis Long</t>
  </si>
  <si>
    <t>Analysis Short</t>
  </si>
  <si>
    <t>Case Long</t>
  </si>
  <si>
    <t>Case Short</t>
  </si>
  <si>
    <t>Analysis Case</t>
  </si>
  <si>
    <t>FileName Extension</t>
  </si>
  <si>
    <t>CO2 Constant</t>
  </si>
  <si>
    <t>CO2 Per Year</t>
  </si>
  <si>
    <t>-&lt;0&gt;-</t>
  </si>
  <si>
    <t>Debug</t>
  </si>
  <si>
    <t>5%_Per_Year</t>
  </si>
  <si>
    <t>5% Cheaper Per Year</t>
  </si>
  <si>
    <t>Nuke_Cap$_1_0.95</t>
  </si>
  <si>
    <t>All_NRG_Grow_2_1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</si>
</sst>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B87E-1EE1-4FF4-A940-43E30C2581DF}">
  <sheetPr codeName="Sheet16"/>
  <dimension ref="A1:V15"/>
  <sheetViews>
    <sheetView tabSelected="1" topLeftCell="K2" workbookViewId="0">
      <selection activeCell="U7" sqref="U7"/>
    </sheetView>
  </sheetViews>
  <sheetFormatPr defaultRowHeight="14.6" x14ac:dyDescent="0.85"/>
  <cols>
    <col min="1" max="3" width="12.07421875" style="2" customWidth="1"/>
    <col min="4" max="4" width="14.69140625" style="2" customWidth="1"/>
    <col min="5" max="5" width="1.65234375" style="2" bestFit="1" customWidth="1"/>
    <col min="6" max="6" width="8.265625" style="2" customWidth="1"/>
    <col min="7" max="7" width="9.15234375" style="2" customWidth="1"/>
    <col min="8" max="8" width="10.73046875" style="2" bestFit="1" customWidth="1"/>
    <col min="9" max="12" width="8.921875" style="2"/>
    <col min="13" max="13" width="9.73046875" style="2" customWidth="1"/>
    <col min="14" max="14" width="15.73046875" style="2" customWidth="1"/>
    <col min="15" max="15" width="8.8828125" style="2" bestFit="1" customWidth="1"/>
    <col min="16" max="16" width="14.11328125" style="2" customWidth="1"/>
    <col min="17" max="17" width="9.9609375" style="2" customWidth="1"/>
    <col min="18" max="18" width="11.34375" style="2" customWidth="1"/>
    <col min="19" max="19" width="10.11328125" style="2" customWidth="1"/>
    <col min="20" max="20" width="19.8828125" style="2" customWidth="1"/>
    <col min="21" max="16384" width="8.921875" style="2"/>
  </cols>
  <sheetData>
    <row r="1" spans="1:22" s="1" customFormat="1" ht="29.15" x14ac:dyDescent="0.85">
      <c r="A1" s="1" t="s">
        <v>47</v>
      </c>
      <c r="B1" s="1" t="s">
        <v>68</v>
      </c>
      <c r="C1" s="1" t="str">
        <f>A1</f>
        <v>Regions</v>
      </c>
      <c r="D1" s="1" t="s">
        <v>46</v>
      </c>
      <c r="E1" s="2"/>
      <c r="F1" s="1" t="s">
        <v>45</v>
      </c>
      <c r="G1" s="1" t="s">
        <v>44</v>
      </c>
      <c r="H1" s="1" t="s">
        <v>69</v>
      </c>
      <c r="I1" s="1" t="s">
        <v>43</v>
      </c>
      <c r="J1" s="1" t="s">
        <v>70</v>
      </c>
      <c r="K1" s="1" t="s">
        <v>50</v>
      </c>
      <c r="L1" s="1" t="s">
        <v>51</v>
      </c>
      <c r="M1" s="1" t="s">
        <v>52</v>
      </c>
      <c r="N1" s="1" t="s">
        <v>71</v>
      </c>
      <c r="O1" s="1" t="s">
        <v>72</v>
      </c>
      <c r="P1" s="1" t="s">
        <v>61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</row>
    <row r="2" spans="1:22" ht="14.65" x14ac:dyDescent="0.85">
      <c r="A2" s="2" t="s">
        <v>42</v>
      </c>
      <c r="B2" s="2" t="s">
        <v>49</v>
      </c>
      <c r="C2" s="2" t="s">
        <v>42</v>
      </c>
      <c r="D2" s="2" t="s">
        <v>41</v>
      </c>
      <c r="E2" s="2">
        <v>0</v>
      </c>
      <c r="F2" s="2" t="s">
        <v>40</v>
      </c>
      <c r="G2" s="2">
        <f>1/1000</f>
        <v>1E-3</v>
      </c>
      <c r="H2" s="2">
        <v>11</v>
      </c>
      <c r="I2" s="2">
        <v>16</v>
      </c>
      <c r="J2" s="2" t="s">
        <v>39</v>
      </c>
      <c r="K2" s="2">
        <f>_1st_ref</f>
        <v>16</v>
      </c>
      <c r="L2" s="2">
        <v>1</v>
      </c>
      <c r="M2" s="3" t="s">
        <v>79</v>
      </c>
      <c r="N2" s="3" t="s">
        <v>79</v>
      </c>
      <c r="O2" s="2" t="str">
        <f>M2</f>
        <v>-&lt;0&gt;-</v>
      </c>
      <c r="P2" s="3" t="s">
        <v>79</v>
      </c>
      <c r="Q2" s="3" t="s">
        <v>79</v>
      </c>
      <c r="R2" s="2" t="str">
        <f t="shared" ref="R2:R3" si="0">P2</f>
        <v>-&lt;0&gt;-</v>
      </c>
      <c r="S2" s="2" t="str">
        <f>M2 &amp; "_" &amp; P2</f>
        <v>-&lt;0&gt;-_-&lt;0&gt;-</v>
      </c>
      <c r="U2" s="3" t="s">
        <v>79</v>
      </c>
      <c r="V2" s="3" t="s">
        <v>79</v>
      </c>
    </row>
    <row r="3" spans="1:22" ht="29.15" x14ac:dyDescent="0.85">
      <c r="A3" s="2" t="s">
        <v>37</v>
      </c>
      <c r="B3" s="2" t="s">
        <v>38</v>
      </c>
      <c r="C3" s="2" t="s">
        <v>37</v>
      </c>
      <c r="D3" s="2" t="s">
        <v>36</v>
      </c>
      <c r="E3" s="2">
        <v>1</v>
      </c>
      <c r="F3" s="2" t="s">
        <v>31</v>
      </c>
      <c r="G3" s="2">
        <f>1/1000000</f>
        <v>9.9999999999999995E-7</v>
      </c>
      <c r="J3" s="2" t="s">
        <v>35</v>
      </c>
      <c r="K3" s="2">
        <f>K2+Param_Count</f>
        <v>27</v>
      </c>
      <c r="L3" s="2">
        <v>2</v>
      </c>
      <c r="M3" s="2" t="s">
        <v>53</v>
      </c>
      <c r="N3" s="2" t="s">
        <v>54</v>
      </c>
      <c r="O3" s="2" t="str">
        <f>M3</f>
        <v>Default</v>
      </c>
      <c r="P3" s="2" t="s">
        <v>53</v>
      </c>
      <c r="Q3" s="2" t="s">
        <v>54</v>
      </c>
      <c r="R3" s="2" t="str">
        <f t="shared" si="0"/>
        <v>Default</v>
      </c>
      <c r="S3" s="2" t="str">
        <f>M3 &amp; "_" &amp; P3</f>
        <v>Default_Default</v>
      </c>
      <c r="U3" s="2">
        <v>0</v>
      </c>
      <c r="V3" s="2">
        <v>0</v>
      </c>
    </row>
    <row r="4" spans="1:22" ht="43.9" x14ac:dyDescent="0.85">
      <c r="A4" s="2" t="s">
        <v>33</v>
      </c>
      <c r="B4" s="2" t="s">
        <v>34</v>
      </c>
      <c r="C4" s="2" t="s">
        <v>33</v>
      </c>
      <c r="D4" s="2" t="s">
        <v>32</v>
      </c>
      <c r="E4" s="2">
        <v>2</v>
      </c>
      <c r="F4" s="2" t="s">
        <v>31</v>
      </c>
      <c r="G4" s="2">
        <f>1/1000000</f>
        <v>9.9999999999999995E-7</v>
      </c>
      <c r="J4" s="2" t="s">
        <v>30</v>
      </c>
      <c r="K4" s="2">
        <f>K3+Param_Count</f>
        <v>38</v>
      </c>
      <c r="L4" s="2">
        <v>3</v>
      </c>
      <c r="M4" s="2" t="s">
        <v>55</v>
      </c>
      <c r="N4" s="2" t="s">
        <v>56</v>
      </c>
      <c r="O4" s="2" t="str">
        <f t="shared" ref="O4:O6" si="1">M4</f>
        <v>Cheap_Nuclear</v>
      </c>
      <c r="P4" s="2" t="s">
        <v>57</v>
      </c>
      <c r="Q4" s="2" t="s">
        <v>58</v>
      </c>
      <c r="R4" s="2" t="str">
        <f>P4</f>
        <v>3_Qtr_Cap</v>
      </c>
      <c r="S4" s="2" t="str">
        <f>M4 &amp; "_" &amp; P4</f>
        <v>Cheap_Nuclear_3_Qtr_Cap</v>
      </c>
      <c r="T4" s="2" t="s">
        <v>67</v>
      </c>
      <c r="U4" s="2">
        <v>100</v>
      </c>
      <c r="V4" s="2">
        <v>10</v>
      </c>
    </row>
    <row r="5" spans="1:22" ht="43.9" x14ac:dyDescent="0.85">
      <c r="A5" s="2" t="s">
        <v>28</v>
      </c>
      <c r="B5" s="2" t="s">
        <v>29</v>
      </c>
      <c r="C5" s="2" t="s">
        <v>28</v>
      </c>
      <c r="D5" s="2" t="s">
        <v>27</v>
      </c>
      <c r="E5" s="2">
        <v>3</v>
      </c>
      <c r="F5" s="2" t="s">
        <v>22</v>
      </c>
      <c r="G5" s="2">
        <f>1/1000</f>
        <v>1E-3</v>
      </c>
      <c r="J5" s="2" t="s">
        <v>26</v>
      </c>
      <c r="K5" s="2">
        <f>K4+Param_Count</f>
        <v>49</v>
      </c>
      <c r="L5" s="2">
        <v>4</v>
      </c>
      <c r="M5" s="2" t="s">
        <v>62</v>
      </c>
      <c r="N5" s="2" t="s">
        <v>63</v>
      </c>
      <c r="O5" s="2" t="str">
        <f t="shared" si="1"/>
        <v>Fast_Build</v>
      </c>
      <c r="P5" s="2" t="s">
        <v>59</v>
      </c>
      <c r="Q5" s="2" t="s">
        <v>60</v>
      </c>
      <c r="R5" s="2" t="str">
        <f>P5</f>
        <v>Half_Cap</v>
      </c>
      <c r="S5" s="2" t="str">
        <f>M4 &amp; "_" &amp; P5</f>
        <v>Cheap_Nuclear_Half_Cap</v>
      </c>
      <c r="T5" s="2" t="s">
        <v>66</v>
      </c>
      <c r="U5" s="2">
        <v>200</v>
      </c>
      <c r="V5" s="2">
        <v>15</v>
      </c>
    </row>
    <row r="6" spans="1:22" ht="29.15" x14ac:dyDescent="0.85">
      <c r="A6" s="2" t="s">
        <v>24</v>
      </c>
      <c r="B6" s="2" t="s">
        <v>25</v>
      </c>
      <c r="C6" s="2" t="s">
        <v>24</v>
      </c>
      <c r="D6" s="2" t="s">
        <v>23</v>
      </c>
      <c r="E6" s="2">
        <v>4</v>
      </c>
      <c r="F6" s="2" t="s">
        <v>22</v>
      </c>
      <c r="G6" s="2">
        <f>1/1000</f>
        <v>1E-3</v>
      </c>
      <c r="J6" s="2" t="s">
        <v>21</v>
      </c>
      <c r="K6" s="2">
        <f>K5+Param_Count</f>
        <v>60</v>
      </c>
      <c r="L6" s="2">
        <v>5</v>
      </c>
      <c r="M6" s="2" t="s">
        <v>80</v>
      </c>
      <c r="N6" s="2" t="s">
        <v>80</v>
      </c>
      <c r="O6" s="2" t="str">
        <f t="shared" si="1"/>
        <v>Debug</v>
      </c>
      <c r="P6" s="2" t="s">
        <v>64</v>
      </c>
      <c r="Q6" s="2" t="s">
        <v>65</v>
      </c>
      <c r="R6" s="2" t="str">
        <f>P6</f>
        <v>Double_All</v>
      </c>
      <c r="S6" s="2" t="str">
        <f>M5 &amp; "_" &amp; P6</f>
        <v>Fast_Build_Double_All</v>
      </c>
      <c r="T6" s="2" t="s">
        <v>84</v>
      </c>
      <c r="U6" s="2">
        <v>350</v>
      </c>
      <c r="V6" s="2">
        <v>20</v>
      </c>
    </row>
    <row r="7" spans="1:22" ht="43.9" x14ac:dyDescent="0.85">
      <c r="A7" s="2" t="s">
        <v>19</v>
      </c>
      <c r="B7" s="2" t="s">
        <v>20</v>
      </c>
      <c r="C7" s="2" t="s">
        <v>19</v>
      </c>
      <c r="D7" s="2" t="s">
        <v>18</v>
      </c>
      <c r="E7" s="2">
        <v>5</v>
      </c>
      <c r="F7" s="2" t="s">
        <v>17</v>
      </c>
      <c r="G7" s="2">
        <v>1</v>
      </c>
      <c r="J7" s="2" t="s">
        <v>16</v>
      </c>
      <c r="K7" s="2">
        <f>K6+Param_Count</f>
        <v>71</v>
      </c>
      <c r="L7" s="2">
        <v>6</v>
      </c>
      <c r="P7" s="2" t="s">
        <v>81</v>
      </c>
      <c r="Q7" s="2" t="s">
        <v>82</v>
      </c>
      <c r="R7" s="2" t="str">
        <f>P7</f>
        <v>5%_Per_Year</v>
      </c>
      <c r="S7" s="2" t="str">
        <f>M4 &amp; "_" &amp;P7</f>
        <v>Cheap_Nuclear_5%_Per_Year</v>
      </c>
      <c r="T7" s="2" t="s">
        <v>83</v>
      </c>
      <c r="U7" s="2">
        <v>500</v>
      </c>
      <c r="V7" s="2">
        <v>30</v>
      </c>
    </row>
    <row r="8" spans="1:22" ht="29.15" x14ac:dyDescent="0.85">
      <c r="A8" s="2" t="s">
        <v>14</v>
      </c>
      <c r="B8" s="2" t="s">
        <v>15</v>
      </c>
      <c r="C8" s="2" t="s">
        <v>14</v>
      </c>
      <c r="J8" s="2" t="s">
        <v>48</v>
      </c>
      <c r="L8" s="2">
        <v>7</v>
      </c>
      <c r="S8" s="2" t="str">
        <f>M6 &amp; "_" &amp; P5</f>
        <v>Debug_Half_Cap</v>
      </c>
      <c r="T8" s="2" t="s">
        <v>66</v>
      </c>
    </row>
    <row r="9" spans="1:22" ht="14.65" x14ac:dyDescent="0.85">
      <c r="A9" s="2" t="s">
        <v>12</v>
      </c>
      <c r="B9" s="2" t="s">
        <v>13</v>
      </c>
      <c r="C9" s="2" t="s">
        <v>12</v>
      </c>
      <c r="D9" s="1"/>
    </row>
    <row r="10" spans="1:22" x14ac:dyDescent="0.85">
      <c r="A10" s="2" t="s">
        <v>10</v>
      </c>
      <c r="B10" s="2" t="s">
        <v>11</v>
      </c>
      <c r="C10" s="2" t="s">
        <v>10</v>
      </c>
    </row>
    <row r="11" spans="1:22" x14ac:dyDescent="0.85">
      <c r="A11" s="2" t="s">
        <v>8</v>
      </c>
      <c r="B11" s="2" t="s">
        <v>9</v>
      </c>
      <c r="C11" s="2" t="s">
        <v>8</v>
      </c>
    </row>
    <row r="12" spans="1:22" x14ac:dyDescent="0.85">
      <c r="A12" s="2" t="s">
        <v>6</v>
      </c>
      <c r="B12" s="2" t="s">
        <v>7</v>
      </c>
      <c r="C12" s="2" t="s">
        <v>6</v>
      </c>
    </row>
    <row r="13" spans="1:22" x14ac:dyDescent="0.85">
      <c r="A13" s="2" t="s">
        <v>4</v>
      </c>
      <c r="B13" s="2" t="s">
        <v>5</v>
      </c>
      <c r="C13" s="2" t="s">
        <v>4</v>
      </c>
    </row>
    <row r="14" spans="1:22" x14ac:dyDescent="0.85">
      <c r="A14" s="2" t="s">
        <v>2</v>
      </c>
      <c r="B14" s="2" t="s">
        <v>3</v>
      </c>
      <c r="C14" s="2" t="s">
        <v>2</v>
      </c>
    </row>
    <row r="15" spans="1:22" x14ac:dyDescent="0.85">
      <c r="A15" s="2" t="s">
        <v>0</v>
      </c>
      <c r="B15" s="2" t="s">
        <v>1</v>
      </c>
      <c r="C15" s="2" t="s">
        <v>0</v>
      </c>
      <c r="O15" s="2">
        <f t="shared" ref="O15" si="2">M15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Reference</vt:lpstr>
      <vt:lpstr>_1st_ref</vt:lpstr>
      <vt:lpstr>Analysis_Case2Filename</vt:lpstr>
      <vt:lpstr>Analysis2Long</vt:lpstr>
      <vt:lpstr>Analysis2Short</vt:lpstr>
      <vt:lpstr>Case2Long</vt:lpstr>
      <vt:lpstr>Case2Short</vt:lpstr>
      <vt:lpstr>CO2_Constant</vt:lpstr>
      <vt:lpstr>CO2_Per_Year</vt:lpstr>
      <vt:lpstr>Dir2Long</vt:lpstr>
      <vt:lpstr>NRG_Selections</vt:lpstr>
      <vt:lpstr>NRG_Table</vt:lpstr>
      <vt:lpstr>Param_Count</vt:lpstr>
      <vt:lpstr>Param_Table</vt:lpstr>
      <vt:lpstr>Params</vt:lpstr>
      <vt:lpstr>Region_abbr</vt:lpstr>
      <vt:lpstr>Region_lookup</vt:lpstr>
      <vt:lpstr>Regions</vt:lpstr>
      <vt:lpstr>Sub2Long</vt:lpstr>
      <vt:lpstr>To_Long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2024-03-12T00:09:29Z</dcterms:created>
  <dcterms:modified xsi:type="dcterms:W3CDTF">2024-06-23T19:18:05Z</dcterms:modified>
</cp:coreProperties>
</file>