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if\Dropbox (Personal)\Eidolon captive colony\Sequencing\"/>
    </mc:Choice>
  </mc:AlternateContent>
  <xr:revisionPtr revIDLastSave="0" documentId="13_ncr:1_{0C22561D-7A92-4EAF-AB06-0E9A21B76ACB}" xr6:coauthVersionLast="45" xr6:coauthVersionMax="45" xr10:uidLastSave="{00000000-0000-0000-0000-000000000000}"/>
  <bookViews>
    <workbookView xWindow="-96" yWindow="-96" windowWidth="19392" windowHeight="10536" tabRatio="500" xr2:uid="{00000000-000D-0000-FFFF-FFFF00000000}"/>
  </bookViews>
  <sheets>
    <sheet name="Reference strains" sheetId="1" r:id="rId1"/>
    <sheet name="Bat strains" sheetId="2" r:id="rId2"/>
    <sheet name="ITS tree metadata" sheetId="3" r:id="rId3"/>
    <sheet name="ftsZ tree metadata" sheetId="4" r:id="rId4"/>
    <sheet name="gltA tree metadata" sheetId="5" r:id="rId5"/>
    <sheet name="conc tree metadata" sheetId="6" r:id="rId6"/>
    <sheet name="Model selection" sheetId="7" r:id="rId7"/>
  </sheets>
  <definedNames>
    <definedName name="_xlnm._FilterDatabase" localSheetId="1" hidden="1">'Bat strains'!$A$1:$S$164</definedName>
    <definedName name="_xlnm._FilterDatabase" localSheetId="5" hidden="1">'conc tree metadata'!$A$1:$E$55</definedName>
    <definedName name="_xlnm._FilterDatabase" localSheetId="4" hidden="1">'gltA tree metadata'!$A$1:$E$53</definedName>
    <definedName name="_xlnm._FilterDatabase" localSheetId="0" hidden="1">'Reference strains'!$A$1:$S$91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L118" i="2" l="1"/>
  <c r="L117" i="2"/>
  <c r="L116" i="2"/>
  <c r="L115" i="2"/>
  <c r="L114" i="2"/>
  <c r="L113" i="2"/>
  <c r="L112" i="2"/>
  <c r="L111" i="2"/>
  <c r="L110" i="2"/>
  <c r="L109" i="2"/>
  <c r="L108" i="2"/>
  <c r="L107" i="2"/>
  <c r="L106" i="2"/>
  <c r="L105" i="2"/>
  <c r="L104" i="2"/>
  <c r="L103" i="2"/>
  <c r="L102" i="2"/>
  <c r="L101" i="2"/>
  <c r="L100" i="2"/>
  <c r="L99" i="2"/>
  <c r="L98" i="2"/>
  <c r="L97" i="2"/>
  <c r="L96" i="2"/>
  <c r="L95" i="2"/>
  <c r="L94" i="2"/>
  <c r="L93" i="2"/>
  <c r="L92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O164" i="2" l="1"/>
  <c r="L164" i="2"/>
  <c r="I164" i="2"/>
  <c r="F164" i="2"/>
  <c r="N164" i="2" s="1"/>
  <c r="O163" i="2"/>
  <c r="L163" i="2"/>
  <c r="I163" i="2"/>
  <c r="F163" i="2"/>
  <c r="N163" i="2" s="1"/>
  <c r="O162" i="2"/>
  <c r="L162" i="2"/>
  <c r="I162" i="2"/>
  <c r="F162" i="2"/>
  <c r="M161" i="2"/>
  <c r="O161" i="2" s="1"/>
  <c r="L161" i="2"/>
  <c r="I161" i="2"/>
  <c r="F161" i="2"/>
  <c r="H161" i="2" s="1"/>
  <c r="M160" i="2"/>
  <c r="O160" i="2" s="1"/>
  <c r="L160" i="2"/>
  <c r="I160" i="2"/>
  <c r="F160" i="2"/>
  <c r="O159" i="2"/>
  <c r="L159" i="2"/>
  <c r="I159" i="2"/>
  <c r="F159" i="2"/>
  <c r="O158" i="2"/>
  <c r="L158" i="2"/>
  <c r="I158" i="2"/>
  <c r="F158" i="2"/>
  <c r="N158" i="2" s="1"/>
  <c r="O157" i="2"/>
  <c r="L157" i="2"/>
  <c r="I157" i="2"/>
  <c r="F157" i="2"/>
  <c r="N157" i="2" s="1"/>
  <c r="O156" i="2"/>
  <c r="L156" i="2"/>
  <c r="I156" i="2"/>
  <c r="F156" i="2"/>
  <c r="N156" i="2" s="1"/>
  <c r="O155" i="2"/>
  <c r="L155" i="2"/>
  <c r="I155" i="2"/>
  <c r="F155" i="2"/>
  <c r="O154" i="2"/>
  <c r="L154" i="2"/>
  <c r="I154" i="2"/>
  <c r="F154" i="2"/>
  <c r="N154" i="2" s="1"/>
  <c r="O153" i="2"/>
  <c r="M153" i="2"/>
  <c r="L153" i="2"/>
  <c r="I153" i="2"/>
  <c r="F153" i="2"/>
  <c r="O152" i="2"/>
  <c r="M152" i="2"/>
  <c r="L152" i="2"/>
  <c r="I152" i="2"/>
  <c r="F152" i="2"/>
  <c r="N152" i="2" s="1"/>
  <c r="O151" i="2"/>
  <c r="M151" i="2"/>
  <c r="L151" i="2"/>
  <c r="I151" i="2"/>
  <c r="F151" i="2"/>
  <c r="N151" i="2" s="1"/>
  <c r="O150" i="2"/>
  <c r="L150" i="2"/>
  <c r="I150" i="2"/>
  <c r="F150" i="2"/>
  <c r="N150" i="2" s="1"/>
  <c r="O149" i="2"/>
  <c r="L149" i="2"/>
  <c r="I149" i="2"/>
  <c r="F149" i="2"/>
  <c r="N149" i="2" s="1"/>
  <c r="O148" i="2"/>
  <c r="L148" i="2"/>
  <c r="I148" i="2"/>
  <c r="F148" i="2"/>
  <c r="O147" i="2"/>
  <c r="L147" i="2"/>
  <c r="I147" i="2"/>
  <c r="F147" i="2"/>
  <c r="O146" i="2"/>
  <c r="L146" i="2"/>
  <c r="I146" i="2"/>
  <c r="F146" i="2"/>
  <c r="N146" i="2" s="1"/>
  <c r="O145" i="2"/>
  <c r="L145" i="2"/>
  <c r="I145" i="2"/>
  <c r="F145" i="2"/>
  <c r="N145" i="2" s="1"/>
  <c r="O144" i="2"/>
  <c r="L144" i="2"/>
  <c r="I144" i="2"/>
  <c r="F144" i="2"/>
  <c r="O143" i="2"/>
  <c r="L143" i="2"/>
  <c r="I143" i="2"/>
  <c r="F143" i="2"/>
  <c r="N143" i="2" s="1"/>
  <c r="O142" i="2"/>
  <c r="L142" i="2"/>
  <c r="I142" i="2"/>
  <c r="F142" i="2"/>
  <c r="N142" i="2" s="1"/>
  <c r="O141" i="2"/>
  <c r="L141" i="2"/>
  <c r="I141" i="2"/>
  <c r="F141" i="2"/>
  <c r="K141" i="2" s="1"/>
  <c r="O140" i="2"/>
  <c r="L140" i="2"/>
  <c r="I140" i="2"/>
  <c r="F140" i="2"/>
  <c r="O139" i="2"/>
  <c r="L139" i="2"/>
  <c r="I139" i="2"/>
  <c r="F139" i="2"/>
  <c r="O138" i="2"/>
  <c r="L138" i="2"/>
  <c r="I138" i="2"/>
  <c r="F138" i="2"/>
  <c r="N138" i="2" s="1"/>
  <c r="O137" i="2"/>
  <c r="L137" i="2"/>
  <c r="I137" i="2"/>
  <c r="F137" i="2"/>
  <c r="N137" i="2" s="1"/>
  <c r="O136" i="2"/>
  <c r="L136" i="2"/>
  <c r="I136" i="2"/>
  <c r="F136" i="2"/>
  <c r="O135" i="2"/>
  <c r="L135" i="2"/>
  <c r="I135" i="2"/>
  <c r="F135" i="2"/>
  <c r="N135" i="2" s="1"/>
  <c r="O134" i="2"/>
  <c r="L134" i="2"/>
  <c r="I134" i="2"/>
  <c r="F134" i="2"/>
  <c r="N134" i="2" s="1"/>
  <c r="O133" i="2"/>
  <c r="L133" i="2"/>
  <c r="I133" i="2"/>
  <c r="F133" i="2"/>
  <c r="K133" i="2" s="1"/>
  <c r="O132" i="2"/>
  <c r="L132" i="2"/>
  <c r="I132" i="2"/>
  <c r="F132" i="2"/>
  <c r="O131" i="2"/>
  <c r="L131" i="2"/>
  <c r="I131" i="2"/>
  <c r="F131" i="2"/>
  <c r="O130" i="2"/>
  <c r="L130" i="2"/>
  <c r="I130" i="2"/>
  <c r="F130" i="2"/>
  <c r="N130" i="2" s="1"/>
  <c r="M129" i="2"/>
  <c r="O129" i="2" s="1"/>
  <c r="L129" i="2"/>
  <c r="I129" i="2"/>
  <c r="F129" i="2"/>
  <c r="H129" i="2" s="1"/>
  <c r="M128" i="2"/>
  <c r="O128" i="2" s="1"/>
  <c r="L128" i="2"/>
  <c r="I128" i="2"/>
  <c r="F128" i="2"/>
  <c r="H128" i="2" s="1"/>
  <c r="O127" i="2"/>
  <c r="L127" i="2"/>
  <c r="I127" i="2"/>
  <c r="F127" i="2"/>
  <c r="K127" i="2" s="1"/>
  <c r="O126" i="2"/>
  <c r="L126" i="2"/>
  <c r="I126" i="2"/>
  <c r="F126" i="2"/>
  <c r="O125" i="2"/>
  <c r="L125" i="2"/>
  <c r="I125" i="2"/>
  <c r="F125" i="2"/>
  <c r="O124" i="2"/>
  <c r="L124" i="2"/>
  <c r="I124" i="2"/>
  <c r="F124" i="2"/>
  <c r="N124" i="2" s="1"/>
  <c r="O123" i="2"/>
  <c r="L123" i="2"/>
  <c r="I123" i="2"/>
  <c r="F123" i="2"/>
  <c r="N123" i="2" s="1"/>
  <c r="O122" i="2"/>
  <c r="L122" i="2"/>
  <c r="I122" i="2"/>
  <c r="F122" i="2"/>
  <c r="O121" i="2"/>
  <c r="L121" i="2"/>
  <c r="I121" i="2"/>
  <c r="F121" i="2"/>
  <c r="N121" i="2" s="1"/>
  <c r="O120" i="2"/>
  <c r="L120" i="2"/>
  <c r="I120" i="2"/>
  <c r="F120" i="2"/>
  <c r="N120" i="2" s="1"/>
  <c r="O119" i="2"/>
  <c r="L119" i="2"/>
  <c r="I119" i="2"/>
  <c r="F119" i="2"/>
  <c r="K119" i="2" s="1"/>
  <c r="O118" i="2"/>
  <c r="F118" i="2"/>
  <c r="N118" i="2" s="1"/>
  <c r="O117" i="2"/>
  <c r="M117" i="2"/>
  <c r="J117" i="2"/>
  <c r="F117" i="2"/>
  <c r="O116" i="2"/>
  <c r="M116" i="2"/>
  <c r="J116" i="2"/>
  <c r="F116" i="2"/>
  <c r="N116" i="2" s="1"/>
  <c r="M115" i="2"/>
  <c r="O115" i="2" s="1"/>
  <c r="J115" i="2"/>
  <c r="F115" i="2"/>
  <c r="N115" i="2" s="1"/>
  <c r="M114" i="2"/>
  <c r="O114" i="2" s="1"/>
  <c r="J114" i="2"/>
  <c r="F114" i="2"/>
  <c r="O113" i="2"/>
  <c r="M113" i="2"/>
  <c r="J113" i="2"/>
  <c r="F113" i="2"/>
  <c r="O112" i="2"/>
  <c r="M112" i="2"/>
  <c r="J112" i="2"/>
  <c r="F112" i="2"/>
  <c r="N112" i="2" s="1"/>
  <c r="M111" i="2"/>
  <c r="O111" i="2" s="1"/>
  <c r="J111" i="2"/>
  <c r="F111" i="2"/>
  <c r="N111" i="2" s="1"/>
  <c r="M110" i="2"/>
  <c r="O110" i="2" s="1"/>
  <c r="J110" i="2"/>
  <c r="F110" i="2"/>
  <c r="O109" i="2"/>
  <c r="M109" i="2"/>
  <c r="J109" i="2"/>
  <c r="F109" i="2"/>
  <c r="O108" i="2"/>
  <c r="M108" i="2"/>
  <c r="J108" i="2"/>
  <c r="F108" i="2"/>
  <c r="N108" i="2" s="1"/>
  <c r="M107" i="2"/>
  <c r="O107" i="2" s="1"/>
  <c r="G107" i="2"/>
  <c r="F107" i="2"/>
  <c r="K107" i="2" s="1"/>
  <c r="M106" i="2"/>
  <c r="O106" i="2" s="1"/>
  <c r="J106" i="2"/>
  <c r="F106" i="2"/>
  <c r="M105" i="2"/>
  <c r="O105" i="2" s="1"/>
  <c r="F105" i="2"/>
  <c r="H105" i="2" s="1"/>
  <c r="M104" i="2"/>
  <c r="O104" i="2" s="1"/>
  <c r="G104" i="2"/>
  <c r="F104" i="2"/>
  <c r="N104" i="2" s="1"/>
  <c r="M103" i="2"/>
  <c r="O103" i="2" s="1"/>
  <c r="G103" i="2"/>
  <c r="F103" i="2"/>
  <c r="M102" i="2"/>
  <c r="O102" i="2" s="1"/>
  <c r="J102" i="2"/>
  <c r="F102" i="2"/>
  <c r="O101" i="2"/>
  <c r="M101" i="2"/>
  <c r="G101" i="2"/>
  <c r="F101" i="2"/>
  <c r="O100" i="2"/>
  <c r="M100" i="2"/>
  <c r="J100" i="2"/>
  <c r="F100" i="2"/>
  <c r="N100" i="2" s="1"/>
  <c r="O99" i="2"/>
  <c r="M99" i="2"/>
  <c r="J99" i="2"/>
  <c r="F99" i="2"/>
  <c r="N99" i="2" s="1"/>
  <c r="M98" i="2"/>
  <c r="O98" i="2" s="1"/>
  <c r="J98" i="2"/>
  <c r="F98" i="2"/>
  <c r="N98" i="2" s="1"/>
  <c r="M97" i="2"/>
  <c r="O97" i="2" s="1"/>
  <c r="J97" i="2"/>
  <c r="F97" i="2"/>
  <c r="O96" i="2"/>
  <c r="M96" i="2"/>
  <c r="J96" i="2"/>
  <c r="F96" i="2"/>
  <c r="N96" i="2" s="1"/>
  <c r="O95" i="2"/>
  <c r="J95" i="2"/>
  <c r="G95" i="2"/>
  <c r="F95" i="2"/>
  <c r="N95" i="2" s="1"/>
  <c r="M94" i="2"/>
  <c r="O94" i="2" s="1"/>
  <c r="J94" i="2"/>
  <c r="F94" i="2"/>
  <c r="N94" i="2" s="1"/>
  <c r="O93" i="2"/>
  <c r="G93" i="2"/>
  <c r="F93" i="2"/>
  <c r="N93" i="2" s="1"/>
  <c r="O92" i="2"/>
  <c r="F92" i="2"/>
  <c r="N92" i="2" s="1"/>
  <c r="O91" i="2"/>
  <c r="M91" i="2"/>
  <c r="J91" i="2"/>
  <c r="F91" i="2"/>
  <c r="N91" i="2" s="1"/>
  <c r="M90" i="2"/>
  <c r="O90" i="2" s="1"/>
  <c r="J90" i="2"/>
  <c r="F90" i="2"/>
  <c r="N90" i="2" s="1"/>
  <c r="M89" i="2"/>
  <c r="O89" i="2" s="1"/>
  <c r="J89" i="2"/>
  <c r="F89" i="2"/>
  <c r="O88" i="2"/>
  <c r="M88" i="2"/>
  <c r="J88" i="2"/>
  <c r="F88" i="2"/>
  <c r="K88" i="2" s="1"/>
  <c r="O87" i="2"/>
  <c r="M87" i="2"/>
  <c r="J87" i="2"/>
  <c r="F87" i="2"/>
  <c r="N87" i="2" s="1"/>
  <c r="M86" i="2"/>
  <c r="O86" i="2" s="1"/>
  <c r="J86" i="2"/>
  <c r="F86" i="2"/>
  <c r="N86" i="2" s="1"/>
  <c r="O85" i="2"/>
  <c r="J85" i="2"/>
  <c r="G85" i="2"/>
  <c r="F85" i="2"/>
  <c r="N85" i="2" s="1"/>
  <c r="O84" i="2"/>
  <c r="M84" i="2"/>
  <c r="J84" i="2"/>
  <c r="F84" i="2"/>
  <c r="N84" i="2" s="1"/>
  <c r="O83" i="2"/>
  <c r="M83" i="2"/>
  <c r="J83" i="2"/>
  <c r="F83" i="2"/>
  <c r="N83" i="2" s="1"/>
  <c r="M82" i="2"/>
  <c r="O82" i="2" s="1"/>
  <c r="J82" i="2"/>
  <c r="F82" i="2"/>
  <c r="M81" i="2"/>
  <c r="O81" i="2" s="1"/>
  <c r="J81" i="2"/>
  <c r="F81" i="2"/>
  <c r="O80" i="2"/>
  <c r="M80" i="2"/>
  <c r="J80" i="2"/>
  <c r="F80" i="2"/>
  <c r="N80" i="2" s="1"/>
  <c r="O79" i="2"/>
  <c r="J79" i="2"/>
  <c r="G79" i="2"/>
  <c r="F79" i="2"/>
  <c r="N79" i="2" s="1"/>
  <c r="M78" i="2"/>
  <c r="O78" i="2" s="1"/>
  <c r="J78" i="2"/>
  <c r="F78" i="2"/>
  <c r="K78" i="2" s="1"/>
  <c r="M77" i="2"/>
  <c r="O77" i="2" s="1"/>
  <c r="J77" i="2"/>
  <c r="F77" i="2"/>
  <c r="O76" i="2"/>
  <c r="M76" i="2"/>
  <c r="J76" i="2"/>
  <c r="F76" i="2"/>
  <c r="N76" i="2" s="1"/>
  <c r="O75" i="2"/>
  <c r="M75" i="2"/>
  <c r="J75" i="2"/>
  <c r="F75" i="2"/>
  <c r="N75" i="2" s="1"/>
  <c r="M74" i="2"/>
  <c r="O74" i="2" s="1"/>
  <c r="J74" i="2"/>
  <c r="F74" i="2"/>
  <c r="K74" i="2" s="1"/>
  <c r="M73" i="2"/>
  <c r="O73" i="2" s="1"/>
  <c r="G73" i="2"/>
  <c r="F73" i="2"/>
  <c r="M72" i="2"/>
  <c r="O72" i="2" s="1"/>
  <c r="F72" i="2"/>
  <c r="K72" i="2" s="1"/>
  <c r="O71" i="2"/>
  <c r="M71" i="2"/>
  <c r="J71" i="2"/>
  <c r="F71" i="2"/>
  <c r="O70" i="2"/>
  <c r="M70" i="2"/>
  <c r="J70" i="2"/>
  <c r="F70" i="2"/>
  <c r="K70" i="2" s="1"/>
  <c r="M69" i="2"/>
  <c r="O69" i="2" s="1"/>
  <c r="J69" i="2"/>
  <c r="F69" i="2"/>
  <c r="H69" i="2" s="1"/>
  <c r="M68" i="2"/>
  <c r="O68" i="2" s="1"/>
  <c r="J68" i="2"/>
  <c r="F68" i="2"/>
  <c r="N68" i="2" s="1"/>
  <c r="M67" i="2"/>
  <c r="O67" i="2" s="1"/>
  <c r="J67" i="2"/>
  <c r="F67" i="2"/>
  <c r="N67" i="2" s="1"/>
  <c r="M66" i="2"/>
  <c r="O66" i="2" s="1"/>
  <c r="J66" i="2"/>
  <c r="F66" i="2"/>
  <c r="K66" i="2" s="1"/>
  <c r="M65" i="2"/>
  <c r="O65" i="2" s="1"/>
  <c r="G65" i="2"/>
  <c r="F65" i="2"/>
  <c r="N65" i="2" s="1"/>
  <c r="M64" i="2"/>
  <c r="O64" i="2" s="1"/>
  <c r="J64" i="2"/>
  <c r="F64" i="2"/>
  <c r="N64" i="2" s="1"/>
  <c r="M63" i="2"/>
  <c r="O63" i="2" s="1"/>
  <c r="G63" i="2"/>
  <c r="F63" i="2"/>
  <c r="K63" i="2" s="1"/>
  <c r="M62" i="2"/>
  <c r="O62" i="2" s="1"/>
  <c r="G62" i="2"/>
  <c r="F62" i="2"/>
  <c r="K62" i="2" s="1"/>
  <c r="O61" i="2"/>
  <c r="G61" i="2"/>
  <c r="F61" i="2"/>
  <c r="O60" i="2"/>
  <c r="M60" i="2"/>
  <c r="L60" i="2"/>
  <c r="G60" i="2"/>
  <c r="F60" i="2"/>
  <c r="O59" i="2"/>
  <c r="L59" i="2"/>
  <c r="I59" i="2"/>
  <c r="F59" i="2"/>
  <c r="N59" i="2" s="1"/>
  <c r="O58" i="2"/>
  <c r="L58" i="2"/>
  <c r="I58" i="2"/>
  <c r="F58" i="2"/>
  <c r="K58" i="2" s="1"/>
  <c r="O57" i="2"/>
  <c r="L57" i="2"/>
  <c r="I57" i="2"/>
  <c r="F57" i="2"/>
  <c r="N57" i="2" s="1"/>
  <c r="O56" i="2"/>
  <c r="L56" i="2"/>
  <c r="I56" i="2"/>
  <c r="F56" i="2"/>
  <c r="N56" i="2" s="1"/>
  <c r="O55" i="2"/>
  <c r="L55" i="2"/>
  <c r="I55" i="2"/>
  <c r="F55" i="2"/>
  <c r="N55" i="2" s="1"/>
  <c r="O54" i="2"/>
  <c r="L54" i="2"/>
  <c r="I54" i="2"/>
  <c r="F54" i="2"/>
  <c r="O53" i="2"/>
  <c r="L53" i="2"/>
  <c r="I53" i="2"/>
  <c r="F53" i="2"/>
  <c r="N53" i="2" s="1"/>
  <c r="O52" i="2"/>
  <c r="L52" i="2"/>
  <c r="I52" i="2"/>
  <c r="F52" i="2"/>
  <c r="N52" i="2" s="1"/>
  <c r="O51" i="2"/>
  <c r="L51" i="2"/>
  <c r="I51" i="2"/>
  <c r="F51" i="2"/>
  <c r="O50" i="2"/>
  <c r="L50" i="2"/>
  <c r="I50" i="2"/>
  <c r="F50" i="2"/>
  <c r="N50" i="2" s="1"/>
  <c r="O49" i="2"/>
  <c r="L49" i="2"/>
  <c r="I49" i="2"/>
  <c r="F49" i="2"/>
  <c r="N49" i="2" s="1"/>
  <c r="O48" i="2"/>
  <c r="L48" i="2"/>
  <c r="I48" i="2"/>
  <c r="F48" i="2"/>
  <c r="O47" i="2"/>
  <c r="L47" i="2"/>
  <c r="I47" i="2"/>
  <c r="F47" i="2"/>
  <c r="N47" i="2" s="1"/>
  <c r="O46" i="2"/>
  <c r="L46" i="2"/>
  <c r="I46" i="2"/>
  <c r="F46" i="2"/>
  <c r="K46" i="2" s="1"/>
  <c r="O45" i="2"/>
  <c r="L45" i="2"/>
  <c r="I45" i="2"/>
  <c r="F45" i="2"/>
  <c r="N45" i="2" s="1"/>
  <c r="O44" i="2"/>
  <c r="L44" i="2"/>
  <c r="I44" i="2"/>
  <c r="F44" i="2"/>
  <c r="N44" i="2" s="1"/>
  <c r="O43" i="2"/>
  <c r="L43" i="2"/>
  <c r="I43" i="2"/>
  <c r="F43" i="2"/>
  <c r="N43" i="2" s="1"/>
  <c r="O42" i="2"/>
  <c r="M42" i="2"/>
  <c r="L42" i="2"/>
  <c r="I42" i="2"/>
  <c r="F42" i="2"/>
  <c r="O41" i="2"/>
  <c r="M41" i="2"/>
  <c r="L41" i="2"/>
  <c r="I41" i="2"/>
  <c r="F41" i="2"/>
  <c r="M40" i="2"/>
  <c r="O40" i="2" s="1"/>
  <c r="L40" i="2"/>
  <c r="I40" i="2"/>
  <c r="F40" i="2"/>
  <c r="M39" i="2"/>
  <c r="O39" i="2" s="1"/>
  <c r="L39" i="2"/>
  <c r="I39" i="2"/>
  <c r="F39" i="2"/>
  <c r="H39" i="2" s="1"/>
  <c r="M38" i="2"/>
  <c r="O38" i="2" s="1"/>
  <c r="L38" i="2"/>
  <c r="I38" i="2"/>
  <c r="F38" i="2"/>
  <c r="K38" i="2" s="1"/>
  <c r="M37" i="2"/>
  <c r="O37" i="2" s="1"/>
  <c r="L37" i="2"/>
  <c r="I37" i="2"/>
  <c r="F37" i="2"/>
  <c r="H37" i="2" s="1"/>
  <c r="M36" i="2"/>
  <c r="O36" i="2" s="1"/>
  <c r="L36" i="2"/>
  <c r="I36" i="2"/>
  <c r="F36" i="2"/>
  <c r="K36" i="2" s="1"/>
  <c r="M35" i="2"/>
  <c r="O35" i="2" s="1"/>
  <c r="J35" i="2"/>
  <c r="F35" i="2"/>
  <c r="N35" i="2" s="1"/>
  <c r="M34" i="2"/>
  <c r="O34" i="2" s="1"/>
  <c r="J34" i="2"/>
  <c r="F34" i="2"/>
  <c r="O33" i="2"/>
  <c r="M33" i="2"/>
  <c r="J33" i="2"/>
  <c r="F33" i="2"/>
  <c r="N33" i="2" s="1"/>
  <c r="O32" i="2"/>
  <c r="M32" i="2"/>
  <c r="J32" i="2"/>
  <c r="F32" i="2"/>
  <c r="N32" i="2" s="1"/>
  <c r="M31" i="2"/>
  <c r="O31" i="2" s="1"/>
  <c r="J31" i="2"/>
  <c r="F31" i="2"/>
  <c r="N31" i="2" s="1"/>
  <c r="M30" i="2"/>
  <c r="O30" i="2" s="1"/>
  <c r="J30" i="2"/>
  <c r="F30" i="2"/>
  <c r="O29" i="2"/>
  <c r="M29" i="2"/>
  <c r="J29" i="2"/>
  <c r="F29" i="2"/>
  <c r="N29" i="2" s="1"/>
  <c r="O28" i="2"/>
  <c r="M28" i="2"/>
  <c r="J28" i="2"/>
  <c r="F28" i="2"/>
  <c r="H28" i="2" s="1"/>
  <c r="M27" i="2"/>
  <c r="O27" i="2" s="1"/>
  <c r="J27" i="2"/>
  <c r="F27" i="2"/>
  <c r="N27" i="2" s="1"/>
  <c r="M26" i="2"/>
  <c r="O26" i="2" s="1"/>
  <c r="J26" i="2"/>
  <c r="F26" i="2"/>
  <c r="N26" i="2" s="1"/>
  <c r="O25" i="2"/>
  <c r="M25" i="2"/>
  <c r="J25" i="2"/>
  <c r="F25" i="2"/>
  <c r="N25" i="2" s="1"/>
  <c r="O24" i="2"/>
  <c r="M24" i="2"/>
  <c r="J24" i="2"/>
  <c r="F24" i="2"/>
  <c r="H24" i="2" s="1"/>
  <c r="M23" i="2"/>
  <c r="O23" i="2" s="1"/>
  <c r="J23" i="2"/>
  <c r="F23" i="2"/>
  <c r="N23" i="2" s="1"/>
  <c r="M22" i="2"/>
  <c r="O22" i="2" s="1"/>
  <c r="J22" i="2"/>
  <c r="F22" i="2"/>
  <c r="N22" i="2" s="1"/>
  <c r="O21" i="2"/>
  <c r="M21" i="2"/>
  <c r="J21" i="2"/>
  <c r="F21" i="2"/>
  <c r="N21" i="2" s="1"/>
  <c r="O20" i="2"/>
  <c r="M20" i="2"/>
  <c r="J20" i="2"/>
  <c r="F20" i="2"/>
  <c r="N20" i="2" s="1"/>
  <c r="M19" i="2"/>
  <c r="O19" i="2" s="1"/>
  <c r="J19" i="2"/>
  <c r="F19" i="2"/>
  <c r="N19" i="2" s="1"/>
  <c r="M18" i="2"/>
  <c r="O18" i="2" s="1"/>
  <c r="J18" i="2"/>
  <c r="F18" i="2"/>
  <c r="O17" i="2"/>
  <c r="M17" i="2"/>
  <c r="J17" i="2"/>
  <c r="F17" i="2"/>
  <c r="N17" i="2" s="1"/>
  <c r="O16" i="2"/>
  <c r="M16" i="2"/>
  <c r="J16" i="2"/>
  <c r="F16" i="2"/>
  <c r="N16" i="2" s="1"/>
  <c r="M15" i="2"/>
  <c r="O15" i="2" s="1"/>
  <c r="J15" i="2"/>
  <c r="F15" i="2"/>
  <c r="N15" i="2" s="1"/>
  <c r="M14" i="2"/>
  <c r="O14" i="2" s="1"/>
  <c r="J14" i="2"/>
  <c r="F14" i="2"/>
  <c r="O13" i="2"/>
  <c r="M13" i="2"/>
  <c r="J13" i="2"/>
  <c r="F13" i="2"/>
  <c r="N13" i="2" s="1"/>
  <c r="O12" i="2"/>
  <c r="L12" i="2"/>
  <c r="F12" i="2"/>
  <c r="K12" i="2" s="1"/>
  <c r="O11" i="2"/>
  <c r="L11" i="2"/>
  <c r="F11" i="2"/>
  <c r="N11" i="2" s="1"/>
  <c r="O10" i="2"/>
  <c r="L10" i="2"/>
  <c r="F10" i="2"/>
  <c r="O9" i="2"/>
  <c r="L9" i="2"/>
  <c r="F9" i="2"/>
  <c r="N9" i="2" s="1"/>
  <c r="O8" i="2"/>
  <c r="L8" i="2"/>
  <c r="F8" i="2"/>
  <c r="K8" i="2" s="1"/>
  <c r="O7" i="2"/>
  <c r="L7" i="2"/>
  <c r="F7" i="2"/>
  <c r="N7" i="2" s="1"/>
  <c r="O6" i="2"/>
  <c r="L6" i="2"/>
  <c r="F6" i="2"/>
  <c r="N6" i="2" s="1"/>
  <c r="O5" i="2"/>
  <c r="L5" i="2"/>
  <c r="F5" i="2"/>
  <c r="N5" i="2" s="1"/>
  <c r="O4" i="2"/>
  <c r="M4" i="2"/>
  <c r="L4" i="2"/>
  <c r="F4" i="2"/>
  <c r="H4" i="2" s="1"/>
  <c r="O3" i="2"/>
  <c r="L3" i="2"/>
  <c r="F3" i="2"/>
  <c r="K3" i="2" s="1"/>
  <c r="O2" i="2"/>
  <c r="L2" i="2"/>
  <c r="I2" i="2"/>
  <c r="F2" i="2"/>
  <c r="O91" i="1"/>
  <c r="L91" i="1"/>
  <c r="I91" i="1"/>
  <c r="F91" i="1"/>
  <c r="O90" i="1"/>
  <c r="L90" i="1"/>
  <c r="I90" i="1"/>
  <c r="F90" i="1"/>
  <c r="N90" i="1" s="1"/>
  <c r="O89" i="1"/>
  <c r="L89" i="1"/>
  <c r="I89" i="1"/>
  <c r="F89" i="1"/>
  <c r="K89" i="1" s="1"/>
  <c r="O88" i="1"/>
  <c r="L88" i="1"/>
  <c r="I88" i="1"/>
  <c r="F88" i="1"/>
  <c r="O87" i="1"/>
  <c r="L87" i="1"/>
  <c r="I87" i="1"/>
  <c r="F87" i="1"/>
  <c r="N87" i="1" s="1"/>
  <c r="O86" i="1"/>
  <c r="L86" i="1"/>
  <c r="I86" i="1"/>
  <c r="F86" i="1"/>
  <c r="O85" i="1"/>
  <c r="L85" i="1"/>
  <c r="I85" i="1"/>
  <c r="F85" i="1"/>
  <c r="N85" i="1" s="1"/>
  <c r="O84" i="1"/>
  <c r="L84" i="1"/>
  <c r="I84" i="1"/>
  <c r="F84" i="1"/>
  <c r="O83" i="1"/>
  <c r="L83" i="1"/>
  <c r="I83" i="1"/>
  <c r="F83" i="1"/>
  <c r="K83" i="1" s="1"/>
  <c r="O82" i="1"/>
  <c r="L82" i="1"/>
  <c r="I82" i="1"/>
  <c r="F82" i="1"/>
  <c r="K82" i="1" s="1"/>
  <c r="O81" i="1"/>
  <c r="L81" i="1"/>
  <c r="I81" i="1"/>
  <c r="F81" i="1"/>
  <c r="K81" i="1" s="1"/>
  <c r="O80" i="1"/>
  <c r="L80" i="1"/>
  <c r="I80" i="1"/>
  <c r="F80" i="1"/>
  <c r="O79" i="1"/>
  <c r="L79" i="1"/>
  <c r="I79" i="1"/>
  <c r="F79" i="1"/>
  <c r="N79" i="1" s="1"/>
  <c r="O78" i="1"/>
  <c r="L78" i="1"/>
  <c r="I78" i="1"/>
  <c r="F78" i="1"/>
  <c r="K78" i="1" s="1"/>
  <c r="O77" i="1"/>
  <c r="M77" i="1"/>
  <c r="L77" i="1"/>
  <c r="I77" i="1"/>
  <c r="F77" i="1"/>
  <c r="K77" i="1" s="1"/>
  <c r="O76" i="1"/>
  <c r="M76" i="1"/>
  <c r="L76" i="1"/>
  <c r="I76" i="1"/>
  <c r="F76" i="1"/>
  <c r="K76" i="1" s="1"/>
  <c r="O75" i="1"/>
  <c r="M75" i="1"/>
  <c r="L75" i="1"/>
  <c r="I75" i="1"/>
  <c r="F75" i="1"/>
  <c r="K75" i="1" s="1"/>
  <c r="O74" i="1"/>
  <c r="L74" i="1"/>
  <c r="I74" i="1"/>
  <c r="F74" i="1"/>
  <c r="K74" i="1" s="1"/>
  <c r="O73" i="1"/>
  <c r="L73" i="1"/>
  <c r="I73" i="1"/>
  <c r="F73" i="1"/>
  <c r="M72" i="1"/>
  <c r="O72" i="1" s="1"/>
  <c r="L72" i="1"/>
  <c r="I72" i="1"/>
  <c r="F72" i="1"/>
  <c r="O71" i="1"/>
  <c r="L71" i="1"/>
  <c r="I71" i="1"/>
  <c r="F71" i="1"/>
  <c r="N71" i="1" s="1"/>
  <c r="O70" i="1"/>
  <c r="L70" i="1"/>
  <c r="I70" i="1"/>
  <c r="F70" i="1"/>
  <c r="K70" i="1" s="1"/>
  <c r="O69" i="1"/>
  <c r="M69" i="1"/>
  <c r="L69" i="1"/>
  <c r="I69" i="1"/>
  <c r="F69" i="1"/>
  <c r="K69" i="1" s="1"/>
  <c r="O68" i="1"/>
  <c r="L68" i="1"/>
  <c r="I68" i="1"/>
  <c r="F68" i="1"/>
  <c r="K68" i="1" s="1"/>
  <c r="O67" i="1"/>
  <c r="L67" i="1"/>
  <c r="I67" i="1"/>
  <c r="F67" i="1"/>
  <c r="M66" i="1"/>
  <c r="O66" i="1" s="1"/>
  <c r="L66" i="1"/>
  <c r="I66" i="1"/>
  <c r="F66" i="1"/>
  <c r="O65" i="1"/>
  <c r="L65" i="1"/>
  <c r="I65" i="1"/>
  <c r="F65" i="1"/>
  <c r="N65" i="1" s="1"/>
  <c r="O64" i="1"/>
  <c r="M64" i="1"/>
  <c r="L64" i="1"/>
  <c r="I64" i="1"/>
  <c r="F64" i="1"/>
  <c r="H64" i="1" s="1"/>
  <c r="O63" i="1"/>
  <c r="M63" i="1"/>
  <c r="L63" i="1"/>
  <c r="I63" i="1"/>
  <c r="F63" i="1"/>
  <c r="N63" i="1" s="1"/>
  <c r="O62" i="1"/>
  <c r="L62" i="1"/>
  <c r="I62" i="1"/>
  <c r="F62" i="1"/>
  <c r="O61" i="1"/>
  <c r="M61" i="1"/>
  <c r="L61" i="1"/>
  <c r="I61" i="1"/>
  <c r="F61" i="1"/>
  <c r="M60" i="1"/>
  <c r="O60" i="1" s="1"/>
  <c r="L60" i="1"/>
  <c r="I60" i="1"/>
  <c r="F60" i="1"/>
  <c r="O59" i="1"/>
  <c r="L59" i="1"/>
  <c r="I59" i="1"/>
  <c r="F59" i="1"/>
  <c r="K59" i="1" s="1"/>
  <c r="O58" i="1"/>
  <c r="L58" i="1"/>
  <c r="I58" i="1"/>
  <c r="F58" i="1"/>
  <c r="O57" i="1"/>
  <c r="L57" i="1"/>
  <c r="I57" i="1"/>
  <c r="F57" i="1"/>
  <c r="N57" i="1" s="1"/>
  <c r="O56" i="1"/>
  <c r="L56" i="1"/>
  <c r="I56" i="1"/>
  <c r="F56" i="1"/>
  <c r="K56" i="1" s="1"/>
  <c r="O55" i="1"/>
  <c r="L55" i="1"/>
  <c r="I55" i="1"/>
  <c r="F55" i="1"/>
  <c r="N55" i="1" s="1"/>
  <c r="O54" i="1"/>
  <c r="L54" i="1"/>
  <c r="I54" i="1"/>
  <c r="F54" i="1"/>
  <c r="K54" i="1" s="1"/>
  <c r="O53" i="1"/>
  <c r="L53" i="1"/>
  <c r="I53" i="1"/>
  <c r="F53" i="1"/>
  <c r="K53" i="1" s="1"/>
  <c r="O52" i="1"/>
  <c r="L52" i="1"/>
  <c r="I52" i="1"/>
  <c r="F52" i="1"/>
  <c r="K52" i="1" s="1"/>
  <c r="O51" i="1"/>
  <c r="L51" i="1"/>
  <c r="I51" i="1"/>
  <c r="F51" i="1"/>
  <c r="O50" i="1"/>
  <c r="L50" i="1"/>
  <c r="I50" i="1"/>
  <c r="F50" i="1"/>
  <c r="K50" i="1" s="1"/>
  <c r="O49" i="1"/>
  <c r="L49" i="1"/>
  <c r="I49" i="1"/>
  <c r="F49" i="1"/>
  <c r="N49" i="1" s="1"/>
  <c r="O48" i="1"/>
  <c r="L48" i="1"/>
  <c r="I48" i="1"/>
  <c r="F48" i="1"/>
  <c r="K48" i="1" s="1"/>
  <c r="O47" i="1"/>
  <c r="L47" i="1"/>
  <c r="I47" i="1"/>
  <c r="F47" i="1"/>
  <c r="K47" i="1" s="1"/>
  <c r="O46" i="1"/>
  <c r="L46" i="1"/>
  <c r="I46" i="1"/>
  <c r="F46" i="1"/>
  <c r="K46" i="1" s="1"/>
  <c r="O45" i="1"/>
  <c r="L45" i="1"/>
  <c r="I45" i="1"/>
  <c r="F45" i="1"/>
  <c r="N45" i="1" s="1"/>
  <c r="O44" i="1"/>
  <c r="L44" i="1"/>
  <c r="I44" i="1"/>
  <c r="F44" i="1"/>
  <c r="K44" i="1" s="1"/>
  <c r="O43" i="1"/>
  <c r="L43" i="1"/>
  <c r="I43" i="1"/>
  <c r="F43" i="1"/>
  <c r="K43" i="1" s="1"/>
  <c r="O42" i="1"/>
  <c r="L42" i="1"/>
  <c r="I42" i="1"/>
  <c r="F42" i="1"/>
  <c r="N42" i="1" s="1"/>
  <c r="O41" i="1"/>
  <c r="L41" i="1"/>
  <c r="I41" i="1"/>
  <c r="F41" i="1"/>
  <c r="N41" i="1" s="1"/>
  <c r="M40" i="1"/>
  <c r="O40" i="1" s="1"/>
  <c r="L40" i="1"/>
  <c r="I40" i="1"/>
  <c r="F40" i="1"/>
  <c r="H40" i="1" s="1"/>
  <c r="M39" i="1"/>
  <c r="O39" i="1" s="1"/>
  <c r="L39" i="1"/>
  <c r="I39" i="1"/>
  <c r="F39" i="1"/>
  <c r="K39" i="1" s="1"/>
  <c r="O38" i="1"/>
  <c r="L38" i="1"/>
  <c r="I38" i="1"/>
  <c r="F38" i="1"/>
  <c r="K38" i="1" s="1"/>
  <c r="O37" i="1"/>
  <c r="L37" i="1"/>
  <c r="I37" i="1"/>
  <c r="F37" i="1"/>
  <c r="K37" i="1" s="1"/>
  <c r="O36" i="1"/>
  <c r="L36" i="1"/>
  <c r="I36" i="1"/>
  <c r="F36" i="1"/>
  <c r="N36" i="1" s="1"/>
  <c r="O35" i="1"/>
  <c r="L35" i="1"/>
  <c r="I35" i="1"/>
  <c r="F35" i="1"/>
  <c r="N35" i="1" s="1"/>
  <c r="O34" i="1"/>
  <c r="L34" i="1"/>
  <c r="I34" i="1"/>
  <c r="F34" i="1"/>
  <c r="N34" i="1" s="1"/>
  <c r="O33" i="1"/>
  <c r="L33" i="1"/>
  <c r="I33" i="1"/>
  <c r="F33" i="1"/>
  <c r="K33" i="1" s="1"/>
  <c r="O32" i="1"/>
  <c r="L32" i="1"/>
  <c r="I32" i="1"/>
  <c r="F32" i="1"/>
  <c r="K32" i="1" s="1"/>
  <c r="O31" i="1"/>
  <c r="L31" i="1"/>
  <c r="I31" i="1"/>
  <c r="F31" i="1"/>
  <c r="N31" i="1" s="1"/>
  <c r="O30" i="1"/>
  <c r="L30" i="1"/>
  <c r="I30" i="1"/>
  <c r="F30" i="1"/>
  <c r="K30" i="1" s="1"/>
  <c r="M29" i="1"/>
  <c r="O29" i="1" s="1"/>
  <c r="L29" i="1"/>
  <c r="I29" i="1"/>
  <c r="F29" i="1"/>
  <c r="N29" i="1" s="1"/>
  <c r="O28" i="1"/>
  <c r="L28" i="1"/>
  <c r="I28" i="1"/>
  <c r="F28" i="1"/>
  <c r="K28" i="1" s="1"/>
  <c r="O27" i="1"/>
  <c r="M27" i="1"/>
  <c r="L27" i="1"/>
  <c r="I27" i="1"/>
  <c r="F27" i="1"/>
  <c r="K27" i="1" s="1"/>
  <c r="O26" i="1"/>
  <c r="M26" i="1"/>
  <c r="L26" i="1"/>
  <c r="I26" i="1"/>
  <c r="F26" i="1"/>
  <c r="K26" i="1" s="1"/>
  <c r="O25" i="1"/>
  <c r="M25" i="1"/>
  <c r="L25" i="1"/>
  <c r="I25" i="1"/>
  <c r="F25" i="1"/>
  <c r="K25" i="1" s="1"/>
  <c r="O24" i="1"/>
  <c r="L24" i="1"/>
  <c r="I24" i="1"/>
  <c r="F24" i="1"/>
  <c r="K24" i="1" s="1"/>
  <c r="O23" i="1"/>
  <c r="M23" i="1"/>
  <c r="L23" i="1"/>
  <c r="I23" i="1"/>
  <c r="F23" i="1"/>
  <c r="H23" i="1" s="1"/>
  <c r="M22" i="1"/>
  <c r="L22" i="1"/>
  <c r="I22" i="1"/>
  <c r="F22" i="1"/>
  <c r="K22" i="1" s="1"/>
  <c r="O21" i="1"/>
  <c r="L21" i="1"/>
  <c r="I21" i="1"/>
  <c r="F21" i="1"/>
  <c r="N21" i="1" s="1"/>
  <c r="M20" i="1"/>
  <c r="O20" i="1" s="1"/>
  <c r="L20" i="1"/>
  <c r="I20" i="1"/>
  <c r="F20" i="1"/>
  <c r="H20" i="1" s="1"/>
  <c r="O19" i="1"/>
  <c r="L19" i="1"/>
  <c r="I19" i="1"/>
  <c r="F19" i="1"/>
  <c r="K19" i="1" s="1"/>
  <c r="O18" i="1"/>
  <c r="L18" i="1"/>
  <c r="I18" i="1"/>
  <c r="F18" i="1"/>
  <c r="K18" i="1" s="1"/>
  <c r="O17" i="1"/>
  <c r="M17" i="1"/>
  <c r="L17" i="1"/>
  <c r="I17" i="1"/>
  <c r="F17" i="1"/>
  <c r="K17" i="1" s="1"/>
  <c r="O16" i="1"/>
  <c r="L16" i="1"/>
  <c r="I16" i="1"/>
  <c r="F16" i="1"/>
  <c r="K16" i="1" s="1"/>
  <c r="O15" i="1"/>
  <c r="L15" i="1"/>
  <c r="I15" i="1"/>
  <c r="F15" i="1"/>
  <c r="N15" i="1" s="1"/>
  <c r="M14" i="1"/>
  <c r="O14" i="1" s="1"/>
  <c r="L14" i="1"/>
  <c r="I14" i="1"/>
  <c r="F14" i="1"/>
  <c r="N14" i="1" s="1"/>
  <c r="O13" i="1"/>
  <c r="L13" i="1"/>
  <c r="I13" i="1"/>
  <c r="F13" i="1"/>
  <c r="N13" i="1" s="1"/>
  <c r="O12" i="1"/>
  <c r="L12" i="1"/>
  <c r="I12" i="1"/>
  <c r="F12" i="1"/>
  <c r="N12" i="1" s="1"/>
  <c r="O11" i="1"/>
  <c r="L11" i="1"/>
  <c r="I11" i="1"/>
  <c r="F11" i="1"/>
  <c r="N11" i="1" s="1"/>
  <c r="O10" i="1"/>
  <c r="L10" i="1"/>
  <c r="I10" i="1"/>
  <c r="F10" i="1"/>
  <c r="N10" i="1" s="1"/>
  <c r="O9" i="1"/>
  <c r="L9" i="1"/>
  <c r="I9" i="1"/>
  <c r="F9" i="1"/>
  <c r="N9" i="1" s="1"/>
  <c r="O8" i="1"/>
  <c r="L8" i="1"/>
  <c r="I8" i="1"/>
  <c r="F8" i="1"/>
  <c r="N8" i="1" s="1"/>
  <c r="O7" i="1"/>
  <c r="L7" i="1"/>
  <c r="I7" i="1"/>
  <c r="F7" i="1"/>
  <c r="N7" i="1" s="1"/>
  <c r="O6" i="1"/>
  <c r="L6" i="1"/>
  <c r="I6" i="1"/>
  <c r="F6" i="1"/>
  <c r="K6" i="1" s="1"/>
  <c r="O5" i="1"/>
  <c r="L5" i="1"/>
  <c r="I5" i="1"/>
  <c r="F5" i="1"/>
  <c r="O4" i="1"/>
  <c r="L4" i="1"/>
  <c r="I4" i="1"/>
  <c r="F4" i="1"/>
  <c r="N4" i="1" s="1"/>
  <c r="O3" i="1"/>
  <c r="L3" i="1"/>
  <c r="I3" i="1"/>
  <c r="F3" i="1"/>
  <c r="K3" i="1" s="1"/>
  <c r="O2" i="1"/>
  <c r="L2" i="1"/>
  <c r="I2" i="1"/>
  <c r="F2" i="1"/>
  <c r="K2" i="1" s="1"/>
  <c r="N5" i="1" l="1"/>
  <c r="H5" i="1"/>
  <c r="N86" i="1"/>
  <c r="H86" i="1"/>
  <c r="N91" i="1"/>
  <c r="H91" i="1"/>
  <c r="N51" i="1"/>
  <c r="H51" i="1"/>
  <c r="K54" i="2"/>
  <c r="N54" i="2"/>
  <c r="H61" i="2"/>
  <c r="N61" i="2"/>
  <c r="K4" i="1"/>
  <c r="K49" i="1"/>
  <c r="H83" i="1"/>
  <c r="K11" i="1"/>
  <c r="H39" i="1"/>
  <c r="N39" i="1"/>
  <c r="K85" i="1"/>
  <c r="H48" i="1"/>
  <c r="N68" i="1"/>
  <c r="K87" i="1"/>
  <c r="K23" i="1"/>
  <c r="H29" i="1"/>
  <c r="H68" i="1"/>
  <c r="K71" i="1"/>
  <c r="K79" i="1"/>
  <c r="N22" i="1"/>
  <c r="H22" i="1"/>
  <c r="K29" i="1"/>
  <c r="H55" i="1"/>
  <c r="K90" i="1"/>
  <c r="K34" i="1"/>
  <c r="N53" i="1"/>
  <c r="K64" i="1"/>
  <c r="K91" i="1"/>
  <c r="N48" i="1"/>
  <c r="H53" i="1"/>
  <c r="K55" i="1"/>
  <c r="N83" i="1"/>
  <c r="K92" i="2"/>
  <c r="H119" i="2"/>
  <c r="K154" i="2"/>
  <c r="N4" i="2"/>
  <c r="K6" i="2"/>
  <c r="H92" i="2"/>
  <c r="K94" i="2"/>
  <c r="K96" i="2"/>
  <c r="K98" i="2"/>
  <c r="K135" i="2"/>
  <c r="H149" i="2"/>
  <c r="K152" i="2"/>
  <c r="K158" i="2"/>
  <c r="K4" i="2"/>
  <c r="K90" i="2"/>
  <c r="K149" i="2"/>
  <c r="K25" i="2"/>
  <c r="H36" i="2"/>
  <c r="N119" i="2"/>
  <c r="K121" i="2"/>
  <c r="H133" i="2"/>
  <c r="K161" i="2"/>
  <c r="H16" i="2"/>
  <c r="K22" i="2"/>
  <c r="N24" i="2"/>
  <c r="K26" i="2"/>
  <c r="H32" i="2"/>
  <c r="K50" i="2"/>
  <c r="N133" i="2"/>
  <c r="K5" i="2"/>
  <c r="K59" i="2"/>
  <c r="K9" i="2"/>
  <c r="K16" i="2"/>
  <c r="K32" i="2"/>
  <c r="K37" i="2"/>
  <c r="N39" i="2"/>
  <c r="K52" i="2"/>
  <c r="H54" i="2"/>
  <c r="K55" i="2"/>
  <c r="K61" i="2"/>
  <c r="H72" i="2"/>
  <c r="H78" i="2"/>
  <c r="K84" i="2"/>
  <c r="H88" i="2"/>
  <c r="N88" i="2"/>
  <c r="K100" i="2"/>
  <c r="K115" i="2"/>
  <c r="K123" i="2"/>
  <c r="H127" i="2"/>
  <c r="N127" i="2"/>
  <c r="K137" i="2"/>
  <c r="H141" i="2"/>
  <c r="N141" i="2"/>
  <c r="K143" i="2"/>
  <c r="K164" i="2"/>
  <c r="K28" i="2"/>
  <c r="K39" i="2"/>
  <c r="K43" i="2"/>
  <c r="K56" i="2"/>
  <c r="K76" i="2"/>
  <c r="K80" i="2"/>
  <c r="K86" i="2"/>
  <c r="H98" i="2"/>
  <c r="K105" i="2"/>
  <c r="H107" i="2"/>
  <c r="K111" i="2"/>
  <c r="K145" i="2"/>
  <c r="K151" i="2"/>
  <c r="H154" i="2"/>
  <c r="K156" i="2"/>
  <c r="N103" i="2"/>
  <c r="K103" i="2"/>
  <c r="N8" i="2"/>
  <c r="K113" i="2"/>
  <c r="N113" i="2"/>
  <c r="H113" i="2"/>
  <c r="K139" i="2"/>
  <c r="H139" i="2"/>
  <c r="N139" i="2"/>
  <c r="N153" i="2"/>
  <c r="K153" i="2"/>
  <c r="H153" i="2"/>
  <c r="H8" i="2"/>
  <c r="K13" i="2"/>
  <c r="N34" i="2"/>
  <c r="K34" i="2"/>
  <c r="N60" i="2"/>
  <c r="K60" i="2"/>
  <c r="H95" i="2"/>
  <c r="K106" i="2"/>
  <c r="N106" i="2"/>
  <c r="H106" i="2"/>
  <c r="K109" i="2"/>
  <c r="N109" i="2"/>
  <c r="H109" i="2"/>
  <c r="H3" i="2"/>
  <c r="H20" i="2"/>
  <c r="N30" i="2"/>
  <c r="K30" i="2"/>
  <c r="N46" i="2"/>
  <c r="H46" i="2"/>
  <c r="N58" i="2"/>
  <c r="N70" i="2"/>
  <c r="H70" i="2"/>
  <c r="K160" i="2"/>
  <c r="H160" i="2"/>
  <c r="N14" i="2"/>
  <c r="K14" i="2"/>
  <c r="N40" i="2"/>
  <c r="H40" i="2"/>
  <c r="N51" i="2"/>
  <c r="K51" i="2"/>
  <c r="H79" i="2"/>
  <c r="K82" i="2"/>
  <c r="N82" i="2"/>
  <c r="H82" i="2"/>
  <c r="K125" i="2"/>
  <c r="N125" i="2"/>
  <c r="H125" i="2"/>
  <c r="N3" i="2"/>
  <c r="K41" i="2"/>
  <c r="N41" i="2"/>
  <c r="K147" i="2"/>
  <c r="N147" i="2"/>
  <c r="H147" i="2"/>
  <c r="H38" i="2"/>
  <c r="K40" i="2"/>
  <c r="H41" i="2"/>
  <c r="K44" i="2"/>
  <c r="N10" i="2"/>
  <c r="K10" i="2"/>
  <c r="N12" i="2"/>
  <c r="H12" i="2"/>
  <c r="N18" i="2"/>
  <c r="K18" i="2"/>
  <c r="K29" i="2"/>
  <c r="H42" i="2"/>
  <c r="K42" i="2"/>
  <c r="N42" i="2"/>
  <c r="K47" i="2"/>
  <c r="N48" i="2"/>
  <c r="K48" i="2"/>
  <c r="H58" i="2"/>
  <c r="N78" i="2"/>
  <c r="K117" i="2"/>
  <c r="N117" i="2"/>
  <c r="H117" i="2"/>
  <c r="K131" i="2"/>
  <c r="N131" i="2"/>
  <c r="H131" i="2"/>
  <c r="K162" i="2"/>
  <c r="N162" i="2"/>
  <c r="H162" i="2"/>
  <c r="N28" i="2"/>
  <c r="K33" i="2"/>
  <c r="N66" i="2"/>
  <c r="H86" i="2"/>
  <c r="H90" i="2"/>
  <c r="H96" i="2"/>
  <c r="H100" i="2"/>
  <c r="H123" i="2"/>
  <c r="N128" i="2"/>
  <c r="H137" i="2"/>
  <c r="H145" i="2"/>
  <c r="H152" i="2"/>
  <c r="H158" i="2"/>
  <c r="K17" i="2"/>
  <c r="K20" i="2"/>
  <c r="K21" i="2"/>
  <c r="K24" i="2"/>
  <c r="H50" i="2"/>
  <c r="H66" i="2"/>
  <c r="H74" i="2"/>
  <c r="H76" i="2"/>
  <c r="H80" i="2"/>
  <c r="H84" i="2"/>
  <c r="H94" i="2"/>
  <c r="K104" i="2"/>
  <c r="N107" i="2"/>
  <c r="H111" i="2"/>
  <c r="H115" i="2"/>
  <c r="H121" i="2"/>
  <c r="N129" i="2"/>
  <c r="H135" i="2"/>
  <c r="H143" i="2"/>
  <c r="H151" i="2"/>
  <c r="H156" i="2"/>
  <c r="N89" i="1"/>
  <c r="N16" i="1"/>
  <c r="H32" i="1"/>
  <c r="N46" i="1"/>
  <c r="H89" i="1"/>
  <c r="K7" i="1"/>
  <c r="H11" i="1"/>
  <c r="K13" i="1"/>
  <c r="H16" i="1"/>
  <c r="K42" i="1"/>
  <c r="H46" i="1"/>
  <c r="N32" i="1"/>
  <c r="H34" i="1"/>
  <c r="K36" i="1"/>
  <c r="K57" i="1"/>
  <c r="N38" i="1"/>
  <c r="N40" i="1"/>
  <c r="H24" i="1"/>
  <c r="N30" i="1"/>
  <c r="H38" i="1"/>
  <c r="H44" i="1"/>
  <c r="N69" i="1"/>
  <c r="H74" i="1"/>
  <c r="N74" i="1"/>
  <c r="N76" i="1"/>
  <c r="H81" i="1"/>
  <c r="N81" i="1"/>
  <c r="K5" i="1"/>
  <c r="H7" i="1"/>
  <c r="K8" i="1"/>
  <c r="N17" i="1"/>
  <c r="N23" i="1"/>
  <c r="H36" i="1"/>
  <c r="H42" i="1"/>
  <c r="H49" i="1"/>
  <c r="H52" i="1"/>
  <c r="H57" i="1"/>
  <c r="H79" i="1"/>
  <c r="H3" i="1"/>
  <c r="N3" i="1"/>
  <c r="H19" i="1"/>
  <c r="N19" i="1"/>
  <c r="N24" i="1"/>
  <c r="H30" i="1"/>
  <c r="N44" i="1"/>
  <c r="H59" i="1"/>
  <c r="N59" i="1"/>
  <c r="H63" i="1"/>
  <c r="K9" i="1"/>
  <c r="K12" i="1"/>
  <c r="K63" i="1"/>
  <c r="K65" i="1"/>
  <c r="N75" i="1"/>
  <c r="N77" i="1"/>
  <c r="H85" i="1"/>
  <c r="K86" i="1"/>
  <c r="H2" i="1"/>
  <c r="N2" i="1"/>
  <c r="H6" i="1"/>
  <c r="N6" i="1"/>
  <c r="H9" i="1"/>
  <c r="H13" i="1"/>
  <c r="N20" i="1"/>
  <c r="O22" i="1"/>
  <c r="H4" i="1"/>
  <c r="H8" i="1"/>
  <c r="K10" i="1"/>
  <c r="H12" i="1"/>
  <c r="K14" i="1"/>
  <c r="K15" i="1"/>
  <c r="H17" i="1"/>
  <c r="H18" i="1"/>
  <c r="N18" i="1"/>
  <c r="K20" i="1"/>
  <c r="K21" i="1"/>
  <c r="H25" i="1"/>
  <c r="H26" i="1"/>
  <c r="H27" i="1"/>
  <c r="H28" i="1"/>
  <c r="N28" i="1"/>
  <c r="K31" i="1"/>
  <c r="H33" i="1"/>
  <c r="N33" i="1"/>
  <c r="K35" i="1"/>
  <c r="H37" i="1"/>
  <c r="N37" i="1"/>
  <c r="K40" i="1"/>
  <c r="K41" i="1"/>
  <c r="H43" i="1"/>
  <c r="N43" i="1"/>
  <c r="K45" i="1"/>
  <c r="H47" i="1"/>
  <c r="N47" i="1"/>
  <c r="N50" i="1"/>
  <c r="H50" i="1"/>
  <c r="K51" i="1"/>
  <c r="N52" i="1"/>
  <c r="K62" i="1"/>
  <c r="N62" i="1"/>
  <c r="H62" i="1"/>
  <c r="N72" i="1"/>
  <c r="H72" i="1"/>
  <c r="K72" i="1"/>
  <c r="N73" i="1"/>
  <c r="H73" i="1"/>
  <c r="K73" i="1"/>
  <c r="N80" i="1"/>
  <c r="H80" i="1"/>
  <c r="K80" i="1"/>
  <c r="N2" i="2"/>
  <c r="H2" i="2"/>
  <c r="K2" i="2"/>
  <c r="N25" i="1"/>
  <c r="N26" i="1"/>
  <c r="N27" i="1"/>
  <c r="N54" i="1"/>
  <c r="H54" i="1"/>
  <c r="N56" i="1"/>
  <c r="K60" i="1"/>
  <c r="H60" i="1"/>
  <c r="N60" i="1"/>
  <c r="H14" i="1"/>
  <c r="H15" i="1"/>
  <c r="H21" i="1"/>
  <c r="H31" i="1"/>
  <c r="H35" i="1"/>
  <c r="H41" i="1"/>
  <c r="H45" i="1"/>
  <c r="H56" i="1"/>
  <c r="N58" i="1"/>
  <c r="H58" i="1"/>
  <c r="K58" i="1"/>
  <c r="K61" i="1"/>
  <c r="H61" i="1"/>
  <c r="N61" i="1"/>
  <c r="N66" i="1"/>
  <c r="H66" i="1"/>
  <c r="K66" i="1"/>
  <c r="N67" i="1"/>
  <c r="H67" i="1"/>
  <c r="K67" i="1"/>
  <c r="N84" i="1"/>
  <c r="H84" i="1"/>
  <c r="K84" i="1"/>
  <c r="H10" i="1"/>
  <c r="N88" i="1"/>
  <c r="H88" i="1"/>
  <c r="K88" i="1"/>
  <c r="N64" i="1"/>
  <c r="H69" i="1"/>
  <c r="H70" i="1"/>
  <c r="N70" i="1"/>
  <c r="H75" i="1"/>
  <c r="H76" i="1"/>
  <c r="H77" i="1"/>
  <c r="H78" i="1"/>
  <c r="N78" i="1"/>
  <c r="H82" i="1"/>
  <c r="N82" i="1"/>
  <c r="H90" i="1"/>
  <c r="H5" i="2"/>
  <c r="K7" i="2"/>
  <c r="H9" i="2"/>
  <c r="K11" i="2"/>
  <c r="H13" i="2"/>
  <c r="K15" i="2"/>
  <c r="H17" i="2"/>
  <c r="K19" i="2"/>
  <c r="H21" i="2"/>
  <c r="K23" i="2"/>
  <c r="H25" i="2"/>
  <c r="K27" i="2"/>
  <c r="H29" i="2"/>
  <c r="K31" i="2"/>
  <c r="H33" i="2"/>
  <c r="K35" i="2"/>
  <c r="H44" i="2"/>
  <c r="H48" i="2"/>
  <c r="H52" i="2"/>
  <c r="H56" i="2"/>
  <c r="H62" i="2"/>
  <c r="N62" i="2"/>
  <c r="H63" i="2"/>
  <c r="N63" i="2"/>
  <c r="K65" i="2"/>
  <c r="K69" i="2"/>
  <c r="N69" i="2"/>
  <c r="K73" i="2"/>
  <c r="N73" i="2"/>
  <c r="H73" i="2"/>
  <c r="N74" i="2"/>
  <c r="K77" i="2"/>
  <c r="N77" i="2"/>
  <c r="H77" i="2"/>
  <c r="K81" i="2"/>
  <c r="N81" i="2"/>
  <c r="H81" i="2"/>
  <c r="H85" i="2"/>
  <c r="K97" i="2"/>
  <c r="N97" i="2"/>
  <c r="H97" i="2"/>
  <c r="K101" i="2"/>
  <c r="N101" i="2"/>
  <c r="H101" i="2"/>
  <c r="K159" i="2"/>
  <c r="N159" i="2"/>
  <c r="H159" i="2"/>
  <c r="N160" i="2"/>
  <c r="H43" i="2"/>
  <c r="K45" i="2"/>
  <c r="H47" i="2"/>
  <c r="K49" i="2"/>
  <c r="H51" i="2"/>
  <c r="K53" i="2"/>
  <c r="H55" i="2"/>
  <c r="K57" i="2"/>
  <c r="H59" i="2"/>
  <c r="H60" i="2"/>
  <c r="K64" i="2"/>
  <c r="H67" i="2"/>
  <c r="K68" i="2"/>
  <c r="N71" i="2"/>
  <c r="H71" i="2"/>
  <c r="K102" i="2"/>
  <c r="N102" i="2"/>
  <c r="H102" i="2"/>
  <c r="K122" i="2"/>
  <c r="N122" i="2"/>
  <c r="H122" i="2"/>
  <c r="K136" i="2"/>
  <c r="N136" i="2"/>
  <c r="H136" i="2"/>
  <c r="K144" i="2"/>
  <c r="N144" i="2"/>
  <c r="H144" i="2"/>
  <c r="H7" i="2"/>
  <c r="H11" i="2"/>
  <c r="H15" i="2"/>
  <c r="H19" i="2"/>
  <c r="H23" i="2"/>
  <c r="H27" i="2"/>
  <c r="H31" i="2"/>
  <c r="H35" i="2"/>
  <c r="N36" i="2"/>
  <c r="N37" i="2"/>
  <c r="N38" i="2"/>
  <c r="N72" i="2"/>
  <c r="K89" i="2"/>
  <c r="N89" i="2"/>
  <c r="H89" i="2"/>
  <c r="K93" i="2"/>
  <c r="H93" i="2"/>
  <c r="N105" i="2"/>
  <c r="K155" i="2"/>
  <c r="N155" i="2"/>
  <c r="H155" i="2"/>
  <c r="N161" i="2"/>
  <c r="H65" i="1"/>
  <c r="H71" i="1"/>
  <c r="H87" i="1"/>
  <c r="H6" i="2"/>
  <c r="H10" i="2"/>
  <c r="H14" i="2"/>
  <c r="H18" i="2"/>
  <c r="H22" i="2"/>
  <c r="H26" i="2"/>
  <c r="H30" i="2"/>
  <c r="H34" i="2"/>
  <c r="H45" i="2"/>
  <c r="H49" i="2"/>
  <c r="H53" i="2"/>
  <c r="H57" i="2"/>
  <c r="H64" i="2"/>
  <c r="H65" i="2"/>
  <c r="K67" i="2"/>
  <c r="H68" i="2"/>
  <c r="K71" i="2"/>
  <c r="K85" i="2"/>
  <c r="K110" i="2"/>
  <c r="N110" i="2"/>
  <c r="H110" i="2"/>
  <c r="K114" i="2"/>
  <c r="N114" i="2"/>
  <c r="H114" i="2"/>
  <c r="K118" i="2"/>
  <c r="H118" i="2"/>
  <c r="K126" i="2"/>
  <c r="N126" i="2"/>
  <c r="H126" i="2"/>
  <c r="K132" i="2"/>
  <c r="N132" i="2"/>
  <c r="H132" i="2"/>
  <c r="K140" i="2"/>
  <c r="N140" i="2"/>
  <c r="H140" i="2"/>
  <c r="K148" i="2"/>
  <c r="N148" i="2"/>
  <c r="H148" i="2"/>
  <c r="K75" i="2"/>
  <c r="K83" i="2"/>
  <c r="K87" i="2"/>
  <c r="K91" i="2"/>
  <c r="K99" i="2"/>
  <c r="H103" i="2"/>
  <c r="H104" i="2"/>
  <c r="K108" i="2"/>
  <c r="K112" i="2"/>
  <c r="K116" i="2"/>
  <c r="K120" i="2"/>
  <c r="K124" i="2"/>
  <c r="K128" i="2"/>
  <c r="K129" i="2"/>
  <c r="K130" i="2"/>
  <c r="K134" i="2"/>
  <c r="K138" i="2"/>
  <c r="K142" i="2"/>
  <c r="K146" i="2"/>
  <c r="K150" i="2"/>
  <c r="K157" i="2"/>
  <c r="K163" i="2"/>
  <c r="K79" i="2"/>
  <c r="K95" i="2"/>
  <c r="H164" i="2"/>
  <c r="H75" i="2"/>
  <c r="H83" i="2"/>
  <c r="H87" i="2"/>
  <c r="H91" i="2"/>
  <c r="H99" i="2"/>
  <c r="H108" i="2"/>
  <c r="H112" i="2"/>
  <c r="H116" i="2"/>
  <c r="H120" i="2"/>
  <c r="H124" i="2"/>
  <c r="H130" i="2"/>
  <c r="H134" i="2"/>
  <c r="H138" i="2"/>
  <c r="H142" i="2"/>
  <c r="H146" i="2"/>
  <c r="H150" i="2"/>
  <c r="H157" i="2"/>
  <c r="H163" i="2"/>
</calcChain>
</file>

<file path=xl/sharedStrings.xml><?xml version="1.0" encoding="utf-8"?>
<sst xmlns="http://schemas.openxmlformats.org/spreadsheetml/2006/main" count="3862" uniqueCount="1945">
  <si>
    <t>Species</t>
  </si>
  <si>
    <t>Host</t>
  </si>
  <si>
    <t>Country</t>
  </si>
  <si>
    <t>Reference</t>
  </si>
  <si>
    <t>Strain</t>
  </si>
  <si>
    <t>Nickname</t>
  </si>
  <si>
    <t>gltA</t>
  </si>
  <si>
    <t>gltA seq</t>
  </si>
  <si>
    <t>gltA len</t>
  </si>
  <si>
    <t>ftsZ</t>
  </si>
  <si>
    <t>ftsZ seq</t>
  </si>
  <si>
    <t>ftsZ len</t>
  </si>
  <si>
    <t>ITS</t>
  </si>
  <si>
    <t>ITS seq</t>
  </si>
  <si>
    <t>ITS len</t>
  </si>
  <si>
    <t>gltA accession</t>
  </si>
  <si>
    <t>ftsZ accession</t>
  </si>
  <si>
    <t>ITS accession</t>
  </si>
  <si>
    <t>comment</t>
  </si>
  <si>
    <t>Acomys.russatus</t>
  </si>
  <si>
    <t>Egypt</t>
  </si>
  <si>
    <t>[@Sato2013]</t>
  </si>
  <si>
    <t>KS2-1</t>
  </si>
  <si>
    <t>AGCCAATGAAGCATGCTTAAAGATGCTACAAGAAATAGGTTCCGTTAAAAGAATTCCTGAATTCATTGCG
CGCGCAAAAGACAAAAATGACCCTTTCCGCCTTATGGGATTTGGTCACCGAGTCTATAAAAACTATGATC
CACGTGCAAAAATCATGCAAAAAACCTGTCATGAGGTTCTAAAAGAACTGAATATTCAAGACGATCCGCT
TCTTGATATCGCTATAGAACTTGAAAAAATCGCTCTCAATGATGAATATTTTGTTGAGAAAAAGCTTTAC
CCTAATGTCGACTTTTATTCTGGTATTACATTAAAAGCTTTAGGCTTTCCTACCGAAA</t>
  </si>
  <si>
    <t>AATGCCGTGAATAATATGATTAATGCTGGTCTTCAGGGAGTTGATTTTGTTGTTGCAAATACAGATGCAC
AGGCTTTAGCTATGTCAAAGGCTGAACGTGTTATTCAACTTGGTGCAGCCGTTACGGAAGGTTTGGGTGC
TGGCGCATTGCCGGAAGTTGGACAAGCAGCTGCAGAGGAATGTATAGATGAAATTATTGATCATCTGGCA
GATTCCCATATGGTTTTCATTACTGCTGGTATGGGGGGCGGTACTGGAACTGGAGCGGCGCCGGTGGTGG
CTCGTGCTGCGCGTGAAAAAGGGATTTTGACTGTTGGTGTGGTAACAAAACCATTTCAGTTTGAAGGGGC
TCGCCGTATGAAGACGGCAGAGGCTGGTATTGAAGAGTTACAAAAATCTGTTGATACCTTAATTGTTATT
CCTAATCAGAATCTTTTTCGTATTGCTGATGAAAAGACAACATTTGCTGATGCTTTTGCTATGGCTGATC
AAGTGCTTTATTCTGGTGTTGCTTCCATTACAGATCTCATGATTAAAGAGGGGCTTATTAATCTTGATTT
TGCCGATGTTCGTTCTGTTATGCATGAAATGGGGCGCGCGATGATGGGGACTGGTGAGGCATCTGGTGAG
GGGCGCGCTTTGAATGCTGCTGAAGCTGCTATTGCAAATCCACTTTTGGATGATACTTCTATGCGTGGAG
CTCGTGGCTTACTTATTTCCATTACGGGTGGTCGTGATATGACTCTCTTTGAGGTGGATGAAGCTGCTAA
TCGTATTCGCGAAGAAGT</t>
  </si>
  <si>
    <t>TCTTCAGATGATGATCCCAAGCCTTCTGGCGATCTCTAAAAATAAAGCCTCTCCTCT
CTTGGTAAAGATAAGGAGTGCTGTAAACAAAGAGCTGAAAAATCTTCTGCCTTCTGCATTGTAAGAAAAA
GCTCCTCTGTTAAGAGTATGCCGGGGAAGGTTTTCCGGTTTATCCCGGAGGGCTTGTAGCTCAGTTGGTT
AGAGCGCGCGCTTGATAAGCGTGAGGTCGGAGGTTCAAGTCCTCCCAGGCCCACCAATCACTCTATCAAT
TTAGATACACTGGCAATTTAAATGCGCCGACACCTTTTGCTTGTGAGGCAGCTTGCTAAAACTTGTAAAA
ACATGCCTATAAATCAGGGTGTCATAAAAACACTATAAAGGAAACTTATAAATTGGCTGATTTGCTCTTG
TAGGATAATGTCCTTAAACTTGCTGATAAAGGGTATTATAAAATGAAGTTCCTTGATTAAGGCGAGTTAT
AAGTGTTATAAATATTTACAAGTGTTATGAGAGGCGTTATGAAATATACTGCTTCTTTGTTTGTTTTCGG
CAACACAAGGTGAGGCAATTTACAGCAGGATGTGGCAGTTCAAAAGGTGGTGCTATTTTCCCTTGCCTAT
CTCGAATTTTACCTGCTTTCAAATTTTGTAAATGCTTTAAAATTTACAAATTTTTGCCTATATTGTATTT
TTTTAGGGGCCGTAGCTCAGCTGGGAGAGCACCTGCTTTGCAAGCAGGGGGTCGTCGG</t>
  </si>
  <si>
    <t>AB444979</t>
  </si>
  <si>
    <t>AB602545</t>
  </si>
  <si>
    <t>AB602563</t>
  </si>
  <si>
    <t>.</t>
  </si>
  <si>
    <t>Oryctolagus.cuniculus</t>
  </si>
  <si>
    <t>France</t>
  </si>
  <si>
    <t>[@Heller1999]</t>
  </si>
  <si>
    <t>IBS382</t>
  </si>
  <si>
    <t>ATGTCTAACAATAAAGCACACCTTATAGTGAATGACAAAAAAATAGAACTTCCTGTGCGTAAAGGTACAA
GTGGACCTGATGTCATTGAAATTGCTTCTCTTTATAAAGAAACAAATACTTTTACTTATGATCCTGGTTT
TACCTCAACTGCTTCTTGTGAATCAAAAATCACTTATATTGACGGTGATAAAGGGCTATTGCTTTATCGT
GGCTATCCTATTGACCAACTTGCTGAAAAAGGAGATTTTCTCGAAAGCTGTTATCTTTTACTCTACGGTG
AACTCCCAACACAACAAGAGAAAAATGATTTTGACCGCTGTATTATGCAGCACACAATGGTCCACGAGCA
ATTTGCGCGTTTTTTTCATGGATTTCGTCGCGACTCGCATCCTATGGCCGTTATAGTTGCATGCCTTGGA
GCTATGTCTGCGTTCTATCACGATTCTATTGATATTACAGATCCTCAACAAAGAATGATAGCTTCTATTC
GTCTCATCTCCAAAGTTCCTACCCTTGCTGCTATGGCTTATAAATACAGTATTGGACAAGCATTTGTTTA
TCCACAAAATGATCTTAGTTACGCTGCAAATTTTCTCCGTATGTGCTTTTGTGTTCCTTGTGAAGAATAT
AAAATTAATCCTGTTCTTACTCGGGCAATGGATCGAATCTTTATCCTTCATGCAGATCATGAACAAAATG
CCTCTACATCTACTGTACGTCTTGCAGGCTCATCAGGAGCTAATCCGTTTGCATGTATTGCAGCAGGTGT
TGCATGCCTTTGGGGACCAGCACATGGTGGAGCCAATGAAGCATGCTTAAAGATGCTACAAGAAATAGGT
TCTGTTAAGAGAATTCCTGAATTTATTGCACGTGCAAAAGATAAAAATGATCCTTTCCGCCTTATGGGAT
TTGGTCACCGAGTTTATAAAAATTATGATCCACGTGCAAAAATCATGCAAAAAACCTGTCATGAGGTTTT
AAAAGAACTGAACATCCAAAATGATCCACTTCTTGACATCGCGATAGAACTCGAAAAAATCGCTCTGAAT
GATAAATATTTTGTCGAGAAAAAACTTTATCCTAATGTCGATTTCTATTCTGGTATTACATTAAAGGCTT
TGGGCTTTCCAACTAAAATGTTTACGGTTCTTTTTGCATTAGCACGCAGTGTTGGTTGGGTTGCGCAGTG
GAAAGAAATGATTGAGGATCCCGCACAAAAAATTGGTCGTCCTCGCCAGCTTTATACAGGTTATACTATG
CGTGAATATATTCCTATGGATAAACGTATAAATTAA</t>
  </si>
  <si>
    <t>ATGACGATTAATCTGCATCGGCCAGATATCGCGGAATTAAAACCACGCATTACTGTTTTTGGTGTTGGCG
GTGGTGGTGGGAATGCCGTGAATAATATGATTAATGCTGGTCTTCAGGGAGTTGATTTTGTTGTTGCAAA
TACAGATGCACAAGCTTTGGCTATGTCAAAGGCTGAACGTGTTATCCAACTTGGTGCAGCCGTTACGGAA
GGTTTAGGCGCTGGTGCTTTGCCAGAAGTTGGACAAGCGGCTGCAGAGGAATGTATTGATGAAATTATCG
ATCATCTGGCAGATTCTCATATGGTTTTCATTACTGCCGGTATGGGTGGGGGTACGGGAACTGGAGCGGC
GCCTGTTGTGGCTCGTGCTGCGCGTGAAAAAGGTATTTTAACTGTTGGTGTTGTAACAAAGCCATTTCAG
TTTGAAGGTGCACGCCGTATGAAAACGGCAGAGGCTGGTATTGAAGAATTACAAAAATCTGTTGATACAT
TAATTGTTATTCCTAATCAGAATCTTTTCCGTATTGCAGATGAAAAGACAACTTTTGCTGATGCTTTTGC
TATGGCTGATCAAGTGCTTTATTCTGGTGTTGCTTCTATTACGGATTTAATGATTAAAGAGGGGCTTATT
AACCTTGATTTTGCTGATGTTCGTTCTGTTATGCATGAAATGGGCCGAGCGATGATGGGAACTGGTGAGG
CATCTGGTGAAGGTCGTGCTTTGAATGCTGCTGAAGCTGCTATTGCGAATCCACTGTTGGATGATACTTC
TATGCGTGGCGCTCGTGGCTTACTGATTTCAATTACTGGTGGTCGTGATATGACTTTATTTGAAGTAGAT
GAGGCAGCTAATCGTATTCGTGAAGAAGTAGATGCGGATGCGAATGTTATCTTTGGTGCTATTGATGATG
AGTCATTAGAAGGTGTTATTCGTGTCTCTGTGGTTGCGACGGGGATTGATCGTGAGATTAGTGATGTGGT
TCAACCTTCTCATCCTCAACTTCACAGACCAGCAGCTTCAATTCGTAAAAGCGATCCTGGAATATCGCAG
AGTTCTTTTCATGTTCAGTCACCTCCCTTGCGTTCTGAGTCAATGGTAGAAGTGATTGAAGCGCTTGAAA
TAGAGAAAGGCAAATCGCCAGGAGAACAGTTTCGTCCTAAAAGTCAAATTTTTGCACAGCCTGTAGATGC
TGTGGTTGCACGAAATGCGAATGCTGCTTCTTATGGTTCAAGTGCTATGCATGGGCAGATGTCAAATGCA
CCACGTATGCAAGTGAATCGTGGTTCGCAGCCTTCTATGGTTGTACCAGTGAGTATGGAGGCAACAGCAC
ACGTTCTTGATGAGATGGCAGGAGTTGTGCAGCAGGAAGAAAAGAAAGTACAACAAAGACAAATACAACA
GATGCAAGTGCGTTCGCCTATGCGTATGCCTGAGTTAAAGGATTTTCCTCCTGTTGCTCATGGTCAATAT
GAGAAGTCATCTGCTGCCGAACAGGGACCTCGTAATCTTTGGCAACGTTTGAAACAGAGTTTGACACATC
GTGAAGAAGCTGAGCCAGAAGCTAGGCTGGAACCTGCTGTAAAGTCTTCTCAGCGACAAGAAGCGCATGG
TTATAATAAAAGTTCTCAGGCACTTCCTCAAGATGCTTCTGTTTATGTTCCACGTCGTTCTGGCGAGTTG
CATCCTCATGTGCCGCAAGATCAGCGTACTTTTATAAGTGAAGAAGATCAGTTGGAAATACCAGCGTTTT
TGCGTCGTCAGGTAAATTAA</t>
  </si>
  <si>
    <t>TCTTCAGATGATGATCCCAAGCCTTCTGGCGCTCTACGCGATGCAAGGCCTTAATAGGGCTTTCAGAAAAAATGCTCTTTCAGAAAAC
ATTTTGGTGTTTTATAAGATGCTGCTTTTATAAGATGATGCCGGGGAAGGTTTTCCGGTTTATCCCGGAG
GGCTTGTAGCTCAGTTGGTTAGAGCGCGCGCTTGATAAGCGTGAGGTCGGAGGTTCAAGTCCTCCCAGGC
CCACCAATTTATCTGTTAATTTATAAGCGCTGGTGAAACTTGCTTATATGGATCTTGCCTATCAATTTGT
AAGAAACTTACTTATCTTACGGGATGATTTACTTATAAAAGGCTTTCTTATGAATTTATTTATAATCTTA
TGAATTTATTTATAAAAGTGTGGCTACCTCTTTGGTTTAAGCAATGCGAAGTTAAAGCAGTTCAACAGCA
AAAGTGATCCCAATTTAAGATCTGAAATTTAAAAGTTTCAAATGCGTTATCCTGTTTTTAGGGGCCGTAG
CTCAGCTGGGAGAGCACCTGCTTTGCAAGCAGGGGGTCGTCgg</t>
  </si>
  <si>
    <t>NZ_JH725020</t>
  </si>
  <si>
    <t>AF312506</t>
  </si>
  <si>
    <t>ITS strain unknown</t>
  </si>
  <si>
    <t>Homo.sapiens</t>
  </si>
  <si>
    <t>Peru</t>
  </si>
  <si>
    <t>[@Mullins2015]</t>
  </si>
  <si>
    <t>20.00</t>
  </si>
  <si>
    <t xml:space="preserve">ATGCCTGAGAATAGAGTATGCGTTATCATAAATGATAAAAAAATAGACCTACCAGTGCGTAAAGGAACTA
TCGGTCCTGATGTTATTGAAATTGCATCCCTTCACAAAGAAACAAACATTTTTACCTACGATCCTGGTTT
TACCTCAACAGCCTCTTGTGAATCAAAAATTACTTATATCGATGGAGATGAAGGGATATTGCTGTATCAT
GGCTATTCCATTGATCAACTAGCTGAAAATGGTGATTTCCTTGAAACATGTTACCTCTTGCTTTACGGTG
AGCTACCAAATAGACAAGAAAAAATAGATTTCGATCGCCGTATTATGCAGCACACAATGGTGCATGAACA
ATTTGCACGATTTTTTCATGGTTTTCGTCGTGATTCCCATCCTATGGCTGTTATGGTTGCCTGCCTTGGT
GCAATGTCTGCATTTTACCACGACTCTATTGACATTACGGATTCTCAACAACGAATGATTGCCTCTGTCC
GCCTTATTGCAAAGGTTCCAACTCTTGCTGCGATGGCATATAAATACAGCATCGGACAACCCTTTGTATA
TCCACGTAATGACCTTGGCTATGCAGCTAATTTTCTTCATATGTGTTTCTCTGTTCCTTGCGAAGAATAT
GTTGTAAATCCTGTTCTTTCTCAAGCTATGGATCGAATATTTACTCTTCACGCAGACCATGAACAAAATG
CATCAACATCAACAGTGCGTCTCGCGGGATCATCAGGGGCTAATCCATTCGCCTGCATTGCAGCAGGTGT
TGCATGTCTTTGGGGACCAGCCCATGGTGGTGCAAATGAAGCATGCCTAAAAATGCTGCAGGAAATCGGT
TCTATTAAAAAAATTCCTGAATTCATTGCGCGTGCAAAAGATAAAAATGATCCTTTTCGCCTCATGGGAT
TTGGTCATCGAGTTTATAAAAATTATGATCCACGTGCAAAGCTTATGCAAAAAACCTGTCATGAGGTTTT
AAAAGAATTAAATATTCAAAATGATCCACTCTTTGATATCGCTATGGAGCTTGAACACATTGCTCTCAAT
GATGAATATTTTATTGAAAAGAAACTCTATCCTAATATTGATTTTTATTCTGGTATTACATTGAGGGCCA
TGGGTTTCCCTACTGAAATGTTTACTGTTCTTTTCGCATTAGCGCGTAGTGTTGGCTGGGTTGCTCAGTG
GAAAGAAATGATTGAAGATCCAGCGCAAAAAATCGGTAGACCACGCCAACTTTATATGGGTCACGTTAAA
CGAAATTACGTTACTATGGATAATCGTATAGATTCAAAACAATAA
</t>
  </si>
  <si>
    <t xml:space="preserve">ATGACAATTAATCTGCACCGGCCAGATATTGCGGAATTGAAGCCGCGTATTACCGTTTTTGGTGTTGGTG
GTGGAGGGGGGAATGCTGTCAATAATATGATTAATGCAGGGCTTCAGGGAGTTGATTTCGTTGTTGCCAA
CACAGATGCGCAAGCTTTAGCTATGTCGAAGGCAGAACGTGTTATTCAACTTGGCACAGCAGTAACAGAA
GGTTTAGGAGCTGGTGCTTTACCAGAAGTTGGACAGGCTGCTGCTGACGAATGTATCGATGAGATCATCG
ATCATCTTGCGGATTCTCACATGGTTTTTATTACTGCGGGTATGGGGGGCGGTACTGGAACTGGAGCGGC
ACCTGTTGTTGCTCGTGCAGCTCGTGAAAAGGGTATTTTAACTGTTGGTGTTGTTACAAAACCATTCCAG
TTTGAAGGTGCGCGCCGTATGAAAACTGCAGAAGCTGGTATAGAGGAATTACAGAAGTCTGTTGATACAT
TAATTGTTATTCCTAATCAGAATCTTTTTCGTATTGCGAATGAAAAAACAACATTTGCTGATGCTTTTGC
TATGGCTGATCAGGTGTTGTATTCAGGTGTTGCTTCTATTACGGATTTAATGATAAAAGAGGGGCTGATT
AACCTTGATTTTGCTGATGTTCGTTCTGTTATGCATGAAATGGGACGAGCTATGATGGGAACAGGTGAAG
CTTCTGGTGAAGGGCGTGCTTTAGCTGCTGCTGAGGCTGCTATTGCAAATCCTCTGTTAGATGAAACTTC
TATGTGTGGAGCTCGTGGCCTTTTGATTTCCATTACGGGTGGTCGTGATATGACTTTGTTCGAAGTGGAC
GAAGCAGCCAATCGTATTCGTGAAGAAGTTGATGCTGATGCAAATGTTATTTTTGGTGCTATTGATGATG
ATTCACTTGAGGGTGTTATCCGTGTTTCTGTTGTTGCAACAGGTATTGATCGTGCGGTCAGTGATGTGGT
TCAGTCTTCTTATCCTAAATTTCAGAAGCCTGTATCTTCAGTCCGTGAAGATAGTTCTGGGCCACTTCAG
GCAGCTTCTTATCCTCAATCATCTTCATCACGCTCTGAAACAGTGGTAGAAAATGTGGAAAAAATTAAAG
AGGATATAAATCCAGCAGTTGAGGAATTATTCCGTCCAAAAAGTCAAATTTTTACTAAACCTTTGGACGT
GAATACTTCTCCGAGTGATAATCTTTCTTCTTATAGGAAAAATGATTTTCATGGAAAAGCGTCAACTACG
CCACGCATGCAGGTTAATCGCTCTTCTCAGCAGCAATCTTTGGCCTCTGTGGTTAGTATGGAAGCAACAG
CGCATGCTTTAGACGAAGTAGCTGATGATAAAGTAGCGGCTATTGCAGCGCAAAAGGAAATGAAAGTGCA
GATGCAACCTCGTTTGGCCTCAGCGCGGATTCCTGAATTAAAAGATTTTTCTCCGGTTGCTTATGGTCAG
AGTGCTCATTCTGCTGTTTTTGACCAGGGACCACGTAGTCTTTGGCAACGTTTGAAACAAAGCTTAACCT
ATCGTGAAGATGCAGAAATAGAAGCTCGGTTAGAGCCTTCTACGAGATCCTATCAAAATGAGGAAGCAAA
TGTTTTGAATAGAAGTTCTCAGGTATCTTCTCAAGATTTGTCTACATATGCTCCATATCGTCCTACTGAG
CAAAGGTTATCTACATTAAAAGATCAGCATGCTTTTGTCAGTGAGGAGGATCAGCTTGAAATACCTGCAT
TTTTACGTCGTCAGGTGCATAAGTAA
</t>
  </si>
  <si>
    <t>TCTTCAGATGATGATCCCAAGCCTTCAGGTAATCTGTTCATCATGACTTTATAAAGTAGCTTGGAAGACTT
TGATATTTTCTTTAGGGTCTGCTTTTTGTTTTTATGTCAGATTGTACCGGAGAAGGTTTTTCCGGTTTAT
CCCGGAGGGCTTGTAGCTCAGTTGGTTAGAGCGCGCGCTTGATAAGCGTGAGGTCGGAGGTTCAAGTCCT
CCCAGGCCCACCATTGATATTCTTAACATTCATGCGCTCATGCTCATTCACGTCTGAGCTTTTATTGGAG
TTCATAGGTTTTATTGTTCTTTCCAGTTTAGGCAGTAATTAGAGGAGCTTTTTCCTTCAAAAGTTGGCTA
CGACATAGATGGGCATTGAAGACGGTACGTCTAAAGGTTCAGCGAAAGCGTTTGATTGTGTGGTTGTTTA
CTTTGTTGAAGGGGGCCGTAGCTCAGCTGGGAGAGCACCTGCTTTGCAAGCAGGGGGTCGTCGG</t>
  </si>
  <si>
    <t>NZ_CP010401</t>
  </si>
  <si>
    <t>KP720644</t>
  </si>
  <si>
    <t>Vector association: unknown</t>
  </si>
  <si>
    <t>Apis.mellifera</t>
  </si>
  <si>
    <t>Switzerland</t>
  </si>
  <si>
    <t>[@Kesnerova2016]</t>
  </si>
  <si>
    <t>BBC0122</t>
  </si>
  <si>
    <t>ATGATAGACAATAAAGCACATATAACCGTTGACGGTAAAAGCATTGAACTTCCGGTACGCAAAGGCACAA
TGGGCCCGGACGTTATCGAGATTGCACCGCTTTATAAGCAAACGGGAACGTTTACTTACGACCCCGGTTT
TACATCAACGGCTTCTTGCGAATCCAAGATTACCTATATTGACGGAGATGCCGGTGTATTGCTCTACCGC
GGCTATTCGATAGATCAGCTTGCCGAGCAAGGTGACTTCATGGAAACTTGTTATTTGCTGCTTTATGGAG
AACTCCCCAGCAAAAAACAAAAAGAAGATTTTGACCGGACTGTGCGCGAGCACACCATGGTTCACGAACA
GTTCTCGCGATTCTTCCATGGCTTCCGCCGTGACTCACACCCGATGGCTGTGATGGTAGCCTGCCTTGGA
GCAATGTCGGCTTTCTATCATGATTCACTTGATATTGCCGACCCGCGTCAAAGGATGATCGCATCCATCC
GTCTTATTTCAAAAGTGCCGACGCTTGCCGCTATGGCCTACAAATATTCAATCGGCCAACCGTTCGTATA
TCCGAGTAACAACTTGGGTTATGCTGCAAATTTCCTGAAAATGTGTTTTGCTGTGCCTTGTGAGGAATAC
AAAGTCAATCCGGTATTGGCACGGGCAATGGATCGTATTTTCATCCTTCATGCCGATCACGAGCAAAATG
CTTCAACATCGACTGTCCGTTTGGCCGGTTCTTCGGGAGCTAACCCGTTTGCTTGTATTGCCGCCGGCGT
CGCTTGCTTGTGGGGTCCTGCCCACGGCGGAGCTAACGAAGCATGTTTGAAAATGCTTCAGGAAATCGGA
TCAGTTGAAAGAATTCCTGAATTTATCGCACGTGCGAAAGATAAAAACGATCCGTTCAGACTTATGGGAT
TTGGTCACCGCGTCTATAAAAATTATGACCCGCGTGCAAAAATCATGCAAAAGACATGTCATGAAGTATT
GACAGAACTCGGCATTAAAGACGATCCGCTTCTCGACATTGCTATGGAACTCGAACATATCGCTCTCCAT
GACGAGTATTTCATCGAGAAGAAGCTTTACCCGAATGTTGATTTTTATTCCGGCATTACTTTGAAAGCCT
TGGGCTTCCCGACCGATATGTTCACAGTTCTGTTTGCTTTGGCACGTTGTGTCGGCTGGGTTGCTCAATG
GAAAGAAATGATTGAAGATCCGGCACAGAAAATTGGTCGTCCGCGTCAGCTCTATACCGGTGCAGCACGC
CGCGAATATGTACCGCTGGACAAACGCAAATAA</t>
  </si>
  <si>
    <t>ATGACAATCAATCTGCACGGGCCAGATATTACAGAATTGAAGCCACGCATCACTGTTTTCGGCGTGGGGG
GCGGCGGCGGTAATGCCGTCAATAATATGATTAATGCCGGTTTACAGGGCGTTGATTTTGTCGTGGCAAA
TACCGACGCACAGGCGCTTACAATGTCGAAAGCCGACCGTGTCATCCAGCTTGGTGCAGCCGTAACCGAA
GGCCTCGGTGCCGGAGCACTTCCCGAAGTTGGTCAGGCTGCTGCCGAAGAATGTCTTGATGAAATCGTGG
ATCATCTCGGCAATTCCCACATGGTTTTCATTACCTGTGGTATGGGCGGTGGTACCGGTACGGGTGCCGC
ACCGGTGGTTGCCCGTGCTGCCAGAGAAAAAGGCATTTTGACAGTCGGTGTGGTGACCAAGCCCTTCCAT
TTTGAAGGTGCCCGTCGCATGAAAACCGCCGAAGCAGGCATCGAGGAATTGCAAAAATGTGTCGATACGC
TGATTGTTATTCCTAACCAGAACCTGTTTCGCATTGCCAATGAACAGACAACTTTTGCCGACGCTTTCAT
GATGGCCGATCAGGTGCTTTATTCGGGTGTCGCTTCGATTACCGATTTGATGATTAAAGAAGGTCTCATT
AATCTCGATTTTGCCGATGTGCGTTCGGTGATGCACGAGATGGGACGCGCAATGATGGGAACCGGTGAAG
CTTCCGGTGAAAACCGCGCTCTTGCTGCCGCAGAGGCAGCGATTGCCAATCCGCTTCTCGACGAGACTTC
AATGCGCGGTGCCCGCGGCTTGTTGATTTCGATTACAGGCGGTCGCGATCTCACATTGTTCGAGGTTGAC
GAAGCTGCAAACCGCATTCGCGAAGAAGTCGATGCCGATGCAAATGTTATTTTCGGTGCTATTGACGATG
AATCGCTTGAAGGTGTGATCCGTGTTTCGGTTGTCGCAACCGGTATTGATCGCGCGAATGTAGAGGGCGC
TGAAACAGATGGTCAGGGCAGCCAGATGCCTAATCCGGTTCGCAAACTCGAAAATTCGGCTGCACCGCAA
AACGGACCGAAAGCCCAACTTTCCGAGCCGAAAGCCCAGCCGATGGTCGAGGTTATGGAAGCTCTCGAAT
TGGAAATGAACAGACCGGTTGAAGAACCGTTCCGTCCACAAAGCGAGATCTTTAAAACGCCGATGTCGAA
TGGCGGCGTCATTCCGCAACGTGCCAACCCGCAAATCCAGGCTTCGTCAACGGTTCATGCACAGCCCCAG
CAAATGCCGCAAACGCCGCGTATGCAGGCTCCCCGCATGGCTCAACAACAAACCAATGCTCCGGTGAATA
TGGAAGCAACGGCTCGTGTTCTCGACGAAATGACAGAACTACCGTCGATGCGTGAAAAACAGGCCGCACC
GCAGCCTCGTCAGGCTCCGGTCAGAATGCCGGAATTGCGTGACTTCCCGACAGTTGCTCGTGAAAAGGCC
AATGCTGCAGCACACCGTCAACCCGCACAGCAAGGCCCGCGCAGCCTTTGGCAAAAATTGACACAGAGCC
TTATCCATCGCGATGAAGAACCGACGGCGCGCCTCGAACCGGCACGCAAGCAAACACGTGAACCGGTTAT
GCCAGCACCGGAAAACCGGCGTCAACTTTCTTCGGATGCTGCAGTTTATGCTCCACGTCACCAGCAGCCT
GCCGAACCGCAAATGCGGCCGCAGCAACAGCAACGGCAGCCTGTCAACGAAGAAGAACAGTTGGAAATTC
CGGCTTTTCTGCGTCGTCAGGCAAACTGA</t>
  </si>
  <si>
    <t>TCTTCAGATGATGTATCCCAAGCCTTCTGGCGACCTGACAGATTGTAAGGTGCGGTGCTGGTGAGGTTTGCCGGCAGCGGAAACTGCCGAGGGCTTGTAGCTCAGTTGGTTAGAGCGCGCGCTTGATAAGCGTGAGGTCGGAGGTTCAAGTCCTCCCAGGCCCACCAAGAATTGCGCTTCACTAAAATGGAAACATTTGGTGAGAGGCATGTAAAGTTTTAGGGGCCATAGCTCAGCTGGGAGAGCACCTGCTTTGCAAGCAGGGGGTCGTCGG</t>
  </si>
  <si>
    <t>NZ_CP015625</t>
  </si>
  <si>
    <t>BBC0178</t>
  </si>
  <si>
    <t>ATGATAGATAATAAAGCACATATAACTGTTGACGGTAAAAGCATTGAGCTTCCGGTACGTAAAGGCACTA
TGGGGCCAGACGTTATCGAAATTGCTCCGCTCTATAAAGAAACCGGAACATTCACTTATGATCCCGGTTT
TACGTCAACAGCTTCTTGTGAATCTAAAATCACTTTTATCGACGGAAACAAAGGCGTATTGCTGTATCGT
GGCTATCCGATAGATCAGCTTGCAGAACAGGGCGATTTCTTGGAAACCTGTTACCTGCTTCTATACGGTG
AACTTCCGAGTAAAAAACAAAAAGAAGATTTTGACCGCACAGTGCGCGAACATACAATGGTTCACGAACA
GTTTTCGCGATTCTTTCACGGCTTCCGCCGCGACTCACACCCGATGGCTGTGATGGTGGCTTGCCTCGGA
GCAATGTCGGCCTTCTATCACGATTCACTTGATATCGCTGATCCCCGTCAAAGAATGATCGCATCAATCC
GGTTGATTTCGAAAGTACCGACTCTCGCCGCTATGGCCTACAAATATTCAATCGGCCAACCGTTTGTTTA
CCCACGCAACGACTTGGGCTACGCTGCTAATTTCCTGCAAATGTGCTTTGCTGTTCCTTGCGAGGAATAT
AAAGTTAATCCGGTGCTGGCACGCGCTATGGATCGTATTTTCATTCTTCATGCCGACCATGAACAGAATG
CTTCGACATCAACTGTTCGTCTAGCCGGTTCTTCGGGTGCCAACCCGTTTGCTTGTATTGCTGCCGGCGT
CGCCTGCCTGTGGGGTCCTGCTCACGGCGGTGCTAATGAAGCCTGCTTGAAAATGCTTCAGGAAATTGGT
TCGGTTGATAGAATTCCTGACTTTATCGCACGCGCCAAGGATAAAAACGATCCTTTCCGCCTGATGGGAT
TTGGTCACCGCGTCTATAAAAATTACGACCCGCGTGCAAAAATCATGCAAAAGACATGTCATGAAGTTTT
GACCGAACTTGGTATCAAGGACGATCCGCTTCTCGACATCGCTATGGAACTCGAACATATTGCTCTTAAC
GACGAATATTTCATCGAGAAGAAGCTTTATCCGAATGTTGATTTCTATTCCGGCATTACATTGAAAGCTC
TCGGATTCCCGACCGATATGTTCACAGTTCTGTTTGCCTTGGCACGTTGTGTTGGTTGGGTTGCACAATG
GAAAGAAATGATCGAGGATCCGGCACAGAAGATCGGCCGTCCGCGTCAGCTCTATACCGGTGCTGCACGC
CGTGACTATGTTCCTATCGACAAACGGAAATAA</t>
  </si>
  <si>
    <t>ATGACAATCAATCTGCACGGGCCAGATATTACAGAATTGAAGCCACGCATCACTGTTTTCGGTGTGGGCG
GTGGCGGCGGTAACGCTGTCAATAATATGATCAATGCCGGCTTACAGGGCGTTGATTTTGTTGTCGCGAA
TACGGACGCCCAGGCATTGACTATGTCGAAGGCAGATCGTGTTATCCAACTTGGTGCGGCCGTGACCGAA
GGTCTTGGTGCCGGCGCACTTCCCGAAGTCGGGCAGGCTGCAGCAGAAGAATGCCTTGATGAAATTGTCG
ATCATCTCGGTAACTCCCACATGGTTTTCATTACCTGTGGTATGGGGGGCGGTACCGGTACCGGTGCTGC
ACCAGTGGTTGCCCGTGCAGCCAGAGAAAAAGGTATTTTGACGGTCGGTGTTGTTACCAAGCCCTTCCAT
TTCGAAGGTGCACGCCGCATGAAAACAGCCGAAGCCGGTATTGAAGAATTGCAAAAATGCGTTGATACGC
TGATTGTTATTCCTAACCAGAACCTGTTCCGCATTGCCAATGAACAAACCACTTTTGCCGATGCGTTCAT
GATGGCCGATCAGGTGCTTTATTCCGGTGTTGCCTCGATCACCGATCTGATGATCAAAGAAGGCCTTATC
AATCTTGATTTTGCCGATGTGCGTTCGGTTATGCATGAAATGGGCCGCGCCATGATGGGAACCGGCGAAG
CTTCCGGTGAAAACCGTGCTCTTGCAGCTGCAGAAGCAGCGATCGCCAATCCGCTACTTGACGAAACGTC
AATGCGCGGTGCTCGCGGCTTGTTGATTTCGATCACCGGTGGACGTGACCTCACATTGTTCGAGGTTGAC
GAAGCAGCCAATCGTATCCGTGAAGAAGTCGATGCCGATGCAAATGTGATCTTCGGTGCGATTGATGACG
AATCGCTTGAAGGTGTCATCCGTGTTTCGGTTGTTGCAACCGGTATCGACCGTGCAAGCGTCGAAGGCGC
TGATACAGACGGGCAGGGAAATCAGGTGTCAGGCCCTGCTCGCAAGCTCGAGAATAATGCAATTCCACAG
GCTGGCCCGAAAGCTCAACTTTCGGAAGCAAAACCGCAGCCGATGGTCGAGGTTATGGAAGCTTTGGAAC
TGGAAATGAACAGGCCTGTCGAGGAACCATTCCGTCCTCAGAGCGAAATTTTTAAAGTTCCTTCCTCGAG
CGCTGGTGTTATTCCGCAACGCGCCAATCCGCAAATTCAGGCTGCGCCAACGGTTCATGCACAGGCACAG
CAAATGCCGCAAACACCGCGTATGCAGGCTCCGCGTATGTCTCAACCGCGTGAGCAAGCTCCGGTAAATA
TGGAAGCAACAGCCCGCGTACTTGACGAGATGACCGAAGTACCGGCAATGCGCGAAAAACAGGCAGCACC
CCAACAGCGTCCGGCACCGGTCAGAATGCCTGAACTGCGTGATTTTCCGTCTGTTGCCCGCGAAAAAGCC
AATGCAGCCGCTCATCACCAACAAGCTCAGCAGGGACCACGCAGTCTTTGGCAAAAATTGACGCAGAGTT
TGATTCACCGCGATGAGGAGCCGACAGCCCGTTTAGAGCCTGCCCATAAACAAAATCGCGAGCCGGTTCT
GCCAAATCAGGAACCACGCCGTCAATTGTCATCCGATGCTGCAGTTTATGCTCCTCGGCGGCAACCGTCT
GCTGAACCTCAACCACGTCAGCAACCACAACAACGCCAGCCGGTCAGCGAAGAAGACCAGTTGGAGATTC
CGGCTTTCCTTCGCCGTCAGGCAAACTGA</t>
  </si>
  <si>
    <t>TCTTCAGATGATGTATCCCAAGCCTTCTGGCGACCTGACAGATTGTAAGGTGCGGTGCTGGTGAGGTTTGCCGGCAGCGGAAACTGCCGAGGGCTTGTAGCTCAGTTGGTTAGAGCGCGCGCTTGATAAGCGTGAGGTCGGAGGTTCAAGTCCTCCCAGGCCCACCAAGAATTGCGCTTCACTAGAATGGAGACATTTGGTGATAGGCATAAAAGTCTAAGGGGCCATAGCTCAGCTGGGAGAGCACCTGCTTTGCAAGCAGGGGGTCGTCGG</t>
  </si>
  <si>
    <t>NZ_CP015820</t>
  </si>
  <si>
    <t>Macropus.giganteus</t>
  </si>
  <si>
    <t>Australia</t>
  </si>
  <si>
    <t>[@Fournier2007]</t>
  </si>
  <si>
    <t>Aust-NH1</t>
  </si>
  <si>
    <t>ATGTCTGAGCACAAAGCATACATCATCGCAAATGACACAAAAATAGAGTTGCCGGTGCGTAAAGGAACTATCGGTCCTGATGTAATTGAAATCTCCTCTCTTTATAAAAAAATGAACACCTTTACCTATGATCCTGGATTTATCTCAACTGCTTCCTGTGAATCAAAAATTACCTATATCGACGGCAAAAAAGGGATATTACTTTATCGTGGTTATTCTATAGACCAATTAGCTGAAAATGGGAATTTTCTTGAAAGCTGCTACCTTTTGCTCCACGGCGAATTACCAACTAAACAAGAAAAAATCGATTTTGATCGCTGTGTTATGCAGAACGCAGCAGTGGGTGAACAATTCGAGCGCTTTTTCCAAGGTTTCCGCCGTGACTCTCACCCTATGGCTGTTATGATTTCTTGTCTTGGAGCCCTATCCACGCTTTATCACGATTCCATTGATATTGCAGATTCTCAACAGAGAATGATCGCCCCTATTTACCTTATCTCGAAGATTCCAACCCTTGCCGCTATGGCTTATAAATACAGCATTGGACATGCATTTATCCATCCGCGCGATGATCTCAGTTATGCTGAAAATTTTCTCCATATGTGCTTTTCTACCTCCGGTGAAGAATATAAAATTAACCCGGTTCTTGCCCGAGCTATGGACAGAATCTTCACTCTTCACGCAGATCATGAACAAAATGCGTCCACTTCAACTGTACGCCTTGCAGGTTCATCAGGAGCTAACCCATTCGCGTGTATCGCTGCAGGCGTCGCGTGTCTGTGGGGACCAGCTCATGGTGGTGCTAATGAAGCGTGTTTGAAAATGCTGCAAGAAATAGGCTCTGCTGAAAAAATTCCCGAATTTATCGCGCGCGCGAAAGATAAAGACGACCCATTCCGTCTTATGGGCTTTGGCCATCGAATATATAAAAATTATGACCCACGTGCTAAAATTATGCAAAAAACTTGCCATGAAGTTTTAAAAGAATTGAACATTCAGGATGATCCGCTGCTCGATATTGCTGTAAAGCTTGAAGATATTGCTCTTAATGATGAATATTTTGTTGAGAAAAAACTTTACCCTAATGTTGATTTTTATTCTGGTATTATCTTAAAAGCCCTGGGTTTCCCGCCTGAAATGTTTACTGTTCTTTTTGCGCTAGCGCGTAGCGCAGGTTGGATTGCGCAATGGAAGGAAATGATCGAAGATCCTGCGCAAAAAATTGGCCGGCCGCGCCAACTTTATACAGGTCCCACTGCACGTGAGTATATTTCCGTAGATGACCGTGTAAGCTCAAAAGCTGAAATCGTCAATCGGTGA</t>
  </si>
  <si>
    <t>ATGACGATTAATCTGCACCGGCCAGATATTGCGGAATTGAAACCACGCATTACCGTCTTTGGTGTTGGCGGTGGTGGTGGAAATGCCGTAAATAACATGATACATGCTGGTCTCCAAGGAGTTGATTTTGTTGTTGCTAATACAGATGCACAGGCTTTGGCTATGTCAAAAGCTGAGCGTTTGATCCAACTTGGTGCAGCAGTTACAGAAGGTCTGGGCGCTGGTGCTTTACCAGAAGTCGGACAGGCAGCTGCAGATGAATGTATTGATGAGATTATTGATCATCTCGCCGATTCTCATATGGTTTTTATTACGGCAGGTATGGGGGGCGGTACCGGAACTGGGGCTGCGCCTGTTGTTGCTCGTGCAGCTCGTGAGAAAGGTATTTTGACTGTTGGCGTCGTAACGAAACCTTTTCAATTTGAAGGCGCGCGCCGTATGAAGACAGCAGAGGCTGGTATAGAAGAATTACAAAAGTCTGTTGATACATTAATTGTTATTCCTAACCAGAATCTTTTTCGCATTGCGAACGAAAAGACAACATTCGCTGACGCTTTTGCTATGGCGGACCAGGTACTTTATTCCGGTGTTGCCTCTATTACGGATTTAATGATTAAAGAGGGATTGATTAATCTTGACTTTGCGGATGTTCGTTCCGTTATGCATGAAATGGGTCGTGCGATGATGGGTACGGGCGAGGCATCTGGTGAAGGGCGCGCTTTGGCCGCTGCTGAGGCTGCTATTGCGAATCCGTTATTAGACGAAACTTCTATGAGCGGAGCTCGTGGTCTTTTGATTTCGATTACTGGCGGTCGCGATATGACTTTGTTTGAAGTGGACGAAGCTGCTAATCGCATTCGCGAAGAAGTTGATATCGACGCGAATGTTATCTTTGGTGCTATCGATGACGAGTCACTTGAGGGTGTTATCCGTGTCTCTGTTGTTGCGACGGGTATTGACCGTGTCGTTGATGATACAGCTCAGCTTTCTAACCCTAAATTTCAGCGGCCCGTGGCTTCGATTCGCAAAAATGACGCTGGAACGACCCAAGTTTCTTCTCATATTCAATCAGCGTCATCGCGCTCTGAAACAATGGTAGAGGTAGCGGAAGTACCTGAAGTAAACGTAAGTCAGCCAATTGAGGAGCAATTTCGCCCCAAAAGTCAGATTTTTTCACAGAACGCAGATGTAATTTCCGGACGAAATATAAGCCCGACTCTTTACGGGCATAGTGTAGCTCATGGGCAGATATCGGGTGTATTAGGCGCATCAGCCGCGCCGCGTATGCAGATTGGCCGCGTTTCTCAACAGCCTGCTGCTACAGCGATCAGTGTAGGGGCAACAGTGCGTGCTTTCGACGAAGTGGCTGAGGTTGCAGAACGGAAGGAAAAACAAACGCAACCCCCCTCAGCGCCGGCGCGGCTGCCTGAATTAAAGGATTTTTCTTCCGTTGCTCACGACCAGGATAGAGGTTTTTTTGCTTCTGATCAAGGACCGCGTAATCTTTGGCAGCGTTTGAAACAAAGCTTAACATACCGTGAAGAAACTGAACTAGAGGCCCGGCTAGAGCCTGCTGTAAAGCCTTTACAGCATGGAGAGGAGTCCCAGATTTCTGATAAAAATTCCCCAGAATCTTTTCCTGATTCTGCCGTTTATGTTCCGCATCGCTCTACTGATTCGCGAGCACAGGCACCGCAGGATCAGCGCACTTTTGTGGATGAAGAAGATCAACTGGAGATACCGGCATTTTTACGCCGTCAGTCACATTAA</t>
  </si>
  <si>
    <t>TCTTCAGATGATGATCCCAAGCCTTCTGGCGGTCTGTATATATTAAGCCTTTTGATGGTTATAA
AAGAGGTTTTTGCAGATCAGATTATGCCGGAGAAGGTTTTCCGGTTTACCCCGGAGGGCTTGTAGCTCAG
TTGGTTAGAGCGCGCGCTTGATAAGCGTGAGGTCGGAGGTTCAAGTCCTCCCAGGCCCACCATTTATAAC
GGCTTGTAAGCGGCTTATAGAAGGATATAGATCATAGATCTATTTTGCCAGGATCCTATAATTGAATTGT
GATTTTTTTAAGTAACTTACGTAGCTTATGGAGTGCATTGAATTTTGTGGCTCTTCTTTTGAGAGGTTTT
AAGCCTTTTTCAAGAGTTGAGGCACGGAGCATTGAGGGGCCGTAGCTCAGCTGGGAGAGCACCTGCTTTG
CAAGCAGGGGGTCGTCGG</t>
  </si>
  <si>
    <t>NC_020300</t>
  </si>
  <si>
    <t>DQ538396</t>
  </si>
  <si>
    <t>[@Paul2016]</t>
  </si>
  <si>
    <t>KC583</t>
  </si>
  <si>
    <t>ATGCCTGAGAATAAAGCATATATTATCATCAATGATAAAAAAATAGAATTGCCAGTACGTAAAGGAACTA
TTGGTCCTGATGTCATTGAGATTGCTTCTCTCTATAAAGAAACTGACACTTTCACTTATGATCCTGGCTT
TACTTCAACAGCTTCTTGTGAATCGAAAATTACTTATATCGATGGAGATGAAGGCGTACTGCTTTACCAC
GGCTATTCTATTGATCAGCTAGCTGAAAACGGAGATTTTCTTGAAACATGCTATCTTTTGCTTTATGGTG
AGCTCCCAAACAAACAACAAAAAATAGATTTTGATCGCTGTATTATGCAGCATACAATGGTGCATGAACA
ATTTGCACGCTTCTTCCACGGATTTCGTCGCGATTCTCATCCTATGGCTGTTATGGTCGCTTGTCTTGGT
GCTATGTCTGCATTCTATCATGACTCTATTAATATTACAGATCCTCAACAGAGAATGATTGCCTCCATTC
GTCTTATCTCAAAGGTTCCAACTCTTGCTGCTATGGCATATAAATACAGTATTGGGCAACCTTTTGTTTA
TCCACGTAATGACCTTAATTACGCTACAAATTTCCTTCATATGTGCTTCTCTGTTCCTTGTGAAGAATAC
AAAATTAGCCCTGTTATTGCTCGAGCTATGGATCGAATTTTTACTCTTCATGCAGATCATGAACAAAATG
CATCTACATCAACAGTACGCCTTGCAGGTTCATCAGGAGCTAATCCGTTTGCATGTATTGCAGCAGGTGT
TGCATGCCTTTGGGGGCCAGCTCATGGTGGAGCTAATGAAGCATGTCTAAAAATGCTACAAGAGATAGGC
TCTGTTAAAAAAATTCCTCAATTTATTGCGCGTGCAAAAGATAAAAATGATCCTTTTCGTCTTATGGGCT
TCGGCCACAGAGTCTACAAAAATTATGATCCACGTGCAAAGATTATGCAGAAAACCTGCCATGAAGTTTT
AAAAGAGCTCAACATTCAAGATAACCCACTTTTTGATATAGCGATGGAGCTTGAGCACATCGCTCTGAAT
GATGAATATTTCATTAACAAAAAGCTCTATCCTAATGTCGACTTCTATTCTGGTATTACATTAAAAGCTT
TAGGATTCCCTACGGAAATGTTTACTGTTCTCTTCGCATTAGCACGCAGTGTTGGTTGGGTTGCACAATG
GAAAGAAATGATTGAAGATCCAGAGCAAAAAATTGGCCGACCACGCCAACTTTACACAGGTCCTACTGCA
CGTGAATATATCTCTATAGATAATCGCCTATAA</t>
  </si>
  <si>
    <t>ATGACAATTAATCTGCACCGGCCAGATATTGCTGAATTAAAGCCGCGCATTACCGTTTTTGGTGTTGGGG
GTGGTGGTGGAAATGCCGTAAATAATATGATTAATGCGGGCCTTCAAGGCGTTGATTTTGTTGTTGCCAA
TACGGATGCACAGGCTTTAGCTATGTCAAAAGCTGAACGTGTAATCCAGCTTGGCGCAGCAGTGACAGAG
GGATTAGGAGCTGGTGCTTTACCAGAGGTTGGGCAAGCTGCTGCAGATGAATGTATTGATGAAATCATTG
ATCATCTTGCAGATTCTCATATGGTTTTTATTACAGCAGGTATGGGAGGAGGCACAGGAACGGGAGCAGC
GCCTGTTGTTGCTCGTGCAGCACGTGAAAAAGGTATTTTGACCGTTGGCGTTGTGACAAAGCCTTTTCAG
TTTGAAGGTGCGCGTCGCATGAAGACAGCAGAGGCTGGCATAGAGGAGTTACAAAAATCCGTTGATACAT
TGATTGTTATTCCTAACCAAAATTTATTTCGCATTGCCAATGAAAAGACAACATTTGCTGACGCCTTTGC
TATGGCTGATCAGGTTCTTTATTCTGGGGTTGCTTCTATTACAGATTTGATGATTAAAGAAGGCTTAATT
AATCTAGATTTTGCTGATGTTCGTTCTGTTATGCATGAAATGGGTCGTGCAATGATGGGCACTGGTGAGG
CATCTGGTGAAGGGCGTGCTTTAGCTGCTGCTGAAGCTGCTATTGCAAATCCTCTATTAGATGAAACCTC
TATGTGTGGAGCTCGTGGTCTTTTGATTTCCATTACTGGTGGCCGTGATATGACTCTATTTGAAGTAGAT
GAAGCTGCTAATCGTATTCGCGAAGAAGTTGATGCTGATGCGAATGTTATCTTTGGTGCTATTGATGATG
AGTCGCTTGAGGGTGTTATTCGTGTATCGGTTGTTGCAACAGGTATTGATCGTTTGGCTAGTGATGTAGT
TCAGCCTTCTCATTCTAAATTTCAGAAATCCGTATCTTCAGTTCGTAAGAACGACTCTGGAATAAATCAG
ACAGCTTCTCATCCTCAGTCATCACAATTGCGTTCTGAATCAATGGTTGAGACAATTGAATCTCTTGAAG
TTGAAGTGAGCCAGAGTCAGCCGGTTGAAGAGATGTTTTCTCCAAAGAGCCAAATTTTTGCTAAACCTAC
AGATACAGCTTCTACCTCAAGTAGGAGTGCTGCTACTTATCCTTTTGGACATGGACAAAGTGATATTTAT
GGGAAGATATCAAATGCATCACGTATACAGGTTAACAGCATTCCTCAGCAGTCTACGGCAGCGGCGGTGA
GTATGGAAGCAACGGCGCATGTTCTTAGTGAAATGACTAACATTGTAGAGCAAAGTGAGGAAAAGCAAGC
CCAAATTCAGCCTTATATAGCGCCAGCACGTATGCCTGAGTTGAAAGATTTTTCTCCTTTTACTCATGGT
CAAGGGATACATTCTTCTGGTTTAGAACAAGGACCACGTAGTCTCTGGCAGCGTTTAAAGCAAAGCTTAA
CATACCGTGAAGAAATTGAGCCGGAAGCTCGATTAGAGCCTGCTGTGAAACCTCTCCAGAATGAAGAGTC
TCACATTTACAATAAAAACGTGCAAAAAGTGTCTTCTCAGGATTCTTCTGTTTACGCTCCACACCGTTCT
ACAAAGTTACAGTCACGTGCGCTACAAGACCAGCGTGCTTTTGTAAACGAGGAAGATCAATTGGAAATAC
CAGCATTTTTACGTCGCCAAGCGAATTAA</t>
  </si>
  <si>
    <t>TCTTCAAATGATGATCCCAAGCCTTCTGGCAATCTGCGCCTCATAAATGTTTGAATAAATATTTTAAGAGAGGCACTCATAAATTTTGAGATAGTTGAGAAGACCTTTTGTTTTTTGTGTCTGTTTTATTGTGATGTCAGATTGTACCGGAGAAGGTTTTTCCGGTTTATCCCGGAGGGCTTGTAGCTCAGTTGGTTAGAGCGCGCGCTTGATAAGCGTGAGGTCGGAGGTTCAAGTCCTCCCAGGCCCACCATTTATTCCAGGCCTATGATTGATTTCTAGGCAGACATTTATTCCAGGCTTATCTTATAGTTTTAGGCTTACTATGTGTGGTTGCGTTTTTATCTTTTAACTGCCATGTTGTTTGGTTAAAGAGGGGCCGTAGCTCAGCTGGGAGAGCACCTGCTTTGCAAGCAGGGGGTCGTCGG</t>
  </si>
  <si>
    <t>NC_008783</t>
  </si>
  <si>
    <t>Vector association: Lutzomyia spp. (Insecta: Pterygota: Neoptera/Endopterygota: Diptera: Nematocera: Psychodomorpha/Psychodoidea: Psychodidae: Phlebotominae) [@Battisti2015]</t>
  </si>
  <si>
    <t>Ver097</t>
  </si>
  <si>
    <t>ATGCCTGAGAATAAAGCATATATTATCATCAATGATAGAAAGACAGAATTGCCAGTACGTAAAGGAACTATTGGTCCTGATGTTATTGAGATTGCTTCTCTCTATAAAGAAACTGACACTTTCACTTATGATCTTGGCTTTACTTCAACGGCTTCTTGTGAATCAAAAATCACTTATATCGATGGAGATGAAGGAATATTACTTTACCACGGATATTCTATTGACCAATTAGCTGAAAATGGAGATTTTCTTGAAACATGCTACCTTTTGCTTTATGGTGAGTTGCCAAACAAACAACAAAAAATAGATTTTGATCGCTGTATTATGCGGCATACAATGGTGCATGAACAATTTGCACGCTTCTTCCACGGATTTCGTCGCGATTCTCATCCTATGGCTGTTATGGTCGCTTGTCTTGGTGCTATGTCTGCATTTTATCATGACTCTATTAATATTACAGATCCTCAACAGAGAATGATTGCCTCTATTCGCCTTATCTCAAAGGTTCCAACTCTTGCTGCTATGGCATATAAATATAGTATTGGGCAACCTTTTGTTTATCCACGTAATGACCTTAATTACGCTACAAATTTTCTTCATATGTGCTTCTCTGTTCCTTGTGAAGAACACAAAATTAGCCCTGTTATTGCTCGAGCTATGGATCGAATCTTTACTCTTCATGCAGATCATGAACAAAATGCATCTACGTCAACAGTACGCCTTGCAGGTTCATCAGGAGCTAATCCGTTTGTATGTATTGCAGCAGGTGTTGCATGCCTTTGGGGACCAGCTCATGGTGGAGCTAATGAAGCATGTCTAAAAATGCTACAAGAAATAGGTTCTGTTAAAAAAATTCCTGAATTTATTGCGCGTGCAAAAGATAAAAATGATCCTTTTCGTCTTATGGGCTTCGGCCACAGAGTCTACAAAAATTATGATCCACGTGCAAAAATTATGCAGAAAACCTGCCATGAAGTTTTACAAGAGCTCAACATTCAAGATGACCCACTTCTTGATATAGCGATGGAGCTTGAACACATCGCTCTGAATGATGAATATTTCATCAACAAAAAGCTTTATCCTAATGTCGACTTTTATTCTGGTATTACATTAAAAGCTTTAGGATTCCCTACCGAAATGTTTACTGTTCTCTTTGCATTAGCACGCAGTGTTGGTTGGGTTGCACAATGGAAAGAAATGATTGAAGATCCAGCGCAAAAAATTGGCCGACCACGCCAACTTTATACAGGTCCTACTGCACGTGAATATATCTCTATAGATAATCGCTTATAA</t>
  </si>
  <si>
    <t>ATGACAATTAATCTGCACCGGCCAGATATTGCTGAATTAAAGCCGCGCATTACCGTTTTTGGCGTTGGGGGTGGTGGTGGAAATGCTGTAAATAATATGATTAATGCGGGTCTTCAAGGTGTTGATTTTGTTGTTGCTAATACGGATGCACAGGCTTTAGCTATGTCAAAAGCTGAACGTGTGATCCAGCTTGGTGCGGCAGTGACAGAGGGATTAGGAGCTGGTGCTTTACCAGAAGTTGGGCAAGCTGCTGCAGATGAATGTATTGATGAAATTATTGATCACATTGCAGATTCTCATATGGTTTTTATTACAGCAGGTATGGGAGGAGGGACAGGAACGGGAGCAGCGCCTGTTGTTGCTCGTGCAGCACGTGAAAAAGGTATTTTGACCGTCGGCGTTGTGACAAAGCCTTTTCAGTTTGAAGGTGCGCGTCGCATGAAGACAGCAGAGGTAGGTATAGAGGAATTACAAAAATCCGTTGATACATTGATTGTTATTCCTAACCAGAATTTATTTCGCATTGCGAATGAAAAGACAACATTTGCTGATGCTTTTGCTATGGCTGATCAGGTTCTTTATTCTGGGGTTGCTTCTATTACAGATTTGATGATTAAAGAGGGTTTAATTAATCTAGATTTTGCTGATGTTCGTTCTGTTATGCATGAAATGGGTCGTGCAATGATGGGCACTGGTGAGGCATCTGGTGAAGGGCGTGCTTTAGCTGCTGCTGAAGCTGCTATTGCAAATCCTCTATTAGATGAAACCTCTATGTGTGGAGCTCGTGGTCTTTTGATTTCCATTACTGGTGGCCGTGATATGACTTTATTTGAAGTAGATGAAGCTGCTAATCGTATTCGCGAAGAAGTTGATGCTGATGCGAATGTTATCTTTGGTGCTATTGATGATGAGTCGCTTGAGGGTGTTATTCGTGTATCGGTTGTTGCAACAGGTATTGATCGTTTGGCTAGTGATGTAGCTCAGCCTTCTCATTCTAAATTTCAGAAGTCCGTATCTTCAGTTCGTAAAAATGACTCTGGAATCAATCAGACAGTTTCTCATCCTCAGTCATCACAATTGCGTCCTGAATCAATGGTTGAGACAATTGAATCTCTTGAAGTTGAAGTGAGCCAGAGTCAGCCAGTTGAAGAGATGTTTTCTCCAAAGAGCCAAATTTTTTCTAAACCTATAAATACAACTGCTGCCTCAAGTAGGGGTGCTGCTACTTATCCTTTTGGACATGGACAAAGTGATATTTATGGGAAGATATCAAATGCACCACGTATGCAGGTTAACAGTGTTTCTCAGCAGTCTACGGCAGCAGCAGTGAGTATGGAAGCAACGACGCATATTCTTAGTGAAATGACTAATATTGTAGAGCAAAGTGAGGAAAAAAAAGTCCAGGTTCAGCCTTATGTAGTGCCAACGCGTGTACCTGAGTTGAAAGACTTTCCTCCCTTTACTCATGGTCAGGGGATACATTCTTCTGGTTTAGAACAAGGACCACGCAGTCTTTGGCAGCGTTTAAAGCAAAGCTTAACATACCGTGAAGAAATTGAGCCAGAAGCTCGATTAGAGCCTGCTGTGAAACCTCTCCAGAATGAAGAGTCTCACGTTTTCAATAAAAACATGCAAAAAGTGTTTTCTCAGGATTCTTCTGTTTATGCTCCACACCGTTCTATAAAGTCGCAGTCACATGCGCTACAAGACCAGCGTACTTTTGTCAGTGAAGAAGATCAATTGGAAATACCAGCATTTTTGCGTCGCCAAGCGAATTAA</t>
  </si>
  <si>
    <t>TCCTCATAAATGTTTGAAACAATATTTAAAGAGAGGAACTCATAAATTTTGAGATAGTTGAGAA
GACCTTTTGTTTTTTGCGTCTGTTTTATTGTGATGTCAGATTGTACCGGAGAAGGTTTTTCCGGTTTATC
CCGGAGGGCTTGTAGCTCAGTTGGTTAGAGCGCGCGCTTGATAAGCGTGAGGTCGGAGGTTCAAGTCCTC
CCAGGCCCACCATTTATTCCAGGCCTATGATTGATTTCTAGGCGGACATTAATTTTAGGCTTACTATGTG
TGGTTGCGTTTTTATCTTTTAACTGCCATGTTGTTTGGTTAAAGAGGGGCCGTAGCTCAGCTGGGAGAGC
ACCTGCTTTGCAAGCAGGGGGTCGTCGG</t>
  </si>
  <si>
    <t>NZ_KL503803</t>
  </si>
  <si>
    <t>NZ_KL503805</t>
  </si>
  <si>
    <t>DQ200883</t>
  </si>
  <si>
    <t>Apodemus.sylvaticus</t>
  </si>
  <si>
    <t>UK</t>
  </si>
  <si>
    <t>[@Bermond2000]</t>
  </si>
  <si>
    <t>IBS325</t>
  </si>
  <si>
    <t>ATGTTTGAGAATAAAGCACACATTACTGTGAATGATAAAAATATAGAACTTCCTGTGCGCAAGGGTACGAGTGGACCTGATGTCATTGAAATTGCTTCTCTCTATAAAGAAACAGACACTTTTACTTATGATCCTGGTTTTACCTCAACGGCTTCTTGTGAATCAAAAATTACTTATATTGATGGTGATAAAGGACTATTGCTTTATCGAGGTTATCCTATTGATCAATTGGCTGAAAAAGGAGACTTTCTCGAAAGCTGTTATCTTTTACTTTACGGTGAACTCCCAACACAACAAGAGAAGAATGATTTTGATCGTTGTATTATGCAGCATACAATGGTACATGAGCAGTTTGCGCGTTTTTTTCATGGTTTTCGCCGCGACTCGCATCCTATGGCCGTTATGGTTGCATGCCTTGGAGCTATGTCTGCATTCTATCATGACTCTATTGATATTACAGACCCTCAACAAAGAATGATTGCTTCTGTTCGTCTTATCTCCAAGGTGCCAACCCTTGCTGCCATGGCTTATAAATATAGTATTGGACAAGCATTTGTTTATCCACGAAATGATCTTAGTTATGCTGCAAATTTTCTTCGTATGTGCTTTTGTGTTCCTTGTGAAGAATATAAAACAAATCCTGTTCTTACTCGAGCAATGGACCAAATCTTTATCCTCCATGCAGATCACGAACAAAATGCTTCTACATCCACTGTACGCCTTGCAGGATCATCAGGAGCTAATCCATTTGCATGTATTGCAGCGGGTGTTGCGTGCCTTTGGGGACCAGCGCATGGCGGAGCCAATGAAGCATGCTTAAAAATGCTACAAGAGATAGGTTCTGTTAAAAGAATTCCTGAATTTATTGCACGTGCAAAAGATAAAAATGATCCTTTCCGCCTTATGGGATTTGGTCATCGAGTCTATAAAAACTATGATCCACGTGCAAAAATCATGCAGAAAACCTGTCATAAGGTTTTAAAAGAATTAAACATTCAAGACGATCCACTTCTTGATATCGCTATAGAACTTGAAAAAATTGCTCTTAATGATGAATATTTTGTTGAGAAAAAACTTTATCCTAATGTTGATTTCTATTCTGGTATTACATTAAAAGCTTTAGGTTTTCCAACCGAAATGTTTACTGTTCTTTTTGCATTAGCTCGCAGTGTTGGTTGGGTTGCACAATGGAAAGAAATGATCGAGGATCCTGCACAAAAAATTGGTCGGCCTCGCCAGCTCTACACAGGTTATGGTATGCGTGAATACGTTCCTATAGATAAACGTATAAATTAA</t>
  </si>
  <si>
    <t>ATGACGATTAATCTGCATCGGCCAGATATCGCGGAATTGAAACCACGCATTACCGTTTTTGGTGTTGGCGGTGGTGGTGGGAATGCCGTGAATAATATGATTAATGCTGGTCTTCAGGGAGTTGATTTTGTTGTTGCAAACACAGATGCACAGGCTTTGGCTATGTCAAAGGCTGAACGTGTTATTCAACTTGGTGCAGCTGTTACAGAAGGTCTAGGTGCTGGCGCTTTGCCAGAAGTGGGGCAAGCGGCTGCAGAGGAATGTATAGATGAAATTATTGATCATCTGGCAGATTCTCATATGGTTTTCATTACTGCTGGTATGGGGGGCGGTACTGGAACTGGAGCAGCGCCGGTGGTAGCTCGTGCAGCGCGTGAGAAAGGTATTTTGACCGTTGGTGTGGTAACAAAACCATTTCAGTTTGAAGGGGCTCGTCGTATGAAAACGGCAGAGGCTGGTATTGACGAGTTACAAAAGTCTGTTGATACATTAATTGTTATTCCTAATCAGAATCTTTTCCGTATTGCCGATGAAAAGACAACTTTTGCTGATGCTTTTGCTATGGCTGACCAAGTTCTTTATTCTGGTGTTGCTTCCATTACGGATCTCATGATTAAAGAGGGCCTCATTAATCTTGATTTTGCTGATGTTCGTTCTGTTATGCATGAAATGGGGCGTGCAATGATGGGGACTGGTGAGGCATCTGGTGAAGGTCGTGCTTTGAATGCGGCTGAAGCTGCTATTGCAAATCCACTGTTGGATGATACTTCTATGCGTGGTGCTCGTGGCTTACTTATTTCCATTACGGGTGGTCGTGATATGACACTCTTTGAAGTGGATGAGGCTGCTAATCGTATTCGCGAAGAAGTAGATGCGGATGCGAATGTTATCTTTGGTGCCATTGATGATGAGTCACTAGAAGGTGTTATTCGCGTATCTGTGGTTGCAACGGGTATTGATCGTGAGATAAGTGATGTGATCCAGCCTTCTCATCCTCAAATACAAAGACCTGCAGCTGCGGTGCGTAAAAGCGATTCTGGGATATCGCAGAGTTCTTTTCATGTCCAGTCACCTCCTTTGCGTTCTGAGTCAATGGTAGAAGTGATAGAAGCGCTTGAAATAGAAAAAGCGAAATCAACGGGAGAACAGTTCCGTCCTAAAAGTCAAATTTTTGTACAGCCTGCAGATGATGTTGTTGCGCGAAATAGCAATGCCTCTCCTTATGGATCAAGTGTTGTGCATGGGCAGATGTCAAATGCACCACGTATGCAAGTTAATCGTGGTTCGCAGGCATCGATGGTCGCGCCAGTGAGCATGGAAGCAACGGCGCATGTTCTTGATGAGATGTCAGGAATTGTACAGCAGAAAGAGAAGCAAGTACAACAAAGGCAAGCACAACAAATGCAGCCGCGTTCTCCTATGCGTATGCCTGAGTTAAAAGATTTTCCTCCTGTTGCGCATAGTCAAGGTGAGAGGTTAGTGGCTAGCGAGCAGGGACCTCGCAATCTTTGGCAGCGTTTGAAACAGAGTTTAACACATCGTGAGGAAATTGAGCCAGAAGCTAAGTTGGAGCCTGCTGTGAAATCTTCTCAGCAGCAAGAAATGCATGGTTATAATAAAAAATCTCAGGTACTTCCTCAAGATGCTTCTGTGTATGTTCCGCGTCGTTCTGGTGAGTTGCACCCTCATGTGCCGCAAGATCAGCGCACTTTTATAAGTGAAGAAGATCAGTTGGAAATACCAGCGTTTTTGCGCCGTCAAGCAAATTAA</t>
  </si>
  <si>
    <t>TCTTCAGATGATGATCCCAAGCCTTCTGGCGGTCTATGCAAGTAAGCTCTCATCAAAAGCTTTAAGGAAAGCTCTTTGTTTTTTGAAAGGGTGCTTTTATGAGATAGAGATTTTTTAGATAATGCTTTTTTAGATAATGCTGGGGAAGGTTTTCCGGTTTATCTCGGAGGGCTTGTAGCTCAGTTGGTTAGAGCGCGCGCTTGATAAGCGTGAGGTCGGAGGTTCAAGTCCTCCCAGGCCCACCAATTTACCTATCCATTTGCCTTTATCTGTTTATTTGCCGATTTATCGGTCCATTGAATTTAAGTGTTGGTAGCAGtTTTTATAATGATGAGAAATCATGCTTATAAAAGAACTCCTTATAAAAGGCTTGTTTTTAAAATGTGACGCTTATCCATTTCGCTTAGGCAAGAGAAACTTCAAGCGGTTCAAATACAAAAGGCTTTAAGTTTTGCAAAACACTTTGAATTTTGCAAAACACTTTGAATTTTAAAGTGATCCAAGTTCGTGATCTCGAATTTAAAAGTTTCGAATGCTTTATCCTTTTTTGGGGGCCGTAGCTCAGCTGGGAGAGCACCTGCTTTGCAAGCAGGGGGTCGTCgg</t>
  </si>
  <si>
    <t>NZ_CM001557</t>
  </si>
  <si>
    <t>Bos.taurus</t>
  </si>
  <si>
    <t>[@Bermond2002]</t>
  </si>
  <si>
    <t>91-4</t>
  </si>
  <si>
    <t>ATGTCTGAGAATAAAGCATATATTATCGTAAATGATAAAAAAATAGAATTGCCAGTGCATAAAGGAACCATTGGGCCTGATGTAATTGAAATTACTTCTCTCTATAAAGAGACTGATAGTTTTACCTATGATCCCGGGTTTACCTCAACCGCTTCTTGTGAATCAAAAATCACTTATATTGATGGTGATGAAGGAGTATTACTTTATCATGGTTATTCTATCGACCAATTAGCTGAAAATGGAGACTTCCTTGAAGTTTGTTACCTTTTGCTTTATGGTGAATTGCCAACGAAACAAGAAAAAATTAATTTTGATAGCCGGATTATGCATCATACAATGGTGCACGAACAATTCTCACGCTTTTTCCACGGATTCCGTCGCGATTCTCATCCTATGGCAGTTATGGTTGCTTGTCTTGGGGCTATGTCTGCATTTTATCATGACTCCATTGATATTACAGACGCACAACAAAGAATGATCGCTTCTATTCGTCTTATTGCAAAAGTTCCAACTCTTGCTGCTATGGCTTATAAATATAGTATTGGACAACCTTTCGTTTATCCACGTAACGATCTTGGTTATGCTGCAAATTTCCTTCACATGTGTTTTTCCGTTCCTTGTGAAGAATACAAAGTTAATCCAGTTCTTGCGCGAGCCATGGACCGAATCTTTACTCTGCATGCAGATCATGAACAAAACGCATCCACATCAACTGTACGCCTTGCGGGCTCGTCAGGAGCTAACCCGTTTGCGTGTATTGCAGCAGGTGTTGCATGCCTTTGGGGGCCAGCTCATGGTGGTGCCAATGAAGCATGCCTAAAAATGCTGCAAGAAATAGGTTCTACTGAAAAAATTCCTGAATTTATTGAACGTGCAAAAGATAAAAATGATCCTTTCCGTCTTATGGGTTTTGGGCATCGAGTTTATAAAAATTATGATCCACGTGCAAAACTTATGCAAAAAACCTGCCATGAAGTTTTAAAAGAACTAAACATTCAAGATGATCCACTTCTTGATATTGCTATGGAGCTTGAAAAAATTGCTCTAAATGATGAATACTTTATTGAAAAAAAGCTCTATCCTAATGTTGATTTCTATTCTGGAATTACATTAAAAGCTTTAGGCTTTCCTACCGAAATGTTTACTGTTCTTTTTGCATTGGCACGTAGTGTTGGCTGGGTTGCACAATGGAAAGAAATGATTGAAGATCCAGCACAAAAAATTGGCCGTCCACGCCAACTTTATACAGGGTGTACTGCACGTAAATATGTTTCTATAAATGATCGATAA</t>
  </si>
  <si>
    <t>ATGACGATTAATCTGCACCGACCAGATATCGCGGAATTGAAACCACGCATTACCGTTTTTGGTGTTGGTGGTGGTGGTGGAAATGCCGTTAATAATATGATTAACGCTGGTCTTCAAGGAGTTGATTTTGTTGTTGCCAATACAGATGCACAAGCTTTAGCTATGTCAAAGGCTGAACGTGTGATCCAGCTTGGTGCAGAAGTTACAGAAGGTTTGGGTGCTGGCGCTTTACCAGAAGTTGGACACGCAGCTGCAAATGAATGTATTGATGAAATTATGGATCATCTTGCAAATTCCCATATGGTTTTCATTACGGCAGGTATGGGTGGAGGCACTGGAACAGGAGCAGCACCTGTTGTTGCTCGTGCAGCACGTGATAAAGGTATCTTAACTGTGGGTGTTGTAACAAAGCCATTTCACTTTGAAGGTGCACGCCGTATGAAAACGGCAGAAGCTGGTATAGAAGAATTGCAAAAATGTGTTGATACATTAATTGTCATTCCTAACCAAAATCTGTTCCGTATTGCAGATGAAAAGACAACATTTGCTGACGCTTTTGCTATGGCTGATCAGGTGCTTTACTCTGGTGTTGCTTCCATTACAGACTTAATGATTAAAGAAGGATTGATTAATCTTGACTTTGCTGATGTTCGTTCTGTTATGCATGAAATGGGTCGTGCGATGATGGGAACAGGTGAGGCATCTGGTGAAGGACGTGCTTTAAAAGCTGCTGAAGCTGCTATTGCCAATCCGTTATTAGATGAAACCTCTATGTGTGGGGCTCGTGGTCTTTTGATTTCCATTACGGGGGGGCGTGATATGACTTTGTTTGAAGTAGATGAGGCTGCTAATCGTATTCGTGAAGAAGTTGATGTTGATGCGAATGTCATTTTTGGCGCCATTGATGATGATTCACTTGAAGGTCTTATTCGTGTATCGGTGGTTGCAACAGGTATTGACCGTATGGTTAACGATGTTGTGCAGCCTTCTAGCTCTAAATTTCAACGACCTGCAGTTTCAATGCGTAGGGGTGATGGTGCACCAGAACAAACTACTTCTCAACCATCACCATCGCGTTCTGAATCAATGGTGGATGCAATGGAAGCACTTGAGTTAGAAATAAATCAATCGGTTGAGGAACCATTCCGCCCTAAAAGTCAAATTTTTACGCAACCTACAGATACAATTGCTACACGAAGTACAAATACTTCTCCTTATGTGCAAAGTATGCCTCATGGGCAGATATCAAATACACCGCGTGTGCAGGTTGGTCGTGTTTCTCCACAGCCTGTAGCTGCAGCAATTAGTATGGAAGCAACCGCGCATGTTCTTGATGAAATGACTGAAATTGTAGAACAGAAGGAAAAGAAAGCGCAAATGCAGCCTCGTTCAACGTCGGCACATATTCCTGAGTTAAAAGATTTTCCTTCCATTTCTCTCGGGCAGGATGTGCATTCTGTTTCTGATCACGGGCCACGCAATCTTTGGCAGCGCCTGAAGCAGAGCTTGACATATCGTGAGGAAGCTGAGCCAGAAGCCCGATTGGAGCCTGCTGTAAGACCTTCTCAGGATAAGGAAGCTCAAACTTCTAATAAAAACAGTCAAATTTTCTCTCAAGATGCTTCTGTTTATATTCCGCGTTGTTCTACTGAATCACGCTCACGCGTATTACAAGATCAACGTACTTTGGTAAGTGAAGAGGATCAGTTGGAGATACCTGCATTTTTGCGTCGTCAAGCGCATTGA</t>
  </si>
  <si>
    <t>TCTTCCGATGATGATCCCAAGCCTTCAGGCGTTCTGTTTATTAAATTCCAAAAGCAATAAAAACATTTAGGAGCGTTAAAAAAAACAAACCAAAAGCGTTTAAGAAACATATATGTTTGTTAAACATATCTTTTATCTGTCCCGAGGAAGGTTTTTACCAATTCACTCCTGAGGGCTTGTAGCTCAGTTGGTTAGAGCGCGCGCTTGATAAGCGTGAGGTCGGAGGTTCAAGTCCTCCCAGGCCCACCAATTTATGATCGCTGATAAAGTTTTTTGCGAATGTTTTGATAGTCTTTTGTGTTGCAATCTTTTACTTTTATGTTGCACTTTTAAAAGTTATTTGAACTGTTTTAGGGGCCGTAGCTCAGCTGGGAGAGCACCTGCTTTGCAAGCAGGGGGTCGTCGG</t>
  </si>
  <si>
    <t>NZ_CM001844</t>
  </si>
  <si>
    <t>Callosciurus.notatus</t>
  </si>
  <si>
    <t>Thailand</t>
  </si>
  <si>
    <t>BR1-1</t>
  </si>
  <si>
    <t>AGCCAATGAAGCATGCCTAAAGATGCTCCAAGAAATAGGTTCTGTTAAGAGAATTCCTGAATTCATTGCA
CGTGCAAAAGATAAAAATGACCCGTTCCGCCTTATGGGATTTGGTCATCGAGTCTATAAAAATTATGATC
CACGTGCAAAAATCATGCAACAAACCTGCCATGAAGTTTTAAAAGAACTCAACATTCAAGATGATCCACT
TCTTGATATCGCTATAGAACTTGAAAAAATTGCCTTGAATGATGAATATTTTATTGAAAAAAAGCTCTAC
CCTAATGTCGATTTTTATTCTGGCATTACATTAAAAGCTCTAGGCTTCCCAACGGAAA</t>
  </si>
  <si>
    <t>AATGCCGTGAATAATATGATTAATGCTGGTCTTCAAGGAGTTGATTTTGTTGTTGCAAATACGGATGCAC
AGGCTTTGGCTATGTCAAAGGCTGAACGTGTCATCCAGCTTGGTGCAGCGGTTACAGAAGGTTTAGGTGC
TGGTGCTTTACCGGAAGTTGGACAAGCGGCTGCAGAGGAGTGTATTGATGAAATTATCGACCATTTGGCA
GATTCTCATATGGTTTTCATTACTGCTGGTATGGGGGGAGGTACCGGAACGGGGGCAGCGCCCGTTGTTG
CTCGCGCTGCACGTGAAAAAGGTATTTTGACCGTTGGTGTTGTAACAAAGCCATTCCAGTTTGAAGGTGC
ACGCCGTATGAAAACGGCAGAAGCTGGTATTGAAGAATTACAAAAGTCTGTTGATACATTGATTGTTATT
CCCAATCAGAATCTGTTTCGTATTGCGGATGACAAGACGACATTTGCTGATGCTTTTGCGATGGCTGACC
AAGTGCTTTATTCTGGTGTTGCTTCTATTACGGACTTAATGATTAAAGAGGGGCTTATTAACCTTGATTT
TGCTGATGTTCGTTCTGTTATGCATGAAATGGGCCGAGCGATGATGGGAACAGGTGAGGCGTCTGGTGAA
GGGCGTGCTTTGAATGCTGCTGAAGCTGCTATTGCCAATCCATTGTTGGATGATACTTCTATGCGTGGTG
CTCGTGGCTTACTTATTTCCATTACTGGTGGCCGTGATATGACTTTATTTGAAGTCGATGAGGCTGCTAA
TCGTATTCGTGAAGAAGT</t>
  </si>
  <si>
    <t>TCTTTAGATGATGATCCCAAGCCTTCTGGCGATCTCTTATAAATAAAGCTCCCGATAGATTTTA
AAAAACATAAATTTTAGAGAAAATGGGGGTAAGCAGTATAAAAACGTCCTTAACAAAGTTTTTCTGCTTG
ATAAGATAAGGCCGGGGAAGGTTTTCCGGTTTATCCCGGAGGGCTTGTAGCTCAGTTGGTTAGAGCGCGC
GCTTGATAAGCGTGAGGTCGGAGGTTCAAGTCCTCCCAGGCCCACCACTTTATCCATCCATCTCTAAATG
TTTATCATGCTTTTATGAGAAGATTGCTATAAAAGGATTGTAGCGCTTATCCGTTTGGCAGCTGTGATAA
GGTAAAGCAGTTCAAGGGAAAAGTAATGCAAATTTGCATTTGCATTGTATATTTAACAGAAATGTATATT
CAACAGAAATCTCCTTACACAGTTTTAGCCTATTTTCCAGTTTGCAATCCTTCTATCCTATTTAGGGGCC
GTAGCTCAGCTGGGAGAGCACCTGCTTTGCAAGCAGGGGGTCGTCGG</t>
  </si>
  <si>
    <t>AB444977</t>
  </si>
  <si>
    <t>AB602541</t>
  </si>
  <si>
    <t>AB602559</t>
  </si>
  <si>
    <t>B. capreoli</t>
  </si>
  <si>
    <t>Capreolus.capreolus</t>
  </si>
  <si>
    <t>IBS193</t>
  </si>
  <si>
    <t>GGTGGTGCTAATGAAGCATGCTTAAAAATGCTGCAAGAAATAGGCTCTATTGAAAAAATTCCTGAATTTA
TCGCACGTGCAAAAGATAAAAATGATCCTTTCCGTCTTATGGGCTTTGGCCACAGAGTTTATAAAAATTA
TGATCCACGTGCAAAACTTATGCAAAAAACCTGCCATGAAGTTTTAAAAGAACTCAATATTAAAGATGAT
CCACTTCTTGACATTGCTATGGAACTTGAAAAAATTGCTCTGAGTGATGAATACTTTATTGAAAAAAAGC
TCTATCCTAATGTTGATTTCTATTCTGGAATTACATTAAAA</t>
  </si>
  <si>
    <t>AATGCCGTCAATAATATGATTAATGCTGGCCTTCAAGGAGTTGATTTTGTTGTTGCCAATACAGATGCAC
AAGCTTTGGCTATGTCAAAGGCTGAGCGTGTGATCCAGCTTGGTGCGGCAGTTACAGAAGGTTTGGGTGC
TGGTGCTTTACCGGAAGTTGGGCAGGCAGCTGCAAATGAATGTATTGATGAGATTATGGATCATCTTGCA
AATTCCCATATGGTTTTCATTACGGCAGGTATGGGTGGAGGCACTGGAACAGGGGCGGCACCTGTTGTTG
CTCGTGCAGCGCGTGAAAAAGGTATTTTGACTGTAGGTGTTGTAACAAAGCCATTTCAATTTGAAGGTGC
GCGCCGTATGAAAACAGCGGAAGCTGGTATAGAAGAATTGCAAAAATCTGTTGATACATTAATTGTTATT
CCTAACCAAAATCTATTTCGTATCGCAGATGAAAAAACAACATTTGCCGATGCTTTTGCTATGGCTGATC
AGGTGCTTTACTCTGGTGTTGCTTCTATCACGGACTTAATGATTAAAGAAGGGTTGATTAATCTTGATTT
TGCTGATGTTCGTTCTGTTATGCATGAAATGGGTCGTGCGATGATGGGAACAGGTGAGGCTTCTGGTGAA
GGACGTGCTTTAAAAGCTGCTGAAGCTGCTATTGCAAATCCGCTGTTAGATGAAACCTCTATGTGTGGGG
CTCGTGGTCTTTTGATTTCCATTACAGGGGGTCGTGATATGACTTTGTTTGAAGTGGATGAGGCTGCTAA
TCGTATTCGTGAAGAAGT</t>
  </si>
  <si>
    <t>TCTTCCGATGATGATCCCAAGCCTTCAAGCGTTCTGTTCATCAAATTTCAAAAGCGTTTAAAAACAGATAAAGCGTTTAAAA
AACAGGTAAAAAAGCGTTTAAGCAGATATAAAGCGTTTAAGAAACATATCTGTTTCTTAAACATATCTTT
TTGTTTTCTTTTGTTTTCTTTTGTTTGTCCCGAGGAAGGTTTTTACCGATTTACTCCTGAGGGCTTGTAG
CTCAGTTGGTTAGAGCGCGCGCTTGATAAGCGTGAGGTCGGAGGTTCAAGTCCTCCCAGGCCCACCAATT
TATGATTGCTGATAAGTTTTTTGTGAATGTTTTGATGGTCTTTTATCTTACGATCTTTCGCTTTTATGTT
GCAATCTTTCAAAAGTATTTGAACTGTTTTAGGGGCCGTAGCTCAGCTGGGAGAGCACCTGCTTTGCAAG
CAGGGGGTCGTCGG</t>
  </si>
  <si>
    <t>AF293392</t>
  </si>
  <si>
    <t>AB290192</t>
  </si>
  <si>
    <t>AB498009</t>
  </si>
  <si>
    <t>Cervus.nippon</t>
  </si>
  <si>
    <t>Japan</t>
  </si>
  <si>
    <t>[@Sato2012]</t>
  </si>
  <si>
    <t>Honshu-8.1</t>
  </si>
  <si>
    <t>TGCTAATGAAGCATGCTTAAAAATGCTGCAAGAAATAGGCTCTATTGAAAAAATTCCTGAATTTATCGCA
CGTGCAAAAGATAAAAATGATCCTTTCCGTCTTATGGGCTTTGGCCACAGAGTTTATAAAAATTATGATC
CACGTGCAAAACTTATGCAAAAAACCTGCCATGAAGTTTTAAAAGAACTCAATATTAAAGATGATCCACT
TCTTGACATTGCTATGGAGCTTGAAAAAATTGCTCTGAGTGATGAATATTTTATTGAAAAAAAGCTCTAT
CCTAATGTTGATTTCTATTCTGGAATTACATTAAAAGCTCTAGGCTTTCCTACTGAAA</t>
  </si>
  <si>
    <t>AATGCCGTCAATAATATGATTAATGCTGGCCTTCAAGGAGTTGATTTTGTTGTTGCCAATACAGATGCAC
AAGCTTTGGCTATGTCAAAGGCTGAGCGTGTAATTCAGCTTGGTGCAGCAGTTACAGAAGGTTTGGGTGC
TGGTGCTTTACCGGAAGTTGGGCAGGCAGCTGCAAATGAATGTATTGATGAGATTATGGATCATCTTGCA
AATTCCCATATGGTTTTCATTACGGCAGGTATGGGTGGAGGCACTGGAACAGGGGCGGCGCCTGTTGTTG
CTCGTGCAGCGCGTGAAAAAGGTATTTTGACTGTAGGTGTTGTAACAAAGCCATTTCAATTTGAAGGTGC
GCGCCGTATGAAAACAGCGGAAGCTGGTATAGAAGAATTGCAAAAATCTGTTGATACATTAATTGTTATT
CCTAACCAAAATCTATTTCGTATCGCAGATGAAAAAACAACATTTGCCGATGCTTTTGCTATGGCTGATC
AGGTGCTTTACTCTGGTGTTGCTTCTATCACGGACTTAATGATTAAAGAAGGGTTGATTAATCTTGATTT
TGCTGATGTTCGTTCTGTTATGCATGAAATGGGTCGTGCGATGATGGGAACAGGTGAGGCTTCTGGTGAA
GGGCGTGCTTTAAAAGCTGCTGAAGCTGCTATTGCAAATCCGCTGTTAGATGAAACTTCTATGTGTGGGG
CTCGTGGTCTTTTGATTTCCATTACAGGGGGCCGTGATATGACTTTGTTTGAAGTGGATGAGGCTGCTAA
TCGTATTCGTGAAGAAGT</t>
  </si>
  <si>
    <t>AB703124</t>
  </si>
  <si>
    <t>AB703114</t>
  </si>
  <si>
    <t>Spain</t>
  </si>
  <si>
    <t>[@Antequera-Gomez2015]</t>
  </si>
  <si>
    <t>Ru15</t>
  </si>
  <si>
    <t>ATCATGACTCCATTGATATTACAGATGCAAAACAAAGAATGATCGCTTCTATTCGTCTTATTGCAAAAGT
TCCAACTCTTGCTGCTATGGCTTATAAATACAGCATTGGACAACCTTTTGTTTATCCACGTAACGACCTT
GGTTATGCTGCAAATTTCCTTCACATGTGCTTTTCTGTTCCTTGTGAAGAATACAAAGTTAATCCAGTTC
TTGCGCGAGCTATGGACCGAATCTTCACTTTGCATGCAGATCATGAACAAAACGCATCCACATCAACCGT
ACGTCTGGCAGGTTCATCAGGAGCAAACCCGTTTGCGTGTATTGCAGCAGGTGTTGCGTGCCTTTGGGGG
CCAGCCCATGGTGGTGCTAATGAAGCATGCTTAAAAATGCTGCAAGAAATAGGTTCTATTGAAAAAATTC
CTGAATTTATCGCACGTGCAAAAGATAAAAATGATCCTTTCCGTCTTATGGGTTTTGGCCACAGAGTTTA
TAAAAATTACGATCCACGTGCAAAACTTATGCAAAAAACCTGCCATGAAGTTTTAAAAGAACTAAATATT
AAAGATGATCCACTTCTTGACATTGCTATGGAGCTTGAAAAAATTGCCTTAAGTGATGAATACTTTATTG
AAAAAAAGCTTTATCCTAATGTTGATTTCTATTCTGGAATTACATTAAAAGCTCTAGGCTTTCCTACTGA
AATGTTTACTGTTCTTTTTGCATTGGCACGTAGTGTTGGTTGGGTTGCACAAT</t>
  </si>
  <si>
    <t>TCGCGGAATTGAAACCACGCATTACCGTTTTTGGTGTTGGTGGTGGTGGTGGAAATGCCGTCAATAATAT
GATTAATGCTGGCCTTCAAGGAGTTGATTTTGTTGTTGCCAATACAGATGCACAAGCTTTGGCTATGTCA
AAGGCTGAGCGTGTAATCCAGCTTGGTGCGGCAGTTACAGAAGGTTTGGGTGCTGGTGCTTTGCCGGAAG
TTGGGCAGGCAGCTGCAAATGAATGTATTGATGAGATTATGGATCATCTTGCAAATTCCCATATGGTTTT
CATTACGGCAGGTATGGGTGGAGGCACTGGAACAGGGGCGGCACCTGTTGTTGCTCGTGCAGCGCGTGAA
AAAGGTATTTTGACTGTAGGTGTTGTAACCAAGCCATTTCAATTTGAAGGTGCACGCCGTATGAAAACCG
CGGAAGCTGGTATAGAAGAATTACAGAAATCTGTTGATACATTAATTGTTATTCCTAACCAAAATCTATT
TCGTATTGCAGATGAAAAAACAACATTTGCCGATGCTTTTGCCATGGCTGATCAGGTGCTTTACTCTGGT
GTTGCTTCTATCACGGACTTAATGATTAAAGAAGGGTTGATTAATCTTGACTTTGCTGATGTTCGTTCTG
TTATGCATGAAATGGGTCGTGCGATGATGGGAACAGGTGAGGCTTCTGGTGAAGGACGTGCTTTAAAAGC
TGCTGAAGCTGCTATTGCAAATCCGCTGTTAGATGAAACCTCTATGTGTGGGGCTCGTGGTCTTTTGATT
TCCATTACAGGGGGCCGTGATATGACTTTGTTTGAAGTGGATGAGGCTGCTAATCGTATTCGTGAAGAAG
TTGATGTTGATGCGAATGTTATTTTTGGTGCCATTGATGATGATT</t>
  </si>
  <si>
    <t>CTTCAGATGATGATCCCAAGCCTTCTGGCGTTCTGTTCATCAAATTTCAAAAGCGTTTAAGAAACAGGTA
AAAAGCGTTTAAGCAGATATAAAGCGTTTAAGCAGATATAAAGCGTTTAAGAAACATATAAAGAAGGTGT
TTAAGAAACATATCTGTTTCTTAAACATATCTTTTGTTTTCTTTTATCTGTCCCGAGGAAGGTTTTTACC
GATTTACTCCTGAGGGCTTGTAGCTCAGTTGGTTAGAGCGCGCGCTTGATAAGCGTGAGGTCGGAGGTTC
AAGTCCTCCCAGGCCCACCAATTTATGATTGCTGATAAGTTTGCTGATAAGTTTTTTGCGAATGTTTTGA
TGGTCTTTTATCTTACGATCTTTCACTTTTATGTTGCAATCTTTCAAAAGTATTTGAACTGTTTTAGGGG
CCGTAGCTCAGCTGGGAGAGCACCTTCTTTGCAAGCAGGGGGTCGTCGG</t>
  </si>
  <si>
    <t>KM215690</t>
  </si>
  <si>
    <t>KM215688</t>
  </si>
  <si>
    <t>KM215717</t>
  </si>
  <si>
    <t>ST2</t>
  </si>
  <si>
    <t>Ru34</t>
  </si>
  <si>
    <t xml:space="preserve">ATCATGACTCCATTGATATTACAGATGCAAAACAAAGAATGATCGCTTCTATTCGTCTTATTGCAAAAGT
TCCAACTCTTGCTGCTATGGCTTATAAATACAGCATTGGACAGCCTTTTGTTTATCCACGTAATGATCTT
GGTTATGCTGCAAATTTCCTTTACATGTGCTTTTCTGTTCCTTGTGAAGAATACAAAGTTAATCCAGTTC
TTGCACGAGCTATGGATCGAATCTTCACTCTGCATGCAGATCATGAACAAAACGCATCCACATCAACCGT
ACGTCTGGCAGGTTCATCAGGAGCAAATCCGTTTGCGTGTATTGCAGCAGGTGTTGCGTGTCTTTGGGGG
CCAGCCCATGGTGGTGCTAATGAAGCATGCTTAAAAATGCTGCAAGAAATAGGCTCTATTGAAAAAATTC
CTGAATTTATCGCACGTGCAAAAGATAAAAATGATCCTTTCCGTCTTATGGGCTTTGGCCACCGAGTCTA
TAAAAATTATGATCCACGTGCAAAACTTATGCAAAAAACCTGCCATGAAGTTTTAAAAGAACTCAATATT
CAAGATGATCCACTTCTTGACATTGCTATGGAGCTTGAAAAAATTGCCTTAAGTGATGAATACTTTATTG
AAAAAAAGCTTTATCCTAATGTTGATTTCTATTCTGGAATTACATTAAAAGCTCTAGGCTTTCCTACCGA
AATGTTTACTGTTCTTTTTGCATTAGCACGTAGTGTTGGTTGGGTTGCACAAT
</t>
  </si>
  <si>
    <t xml:space="preserve">TCGCGGAATTGAAACCACGCATTACCGTTTTTGGTGTTGGTGGTGGTGGTGGAAATGCCGTCAATAATAT
GATTAATGCTGGCCTTCAAGGAGTTGATTTTGTTGTTGCCAATACAGATGCACAAGCTTTGGCTATGTCA
AAGGCTGAGCGTGTAATCCAGCTTGGTGCAGCAGTTACAGAAGGTTTGGGTGCTGGTGCTTTGCCAGAAG
TTGGGCAGGCAGCTGCAAATGAATGTATTGATGAGATTATGGATCATCTTGCAAATTCCCATATGGTTTT
CATTACGGCAGGTATGGGTGGAGGCACTGGAACAGGGGCCGCACCTGTTGTTGCTCGTGCGGCGCGTGAA
AAAGGTATTTTGACTGTAGGTGTTGTAACCAAGCCATTTCAATTTGAAGGTGCACGCCGTATGAAAACAG
CGGAAGCTGGTATAGAAGAATTACAAAAATCTGTTGATACATTAATTGTTATTCCTAACCAAAATCTATT
TCGTATTGCAGATGAAAAAACAACATTTGCCGATGCTTTTGCTATGGCTGATCAGGTGCTTTACTCTGGT
GTTGCTTCTATCACGGACTTAATGATTAAAGAAGGGTTGATTAATCTTGACTTTGCTGATGTTCGTTCTG
TTATGCATGAAATGGGTCGTGCGATGATGGGAACAGGTGAGGCTTCTGGTGAAGGACGTGCTTTAAAAGC
TGCTGAAGCTGCTATTGCAAATCCGCTGTTAGATGAAACCTCTATGTGTGGGGCTCGTGGTCTTTTGATT
TCCATTACAGGGGGTCGTGATATGACTTTGTTTGAAGTGGATGAGGCTGCTAATCGTATTCGTGAAGAAG
TTGATGTTGATGCGAATGTTATTTTTGGTGCCATTGATGATGATT
</t>
  </si>
  <si>
    <t>CTTCAGATGATGATCCCAAGCCTTCTGGCGTTCTGTTCATCAAATTTCAAAAGCGTTTAAGAAACAGGTA
AAAAAGCGTTTAAGCAGATATAAAGCGTTTAAGAAACATATAAAGAAGGTGTTTAAGAAACAGGTAAAAA
GGTGTTTAAGAAACATATCTGTTTCTTAAACATATCTTTTGTTTTCTTTTATCTGTCCCGAGGAAGGTTT
TTACCGATTTACTCCTGAGGGCTTGTAGCTCAGTTGGTTAGAGCGCGCGCTTGATAAGCGTGAGGTCGGA
GGTTCAAGTCCTCCCAGGCCCACCAATTTATGATTGCTGATAAGTTTGCTGATAAGTTTTTTGCGAATGT
TTTGATGGTCTTTTATCTTACGATCTTTCACTTTTATGTTGCAATCTTTCTAAAAGTATTTGAACTGTTT
TAGGGGCCGTAGCTCAGCTGGGAGAGCACCTTCTTTGCAAGCAGGGGGTCGTCGG</t>
  </si>
  <si>
    <t>KM215692</t>
  </si>
  <si>
    <t>KM215689</t>
  </si>
  <si>
    <t>KM215715</t>
  </si>
  <si>
    <t>ST6</t>
  </si>
  <si>
    <t>B. clarridgeiae</t>
  </si>
  <si>
    <t>Felis.catus</t>
  </si>
  <si>
    <t>[@Kordick1997]</t>
  </si>
  <si>
    <t>73</t>
  </si>
  <si>
    <t>ATGTCCGAAAATAAAGCATATATGACTGTAAATGATAAAAAAATAGAATTAGCTGTACGTAAAGGCACCA
TTGGCCCTGATGTCATCGAGATTGCGTCTCTCTATAAACAAACAGATACCTTTACTTATGATCCTGGCTT
TACCTCAACTGCTTCTTGTGAATCAAAAATTACTTATATCGACGGTGACAAGGGGATCTTGCTTTATCGT
GGTTATTCTATTGACCAGCTCGCTGAAAAAGGAGACTTTCTGGAAAGCTGCTATCTTTTGCTCTATGGTG
AACTACCAAACAAACAAGAAAAAATTGATTTTGACCACCGTATTATGCAGCACACGATGGTACATGAACA
ATTTGCAAGATTTTTCCATGGTTTTCGTCGTGATTCTCATCCTATGGCTGTTATGGTTGCTTGCCTTGGA
GCTATGTCTGCATTCTATCACGATTCCATTGACATCACAGATTCCCAACAAAGAATGATTGCTTCCATTC
GTCTTATTTCCAAAGTACCAACTCTCGCTGCAATGGCATATAAATATAGCATTGGGCAACCATTTGTTTA
TCCACGTAATGATCTCAGTTACGCCGCAAATTTCCTTCATATGTGCTTTTCTGTTCCTTGCGAAGAATAT
AAAATTAACCCAGTGCTTGCTCGAGCTATGGACCGAATTTTTACCCTTCATGCAGACCATGAACAAAATG
CATCTACATCAACTGTACGTCTTGCTGGTTCATCAGGAGCTAATCCATTTGCATGTATAGCAGCGGGTGT
AGCATGCCTTTGGGGACCAGCGCATGGTGGTGCTAATGAAACATGTCTAAAAATGCTGCAAGAAATAGGC
ACTGTTCAAAAAATTCCTGAGTTTATTGCACGCGCAAAAGACAAAAATGATCGTTTCCGTCTTATGGGTT
TTGGTCATCGTGTCTATAAAAATTATGATCCACGTGCGAAAATTATGCAACAAACTTGCCATGAAGTCTT
AAAAGAACTCAATATCCAAGATGATCCACTTCTTGATATCGCTATGGAACTTGAAAAAATTGCTTTGAAT
GATGAATACTTTATTGAAAAAAAGCTTTATCCTAATGTTGATTTCTATTCTGGTATTACATTAAAAGCCT
TAGGCTTCCCGACTGAAATGTTTACTGTTCTCTTTGCATTAGCACGCAGTGTTGGCTGGGTTGCACAATG
GAAAGAAATGATTGAAGATCCAGCACAAAAAATTGGCCGTCCACGCCAACTTTATACAGGTCCTGCAGCA
CGCGAATATATCCCGATAAACAACCGTACAAATTCAAAAAAATAA</t>
  </si>
  <si>
    <t>ATGACGATTAATCTGCACCGGCCAGATATTGCGGAATTGAAGCCACGTATTACCGTTTTTGGTGTTGGGG
GTGGTGGCGGAAATGCCGTAAATAATATGATAAATGCTGGCCTTCAGGGGGTTGACTTTGTTGTTGCTAA
TACGGATGCACAGGCTTTGGCTATGTCAAAAGCTGAACGTGTGATCCAACTTGGAGCAGCAGTAACAGAA
GGTTTAGGTGCTGGTGCTTTACCAGAAGTTGGGCGGGCTGCTGCGGATGAGTGTATCGATGAAATTATCG
ATCATCTTGCAGATTCTCATATGGTTTTTATTACAGCAGGTATGGGTGGAGGCACAGGAACCGGAGCTGC
TCCTGTTGTTGCCAATGCAGCACGTGAAAAAGGTATTTTGACTGTTGGTGTTGTGACGAAGCCTTTCCAA
TTTGAAGGTGCACGTCGGATGAAGACAGCAGAAGCTGGCATAGAAGAATTACAAAAATCTGTTGATACGT
TGATTGTTATTCCTAATCAGAATCTTTTTCGTATTGCGAACGAAAAAACAACATTTTCTGATGCCTTTGC
TATGGCTGATCAAGTTCTTTACTCTGGTGTTGCTTCTATTACAGATTTAATGATTAAAGAAGGGCTGATT
AACCTTGATTTTGCAGATGTTCGTTCTGTTATGCATGAGATGGGTCGTGCAATGATGGGAACTGGAGAGG
CGTCTGGTGATGGACGTGCTTTGGCTGCTGCTGAAGCTGCTATTGCAAATCCATTGTTAGATGATACTTC
GATGCGTGGGGCTCGTGGTCTTTTGATTTCCATTACGGGTGGTCGCGATATGACCTTGTTTGAGGTCGAT
GAGGCGGCTAATCGTATTAGGGAAGAAGTTGATGCTGATGCAAATGTTATTTTTGGTGCTATTGATGATG
AGTCACTGGAGGGTGTTATTCGTGTATCGGTGGTTGCGACTGGTATTGATCGTGAGATTAATGATGTAAT
ACAGCCTTCTAATACTAAATTTCATCGGTCTGCAACTTCAATGCGTAAGAATGATGCTGGAGTAACACAG
ACTTCTTCTCAATCATCATCGTTGCGTTCTGAATCGATGGTAGAAGTTATAGAAGCTCTTGAAGTAGAAA
TGAAACAGCCAATTGAAGAGCCATTTTGTCCAAAAAGTCAGTTTTTTGTGCAGTCTACAGATACATATAC
TCCGCGAAGTATGAATGCTGCTTCTTATGGGCAAAATATACATGGACAGACATCAAATGCATTACGTATG
CAGGTTGGCTGCGTTTCTCAACAGCCTGTTGCTAAAGCAGTGAATATGGAAGCAACGGCGCATGTTCTTG
ATGACATGACTAGAATTGTAGAACAGAAGAAAAAACAAGCGCAAATGCAATCTCATTCAATGTCAATGCG
CATGCCTGAGTTAAAGGATTTCCCGTCGTCTATTCGCGGTCAAAGTACAAATTTTTCTAATGCCGATCAA
GGACCACGTAATCTTTGGCAGCGCTTGAAACAAAGTTTGACGTATCGTGAAGAAGCTGAACCAGAAGCTC
GGTTAGAGCCTGCTGTGAATTCTTCTTTGTGTAAGGATTCTCATATTTCTAGTGCAAGCTCTCAGGGAAT
TTCTCAAGATACTTCTGTGTATATACCACGTCACTCTACTGAATTGCAGCAACACGCATCGCAAGATCAA
AACGTTTGTGTCAGTGAAGAGGATGAATTGGAAATACCGGCGTTTTTGCGTCGTCAAGCACATTAA</t>
  </si>
  <si>
    <t>NC_014932</t>
  </si>
  <si>
    <t>Uromys.Melomys.Rattus.sp</t>
  </si>
  <si>
    <t>[@Gundi2009]</t>
  </si>
  <si>
    <t>AUST-NH20</t>
  </si>
  <si>
    <t>CCTTACATTGATGGTGATAAAGGAATATTGCTTTACCGCGGTTATCCTATCGACCAACTAGCTGAAAAAG
GAGACTTTCTCGAAAGTTGTTACCTTTTACTTTACGGTGAACTCCCAACAGAAAAAGAAAAAAATGACTT
TGACCGTTGTATCATGCAGCACACAATGGTACATGAGCAGTTCGCGCGGTTTTTTCACGGATTTCGTCGC
GACTCGCATCCTATGGCGGTTATGGTTGCATGCCTTGGAGCAATGTCTGCATTTTACCATGACTCTATTG
ATATTACAGATCCCCAACAGAGAATGATCGCTTCTGTTCGTCTTATCTCAAAAGTTCCAACTCTTGCTGC
TATGGCTTATAAATACAGTATCGGGCAAGCATTTGTTTATCCCCGTAATGATCTTAGCTACGCTGCAAAT
TTTCTCCGTATGTGCTTTTGTGTTCCTTGTGAAGAATATAAAATAAACCCTGTGCTCGCTCGGGCAATGG
ATCGAATCTTTATCCTCCATGCAGATCATGAACAAAATGCCTCTACATCCACTGTACGTCTTGCAGGATC
ATCAGGTGCTAATCCGTTTGCGTGTATTGCAGCAGGTGTTGCATGTCTTTGGGGACCAGCACATGGTGGA
GCCAATGAAGCCTGCTTAAAAATGTTACAAGAAATAAACTCAGTTAAGAGAATTCCAAAATTCATTGCAC
GAGCAAAAGACAAAAATGACCCCTTCCGCCTTATGGGATTTGGCCATCGAGTCTATAAAAATTATGACCC
ACGTGCAAAAATCATGCAACAAACATGTCATGAAGTTTTAAAAGAACTGAATATTCAAGATGATCCACTT
CTCGATATAGCGATAGAACTTGAGAAAATTGCTCTCAATGATGAGTATTTTGTTGAAAAAAAGCTTTACC
CGAATGTCGATTTTTATTCTGGCATTACATTAAAAGCTTTAGGCTTTCCAACAG</t>
  </si>
  <si>
    <t>AATGCCGTGAATAATATGATTAATGCTGGTCTTCAGGGAGTTGACTTTGTTGTTGCTAATACAGATGCAC
AAGCTTTGGCGATGTCCAAGGCTGAACGTGTTATCCAGCTTGGGGCAGCTGTTACGGAAGGTTTAGGTGC
TGGTGCTTTGCCAGAAGTTGGGAAAGCAGCTGCAGAGGAATGTATTGATGAAATTATCGATCATTTGGCA
GATTCCCATATGGTTTTCATCACTGCTGGTATGGGGGGAGGTACTGGAACTGGTGCTGCGCCTGTTGTTG
CTCGTGCTGCTCGTGAAAAAGGTATTTTGACCGTTGGTGTTGTGACAAAGCCATTTCAGTTTGAAGGTGC
TCGCCGTATGAAGACAGCAGAGGCTGGTATTGATGAGTTGCAAAAGTCTGTTGATACATTGATTGTTATT
CCTAATCAGAATCTTTTTCGTATTGCAGATGAAAAGACAACATTTGCTGATGCTTTTGCTATGGCTGATC
AAGTGCTTTACTCTGGCGTTGCTTCCATTACAGACTTGATGATTAAAGAGGGGCTGATTAACCTTGATTT
TGCTGACGTTCGTTCTGTTATGCATGAAATGGGACGAGCGATGATGGGGACTGGTGAGGCATCTGGTGAG
GGGCGTGCTTTAGCTGCTGCTGAAGCTGCTATCGCGAACCCATTGTTGGATGATACTTCTATGCGTGGTG
CGCGTGGCTTACTGATTTCTATTACTGGCGGCCGTGATATGACTCTTTTTGAAGTTGATGAAGCTGCTAA
TCGTATTCGCGAAGAAGT</t>
  </si>
  <si>
    <t>TCTTCAGATGATGATCCCAAGCCTTCTGGCAATCCGCGATAAGTTCTTTGTAGAACTTTAAGAAAAGCATTTTCCATTAAAAGAATGCTTTCATGT
GATAATGCCGGGGAAGGTTTTCCGGTTTATCCCGGAGGGCTTGTAGCTCAGTTGGTTAGAGCGCGCGCTT
GATAAGCGTGAGGTCGGAGGTTCAAGTCCTCCCAGGCCCACCAATTATCCATCCATAGAAAAGCGCTTAG
AAAGTTTGACTGTTAACAGGTCAACGTTGTTTTGTAGGACGCCAATATTGTCTTGAAAAAGAGCTTTCTT
GTAAAGTTTGAGAAAACTTGTTTATCGCTTTTTGTAAGATGTGGTGTTTGTCTGCTTTTAAAGCGATCGA
AACTGAAAGTGTTTCAAAGATAAGAGTCTTGGAACAGAAGAGTCTTGGAATAGAAAAGAATATAAAGTCT
AGGTGGTATTACATAGTCTAGAGTTAAATTGTTCATGATTGGAACATTTCATATTGAAATGCTGCGATAT
AAAGGTTTCGAATAAATTATTCCGTTTTGGGGCCGTAGCTCAGCTGGGAGAGCACCTGCTTTGCAAGCAG
GGGGTCGTCGG</t>
  </si>
  <si>
    <t>EU111803</t>
  </si>
  <si>
    <t>EU111781</t>
  </si>
  <si>
    <t>EU111770</t>
  </si>
  <si>
    <t>B. doshiae</t>
  </si>
  <si>
    <t>Microtus.agrestis</t>
  </si>
  <si>
    <t>[@Birtles1995]</t>
  </si>
  <si>
    <t>NCTC12862</t>
  </si>
  <si>
    <t>ATGTTTGAGAACAAAGCACATATTACTGTTAATAATAAAAAAATAGAACTACCTGTACGTAAAGGAGTGC
TTGGTCCTAGTGTCATTGAAATTGCTTCTCTCTACAAAGAGACTAACAGCTTTACTTATGATCCTGGTTT
TACCTCAACCGCTTCCTGTGAATCAAAAATCACTTATATTGATGGCGATAAAGGAATATTGCTTTATCGC
GGTTATCCTATCGAACAACTAGCTGAAAAAGGGGATTTTTTAGAAAGCTGCTATCTTTTACTGTACGGAG
AACTTCCAACACAACAAGAAAAAAACGATTTTGACCGCCGTATTATGCAACACACGATGGTACACGAACA
ATTTTCACGGTTTTTCCAAGGCTTTCGCCGTGACTCTCATCCTATGGCCGTTATGGTTGCGTGTCTTGGG
GCTATGTCCGCATTCTATCACGATTCTATTGATATTACAGATCCTCAACAGAGAATGATTGCTTCTATTC
GCCTCATTTCAAAGGTTCCAACTCTTGCCGCTATGGCTTACAAATATAGCATTGGACAAGCATTTGTGTA
TCCCCATAATAGTCTTAGCTATGCCGCAAATTTCCTTCGTATGTGCTTTGCTGTCCCTTGTGAAGAATAC
CAAGTTAATCCAGTGCTCACTCGAGCTATGGATAGAATTTTTATCCTTCATGCCGATCATGAACAAAATG
CTTCTACCTCCACTGTACGCCTTGCAGGATCATCAGGGGCTAATCCATTTGCATGTATCGCAGCAGGTGT
TGCATGTCTTTGGGGACCAGCGCATGGCGGGGCCAATGAAGCATGTTTGAAAATGCTCAAAGAAATAGGT
TCTGTGAAAAAAATTCCTGAATTTATTGCTCGTGCAAAAGATAAAAATGATCCCTTCCGCCTTATGGGAT
TTGGTCATAGAGTCTATAAAAATTATGATCCACGTGCAAAAATTATGCAAAAAACTTGCCATGAAGTTTT
AAAAGAATTGAACCGCCAAGATGATCCACTTCTTGATATCGCTATAGAACTTGAACACATTGCTTTAAAC
GATGAATACTTCATTGAGAAAAAACTTTATCCAAATGTTGATTTTTATTCTGGCATTACATTAAAAGCTC
TAGGCTTCCCAACAGAAATGTTTACGGTTCTTTTTGCATTAGCACGTAGTGTTGGCTGGGTTGCACAGTG
GAAAGAAATGATTGAAGATCCCGCACAAAAAATTGGTAGACCGCGTCAACTCTATACAGGCTATGCTATG
CGTGAATATGTTCCTATGGATAAACGTGTAAGATAA</t>
  </si>
  <si>
    <t>ATGACGATTAATCTGCATCGGCCAGATATCGCGGAATTGAAGCCACGCATTACCGTTTTTGGTGTTGGCGGTGGTGGTGGGAATGCCGTGAATAATATGATTAATGCTGGTCTTCAGGGAGTTGATTTTGTTGTTGCAAATACAGATGCACAGGCTTTGGCTATGTCAAAAGCTGAGCGTATCATTCAGCTTGGAGCTGCAGTTACAGAAGGTTTAGGCGCGGGGGCTCTACCGGAAGTTGGGCAAGCGGCTGCTGAGGAATGTATTGATGAAATTATTGATCATCTAGCAGATTCCCATATGGTTTTTATTACTGCTGGTATGGGTGGAGGTACCGGAACGGGGGCTGCACCTGTTGTTGCTCGCGCGGCTCGTGAAAAAGGTATTTTGACTGTTGGTGTTGTGACAAAACCATTTCAGTTTGAGGGTGCCCGTCGTATGAAAACGGCAGAGGCTGGTATTGAAGAATTACAAAAGTCTGTTGATACATTAATTGTGATTCCAAATCAGAATCTTTTCCGTATTGCGGATGAAAAAACAACATTCGCTGATGCTTTTGCTATGGCTGACCAAGTGCTTTATTCTGGTGTTGCTTCTATTACGGATCTCATGATTAAAGAAGGGCTCATTAACCTTGATTTTGCTGATGTTCGTTCTGTGATGCATGAAATGGGCCGTGCAATGATGGGAACGGGTGAAGCGTCTGGTGAAGGGCGTGCTTTAAATGCTGCTGAAGCTGCTATTGCAAATCCGCTATTGGATGATACTTCTATGCGTGGTGCTCGCGGTCTTCTGATTTCTATTACCGGTGGTCGTGATATGACTCTCTTTGAAGTGGATGAAGCGGCTAATCGTATTCGTGAAGAAGTGGATGCGGATGCAAACGTTATCTTTGGTGCCATTGATGATGAGTCACTAGAGGGAGTTATTCGTGTATCCGTGGTTGCAACGGGTATCGATCGTGAAGTTAGTGATGTGGGGCAAACTTCTCATTCTAAATTTCAAAGACCTGCCGCTTCAATTCGTAAAAGTGATCCTGGAACACCTCCAACCTCTTTTCATCCTCAATCATCTCCATTGCGTTCTGAGTCAATGGTAGAAGTGATGGAAGCTCTTGAAATAGAAATGGGGAACTCGACAGAAGAACAGTTTCGTCCCAAAAGTCAAATTTTTGCACAACCTGCAGATGCTGTTGCTCAACGAAGTGTAAATACTGCTTCTTATGGAGCGGGTGTCGTACATGGACAGATGTCCAATGCGCCGCGTATGCAAGTTAGTCGTAGTTCTTCGCAAGCTATGTCTGCGCCAGTGAGTATGGAGGCGACAGCGCATGTTCTTGATGAGATGACAGGGGTTGTGGAACAGAAGCAAGTACAGCAAAAGCAAGTACAACAGGTTCAGCCTCGTTTAGCACCGATGCGTATGCCAGAGTTAAAAGATTTTCCTCCTGTTGCTTATGGACAAAGTGAGAGGTCATCTTCTGCTGATCAAGGTCCTCGCAATCTTTGGCAGCGTTTAAAACAAAGTTTGACATATCGTGAGGAAGCTGAACCTGAGGCCCGTTTGGAACCTGCTGTAAGATCTTCTCAACAGCAAGAAGATTATGTTTATAATAAAGATTCTCAGACGCTTTCTTCAGATGCTTCTGTTTATGTTCCACGCCGTTCTGGTGAGTTGCATCCTCATGTGCCGCAAGATCAGCGTAGTTTTATTACTGAAGAAGATCAGTTGGAGATACCAGCGTTTTTGCGTCGTCAGGCACATTAA</t>
  </si>
  <si>
    <t>TCTTCAGATGATGATCCCAAGCCTTCTGGCGGTCTCTTTAAAAGCCCTCCCTTAGGCTTTCAGCAAGAAAAAGGGCTTTAAGGAAAAAGAGCTTTAAAAAAGCTTTTCCGTAAGATAATGCCGGGGAAGGTTTTCCGGTTTATCCCGGAGGGCTTGTAGCTCAGTTGGTTAGAGCGCGCGCTTGATAAGCGTGAGGTCGGAGGTTCAAGTCCTCCCAGGCCCACCATTTTGTATCAATCTATTAGCGCTTGTAGAACTTTTTTCTATAAGGCTTTCTTTTATACTTATATGAAGCTTATCTACGAAGAAGTTTCCTTATCAAAATATGAAGTTTCTTTCCTTTGCTTAAGCAATCGGGAGTTAAAGCGGTTCAAACAAAAAGCGGTTCAAACAAACAGTGATCCCATAAAGGGTAATGTTGAATTGAAAAATCTTATTTACAAATTTTGAACCCTCTCTCTTTATTTAGGGGCCGTAGCTCAGCTGGGAGAGCACCTGCTTTGCAAGCAGGGGGTCGTCgg</t>
  </si>
  <si>
    <t>NZ_JH725094</t>
  </si>
  <si>
    <t>NZ_JH725095</t>
  </si>
  <si>
    <t>AF442954</t>
  </si>
  <si>
    <t>Microtus.Myodes.sp</t>
  </si>
  <si>
    <t>BM1374167</t>
  </si>
  <si>
    <t>ATGTTTGAGAACAAAGCACATATTACTGTTAATAATAAAAAAATAGAACTACCTGTACGTAAAGGAGTGC
TTGGTCCTAGTGTCATTGAAATTGCTTCTCTCTACAAAGAGACTAACAGCTTTACTTATGATCCTGGTTT
TACCTCAACCGCTTCTTGTGAATCGAAAATCACTTATATTGATGGCGATAAAGGAATATTGCTTTATCGC
GGTTATCCTATCGAACAACTAGCTGAAAAAGGGGATTTTCTAGAAAGCTGCTATCTTTTACTATACGGAG
AACTTCCAACACAACAAGAAAAAAACGATTTTGACCGCCGTATTATGCAACACACGATGGTACACGAACA
ATTTTCACGGTTTTTCCAAGGCTTTCGCCGTGACTCTCATCCTATGGCCGTTATGGTTGCCTGTCTTGGG
GCTATGTCCGCATTCTATCATGATTCTATTGATATTACAGATCCTCAACAGAGAATGATTGCTTCTATTC
GCCTCATTTCAAAGGTTCCAACTCTTGCTGCTATGGCTTACAAATATAGCATTGGACAAGCATTTGTGTA
TCCCCATAATAGTCTTAGCTATGCCGCAAATTTCCTTCGTATGTGCTTTGCTGTCCCTTGTGAAGAATAC
CAAGTTAATCCAGTGCTCACTCGAGCTATGGATAGAATTTTTATTCTTCATGCTGATCATGAACAAAATG
CTTCTACCTCCACTGTGCGCCTTGCAGGATCATCAGGAGCTAATCCATTTGCATGTATCGCAGCAGGTGT
TGCATGTCTTTGGGGACCAGCGCATGGCGGGGCTAATGAAGCATGTTTGAAAATGCTCAAAGAAATAGGT
TCTGTGAAAAAAATTCCTGAATTTATTGCTCGTGCAAAAGATAAAAATGATCCCTTCCGCCTTATGGGAT
TTGGTCATAGAGTCTATAAAAATTATGATCCACGTGCAAAAATTATGCAAAAAACTTGCCATGAAGTTTT
AAAAGAATTGAACCGCCAAGATGATCCACTTCTTGATATTGCTATAGAACTTGAACACATTGCTTTAAAT
GATGAATACTTCATTGAGAAAAAACTTTATCCAAATGTTGATTTTTATTCTGGCATTACATTAAAAGCTC
TAGGCTTCCCAACAGAAATGTTTACGGTTCTTTTTGCATTAGCACGTAGTGTTGGCTGGGTTGCACAGTG
GAAAGAAATGATTGAAGATCCCGCACAAAAAATTGGTAGACCGCGTCAACTCTATACAGGCTATGCTATG
CGTGAATATGTTCCTATGGATAAACGTGTAAGATAA</t>
  </si>
  <si>
    <t xml:space="preserve">ATGACGATTAATCTGCATCGGCCAGATATCGCGGAATTGAAGCCACGCATTACCGTTTTTGGTGTTGGCG
GTGGTGGTGGGAATGCCGTGAATAATATGATTAATGCTGGTCTTCAGGGAGTTGATTTTGTTGTTGCAAA
TACAGATGCACAGGCTTTGGCTATGTCAAAAGCTGAGCGTATCATTCAGCTTGGAGCTGCAGTTACAGAA
GGTTTAGGTGCGGGGGCTCTACCGGAAGTTGGGCAAGCGGCTGCTGAGGAATGTATTGATGAAATTATTG
ATCATCTAGCAGATTCCCATATGGTTTTTATTACTGCTGGTATGGGTGGAGGTACCGGAACGGGGGCTGC
ACCTGTTGTTGCTCGCGCGGCTCGTGAAAAAGGTATTTTGACTGTTGGTGTTGTGACAAAGCCATTTCAG
TTTGAGGGTGCCCGTCGTATGAAAACGGCAGAGGCTGGTATTGAAGAATTACAAAAGTCTGTTGATACAT
TAATTGTGATTCCAAATCAGAATCTTTTCCGTATTGCGGATGAAAAAACAACATTCGCTGATGCTTTTGC
TATGGCTGACCAAGTGCTTTATTCTGGTGTTGCTTCTATTACGGATCTCATGATTAAAGAAGGGCTCATT
AACCTTGATTTTGCCGATGTTCGTTCTGTAATGCATGAAATGGGCCGTGCAATGATGGGAACGGGTGAAG
CGTCTGGTGAAGGGCGTGCTTTAAATGCTGCTGAAGCTGCTATTGCAAATCCGCTATTGGATGATACTTC
TATGCGTGGTGCTCGCGGTCTTCTGATTTCTATTACCGGTGGTCGTGATATGACTCTCTTTGAAGTGGAT
GAAGCAGCTAATCGTATTCGTGAAGAAGTGGATGCGGATGCAAACGTTATCTTTGGTGCCATTGATGATG
AGTCACTAGAGGGGGTTATTCGTGTATCCGTGGTTGCAACGGGTATCGATCGTGAAGTTAGTGATGTGGG
GCAAACTTCTCATTCTAAATTTCAAAGACCTGCCGCTTCAATTCGTAAAAGTGATCCTGGAACACCTCCA
ACCTCTTTTCATCCTCAATCATCTCCATTGCGTTCTGAGTCAATGGTAGAAGTGATGGAAGCTCTTGAAA
TAGAAATGGGGAACTCGACAGAAGAACAGTTTCGTCCCAAAAGTCAAATTTTTGCACAACCTGCAGATGC
TGTTGCTCAACGAAGTGTGAATACTGCTTCTTATGGAGCGGGTGTCGTACATGGACAGATGTCCAATGCG
CCGCGTATGCAAGTTAGTCGTAGTTCTTCGCAAGCTATGTCTGCGCCAGTGAGTATGGAGGCGACAGCGC
ATGTTCTTGATGAGATGACAGGGGTTGTGGAACAGAAGCAAGTACAGCAAAAGCAAGTACAACAGGTTCA
GCCTCGTTTAGCACCGATGCGTATGCCAGAGTTAAAAGATTTTCCTCCTGTTGCTTATGGACAAAGTGAG
AGGGCATCTTCTGCTGATCAAGGTCCTCGCAATCTTTGGCAGCGTTTAAAACAAAGTTTGACATATCGTG
AGGAAGCTGAACCTGAGGCCCGCTTGGAACCTGCTGTAAGATCTTCTCAACAGCAAGAAGATTATGTTTA
TAATAAAGATTCTCAGACGCTTTCTTCAGATGCTTCTGTTTATGTTCCACGCCGTTCTGGCGAGTTGCAT
CCTCATGTGCCGCAAGATCAGCGTAGTTTTATTACTGAAGAAGATCAGTTGGAGATACCAGCGTTTTTGC
GTCGTCAGGCACATTAA
</t>
  </si>
  <si>
    <t>NZ_CCBL010000003</t>
  </si>
  <si>
    <t>NZ_CCBL010000007</t>
  </si>
  <si>
    <t>B. elizabethae</t>
  </si>
  <si>
    <t>Rattus.Bandicota.sp</t>
  </si>
  <si>
    <t>USA</t>
  </si>
  <si>
    <t>[@Daly1993]</t>
  </si>
  <si>
    <t>F9251</t>
  </si>
  <si>
    <t>ATGTCTGAGAATAACGCACATATTATTGTGAACGATAAAAAAGTAGAACTTCCCCTGCGTAAAGGCACGAGTGGACCCGAGGTTATCGAAATCGCTTCTCTCTACAAAAAAACCAATATTTTTACTTATGATCCTGGTTTTACTTCAACAGCTTCTTGTGAATCAAAAATTACTTACATTGATGGCGATAAAGGAATATTGCTTTATCGTGGATACCCTATCGACCAATTAGCTGAAAAAGGTGACTTCCTCGAAAGTTGTTATCTTCTTCTTTATGGGGAACTCCCAACACAGCAAGAAAAAAATGACTTTGATCGATGTATCATGCAGCATACAATGGTCCACGAACAATTTTCACGCTTTTTCCACGGCTTTCGTCGTGACTCCCATCCCATGGCTGTCATGGTTGCCTGCCTTGGTGCTATGTCTGCGTTCTATCACGACTCTATTGATATTACAGATCCTCACCAGAGAATGATTGCTTCTGTTCGTCTGATCTCAAAAGTACCAACACTTGCTGCTATGGCCTATAAATATAGTATTGGACAAGCATTTGTTTATCCACGCAATGATCTTAGTTATGCTGCAAATTTCCTCCGTATGTGTTTTGCTGTTCCTTGTGAAGAATATAAAATAAACCCTGTGCTTGCCCGAGCAATGGATCAAATCTTTATCCTTCATGCAGATCATGAACAAAATGCTTCTACATCGACAGTCCGTCTTGCTGGATCATCAGGGGCTAATCCGTTTGCCTGTATTGCAGCAGGTGTTGCATGCCTTTGGGGGCCAGCCCATGGTGGCGCCAATGAAGCATGCCTAAAAATGCTACAGGAAATCGGTTCTATTAAAAGAATTCCTGAATTTATTGCTCGTGCAAAAGATAAAAATGATCCTTTCCGCCTTATGGGCTTTGGTCACCGTGTCTATAAAAATTATGACCCACGTGCAAAAATCATGCAAAAAACTTGTCATGAAGTTTTAAAAGAGCTCAATATTCAAGATGATCCGCTTCTTGATATTGCAATAGAACTGGAAAAAATTGCCTTAAGTGATGAATACTTTATTGAGAAAAAGCTTTATCCCAACGTTGATTTCTATTCCGGTATTACATTAAAAGCTCTAGGCTTTCCAACCGAAATGTTTACTGTTCTTTTTGCATTAGCACGCAGTGTCGGGTGGGTAGCACAGTGGAAAGAAATGATTGAAGATCCTGCACAAAAAATTGGTCGTCCTCGACAACTCTATACAGGCTATGCTACGCGTGACTATGTTCCTATAGATAAGCGTGTTAATTAA</t>
  </si>
  <si>
    <t>ATGACGATTAATCTGCATCGGCCAGATATCGCGGAATTGAAGCCACGCATTACCGTTTTTGGTGTTGGAG
GTGGTGGCGGGAATGCCGTGAATAATATGATTAATGCTGGTCTTCAAGGAGTTGACTTTGTTGTTGCAAA
TACGGATGCACAGGCTTTGGCTATGTCAAAGGCTGAACGTGTTATCCAGCTTGGTGCTGCTGTGACAGAA
GGTTTGGGTGCGGGGGCTTTACCAGAAGTTGGACAAGCTGCGGCAGAGGAATGTATTGATGAAATTATCG
ATCATCTTGCAGACTCTCATATGGTTTTTATTACTGCTGGTATGGGGGGAGGTACTGGAACAGGGGCTGC
TCCCGTTGTTGCGCGCGCAGCGCGGGAAAAAGGTATTTTGACCGTTGGTGTTGTGACAAAGCCATTTCAG
TTTGAAGGGGCGCGTCGTATGAAAACGGCCGAGGCTGGTATTGAAGAATTACAAAAGTCTGTCGATACAT
TGATTGTTATTCCCAATCAAAATCTTTTCCGTATTGCAAATGATAAAACAACGTTTGCTGATGCTTTTGC
TATGGCTGACCAAGTGCTTTATTCTGGTGTTGCTTCCATTACGGATTTGATGATTAAAGAGGGCTTGATT
AACCTTGATTTTGCTGATGTTCGTTCTGTTATGCACGAAATGGGCCGAGCCATGATGGGAACAGGTGAAG
CATCTGGTGAGGGGCGTGCTTTGGCTGCTGCTGAAGCAGCTATTGCAAACCCATTGTTGGATGATACCTC
TATGCGTGGAGCACGTGGTTTATTGATTTCTATTACGGGTGGGCGTGATATGACCCTCTTTGAGGTGGAT
GAAGCTGCTAATCGTATTCGTGAAGAAGTGGATGCTGATGCGAATGTAATCTTTGGCGCCATTGATGATG
AGTCATTGGAAGGTGTTATTCGTGTTTCTGTGGTTGCCACCGGTATTGATCGTGAGGTTAGTGATGTGGT
TCAGCCCTCTCAACCTCAGCTCCAAAGGCCAACCTCTTCAATACGTAAGAATGATCCTGGAACGCCACAC
AGTTCTTTTCATGTTCAGTCACCGCCTTTGCGTTCTGAATCAATGGTAGAAGTCATCGAATCACTTGAAA
TAGAAAAGAGTAAGCCAACAGGAGAACAGTTCCGTCCCAAAAGTCAAATTTTTGCACAGCCTGCAGAAGC
AATGATGACACGAAATGCGACAAAAACAGTTGCTTATGGTTCAAATGCTGGACAGGATCAGATATCAAAT
GCCCCACGTATGCAAGCAGGTCGTATTTCTCAACAAACTATGACGGCGCCTGTGAGCATGGAGGCTACAG
CGCATGTTCTTGATGAGATGACAGGGGTTGTGAAGCAAAAAGAAAAGCTAGTGCAACCAAAACAAACGCA
ACAGATGCAAGCGCGCGCTCCAATGCGGATGCCTGAGTTAAAGGATTTTCCTCCTGTTGCTCATGGACAG
AGACAAAGAACATCTGTGACTGATCAAGGTCCTCGTAATCTTTGGCAGCGTTTGAAACAGAGCTTGACAC
ATCGCGAGGATGAAGAGCTAGAAGCAAGATTGGAACCTGCTGTAAGATCCTCACAGCAGCAAGAGTCCTC
TCTTTACAATAAAAACTCTCAGGCGTTTTCTCAAGATGCTTCTGTTTATGTTCCACGTCGTTCTGGTGAG
TTGCATCCTCAAGTTCCACAAGATCAGCGTACTTTTATCAGTGAAGAGGATCAGTTAGAAATACCGGCGT
TTTTACGTCGTCAGGCAAATTAA</t>
  </si>
  <si>
    <t>TCTTCAGATGATGATCCCAAGCCTTCTGGCGATCTCTTAAAATAAAGCCTAGCCTGCTTTACAA
AAAAAACGGGCGTTTAGATACTCTTTAAATTCTTATGAACCTTAAAGAGTATCCATTTAAAAAAgGGCTTT
ATGAAGAAAGCATTTTAAGCTTTTCCAGTGATTTAAGATGATACCGGGGAAGGTTTTCCGGTTTATCCCG
GAGGGCTTGTAGCTCAGTTGGTTAGAGCGCGCGCTTGATAAGCGTGAGGTCGGAGGTTCAAGTCCTCCCA
GGCCCACCAATTTATGCTCGTTTTTTACTTATCCTGAGAGTTATGAAGCTTAAACGTATCAAAGCCTCTT
TAATCTTTGTTCATCGTTTAAAGATTTTATTTTATCCTTCAGAAATTGTTTGTTAAATTTATCTCATTAC
GCTTATCAAACAGTGCCTTTGTCAAAAGAAGGATTTTAAGTTCCCTTCAAGAGGATAGACAAATTTAAAG
GATAAAAGCTAGAAAATGATACAAATCAATATAAGTCAAAATAATATTGATCGAAAAAATAGTATTGATT
AAAAGAGGACAAGTCACTCAAGTTGATAAATTTTCTTGAGGTTGATTTGAAAGAGCATTATTTAGGGGCC
GTAGCTCAGCTGGGAGAGCACCTGCTTTGCAAGCAGGGGGTCGTC</t>
  </si>
  <si>
    <t>NZ_JH725033</t>
  </si>
  <si>
    <t>NZ_JH725034</t>
  </si>
  <si>
    <t>L35103</t>
  </si>
  <si>
    <t>Rattus.exulans</t>
  </si>
  <si>
    <t>Vietnam</t>
  </si>
  <si>
    <t>[@Tay2016]</t>
  </si>
  <si>
    <t>Re6043vi</t>
  </si>
  <si>
    <t>ATGTCTGAGAATAACGCACATATTATTGTGAACGATAAAAAAGTAGAACTTCCCCTGCGTAAAGGCACGA
GTGGACCCGAGGTTATCGAAATCGCTTCTCTCTACAAAAAAACCAATATTTTTACTTATGATCCTGGTTT
TACTTCAACAGCTTCTTGTGAATCAAAAATTACTTACATTGATGGCGATAAAGGAATATTGCTTTATCGT
GGATACCCTATCGACCAATTAGCTGAAAAAGGTGACTTCCTCGAAAGTTGTTATCTTCTTCTTTATGGGG
AACTCCCAACACAGCAAGAAAAAAATGACTTTGATCGATGTATCATGCAGCATACAATGGTCCACGAACA
ATTTTCACGCTTTTTCCACGGCTTTCGTCGTGACTCCCATCCCATGGCTGTCATGGTTGCCTGCCTTGGT
GCTATGTCTGCGTTCTATCACGACTCTATTGATATTACAGATCCTCACCAGAGAATGATTGCTTCTGTTC
GTCTGATCTCAAAAGTACCAACACTTGCTGCTATGGCCTATAAATATAGTATTGGACAAGCATTTGTTTA
TCCACGCAATGATCTTAGTTATGCTGCAAATTTCCTCCGTATGTGTTTTGCTGTTCCTTGTGAAGAATAT
AAAATAAACCCTGTGCTTGCCCGAGCAATGGATCAAATCTTTATCCTTCATGCAGATCATGAACAAAATG
CTTCTACATCGACAGTCCGTCTTGCTGGATCATCAGGGGCTAATCCGTTTGCCTGTATTGCAGCAGGTGT
TGCATGCCTTTGGGGGCCAGCCCATGGTGGCGCCAATGAAGCATGCCTAAAAATGCTACAGGAAATCGGT
TCTATTAAAAGAATTCCTGAATTTATTGCTCGTGCAAAAGATAAAAATGATCCTTTCCGCCTTATGGGCT
TTGGTCACCGTGTCTATAAAAATTATGACCCACGTGCAAAAATCATGCAAAAAACTTGTCATGAAGTTTT
AAAAGAGCTCAATATTCAAGATGATCCGCTTCTTGATATTGCAATAGAACTGGAAAAAATTGCCTTAAGT
GATGAATACTTTATTGAGAAAAAGCTTTATCCCAACGTTGATTTCTATTCCGGTATTACATTAAAAGCTC
TAGGCTTTCCAACCGAAATGTTTACTGTTCTTTTTGCATTAGCACGCAGTGTCGGGTGGGTAGCACAGTG
GAAAGAAATGATTGAAGATCCTGCACAAAAAATTGGTCGTCCTCGACAACTCTATACAGGCTATGCTACG
CGTGACTATGTTCCTATAGATAAGCGTGTTAATTAA</t>
  </si>
  <si>
    <t>NZ_JH725139</t>
  </si>
  <si>
    <t>Rattus.rattus</t>
  </si>
  <si>
    <t>Malaysia</t>
  </si>
  <si>
    <t>BeUM</t>
  </si>
  <si>
    <t>NZ_LFMF01000002</t>
  </si>
  <si>
    <t>NZ_LFMF01000004</t>
  </si>
  <si>
    <t>Crocidura.russula</t>
  </si>
  <si>
    <t>[@Mediannikov2013]</t>
  </si>
  <si>
    <t>R4</t>
  </si>
  <si>
    <t>ATGTCTGAAAATAAAGCACACATTACTGTGAATGATAAAAATATAGAACTTCCTGTACGCAAAGGTACTCTTGGTCCTGACGTCATTGAAATTGCTTCTCTCTATAAAGAAACCAATAGTTTTACTTATGATCCTGGCTTTACCTCAACCGCTTCTTGTGAATCAAAAATTACTTATATTGATGGTAATAAAGGACTATTGCTTTATCGAGGTTATCCTATTGATCAACTGGCTGAAAAAGGAGACTTTCTCGAAAGCTGCTACCTTTTACTTTACGGTGAACTTCCAACACAACAAGAAAAAAATGACTTTGACCGCTGTATCATGCAACACACGATGGTACATGAGCAATTTTCGCGTTTTTTTCATGGATTTCGTCGCGACTCACATCCTATGGCTGTCATGGTTGCATGCCTTGGGGCTATGTCTGCATTCTATCATGACTCTATTGATATTACAGACCCACAACAGAGAATGATTGCTTCTGTTCGTCTCGTCTCCAAGGTTCCAACCCTTGCTGCTATGGTTTATAAATACAGTATTGGACAAGCATTTGTTTATCCAAGAAATGATCTTAGTTACGCTGCAAATTTTCTTCGTATGTGCTTTTGTGTTCCTTGTGAAGAATATAAAAGCAATCCAGTTCTTACTCGAGCAATGGATCGAATCTTTATTCTCCACGCAGATCATGAACAAAATGCTTCTACATCCACTGTACGCCTTGCAGGATCATCAGGTGCTAATCCATTTGCATGTATTGCAGCAGGTGTTGCTTGCCTTTGGGGGCCAGCGCATGGTGGAGCCAATGAAGCATGCTTAAAGATGCTACAAGAAATAGGTTCCGTTAAAAGAATTCCTGAATTCATTGCACGCGCAAAAGATAAAAATGATCCTTTCCGCCTTATGGGATTTGGCCACCGAGTCTATAAAAACTATGATCCACGTGCAAAAATTATGCAAAAAACCTGTCATGAGGTGTTAAAGGAACTAAATATTCAAGATGATCCCCTTCTTGATATCGCTATAGAACTTGAAAAAATCGCTCTCAACGATGAATATTTCGTTGAGAAAAAACTTTACCCCAATGTCGATTTCTATTCTGGTATTACATTAAAAGCTTTAGGTTTCCCAACCGAAATGTTTACTGTTCTTTTTGCATTAGCACGCAGTGTTGGTTGGGTTGCACAATGGAAAGAAATGATCGAGGATCCCGCACAAAAGATTGGTCGGCCTCGCCAACTCTATACAGGTTATGGTATGCGTGACTATGTTCCTATAGATAAACGTGTCAATTGA</t>
  </si>
  <si>
    <t>ATGACGATTAATCTGCATCGGCCAGATATCGCGGAATTGAAGCCACGTATTACCGTTTTTGGTGTTGGCGGTGGTGGTGGGAATGCCGTGAATAATATGATTAATGCTGGTCTTCAGGGAGTTGATTTTGTTGTTGCAAATACAGATGCACAGGCTTTGGCTATGTCAAAGGCTGAACGTGTTATTCAACTTGGTGCAGCCGTTACTGAAGGTCTAGGTGCTGGCGCTTTGCCAGAAGTTGGACAAGCAGCTGCAGAAGAATGTATCGATGAAATTATTGATCATCTAGCAGATTCCCATATGGTTTTCATTACTGCTGGTATGGGAGGAGGTACTGGAACCGGAGCCGCACCTGTAGTGGCTCGTGCTGCGCGTGAAAAAGGTATTTTGACCGTTGGTGTGGTAACAAAACCATTTCAGTTTGAAGGGGCACGCCGTATGAAAACGGCAGAGGCTGGTATTGAGGAGTTACAAAAGTCTGTTGATACATTAATTGTTATTCCTAATCAGAATCTTTTCCGTATTGCCGATGAAAAGACGACTTTTGCGGATGCTTTCGCTATGGCTGATCAAGTGCTTTATTCTGGTGTTGCTTCCATTACGGATCTCATGATTAAAGAGGGGCTTATTAACCTTGATTTTGCTGATGTTCGTTCTGTTATGCATGAAATGGGGCGCGCAATGATGGGGACTGGTGAAGCATCTGGTGAAGGTCGTGCTTTAAATGCTGCTGAGGCTGCTATTGCAAACCCGCTCTTAGATGATACTTCTATGCGTGGTGCTCGTGGCTTGCTCATTTCTATTACGGGTGGTCGTGATATGACTCTCTTTGAAGTAGATGAAGCTGCTAATCGTATTCGCGAAGAAGTGGATGCAGATGCGAATGTTATCTTTGGTGCCATTGATGATGAGTCACTAGAGGGGGTTATTCGTGTATCTGTGGTTGCAACGGGTATTGATCGTGAGGTGAATGAGGTGATCCAGCCTTCTCATCCTCAAATGCAAAGACCTGCAGCTTCGATGCGTAAAAGCGATTCTGGAATGCCACAAAGCTCTTTTCATGTTCAGTCGTCTCCTTTGCGTTCTGAGTCAATGGTAGAAGTGATTGAAGCTCTTGAAATAGAAAAAAGCAAATCGACGGGAGAACAGTTTCGTCCTAAAAGTCAAATTTTTCCACAGCCTGCGGATGCTGCTGTTGCGCGAAATAGCAATACCTCTCCTTATGGATCAAATGCTGTGCATGGGCAAATGTCAAATGCGCCACGTATGCAAGTAGGTCGTGGTTCGCAGTCCTCTATGGTTGCACCAGTCAGTATGGAGGCAACGGCCCATATTCTTGACGAGATGGCAGAAGTTGTGCAGCAGAAAGAAGAAAAGCAACTACAACAAAGACAAACGCAAGCGCGTTCTCCTATGCGTATGCCTGAGTTAAAGGATTTCCCTCCTGTTGCACAGAGCCAACGGGAGAGGTTAATGGCTAGCGAACAGGGGCCTCGTAATCTTTGGCAGCGTTTGAAACAGAGTTTGACACATCGTGAAGAAGCTGAGCCAGAAGCCAGACTAGAGCCTGCTGTAAAACCTTCTCAGCAGCAGGAAATGCATGGCTATAATAAAAAGTCTCAGGCACTTTCTCAAGATGCTTCTGTGTATGTTCCTCGTCGTTCTGGTGAGTTACATCCTCACGTACCGCAAGATCAGCGTACTTTTATAAGTGAAGAAGATCAATTAGAAATACCAGCGTTTTTGCGTCGTCAAGTAAATTAA</t>
  </si>
  <si>
    <t>GATGATGATCCCAAGCCTTCTGGCGATTTCTTCCTCTAAGAGCTTCCCATAAATTGAAAAGGAAATTCTT
AGTAGAAGATCTTAAAAGCTTTTCTGTTAAGAGTATGCCGGGGAAGGTTTTCCGGTTTATCTCGGAGGGC
TTGTAGCTCAGTTGGTTAGAGCGCGCGCTTGATAAGCGTGAGGTCGGAGGTTCAAGTCCTCCCAGGCCCA
CCAATCACTCTATTAATTTATATGCCTTGGTTATATACCTTGGAGTGCTTTTTCTATGCAGGTTACTTCT
ATAAAGCCCATAAATTTGTAAGTGGTTTATCCCTCTTACGCAATAATGCTCTTAGGCTAATTTTCTTAGG
TGTGCTGATAAATGAACTTGTAAAATGAAGTTCCTGAAATCAAGGTGGATTATAAAACTTATAGAAGCGT
TGTAAAATGCTGCTTTTCTGTTTGCCTGAGGTCATGCAGGGTGGAGAATTTACAAGGAGATGAGGCAGTC
TACAGGCTGATGTTATTCTCCTTTGTCTGTTCTTAGATTTTATAAGTGCTTTTAAAATCAAAAATTTTTG
TGTGCATTAACTGTTTTAGGGGCCGTAGCTCAGCTGGGAGAGCACCTGCTTTGCAAGCAGGGGGTCGTC</t>
  </si>
  <si>
    <t>NZ_HE997451</t>
  </si>
  <si>
    <t>HM622140</t>
  </si>
  <si>
    <t>B. grahamii</t>
  </si>
  <si>
    <t>Apodemus.argenteus</t>
  </si>
  <si>
    <t>[@Inoue2009]</t>
  </si>
  <si>
    <t>Hokkaido_48-1</t>
  </si>
  <si>
    <t xml:space="preserve">TGCCAATGAAGCATGCCTAAAAATGCTACAAGAAATAGGTTCTATTAAAAGAATTCCTGAATTTATTGCA
CGTGCAAAAGATAAAAATGATCCTTTCCGCCTTATGGGCTTTGGGCACCGTGTCTATAAAAATTATGATC
CACGTGCAAAAATCATGCAAAAAACCTGTCATGAAGTTTTAAAAGAACTCAACATTCAAGATGACCCTCT
TCTTGATATTGCAATAGAGCTTGAAAAAATTGCCTTAAGTGATGAATATTTTATTGAGAAAAAGCTTTAT
CCCAATGTTGATTTCTATTCCGGCATTACATTAAAAGCTCTAGGTTTTCCAACTGAAA
</t>
  </si>
  <si>
    <t>AATGCCGTGAATAATATGATAAATGCTGGTCTTCAGGGAGTTGACTTTGTTGTTGCAAATACGGATGCAC
AGGCTTTGGCTATGTCAAAGGCTGAACGTGTTATCCAGCTTGGGGCAGCTGTGACAGAAGGTTTGGGTGC
TGGGGCTTTGCCGGAAGTTGGACAAGCGGCGGCGGAGGAATGTATTGATGAAATTATTGATCATCTTGCA
GACTCTCATATGGTTTTCATTACTGCTGGTATGGGGGGAGGAACTGGAACAGGAGCTGCTCCCGTTGTTG
CTCGCGCAGCGCGTGAAAAAGGTATTTTAACTGTTGGTGTTGTGACAAAGCCGTTTCAGTTTGAAGGCGC
ACGTCGTATGAAAACGGCAGAGGCTGGTATTGAAGAATTACAAAAGTCTGTCGATACATTGATTGTTATT
CCCAATCAAAATCTTTTCCGTATTGCAAATGACAAGACAACATTTGCTGATGCTTTTGCTATGGCTGACC
AAGTGCTTTATTCTGGTGTTGCTTCCATTACGGATTTGATGATTAAAGAGGGCTTAATTAACCTTGATTT
TGCTGATGTTCGTTCTGTTATGCACGAAATGGGTCGAGCCATGATGGGAACGGGTGAGGCATCTGGTGAT
GGGCGTGCTTTGGCTGCGGCTGAAGCTGCTATTGCAAACCCATTGTTAGATGATACCTCTATGCGTGGGG
CGCGTGGTTTATTGATTTCTATTACGGGTGGTCGTGATATGACTCTCTTTGAGGTTGATGAAGCTGCTAA
TCGTATTCGTGAAGAAGT</t>
  </si>
  <si>
    <t>AB426652</t>
  </si>
  <si>
    <t>AB426639</t>
  </si>
  <si>
    <t>Apodemus.chevrieri</t>
  </si>
  <si>
    <t>China</t>
  </si>
  <si>
    <t>[@Ying2002]</t>
  </si>
  <si>
    <t>Ac1692yn</t>
  </si>
  <si>
    <t>GCCAATGAAGCATGTCTAAAAATGCTACAAGAAATAGGTTCTATTAAAAGAATTCCTGAATTTATTGCAC
GTGCAAAAGATAAAAATGATCCTTTCCGCCTTATGGGCTTTGGGCATCGTGTCTATAAAAATTATGATCC
ACGTGCAAAAATCATGCAAAAAACTTGTCATGAAGTTTTAAAAGAACTCAACATTCAAGATGACCCGCTT
CTTGATATTGCAATAGAGCTTGAAAAAATTGCTTTAAGTGATGAATATTTTATTGAGAAAAAGCTTTATC
CCAATGTTGATTTTTATTCCGGCATTACATTAAAAGCTTTAGGTTTTCCAACCGAAATG</t>
  </si>
  <si>
    <t>AATGCCGTGAATAATATGATAAATGCTGGTCTTCAGGGAGTTGACTTTGTTGTTGCAAATACGGATGCAC
AGGCTTTGGCTATGTCAAAGGCTGAACGTGTTATCCAACTTGGGGCAGCTGTGACAGAAGGTTTGGGTGC
TGGTGCTTTACCGGAAGTTGGGCAAGCGGCGGCGGAGGAATGTATTGATGAAATTATTGATCATCTTGCA
GACTCTCATATGGTTTTCATTACTGCTGGTATGGGGGGAGGAACTGGAACAGGAGCTGCTCCCGTTGTTG
CTCGCGCAGCGCGTGAAAAAGGTATTTTGACCGTTGGTGTGGTGACAAAGCCATTTCAGTTTGAAGGGGC
ACGTCGTATGAAAACGGCAGAGGCTGGTATTGAAGAATTACAAAAGTCTGTCGATACATTGATTGTTATT
CCCAATCAAAATCTTTTCCGTATTGCAAATGATAAGACAACATTTGCTGATGCTTTTGCTATGGCTGACC
AAGTGCTTTATTCTGGTGTTGCTTCCATTACGGATTTGATGATTAAAGAGGGTTTGATTAACCTTGATTT
TGCTGATGTTCGTTCTGTTATGCACGAAATGGGTCGAGCCATGATGGGAACCGGTGAGGCATCTGGTGAT
GGGCGTGCTTTGGCTGCTGCTGAAGCTGCTATTGCGAACCCATTGTTGGATGATACTTCTATGCGTGGGG
CGCGTGGTTTACTGATTTCTATTACGGGTGGTCGTGATATGACTCTCTTTGAGGTTGATGAAGCTGCTAA
TCGTATTCGTGAAGAAGT</t>
  </si>
  <si>
    <t>AF391271</t>
  </si>
  <si>
    <t>AB426643</t>
  </si>
  <si>
    <t>Apodemus.draco</t>
  </si>
  <si>
    <t>Ad1734yn</t>
  </si>
  <si>
    <t>CCAATGAAGCATGTCTAAAAATGCTCCAAGAAATAGGTTCTATTAAAAGAATTCCCGAATTTATTGCACG
TGCAAAAGATAAAAATGATCCTTTCCGTCTTATGGGATTCGGTCACAGAGTCTATAAAAATTATGACCCA
CGTGCAAAAATCATGCAAAAAACTTGTCACGAAGTTTTAAAAGAGCTCAACATTAAAGATGACCCGCTTC
TTGATATTGCAATGGAACTTGAGAAAATTGCCTTAAATGATGAATATTTCATTGAGAAAAAGCTTTATCC
CAATGTTGATTTCTATTCCGGAATTACGTTAAAAGCTCTAGGTTTTCCAACCGAAATG</t>
  </si>
  <si>
    <t>AATGCCGTGAACAATATGATTAATGCTGGCCTTCAAGGAGTTGACTTTGTTGTCGCAAATACGGATGCAC
AAGCTTTGGCTATGTCAAAGGCTGAACGTGTTATCCAGCTTGGCGCAGCTGTAACAGAAGGTTTGGGTGC
TGGTGCTCTACCGGAAGTGGGACAAGCAGCTGCAGAGGAATGTATTGATGAAATTATTGATCATCTTGCG
GACTCTCATATGGTTTTCATTACTGCTGGTATGGGGGGAGGAACTGGAACAGGGGCTGCTCCTGTTGTGG
CTCGCGCAGCGCGTGAAAAGGGTATTTTGACCGTTGGTGTGGTGACAAAGCCATTTCAGTTTGAAGGGGC
ACGTCGTATGAAAACGGCAGAGGCTGGTATTGAAGAATTACAAAAGTCTGTCGATACATTGATTGTTATT
CCCAATCAAAATCTTTTCCGTATTGCAAATGATAAGACAACATTTGCTGATGCTTTTGCTATGGCTGACC
AAGTGCTTTATTCTGGTGTTGCTTCCATTACGGATTTGATGATTAAAGAGGGCTTAATTAACCTTGATTT
TGCTGATGTTCGTTCTGTTATGCATGAAATGGGGCGAGCTATGATGGGAACGGGTGAGGCATCTGGTGAC
GGGCGTGCTTTGGCTGCTGCTGAAGCTGCTATCGCAAACCCATTGTTGGATGATACCTCTATGCGTGGGG
CGCGTGGTTTGTTGATTTCTATTACAGGTGGTCGTGATATGACTCTCTTTGAGGTTGATGAAGCTGCTAA
TCGTATTCGTGAAGAAGT</t>
  </si>
  <si>
    <t>AF391277</t>
  </si>
  <si>
    <t>AB426644</t>
  </si>
  <si>
    <t>Sweden</t>
  </si>
  <si>
    <t>[@Holmberg2003]</t>
  </si>
  <si>
    <t>as4aup</t>
  </si>
  <si>
    <t>ATGTCTGAGAATAACGCATATATTATTGTGAATGATAAAAAAGTAGAGCTTCCCTTGCGTAAAGGCACGAGTGGACCTGAAGTCATTGAAATTGCTTCTCTCTACAAAAAAGCCGATATTTTTACTTATGATCCTGGTTTTACTTCAACAGCTTCTTGTGAATCAAAAATTACTTATATCGACGGTGATAAAGGCATATTGCTTTATCGTGGTTATCCTATTGATCAATTAGCTGAAAAAGGAGACTTTCTCGAAAGTTGTTATCTTTTACTTTATGGTGAACTCCCAACACAGCAAGAAAAAAATGAATTTGATCGATGTATTATGCAGCATACCATGGTACACGAACAGTTTGCACGCTTCTTCCATGGCTTCCGCCGTGATTCTCATCCTATGGCCGTCATGGTTGCCTGCCTTGGCGCTATGTCTGCGTTCTATCACGACTCTATTGATATTACAGATCCTCACCAGAGAATGATTGCTTCTGTTCGTCTTATCTCAAAAGTTCCAACGCTTGCTGCTATGGCCTATAAATACAGTATCGGACAAGCATTTGTTTATCCACGTAATGATCTTAGTTATGCTGCAAATTTCCTCCGTATGTGCTTTGCTGTTCCTTGTGAAGAATATAAAACAAACCCTGTGCTTGCTCGGGCGATGGATCAAATCTTTATCCTTCATGCAGATCATGAACAAAATGCTTCTACATCTACGGTACGTCTTGCTGGATCCTCGGGTGCTAATCCGTTTGCCTGTATTGCAGCAGGTGTTGCATGCCTTTGGGGACCAGCACATGGTGGTGCCAATGAAGCATGTTTAAAAATGCTACAAGAAATAGGTTCTATTGAAAGAATTCCTGAATTTATTGCACGTGCAAAAGATAAAAATGATCCTTTCCGCCTTATGGGCTTTGGGCACCGTGTCTATAAAAATTATGACCCACGTGCAAAAATCATGCAAAAAACCTGTCATGAAGTTTTAAAAGAACTCAACATTCAAGATGACCCACTTCTTGATATTGCAATAGAACTTGAAAAAATTGCCTTAAGTGATGAATATTTTATTGAGAAAAAGCTTTATCCCAATGTTGATTTCTATTCCGGCATTACATTAAAAGCTCTAGGTTTTCCAACTGAAATGTTTACTGTTCTTTTTGCATTGGCGCGCAGTGTCGGGTGGGTGGCACAATGGAAAGAAATGATTGAAGACCCTGCACAAAAAATTGGTCGTCCTCGACAACTCTACACAGGCTATGCTATGCGTGACTATGTTCCTATAGACGAACGTGCAAATTAA</t>
  </si>
  <si>
    <t>ATGACGATTAATCTGCATCGGCCAGATATCGCGGAATTGAAGCCACGCATTACCGTTTTTGGTGTTGGAGGTGGTGGCGGGAATGCCGTGAATAATATGATAAATGCTGGTCTTCAGGGAGTTGACTTTGTTGTTGCAAATACGGATGCACAGGCTTTGGCTATGTCAAAGGCTGAACGTGTTATCCAACTTGGGGCAGCTGTGACAGAAGGTTTGGGTGCTGGTGCTTTACCGGAAGTTGGACAAGCGGCGGCAGAGGAATGTATTGATGAAATTATCGATCATCTTGCAGACTCTCATATGGTTTTCATTACTGCTGGTATGGGGGGAGGAACTGGAACAGGGGCTGCTCCCGTTGTTGCTCGCGCAGCGCGTGAAAAAGGTATTTTGACTGTTGGTGTTGTGACAAAGCCGTTTCAGTTTGAAGGCGCACGTCGTATGAAAACGGCAGAGTCTGGTATTGAAGAATTACAAAAGTCTGTCGATACATTGATTGTTATTCCCAATCAAAATCTTTTCCGTATTGCAAATGATAAGACAACGTTTGCTGATGCTTTTGCTATGGCTGATCAAGTGCTTTATTCTGGTGTTGCTTCCATTACGGATTTGATGATTAAAGAGGGTTTGATTAACCTTGATTTTGCTGATGTTCGCTCTGTTATGCACGAAATGGGTCGAGCCATGATGGGAACGGGTGAGGCATCTGGTGATGGACGTGCTTTGGCTGCGGCTGAAGCTGCTATTGCAAACCCATTGTTGGATGATACCTCTATGCGTGGGGCGCGTGGTTTACTGATTTCTATTACGGGTGGTCGTGATATGACTCTTTTTGAGGTTGATGAAGCTGCTAATCGTATTCGTGAAGAAGTGGATGCTGATGCGAATGTGATCTTTGGCGCTATTGATGATGAGTCATTGGAAGGTGTTATTCGTGTTTCTGTGGTTGCCACCGGTATTGATCGTGAAGTTAGTGATGTGGTTCAGTCCTCTCATCCTCAGATTCAAAGGCCTGCTTCTTCAATGCGCAAGAGCGATCCTGGAACGTCACACAGTTCTTTTCATGTTCAGTCATCGCCACTGCGTTCTGAGTCAATGGTAGAAGTGATCGAATCACTTGAAATAGAGAAGGGTAAATCAACCGCAGAACAGTTCCGTCCCAAAAGTCAAATTTTTGCACATCCTACAGAGGCAATGACGACACGAAGTGCGACGAATGCTGTTGCGTATGGTTCAAATGCTGTTCAGGAACAGAGATCAAATGTGCCTCGTATGCAAGTAAGTCGTGGTTCTCAACCGGCTATGACAGCTCCCGTGAGTATGGAGGCAACAGCGCATGTTCTTGATGAGATGACAGGGGTTGTGAAGCAAAAAGAAAAGCTAGTGCAACCAAAACAAATGCAACAAATGCAAGCGCGCGCTCCAATGCGTATGCCTGAATTAAAGGATTTTCCTCCTGTTGCTCATGGACAAAGTCAAAGAACATCTGTGACTGATCAAGGTCCTCGTAATCTTTGGCAGCGTTTGAAACAGAGCTTGACGCATCGTGAAGAAGCAGAGCCAGAAGCGAGGTTGGAGCCTGCTGTTAGATCGTCTCAGCAGCAAGAGTCTCATGTTTACAATAAAAATTCTCAGGCGCTTTCTCAAGATGCTTCTGTTTATGTTCCACGTCGTTCTGGTGAGCTGCACCCTCAGGTACCACAAGATCAGCGTACTTTTATAAGTGAAGAAGATCAGTTGGAAATACCAGCATTTTTACGTCGTCAAGCAAATTAA</t>
  </si>
  <si>
    <t>CAGATGATGATCCCAAGCCTTCTGGCGATCTCTTAAAATAAAGCCTAGCGTCATAATCCCTCCACGTTTTTTCAAAGAAAAACATGCATTTCAAGGCGCTATGGATTTCAAAGACCATGGATTTACTCAGAACTTATGGGTTTTAAAAAAGGCTTTAAAAGGAAATAACTAAAAAACTTTTCCAGTAATTTAAGATGATACCGGGGAAGGTTTTCCGGTTTATCCCGGAGGGCTTGTAGCTCAGTTGGTTAGAGCGCGCGCTTGATAAGCGTGAGGTCGGAGGTTCAAGTCCTCCCAGGCCCACCAATTTATGCTCGTTTTTTGCTTATCCAAGAGTATAAAGCTTAAGCGTATTAAAGCCTCTTCAATCTTTGTTTATTTTTAAAGATTTTATTTTATCATTCAGAGATTGTTTGTTAAATTTATCCCATTAAGCTTCCAAAGAGGCTTTGTCCCTTCAGTGGTACAGATAAATTTACATGATACAAATCAAAACAGGACAGGTAATTCAAGTTGATGAATTTGGTTATGGTTGATTTGAGAGAGCATTATTTAGGGGCCGTAGCTCAGCTGGGAGAGCACCTGCTTTGCAAGCAGGGGGTCGTC</t>
  </si>
  <si>
    <t>NC_012846</t>
  </si>
  <si>
    <t>Myodes.gapperi</t>
  </si>
  <si>
    <t>Canada</t>
  </si>
  <si>
    <t>Cg4224alb</t>
  </si>
  <si>
    <t>TGCCAATGAAGCATGTCTAAAAATGCTACAAGAAATAGGTTCTATTGAAAGAATTCCTGAATTTATTGCA
CGTGCAAAAGATAAAAATGATCCTTTCCGCCTTATGGGCTTTGGGCACCGTGTCTATAAAAATTATGACC
CACGTGCAAAAATCATGCAAAAAACCTGTCATGAAGTTTTAAAAGAACTCAACATTCAAGATGACCCGCT
TCTTGATATTGCAATAGAACTTGAAAAAATTGCCTTAAGTGATGAATATTTTATTGAGAAAAAGCTTTAT
CCCAATGTTGATTTTTATTCCGGCATTACATTAAAAGCTCTAGGTTTTCCAACTGAAA</t>
  </si>
  <si>
    <t>AATGCCGTGAATAATATGATAAATGCTGGTCTTCAGGGAGTTGACTTTGTTGTTGCAAATACGGATGCAC
AGGCTTTAGCTATGTCAAAGGCTGAACGTGTTATCCAACTTGGGGCAGCTGTGACAGAAGGTTTGGGTGC
TGGTGCTTTACCGGAAGTTGGACAAGCGGCCGCAGAGGAATGTATTGATGAAATTATTGATCATCTTGCA
GACTCTCATATGGTTTTCATTACTGCTGGTATGGGGGGAGGAACTGGAACAGGGGCTGCTCCCGTTGTTG
CTCGCGCAGCGCGTGAAAAAGGTATTTTGACTGTTGGTGTTGTGACAAAGCCGTTTCAGTTTGAAGGCGC
ACGTCGTATGAAAACGGCAGAGGCTGGTATTGAAGAATTACAAAAGTCTGTCGATACATTGATTGTTATT
CCCAATCAAAATCTTTTCCGTATTGCAAATGATAAGACAACGTTTGCTGATGCTTTTGCTATGGCTGATC
AAGTGCTTTATTCTGGTGTTGCTTCCATTACGGATTTGATGATTAAAGAGGGTTTGATTAACCTTGATTT
TGCTGATGTTCGCTCTGTTATGCACGAAATGGGTCGAGCCATGATGGGAACGGGTGAGGCATCTGGTGAT
GGACGTGCTTTGGCTGCGGCTGAAGCTGCTATTGCAAACCCATTGTTGGATGATACCTCTATGCGTGGGG
CGCGTGGTTTACTGATTTCTATTACAGGTGGTCGTGATATGACTCTTTTTGAGGTTGATGAAGCTGCTAA
TCGTATTCGTGAAGAAGT</t>
  </si>
  <si>
    <t>AB426654</t>
  </si>
  <si>
    <t>AB426648</t>
  </si>
  <si>
    <t>[@Regnery1992]</t>
  </si>
  <si>
    <t>Houston-1</t>
  </si>
  <si>
    <t>ATGTCTAAGAATAAAGCGCACATTACTGTGAATGATAAAAAAATAGAACTCTCCGTGCGTAAAGGTACACTTGGTCCTGACGTTATTGAAATTGCTTCTCTCTACAAAGAAACAGATACTTTTACTTATGATCCTGGCTTTACCTCAACTGCTTCGTGTGAATCGAAAATCACTTATATTGATGGTAATGAAGGAATTTTGCTTTATCGTGGTTATCCTATTGACCAATTGGCTGAAAAAGGAGACTTTCTCGAAAGCTGCTATCTTTTGCTTTACGGTGAACTGCCAACAAAACAAGAAAAAATTGATTTTGATCGCTGTATTATGCAGCATACGATGGTTCACGAACAGTTTGCAAGATTTTTCCATGGTTTCCGTCGCGACTCTCATCCTATGGCCGTCATGATTGCATGTCTTGGAGCTATGTCTGCATTCTATCACGACTCTATTGATATTACAGATCCTCAACAGAGAATGATCGCTTCTATTCGTCTCATTTCAAAGGTCCCAACTCTTGCCGCTATGGCCTATAAATATAGCATTGGACAAGCATTTGTTTATCCACGTAATGATCTTAGTTACGCTGCAAATTTTCTCCGTATGTGTTTTTCTGTTCCTTGTGAAGAATATAAAATTAATCCGGTGCTGACTCGAGCTATGGATAGAATCTTTACTCTTCATGCAGATCATGAACAAAATGCTTCGACATCCACTGTACGTCTTGCAGGTTCATCAGGTGCTAATCCATTTGCATGTATTGCAGCAGGTGTTGCATGCCTTTGGGGACCAGCTCATGGTGGAGCTAATGAAGCATGCCTAAAAATGTTACAAGAAATAGGTTCTGTTGAAAGAATTCCTGAATTCATTGCACGTGCAAAAGATAAAAATGATTCTTTCCGCCTTATGGGTTTTGGTCATCGAGTCTATAAAAATTATGATCCACGCGCAAAAATCATGCAACAAACCTGCCATGAGGTTTTAAAAGAATTGAACATTCAAAATGATCCACTTCTTGATATTGCTATCACGCTTGAAAATATTGCTCTAAATGATGAATATTTTATTGAAAAAAAACTTTACCCTAATGTCGATTTCTATTCTGGCATTACATTAAAAGCTCTAGGATTTCCAACAGAAATGTTTACTGTTCTTTTTGCATTAGCACGCAGTGTCGGCTGGGTTGCGCAATGGAAAGAAATGATTGAGGATCCTGCACAAAAAATTAGCCGACCACGCCAACTCTACACAGGCTACGCTGCGCGTGAATATATCCCTATAGACAAGCGTGTAAACTAA</t>
  </si>
  <si>
    <t>ATGACGATTAATCTGCATCGGCCAGATATCGCGGAATTGAAGCCACGTATTACCGTTTTTGGTGTTGGTGGTGGTGGCGGGAATGCTGTGAATAATATGATTAATGCTGGTCTTCAAGGAGTTGATTTTGTTGTTGCTAATACAGATGCGCAGGCTTTGGCTATGTCAAAGGCTGAACGTGTTATCCAGCTTGGTGCAGCAGTTACAGAAGGTTTAGGTGCTGGTGCTTTACCGGAAGTTGGACAAGCGGCTGCAGAGGAATGTATTGATGAAATTATCGACCATCTCGCAGATTCCCATATGATTTTCATTACTGCTGGTATGGGAGGAGGTACGGGAACAGGAGCAGCACCTGTTGTTGCACGTGCTGCTCGTGAAAAAGGTATTTTGACCGTTGGTGTTGTGACAAAGCCATTTCAGTTTGAAGGCGCTCGCCGTATGAAAACGGCAGAGGCTGGTATTGAAGAATTACAAAAATCTGTTGATACATTGATTGTTATACCTAATCAGAATCTTTTCCGTATTGCAGATGAAAAAACAACCTTTGCTGATGCTTTTGCTATGGCTGACCAAGTGCTTTACTCTGGTGTTGCTTCCATTACAGATCTCATGATTAAAGAAGGGCTCATTAACCTTGATTTTGCTGATGTTCGTTCTGTTATGCATGAAATGGGCCGTGCGATGATGGGAACCGGCGAGGCATCTGGTGAAGGGCGTGCTTTGGCTGCTGCTGAAGCAGCTATTGCTAATCCGTTGTTGGATGATACTTCTATGCGTGGTGCTCGCGGTCTTTTGATTTCTATTACTGGTGGTCGTGATATGACTTTATTTGAAGTCGATGAAGCTGCTAATCGTATTCGCGAAGAAGTGGATGCAGATGCTAATGTTATCTTTGGTGCTATTGATGATGAGTCACTAGAGGGTGTTATTCGTGTCTCTGTGGTTGCAACGGGGATCGATCGTGAGGTTAGTGATTTAGTTCAGCCTTCTCATCCTCAACTTCAAAGACATGCAACTTCAATTCGTAAGAACGATCCTGGAATGCCGCAAAGTTCTTTTCATGTTCAATCACCACCCTTGCGCTCTGAGTCAATGGTAGAAGTGATCGAAGCACTTGAAATAGAAAAGGGCAAAACGGTTGGAGAGCAGTTTCGTCCTAAAAGTCAAATTTTTGCACAGCCTGCAGACACTGTTGCTGCACGAAATGCTGCCGCTGCTTATGGGTCAAGTGCTCATGGGCAGATATCAAATGCGCCACGTGTGCAAGTAAGCCGTAGTTCGCAATCCTCTATGGTTGCACCAGTGAGTATGGAGGCGACGGCGCATGTTCTTGATGAGATGACAGGCGTTGTGCAGCAAAAAGAAAATCAAGTAAAACAAATACAAGCGCGTTCACCTATGCGTATGCCTGAGTTAAAGGATTTTCCTCCTGTTGCTCATGGTCAAGGTGAGAGGTCATCTGCTGACCAAGGACCTCGCAATCTTTGGCAGCGTTTAAAACAAAGTTTGACACATCGTGAAGAGGCTGAGCCAGAAGCTAAGCTAGAGCCCGCTGTAAGATCTTCTCAGCAGCAAGAAGTTCGTGTTCATAATAAAAATTCTCGGGCACTTGTTCAAGATGCTTCTGTTTATGTTCCACGTCGTGCTGGTGAGTTGCATCCCCATGTTTCACAAGATCAGCGTAATTTTGTAAGTGAAGAAGATCAGTTGGAAATACCAGCATTTTTGCGTCGTCAGGCAAATTAA</t>
  </si>
  <si>
    <t>TCTTCAGATGATGATCCCAAGCCTTCTGGCGATCTAGACAAAACAAGTCCACCGTGGGCTTTGAAAAACGCTTTCCTTGATAAAATTTAAGCGTTTTATAAGAGG
ATGCCCGGGAAGGTTTTCCGGTTTATCCCGGAGGGCTTGTAGCTCAGTTGGTTAGAGCGCGCGCTTGATA
AGCGTGAGGTCGGAGGTTCAAGTCCTCCCAGGCCCACCAGTTTATCCATTACTTTCATAAGTGCTTTTAA
AAAATAAGTACTTCTAAAAAGATTGCTTCTAAAAAGCTTATCAAAATTGGCAGGCTTATTGCTTTTGTGT
GAGTAATCCAAAGTTAAAGCAAATTAATGGCAAAAAAACAGTTCAAATGCTAAATACTAAGGAGTCAAAA
TTCCTTGCAAAGTGATTTTTACAGCGTCCATTTGGTTGATATAAATTCCAAATGCTCATAGACGTCAATG
CCTATATGAAACTATCGGTTCAATCATATCGCTTTGAGTTATATAGATTTTGTAATCCCTCTTTTGATCG
TTTTAAACGCTTTATCCTGATTTAGGGGCCGTAGCTCAGCTGGGAGAGCACCTGCTTTGCAAGCAGGGGG
TCGTCgg</t>
  </si>
  <si>
    <t>NC_005956</t>
  </si>
  <si>
    <t>L35101</t>
  </si>
  <si>
    <t>Panthera.leo</t>
  </si>
  <si>
    <t>South.Africa</t>
  </si>
  <si>
    <t>[@Molia2004]</t>
  </si>
  <si>
    <t>7069</t>
  </si>
  <si>
    <t>AGCTAATGAAGCATGCCTAAAAATGTTACAAGAAATAGGTTCTGTTGAAAGAATTCCTGAATTCATTGCA
CGTGCAAAAGATAAAAATGATTCTTTCCGCCTTATGGGTTTTGGTCATCGAGTCTATAAAAATTATGATC
CACGCGCAAAAATCATGCAACAAACCTGCCATGAGGTTTTAAAAGAATTGAACATTCAAAATGATCCACT
TCTTGATATTGCTATTACGCTTGAAAATATTGCTCTAAATGATGAATATTTTATTGAAAAAAAACTTTAC
CCTAATGTCGATTTCTATTCTGGCATTACATTAAAAGCTCTAGGATTTCCAACAGAAA</t>
  </si>
  <si>
    <t>TATCGCGGAATTGAAGCCACGTATTACCGTTTTTGGTGTTGGTGGTGGTGGCGGGAATGCTGTGAATAAT
ATGATTAATGCTGGTCTTCAAGGAGTTGATTTTGTTGTTGCTAATACAGATGCGCAGGCTTTGGCTATGT
CAAAGGCTGAACGTGTTATCCAGCTTGGTGCAGCAGTTACAGAAGGTTTAGGTGCTGGTGCTTTACCGGA
AGTTGGACAAGCGGCTGCAGAGGAATGTATTGATGAAATTATCGACCATCTCGCAGATTCCCATATGATT
TTCATTACTGCTGGTATGGGAGGAGGTACGGGAACAGGAGCAGCACCTGTTGTTGCACGTGCTGCTCGTG
AAAAAGGTATTTTGACCGTTGGTGTTGTGACAAAACCATTTCAGTTTGAAGGCGCTCGCCGTATGAAAAC
GGCAGAGGCTGGTATTGAAGAATTACAAAAATCTGTTGATACATTGATTGTTATACCTAATCAGAATCTT
TTCCGTATTGCAGATGAAAAAACAACCTTTGCTGATGCTTTTGCTATGGCTGACCAAGTGCTTTACTCTG
GTGTTGCTTCCATTACAGATCTCATGATTAAAGAAGGGCTCATTAACCTTGATTTTGCTGATGTTCGTTC
TGTTATGCATGAAATGGGCCGTGCGATGATGGGAACCGGCGAGGCATCTGGTGAAGGGCGTGCTTTAGCT
GCTGCTGAAGCAGCTATTGCTAATCCGTTGTTGGATGATACTTCTATGCGCGGTGCTCGCGGTCTTTTGA
TTTCTATTACTGGTGGTCGTGATATGACTTTATTTGAAGTCGATGAAGCTGCTAATCGTATTCGCGAAGA
AGTGGATGCAGATGCCAATGTTATCTTTGGTGCTATTGATGATGAGTCACTAGAG</t>
  </si>
  <si>
    <t>GATGATGATCCCAAGCCTTCTGGCGATCTAGACAAAACAAGTCCACCGTGGGCTTTGAAAAACGCTTTCC
TTGATAAAATTTAAGCGTTTTATAAGAGGATGCCGGGGAAGGTTTTCCGGTTTATCCCGGAGGGCTTGTA
GCTCAGTTGGTTAGAGCGCGCGCTTGATAAGCGTGAGGTCGGAGGTTCAAGTCCTCCCAGGCCCACCAGT
TTATCCATTACTTTCATAAGTGCTTTTAAAAAATAAGTACTTCTAAAAAGATTGCTTCTAAAAAGCTTAT
CAAAATTGGCAGGCTTATTGCTTTTGTGTGAGTAATCCAAAGTTAAAGCAAATTAATGGCAAAAAAACAG
TTCAAATGCTAAATACTAAGGAGTCAAAATTCCTTGCAAAGTGATTTTTACAGCGTCCATTTGGTTGATA
TAAATTCCAAATGCTCATAGACGTCAATGCCTATATGAAACTATCGGTTCAATCATATCGCTTTGAGTTA
TATAGATTTTGTAATCCCTCTTTTGATCGTTTTAAACGCTTTATCCTGATTTAGGGGCCGTAGCTCAGCT
GGGAGAGCACCTGCTTTGCAAGCAGGGGGTCGTCGG</t>
  </si>
  <si>
    <t>KX499328</t>
  </si>
  <si>
    <t>KX499333</t>
  </si>
  <si>
    <t>KX499343</t>
  </si>
  <si>
    <t>[@Inoue2010]</t>
  </si>
  <si>
    <t>Fuji_18-1</t>
  </si>
  <si>
    <t>GGCCAATGAAGCCTGCTTAAAAATGTTACAAGAAATAGGCTCAGTTGAGCAAATTCCAAAATTCATTGCA
CGAGCAAAAGACAAAAATGACCCTTTCCGCCTTATGGGATTTGGCCATCGAGTCTATAAAAATTATGACC
CACGTGCAAAAATCATGCAGCAAACATGCCATGAAGTTTTAAAAGAACTGAATATTCAAGATGATCCACT
TCTCGATATAGCAATAGAACTTGAGAAAATTGCACTCAATGATGAATATTTTGTTGAAAAAAAGCTTTAC
CCGAATGTTGACTTTTATTCTGGCATTACATTAAAAGCTTTAGGCTTTCCAACTGAAA</t>
  </si>
  <si>
    <t>AATGCCGTGAATAATATGATTAATGCTGGTCTTCAGGGAGTTGATTTTGTTGTTGCTAATACGGATGCAC
AGGCTTTGGCGATGTCAAAGGCGGAACGTGTTATCCAGCTTGGTGCAGCTGTTACGGAAGGTCTAGGTGC
TGGTGCTTTGCCAGAAGTTGGGCAAGCAGCTGCAGAGGAATGTATTGATGAAATTATCGATCATTTGGCA
GATTCCCATATGGTTTTCATCACTGCTGGTATGGGTGGAGGTACTGGAACTGGAGCTGCGCCTGTTGTTG
CTCGTGCTGCTCGTGAAAAAGGTATTTTGACCGTTGGTGTTGTGACAAAGCCATTCCAGTTTGAAGGTGC
TCGCCGTATGAAGACGGCAGAGGCTGGTATTGATGAGTTACAAAAGTCTGTTGATACATTGATTGTTATT
CCTAATCAGAATCTTTTTCGTATTGCAGATGAAAAAACAACATTTGCTGATGCTTTTGCTATGGCTGATC
AAGTGCTTTACTCTGGTGTTGCTTCCATTACAGATTTGATGATTAAAGAGGGATTGATTAACCTTGATTT
TGCTGACGTTCGTTCTGTTATGCATGAAATGGGACGAGCGATGATGGGGACTGGTGAGGCATCTGGTGAG
GGGCGTGCTTTAGCTGCTGCTGAAGCTGCTATTGCTAACCCACTGTTGGATGATACTTCTATGCGTGGTG
CGCGTGGCTTACTGATTTCCATTACTGGTGGTCGTGATATGACTCTCTTTGAAGTAGATGAAGCTGCTAA
TCGTATTCGCGAAGAAGT</t>
  </si>
  <si>
    <t>TCTTCAGATGATGATCCCAAGCCTTCTGGCGATCCACGACAAGTTCTTTGTGGGACTTTAAGAAA
AGCTTTTCCATTAAAAGAATGCTTTCATGTGATAGTGCCGGGGGAGGTTTTCCGGTTTATCCCGGAGGGC
TTGTAGCTCAGTTGGTTAGAGCGCGCGCTTGATAAGCGTGAGGTCGGAGGTTCAAGTCCTCCCAGGCCCA
CCATATCCATCCATAGAAGAGCGCTTAGAAAGCTTGAAAAGAGCTTTGCTGTAAAGTTTGAAAAGACTTG
TTTATCGCTTTCTGTAAAATTTGGCGTTTGTCTGTTTTTAGAAGCGGTCGAAACTGAAAGCATTTTGAGA
ACAAGAGTCTTTGAATAGGAAGGACCATAAAGTTCAAGAGGTTCACATGGTTTAGAGTTAAATTGTTTAG
GATTAGAATGTTCTGTGTTAAAATGCTGCGATATAAAGGTTTCGGATAAATGATTTCGTTTTGGGGGCCG
TAGCTCAGCTGGGAGAGCACCTGCTTTGCAAGCAGGGGGTCGTCgg</t>
  </si>
  <si>
    <t>AB242289</t>
  </si>
  <si>
    <t>AB440633</t>
  </si>
  <si>
    <t>AB498007</t>
  </si>
  <si>
    <t>[@Droz1999]</t>
  </si>
  <si>
    <t>C-29</t>
  </si>
  <si>
    <t>ATGTCTGAGAATAAAGCACACATTACTGTGAATGATAAAAAAATAGAACTCTCCGTGCGTAAAGGTACACTTGGCCCTGACGTTATTGAAATTGCTTCTCTCTACAAAGAAATAGATACTTTTACCTATGATCCTGGTTTTACCTCTACCGCTTCGTGTGAATCGAAAATCACTTATATTGATGGTAATGAAGGAATTTTGCTTTATCGCGGTTATCCTATTGATCAATTGGCTGAAAAAGGAGACTTTCTTGAAAGTTGCTATCTTTTACTTTATGGTGAACTTCCAACAAAACAAGAAAAAATTGATTTTGACCGCTGTATTATGCAGCATACGGTGGTTCATGAACAGTTTGCAAGATTTTTCCACGGTTTTCGTCGCGACTCTCACCCTATGGCTGTCATGATTGCATGTCTTGGAGCTATGTCTGCATTCTATCACGACTCTATTGATATTACAGATCCTCAACAGAGAATGATTGCTTCTATTCGTCTCATTTCAAAGGTTCCAACTCTTGCCGCTATGGCCTATAAATATAGCATCGGACAAGCATTTGTTTATCCACGTAATGATCTTAGTTACGCTGCAAATTTCCTCCATATGTGTTTTTCTATCCCTTGTGAAGAATATAAAATTAATCCAGTGCTAACTCGAGCTATGGATCGAATCTTTACCCTTCATGCAGATCATGAACAAAATGCTTCTACATCCACTGTACGTCTTGCAGGTTCATCAGGTGCTAATCCATTTGCATGTATTGCAGCAGGTGTTGCATGCCTTTGGGGACCAGCTCATGGTGGAGCCAATGAAGCATGCCTAAAAATGTTACAAGAAATAGGTTCTGTTGAAAGAATCCCTCAATTCATTGCACGTGCAAAAGATAAAAATGATTCTTTCCGCCTTATGGGTTTTGGTCACCGAGTCTATAAAAATTATGATCCACGTGCAAAAATTATGCAACAAACTTGTCATGAGGTTTTAAAAGAACTAAACATTCAAGATGATCCACTTCTTGATATTGCTATCGCACTTGAAAATATTGCCCTGAATGATGAATATTTTGTTGGAAAAAAACTTTACCCTAATGTCGATTTCTATTCTGGTATTACATTAAAAGCTTTAGGTTTTCCAACTGAAATGTTTACTGTTCTTTTCGCACTAGCACGCAGTGTTGGCTGGGTTGCACAATGGAAAGAAATGATTGAGGATTCTGCACAAAAAATTAGTAGACCACGCCAGCTTTACACAGGCTATACCACACGTGAATATGTCCCTATAGACAAGCGTGTAAATTAA</t>
  </si>
  <si>
    <t>ATGACGATTAATCTGCATCGGCCAGATATCGCGGAATTAAAGCCACGTATTACCGTTTTTGGTGTTGGCGGTGGTGGCGGGAATGCCGTGAATAATATGATTAATGCTGGTCTTCAGGGAGTTGATTTTGTTGTTGCTAATACGGATGCACAGGCTTTGGCTATGTCAAAGGCTGAACGTGTCATCCAGCTTGGTGCAGCAGTTACAGAAGGTTTAGGCGCTGGTGCTTTACCAGAAGTTGGACAAGCGGCTGCAGAGGAATGTATTGATGAAATTATCGACCATCTCGCAGATTCCCATATGGTTTTTATTACTGCTGGTATGGGTGGAGGTACGGGAACAGGGGCAGCACCTGTTGTTGCACGCGCTGCTCGTGAAAAAGGTATTTTGACCGTTGGTGTTGTGACAAAGCCATTTCAGTTTGAAGGTGCTCGCCGTATGAAAACGGCAGAGGCTGGTATTGAAGAATTACAAAAATCTGTTGATACATTGATCGTTATACCTAATCAGAATCTTTTTCGTATTGCGGATGAGAAAACAACCTTTGCTGATGCTTTTGCTATGGCTGATCAAGTACTTTACTCTGGTGTTGCTTCCATTACGGATTTAATGATTAAAGAAGGCCTTATTAACCTTGATTTTGCTGACGTTCGTTCTGTTATGCACGAAATGGGTCGTGCGATGATGGGAACCGGTGAGGCATCTGGTGAAGGGCGTGCTTTGGCTGCTGCTGAAGCAGCTATCGCTAATCCGCTGTTGGATGATACTTCTATGCGCGGCGCTCGTGGTCTTTTAATTTCTATTACTGGTGGTCGTGATATGACTTTGTTTGAAGTCGATGAAGCTGCTAATCGTATTCGCGAAGAAGTGGATGCAGATGCCAATGTTATCTTTGGTGCTATTGATGATGAGTCACTAGAGGGTGTGATCCGTGTTTCTGTAGTTGCAACGGGGATTGATCGTGAGGTTAGTGATGTAGTTCAACCTTCTCATTCTCAATTTCAAAAACACGCGACTTCAATTCGTAAGAACGATCCCGGAATACCGCAAAGTTCTTTTCATGTTCAGTCACCTCCCTTGCGTTCTGAGACGATGGTAGAAGTGATCGAAGCACTTGAAATAGAAAAGAGCAAAGCGGTTGGAGAACAGTTTCGTCCTAAAAGTCAAATTTTTGCACAGCCTATAGAAACTATTGCTGCACGAAATGCGAATGCTGCTGCTTATGGATCAAGTGCTGTGCATGGGCAGATATCAAATGTGCCACGTATGCAAGTGAGCCGTAGTTCGCAACCATCTATGGTTGCACCAGTGAGTATGGAGGCGACGGCGCATGTTCTTGATGAGATGGCAGGGGTTGTGCAGCAGAAAGAAAGGCAAGTACAACAAATGCAAGCGCGTTCACCTATGCGTATGCCTGAGTTAAAGGATTTTCCTCCTGTTGTTTATGGTCAAGGTGAGAAGTCATCTGCTGACCAGGGGCCTCGCAATCTTTGGCAGCGTTTGAAACAAAGTTTGACGCATCGTGAGGAGGTCGAGCCAGAAGCCAAACTAGAGCCGGCTGTAAGATCTTCTCAGCAGCAGGAAGTCCGTGTTTATAATAAAAATTCTCAGGTGCTTGCTCAAGATGCTTCTGTTTATGCTCCACGTCGTTCTGGTGAGTTGCATCCCCATGTTTCGCAAGATCAGCGTACTTTTATAAGTGAAGAAGATCAGTTGGACATACCAGCGTTTTTGCGTCGTCAGGCAAATTAA</t>
  </si>
  <si>
    <t>TCTTCAGATGATGATCCCAAGCCTTTTGGCGATCTACACAAACAAGTCCACCGTGGACTTTGAAAAGCGCTTTCCTTTATAAAATTGAGCGTTTTGTAAGAGGATGCCGGGGAAGGTTTTCCGGTTTATCCCGGAGGGCTTGTAGCTCAGTTGGTTAGAGCGCGCGCTTGATAAGCGTGAGGTCGGAGGTTCAAGTCCTCCCAGGCCCACCAATTTATCCATTATTTTCATAAGTGCTTTTGAAAAATAAGTACTTCTAAAATATCGCTTCTAAAAATTGGCATGCTTGTTGCTTTTGTGTGTGTGATCCAAAGTTAAAGCAGTTTAATGGCAAAAAAAGCAGTTCAAATGCTAAAATGCTAAAAGGTCAAAATTTTGGGAAAGTGATTTTTGCAGTGTCTATTTGGTTGATGTAAATTTCGAATAGTCATGGACGTAAATGCCCATATAAAACATATCGGTTAAATTATATCACTTTGGGTCATACGTTATAATACCTCCTTTAATCGTTTTACCTGTTTTAGGGGCCGTAGCTCAGCTGGGAGAGCACCTGCTTTGCAAGCAGGGGGTCGTC</t>
  </si>
  <si>
    <t>NZ_KL407334</t>
  </si>
  <si>
    <t>L98-215</t>
  </si>
  <si>
    <t>AGCCAATGAAGCATGCCTAAAAATGTTACAAGAAATAGGTTCTGTTGAAAGAATCCCTGAATTCATTGCA
CGTGCAAAAGATAAAAATGATTCTTTTCGCCTTATGGGTTTTGGTCACCGAGTCTATAAAAATTATGATC
CACGTGCAAAAATTATGCAACAAACCTGCCATGAGGTTTTAAAAGAACTAAACATTCAAGATGATCCACT
TCTTGACATTGCTATCGCACTTGAAAATATTGCCCTGAATGATGAATATTTTGTTGGAAAAAAACTTTAC
CCTAATGTCGATTTCTATTCTGGTATTACATTAAAAGCTTTAGGCTTTCCAACTGAAA</t>
  </si>
  <si>
    <t>TATCGCGGAATTAAAGCCACGTATTACCGTTTTTGGTGTTGGCGGTGGTGGCGGGAATGCCGTGAATAAT
ATGATTAATGCTGGTCTTCAGGGAGTTGATTTTGTTGTTGCTAATACGGATGCACAGGCTTTGGCTATGT
CAAAGGCTGAACGTGTCATCCAGCTTGGTGCAGCAGTTACAGAAGGTTTAGGTGCTGGTGCTTTACCAGA
AGTTGGACAAGCGGCTGCAGAGGAATGTATTGATGAAATTATCGACCATCTCGCAGATTCCCATATGGTT
TTTATTACTGCTGGTATGGGTGGAGGTACGGGAACAGGGGCAGCACCTGTTGTTGCACGCGCTGCTCGTG
AAAAAGGTATTTTGACCGTTGGTGTTGTGACAAAGCCATTTCAGTTTGAAGGTGCTCGCCGTATGAAAAC
GGCAGAGGCTGGTATTGAAGAATTACAAAAATCTGTTGATACATTGATCGTTATACCTAATCAGAATCTT
TTTCGTATTGCGGATGAGAAAACAACCTTTGCTGATGCTTTTGCTATGGCTGATCAAGTACTTTACTCTG
GTGTTGCTTCCATTACGGATTTAATGATTAAAGAAGGCCTTATTAACCTTGATTTTGCTGACGTTCGTTC
TGTTATGCACGAAATGGGTCGTGCGATGATGGGAACCGGTGAGGCATCTGGTGAAGGGCGTGCTTTGGCT
GCTGCTGAAGCAGCTATCGCTAATCCGCTGTTGGATGATACTTCTATGCGCGGCGCTCGTGGTCTTTTAA
TTTCCATTACTGGTGGTCGTGATATGACTTTGTTTGAAGTCGATGAAGCTGCTAATCGTATTCGCGAAGA
AGTGGATGCAGATGCCAATGTTATCTTTGGTGCTATTGATGATGAGTCACTAGAG</t>
  </si>
  <si>
    <t>GATGATGATCCCAAGCCTTTTGGCGATCTACACAAACAAGTCCACCGTGGGCTTTGAAAAGCGCTTTCCT
TTATAAAATTGAGCGTTTTGTAAGAGGATGCCGGGGAAGGTTTTCCGGTTTATCCCGGAGGGCTTGTAGC
TCAGTTGGTTAGAGCGCGCGCTTGATAAGCGTGAGGTCGGAGGTTCAAGTCCTCCCAGGCCCACCAATTT
ATCCATTACTTTCATAAGTGCTTTTGAAAAATAAGTACTTCTAAAATATCGCTTCTAAAAATTGGCATGC
TTGTTGCTTTTGTGTGTGTGTGATCCAAAGTTAAAGCAGTTTAATGGCAAAAAAAGCAGTTCAAATGCTA
AAATGCTAAAAGGTCAAAATTTTGGGAAAGTGATTTTTGCAGTGTCTATTTGGTTGATGTAAATTTCGAA
TACTCATGGATGTAAATGCCCATATAAAACATATCGGTTAAATTATATCACTTTGGGTCATACGTTATAA
TACCTCCTTTAATCGTTTTACCTGTTTTAGGGGCCGTAGCTCAGCTGGGAGAGCACCTGCTTTGCAAGCA
GGGGGTCGTCGG</t>
  </si>
  <si>
    <t>KX499329</t>
  </si>
  <si>
    <t>KX499334</t>
  </si>
  <si>
    <t>KX499344</t>
  </si>
  <si>
    <t>Mastomys.erythroleucus</t>
  </si>
  <si>
    <t>Senegal</t>
  </si>
  <si>
    <t>[@Martin-Alonso2016]</t>
  </si>
  <si>
    <t>008</t>
  </si>
  <si>
    <t>CCTGGTTTTACTTCAACAGCTTCTTGTGAATCAAAAATTACTTACATTGATGGCGATAAAGGAATATTGC
TTTATCGTGGATACCCTATCGACCAATTGGCTGAAAAAGGTGACTTCCTCGAAAGTTGTTATCTTCTTCT
TTATGGGGAACTCCCAACACAGCAAGAAAAAAATGACTTTGATCGATGTATCATGCAGCATACAATGGTC
CACGAACAGTTTTCACGCTTCTTCCATGGCTTTCGTCGTGACTCCCACCCCATGGCTGTCATGGTTGCCT
GTCTTGGTGCTATGTCTGCGTTCTATCACGACTCTATTGATATTACAGATCCTCACCAGAGAATGATTGC
TTCTGTTCGTCTTATCTCAAAAGTTCCAACACTTGCTGCTATGGCCTATAAATATAGTATTGGACAAGCA
TTTGTTTATCCTCGTAATGATCTTAGTTATGCTGCAAATTTCCTTCGTATGTGTTTTGCTGTTCCTTGTG
AAGAATATAAAATAAACCCTGTACTTGCCCGAGCAATGGATCAAATCTTTATCCTTCATGCAGATCATGA
ACAAAATGCTTCTACATCTACGGTCCGTCTTGCTGGATCATCAGGGGCTAATCCGTTTGCCTGTATTGCA
GCAGGTGTTGCATGCCTTTGGGGACCAGCCCATGGTGGTGCCAATGAAGCATGCCTAAAAATGCTACAAG
AGATAGGTTCTATTAAAAGAATTCCTGAATTTATTGCTCGTGCAAAAGATAAAAATGATCCTTTCCGCCT
TATGGGCTTTGGTCACCGAGTCTATAAAAATTATGACCCACGTGCAAAAATCATGCAAAAAACTTGTCAT
GAGGTTTTAAAAGAGCTTAATATTCAAGATGATCCGCTTCTTGATATTGCAATAGAACTAGAAAAAATTG
CTTTAAGTGATGAATATTTTATTGAGAAAAAGCTTTATCCCAATGTTGATTTCTATTCCGGTATTACATT
AAAAGCTCTAGGCTTTCCAACTGAAATGTTTAC</t>
  </si>
  <si>
    <t>TATCGCGGAATTGAAGCCACGCATTACCGTTTTTGGTGTTGGAGGTGGTGGCGGGAATGCCGTGAATAAT
ATGATAAATGCTGGTCTTCAGGGAGTTGACTTTGTTGTTGCTAATACGGATGCACAGGCTTTGGCTATGT
CAAAGGCTGAACGTGTTATCCAGCTTGGTGCTGCTGTGACAGAAGGTTTGGGTGCTGGGGCTTTACCAGA
AGTTGGACAAGCCGCGGCAGAGGAATGTATTGATGAAATTATCGATCATCTTGCAGACTCTCATATGGTT
TTTATTACTGCTGGTATGGGGGGCGGAACTGGAACAGGGGCTGCTCCCGTTGTTGCGCGCGCAGCGCGTG
AAAAAGGTATTTTGACCGTTGGTGTTGTGACAAAGCCATTTCAGTTTGAAGGGGCGCGTCGGATGAAAAC
GGCAGAGGCTGGTATTGAAGAATTACAAAAGTCTGTCGATACATTGATTGTTATTCCCAATCAAAATCTT
TTCCGTATTGCGAATGATAAAACAACGTTTGCTGATGCTTTTGCTATGGCTGACCAAGTGCTTTATTCTG
GTGTTGCTTCCATTACGGATTTGATGATTAAAGAGGGCTTGATTAACCTCGATTTTGCTGATGTTCGTTC
TGTTATGCACGAAATGGGCCGAGCCATGATGGGAACAGGTGAAGCATCTGGTGAGGGACGAGCTTTGGCT
GCTGCTGAAGCGGCTATTGCAAACCCATTGTTGGATGATACCTCTATGCGTGGAGCACGTGGTTTATTGA
TTTCTATTACAGGTGGGCGTGATATGACCCTCTTTGAGGTTGATGAAGCTGCTAATCGTATTCGTGAAGA
AGTGGATGCTGATGCGAATGTGATCTTTGGCGCCATTGATGATGAGTCCTTAGAA</t>
  </si>
  <si>
    <t>GATGATGATCCCAAGCCTTCTGGCGATCTCTTAAAAtAAAGCCTAGCCTGCTTTAAAAAAAACAGGACGTT
TAGATCCTCTTTAAATCCTTATAAATCTTAAAGAGTATCCATTTAAAAAAGGGCTTTATGAAGAAAGCAC
TTTAAGCTTTTCCAATGATTTAAGATGATACCGGGGAAGGTTTTCCGGTTTATCCCGGAGGGCTTGTAGC
TCAGTTGGTTAGAGCGCGCGCTTGATAAGCGTGAGGTCGGAGGTTCAAGTCCTCCCAGGCCCACCAATTT
ATGCTCGTTTTTTACTTATCCTGAGAGTTATGAAGCTTAAACGTATTAAACGTATCAAAGCCTCTTTAAT
CTTTGTTCATCGTTTAAAGATTTTATTTTATCCTTCAAAAATTGTTTGTTAAATTTACATTGCGTTTATC
AAACAGTGCCTTTGTCAAAAGAAGGATTTTAAGTTCCCTTCAAGAGGATAGACAAATTTAAAGGATAAAA
GCTAAAAAATGATACAAATCAATAGAAGTCAAAATAATATTGATCGAAAAAATAGTATTGATTAAAAGAG
GACAAGTTACTCAAGTTGATAATTTTTTTGAGGTTGATTTGAGAGGGCATTCTTTAGGGGCCGTAGCTCA
GCTGGGAGAGCACCTGCTTTGCAAGCAGGGGGTCGTCGG</t>
  </si>
  <si>
    <t>KY555066</t>
  </si>
  <si>
    <t>KY555065</t>
  </si>
  <si>
    <t>KY555067</t>
  </si>
  <si>
    <t>Ovis.aries</t>
  </si>
  <si>
    <t>[@Kosoy2016]</t>
  </si>
  <si>
    <t>K-2C</t>
  </si>
  <si>
    <t>ATGTCTGAGAATAAAGCATATATTATCGTAAATGATAAAAAAATAGAATTGCCAGTGCATAAAGGAACCATTGGGCCTGATGTAATTGAAATTACTTCTCTTTATAAAGAAACTGATAGTTTTACTTATGATCCTGGGTTTACCTCAACCGCTTCTTGTGAATCAAAAATTACTTATATTGATGGCGATGAAGGAGTATTACTTTACCATGGTTACTCTATCGACCAATTAGCTGAAAACGGAGACTTTCTCGAAGTATGTTATCTTTTGCTTTACGGTGAATTGCCAACTAAACAAGAAAAAGCTGATTTTGACCGCCGGATTATGCACCATACAATGGTGCATGAACAATTTTCACGTTTTTTCCATGGATTCCGTCGTGATTCTCATCCTATGGCAGTTATGGTTGCTTGTCTTGGAGCCATGTCTGCTTTTTATCATGACTCCATTGATATTACAGATGCAAAACAAAGAATGATCGCTTCTATTCGTCTTATTGCAAAAGTTCCAACTCTTGCTGCTATGGCTTATAAATACAGCATTGGACAACCTTTTGTTTATCCACGTAACGATCTTGGTTATGCTGCAAATTTCCTCCACATGTGCTTTTCTGTTCCTTGTGAAGAGTACAAAGTTAATCCAGTTCTTGCGCGAGCTATGGACCGAATCTTTACTCTACATGCAGATCATGAACAAAATGCATCCACATCAACCGTACGTCTGGCAGGTTCATCAGGAGCAAATCCGTTTGCGTGTATTGCAGCAGGTGTTGCGTGCCTTTGGGGACCAGCCCATGGTGGTGCTAATGAAGCATGCTTAAAAATGCTGCAAGAAATAGGTTCTATTGAAAAAATTCCTGAATTTATCGCACGTGCAAAAGATAAAAATGATCCTTTCCGTCTTATGGGCTTTGGCCACAGAGTTTATAAAAATTATGATCCACGTGCAAAACTTATGCAAAAAACCTGCCATGAAGTTTTAAAAGAACTAAATATTAAAGATGATCCACTTCTTGACATTGCTATGGAGCTTGAAAAAATTGCCTTGAGTGATGAATACTTTATTGAAAAAAAGCTCTATCCTAATGTTGATTTCTATTCTGGAATTACATTAAAAGCTTTAGGCTTTCCTACCGAAATGTTTACTGTTCTTTTTGCATTGGCACGTAGTGTCGGCTGGGTTGCACAATGGAAAGAAATGATTGAAGATCCAGCGCAAAAAATTGGACGTCCGCGTCAACTTTATACAGGTCGTGCTGCACGCAAATATGTTTCTTTAAATGAGAGATAA</t>
  </si>
  <si>
    <t xml:space="preserve">ATGACGATTAATCTGCACCGGCCAGATATCGCGGAATTGAAACCACGCATTACCGTTTTTGGTGTTGGTG
GTGGTGGTGGAAATGCCGTCAATAATATGATTAATGCTGGCCTTCAAGGAGTTGATTTTGTTGTTGCCAA
TACAGATGCACAAGCTTTGGCTATGTCAAAGGCTGAGCGTGTAATCCAGCTTGGTGCAGCAGTTACAGAA
GGTTTGGGTGCTGGTGCTTTGCCGGAAGTTGGGCAGGCAGCTGCAAATGAATGTATTGATGAGATTATGG
ATCATCTTGCAAATTCCCATATGGTTTTCATTACGGCAGGTATGGGTGGAGGCACTGGAACAGGGGCAGC
ACCTGTTGTTGCTCGTGCAGCGCGTGAAAAAGGTATTTTGACTGTAGGTGTTGTAACAAAGCCATTTCAA
TTTGAAGGTGCACGCCGTATGAAAACAGCGGAAGCTGGTATAGAAGAATTACAAAAATCTGTTGATACAT
TAATTGTTATTCCTAACCAAAATCTATTTCGTATTGCAGATGAAAAAACAACATTTGCCGATGCTTTTGC
TATGGCTGATCAGGTGCTTTACTCTGGTGTTGCTTCTATCACGGATTTAATGATTAAAGAAGGATTGATT
AATCTTGACTTTGCTGATGTTCGTTCTGTTATGCATGAAATGGGTCGTGCGATGATGGGAACAGGTGAGG
CTTCTGGTGAAGGACGTGCTTTAAAAGCTGCTGAAGCTGCTATTGCAAATCCTCTGTTAGATGAAACCTC
TATGTGTGGGGCTCGTGGTCTTTTGATTTCCATTACAGGGGGCCGTGATATGACTTTGTTTGAAGTGGAT
GAGGCTGCTAATCGTATTCGTGAAGAAGTTGATGTTGATGCGAATGTTATTTTTGGTGCCATTGATGATG
ATTCACTTGAAGGTCTTATTCGTGTATCGGTGGTTGCAACAGGTATTGACCGTGTGGTTAGTGATGTTGT
TCAGCCTTCTGGTGCTAAATTTCAACGACCTGCAGTTTCAATGCGTAGGAGCGATGGTGCACTAGAACAA
ACTACTTCTCAATCATCATCATCTTCTTCTGAATCAATGGTAGATGTAATGGAAGCGCTTGAATTGGAAA
TGAATCAATCAGTTGAAGAGCCATTTCGCCCTAAAAGTCAAATTTTTACGCGACCTACAGATACAGTTGC
TACACGAAGTACAAATGCTCTTCCTTATGGGCAAAATATGCCTCATGGGCAGATATCAAATACACCGCGT
ATGCAGGTTAATCGTGTTTCTGCACAGCCTTTAGCTGCAGCAGTTAGTATGGAGGCGACTGCGCATGTTC
TTAATGAAATGACTGAAATTGTAGAACAGAAGGAAAAGAAAGTACAAATACAGCCTCACTCAACGTCGGC
GCATATTCCTGAATTAAAAGATTTTTCTTCCGTTTCTCTTGAACAGGATGTGCATTCTTCCATTTCTGAT
CAGGGTCCACGTAATCTTTGGCAGCGTTTAAAGCAGAGCTTAACGTATCGTGAGGAAGATAAACTAGAAG
CCCGGTTGGAGCCTGCTGTAAGACCTTCTCAGCATGAGGAATCTGAAAATTCTAATGAAAACAGTCAAAT
GCTTTCTCAGGATGCTTCTGTTTATGTTCCACGTTGTTCTACTGAATCACAGCCACGCGTATTACAAGAT
CAGCGTACTTTGGTAAGTGAAGAAGATCAGTTGGAAATACCTGCATTTTTGCGTCGCCAAGCGCATTAA
</t>
  </si>
  <si>
    <t>tctt
ccgatgatgatcccaagccttcaagcgttctgttcatcaaatttcaaaagcgttaaaaaa
cattcgaaagtatttaagaaacatatcttttgttttcttttatctgtcccgaggaaggtt
tttaccaattcattcctgagggcttgtagctcagttggttagagcgcgcgcttgataagc
gtgaggtcggaggttcaagtcctcccaggcccaccaatttatgattgctgataagattta
tgatcgctgatgagtttgctgataaagtttttttgcgaacgttttgatagtcttttatct
tacgatctttcagttttatgttgcaatctttcaaaagtatttgaactgttttaggggccg
tagctcagctgggagagcacctgctttgcaagcagggggtcgtcgg</t>
  </si>
  <si>
    <t>NZ_JH725083</t>
  </si>
  <si>
    <t>NZ_JH725081</t>
  </si>
  <si>
    <t>Pachyuromys.duprasi</t>
  </si>
  <si>
    <t>Netherlands</t>
  </si>
  <si>
    <t>FN15-2</t>
  </si>
  <si>
    <t>AGCCAACGAAGCATGTTTAAAAATGCTACAAGAAATAGGTTCTGTTGAGAGAATCCCTGAATTCATCGCA
CGTGCAAAAGATAAAAATGATCCTTTCCGCCTTATGGGATTTGGTCACCGAGTCTATAAAAATTATGATC
CACGTGCAAAAATTATGCAAAAAACCTGTCATGAGGTTCTAAACGAACTGGATATTCAAGATGATCCACT
TCTTGATATCGCTATAGAACTTGAAAAAATTGCTCTAAATGATGAATATTTTATTGAAAAGAAACTTTAT
CCCAATGTCGATTTCTATTCTGGTATCACATTAAAAGCTTTAGGCTTTCCAACAGAAA</t>
  </si>
  <si>
    <t>AATGCCGTGAATAATATGATTAATGCGGGTCTTCAGGGAGTTGATTTTGTTGTGGCAAATACAGATGCGC
AGGCTTTGGCTATGTCAAAGGCTGAACGTGTTATCCAACTTGGGGCGGCAGTCACAGAAGGTTTAGGGGC
CGGTGCTTTGCCAGAAGTAGGGCAAGCGGCTGCAGAAGAATGTATTGATGAAATTATTGACCATTTGGCA
GACTCTCATATGGTTTTCATTACGGCTGGTATGGGTGGAGGTACTGGAACTGGGGCGGCGCCTGTTGTGG
CTCGTGCTGCACGTGAAAAAGGTATTTTGACCGTTGGTGTGGTAACAAAACCATTTCAGTTTGAAGGTGC
ACGCCGTATGAAAACGGCAGAGGCTGGTATTGAAGAATTACAGAAGTCTGTTGATACATTAATTGTTATT
CCTAATCAAAATCTGTTCCGTATTGCTGATGAAAAGACAACTTTTGCTGATGCTTTTGCTATGGCTGATC
AAGTGCTTTATTCTGGTGTTGCTTCCATTACCGACCTTATGATTAAAGAGGGACTTATTAACCTTGATTT
TGCTGATGTTCGTTCTGTTATGCATGAAATGGGACGAGCAATGATGGGAACTGGTGAGGCGTCTGGTGAA
GGTCGTGCTTTGAATGCTGCTGAAGCTGCTATTGCCAATCCACTGTTGGATGATACTTCTATGCGTGGTG
CTCGTGGCTTACTCATTTCTATTACAGGTGGTCGTGATATGACACTCTTTGAAGTTGATGAGGCTGCTAA
TCGTATTCGTGAAGAAGT</t>
  </si>
  <si>
    <t>TCTTCAGATGATGATCCCAAGCCTTCTGGCGATCTCTTAAGCGCTGAAGTGTCCTCATTTTTAAGGGaGGgCTT
TAAGCAGAAGAGCTTTAAAAGCTTTTGTCTGAGAATATGCCGGGGAAGGTTTTCCGGTTTATCCCGGAGG
GCTTGTAGCTCAGTTGGTTAGAGCGCGCGCTTGATAAGCGTGAGGTCGGAGGTTCAAGTCCTCCCAGGCC
CACCAATTTAATCTATCCATTAAAGAGCGCTTGTCCAAAAGCCTTTTTTGAAAATGTAGCGCTTATCTGT
TTCGCTTAAAAGAGCAAAAATTAGATGAAGTTCAAAGACAAAAGATCTTTGTAAATTGATTTTAATTTTA
AAAGTTTGGAGTGGGTTATGCTATTTTAGGGGCCGTAGCTCAGCTGGGAGAGCACCTGCTTTGCAAGCAG
GGGGTCGTCGG</t>
  </si>
  <si>
    <t>AB444978</t>
  </si>
  <si>
    <t>AB602543</t>
  </si>
  <si>
    <t>AB602561</t>
  </si>
  <si>
    <t>Rattus.norvegicus</t>
  </si>
  <si>
    <t>[@Gundi2006]</t>
  </si>
  <si>
    <t>ACCGCTTCTTGTGAATCAAAAATCACTTATATTGATGGTAATAAAGGAATGTTGCTTTATCGTGGTTATC
CTATCGATCAACTGGCCGAAAAAGGAGATTTTCTCGAAAGCTGTTATCTTCTCCTTTACGGTGAACTTCC
AACAAAACAAGAAAAAAATGATTTTGACCGTTGTATTACGCAGCATACGATGGTGCACGAACAATTTGCA
CGATTTTTTCATGGATTTCGTCGTGACTCGCATCCCATGGCTGTCATGGTTGCATGCCTTGGAGCTATGT
CTGCATTTTATCACGACTCTATTGATATTACAGATCCTCAACAAAGAATGATTGCTTCTGTCCGTCTTAT
TTCAAAGGTTCCAACTCTTGCTGCTATGGCCTATAAATATAGTATTGGACAAGCATTTGTTTATCCACGT
AATGATCTCAGTTATGCCGCAAATTTTCTTCGTATGTGCTTTTCTGTTCCTTGTGAAGAATATAAAATCA
ACCCTGTGCTCGTTCGGGCGATGGATCGAATCTTTATCCTTCATGCAGATCATGAACAAAATGCTTCCAC
ATCTACCGTACGCCTTGCAGGATCATCAGGAGCTAATCCGTTTGCATGTATCGCTGCAGGTGTTGCCTGC
CTTTGGGGACCAGCACATGGTGGAGCTAATGAAGCATGCCTAAAAATGCTACAAGAAATAGGTTCTGTTG
AGAGAATTCCTGAATTCATCGCACGGGCAAAAGATAAAAATGATCCTTTCCGCCTTATGGGATTTGGCCA
CCGAGTTTATAAAAATTATGATCCACGTGCAAAAATTATGCAAAAAACTTGTCATGAAGTTTTAAAAGAA
CTCAATATTCAAGATGACCCACTTCTTGAGATCGCTATGGAACTTGAGAAAATAGCCCTCAATGACGAAT
ATTTTGTTGAAAAGAAGCTTTATCCCAATGTCGATTTCTATTCTGGCATTACATTAAAAGCTTTAGGCTT
TCCAACCGAAATGTTTACTGTTCTTTTTGCATTA</t>
  </si>
  <si>
    <t>CATCGGCCAGATATCGCGGAATTAAAACCACGCATTACCGTTTTTGGTGTTGGCGGTGGTGGTGGAAATG
CCGTGAACAATATGATTAATGCTGGTCTTCAGGGAGTTGATTTTGTTGTTGCAAATACGGATGCACAGGC
TTTGGCTATGTCAAAGGCTGAACGTGTTATCCAGCTTGGTGCAGCAGTTACGGAAGGTCTAGGTGCCGGT
GCTTTACCAGAAGTTGGGCAAGCGGCTGCAGAGGAATGTATTGATGAAATTATGGATCATCTAGCAGATT
CTCATATGGTTTTTATTACTGCTGGTATGGGTGGAGGTACTGGAACTGGGGCAGCACCTGTTGTTGCTCG
CGCTGCGCGTGAAAAAGGTATTTTGACGGTTGGTGTGGTAACAAAGCCATTTCAGTTTGAAGGTGCACGC
CGTATGAAAACAGCAGAGACTGGTATTGACGAATTACAAAAGTCTGTTGATACATTAATTGTTATTCCTA
ATCAGAATCTTTTCCGTATTGCAGATGAAAAGACAACATTTGCTGACGCTTTTGCTATGGCTGATCAAGT
GCTTTATTCTGGTGTTGCTTCTATTACGGACCTCATGATTAAAGAAGGGCTTATTAACCTTGATTTTGCT
GATGTTCGTTCTGTTATGCATGAAATGGGCCGGGCGATGATGGGAACTGGTGAGGCGTCTGGTGAAGGTC
GTGCTTTGAATGCTGCTGAAGCTGCTATTGCGAATCCCCTGTTGGATGATACCTCTATGCGTGGTGCTCG
TGGCTTACTTATTTCTATTACAGGTGGTCGTGACATGACTCTCTTTGAGGTCGATGAGGCTGCTAATCGT
ATTCGCGAAGAAGTAGATGCGGATGCGAATGTTATCTTTGGTGCTATTGATGATGAGTCATTAGAAGGTG
TTATTCGTGTCTCCGTA</t>
  </si>
  <si>
    <t>TCTTCAGATGATGATCCCAAGCCTTCTGGCGATCTCTTATAAAGAAAGCCCTCCATAATAGATTGA
AAAGGGTCCTTTGGGGAAAAGTTTTCCCTTTGATAAGATGAAGCCGGGGAAGGTTTTCCGGTTTATCCCG
GAGGGCTTGTAGCTCAGTTGGTTAGAGCGCGCGCTTGATAAGCGTGAGGTCGGAGGTTCAAGTCCTCCCA
GGCCCACCAATCATTCTATCAATCTATAAGCGCTTGTGGAAATTGCTCATAGAAAACTTTCTTTATTCAT
TTATGAAAAATCTCCTTATAGAGATAGAGAGAGACGCTTTTCCCTTTGGGTTTGAAAACTCAAGATTACA
GGTGTTAAAGTGGCTTTAAAGGAAAAGTGACAAAGAATAAGGAATAACGATTTAAGTTATCCCTTTTTGG
TGATCTTGATTTGGGTGTTTTGAATGCGTTATGTTTTTTAGGGGGGCCGTAGCTCAGCTGGGAGAGCACC
TGCTTTGCAAGCAGGGGGTCGTCgg</t>
  </si>
  <si>
    <t>AY515126</t>
  </si>
  <si>
    <t>AY515135</t>
  </si>
  <si>
    <t>AY515123</t>
  </si>
  <si>
    <t>B. queenslandensis</t>
  </si>
  <si>
    <t>Crocidura.attenuata</t>
  </si>
  <si>
    <t>Taiwan</t>
  </si>
  <si>
    <t>[@Lin2012]</t>
  </si>
  <si>
    <t>No.01</t>
  </si>
  <si>
    <t>AATGAAGCATGTCTAAAAATGCTACAGGAGATAGGTTCTATTCAAAGAATTCCTGAATTTATTGCTCGTG
CAAAAGATAAAAATGATCCGTTTCGCCTTATGGGCTTTGGGCACCGTGTTTATAAAAATTATGACCCACG
TGCAAAAATCATGCAAAAAACCTGTCATGAGGTTTTAAAGGAGCTCAACATTCAAGATGACCCACTTCTT
GATATTGCAATAGAACTTGAAAAAATTGCCTTAAGTGATGAATATTTTATTGAGAAAAAGCTTTATCCTA
ATGTTGATTTCTATTCCGGTATTATATT</t>
  </si>
  <si>
    <t>AATGCCGTGAATAACATGATTAATGCTGGTCTTCAGGGAGTTGACTTTGTTGTTGCAAATACGGATGCAC
AGGCTTTGGCTATGTCAAAGGCTGAACGTGTTATCCAGCTTGGTGCAGCTGTAACAGAAGGTTTGGGTGC
TGGGGCTTTACCAGAAGTTGGACAAGCAGCGGCAGAGGAATGTATTGATGAAATTATCGATCATCTTGCA
GACTCTCATATGGTTTTTATTACTGCTGGTATGGGGGGAGGAACTGGAACAGGGGCTGCTCCCGTTGTTG
CTCGTGCAGCGCGTGAAAAAGGTATTTTAACCGTTGGTGTTGTGACAAAGCCTTTTCAGTTTGAAGGGGC
GCGTCGTATGAAAACGGCAGAGGCTGGTATTGAAGAATTACAAAAGTCTGTCGATACATTGATTGTTATT
CCCAATCAAAATCTTTTCCGTATTGCAAATGATAAAACAACATTTGCTGATGCTTTTGCTATGGCTGATC
AAGTGCTTTATTCTGGTGTTGCTTCCATTACAGACTTGATGATTAAAGAGGGCTTGATTAACCTTGACTT
TGCTGATGTTCGTTCTGTTATGCACGAAATGGGCCGAGCCATGATGGGAACGGGTGAGGCATCTGGTGAG
GGGCGTGCTTTGGCGGCGGCTGAAGCTGCTATTGCGAATCCATTGTTGGATGATACATCTATGCGTGGAG
CACGTGGTTTATTGATTTCTATTACGGGGGGGCGTGATATGACTCTCTTTGAGGTGGATGAAGCTGCTAA
TCGTATTCGTGAAGAAGT</t>
  </si>
  <si>
    <t>JF500507</t>
  </si>
  <si>
    <t>JF500491</t>
  </si>
  <si>
    <t>Niviventer.coninga</t>
  </si>
  <si>
    <t>No.09</t>
  </si>
  <si>
    <t>AATGAAGCATGTCTAAAAATGCTACAGGAGATAGGTTCTATTCAAAGAATTCCTGAATTTATTGCTCGTG
CAAAAGATAAAAATGATCCGTTTCGCCTTATGGGCTTTGGGCACCGTGTTTATAAAAATTATGACCCACG
TGCAAAAATTATGCAAAAAACCTGTCATGAGGTTTTAAAGGAGCTCAACATTCAAGATGACCCACTTCTT
GATATTGCAATAGAACTTGAAAAAATTGCTTTAAGTGATGAATATTTTATTGAGAAAAAGCTTTATCCTA
ATGTTGATTTCTATTCCGGTATTATATT</t>
  </si>
  <si>
    <t>AATGCCGTGAATAACATGATTAATGCTGGTCTTCAGGGAGTTGACTTTGTTGTTGCCAATACGGATGCAC
AGGCTTTGGCTATGTCAAAGGCTGAACGTGTTATCCAGCTTGGTGCAGCTGTGACAGAAGGTTTGGGTGC
TGGGGCTTTACCAGAAGTTGGACAAGCAGCGGCAGAGGAATGTATTGATGAAATTATCGATCATCTTGCA
GACTCTCATATGGTTTTTATTACTGCTGGTATGGGGGGAGGAACTGGAACAGGGGCTGCTCCCGTTGTTG
CTCGTGCAGCGCGTGAAAAAGGTATTTTAACCGTTGGTGTTGTGACAAAGCCTTTTCAGTTTGAAGGGGC
GCGTCGTATGAAAACGGCAGAGGCTGGTATTGAAGAATTACAAAAGTCTGTCGATACATTGATTGTTATT
CCCAATCAAAATCTTTTCCGTATTGCAAATGATAAAACAACATTTGCTGATGCTTTTGCTATGGCTGATC
AAGTGCTTTATTCTGGTGTTGCTTCCATTACAGACTTGATGATTAAAGAGGGCTTGATTAACCTTGACTT
TGCTGATGTTCGTTCTGTTATGCACGAAATGGGCCGAGCCATGATGGGAACGGGTGAGGCATCTGGTGAG
GGGCGTGCTTTGGCGGCGGCTGAAGCTGCTATTGCGAATCCATTGTTGGATGATACATCTATGCGTGGAG
CACGTGGTTTATTGATTTCTATTACGGGGGGACGTGATATGACTCTCTTTGAGGTGGATGAAGCTGCTAA
TCGTATTCGTGAAGAAGT</t>
  </si>
  <si>
    <t>JF500515</t>
  </si>
  <si>
    <t>JF500499</t>
  </si>
  <si>
    <t>[@Gundi2004]</t>
  </si>
  <si>
    <t>AUST-NH15</t>
  </si>
  <si>
    <t>ATGTCTGAGAATAACGCACATATTATTGTGAATGATAAAAAAGTAGAACTCCCCCTGCGTAAAGGCACAAGTGGACCTGAGGTCATTGAAATTTCTTCTCTCTACAAAAAAACCAATATTTTTACTTATGATCCTGGTTTTACTTCAACAGCTTCCTGTGAATCAAAAATTACTTATATTGATGGCGATAAAGGCATATTGCTTTATCGGGGATATCCTATCGATCAATTGGCTGAAAAAGGAGATTTTCTCGAAAGTTGTTATCTTCTTCTTTATGGAGAACTCCCAACACAACAAGAAAAAAACGATTTTGATCGATGTATTATGCAGCATACCATGGTCCACGAACAGTTCGCACGCTTTTTCCATGGCTTTCGTCGTGACTCGCATCCTATGGCCGTCATGGTTGCTTGCCTTGGTGCTATGTCTGCGTTCTATCACGACTCTATTGATATTACAGATCCTCACCAGAGAATGATCGCTTCTGTTCGTCTTATCTCAAAAGTTCCAACACTTGCTGCTATGGCCTATAAATATAGTATTGGACAAGCATTTGTTTATCCACGCAATGATCTTAGTTATGCTGCGAATTTTCTCCGTATGTGTTTTGCTGTTCCTTGTGAGGAATATAAAACAAACCCTGTGCTTGCTCGGGCGATGGATCAAATCTTTATCCTTCATGCAGATCATGAACAAAATGCTTCTACATCTACGGTACGTCTTGCTGGATCATCGGGTGCTAATCCGTTTGCCTGTATTGCAGCAGGTGTTGCATGCCTTTGGGGACCAGCTCATGGTGGTGCCAATGAAGCATGTCTAAAAATGCTACAGGAAATAGGTTCTATTAAAAAAATTCCTGAATTTATTGCTCGTGCAAAAGATAAAAATGATCCGTTTCGTCTTATGGGCTTTGGTCACCGTGTTTATAAAAATTATGACCCACGTGCAAAAATCATGCAAAAAACCTGTCATGAGGTTTTAAAGGAGCTCAACATTCGAGATGACCCACTTCTTGATATTGCAATAGAACTTGAAAAAATTGCCTTAAGTGATGAATATTTTATTGAGAAAAAGCTTTATCCCAATGTTGATTTCTATTCCGGTATTACATTGAAAGCTTTAGGCTTTCCAACCGAAATGTTTACTGTTCTTTTTGCATTAGCGCGCAGTGTCGGATGGGTTGCGCAGTGGAAAGAAATGATTGAAGATCCTGCTCAAAAAATTGGGCGTCCTCGACAACTTTATACAGGCCATGCTACGCGTGACTACGTTCCTATGGATAAACGTGTAAATTAA</t>
  </si>
  <si>
    <t xml:space="preserve">ATGACGATTAATCTGCATCGGCCAGATATCGCGGAATTGAAGCCACGCATTACCGTTTTTGGTGTTGGAG
GTGGTGGCGGGAATGCCGTGAATAACATGATTAATGCTGGTCTTCAGGGAGTTGACTTTGTTGTTGCAAA
TACGGATGCACAGGCTTTGGCTATGTCAAAGGCTGAACGTGTTATCCAGCTTGGTGCAGCTGTGACAGAA
GGTTTGGGTGCTGGGGCTTTACCAGAAGTTGGACAAGCAGCGGCGGAGGAATGTATTGATGAAATTATCG
ATCATCTTGCAGACTCTCATATGGTTTTTATTACTGCTGGTATGGGGGGAGGAACTGGAACGGGGGCTGC
TCCCGTTGTTGCACGCGCAGCACGTGAAAAAGGTATTTTGACCGTTGGTGTTGTGACAAAGCCTTTTCAG
TTTGAAGGGGCGCGTCGTATGAAAACGGCAGAGGCTGGTATTGAAGAATTACAAAAGTCTGTCGATACAT
TGATTGTTATTCCCAATCAAAATCTTTTCCGTATTGCAAATGATAAAACAACATTTGCTGATGCTTTTGC
TATGGCTGACCAAGTGCTTTATTCTGGTGTTGCTTCCATTACAGACTTGATGATTAAAGAGGGCTTGATT
AACCTTGATTTTGCTGATGTTCGTTCTGTTATGCACGAAATGGGCCGAGCCATGATGGGAACAGGTGAAG
CATCTGGTGAGGGGCGTGCTTTGGCGGCGGCTGAAGCTGCTATTGCGAATCCATTGTTGGATGATACATC
TATGCGTGGAGCACGTGGTTTATTGATTTCTATTACGGGGGGGCGTGATATGACTCTCTTTGAGGTGGAT
GAAGCTGCTAATCGTATTCGTGAAGAAGTAGATGCTGATGCGAATGTGATCTTTGGAGCCATTGATGATG
AGTCATTGGAAGGTGTTATTCGTGTATCCGTGGTTGCTACCGGTATTGATCGTGAGGTTAGTGATGTGGT
TCAGCCCTCTCAGCCTCAGTTTCAAAGACCAACCTCTTCAATACGCAAGAACGATTCTGGAACGCCACAC
AGTTCTTTTCATGTTCAGTCATCACCCTTGCGTTCTGAATCAATGGTAGAAGTTATCGAATCACTTGAAA
TAGAAAAGGAGAAGCCAGCAGGAGAACAGTTTCGTCCCAAAAGTCAAATTTTTGCACAGCCTGCAGAAGC
AATGATAACACGAACTGCGACAAAAACTGTTGCTTATGGTTTAAATGCTGTGCAGGACCAGGTATCAAAT
GCACCGCGTATGCAAGTAAGCCGAGGTTCTCAACAAGCTATGATGGCTCCCGTGAGTATGGAGGCAACAG
CGCATGTTCTTGATGACATGACAGGGGTTGTGAAGCAAAAAGAAAAGCCAATGCAACCAAAACAAATGCA
ACAGATGCAAGCGCGTGCTCCAATGCGTATGCCTGAGTTAAAGGATTTTCCTCCTGTCGCTCATAGACAA
AGTCAAAGAACATCTGTGACTGATCAAAGTCCTCGTAATCTTTGGCAGCGTTTAAAACAGAGTTTGACAC
ATCGTGAGGAAATAGAGCCAGAAGCAAGGCTGGAACCTGCTGTGAGATCGTCACAGCAGCAAGAGTCTCA
CGTTTACAATAAAATTTCTCAGGCACTTTCTCAAGATGCTTCTGTTTATGTTCCACGCCGTTCTGGTGAG
TTACATCCTCAGGTGCCACAAGATCAGCGTACTTTTATCAGTGAAGAAGATCAGTTAGAAATACCAGCAT
TCTTACGTCGTCAGGTAAATTAA
</t>
  </si>
  <si>
    <t>TCTTCAGATGATGATCCCAAGCCTTCTGGCGATCTCTTAAAATAAAGCCTGATCTGTTTTTAACAAACAGGGTGT
TTAGATATATGTTTTAATTCTTATGGATCTTAAAAAAACATGAATTAAAAAAAGGCTTTATGAAGAAAGC
ACTTTAAGCTTTTCCAGTGATTTAAGATGATACCGGGGAAGGTTTTCCGGTTTATCCCGGAGGGCTTGTA
GCTCAGTTGGTTAGAGCGCGCGCTTGATAAGCGTGAGGTCGGAGGTTCAAGTCCTCCCAGGCCCACCAAT
TTATGCTCGTTTTTTGCTTATCCAAGAGTGTGAAGCTTAAGCGTATTAAAGTCTCTTCAATCTTTGTTTG
TTGTAAAGATTTTATTTTATTCTCCAAAGATTGCTGGTAAATTTATCCTATTAAATTCCCAAAGAGGATT
TTAAAATCCCTTCAAAGGTATAGAGGAATTTAGAAAGATATAGAGAGATTTAAATGATGCCAATCAAAAT
AGTCCAAGTCGTTCAAGGTGATGAATTTTCTTGAGATTGATTTGAAAGAGCATTATTTAGGGGCCGTAGC
TCAGCTGGGAGAGCACCTGCTTTGCAAGCAGGGGGTCGTCgg</t>
  </si>
  <si>
    <t>NZ_HE998003</t>
  </si>
  <si>
    <t>NZ_HE997987</t>
  </si>
  <si>
    <t>EU111769</t>
  </si>
  <si>
    <t>Yugoslavia</t>
  </si>
  <si>
    <t>[@Arvand2010]</t>
  </si>
  <si>
    <t>Fuller</t>
  </si>
  <si>
    <t>TATTGATGGGGATAAAGGAATCTTGCTTTATTGCGGTTATCCTATCGACCAATTAGCTGAAAAAGGAGAC
TTTCTCGAAAGCTGCTATCTTTTACTTTACGGTGAATTACCAACAAAACAAGAAAAAATTGATTTCGACC
GTTGTATTATGCAGCACATGATGGTGCATGAGCGGTTTACAAGGTTTTTTCATGGCTTTCGTCGTGATTC
TCACCCTATGGCCGTTATGGTTGCGTGTCTTGGAGCTATGTCTGCATTCTATCACGACTCTATTGATATT
AAAGACGCTCAACAGAGAATGATCGCTGCTATTCGCTTGATTTCAAAGGTTCCAACTCTTGCTGCTATGG
CGTATAAATATAGCATCGGACAGGCATTTGTTTATCCACGTAATGATCTTAGTTACGCTGCAAATTTCCT
CCACATGTGTTTTTCCGTTCCTTGTGAAGAATACAAAATTAATCCAGTACTTAGTCGAGCTATGGATCGA
ATCTGTACTCTTCATGCAGATCATGAACAAAATGCTTCTACATCCACTGTACGTCTTGTAGGATCATCGG
GAGCTAATCCATTTGCATGTATCGCAGCAGGTGTTGCATGCCTTTGGGGACCAGCTCATGGTGGAGCGAA
TGAAGCGTGCCTAAAGATGTTACAAAAAATAGGCTCTGTCGAAAGAATTCCTGAGTTCATTGCACGAGCA
AAAGATAAAAATGATCCTTTCCGTCTTATGGGTTTTGGTCACCGAGTTTATAAAAATTATGATCCACGTG
CAAAAATCATGCAACAAACCTGCCATGAGGTTTTAAAAGAACTGAACATTCAAGATGATCCGCTTCTTGA
TATCGCTATCGCACTTGAAAATACTGCTCTGAATGATGAATATTTTATTGAAAAAAAGCTTTATCCTAAT
GTTGATTTTTATTCTGGCATTACATTAAAAGCTCTAGGTTTTCCGACCGAAA</t>
  </si>
  <si>
    <t>AATGCCGTGAATAATATGATTAATGCTGGTCTTCAAGGAGTTGATTTTGTTGTTGCTAATACGGATGCAC
AGGCTTTGGCTATGTCAAAGGCTGAACGCGTTATCCAGCTTGGCGCAGCAGTGACAGAAGGTCTAGGTGC
TGGGGCTTTGCCAGAAGTTGGACAAGCGGCTGCTGATGAATGTATTGATGAAATTATCGACCATCTCGCA
GATTCCCATATGGTTTTCATTACTGCTGGGATGGGGGGGGGTACCGGAACAGGGGCAGCTCCTGTTGTTG
CACGCGCCGCTCGTGAAAAAGGTATTTTGACTGTTGGTGTTGTGACAAAGCCATTTCAATTTGAAGGTGC
TCGCCGTATGAAAACAGCAGAGGCTGGTATTGAAGAATTACAAAAATCTGTTGATACATTGATTGTTATA
CCCAATCAGAATCTTTTCCGTATTGCAGATGAAAAAACAACATTTGCTGATGCTTTTGCTATGGCTGACC
AAGTGCTTTACTCTGGTGTTGCTTCCATTACGGACTTAATGATTAAAGAGGGGCTCATTAACCTTGATTT
TGCTGATGTCCGTTCTGTTATGCACGAAATGGGCCGTGCGATGATGGGAACTGGTGAGGCATCTGGTGAA
GGGCGTTCTTTGGCTGCTGCTGAAGCTGCTATTGCCAATCCGTTGTTGGATGATACTTCTATGCGTGGTG
CTCGTGGTCTTTTGATTTCCATTACTGGTGGTCGTGATATGACTTTGTTTGAAGTTGATGAAGCAGCTAA
TCGTATTCGCGAAGAAGT</t>
  </si>
  <si>
    <t>TCTTCAGATGATGATCCCAAGCCTTCGGGCGATCTCTTACAATAAGCCCTTTGGGACTTTAAGGAAGACA
CTTTTGTGTTTTATGAGATAATGCCGGGGAAGGTTTTCCGGTTTATCCCGGAGGGCTTGTAGCTCAGCTG
GTTAGAGCGCGCGCTTGATAAGCGTGAGGTCGGAGGTTCAAGTCCTCCCAGGCCCACCAATTTTACATCA
CTTTTAAGTGCTTATAGAAATTGTAAGCAGTTATGAAAGCTTGCTGATAGAAATTTTATGGCGCTTATCC
ATTTGGTTTAAACGATATGTGACTTAAGCCATCTAAAATTAAAGCAGTTCAAATGCATAGAAGTTTGAAT
TTTAGACAATGGAAGTAAATTTGGATAATGTGAATTTTGAGCAGTATAAATTTAGGTTCTGCAAATTTTG
CAAATCTCTCTTCAAAGAGTTTCGCATGTTTTATGCTGTTTTAGGGGCCGTAGCTCAGCTGGGAGAGCAC
CTGCTTTGCAAGCAGGGGGTCGTCgg</t>
  </si>
  <si>
    <t>Z70014</t>
  </si>
  <si>
    <t>AB292605</t>
  </si>
  <si>
    <t>L35100</t>
  </si>
  <si>
    <t>[@Maurin1994]</t>
  </si>
  <si>
    <t>Toulouse</t>
  </si>
  <si>
    <t>ATGTCTGAGAATAAAGCACACATTACTGTGAACAATAAAAAAATAGAACTCTCCGTGCGGAAAGGCACTC
TTGGTCCTGGCGTCATTGAAATTGCTTCTCTCTACAAAGAAACAGATACTTTTACTTATGATCCTGGTTT
CACTTCAACCGCTTCTTGTGAATCAAAAATCACTTATATTGATGGGGATAAAGGAATCTTGCTTTATTGC
GGTTATCCTATCGACCAATTAGCTGAAAAAGGAGACTTTCTCGAAAGCTGCTATCTTTTACTTTACGGTG
AATTACCAACAAAACAAGAAAAAATTGATTTCGACCGTTGTATTATGCAGCACATGATGGTGCATGAGCA
GTTTACAAGGTTTTTTCATGGCTTTCGTCGTGATTCTCACCCTATGGCCGTTATGGTTGCGTGTCTTGGA
GCTATGTCTGCATTCTATCACGACTCTATTGATATTAAAGACGCTCAACAGAGAATGATCGCTGCTATTC
GCTTGATTTCAAAGGTTCCAACTCTTGCTGCTATGGCGTATAAATATAGCATCGGACAGGCATTTGTTTA
TCCACGTAATGATCTTAGTTACGCTGCAAATTTCCTCCACATGTGTTTTTCCGTTCCTTGTGAAGAATAC
AAAATTAATCCAGTACTTAGTCGAGCTATGGATCGAATCTTTACTCTTCATGCAGATCATGAACAAAATG
CTTCTACATCCACTGTACGTCTTGTAGGATCATCGGGAGCTAATCCATTTGCATGTATCGCAGCAGGTGT
TGCATGCCTTTGGGGACCAGCTCATGGTGGAGCGAATGAAGCGTGCCTAAAGATGTTACAAAAAATAGGC
TCTGTCGAAAGAATTCCTGAGTTCATTGCACGAGCAAAAGATAAAAATGATCCTTTCCGTCTTATGGGTT
TTGGTCACCGAGTTTATAAAAATTATGATCCACGTGCAAAAATCATGCAACAAACCTGCCATGAGGTTTT
AAAAGAACTGAACATTCAAGATGATCCGCTTCTTGATATCGCTATCGCACTTGAAAATACTGCTCTGAAT
GATGAATATTTTATTGAAAAAAAGCTTTATCCTAATGTTGATTTTTATTCTGGCATTACATTAAAAGCTC
TAGGTTTTCCGACCGAAATGTTTACTGTTCTTTTTGCATTAGCACGCAGTATCGGCTGGGTTGCGCAATG
GAAAGAAATGATTGAAGATCCTGCACAAAAAATTGGTCGACCACGCCAACTCTACACAGGCTATGCTGCA
CGTGAATATGTTTCTATAGACAAACGTATAAGCAAAAATAAAATGACCACCCAATAA</t>
  </si>
  <si>
    <t>ATGACGATTAATCTGCATCGGCCAGATATCGCGGAATTGAAGCCACGCATTACCGTTTTCGGGGTTGGCGGTGGTGGCGGGAATGCCGTGAATAATATGATTAATGCTGGTCTTCAAGGAGTTGATTTTGTTGTTGCTAATACGGATGCACAGGCTTTGGCTATGTCAAAGGCTGAACGCGTTATCCAGCTTGGCGCAGCAGTGACAGAAGGTCTAGGTGCTGGGGCTTTGCCAGAAGTTGGACAAGCGGCTGCTGATGAATGTATTGATGAAATTATCGACCATCTCGCAGATTCCCATATGGTTTTCATTACTGCTGGGATGGGGGGGGGTACCGGAACAGGGGCAGCTCCTGTTGTTGCACGCGCCGCTCGTGAAAAAGGTATTTTGACTGTTGGTGTTGTGACAAAGCCATTTCAATTTGAAGGTGCTCGCCGTATGAAAACAGCAGAGGCTGGTATTGAAGAATTACAAAAATCTGTTGATACATTGATTGTTATACCCAATCAGAATCTTTTCCGTATTGCAGATGAAAAAACAACATTTGCTGATGCTTTTGCTATGGCTGACCAAGTGCTTTACTCTGGTGTTGCTTCCATTACGGACTTAATGATTAAAGAGGGGCTCATTAACCTTGATTTTGCTGATGTCCGTTCTGTTATGCACGAAATGGGCCGTGCGATGATGGGAACTGGTGAGGCATCTGGTGAAGGGCGTTCTTTGGCTGCTGCTGAAGCTGCTATTGCCAATCCGTTGTTGGATGATACTTCTATGCGTGGTGCTCGTGGTCTTTTGATTTCCATTACTGGTGGTCGTGATATGACTTTGTTTGAAGTTGATGAAGCAGCTAATCGTATTCGCGAAGAAGTTGATGCTGATGCCAATGTTATCTTTGGTGCTATTGATGATGAATCACTTGAAGGTGTTATTCGTGTTTCCGTGGTTGCAACAGGAATCGATCGTGAGGTTAATGATGTGGTTCAGCCTTCTCATCCTCAACTTCAAAGACAGGCGACTTCAATTCGTAAAAATGATCCTGGAATGTCTCAGACTTCTTTTCATCTTCAGTCACCACCCTTGCGTTCTGAGTCAATGGTAGAAGTAATAGAAGCACTTGAAATAGAAAAGGGCAAATCAATTGGAGAACAGTTCCGCCCTAAAAGTCAAATTTTTTCACAGCCTGTGGATACAGTTGCTGCACGAAATGCAAATTCTGTGTCTTATGGATCAAATGTCGTCCATGGGCAGATTTCAAATGCGACACGTCCGCAGTTTAGCCGTTGTTCTCAGCAGTCTATGGCCGCATCAGTAAGTATGGAGGCGACAGCACATATTCTTGATGAGATGATAGGGGTTGTGAAGCAGAAAGAAAATCAAGTACAGCAAAAGGAAATGCAACAGATGCGGGCTCGTTCAGCACCGATGCGTATGCCTGAGTTAAAGGATTTTCCCCCTGTTGCCCATGGTCAAAGTGAGAGGTCATCTACTGCTGACCAAGGACCTCGCAATCTTTGGCAGCGTTTAAAACAGAGCTTGACACATCGTGAGGAAGCTGAGCCACAAGCTCACTTGGAGCCTGCTGTGAGATCTTCTCAGCAGCAAAACGTGCATGTTTATAATAAAAATTCTCAGGCATTTCCCCAAGATGCTTCTGTTTATGTTCCACGTCGTTCTGGTGAGTTGCATCCCCATGTACCACAAGATCAACGTACTTTTATAAGTGAAGAAGATCAGTTGGAAATACCAGCATTTTTGCGTCGTCAGGTAAATTAA</t>
  </si>
  <si>
    <t>TCTTCAGATGATGATCCCAAGCCTTCGGGCGATCTCTTACAATAAGCCCTTTGGGACTTTAAGGAAGACACTTTTGTGTTTTATGAGATAATGCCGGGGAAGGTTTTCCGGTTTATCCCGGAGGGCTTGTAGCTCAGCTGGTTAGAGCGCGCGCTTGATAAGCGTGAGGTCGGAGGTTCAAGTCCTCCCAGGCCCACCAATTTTACATCACTTTTAAGTGCTTATAGAAATTGTAAGCAGTTATGAAAGCTTGCTGATAGAAATTTTATGGCGCTTATCCATTTGGTTTAAACGATATGTGACTTAAGCCATCTAAAATTAAAGCAGTTCAAATGCATAGAAGTTTGAATTTTAGACAATGGAAGTAAATTTGGATAATGTGAATTTTGAGCAGTATAAATTTAGGTTCTGCAAATTTTGCAAATCTCTCTTCAAAGAGTTTCGCATGTTTTATGCTGTTTTAGGGGCCGTAGCTCAGCTGGGAGAGCACCTGCTTTGCAAGCAGGGGGTCGTCgg</t>
  </si>
  <si>
    <t>NC_005955</t>
  </si>
  <si>
    <t>Macaca.mulatta</t>
  </si>
  <si>
    <t>[@Li2012]</t>
  </si>
  <si>
    <t>RM-11</t>
  </si>
  <si>
    <t>ATGTCTGAGAATAAAGCACATATTATTGTGAACGGTAAAAAAATAGAATTCTCCATGCGGAAAGGCACTC
TTGGTCCTGGCGTCATTGAAATTGCTTCTCTCTACAAAGAAACAGATACTTTTACTTATGATCCTGGTTT
CACTTCAACCGCTTCTTGTGAATCAAAAATCACTTACATTGATGGGGATAAAGGAATCTTGCTTTATCGC
GGTTATCCTATCGACCAATTAGCTGAAAAAGGAGACTTTCTCGAAAGCTGCTATCTTTTACTTTACGGTG
AATTACCAACAAAACAAGAAAAAATTGATTTCGACCGTTGTATTATGCAGCACATGATGGTGCATGAGCA
GTTTACAAGGTTTTTTCATGGCTTTCGTCGTGATTCTCACCCTATGGCCGTTATGGTTGCGTGTCTTGGA
GCTATGTCTGCATTCTATCACGACTCTATTGATATTAAAGATGCTCAACAGAGAATGATCGCTGCTATTC
GCTTGATTTCAAAGGTTCCAACTCTTGCTGCTATGGCGTATAAATATAGCATCGGACAGGCATTTGTTTA
TCCACGTAATGATCTTAGTTACGCTGCAAATTTCCTCCACATGTGTTTTTCCGTTCCTTGTGAAGAATAC
AAAATTAATCCAGTACTTAGTCGAGCTATGGATCGAATCTTTACTCTTCATGCAGATCATGAACAAAATG
CTTCTACATCCACTGTACGTCTTGCAGGATCATCGGGAGCTAATCCATTTGCATGTATCGCAGCAGGTGT
TGCATGCCTTTGGGGACCAGCTCATGGTGGAGCGAATGAAGCGTGCCTAAAGATGTTACAAAAAATAGGC
TCTGTTGAAAGAATTCCTGAGTTCATTGCACGAGCAAAAGATAAAAATGATCCTTTCCGTCTTATGGGTT
TTGGTCACCGAGTTTATAAAAATTATGATCCACGTGCAAAAATCATGCAACAAACCTGCCATGAAGTTTT
AAAAGAACTGAACATTCAAGATGATCCGCTTCTTGATATCGCTATCGCACTTGAAAACATTGCTCTGAAT
GATGAATATTTTATTGAAAAAAAGCTTTATCCTAATGTTGATTTTTATTCTGGCATTACATTAAAAGCTC
TAGGTTTTCCGACCGAAATGTTTACTGTTCTTTTTGCATTAGCACGCAGCATTGGCTGGGTTGCGCAATG
GAAAGAAATGATTGAAGATCCTGCACAAAAAATTGGTCGACCACGCCAACTCTACACAGGCTATGCTGCA
CGTGAATATGTTTCTATAGACAAACGTATAAGCAAAAATAAAATGACCACCCAATAA</t>
  </si>
  <si>
    <t>ATGACGATTAATCTGCATCGGCCAGATATCGCGGAATTGAAGCCAC
GCATTACCGTTTTCGGGGTTGGCGGTGGTGGCGGGAATGCCGTGAATAATATGATTAATGCTGGTCTTCA
AGGAGTTGACTTTGTTGTTGCTAATACGGATGCACAGGCTTTGGCTATGTCAAAGGCTGAACGCGTTATC
CAGCTTGGCGCAGCAGTGACAGAAGGTCTAGGTGCTGGGGCTTTGCCAGAAGTTGGACAAGCGGCTGCTG
ATGAATGTATTGATGAAATTATCGACCATCTTGCAGATTCCCATATGGTTTTCATTACTGCTGGGATGGG
CGGGGGTACCGGAACAGGGGCAGCTCCTGTTGTTGCACGCGCCGCTCGTGAAAAAGGTATTTTGACTGTT
GGTGTTGTGACAAAGCCATTTCAATTTGAAGGTGCTCGCCGTATGAAAACAGCAGAGGCTGGTATTGAAG
AATTACAAAAATCTGTTGATACATTGATTGTTATACCCAATCAGAATCTTTTCCGTATTGCAGATGAAAA
AACAACATTTGCTGATGCTTTTGCTATGGCTGACCAAGTGCTTTACTCTGGTGTTGCTTCCATTACGGAC
TTAATGATTAAAGAGGGGCTCATTAACCTTGATTTTGCTGATGTCCGTTCTGTTATGCACGAAATGGGCC
GTGCGATGATGGGAACTGGTGAGGCATCTGGTGAAGGGCGTTCTTTGGCTGCTGCTGAAGCTGCTATTGC
CAATCCGTTGTTGGATGATACTTCTATGCGTGGTGCTCGTGGTCTTTTGATTTCCATTACTGGTGGTCGT
GATATGACTTTGTTTGAAGTCGATGAAGCAGCTAATCGTATTCGCGAAGAAGTTGATGCTGATGCCAATG
TTATCTTTGGTGCTATTGATGATGAATCACTTGAAGGTGTTATTCGTGTTTCTGTGGTTGCAACAGGAAT
CGATCGTGAGGTTAATGATGTGGTTCAGCCTTCTCATCCTCAACTTCAAAGACAGGCGACTTCAGTTCGT
AAAAATGATCCTGGAATGCCTCAAACTTCTTTTCATCTTCAATCACCACCCTTGCGTTCTGAGTCAATGG
TAGAAGTAATAGAAGCACTTGAAATAGAAAAGGGCAAATCAATTGGAGAACAGTTCCGCCCTAAAAGTCA
AATTTTTTCACAGCCTGTGGATACAGTTGCTGCACGAAATGCAAATTCTGTGTCTTATGGATCAAATGTC
GTCCATGGGCAGATTTCAAATGCGACACGTCCGCAGTTTAGCCGTTGTTCTCAGCAGTCTATGGCCGCAT
CAGTAAGTATGGAGGCGACAGCACATATTCTTGATGAGATGATAGGGGTTAAGCAGAAAGAAAATCAAGT
ACAGCAAAAGGAAATGCAACAGATGCGGGCTCGTTCAGCACCGATGCGTATGCCTGAGTTAAAGGATTTT
CCCCCTGTTGCCCATGGTCAAAGTGAGAGGTCATCTACTGCTGACCAAGGACCTCGCAATCTTTGGCAGC
GTTTAAAACAGAGCTTGACCCATCGTGAGGAAGCTGAGCCACAAGCTCACTTGGAGCCTGCTGTGAGATC
TTCTCAGCAGCAAAACGTGCATGTTTATAATAAAAATTCTCAGGCATTTCCCCAAGATGCTTCTGTTTAT
GTTCCACGTCGTTCTGGTGAGTTGCATCCCCATGTAGCACAAGATCAACGTACTTTTATAAGTGAAGAAG
ATCAGTTGGAAATACCAGCATTTTTGCGTCGTCAGGTAAATTAA</t>
  </si>
  <si>
    <t>TCTTCAGATGATGATCCCAAGCCTTCGGGCGATCTCTTAAAA
TAAGCCCTTTGGGACTTTAAGGAAGACACTTTTGTGTTTTATGAGATAATGCCGGGGAAGGTTTTCCGGT
TTATCCCGGAGGGCTTGTAGCTCAGCTGGTTAGAGCGCGCGCTTGATAAGCGTGAGGTCGGAGGTTCAAG
TCCTCCCAGGCCCACCAATTTTACATCACTTTTAAGTGCTTATAGACATTGTAAGCAGTTATGAGAGCTT
GCTGATAGAAATTTTATGGCGCTTATCCATTTGGTTTAAACGATATGTGACTTAAGCCATCTAAAATTAA
AGCAGTTCAAATGCATAGAAGTTTCAATTTTAGACAATGGAAGTAAATTTGGACAATGTGAATTGAGCAG
TATAAATTTAGGTTCTGCAAATTTTGCAAATCTCTCTTCAAAGAGTTTCGCATGTTTTATGCTGTTTTAG
GGGCCGTAGCTCAGCTGGGAGAGCACCTGCTTTGCAAGCAGGGGGTCGTCgg</t>
  </si>
  <si>
    <t>CP003784</t>
  </si>
  <si>
    <t>JQ314419</t>
  </si>
  <si>
    <t>Rattus.tunneyi</t>
  </si>
  <si>
    <t>AUST-NH4</t>
  </si>
  <si>
    <t>ATGTCTGAGCATAAAGCATATATTACAGTGAACGATAAAAAAATAGAACTTCCCACGCGCGAAGGCACAAATGGACCGGACGTCATTGAAATTGCTTCTCTTTATAAAGAAACAAATACTTTTACTTACGATCCTGGTTTTACCTCAACCGCTTCTTGTGAATCAAAAATCACTTATATTGATGGTGATAAAGGCATATTGCTTTACCGCGGTTATCCTATCGATCAACTGGCTGAAAAAGGAAACTTTCTCGAAAGTTGCTACCTTTTACTTTACGGGGAGCTTCCAACAAAACAAGAAAAAAATGACTTTGATCGCTGTATCATGCAGCACACAATGGTACATGAGCAACTCACACGGTTTTTTCATGGATTTCGTCGCGACTCTCATCCTATGGCCGTTATGATCGCATGCCTTGGAGCTATGTCTGCATTTTATCATGACTCTATTGATATTACAGATCCCAAACAGAGAATGATTGCTTCTGTTCGGCTTATCTCAAAGGTTCCAACTCTTGCTGCTATGGCTTATAAATACAGTATCGGACAAGCATTTGTTTATCCTCGTAATGATCTGAGCTATGCTGCAAATTTTCTCCGTATGTGCTTTTGTGTTCCTTGTGAAGAATACAAAGTAAATCCTGTGCTTGCTCGAGCAATGGATCGAATCTTTATCCTCCATGCAGATCATGAACAAAATGCCTCGACATCCACCGTACGTCTTGCAGGATCATCAGGTGCTAATCCGTTTGCGTGCATTGCAGCAGGCTTTGCATGTCTTTGGGGCCCAGCGCATGGTGGTGCAAATGAAGCCTGCTTAAAAATGTTACAAGAAATAGGTTCAGTTGAGAGAATTCCAGAATTCATTGCACGTGCAAAAGATAAAAACGATCCCTTCCGCCTGATGGGATTTGGTCATCGAGTCTATAAAAATTATGACCCACGTGCAAAAATCATGCAACAAACATGCCATGAAGTTTTAAAAGAACTGAATATCCAAGGTGATCCCCTTCTCGATATCGCTGTAGAACTTGAAAAAATTGCTCTCAATGATGAATATTTTGTTGAGAAAAAGCTTTACCCAAATGTTGATTTTTATTCCGGCATTACATTAAAAGCTTTAGGCTTTCCAACCGAAATGTTCACTGTTCTTTTTGCATTAGCACGCAGTGTTGGTTGGGTTGCGCAATGGAAAGAAATGATTGAAGATCCTGCACAAAAAATTGGTCGGCCTCGCCAACTCTATACCGGTTATCCTATGCGTGAATATGTTCCTCTCGATAAACGTATAAGGTAA</t>
  </si>
  <si>
    <t>ATGACGATTAATCTGCATCGGCCAGATATCGCGGAATTGAAGCCACGCATTACCGTTTTTGGGGTTGGCG
GTGGTGGTGGGAATGCCGTGAATAATATGATTAATGCTGGTCTTCAGGGAGTTGATTTTGTAGTTGCCAA
TACGGATGCACAGGCCTTGGCAATGTCAAAGGCTGAACGTGTTATTCAGCTTGGTGCAGCGGTTACGGAA
GGTTTGGGAGCTGGTGCTTTGCCGGAAGTTGGGCAAGCCGCTGCAGAGGAATGTATTGATGAAATTATCG
ATCATTTGGCGGATTCCCATATGGTTTTCATTACTGCTGGTATGGGAGGAGGTACGGGAACTGGAGCAGC
GCCTGTTGTTGCTCGTGCAGCACGTGAAAAAGGTATTTTGACCGTTGGTGTTGTTACCAAACCCTTTCAA
TTTGAAGGGGCACGCCGTATGAAAACGGCAGAGGCTGGTATTGAAGAATTGCAAAAGTCTGTTGATACAT
TGATTGTGATTCCTAATCAGAATCTTTTTCGTATTGCGGATGAAAAGACAACGTTTGCTGATGCTTTTGC
TATGGCTGACCAAGTGCTTTACTCTGGTGTTGCGTCCATTACAGATTTGATGATTAAAGAGGGTTTGATT
AACCTTGATTTTGCTGATGTTCGTTCTGTTATGCATGAAATGGGACGCGCGATGATGGGGACTGGTGAGG
CCTCTGGTGAGGGGCGTGCTTTAGCTGCTGCTGAAGCTGCTATTGCGAACCCACTGTTGGATGATACTTC
TATGCGTGGTGCACGTGGCTTACTGATTTCCATTACAGGTGGTCGTGATATGACTTTATTTGAAGTTGAT
GAAGCTGCTAATCGTATTCGCGAAGAAGTTGATGCTGATGCCAATGTGATTTTTGGTGCTATTGATGATG
AGTCTTTAGAAGGTGTTATTCGTGTTTCTGTAGTAGCAACAGGTATTGATCGTGAAATTGGTAATGTCGT
TCAGCCTTCTCATTCTCAGATTCAGAAACCTGCCTCTTCAATACGTAAAAATGATCCAGGAGTATCACAA
GCTTCTTTTCATGTTCAGTCATCTCCCTTGCGTTCTGAATCAATGGTAGAGGTGATTGAAGCACTTGAAA
TAGAAAAGGCAAAATCGGCTGGAGAGAAGTTCCGCCCTAAAAGTCAAATTTTTGCACAACCTGTTGATGC
AGTGGCTACGCGGACCGCGAATGTTGCTTCTTCCGGATCAAATTTTGCCCATGGGCAGATATCAAATGCA
CCACGTATGCAAGCGAATCGGGGTTCTCAGCAACCTATGATGGCATCTGTAAGCATGGAGGCCACAGCAC
ATGTTCTTGAGGATATGCCAGGAGATGCAAAGCAAGAAGAGAGAAGAGAGCAGCAAAAGCAAGGACAGCC
AATGCAGGCACGTTCACCTATGCGTATGCCTGAATTAAAGGATTTTCCTTCTGTTGCTTATGGACAGCGA
GAAAAGTCTCCTTCTGCTGATCAGGGGCCTCGTAACCTTTGGCAGCGTTTGAAACAAAGCTTGACACATC
GTGAGGAAAGCGAGCCAGAAGCGCGGTTAGAACCTGCGGTGAAATCTTCTCAGCAGAAAGAAGCGCATGT
TTATAAGAAAAATTCTCAAGCATTTTCCCAAGATGCTTCTGTTTATGTTCCACGTCGTTCTGGTGAATTG
CAGCCCCATGTTCCACAAGAACAGCGTAATTTTATAAACGAAGAAGACCAGTTGGAAATACCAGCATTTT
TGCGTCGTCAAGCGAATTAA</t>
  </si>
  <si>
    <t>TCTTCAGATGATGATCCCAAGCCTTCTGGCGATCCGTAGCAAGTTTT
TTGTGAGACTTGAGAAGAGTGTTTTTTTTAAAGAATGCTTTTTCATGCGATAATGCCGGGGAAGGTTTTC
CGGTTTATCCCGGAGGGCTTGTAGCTCAGTTGGTTAGAGCGCGCGCTTGATAAGCGTGAGGTCGGAGGTT
CAAGTCCTCCCAGGCCCACCAATTATCCATTCTTTAAAAAAGCGCTTGTAACATTTGGTTTATAATGCTC
GGCTGGTCGAATTTGAAAAGACGTGTTTGTCTTTTTTGAGAAGATATAGCATTTATCTGTTTTTTAAAGC
TCTTGAAACTGAAAGTGGTTTAAAGGCAAAGATCTTTAAATATAGGGTTCTTTAAACATGAAGATCTTTC
CATGCAGAGCTCTTGAAGCGGAAAATAAAGTTCCAGCTTTTCACCCTAGTTTCCAGCTGTTAACAGCCCA
TGACTTAGAGTTAGAAATGACTTAAAGTTTTGAGGATATTAAGGTTTTTGAAGAGTTAAAATCTTGAGAG
CTTGAAACTTCAGAGAGTGAGCGTTCAGTTTGAGAGTGCAAGAGGTTTTGGTTAGAAGTGTTTAGGGGGC
CGTAGCTCAGCTGGGAGAGCACCTGCTTTGCAAGCAGGGGGTCGTCgg</t>
  </si>
  <si>
    <t>NZ_CALW02000061</t>
  </si>
  <si>
    <t>NZ_CALW02000009</t>
  </si>
  <si>
    <t>EU111760</t>
  </si>
  <si>
    <t>15908</t>
  </si>
  <si>
    <t>ATGTCTGAGAATAGCGCACATATTATTGTGAATAATAAAAAAATAGAACTTCCCTTGCGTAAAGGCACCAGTGGACCTGAAGTCATTGAAATTGCTTCACTCTATAAAAAAACAAATATTTTTACTTACGATCCTGGTTTTATTTCAACAGCTTCTTGTGAATCAAAAATTACTTATATTGATGGCGATAAAGGTATATTGCTTTATCGTGGTTATCCTATCGACCAATTAGCTGAAAAGGGAGATTTTCTCGAAAGTTGTTATCTTCTACTTTATGGAGAACTCCCAACACAGCAAGAAAAAAGCGACTTTGATCAATGTATTATGCAACATACCATGGTCCACGAACAGTTCGCACGTTTTTTTCATGGTTTTCGCCGTGACTCTCATCCGATGGCCGTCATGGTTTCTTGCCTTGGCGCTATGTCTGCATTCTATCACGACTCTATTGATATTACAGATCCTCAACAAAGAATGATTGCTTCTATTCGTCTTATCTCAAAAGTTCCAACGCTTGCTGCTATGGCCTATAAATACAGTATCGGACAACCATTTGTTTATCCACGCAATGATCTTAGTTATGCTGCAAATTTCCTCCGTATGTGCTTTGCTGTTCCTTGTGAAGAATATAAAACAAACCCTGTACTTGCTCGAGCGATGGATCAAATCTTTATCCTTCATGCTGATCATGAGCAAAATGCTTCTACATCTACGGTACGTCTTGCTGGATCTTCGGGTGCTAATCCGTTTGCATGTATCGCAGCAGGTGTTGCATGCCTTTGGGGGCCAGCACATGGTGGTGCCAATGAAGCATGTCTAAAGATGCTACAAGAAATAGGTTCTATTAAAAGAATTCCTGAATTTATTGCACGCGCAAAAGATAAAAATGATCCTTTCCGCCTTATAGGCTTTGGCCATCGTGTCTATAAAAATTATGACCCACGTGCAAAAATCATGCAAAAAACCTGTCACAAGGTTTTAAAAGAGCTCAATATTCAAGATGACCCGCTGCTTGATATTGCAATAGAACTTGAAAAAATTGCCTTAAGTGATGAATATTTTATTGAAAAAAAGCTTTATCCCAATGTTGATTTTTATTCCGGCATTATATTAAAAGCTCTAGGTTTTCCAACTGAAATGTTTACTGTTCTGTTTGCATTAGCACGCAGTGTCGGATGGGTGGCACAGTGGAAAGAAATGATTGAAGATCCTGCACAAAAAATTGGTCGCCCTCGACAACTCTACACAGGTTATACTATGCGTAACTATGTTCCTATTGATAAGCGTGTAAATTAA</t>
  </si>
  <si>
    <t>ATGACGATTAATCTGCATCGGCCAGATATCGCGGAATTGAAGCCACGCATTACCGTTTTTGGTGTTGGAGGTGGTGGCGGGAATGCCGTGAATAATATGATTAATGCTGGCCTTCAGGGAGTTGACTTTGTTGTTGCAAATACGGATGCACAAGCTTTGGCTATGTCAAAGGCTGAACGTGTTATCCAGCTTGGTGCAGCTGTGACAGAAGGTTTGGGAGCTGGTGCTTTACCGGAAGTTGGACAAGCAGCTGCAGAGGAATGTATTGATGAAATTATCGATCATCTTGCAGACTCCCATATGGTCTTTATTACTGCTGGTATGGGTGGAGGAACAGGAACAGGAGCGGCTCCCGTTGTGGCTCGCGCGGCGCGTGAAAAAGGTATTTTAACCGTTGGTGTTGTGACAAAGCCATTTCAGTTTGAAGGAGCACGTCGTATGAAAACGGCAGAGGCTGGTATTGAAGAGCTGCAAAAGTCCGTTGATACATTGATTGTTATTCCCAATCAAAATCTTTTCCGCATTGCAAATGATAAGACAACGTTTGCTGATGCTTTTGCTATGGCTGACCAAGTGCTTTACTCTGGTGTTGCTTCCATTACGGATTTGATGATTAAAGAGGGCTTAATTAACCTTGATTTTGCTGATGTTCGTTCTGTTATGCATGAGATGGGGCGGGCCATGATGGGAACTGGTGAGGCATCTGGTGAAGGGCGTGCTTTGGCTGCTGCTGAAGCTGCTATTGCGAACCCATTGTTGGATGATACCTCTATGCGTGGGGCGCGTGGTTTACTGATTTCTATTACCGGTGGTCGTGATATGACTCTCTTTGAAGTTGATGAAGCTGCTAATCGTATTCGTGAAGAAGTGGATGCTGATGCGAATGTGATCTTTGGGGCCATTGATGATGAGTCATTAGAAGGGGTTATTCGTGTTTCTGTGGTTGCTACAGGTATTGATCGCGAGGTTAATGATATGGTTCAATCCTCTCATCCTCAGTTTCAAAGGCCTACCTCTTCAGTGCGTAAAAGTGATCCTGGAACGTCACACAGTTCTTTTCATGTTCAGTCATCACCCTTGCGTTCTGAGTCGATGGTAGAAGTAATCGAATCGCTTGATGTAGAAAAGGGTAAACCAGCAGGAGAACCGTTCCGTCCTAAAAGTCAAATTTTTGCACAACCTGCAGAAGCAATTGCAACACGAAGTACAGCTAAAGCTGTTGCTTTTGGTTCAAATATTGGGCAGGAGCAGATATCAAATGTGCCACGTATGCAAGGAAATCGTAGTTCTCAACAGGCTGTGGTGGCGCCCGTGAGCATGGGAGCAACAGCGCATGTTCTTGATGAAATGACAGGGGTGGTGAAGCAAAAAGAAAAGCAAGCACAGCAAAAGCAAGTACAACAAGTGCAAACACGTCCACCAATGCGTATGCCTGAGTTAAAGGATTTTCCTCCTGTTGCTCATGGACAAACTCAAAGAATCTCCGCGACCGATCAAGGGCCTCGTAATCTTTGGCAGCGTTTGAAACAGAGTTTGACACATCGTGAAGAAATAGAACCAGAAGCAAGGCTGGAGCCTGCTGTGAAATCGTCTCAGCAGCAAGATTCTCGTGTTTACAATAAAAATTCTCAGACACTTTCTCAAGATGCTTCTGTTTATATTTCACGTCGTTCTGGTGAGTTGCATCCTCAGGTGCCGCAAGAGCAGCGTACTTTTATTAGTGAAGAAGATCAGTTGGAAATACCAGCATTTTTACGTCGTCAGGCAAATTAA</t>
  </si>
  <si>
    <t>TCTTCAGATGATGATCCCAAGCCTTCTGGCGATCTCTTAAAATAAAGCCTTCC
ATGTTTTTAACAAATATGGCCTTTAGACACCTCTTTAGATTCTTATGAATATTAAAGATCAGGGGTTTGA
AAAAAAGAGCTTTAACAAAGAAAGTAACTTAAAAAACTTTCCATTGATATAAGATGATACCGGGGAAGGT
TTTCCGGTTTGTTCCGGAGGGCTTGTAGCTCAGTTGGTTAGAGCGCGCGCTTGATAAGCGTGAGGTCGGA
GGTTCAAGTCCTCCCAGGCCCACCAATTACTCTATCAATCTACGAGCGCTTGTGAAATTTACTGATAGGG
AATATCCCTTATCAATTTTtAAGAGATTTACTTCTGCAAAATTATATTCTCTCTTTTGTTTTAAAATCCAA
ATTTTTAAAAACTAAAGTTAAAGTGGTCTCAAGATAAAACGGTGTTTTGAGGCAAAGTGCAAAAAAAAAT
AACGATTTAAGTGATAAATAGCGGTTTAAGTGATCTTAAATTTGAGTGTTTCAAGTGTGTTATGTTTTTT
AGGGGCCGTAGCTCAGCTGGGAGAGCACCTGCTTTGCAAGCAGGGGGTCGTCgg</t>
  </si>
  <si>
    <t>NZ_JH725064</t>
  </si>
  <si>
    <t>NZ_JH725069</t>
  </si>
  <si>
    <t>AY515121</t>
  </si>
  <si>
    <t>Canis.Urocyon.Vulpes.Mephitis.Procyon.sp</t>
  </si>
  <si>
    <t>[@Eremeeva2007]</t>
  </si>
  <si>
    <t>ATCCBAA-1498</t>
  </si>
  <si>
    <t>ATGTCCGAAAATAAAGCATATATGACTGTCAATGGTAAAAAAATAGAATTACCTGTCCGTAAAGGTACCA
TTGGCCCTGATGTCATTGAGATTGCATCTCTTTATAAAGAAACTGATACCTTTACTTATGATCCTGGCTT
TACCTCAACTGCCTCTTGTGAATCAAAAATCACGTATATCGATGGTGACAAAGGAGTCCTACTTTATCGC
GGTTATTCTATTGACCAACTTGCTGAAAAAGGTGACTTTCTCGAAAGCTGTTATCTTTTGCTTTATGGAG
AACTACCAACCAAACAAGAAAAAATTGATTTTGACTACCGTATTATGCAACACACGATGGTGCATGAACA
ATTTGCAAGATTTTTCCATGGCTTTCGTCGTGATTCTCATCCTATGGCTGTTATGGTTGCTTGCCTTGGA
GCAATGTCTGCATTCTATCATGATTCCATTGATATTACAGATTCCCAACAGAGAATGATTGCTTCTATTC
GTCTTATTTCCAAAGTACCAACCCTTGCTGCGATGGCATATAAATACAGTATTGGGCAACCATTTATTTA
TCCCCGTAACGATCTCAGTTATGCTGCAAACTTCCTTCATATGTGCTTTTCTGTTCCTTGCCAAGAATAT
AAAATTAATCCAGTACTTGCTCGAGCTATGGACCGAATTTTCACCCTTCATGCAGATCATGAGCAAAATG
CATCTACATCAACGGTACGTCTTGCTGGTTCATCAGGAGCTAATCCATTTGCGTGTATAGCAGCAGGTGT
AGCATGCCTTTGGGGACCAGCGCACGGTGGTGCTAATGAAACATGTCTAAAAATGCTGCAAGAAATAGGC
ACTGTTCAAAAAATTCCTGAGTTTATCGCACGTGCAAAAGATAAAAATGATCGTTTTCGTCTTATGGGTT
TTGGTCATCGTGTCTATAAAAATTATGATCCACGTGCAAAAATCATGCAACAAACCTGCCATGAAGTCTT
AAAAGAACTCAATATTCAAGATGATCCACTTCTTGATATTGCTATGGAACTTGAAAAAATTGCTCTAAAT
GATGAATACTTTATTGAAAAAAAGCTTTATCCTAATGTTGATTTCTATTCTGGTATCACATTAAAAGCCT
TAGGTTTTCCAACTGAAATGTTTACTGTTCTCTTTGCGTTAGCACGTAGTGTTGGCTGGGTTGCACAATG
GAAAGAAATGATTGAAGATCCAGCACAAAAAATTGGCCGTCCACGCCAACTGTATACAGGTCCTTCAACA
CGTGAATATATTCCGATAAACGACCGCACAAATTCAAAAAAATAA</t>
  </si>
  <si>
    <t>ATGACAATTAATCTGCACCGGCCAGATATCGCGGAATTGAAGCCACGTATTACCGTTTTTGGTGTTGGAGGTGGTGGCGGAAATGCCGTGAATAATATGATAAATGCTGGTCTTCAGGGAGTTGACTTTGTTGTTGCTAATACAGATGCACAGGCTTTGGCTATGTCAAAAGCTGAACGTGTGATCCAGCTAGGTGCAGCAGTAACAGAAGGTTTAGGTGCTGGTGCTTTACCAGAAGTTGGTCAAGCTGCTGCAGATGAATGTATCGATGAAATTATCGATCATCTTGCAGATTCTCATATGGTTTTTATTACAGCAGGTATGGGTGGAGGCACGGGAACCGGAGCCGCACCTGTTGTTGCTAATGCGGCACGTGAAAAAGGTATTTTGACTGTTGGTGTTGTGACGAAGCCTTTCCAATTTGAAGGTGCACGTCGAATGAAGACAGCAGAAGCTGGCATAGAAGAATTACAAAAATCGGTTGATACATTAATCGTTATTCCGAATCAAAATCTTTTTCGTATTGCGAACGAAAAAACAACATTTTCTGATGCTTTTGCTATGGCCGACCAAGTTCTTTATTCTGGTGTTGCTTCTATTACAGATTTGATGATTAAAGAAGGATTGATTAACCTTGATTTTGCAGATGTTCGTTCTGTTATGCATGAAATGGGTCGTGCAATGATGGGAACTGGAGAGGCATCTGGTGATGGACGTGCTTTGGCTGCTGCTGAAGCTGCTATTGCAAATCCGTTGTTAGATGACACTTCTATGCGTGGAGCCCGTGGCCTTTTGATTTCCATTACGGGTGGTCGTGATATGACCTTGTTTGAAGTGGATGAGGCGGCTAATCGTATTAGAGAAGAAGTTGATGCTGATGCAAATGTTATCTTTGGTGCTATTGATGATGAGTCACTTGAGGGTGTTATTCGTGTATCGGTGGTTGCTACTGGTATTGATCGTGAGATTAATGATATAATACAACCTTCACATCCTAAATTTCATCGGCCTGTAGCTTCAATGCGTAAAAATGATACTGGAGTAACGCAGACTGCTTCTCAGTCATCATCATCTTTGCGTTCTGAATCAATGGTAGAAGTTATAGAAGCGCTAGAAGTAGAAATGAAACAGCCAATTGAAGAGCCATTTTGTCCAAAAAGTCAATTTTTTGTGCAGACTACAGATACAACATATACTCCACGAACTGTAAACACTGCTCCTTATGGGCAAAATATACATGCAAAGACATCAAGTTCACTACGTATGCAGGCTGGTTGTGTTTCTCAACAGCCTATGGCTAGAGCAGTGGGAATGGAAGCAACAGCACATGTTCTTGATGACAAGGTTGGAGTTGCAGAACAGAAGAAAAAACAAGTGCAAACACAATCTTGTTCAACGCCGGTGCGTATGCCTGAGTTAAAAGATTTTCCGTCTTCTATTCGGAGTCAAAGTACAAATTTTTCTAGTGTCGATCAAGGACCACGTAATCTTTGGCAGCGTTTGAAACAAAGTTTGACGTATCGTGAAGAAATTGAACCAGAAGCTCGGTTAGAGCCTGCTGTTAATTCTTCTTCGCATAAAGATTTTCATATTTCTAGTGCCAATCCTCAGGATCTTTCTCAAGATACTTCTGTTTATATGCCTCGTTACTCTACCGAGTCGCAGCAACCTGCATCGCAGGATCAAAACATTTGTATCAGTGAAGAGGACGAGTTGGAAATACCAGCGTTTTTGCGTCGTCAAGCAAATTAA</t>
  </si>
  <si>
    <t>tcttcagatgatgatcccaaagccttctggcgatctgttta
tacaagcctctaagggggatggaagatattctttctttgatcagattatgcgattgaagg
ttttcagttttcctcgtagggcttgtagctcagtcggttagagcgcgcgcttgataagcg
tgaggtcggaggttcaagtcctcccaggcccaccagttccgctatgctgcactttgctct
gataagctgagaaggcgctcagtgagactgatcgtaatccctttttggataattccttaa
aagaatttattgcctcaatcaattttttctaaaagtgtttagaacctccatagaaactta
aagctttctagagcaatgaactcttcatgagaaatttggacccttcgtgagaaagtattg
tctctccttttcaataagggacaaaacagggaaaagagcaggccaatattgtgtctctgt
ttgttttaaaaagcctctgttttttagaatatagcgtttttaaaagagcaagatgtgagg
gagttttagctgttttaggggccgtagctcagctgggagagcacctgctttgcaagcagg
gggtcgtcgg</t>
  </si>
  <si>
    <t>NZ_KL407337</t>
  </si>
  <si>
    <t>NZ_KL407338</t>
  </si>
  <si>
    <t>Alces.Capreolus.Odocoileus.Cervus.sp</t>
  </si>
  <si>
    <t>unpublished</t>
  </si>
  <si>
    <t>MVT06</t>
  </si>
  <si>
    <t xml:space="preserve">ATGTCTGAGAATAAAGCATATATTATCGTAAATGATAAAAAAATAGAACTACCAGTGCATAAAGGAACCA
TTGGGCCTGATGTAATTGAAATTACTTCTCTTTATAAAGAAACTGATAGTTTTACTTATGATCCTGGGTT
TACCTCAACCGCTTCTTGTGAATCAAAAATTACTTATATTGATGGCGATGAAGGAGTATTACTTTACCAT
GGTTATTCTATCGACCAATTAGCTGAAAACGGAGACTTTCTCGAAGTATGTTATCTTTTACTTTACGGTG
AATTGCCAACTAAACAAGAAAAAGATGATTTTGATCGCCGGATTATGCACCATACAATGGTGCACGAACA
ATTTTCACGTTTTTTCCATGGATTCCGTCGTGATTCTCACCCTATGGCAGTTATGGTTGCTTGTCTTGGA
GCCATGTCTGCTTTTTATCATGACTCCATTGATATTACAGATGCAAAACAAAGAATGATCGCTTCTATTC
GTCTTATTGCAAAAGTTCCAACTCTTGCTGCTATGGCTTATAAATACAGCATCGGACAACCTTTTGTTTA
TCCACGTAACGATCTTGGTTATGCTGCAAATTTCCTTCACATGTGCTTTTCTGTTCCTTGTGAAGAATAC
AAAGTTAATCCAGTTCTTGCGCGAGCTATGGACCGAATCTTTACTCTACATGCAGATCATGAACAAAACG
CATCCACATCAACCGTACGTCTAGCAGGTTCATCAGGAGCAAATCCGTTTGCGTGTATTGCAGCAGGTGT
TGCGTGCCTTTGGGGGCCAGCTCATGGTGGTGCTAATGAAGCATGCTTAAAAATGCTGCAAGAAATAGGT
TCTATTGAAAAAATTCCTGAGTTTATCGCACGTGCAAAAGATAAAAATGATCCTTTCCGTCTTATGGGCT
TTGGCCACAGAGTTTATAAAAATTACGATCCACGTGCAAAACTTATGCAAAAAACCTGCCATGAAGTTTT
AAAAGAACTAAATATTAAAGATGATCCACTTCTTGACATTGCTATGGAGCTTGAAAAAATTGCCTTAAGT
GATGAATACTTTATTGAAAAAAAGCTTTATCCTAATGTTGATTTCTATTCTGGAATTACATTAAAAGCTC
TAGGCTTTCCTACTGAAATGTTTACTGTTCTTTTTGCATTGGCACGTAGTGTTGGTTGGGTTGCACAATG
GAAAGAAATGATTGAAGATCCAGCGCAAAAAATTGGACGCCCGCGCCAACTTTATACAGGTCGTGCTGCA
CGTAAATATGTTTCTTTAAATGAGAGATAA
</t>
  </si>
  <si>
    <t>ATGACGATTAATCTGCACCGGCCAGATATCGCGGAATTGAAACCACGCATTACCGTTTTTGGTGTTGGTG
GTGGTGGTGGAAATGCCGTCAATAATATGATTAATGCTGGCCTTCAAGGAGTTGATTTTGTTGTTGCCAA
TACAGATGCACAAGCTTTAGCTATGTCAAAGGCTGAGCGTGTAATCCAGCTTGGTGCGGCAGTTACAGAA
GGTTTGGGTGCTGGTGCTTTACCAGAAGTTGGGCAGGCAGCTGCAAATGAATGTATTGATGAGATTATGG
ATCATCTTGCAAATTCCCATATGGTTTTCATTACGGCAGGTATGGGTGGAGGCACTGGAACAGGGGCAGC
ACCTGTTGTTGCTCGTGCGGCGCGTGAAAAAGGTATTTTGACTGTAGGTGTTGTAACCAAGCCATTTCAA
TTTGAGGGTGCACGCCGTATGAAAACAGCGGAAGCTGGTATAGAAGAATTACAAAAATCTGTCGATACAT
TAATTGTTATTCCTAACCAAAATCTATTTCGTATTGCAGATGAAAAAACAACTTTTGCCGATGCTTTTGC
TATGGCTGATCAGGTGCTTTACTCTGGTGTTGCTTCTATTACGGACTTAATGATTAAAGAAGGGTTGATT
AATCTTGACTTTGCTGATGTTCGTTCTGTTATGCATGAAATGGGTCGTGCGATGATGGGAACAGGTGAGG
CTTCTGGTGAAGGACGTGCTTTAAAAGCTGCTGAAGCTGCTATTGCAAATCCGCTGTTGGATGAAACCTC
TATGTGTGGGGCTCGTGGTCTTTTGATTTCCATTACAGGGGGCCGTGATATGACTTTGTTTGAAGTGGAT
GAGGCTGCTAATCGTATTCGTGAAGAAGTTGATGTTGATGCGAATGTTATTTTTGGTGCCATTGATGATG
ATTCACTTGAAGGTATTATTCGTGTATCAGTGGTTGCAACAGGTATTGACCGTATGGTTAGTGATGTTGT
TCAGCCTTCTGGTCCTAAATTTCAACGACCTACAGTTTCAACGCGTAGGGGTGATAATGGACTAGAACAA
ACAGCTTCTCAATCATCATCATCGTCTTCTGAATCAATGGTAGATGTGATGGAAGCGCTTGAATTGGAAA
TGAATCAATCAGTTGAAGAGCCATTCCGCCCTAAAAGTCAAATTTTTACGCGACCTACAGATACAGTTGC
TACACGAAGTGCAAATACTCTTCCTTATGGGCAAAATATCTCTCATGGTCAGATATCAAATACACCGCGT
ATGCAAGTTAATCGTGTTTCTGCACAGCCTTTGGCTGCAGCAGTTAGTATGGAGGCGACTGCGCATGTTC
TTGATGAAATGACTGAAATTGTAGAACAGGAGGAAAAGAAAGTACAAGTGCAGCCTCGCTCAACATCGGT
GCATATTCCTGAATTAAAAGATTTTCCTTCCGTTTCTCTTGAACAGGATGTGCATTCTTCTATTGTTGAT
CAAGGTCCACGTAATCTTTGGCAGCGTTTAAAGCAGAGCTTAACATATCGTGAGGAAGATGAACTAGAAG
CCCGGTTGGAGCCTGCTGTAAGATCTTCTCAGCATGAGGAATCTGAAAATTCTAATGAAAACAGTCAAAT
GCTTTCTCAGGATGCTTCTGTTTATGTTCCACGTTGTTCTACTGAATCGCAGCCACGCGTATTACAAGAT
CAGCGTACTTTGGTAAGTGAAGAAGATCAGTTGGAAATACCCGCATTTTTGCGTCGCCAAGCACATTAA</t>
  </si>
  <si>
    <t>TCTTCCGATGATGATCCCAAGCCTTCAAGCGTTCTGTTCATCAAATTTCAAAAGCGTTTAAGAAACAGGTAAAAAGGTGTTTAAGAAACATATCTGTTTCTTAAACATATCTTTTTGTTTTCTTTTGTTTGTCCCGAGGAAGGTTTTTACCGATTTACTCCTGAGGGCTTGTAGCTCAGTTGGTTAGAGCGCGCGCTTGATAAGCGTGAGGTCGGAGGTTCAAGTCCTCCCAGGCCCACCAATTTATGATTGCTGATAAGTTTGCTGATAAGTTTTTTGTGAATGTTTTGATGGTCTTTTATCTTACGATCTTTCACTTTTATGTTGCAATCTTTCAAAAGTATTTGAACTGTTTTAGGGGCCGTAGCTCAGCTGGGAGAGCACCTGCTTTGCAAGCAGGGGGTCGTCGG</t>
  </si>
  <si>
    <t>HG977196</t>
  </si>
  <si>
    <t>Germany</t>
  </si>
  <si>
    <t>[@Dehio2001]</t>
  </si>
  <si>
    <t>R1</t>
  </si>
  <si>
    <t>ATGTCTGAGAATAAAGCATATATTATCGTAAATGATAAAAAAATAGAACTACCAGTGCATAAAGGAACCA
TTGGGCCTGATGTAATTGAAATTACTTCTCTTTATAAAGAAACTGATAGTTTTACTTATGATCCTGGGTT
TACCTCAACCGCTTCTTGTGAATCAAAAATTACTTATATTGATGGCGATGAAGGAGTATTACTTTACCAT
GGTTATTCTATCGACCAATTAGCTGAAAACGGAGACTTTCTCGAAGTATGTTATCTTTTACTTTACGGTG
AATTGCCAACTAAACAAGAAAAAGATGATTTTGATCGCCGGATTATGCACCATACAATGGTGCACGAACA
ATTTTCACGTTTTTTCCATGGATTCCGTCGTGATTCTCACCCTATGGCAGTTATGGTTGCTTGTCTTGGA
GCCATGTCTGCTTTTTATCATGACTCCATTGATATTACAGATGCAAAACAAAGAATGATCGCTTCTATTC
GTCTTATTGCAAAAGTTCCAACTCTTGCTGCTATGGCTTATAAATACAGCATCGGACAACCTTTTGTTTA
TCCACGTAACGATCTTGGTTATGCTGCAAATTTCCTTCACATGTGCTTTTCTGTTCCTTGTGAAGAATAC
AAAGTTAATCCAGTTCTTGCGCGAGCTATGGACCGAATCTTTACTCTACATGCAGATCATGAACAAAACG
CATCCACATCAACCGTACGTCTAGCAGGTTCATCAGGAGCAAATCCGTTTGCGTGTATTGCAGCAGGTGT
TGCGTGCCTTTGGGGGCCAGCTCATGGTGGTGCTAATGAAGCATGCTTAAAAATGCTGCAAGAAATAGGT
TCTATTGAAAAAATTCCTGAGTTTATCGCACGTGCAAAAGATAAAAATGATCCTTTCCGTCTTATGGGCT
TTGGCCACAGAGTTTATAAAAATTACGATCCACGTGCAAAACTTATGCAAAAAACCTGCCATGAAGTTTT
AAAAGAACTAAATATTAAAGATGATCCACTTCTTGACATTGCTATGGAGCTTGAAAAAATTGCCTTAAGT
GATGAATACTTTATTGAAAAAAAGCTTTATCCTAATGTTGATTTCTATTCTGGAATTACATTAAAAGCTC
TAGGCTTTCCTACTGAAATGTTTACTGTTCTTTTTGCATTGGCACGTAGTGTTGGTTGGGTTGCACAATG
GAAAGAAATGATTGAAGATCCAGCGCAAAAAATTGGACGCCCGCGCCAACTTTATACAGGTCGTGCTGCA
CGTAAATATGTTTCTTTAAATGAGAGATAA</t>
  </si>
  <si>
    <t>TCTTCCGATGATGATC
CCAAGCCTTCAAGCGTTCTGTTCATCAAATTTCAAAAGCGTTTAAGAAACAGGTAAAAAGGTGTTTAAGA
AACATATCTGTTTCTTAAACATATCTTTTTGTTTTCTTTTGTTTGTCCCGAGGAAGGTTTTTACCGATTT
ACTCCTGAGGGCTTGTAGCTCAGTTGGTTAGAGCGCGCGCTTGATAAGCGTGAGGTCGGAGGTTCAAGTC
CTCCCAGGCCCACCAATTTATGATTGCTGATAAGTTTGCTGATAAGTTTTTTGTGAATGTTTTGATGGTC
TTTTATCTTACGATCTTTCACTTTTATGTTGCAATCTTTCAAAAGTATTTGAACTGTTTTAGGGGCCGTA
GCTCAGCTGGGAGAGCACCTGCTTTGCAAGCAGGGGGTCGTCGG</t>
  </si>
  <si>
    <t>NZ_CP019789</t>
  </si>
  <si>
    <t>AY116639</t>
  </si>
  <si>
    <t>Apodemus.speciosus</t>
  </si>
  <si>
    <t>Fuji_23-1</t>
  </si>
  <si>
    <t>TGCCAATGAAGCATGTTTAAAGATGCTCCAAGAAATAGGATCCGTTGAAAGGATTCCTGAGTTCATCGCA
CGCGCAAAAGACAAAAATGATCCTTTCCGTCTTATGGGATTTGGGCACCGTGTCTATAAAAATCATGATC
CACGTGCAAAAATCATGCAAAAAACTTGCCATGACGTTCTAAAAGAACTCAATATTCAAGATGATCCTCT
TCTTGATATCGCTATGGAACTTGAAAAAATTGCTTTAAATGATGAGTATTTTATTGAGAAAAAGCTTTAT
CCAAATGTCGATTTCTACTCTGGCATAACACTAAAAGCTTTAGGTTTTCCAACTGAAA</t>
  </si>
  <si>
    <t>AATGCCGTGAATAATATGATTAATGCTGGGCTTCAGGGAGTTGATTTTGTTGTTGCAAATACAGATGCAC
AGGCTTTGGCTATGTCAAGGGCTGAGCGCGTTATACAACTTGGTGCGGCAGTGACAGAAGGTCTAGGTGC
TGGCGCTTTACCAGAAGTTGGACAGGCAGCTGCAGAGGAGTGTATCGATGAAATTATCGATCATTTGGCA
GATTCCCATATGATTTTCATTACTGCTGGTATGGGCGGGGGAACTGGAACTGGAGCGGCACCTGTTGTTG
CGCGTGCTGCACGTGAAAAGGGTATTTTGACCGTTGGTGTTGTAACAAAGCCATTTCAGTTTGAGGGCGC
TCGTCGTATGAAAACAGCAGAGGTTGGTATTGAAGAATTACAAAAATCTGTTGATACATTAATTGTTATT
CCCAATCAAAACCTTTTCCGTATTGCCGATGAAAAGACGACATTTTCTGATGCTTTTGCGATGGCTGACC
AAGTGCTTTATTCTGGTGTTGCTTCCATTACAGATTTAATGATTAAAGAGGGGCTGATTAATCTTGATTT
TGCCGATGTTCGTTCTGTTATGCACGAAATGGGGCGAGCAATGATGGGAACTGGTGAAGCATCTGGTGAA
GGGCGTGCTTTGAACGCTGCTGAGGCTGCTATTGCGAACCCATTATTGGATGATACTTCTATGCGTGGGG
CGCGTGGATTACTTATTTCCATTACGGGTGGTCGTGATATGACACTCTTTGAAGTCGATGAGGCTGCTAA
TCGTATTCGTGAAGAAGT</t>
  </si>
  <si>
    <t>TCTTCAGATGATGATCCCAAGCCTTCTGGCGATTTCTTATCAAGGGAATTTGACTGAGATCTCAAAAGTCC
ATATTTTTTAAAAATATGCGTGCTTTAAGTAAGCCGTTTTGAGGAAAAAGTGTTTTCCACTTGGTAAGAT
TTAGTCCGGGGAAGGTTTTCCGGTTTATCCCGGAGGGCTTGTAGCTCAGTTGGTTAGAGCGCGCGCTTGA
TAAGCGTGAGGTCGGAGGTTCAAGTCCTCCCAGGCCCACCAGTTTCCATTCTGATGGAAAAGCGCCGATA
ACATTCTTATGAAAAGCTTGCTTATAAGCTTATGTATAAAATAAGCCTGTTCATAAATATACGCTTGTTA
TTTTTGAGTCATCAAAACATGAAGCGGTTAAAACATATAAAGGATCATGCGAAAAGGGCTTGGTCCAAGT
GACTAAATCTGCATGGTTTAGAATTGCATTATGCATCGTCCAAAATTCAATATGTACTCCACAATGAAAA
TGCTCTTAATTTTATGTTTTTTTAATGCGCTGCATTGTTTTAGGGGGCCGTAGCTCAGCTGGGAGAGCAC
CTGCTTTGCAAGCAGGGGGTCGTCgg</t>
  </si>
  <si>
    <t>AB242287</t>
  </si>
  <si>
    <t>AB440637</t>
  </si>
  <si>
    <t>AB498008</t>
  </si>
  <si>
    <t>[@Kosoy2008]</t>
  </si>
  <si>
    <t>Th239</t>
  </si>
  <si>
    <t>ATGTCTGATAATAAAGCCCATATTACCGTTGAAGGGAAAAATATTGAACTTCCTGTAAGAAAAGGTACCATTGGACCGGATGTGATAGAAATCGCTCCTCTTTACAAAGAAACAGGCACCTTTACCTACGATCCTGGTTTTACATCAACCGCATCGTGTGAATCAAAAATAACCTATATTGATGGTGACAAAGGTGTTCTTCTTTACAGAGGATATTCAATTGATGAATTAGCAGATAATGGTGATTTTTTAGAAAGCTGCTATCTCCTTTTAAACGGAGAATTGCCAACAAAAAAACAAAAAAAAGAATTCGATAAAACCGTTCTTCAACACACAATGGTGCATGAACAATTTACAAGGTTTTTCCAAGGATTTCGTAGAGATTCTCATCCCATGGCTGTCATGGTTGCTTGCCTTGGTGCGATGTCAGCTTTTTACCACGATTCGATCGATATCACCGATCCTCGCCAAAGACTCATTGCATCCATACGGTTGATTTCTAAAGTACCAACGCTTGCTGCAATGGCGCATAAATATTCAATTGGTCAACCTTTTGTTTATCCGCGCAATGATTTGGGATATGCAGCCAACTTCTTGCATATGTGTTTTGCTGTACCATGTGAAGAATATAAAGTTAATCCTGTTTTAGCTCGTGCCATGGATAAAATTTTTACTCTTCACGCTGATCATGAACAAAATGCATCAACATCTACAGTTCGCCTTGCAGGTTCATCAGGCGCCAATCCTTTTGCATGTATAGCAGCGGGTGTCGCTTGTTTATGGGGACCAGCACATGGTGGTGCAAATGAAGCTTGCCTCAAAATGCTTGAGGAAATTGGTACTGTTGAAAACATTCCTGAGTTTGTAGCAAAAGCAAAAGATAAAAATGATCCGTTCCGTTTGATGGGATTTGGTCACCGTGTTTATAAAAATTACGATCCACGGGCAAAGATTATGCAGCAAACTTGCCACGAAGTTTTAAACGAATTGGGCATTAAAGATGATCCACTTCTAGATATTGCAATGGAACTTGAGCATATTGCACTCAACGATGAATATTTTATTGAAAAGAAGCTTTATCCTAATGTTGATTTTTATTCAGGCATTACGTTGAAAGCTTTGGGCTTCCCAACGGAAATGTTTACGGTTCTTTTTGCTCTCGCACGGAGCGTTGGCTGGGTTGCACAATGGAAAGAAATGATTGAAGACCCTGCACAAAAAATTGGACGTCCACGTCAACTTTATACAGGTGCTGCTCCGCGTTCTTATGTCGGCATTGATGAACGGAAGTAA</t>
  </si>
  <si>
    <t>ATGACAATCAATCTGCATCAGCCAGATATTACCGAATTAAAACCTCGTATTTCCGTTTTCGGTGTAGGCGGTGGCGGCGGTAATGCTGTGAATAATATGATTAATGCTGGTATGCGCGGCGTTGATTTTGTTGTGGCAAACACTGACGCACAAGCTTTAACAATGTCTAAGGCAGATCGCGTTATTCAATTAGGTGCTGCTGTTACGGAAGGTTTGGGTGCTGGTGCCTTGCCTGAGGTCGGACAAGCGGCTGCCGAAGAGTGCTTGGACGAAATCAAAGATTATCTTGGAAATTCGCATATGGTGTTTATCACTTGCGGCATGGGTGGTGGTACGGGTACAGGTGCGGCACCTGTTGTTGCGCGTGCTGCTCGTGAAAAAGGTATTCTTACCGTTGGCGTCGTAACCAAGCCTTTTCATTTTGAAGGGGCGCGTCGTATGAAAACGGCAGAAGCTGGAATTGAAGAACTGCAAAAATCTGTCGATACATTAATTGTTATTCCTAATCAAAATCTTTTCCGTATCGCGAATGAAAAAACGACTTTTGCTGATGCGTTTATGATGGCAGATCAGGTGCTTTATTCTGGTGTTGCTTCAATCACAGATTTGATGATCAAAGAAGGTTTGATTAATCTTGACTTTGCAGATGTCCGCTCTGTGATGCATGAAATGGGCCGTGCAATGATGGGAACTGGTGAAGCATCAGGTGAAGGGCGCGCCCTTGCTGCTGCTGAAGCTGCAATTGCAAACCCACTTTTGGATGAAACATCTATGCGCGGCGCACGCGGACTGTTAATTTCTATCACAGGTGGTCGCGATCTTACCTTGTTTGAGGTTGATGAAGCGGCCAATCGTATCCGTGAAGAAGTTGATTCAGATGCCAATGTTATCTTTGGTGCCATTGATGATGAATCTTTGGAAGGGGTTGTTCGTGTCTCTGTCGTTGCTACAGGTATTGACCGTGTCGCAGCGGATGGTATCCAGCCGGGTGATTTTGCCGCTCAACGTATGTCGGCACCAATACGTAAACAAGAAGCTGCAACCGCTTCTAAGCCTGTTGCTGCTTCAGCACCTAAATCAGAAAGCCGCCATGAATCTATGGTTGAGGTTATGGAAGCGCTTGAGGTTGAAATCAATCAACCTGTTAATGAGCCTTTCAGACCTAAAAGCCAAATTTTCAAATCACCAACATCTCAAGTGGGGCATGCACAACAGCGTTCGCATGCACAAGCTCCTGCTGGTGCTTATGCACAAATGCACAATAATAGTGGCGCCCATTCTCATGCAAACTCACATCACGCCGGTGGTCAAGCGCAGGCATTTGGAGCTCCGCGAATGGGTGGTCAAGCTGTGCCACAGCAACATATGACACAGCAAGTATCAATGGAAGCAACTGCGCGTGTTTTAGAAGAACCTGCTCAAAATGAAATGGTTGATAATGCATTTGATGTATCACAGGAAAATTCTTCTCCTCGTCAAGTTCAGCGTTCTGCACCAGCGCGGATGCCTGAATTGAGTGATTTTCCTTCTGTTGGTCGTGAACAAATGGCAGCTTCACATGAACGCAGCACACCACAACCAGGACCGCGTAGTTTGTGGCAAAAACTTACACAAAGTTTAATGCATCGTGATGAAGCAGAACCTACGGCGCGTTTAGAACCCGCTTCAAATCCATCGCCACGCCGTCCTTCTATGCCACAAATGGAAAATCGCCGTGCAATTTCTCCTGATGCAAATGTTTATGCACCACGTCGCAATGCTGATAATCAAGTACGCCCTCAGCCACAACAGCAGCAACAACGTTCAAATATGAGTGAAGAGGATCAATTGGAAATTCCAGCCTTTTTGCGTCGTCAATCTCATTAA</t>
  </si>
  <si>
    <t>TTCTGGCGAcCTGACAGATTGTAAGGTGCGTTGCCGGTAGGTTTGCCGGTAGACGAGACGTTTGCCGAGGGCTTGTAGCTCAGTTGGTTAGAGCGCGCGCTTGATAAGCGTGAGGTCGGAGGTTCAAGTCCTCCCAGGCCCACCAATGTTTGCGTTTATGACAGATATTTAAATTTATATATTAAATTTTATGAATGAATATATTTGTTTAAAAAGTTTAAGGGGCCATAGCTCAGCTGGGAGAGCACCTGCTTTGCAAGCAGGGGGTCGTCGG</t>
  </si>
  <si>
    <t>NZ_JH725147</t>
  </si>
  <si>
    <t>DQ395180</t>
  </si>
  <si>
    <t>Vector association: found in bat flies (Insecta: Pterygota: Neoptera/Endopterygota: Diptera: Brachycera/Muscomorpha: Hippoboscoidea: Nycteribiidae) [@Leulmi2016], chigger mites (Arachnida: Acari: Acariformes: Trombidiformes: Prostigmata: Trombidioidea: Trombiculidae: Leptotrombidium.Schoengastia.Blankarrtia.sp) and a tick (Arachnida: Acari: Parasitiformes: Ixodida: Ixodoidea: Ixodidae: Haemaphysalinae: Haemaphysalis.sp) [@Kabeya2010], and tamiae-like sequences in Amblyomma americanum (Arachnida: Acari: Parasitiformes: Ixodida: Ixodoidea: Ixodidae: Amblyomminae) [@Billeter2008]</t>
  </si>
  <si>
    <t>Th339</t>
  </si>
  <si>
    <t>AATGAAGCTTGTTTAAAAATGCTTGAGGAAATTGGTTCTGTTGACAAAATTCCTGAGTTTGTGGCACGAG
CAAAAGATAAAAATGATCCGTTTCGCTTGATGGGGTTTGGTCATCGTGTTTATAAAAATTACGATCCTCG
AGCAAAAATTATGCAACAAACTTGCCATGAAGTTTTAAACGAATTGGGCATTAAAGATGATCCACTTTTA
GATATTGCAATGGAACTTGAGCACATTGCACTTAACGATGAATATTTTATTGAAAAGAAGCTTTATCCTA
ATGTTGATTTTTATTCAGGCATTACGTTGAAAGCTTTGGGCTTCCCAACGGAAATGTTTACTGTTCTTTT
TGCATA</t>
  </si>
  <si>
    <t xml:space="preserve">TTCGGCGTAGGCGGTGGCGGCGGTAATGCTGTTAATAATATGATTAATGCTGGTATGCGCGGCGTTGATT
TTGTTGTGGCAAACACTGACGCACAAGCTTTAACAATGTCTAAAGCAGATCGCGTCATTCAATTAGGTGC
TGCTGTTACGGAAGGTTTGGGCGCTGGTGCCTTGCCTGAGGTCGGACAAGCGGCTGCCGAAGAATGCTTG
GACGAAATAAAAGATTATCTTGGAAATTCTCATATGGTGTTTATCACTTGCGGTATGGGTGGTGGTACGG
GTACGGGTGCGGCACCTGTTGTTGCGCGTGCTGCTCGTGAAAAAGGTATCCTTACCGTTGGTGTCGTAAC
CAAGCCTTTCCATTTTGAAGGCGCGCGTCGTATGAAAACGGCAGAAGCTGGAATTGAAGAATTGCAAAAA
TGTGTTGATACATTAATTGTTATTCCTAATCAAAATCTTTTCCGTATCGCGAATGAAAAAACGACTTTTG
CTGATGCGTTTATGATGGCAGATCAGGTGCTGTATTCTGGTGTTGCTTCAATCACAGATTTGATGATCAA
AGAAGGTTTGATTAATCTTGACTTTGCAGATGTCCGCTCTGTTATGCATGAAATGGGCCGTGCAATGATG
GGAACGGGTGAAGCTTCAGGTGAAGGGCGCGCACTTGCTGCTGCTGAAGCTGCAATTGCAAACCCACTTT
TGGACGAAACCTCTATGCGCGGTGCACGCGGACTGTTGATTTCTATCACTGGTGGTCGCGATCTTACCTT
GTTTGAGGTTGATGAAGCGGCCAATCGTATCCGTGAAGAAGT
</t>
  </si>
  <si>
    <t>TCTTCAGATGATGATTCCAAGCCTTCTGGCGACCTGACAGATTGTAAGGTGCGTTGCCGGTAGGTTTGCCGGTAGACGAGACGTTTGCCGAGGGCTTGTAGCTCAGTTGGTTAGAGCGCGCGCTTGATAAGCGTGAGGTCGGAGGTTCAAGTCCTCCCAGGCCCACCAATGTTTGCGTTTATAACAGATATTTCAAAGTTTATAGCTTAAGATATTTGTATAAAAAGTTTAAGGGGCCATAGCTCAGCTGGGAGAGCACCTGCTTTGCAAGCAGGGGGTCGTCGG</t>
  </si>
  <si>
    <t>EF605280</t>
  </si>
  <si>
    <t>EF605282</t>
  </si>
  <si>
    <t>EF605284</t>
  </si>
  <si>
    <t>8TBB</t>
  </si>
  <si>
    <t>ATGTCTGAAAATAAAGCATACATTACAGTGAAAGATAAAAAAATAGAATTTCCCGTGCGTAGAGGCACAA
GTGGACCTGATGTCATTGAAATTGCTTCTCTTTATAAAGAAACAGACACTTTTACTTATGATCCTGGCTT
TACCTCAACTGCTTCTTGTGAATCAAAAATCACTTACATTGATGGTAATAAAGGGATATTGCTTTATCGT
GGTTATCCTATCGACCAACTGGCTGAAAAAGGAGATTTTCTCGAAAGTTGCTACCTTTTACTTTACGGTG
AACTCCCAACAAAACAAGAAAAACATGACTTTGACCGTTGTATTATGCAGCATACGATGGTACATGAGCA
ATTTGCGCGATTTTTTCATGGATTTCGTCGTGACTCACATCCTATGGCCGTTATGGTTGCATGCCTTGGA
GCTATGTCTGCATTCTATCACGACTCTATTGATATTACAGACCCACAACAAAGAATGATTGCTTCTGTTC
GCCTCATCTCAAAGGTTCCAACTCTTGCTGCGATGGCTTATAAATATAGTATAGGGCAAGCCTTTGTTTA
TCCACGCAATGATCTTAGTTACGCTGCAAATTTTCTCCGTATGTGCTTTTGCGTTCCTTGTGAAGAATAC
AAAGTCAATCCTGTTCTTACTCGGGCAATGGATCGAATCTTTATCCTGCATGCAGATCATGAACAAAATG
CTTCTACATCCACTGTACGCCTTGCTGGATCATCAGGTGCTAATCCGTTTGCATGTATCGCAGCAGGTGT
TGCGTGCCTTTGGGGACCAGCGCATGGTGGAGCTAATGAAGCATGCTTAAAGATGCTACAAGAAATAGGT
TCCGTTGAGAGAATCCCTGAATTCATTGCACGTGCAAAAGATAAAAATGATCCTTTCCGCCTTATGGGAT
TTGGTCACAGAGTCTATAAAAATTATGATCCACGTGCAAAAATCATGCAAAAAACCTGCCATGAAGTTTT
AAAAGAACTTAACATCCAAGATGATCCACTGCTTGATATAGCTATAGAACTTGAAAAAATCGCCCTGAAT
GATGAGTATTTTGTTGAGAAAAAGCTTTATCCAAATGTCGATTTCTATTCTGGCATTACATTAAAAGCCT
TAGGATTCCCAACCGAAATGTTTACTGTTCTTTTTGCATTAGCGCGCAGTGTCGGTTGGGTTGCACAATG
GAAAGAAATGATTGAGGATCCCGCCCAAAAGATTGGTCGGCCTCGTCAACTCTATACAGGCTATGCCATG
CGTGAATATGTTCCTATAGATAAACGTACAAATTAA</t>
  </si>
  <si>
    <t>ATGACGATTAATCTGCATCGGCCAGATATCGCGGAATTGAAGCCACGTATTACCGTTTTTGGTGTTGGCGGTGGTGGTGGGAATGCCGTGAATAATATGATTAATGCTGGTCTTCAGGGAGTTGATTTTGTTGTTGCAAATACAGATGCACAGGCTTTGGCTATGTCAAAGGCTGAACGTGTTATCCAGCTTGGTGCAGCAGTTACAGAAGGTTTAGGTGCTGGTGCTTTGCCAGAAGTTGGACAGGCAGCTGCTGATGAATGTATTGATGAAATTATCGATCATCTGGCAGATTCCCATATGGTTTTCATTACTGCCGGTATGGGGGGAGGTACTGGAACGGGGGCAGCTCCTGTTGTGGCTCGCGCAGCTCGTGAAAAAGGTATTTTGACCGTTGGTGTTGTGACTAAGCCATTTCAGTTTGAAGGTGCACGTCGTATGAAGACGGCGGAGGCTGGTATTGAAGAATTACAAAAGTCTGTTGATACGTTGATTGTTATTCCCAATCAGAATCTTTTCCGTATTGCGGATGAAAAGACAACATTTGCTGATGCTTTTGCTATGGCTGACCAAGTTCTTTATTCTGGTGTTGCTTCTATTACGGACCTCATGATTAAAGAGGGGCTCATTAATCTTGATTTTGCTGATGTTCGCTCTGTTATGCATGAAATGGGTCGAGCAATGATGGGAACGGGCGAGGCGTCTGGTGAAGGCCGTGCTTTGAATGCTGCTGAAGCTGCTATTGCGAACCCACTGTTGGATGATACTTCTATGCGTGGTGCTCGTGGCTTACTTATTTCCATTACGGGTGGTCGTGATATGACTCTCTTTGAAGTTGATGAGGCTGCTAATCGTATTCGCGAAGAAGTGGATGCGGATGCGAATGTTATCTTTGGTGCCATTGATGATGAGTCACTAGAAGGTGTTATTCGTGTATCTGTGGTTGCAACGGGTATTGATCGCGAGATGAGTGATGTGATTCAGCCTTCTCATCCTCAAGCTCAGAGACCAGCAGCTCCAATTCGTAAGAACGATCCTGGAATGTCGCAGAGTTCTTTTCATGTTCAGTCGCCTCCTTTGCGTTCTGAGTCAATGGTAGAAGTGATAGAAGCGCTTGAAATAGAAAAGGGCAAATCGGCTGGAGAACAATTCCGTCCTAAAAGTCAAATTTTTGCACAGCCTGCAGATGCTCTTGCTACACGAAGTGCGAATGCTGCTCCTTATGGATCAAGTAGTGTGCATGGGCAGATGTTAAATGGACCACGTATGCAAGTTAACCGTGGTTCTCAGGCATCTATTGTTGCGCCAGTGAGCATGGAAGCAACAGCGCATGTTCTTGATGAGATGTCAGGAGTTGTACAGCAGAAAGAGAAGCAAGTGCAACAAAGACAAGCACAACAAATGCAAGCGCGTTCACCTATGCGTATGCCTGAGTTAAAGGATTTCCCTCCTGTTGCTCATGGTCAACGTGAAAGGGCATCTGTAGCAAACCAAGGACCTCGCAATCTTTGGCAGCGTTTGAAACAGAGTTTGACACATCGTGAGGAAGTTGAGCCAGAAGCTAGGTTGGAGCCTGCTGTGAAATCTTCTCAACAACAAGACGCGCACGTTTATAATAAAAGTTCTCAGGCGCTTTCTCAAGATGCTTCTGTTTATGTTCCACGCCGTTCTGGTGAATTACACCCCCATGTACCGCAAGATCAGCGTAATTTTATGAGTGAAGAAGATCAGTTGGAAATACCAGCGTTTTTGCGTCGTCAAGCAAATTAA</t>
  </si>
  <si>
    <t>tcttcagatgatgatcccaagccttctggcggtctacgcaagtaagctctcatcaaa
agctttaaggaaagctctttgttttttgaaatgatgcttttatgagatagagctttttta
gataatgcttttttagataatgctggggaaggttttccggtttatctcggagggcttgta
gctcagttggttagagcgcgcgcttgataagcgtgaggtcggaggttcaagtcctcccag
gcccaccaatttacctatccatttgcctttatccgtttatttgccgatttatcggtccat
tgaatttaagtgttggtagcagtttttataatgatgagaaatcatgcttataaaagaact
ccttataaaaggcttgtttttaaaatgtgacgcttatccatttcgcttaggcaagagaaa
cttcaagcggttcaaatgcaaaaggttttaaattttgcaaaacaatttgaattttaaagt
gatccaagttcgtgatctcgaatttaaaagtttcgaatgctttatccttttttgggggcc
gtagctcagctgggagagcacctgctttgcaagcagggggtcgtcgg</t>
  </si>
  <si>
    <t>NZ_JH725052</t>
  </si>
  <si>
    <t>NZ_JH725051</t>
  </si>
  <si>
    <t>NZ_JH725054</t>
  </si>
  <si>
    <t>Microtus.sp</t>
  </si>
  <si>
    <t>[@Harms2017]</t>
  </si>
  <si>
    <t>ATGTCTGAAAATAAAGCATACATTACAGTGAAAGATAAAAAAATAGAATTTCCCGTGCGTAGAGGCACAA
GTGGACCTGATGTCATTGAAATTGCTTCTCTTTATAAAGAAACAGACACTTTTACTTATGATCCTGGCTT
TACCTCAACTGCTTCTTGTGAATCAAAAATCACTTACATTGATGGTAATAAAGGGATATTGCTTTATCGT
GGTTATCCTATCGACCAACTGGCTGAAAAAGGAGATTTTCTCGAAAGTTGCTACCTTTTACTTTACGGTG
AACTCCCAACAAAACAAGAAAAACATGACTTTGACCGTTGTATTATGCAGCATACGATGGTACATGAGCA
ATTTGCGCGGTTTTTTCATGGATTTCGTCGTGACTCACATCCTATGGCCGTTATGGTTGCATGCCTTGGA
GCTATGTCTGCATTCTATCACGACTCTATTGATATTACAGACCCACAACAAAGAATGATTGCTTCTGTTC
GCCTCATCTCAAAGGTTCCAACTCTTGCTGCGATGGCTTATAAATATAGTATAGGGCAAGCCTTTGTTTA
TCCACGCAATGATCTTAGTTACGCTGCAAATTTTCTCCGTATGTGCTTTTGCGTTCCTTGTGAAGAATAC
AAAGTCAATCCTGTTCTTACTCGGGCAATGGATCGAATCTTTATCCTGCATGCAGATCATGAACAAAATG
CTTCTACATCCACTGTACGCCTTGCTGGATCATCAGGTGCTAATCCGTTTGCATGTATCGCAGCAGGTGT
TGCGTGCCTTTGGGGACCAGCGCATGGTGGAGCTAATGAAGCATGCTTAAAGATGCTACAAGAAATAGGT
TCCGTTGAGAGAATCCCTGAATTCATTGCACGTGCAAAAGATAAAAATGATCCTTTCCGCCTTATGGGAT
TTGGTCACAGAGTCTATAAAAATTATGATCCACGTGCAAAAATCATGCAAAAAACCTGCCATGAAGTTTT
AAAAGAACTTAACATCCAAGATGATCCACTGCTTGATATAGCTATAGAACTTGAAAAAATCGCCCTGAAT
GATGAGTATTTTGTTGAGAAAAAGCTTTATCCAAATGTCGATTTCTATTCTGGCATTACATTAAAAGCCT
TAGGATTCCCAACCGAAATGTTTACTGTTCTTTTTGCATTAGCGCGCAGTGTCGGTTGGGTTGCACAATG
GAAAGAAATGATTGAGGATCCCGCCCAAAAGATTGGTCGGCCTCGTCAACTCTATACAGGCTATGCCATG
CGTGAATATGTTCCTATAGATAAACGTACAAATTAA</t>
  </si>
  <si>
    <t>ATGACGATTAATCTGCATCGGCCAGATATCGCGGAATTGAAGCCACGTATTACCGTTTTTGGTGTTGGCG
GTGGTGGTGGGAATGCCGTGAATAATATGATTAATGCTGGTCTTCAGGGAGTTGATTTTGTTGTTGCAAA
TACAGATGCACAGGCTTTGGCTATGTCAAAGGCTGAACGTGTTATCCAGCTTGGTGCAGCAGTTACAGAA
GGTTTAGGTGCTGGTGCTTTGCCAGAAGTTGGACAGGCAGCTGCTGATGAATGTATTGATGAAATTATCG
ATCATCTGGCAGATTCCCATATGGTTTTCATTACTGCCGGTATGGGGGGAGGTACTGGAACGGGGGCAGC
TCCCGTTGTGGCTCGCGCAGCTCGTGAAAAAGGTATTTTGACCGTTGGTGTTGTGACTAAGCCATTTCAG
TTTGAAGGTGCACGTCGTATGAAGACGGCGGAAGCTGGTATTGAAGAATTACAAAAGTCTGTTGATACGT
TGATTGTTATTCCCAATCAGAATCTTTTCCGTATTGCGGATGAAAAGACAACATTTGCTGATGCTTTTGC
TATGGCTGACCAAGTTCTTTATTCGGGTGTTGCTTCCATTACGGACCTCATGATTAAAGAGGGGCTCATT
AATCTTGATTTTGCTGATGTTCGCTCTGTTATGCATGAAATGGGTCGAGCAATGATGGGAACGGGCGAGG
CGTCTGGTGAAGGCCGTGCTTTGAATGCTGCTGAAGCTGCTATTGCGAATCCACTGTTGGATGATACTTC
TATGCGTGGTGCTCGTGGCTTACTTATTTCCATTACGGGTGGTCGTGATATGACTCTCTTTGAAGTTGAT
GAGGCTGCTAATCGTATTCGCGAAGAAGTGGATGCGGATGCGAATGTTATCTTTGGTGCCATTGATGATG
AGTCACTAGAAGGTGTTATTCGTGTATCTGTGGTTGCAACGGGTATTGATCGCGAGATGAGTGATGTGAT
TCAGCCTTCTCATCCTCAAGCTCAGAGACCAGCAGCTCCAATTCGTAAGAACGATCCTGGAATGTCGCAG
AGTTCTTTTCATGTTCAGTCGCCTCCTTTGCGTTCTGAGTCAATGGTAGAAGTGATAGAAGCGCTTGAAA
TAGAAAAGGGCAAATCGGCTGGAGAACAATTCCGTCCTAAAAGTCAAATTTTTGCACAGCCTGCAGATGC
TCTTGCTACACGAAGTGCGAATGCTGCTCCTTATGGATCAAGTAGTGTGCATGGGCAGATGTTAAATGGA
CCACGTATGCAAGTTAACCGTGGTTCTCAGGCATCTATTGTTGCGCCAGTGAGCATGGAAGCAACAGCGC
ATGTTCTTGATGAGATGTCAGGAGTTGTACAGCAGAAAGAGAAGCAAGTGCAACAAAGACAAGCACAACA
AATGCAAGCGCGTTCACCTATGCGTATGCCTGAGTTAAAGGATTTCCCTCCTGTTGCTCATGGTCAACGT
GAAAGGGCATCTGTAGCAAACCAAGGACCTCGCAATCTTTGGCAGCGTTTGAAACAGAGTTTGACACATC
GTGAGGAAGTTGAGCCAGAAGCTAGGTTGGAGCCTGCTGTGAAATCTTCTCAACAACAAGACGCGCACGT
TTATAATAAAAGTTCTCAGGCACTTTCTCAAGATGCTTCTGTTTATGTTCCACGCCGTTCTGGTGAATTA
CACCCCCATGTACCGCAAGATCAGCGTAATTTTATGAGTGAAGAAGATCAGTTGGAAATACCAGCGTTTT
TGCGTCGTCAAGCAAATTAA</t>
  </si>
  <si>
    <t>TCTTCAGATGATGATCCCAAGCCTTCTGGCGGTCTACGCAAGTAAGCTCTCATCAAAAGCTTTAAGGAAAGCTCTTTGTTTTTTGAAATGATGCTTTTATGAGATAGAGCTTTTTTAGATAATGCTTTTTTAGATAATGCTGGGGAAGGTTTTCCGGTTTATCTCGGAGGGCTTGTAGCTCAGTTGGTTAGAGCGCGCGCTTGATAAGCGTGAGGTCGGAGGTTCAAGTCCTCCCAGGCCCACCAATTTACCTATCCATTTGCCTTTATCCGTTTATTTGCCGATTTATCGGTCCATTGAATTTAAGTGTTGGTAGCAGTTTTTATAATGATGAGAAATCATGCTTATAAAAGAACTCCTTATAAAAGGCTTGTTTTTAAAATGTGACGCTTATCCATTTCGCTTAGGCAAGAGAAACTTCAAGCGGTTCAAATGCAAAAGGCTTTAAATTTTGCAAAACAATTTGAATTTTAAAGTGATCCAAGTTCGTGATCTCGAATTTAAAAGTTTCGAATGCTTTATCCTTTTTTGGGGGCCGTAGCTCAGCTGGGAGAGCACCTGCTTTGCAAGCAGGGGGTCGTCGG</t>
  </si>
  <si>
    <t>NZ_MUYW01000048</t>
  </si>
  <si>
    <t>NZ_MUYW01000004</t>
  </si>
  <si>
    <t>NZ_MUYW01000033</t>
  </si>
  <si>
    <t>Mus.cookii</t>
  </si>
  <si>
    <t>Laos</t>
  </si>
  <si>
    <t>L103</t>
  </si>
  <si>
    <t>ATGTCTGATAATAACGCACATATTATTGTGAATGATAAAAAAGTAGAACTTCCCTTGCGTAAAGGCACCA
GTGGACCTGAAGTCATCGAAATTGCTTCTCTCTACAAAAAAACCGATATTTTTACTTATGATCCTGGTTT
TACTTCAACAGCTTCTTGTGAATCAAAAATTACTTATATTGATGGTGATAAGGGCATATTGCTTTATCGT
GGTTATCCTATCGACCAATTGGCTGAAAAAGGTGACTTTCTCGAAAGTTGTTATCTTCTCCTTTATGGGG
AACTCCCGACACAGCAAGAAAAAAACGACTTTGATCGATGTATTATGCAACATACCATGGTCCACGAACA
GTTTGCACGCTTCTTCCACGGTTTCCGCCGTGACTCTCATCCTATGGCCGTCATGGTTTCCTGCCTTGGT
GCTATGTCTGCGTTCTATCACGACTCTATTGATATTACAGATCCTCACCAAAGAATGATCGCTTCTGTTC
GTCTGATTTCAAAAGTTCCAACACTTGCTGCTATGGCCTATAAATATAGTATTGGACAAGCATTTGTTTA
TCCACGCAATGATCTTAGTTATGCAGCAAATTTCCTCCGTATGTGTTTTGCTGTTCCTTGTGAAGAATAT
AAAACAAACCCTGTTCTTTCTCGAGCAATGGATCAAATCTTTATCCTTCATGCAGATCATGAACAAAATG
CCTCTACATCTACGGTACGCCTTGCTGGATCATCGGGTGCTAATCCGTTTGCTTGTATTGCAGCAGGAGT
TGCATGCCTTTGGGGACCAGCACATGGTGGAGCCAATGAAGCATGTCTAAAAATGCTGCAAGAAATAGGT
TCTATTAAAAGAATTCCTGAGTTTATTGCACGTGCAAAAGATAAAAATGATCCCTTCCGCCTTATGGGCT
TTGGTCACCGTGTTTATAAAAATTATGACCCACGTGCGAAAATCTTGCAAAAAACCTGTCATGCGGTTTT
AAAAGAGCTCAACATTCAAGATGATCCACTTCTTGATATCGCAATAGAACTTGAAAAAATTGCCCTAAAT
GATGAATATTTTATTGAGAAAAAGCTTTATCCCAATGTTGATTTCTATTCCGGTATTACATTAAAAGCTC
TAGGCTTTCCAACCGAAATGTTTACTGTTCTTTTTGCATTAGCACGCAGTGTCGGGTGGGTGGCACAGTG
GAAAGAAATGATTGAAGATCCTGCACAAAAAATTGGTCGTCCTCGACAACTCTACACAGGTTATGCTATG
CGTGATTATGTTCCTATGGATAAACGGGCCAATTAA</t>
  </si>
  <si>
    <t>ATGACGATTAATCTGCATCGGCCAGATATCGCGGAATTGAAGCCACGCATTACCGTTTTTGGTGTTGGAG
GTGGTGGCGGGAATGCCGTGAATAATATGATTAATGCTGGTCTTCAAGGAGTTGACTTTGTTGTTGCAAA
TACGGATGCACAGGCTTTGGCTATGTCAAAGGCTGAACGTGTTATTCAGCTTGGTGCAGCTGTCACAGAA
GGTTTGGGTGCTGGGGCTTTACCAGAAGTTGGACAAGCAGCGGCAGAAGAATGTATTGATGAAATTATCG
ATCATCTTGCAGACTCTCATATGGTTTTTATTACTGCTGGTATGGGGGGCGGAACTGGAACAGGCGCTGC
TCCCGTTGTTGCTCGCGCGGCGCGTGAAAAGGGTATTTTGACCGTTGGTGTTGTGACAAAGCCATTTCAG
TTTGAAGGGGCTCGTCGTATGAAAACGGCAGAGGCTGGTATTGAAGAATTACAAAAGTCTGTTGATACAT
TGATTGTTATTCCTAATCAAAATCTTTTCCGTATTGCAAATGATAAGACAACATTTGCTGATGCTTTTGC
TATGGCTGACCAAGTGCTTTATTCTGGTGTTGCTTCTATTACGGATTTGATGATTAAAGAGGGCTTGATT
AACCTCGATTTTGCTGATGTTCGTTCTGTTATGCACGAAATGGGCCGAGCTATGATGGGAACGGGGGAAG
CATCTGGTGAAGGGCGTGCTTTGGCGGCTGCTGAAGCTGCTATTGCTAACCCATTGTTGGATGATACCTC
TATGCGTGGAGCACGTGGTTTATTGATTTCTATTACGGGGGGGCGTGATATGACGCTCTTTGAGGTGGAT
GAAGCTGCTAATCGTATTCGTGAAGAAGTAGATGCTGATGCGAATGTGATCTTTGGGGCCATTGATGATG
AGTCATTGGAAGGTGTTATTCGTGTATCCGTGGTTGCTACCGGTATTGATCGTGAGGTTAGTAATGTGGT
TCAGTCCTCTCAGTCTCAGCTTCAAAGACCAACCTCTTCAATACGCAAGAATGATTCTGGAACACCAAAC
AGTTCTTTTCATGTTCAGTCATCGCCTTTGCGTTCTGAATCAATGGTAGAAGTCATCGAATCACTTGAAA
TAGAAAAGGGGAAGCCAACAGGAGAACAGTTTCGTCCTAAAAGTCAAATTTTTGCGCAGCCTGCAGAGGC
AATGATGACACGAAATGCGACAAAAACGGTTGCTTATGGTTCAAATACTGTGCAGGATCAGATATCAAAT
GGTCCACGTATGCAAGTAAGCCGAGCTTCTCAACAAACTATGTCGGCTCCTGTGAGCATGGAAGCAACAG
CGCATGTTCTTGATGATCTTGATGAGATGACAGGGATCGTGAAGCAAAAAGAAAAGCCAGTGCAACCAAA
ACAAATGCAACAGATGCAGGCGCGCTCTCCAATGCGTATGCCTGAGTTAAAGGATTTTCCTCCTGTTGCT
CACGGACAAGGTCAAAGAGCATCTGTGGCTGATCAAAGTCCTCGTAACCTTTGGCAGCGTTTGAAACAGA
GCTTGACACATCGTGAGGAAGCAGAGCCAGAAGCGAGGTTGGAACCTGCTGTGAGATCGTCACAGCAGCA
AGAGTCTCACGTTTATAATAAAAATTCTCAGGCGCTTTCTCAAGATGCTTCTGTTTATGTTCCACGCCGT
TCTGGTGAATTGCATCCTCAGGTTCCACAAGATCAGCGTACTTTTATCAGTGAAGAAGATCAGTTAGAAA
TACCGGCGTTTTTACGTCGTCAGGCAAATTAA</t>
  </si>
  <si>
    <t>TCTTCAGATGATGATCCCAAGCCTTCTGGCGATCTCTTAAAATAAAGCCTGATCTATTTTAAAAAAAACAGGTGTTTAGATACATCTTTAAGCTCTTATGGATCTTAAAGATCATGAATTTAAAAAAAGGCTTTATGAAGAAAGCTCTTTTAAGCTTTTCCAGTAATTTAAGATGATACCGGGGAAGGTTTTCCGGTTTATCCCGGAGGGCTTGTAGCTCAGTTGGTTAGAGCGCGCGCTTGATAAGCGTGAGGTCGGAGGTTCAAGTCCTCCCAGGCCCACCAATTTATGCTCGTTTTTTGCTTATCCAAGAGTATGAAGCTTAAGCGTATTAAAATCTCTTTTAATCTTTGTTCAAGGTTTAAAGATTTAATTTTATTATGCAAAGATTATGTGGTCAATTTATTCCCATTAAGTTTATTCCCATGAAATTTGTCAAAAGGGATTTTAAAGTTCCTTCAAGGGTCTAGATAAATTTAAATGATGCGAATTTAGATGATACAAATCAAGATCGTGCAAGTCGAAATAGTGCAAGGAATTCAAGTTGATGAATTTTTCTGTCGTTGATTTGAAAGGGCATTCTTTAGGGGCCGTAGCTCAGCTGGGAGAGCACCTGCTTTGCAAGCAGGGGGTCGTCGG</t>
  </si>
  <si>
    <t>NZ_NJGE01000012</t>
  </si>
  <si>
    <t>NZ_NJGE01000003</t>
  </si>
  <si>
    <t>NZ_NJGE01000039</t>
  </si>
  <si>
    <t>BM1374166</t>
  </si>
  <si>
    <t>ATGTCTGAGAATAACGCACATATTATTGTGAATGATAAAAAAGTAGAGCTCCCCTTGCGTAAAGGCACCAGTGGACCTGAGGTCATTGAAATTTCTTCTCTCTACAAAAAAACCGATATTTTTACTTATGATCCTGGTTTTACTTCAACAGCTTCTTGTGAATCAAAAATTACTTATATTGATGGCGATAAAGGCATACTGCTTTATCGTGGTTATCCTATCGATCAATTAGCTGAAAAAGGTGACTTTCTCGAAAGTTGTTATCTTCTCCTTTATGGAGAACTCCCAACACAGCAAGAAAAAAACGACTTTGATCGATGTATTATGCAACATACCATGGTCCACGAACAGTTTGCACGCTTCTTCCACGGTTTCCGCCGTGACTCTCATCCTATGGCTGTCATGGTTTCCTGCCTTGGCGCTATGTCTGCCTTCTATCACGACTCTATTGATATTACAGATCCTCACCAAAGAATGATTGCTTCTGTTCGTCTTATTTCAAAAGTTCCAACACTTGCTGCTATGGCCTATAAATATAGTATTGGACAACCATTTGTTTATCCACGCAATGATCTTAGTTATGCTGCAAATTTCCTCCGTATGTGCTTTGCTGTTCCTTGTGAAGAATATAAAACAAACCCTGTGCTTTCTCGGGCAATGGATCAAATCTTTATCCTTCATGCTGATCATGAGCAAAATGCTTCTACATCTACGGTACGTCTTGCTGGATCATCGGGTGCCAATCCGTTTGCTTGTATTGCAGCAGGTGTTGCATGCCTTTGGGGACCCGCACATGGTGGTGCCAATGAAGCATGTCTAAAAATGCTACAAGAAATAGGTTCTATTAAAAGAATTCCTGAATTTATTGCACGTGCAAAAGATAAAAATGATCCTTTCCGCCTTATGGGCTTTGGTCACCGTGTCTATAAAAATTATGACCCACGTGCAAAAATCTTGCAAAAAACCTGTCATGAGGTTTTAAAAGAGCTCAACATTCAAGATGATCCACTTCTTGATATTGCGATAGAACTTGAAAAAATTGCGCTAAATGATGAATATTTTATTGAGAAAAAGCTTTATCCCAATGTTGATTTCTATTCCGGTATTACGTTAAAAGCTCTAGGCTTTCCAACTGAAATGTTTACTGTTCTTTTTGCATTAGCGCGCAGTGTCGGGTGGGTGGCACAGTGGAAAGAAATGATTGAAGATCCTGCACAAAAAATTGGGCGTCCTCGACAACTCTACACAGGTTATGCTATACGTGACTATGTTTCTATAGACAAACGGACCAATTAA</t>
  </si>
  <si>
    <t>ATGACGATTAATCTGCATCGGCCAGATATCGCGGAATTGAAGCCACGCATTACCGTTTTTGGTGTTGGAGGTGGTGGCGGGAATGCCGTGAATAATATGATTAATGCTGGTCTTCAGGGAGTTGACTTTGTTGTTGCAAATACGGATGCACAGGCTTTGGCTATGTCAAAAGCTGAACGTGTTATCCAGCTTGGTGCTGCTGTGACAGAAGGTTTGGGTGCTGGGGCTTTACCAGAAGTTGGACAAGCGGCGGCAGAAGAATGTATTGATGAAATTATCGATCATCTTGCAGACTCTCATATGGTTTTTATTACTGCTGGTATGGGGGGAGGTACTGGAACAGGGGCTGCTCCCGTTGTTGCTCGCGCAGCGCGTGAAAAAGGTATTTTGACTGTTGGTGTTGTGACAAAGCCCTTTCAGTTTGAAGGGGCTCGTCGTATGAAAACGGCAGAGGCTGGTATTGAAGAATTACAAAAGTCTGTCGATACATTGATTGTTATTCCCAATCAAAATCTTTTCCGTATTGCAAATGATAAGACAACATTTGCTGATGCTTTTGCTATGGCTGATCAAGTGCTTTATTCTGGGGTTGCTTCCATTACAGATTTGATGATTAAAGAAGGCTTGATTAACCTCGATTTTGCTGATGTTCGTTCTGTTATGCATGAAATGGGCCGAGCTATGATGGGAACGGGGGAAGCATCTGGTGAAGGGCGTGCTTTGGCTGCTGCTGAAGCTGCTATTGCCAACCCATTGTTGGATGATACCTCTATGCGTGGAGCACGTGGTTTATTGATTTCTATTACGGGGGGGCGTGATATGACTCTCTTCGAGGTGGATGAAGCTGCTAATCGTATTCGTGAAGAAGTGGATGCTGATGCGAATGTGATCTTTGGGGCCATTGATGATGAGTCATTGGAAGGGGTTATTCGTGTATCCGTGGTTGCTACCGGTATTGATCGTGAGGTTAGTGATGTGATTCAGTCTTCTCAGCCTCAGCTTCAAAGATCAACCTCTTCAATACGCAAGAACGATCCTGGAACGCCACACGGTTCTTTTCATGTTCAATCATCACCCTTGCGTTCTGAATCAATGGTAGAAGTTATTGAATCACTTGAAATAGAAAAGGAGAAGCCAACAGGAGAACAGTTTCGTCCCAAAAGTCAAATTTTTGCACAACCTGCAGAAGCAATGATGACACGCAGTGCGACAAAAACTGTTGCCTATGGTTCAAATGCTGTGCAGGATCAGATATCAAATGGTCCACGTATGCAAGTAAATCGAGGTTCTCAACAAGCTATGACGGCTCCTGTGAGCATGGAGGCAACAGCGCATGTTCTTGATGAGATGACCGGGATCGTGAAGCAAAAAGAAAAGCCAGTGCAACCAAAACAAATGCAACAGATGCAAACGCGCGCACCAATGCGTATGCCTGAGTTGAAGGATTTTCCTCCTGTTGCTCATGGACAAAGTCAAAGAACATCTGTGACTGATCAAAGTCCTCGTAATCTTTGGCAGCGTTTGAAACAGAGCTTGACACATCGTGAGGAAGCAGAGCCAGAAGCAAGGTTGGAACCTGCTGTGAGATCGTCACAGCAGCAAGAGTCTCATGTTTACAATAAAAATTCTCAGGCGCTTTCTCAAGATGCTTCTGTTTATGTTCCACGCCGTTCTGGTGAGTTGCATCCTCAGGTGCCACAAGATCAGCGTACTTTTATCAGTGAAGAAGATCAGTTAGAAATACCAGCATTTTTACGTCGTCAGGTAAATTAA</t>
  </si>
  <si>
    <t>TCTTCAGATGATGATCCCAAGCCTTCTGGCGATCTCTTAAAATAAAGCCCGGTCTGTTTCAATAAACAGGATGTTTAGACATATGTTTAAATTCTACGGTTCTTAAAGACCATAAATTTAAAAAAGGCTTTATGAAGAAAGCTCTTTATGCTTTTCCAGTGATTTAAGATGATACCGGGGAAGGTTTTCCGGTTTATCCCGGAGGGCTTGTAGCTCAGTTGGTTAGAGCGCGCGCTTGATAAGCGTGAGGTCGGAGGTTCAAGTCCTCCCAGGCCCACCAATTTATGCTCGTTTTTTGCTTATCCAAGAGTATGAAGCTTAAGCGTATTAAAGCCTCTTTTAATCTTTGTTTATTTTAAAGATTTAATTTTATCATTCAAAGATTGTTTGTTAAATTTATTCTATTAAGTTTGTCAAAGGGGGAGTTTGTCAAAGGAGGTTTTTAAATCCCTTCATTTTGAAATTCCTTCAAGGTATAGAGAAATTTAAATGATGTATAGAGAAATTTAAATGATGCAAATCAAAATAGTACAAATCAAAGTCGTATAAATGATTCAAGTTGATAAATTTTCTTGAGGTTGATTTGAGAGAGCATTCTTTAGGGGCCGTAGCTCAGCTGGGAGAGCACCTGCTTTGCAAGCAGGGGGTCGTC</t>
  </si>
  <si>
    <t>NZ_HG969192</t>
  </si>
  <si>
    <t>Peromyscus.maniculatus</t>
  </si>
  <si>
    <t>Pm136co</t>
  </si>
  <si>
    <t>ATGTCTGAGAATAAAACACATATTACAGTGAATAATAAAAAAATAGAACTTCCAGTGCGTAAAGGTACTCTTGGTCCTGACGTTATTGAAATTGCTTCTCTCTACAAACAAACTGATACTTTTACTTACGATCCTGGCTTTACATCAACTGCTTCTTGTGAATCAAAAATCACGTATATTGATGGCGATAAAGGAATATTGCTTTATCGCGGTTATCCTATCGAGCAACTAGCTGAAAAAGGGGACTTTCTCGAAAGCTGCTACCTTTTACTTTACGGTGAACTCCCAACAAAACAGGAAAAAAGTGACTTTGATCGTTGTATCATGCAGCACACGATGGTACACGAGCAATTTGCACGTTTCTTTCATGGATTCCGTCGCGACTCGCATCCTATGGCTGTCATGGTTGCGTGCCTTGGAGCTATGTCAGCATTCTATCACGACTCGATTGATATTACAGATCCTCAACAAAGAATGATTGCTTCTGTTCGCCTCATCTCAAAAGTTCCTACTCTTGCTGCTATGGCTTATAAATACAGTATCGGGCAAGCATTTGTTTATCCACGTAATGATCTTAGTTACGCTGCCAATTTCCTCCGTATGTGCTTTTCTGTTCCTTGTGAAGAATACAAAACCAACCCTGTACTCACACGAGCAATGGATCGAATCTTTATCCTTCATGCAGATCACGAACAAAATGCTTCCACATCCACTGTACGCCTTGCTGGATCATCAGGCGCTAATCCATTTGCATGTATCGCTGCAGGTGTCGCTTGTCTTTGGGGCCCCGCACATGGTGGAGCCAATGAAGCATGCCTAAAGATGTTACAAGAAATAGGTTCTGTTAAGAGAATTCCTGAATTTATTGCACGTGCAAAAGATAAAAATGATCCTTTCCGCCTTATGGGATTTGGTCACCGAGTGTATAAAAATTATGATCCACGTGCAAAAATCATGCAAAAAACCTGCCATGAAGTTTTAAAAGAACTGAATATTCAAGATGATCCACTTCTTGATATCGCTATAGAACTTGAAAAAATAGCCTTAAACGATGAATATTTTGTTGAAAAAAAGCTTTATCCGAATGTTGATTTCTATTCTGGCATTACACTAAAAGCTTTAGGATTTCCAACCGAAATGTTTACTGTTCTTTTTGCATTAGCACGTAGTGTCGGTTGGGTTGCACAATGGAAAGAAATGATTGAAGATCCTGCACAAAAGATTGGGCGTCCTCGCCAACTCTATACAGGTTATACCATGCGTGAATATGTTTCCATAGAAAAACGTATACGTTAA</t>
  </si>
  <si>
    <t xml:space="preserve">ATGACGATTAATCTGCATCGGCCAGATATCGCGGAATTGAAGCCACGCATTACCGTTTTTGGTGTTGGCG
GTGGTGGCGGGAATGCCGTGAATAATATGATTAATGCTGGTCTTCAGGGAGTTGATTTTGTTGTGGCAAA
TACAGATGCACAGGCTTTGGCTATGTCAAAGGCTGAACGTGTTATCCAGCTTGGTGCAGCAGTTACAGAA
GGTTTAGGTGCTGGTGCTTTGCCAGAAGTGGGACAAGCGGCTGCAGATGAATGTATTGATGAAATTATCG
ACCATCTAGCAGATTCCCATATGGTCTTTATTACTGCTGGTATGGGGGGAGGTACCGGAACTGGGGCGGC
TCCTGTTGTGGCTCGTGCGGCACGTGAAAAAGGTATTTTGACCGTTGGTGTTGTGACAAAGCCATTTCAG
TTTGAAGGTGCACGCCGTATGAAAACGGCAGAGGCTGGTATTGAAGAATTACAAAAGTCTGTCGATACAT
TGATTGTTATTCCTAATCAGAATCTTTTTCGTATTGCAGATGAAAAAACAACATTTGCTGATGCTTTTGC
TATGGCTGACCAAGTGCTTTATTCTGGTGTTGCTTCCATTACGGATTTGATGATTAAAGAAGGGCTCATT
AATCTTGATTTTGCAGATGTTCGTTCTGTTATGCATGAAATGGGGCGTGCGATGATGGGAACTGGTGAGG
CATCTGGTGATGGGCGTGCTTTGGCTGCTGCTGAAGCCGCTATTGCAAATCCATTGTTGGATGATACTTC
TATGCGTGGTGCGCGTGGTTTACTCATTTCCATTACTGGTGGTCGTGATATGACTCTCTTTGAAGTAGAT
GAAGCTGCTAATCGTATTCGTGAAGAAGTAGATGCGGATGCGAATGTTATCTTTGGGGCTATTGATGATG
AGTCATTAGAGGGTGTTATTCGTGTCTCTGTGGTGGCGACGGGTATTGATCGTGAGGTCAGTGAGATTGT
TCAACCCTCTCATACTCAATTTCAAAAACCCGCACCTTCCATGCGCAAGAGCGATCCTGCTATGCCGCAG
ACTTCTTTGCATGTTCAGTCACCTCCCTTACGTTCTGAGTCAATGGTAGAAGTGATAGAAGCACTTGAAA
TAGAAAACGGCAAATCAGCTGGAGAACAGTTCCGTCCTAAAAGTCAAATTTTTGCACAGCCTGCAGATGC
TGTTGTTGCACGAAATGCGAATGCTACTCCTTATGGAGCAAGTGCTGTTCATGGGCAGACGTCAAATGCG
CCACGGATGCAAGTTGGCCGTGGTTCTCCGCAATCTATGATTGCACCAGTAAGCATGGAGGCAACAGCGC
ATGTTCTTGATGAGATGACAGAAGTTGTGAAACAGAAAGACAAGCAGGTACAACAGATGCAAGTACGTTC
ACCTATGCGTATGCCTGAGTTAAAGGATTTTCCCCCTGTTGTTCATGACCAACGTGTGAGGTCATCTGCA
GCTAGCCAAGGTCCTCGTAATCTTTGGCAGCGTTTGAAACAGAGTTTAACACATCGTGAGGAAGTAGAGC
CAGAAGCTCGGCTAGAGCCTGCTGTGAGATCTTCTCAGCAGCAAGAAGCGCGTGTTTATAATAAAAGTTC
TCAGGCATTGTCTCAGGATGCGTCTGTTTATGTTCCACGTCGTTCTGGTGCCTTACACCCTCCTGTGCCG
CAAGATCAGCGTAATTTTATAAGTGAAGAAGACCAGTTAGAAATACCAGCGTTTTTGCGTCGTCAGGCCA
ATTAA
</t>
  </si>
  <si>
    <t>TCTTCAGATGATGATCCCAAGC
CTTCTGGCGATCTCTTAAAAACAAAGCCTCATTCTTTCAGAAAAGAGGGTTTTTTAAGAAAACAGCAGCT
TTATACTCAGTGTGGTTCTCTCTTAAGAGCCTCCTTTTTCTATGAAAAGGTAAGTTTATTTAAAAGCGTG
CTTTTTGTTTGAGAGTTTACCTTATTTAATTTAAGAGTTTTCTCTTTTATCTAAGAGTTTTCCGGGGAAG
GTTTTCCGGTTTATCCCGGAGGGCTTGTAGCTCAGTTGGTTAGAGCGCGCGCTTGATAAGCGTGAGGTCG
GAGGTTCAAGTCCTCCCAGGCCCACCAAGTTAGAATTTACTTGTTGGAATTGCTTAACCCACTGTTGAGA
AACTCCCTCCTTTATGAGAGAAGTTCTAAAAATGAGAAAAGCTCTTGAGAGCCTCAAATGACAGACTTCA
AATTCTCGATAAACTTTAAAAGTGTTCGTAAAATGTTCATGATATATTTTATGAAAATATTGAGAGATTT
GCCAGATGCACTCGATAAATCTTGGCAAGAAGATTGATAAATATCGGTTTGAGGGTTAGCGCTTTCATTT
AGGGGCCGTAGCTCAGCTGGGAGAGCACCTGCTTTGCAAGCAGGGGGTCGTC</t>
  </si>
  <si>
    <t>NZ_JH725043</t>
  </si>
  <si>
    <t>NZ_JH725045</t>
  </si>
  <si>
    <t>AF312504</t>
  </si>
  <si>
    <t>Canis.lupus</t>
  </si>
  <si>
    <t>[@Guy2013]</t>
  </si>
  <si>
    <t>Tweed</t>
  </si>
  <si>
    <t>ATGTCTGAGAATAAAACATATATTACAGTGAATGATAAAAAAATAGAACTTCCAGTGCGTAAAGGTACTC
TTGGTCCTGATGTTATTGAAATTGCTTCTCTTTACAAACAAACCGATACTTTTACTTACGATCCTGGCTT
TACATCAACTGCTTCTTGTGAATCAAAAATCACGTACATTGATGGTAATAAAGGAGTATTGCTTTATCGC
GGTTATCCTATCGAGCAACTGGCTGAAAAAGGGGACTTTCTCGAAAGCTGCTACCTTTTACTTTACGGTG
AACTCCCAACACAACAGGAAAAAAGTGACTTTGATCGTTGTATCATGCAGCACACGATGGTACACGAGCA
ATTTGCGCGCTTCTTTCATGGTTTCCGTCGCGACTCGCATCCTATGGCTGTCATGGTTGCGTGCCTTGGA
GCTATGTCAGCATTCTATCACGACTCGATTGATATCATAGATCCTCAACAAAGAATGATTGCTTCTGTTC
GCCTCATCTCAAAAGTTCCCACTCTTGCTGCTATGGCTTATAAATACAGTATCGGGCAAGCATTTGTTTA
TCCACGTAATGATCTTAGTTACGCTGCCAATTTCCTCCGTATGTGTTTTTCTGTTCCATGTGAAGAATAC
AAAACCAACCCTGTACTCACACGAGCAATGGATCGAATCTTTATCCTTCATGCAGATCACGAACAAAATG
CTTCTACATCCACTGTACGCCTTGCTGGGTCATCAGGCGCTAATCCATTTGCATGTATCGCTGCAGGTGT
TGCTTGTCTTTGGGGCCCCGCACATGGTGGAGCCAATGAAGCATGCCTAAAGATGCTACTAGAAATAGGT
TCTGTTAAGAGAATTCCTGAATTTATTGCACGTGCAAAAGATAAAAATGATCCTTTCCGTCTTATGGGAT
TTGGTCATCGAGTCTATAAAAATTATGATCCACGTGCAAAAATCATGCAAAAAACCTGCCATGAGGTTCT
AAAAGAACTCAACATTCAAAATGATCCACTTCTTGATATCGCTATAGAACTGGAAAAAATCGCCTTAAAT
GATGAATATTTTGTTGAAAAAAAGCTTTATCCGAATGTCGATTTCTATTCTGGCATTACGTTAAAAGCTT
TAGGATTTCCAACCGAAATGTTTACTGTTCTTTTTGCATTAGCACGTAGTGTAGGTTGGGTTGCGCAATG
GAAAGAAATGATTGAAGATCCTGCACAAAAGATTGGTCGTCCTCGCCAACTTTATACAGGTTATACTATG
CGCGAATATATTCCCATAGAAAAACGTATAAGTTAA</t>
  </si>
  <si>
    <t>ATGACGATTAATCTGCATCGGCCAGATATCGCGGAATTGAAGCCACGCATTACCGTTTTTGGTGTTGGCG
GTGGTGGTGGGAATGCCGTGAATAATATGATCAATGCTGGTCTTCAGGGAGTTGATTTTGTTGTGGCAAA
TACAGATGCACAGGCTTTGGCTATGTCAAAGGCTGAACGTGTTATCCAGCTTGGTGCAGCAGTTACAGAA
GGTTTAGGTGCTGGTGCTTTGCCAGAAGTGGGGCAAGCGGCTGCAGATGAATGTATTGATGAAATTATCG
ATCATCTCGCGGATTCCCATATGGTGTTTATTACTGCTGGTATGGGGGGTGGTACCGGAACTGGGGCGGC
GCCTGTTGTAGCTCGTGCAGCACGTGAAAAAGGTATTTTGACCGTTGGTGTTGTGACAAAGCCATTTCAG
TTTGAAGGTGCACGCCGTATGAAAACGGCAGAGGCTGGTATTGAAGAATTACAAAAGTCTGTCGATACAT
TGATTGTTATTCCTAATCAGAATCTTTTTCGTATTGCGGATGAAAAAACAACATTTGCTGATGCTTTTGC
TATGGCTGACCAAGTGCTTTATTCTGGTGTTGCTTCCATTACGGATTTGATGATTAAAGAAGGGCTCATT
AATCTTGATTTTGCTGATGTTCGTTCTGTTATGCATGAAATGGGGCGTGCAATGATGGGAACTGGTGAGG
CATCTGGTGATGGGCGTGCTTTGGCTGCTGCTGAAGCTGCTATTGCAAATCCATTGTTGGATGATACCTC
TATGCGTGGTGCGCGTGGCTTACTCATTTCCATTACTGGCGGTCGTGATATGACTCTCTTTGAAGTAGAT
GAAGCTGCTAATCGTATTCGTGAAGAAGTGGATGCCGATGCGAATGTTATCTTTGGCGCTATTGATGATG
AGTCACTAGAGGGTGTTATTCGTGTCTCTGTGGTTGCAACGGGTATTGATCGTGAGGTTAGTGAGATTGT
TCAACCCTCTCATCCTCAATTTCAGAAACCTGCACCTTCCATGCGCAAGAGCGATCCTGCTGTGCCGCAA
ACTGCTTTGCATGTTCAGTCACCTCCCTTACGTTCTGAGACAATGGTAGAAGTAATAGAAGCACTTGAAA
TAGAAAACGGCAAGTCGGTTGGAGAACAGTTCCGTCCTAAAAGTCAAATTTTTGCACAACCTGCAGATGC
TGTTGCACGAAATGCGAATACTGCTCCTTATGGAGCAAGTGCTATGCATGGGCAGATGTCAAATACGCCA
CGGATGCAAGTTGGCCGTGGTTCTCCGCAATCTATGATTGCACCAGTAAGCATGGAGGCAACGGCTCATG
TTCTTGATGAGATGACAGAAGTTGTAAAACAGAAAGACAAGCAGGTACAACAGATGCAAGTACGTTCACC
GCTGCGTATGCCTGAGTTAAAGGATTTTCCCCCTGTTGTTCATGATCAACGTGTGAGGTCATCTGCAGCT
GGCCAAGGTCCTCGTAATCTTTGGCAGCGTTTGAAACAAAGTTTGACACATCGTGAGGAAGTAGAGCCAG
AAGCTCGCCTAGAGCCCGCTGTGAGATCTTCTCAGCAGCCAGAAGCACGTGTTTATAATAAAAGTTCTCA
GGCACTGTCTCAGGATGCGTCTGTTTATGTTCCACGTCGTTCTGGTGCTTTACACCCCCATGTACCACAA
GATCAACGTAATTTCATAAGTGAAGAAGACCAGTTAGAAATACCAGCGTTTTTGCGTCGTCAGGCCAATT
AA</t>
  </si>
  <si>
    <t>TCTTCAGATGATGATCCCAAGCCTTTTGGCGATCTCTTAAAAATAAACCCTCATTCTTTAAAAAAGAGGGCTTTTTAAGAAAACACCCTTTAAGAAAAAGTTTTTTATAAAATTAAAGAAAAACTTTCCTGTAAGAGTGTATTTTTTATCTAAGAGTTTGCTCTTTTATTTGAGAGTTTGCTTTTTTAAGAGTTTTCCGGGGAAGGTTTTCCGGTTTATCCCGGAGGGCTTGTAGCTCAGTTGGTTAGAGCGCGCGCTTGATAAGCGTGAGGTCGGAGGTTCAAGTCCTCCCAGGCCCACCAATTTAGAATTACCAATTGGAATTGCTTAACCCACTGTTGAGAAACTCCCTCCTTTATGAGAGAAATCTCTAAAAACAAGAGAAAGCTCTTGAGAGCCTCAAATGATAGATTTCAAATTCTCAATAAGATTTAAACCCATCAGATCTAAATCAATAAGGTTTAAAAGTGTTGGTAAAATGTTCATAATATATTTTATAAAAATATTGAGAATTATGGAGATATTAAGAGATTTTTCGGACACTATTGATAAATCTTGGTAAGAAAATTGATAAAAATCGGTTTAGGGGTTAGCGCTTTCGTTTAGGGGCCGTAGCTCAGCTGGGAGAGCACCTGCTTTGCAAGCAGGGGGTCGTCGG</t>
  </si>
  <si>
    <t>NZ_KB915632</t>
  </si>
  <si>
    <t>NZ_KB915634</t>
  </si>
  <si>
    <t>Microtus.pennsylvanicus</t>
  </si>
  <si>
    <t>Baker</t>
  </si>
  <si>
    <t>TTGATGGTAATAAAGGAATATTGCTTTATCGCGGTTATCCTATCGAGCAACTGGCTGAAAAAGGGGATTT
TCTCGAAAGCTGCTACCTTTTACTTTACGGTGAACTCCCAACACAACAGGAAAAAAGTGACTTTGATCGT
TGTATCATGCAGCACACGATGGTACACGAGCAATTTGCGCGCTTCTTTCATGGATTCCGTCGCGACTCGC
ATCCTATGGCTGTCATGGTTGCGTGCCTTGGAGCTATGTCAGCATTCTATCACGACTCGATTGATATTAC
AGATCCTCAACAGAGAATGATTGCTTCTGTTCGCCTCATCTCAAAAGTTCCTACTCTTGCTGCTATGGCT
TATAAATACAGTATCGGGCAAGCATTTGTTTATCCACGTAATGATCTTAGTTACGCTGCAAACTTCCTCC
GTATGTGTTTTTCTGTTCCGTGTGAAGAATACAAAACCAACCCTGTACTCACACGAGCAATGGATCGAAT
CTTTATCCTTCATGCAGATCACGAACAAAATGCTTCTACATCCACTGTACGCCTTGCTGGGTCATCAGGC
GCTAATCCATTTGCATGTATCGCCGCAGGAGTTGCTTGCCTTTGGGGCCCAGCACATGGTGGAGCAAATG
AAGCATGCCTAAAGATGCTACAAGAAATAGGTTCTGTTAAGAGAATTCCTGAATTTATTGCACGTGCAAA
AGATAAAAATGACCCTTTTCGCCTTATGGGATTTGGTCACAGAGTCTATAAAAATTATGATCCACGTGCA
AAAATCATGCAAAAAACCTGCCATGAGGTTTTAAAAGAACTCAATATTCAAGATGATCCACTTCTTGATA
TCGCTATAGAACTCGAAAAAATCGCCTTAAATGATGAATATTTTGTTGAAAAAAAGCTTTATCCAAATGT
CGATTTCTATTCTGGCATTACATTAAAAGCTTTAGGATTTCCTACCGAAA</t>
  </si>
  <si>
    <t>AATGCCGTGAATAATATGATTAATGCTGGTCTTCAGGGAGTTGATTTTGTTGTGGCAAATACAGATGCAC
AGGCTTTGGCTATGTCAAAGGCTGAACGTGTTATCCAGCTTGGTGCAGCAGTTACAGAAGGTTTAGGTGC
TGGTGCTTTGCCAGAAGTGGGACAAGCGGCTGCAGATGAATGTATTGATGAGATTATTGATCATCTAGCA
GATTCCCATATGGTTTTCATTACTGCTGGTATGGGGGGAGGTACCGGAACTGGGGCGGCGCCTGTTGTGG
CTCGTGCGGCACGTGAAAAAGGTATTTTAACTGTTGGTGTTGTGACAAAGCCATTTCAGTTTGAAGGTGC
ACGCCGTATGAAAACGGCAGAGGCTGGTATTGAAGAATTACAAAAGTCTGTCGATACATTGATTGTTATT
CCTAATCAGAATCTTTTTCGTATTGCAGATGAAAAAACAACATTTGCTGATGCTTTTGCTATGGCTGACC
AAGTGCTTTATTCTGGTGTTGCTTCCATTACGGATTTGATGATTAAAGAAGGGCTCATTAATCTTGATTT
TGCTGATGTTCGTTCTGTTATGCATGAAATGGGGCGTGCGATGATGGGAACTGGTGAGGCATCTGGTGAT
GGCCGTGCTTTGGCTGCTGCTGAAGCTGCTATTGCAAATCCATTGTTGGATGATACTTCTATGCGTGGTG
CGCGTGGCTTACTCATTTCTATTACTGGTGGTCGTGATATGACTCTCTTTGAAGTAGATGAAGCTGCTAA
TCGTATTCGTGAAGAAGT</t>
  </si>
  <si>
    <t>TCTTCAGATGATGATCCCAAGCCTTCTGGCGATCTCTTAAAAACAAATCCTCATGCTCTTTTATTTAAGAACTTGCTCTTTTGTTTG
AGAGTTACTTTTTAATTAAGAGTTTACTTTTTTAATTAAGAGTTTTCCGGGGAAGGTTTTCCGGTTTATC
CCGGAGGGCTTGTAGCTCAGTTGGTTAGAGCGCGCGCTTGATAAGCGTGAGGTCGGAGGTTCAAGTCCTC
CCAGGCCCACCAATTTAGAATTACGAATTGCTTAGCCCACTGTTGAGAAACGCCCTCCTTTATGAGAAGA
AGTTCTAAAAGCGTGAGAAAGCTCTTGAGAGCTTCAAATGATAGACTCTGAAACTCTCGGTAAACTTTAA
AAGTGTTCGTAAAATGTCCATGATATATTTTATGATTTTATAAAAAATATTGAGAGATTTGCTTTCCTAT
CAAGGGAATTGATAAATATCGGTTTGAGGGTTAGCGCTTTCATTTAGGGGCCGTAGCTCAGCTGGGAGAG
CACCTGCTTTGCAAGCAGGGGGTCGTCgg</t>
  </si>
  <si>
    <t>Z70015</t>
  </si>
  <si>
    <t>AF467757</t>
  </si>
  <si>
    <t>L35102</t>
  </si>
  <si>
    <t>B. washoensis</t>
  </si>
  <si>
    <t>Eutamias.sibiricus</t>
  </si>
  <si>
    <t>[@Inoue2011]</t>
  </si>
  <si>
    <t>SR22-1</t>
  </si>
  <si>
    <t>AGCCAATGAAGCATGCCTAAAAATGTTACAAGAAATAGGTTCCGTCAAAAGAATTCCTGAATTCATTGCT
CGTGCAAAAGATAAAAATGATCCTTTCCGTCTTATGGGGTTTGGCCACCGAGTTTATAAAAATTATGATC
CACGCGCAAAAATCATGCAAAAAACCTGTCATGAGGTCTTAAAAGAACTGAATATTCAAGATGATCCACT
TCTTGATATCGCTATAGAACTTGAAAATATTGCCCTGAATGATGAATACTTTGTTGAAAAAAGGCTTTAT
CCGAATGTTGATTTCTATTCTGGCATTACACTAAAAGCTTTAGGCTTTCCAACTGAAA</t>
  </si>
  <si>
    <t>AATGCCGTGAATAATATGATTAATGCTGGTCTTCAGGGAGTTGATTTTGTTGTTGCTAATACGGATGCAC
AGGCATTGGCTATGTCAAAGGCTGAACGTGTCATTCAGCTTGGCGCAGCGGTTACGGAAGGTTTAGGCGC
TGGCGCTTTGCCGGAAGTTGGACAAGCAGCTGCTGATGAATGTATTGATGAAATTATCGACCATCTCGCA
GATTCCCATATGGTTTTCATTACTGCTGGTATGGGTGGAGGTACTGGAACGGGAGCAGCACCTGTTGTTG
CTCGCGCTGCACGTGAAAAAGGTATTTTGACTGTTGGTGTTGTGACAAAGCCATTTCAGTTTGAAGGAGC
TCGCCGTATGAAAACGGCAGAGACTGGTATTGAAGAATTACAAAAATCTGTTGATACATTGATTGTTATT
CCCAATCAGAATCTTTTTCGTATTGCGGATGAAAAAACAACATTTGCTGATGCTTTTGCTATGGCTGATC
AAGTGCTTTACTCTGGTGTTGCTTCCATTACAGATTTAATGATTAAAGAGGGACTCATTAATCTTGACTT
TGCGGATGTTCGTTCTGTTATGCACGAAATGGGCCGTGCGATGATGGGAACTGGTGAGGCGTCTGGTGAA
GGGCGTGCTTTGGCTGCTGCTGAAGCTGCTATTGCGAATCCGCTGTTGGATGATACTTCTATGCGCGGTG
CTCGTGGCTTACTCATTTCTATTACAGGTGGTCGTGATATGACTCTCTTTGAAGTGGATGAAGCAGCTAA
TCGTATTCGCGAAGAAGT</t>
  </si>
  <si>
    <t>AB444968</t>
  </si>
  <si>
    <t>AB519074</t>
  </si>
  <si>
    <t>Glaucomys.volans</t>
  </si>
  <si>
    <t>AM2-1</t>
  </si>
  <si>
    <t>AGCCAATGAAGCATGTCTAAAAATGTTACAAGAAATAGGTTCCGTCAAAAGAATTCCTGAATTTATTGCT
CGTGCAAAAGATAAAAATGATCCTTTTCGTCTTATGGGGTTTGGCCATCGAGTCTATAAAAATTATGATC
CACGCGCAAAAATTATGCAACAAACCTGCCATGAGGTCTTAAAAGAACTAAATATTCAAGATGATCCACT
TCTTGATATTGCTATAGAACTTGAAAATATTGCCCTGAATGATGAATATTTTGTTGAAAAAAGGCTTTAT
CCGAATGTTGATTTTTATTCTGGCATTACACTAAAAGCTTTAGGCTTTCCAACAGAAA</t>
  </si>
  <si>
    <t>AATGCCGTGAATAATATGATTAATGCTGGTCTTCAGGGAGTTGATTTTGTTGTTGCTAATACGGATGCAC
AGGCTTTGGCTATGTCAAAGGCTGAACGTGTCATTCAGCTTGGCGCAGCGGTTACGGAAGGTTTAGGTGC
TGGTGCTTTGCCGGAAGTTGGACAAGCGGCTGCTGATGAATGTATTGATGAAATTATCGACCATCTCGCA
GATTCCCATATGGTCTTCATTACGGCTGGTATGGGGGGAGGTACCGGAACGGGGGCGGCACCTGTTGTTG
CTCGCGCCGCTCGTGAAAAAGGTATTTTGACTGTTGGTGTTGTGACAAAGCCATTTCAGTTTGAAGGTGC
TCGCCGTATGAAAACGGCAGAGACTGGCATTGAAGAATTACAAAAGTCTGTTGATACATTGATTGTTATT
CCCAATCAGAATCTTTTCCGTATTGCGGATGAAAAAACAACATTTGCTGATGCTTTTGCTATGGCTGATC
AAGTGCTTTACTCTGGCGTTGCTTCCATTACAGACCTCATGATTAAAGAGGGGCTCATTAATCTTGACTT
TGCGGATGTTCGTTCTGTTATGCACGAAATGGGACGTGCGATGATGGGAACTGGTGAGGCGTCTGGTGAA
GGGCGTGCTTTGGCTGCTGCTGAAGCTGCTATTGCGAATCCGCTGTTGGATGATACTTCTATGCGCGGTG
CACGCGGTCTTCTGATTTCCATTACGGGTGGTCGTGATATGACACTCTTTGAAGTGGATGAAGCGGCTAA
TCGTATTCGTGAAGAAGT</t>
  </si>
  <si>
    <t>AB444972</t>
  </si>
  <si>
    <t>AB519079</t>
  </si>
  <si>
    <t>Otospermophilus.beecheyi</t>
  </si>
  <si>
    <t>[@Kosoy2003]</t>
  </si>
  <si>
    <t>Sb944nv</t>
  </si>
  <si>
    <t>ATGTCTGAGAATAAAGCACATATTACCCTGAATGGTAAAGAAATAGAACTACCTGTGCGTAAAGGCACTATAGGTCCAGATGTCATTGAAATTGCTTCTCTCTATAAAGAAACAGATACTTTTACTTATGATCCTGGTTTTACCTCAACTGCCTCTTGTGAATCAAAAATTACTTATATTGATGGTGATAAAGGAATATTGCTTTATCGTGGTTATCCTATCGACCAACTGGCTCAAAAAGGAGATTTTCTCGAAAGCTGCTATCTTTTACTTTATGGTGAACTGCCAACAAAACAAGAAAAAATCGATTTTGACCGTCGTATTATGCAACACACAATGGTACATGAGCAGTTTGCGCGATTCTTCCAAGGGTTCCGTCGTGACTCGCATCCTATGGCCGTCATGGTTGCATGTCTTGGAGCTATGTCGGCATTCTATCACGACTCCATTGATATTACAGATCCTCAACAGAGAATGATCGCTTCTATTCGTCTCATTTCAAAGGTTCCAACTCTTGCCGCTATGGCGTATAAATATAGTATTGGGCAGGCATTCGTTTATCCGCGAAATGATTTGAGTTATGCTGCCAATTTCCTGCGTATGTGTTTTTCTGTTCCTTGTGAAGAATATAAAATCAATCCAGTGCTTACTCGAGCTATGGATCGAATCTTTATTCTCCATGCAGATCATGAACAAAATGCTTCTACATCCACTGTACGTCTTGCTGGGTCATCTGGAGCTAATCCATTTGCATGCATCGCAGCAGGTGTTGCATGCCTTTGGGGACCAGCTCATGGTGGAGCCAATGAAGCATGCCTAAAAATGTTACAAGAAATAGGTTCCGTCAAAAGAATTCCTGAATTCATTGCTCGTGCAAAAGATAAAAATGATCCTTTCCGTCTTATGGGGTTTGGTCATCGAGTCTATAAAAATTATGATCCACGCGCAAAAATCATGCAACAAACCTGCCATGAGGTTTTAAAAGAACTGAATATTCAAGATGATCCACTTCTTGATATTGCTATAGAACTTGAAAATATTGCCCTGAATGATGAATATTTTGTTGAAAAAAGACTTTATCCGAATGTTGATTTCTATTCTGGCATTACACTAAAAGCTTTAGGCTTTCCAACTGAAATGTTTACTGTTCTTTTTGCATTAGCACGCAGTGTCGGATGGGTCGCACAATGGAAAGAAATGATTGAGGATTCCGCGCAAAAAATTGGTCGACCACGCCAACTCTATACAGGCTATGCAGCGCGTGAATATGTCCCTATAGATAAGCGTATGAATTAA</t>
  </si>
  <si>
    <t>ATGACGATTAATCTGCATCGGCCAGATATCGCGGAATTGAAGCCACGCATTACCGTTTTTGGTGTTGGCGGTGGTGGCGGGAATGCCGTGAATAATATGATTAATGCTGGTCTTCAGGGAGTTGATTTTGTTGTTGCTAATACCGATGCACAGGCTTTGGCTATGTCAAAGGCTGAACGTGTTATCCAGCTTGGTGCAGCGGTTACGGAAGGTTTAGGCGCTGGCGCTTTGCCGGAAGTTGGACAGGCGGCTGCTGATGAATGTATTGATGAAATTATCGACCATCTCGCAGATTCCCATATGGTTTTTATTACGGCTGGTATGGGGGGAGGTACTGGAACGGGGGCGGCACCTGTTGTTGCTCGCGCTGCTCGTGAAAAAGGTATTTTGACTGTTGGTGTTGTGACAAAGCCATTTCAGTTTGAAGGCGCTCGCCGTATGAAAACGGCAGAGGCTGGTATTGAAGAATTACAAAAGTCTGTTGATACATTGATTGTTATTCCCAATCAGAATCTTTTCCGTATTGCGGATGAAAAAACAACATTTGCTGATGCTTTTGCTATGGCTGATCAAGTGCTTTACTCTGGTGTTGCTTCCATTACAGATCTCATGATTAAAGAGGGACTCATTAATCTTGACTTTGCGGATGTTCGTTCTGTTATGCACGAAATGGGCCGTGCGATGATGGGAACTGGTGAGGCGTCTGGTGAAGGGCGTGCTTTGGCTGCTGCTGAAGCTGCTATTGCGAATCCGCTGTTGGATGATACGTCTATGCGTGGTGCTCGCGGGCTTCTGATTTCTATTACGGGTGGTCGTGATATGACTCTCTTTGAAGTGGATGAAGCAGCTAATCGTATTCGTGAAGAAGTTGATGCTGATGCAAATGTTATCTTTGGTGCCATTGATGATGAGTCACTAGAGGGTGTTATTCGTGTATCTGTGGTTGCAACGGGTATTGATCGTGAGGTTAGTGATGTGGTTCAACCTTCTCATCCTCAACTTCAAAGACCTGCAACTTCAATTCGTAAGAGTGATTCTGGAATACCGCAGGCTTCTTTTCCTATTCAGTCACCTCCCTTACGTTCTGAGTCAATGGTAGAAGTGATAGAAGCACTTGAAATAGAAAAGGGAAAATCGTCTGGAGAACAGTTCCGCCCTAAAAGTCAAATTTTTGCACAGCCTGCCGATGCCGTTGCTGTACGAAGTGCAAATGCCGCTCCTTACGGGGCAGGCGTTGTACATGGGCAGATGTCAAATGCGCCACGTATGCAAAACAATCGCGGTTCTCAGCACTCTATGGCTGCACCAGTGAGTATGGAGGCGACGGCGCATGTCCTTGATGAGATGACAGGAGTTGTGAAGCAGAAAGAGAAGCAAGTACAACAAAGGCAAATACAGCAAATGCAGGCTCGTTCAGCACCAATGCGTATGCCTGAGTTAAAGGATTTCCCTACAGTTGCTCATGGTCAAAGTGAGAGATTATCTGTTGCTGACCAAGGACCTCGCAATCTTTGGCAGCGTTTGAAACAGAGCTTGACGCATCGTGAGGAAGTCGAGCCAGAAGCGCGGCTAGAGCCCGCTGTGAGATCTTCTCAACAGCGAGAAGAGCATGTTTATAATAAAAATTCTCAGGCGCTTTCTCAGGATGCTTCTGTTTATGTTCCACGTCGTTCTGGTGAGTTGCATCCCCAAGTACCGCAAGATCAGCGTGCTTTTATAAGTGAAGAGGATCAGTTGGAAATACCAGCGTTTTTGCGTCGTCAGGCAAATTAA</t>
  </si>
  <si>
    <t>TGGCGATCTACACAAAGCAAGCCTTAACTGAGGCTTTCAGGAAACGCTTTTGTTTTTATGAAATAATGTG
TTTTTATAAGATTATGCCGGGGAAGGTTTTCCGGTTTATCCCGGAGGGCTTGTAGCTCAGTTGGTTAGAG
CGCGCGCTTGATAAGCGTGAGGTCGGAGGTTCAAGTCCTCCCAGGCCCACCAATTACTCCATCCATTCGC
TTTACCTGTTCCTTTGGTTATGTATACAGATAATAGTTTTATAAAAGGATTATGGCGCTTATCTCTTTCG
CTTAAGACTCCAAAGTTAATGTGGTGCAAATTTAATACAAATTTTGTACTGTCTATATTTAACAGTTAGA
GCATATTTAACAGTTTGGAATCCTTTATCCTGTTTTAGGGGCCGTAGCTCAGCTGGGAGAGCACCTGCTT
TGCAAGCAGGGGGTCGTCgg</t>
  </si>
  <si>
    <t>NZ_JH725022</t>
  </si>
  <si>
    <t>NZ_JH725024</t>
  </si>
  <si>
    <t>AB674253</t>
  </si>
  <si>
    <t>Sciurus.vulgaris</t>
  </si>
  <si>
    <t>ER14-3</t>
  </si>
  <si>
    <t>AGCCAATGAAGCATGCCTAAAAATGTTACAGGAAATAGGTTCTGTCAGAAGAATTCCTGAATTTATTACT
CGTGCAAAAGATAAAAATGATCCTTTCCGTCTTATGGGGTTTGGTCATCGAGTGTATAAAAATTATGATC
CACGTGCAAAAATCATGCAACAAACCTGCCATGAGGTCTTAAAAGAACTCAATATCCAAGATGATCCACT
TCTTGATATCGCTATAGAACTTGAAAAAATTGCCCTGAATGATCAATATTTTGTTGAAAAAAAGCTTTAT
CCAAATGTCGATTTTTATTCTGGCATTACACTAAAGGCTTTAGGCTTTCCAACTGAAA</t>
  </si>
  <si>
    <t>AATGCCGTGAATAATATGATTAATGCTGGTCTACAGGGAGTTGATTTTGTTGTTGCAAATACGGATGCAC
AGGCTTTGGCTATGTCAAAGGCTGAACGTGTCATCCAGCTTGGTGCAGCAGTTACAGAAGGCTTAGGAGC
TGGCGCTTTGCCGGAAGTTGGACAAGCGGCTGCTGATGAATGTATTGATGAAATTATCGATCATCTTGCA
GATTCCCATATGGTTTTCATTACTGCTGGTATGGGTGGGGGTACTGGAACAGGGGCAGCACCTGTTGTTG
CTCGTGCTGCTCGTGAAAAAGGTATTTTGACCGTTGGTGTTGTGACAAAGCCATTTCAGTTTGAAGGTGC
TCGCCGTATGAAAACGGCAGAGGCTGGTATTGATGAGTTACAAAAGTCTGTTGATACATTGATTGTTATT
CCCAATCAGAATCTTTTCCGTATTGCAGATGAAAAAACAACATTTGCTGATGCTTTTGCTATGGCTGATC
AAGTACTTTACTCTGGTGTTGCTTCCATTACAGACTTAATGATTAAAGAAGGACTCATTAATCTTGATTT
TGCAGATGTTCGTTCTGTTATGCACGAAATGGGCCGTGCGATGATGGGAACGGGTGAGGCGTCTGGTGAA
GGGCGTGCTTTAGCTGCTGCTGAAGCTGCTATTGCGAATCCGCTGTTAGATGATACTTCTATGCGTGGTG
CTCGTGGCTTACTCATTTCCATTACGGGTGGTCGTGATATGACTCTCTTTGAAGTGGATGAAGCAGCCAA
TCGTATTCGCGAAGAAGT</t>
  </si>
  <si>
    <t>AB444974</t>
  </si>
  <si>
    <t>AB519080</t>
  </si>
  <si>
    <t>Spermophilus.dauricus</t>
  </si>
  <si>
    <t>DR1-1</t>
  </si>
  <si>
    <t>AGCCAATGAAGCATGCCTAAAAATGTTACAAGAAATAGGTTCCGTCAAAAGAATTCCTGAATTTATTGCC
CGTGCAAAAGATAAAAATGATCCTTTCCGTCTTATGGGTTTTGGCCATCGTGTCTATAAAAATTATGATC
CGCGCGCAAAAATCATGCAACAAACCTGTCATGAAGTCTTAAAAGAACTTAATATTCAAGATGATCCACT
TCTTGATATTGCTATAGAACTTGAAAATATTGCCCTGAATGATGAATACTTTGTTGAAAAAAGGCTTTAT
CCGAATGTTGATTTCTATTCTGGCATTACACTAAAAGCTTTAGGCTTTCCAACTGAAA</t>
  </si>
  <si>
    <t>AATGCCGTGAATAATATGATTAATGCTGGTCTTCAGGGAGTTGATTTTGTTGTTGCTAATACCGATGCAC
AGGCTTTGGCTATGTCAAAGGCTGAACGTGTTATCCAGCTTGGTGCGGCGGTTACGGAAGGTTTAGGTGC
TGGCGCTTTGCCGGAAGTTGGACAAGCGGCTGCTGATGAATGTATTGATGAAATTATCGATCATCTTGCA
GATTCCCATATGGTTTTCATTACTGCTGGTATGGGAGGAGGTACTGGAACGGGGGCGGCACCTGTTGTTG
CTCGTGCTGCTCGTGAAAAAGGTATTTTGACCGTTGGTGTTGTGACAAAGCCATTTCAGTTTGAAGGTGC
TCGCCGTATGAAAACGGCAGAGACTGGTATTGAAGAATTACAAAAGTCTGTTGATACATTGATTGTTATT
CCCAATCAGAATCTTTTCCGTATTGCGGATGAAAAAACAACATTTGCTGATGCTTTTGCTATGGCTGATC
AAGTGCTTTACTCTGGTGTTGCTTCCATTACAGATTTAATGATTAAAGAGGGACTCATTAATCTTGACTT
TGCCGATGTTCGTTCTGTTATGCACGAAATGGGCCGTGCTATGATGGGAACTGGTGAGGCATCTGGTGAA
GGGCGTGCTTTGGCTGCTGCTGAAGCTGCTATTGCGAATCCGCTGTTGGATGATACGTCTATGCGCGGTG
CTCGTGGTCTTCTGATTTCCATTACGGGTGGTCGTGATATGACTCTCTTTGAAGTGGATGAAGCAGCTAA
CCGTATTCGTGAAGAAGT</t>
  </si>
  <si>
    <t>AB444962</t>
  </si>
  <si>
    <t>AB519071</t>
  </si>
  <si>
    <t>Cynomys.ludovicianus</t>
  </si>
  <si>
    <t>[@Bai2008]</t>
  </si>
  <si>
    <t>CL8606co</t>
  </si>
  <si>
    <t>GGACCAGCTCATGGTGGAGCCAATGAAGCATGCCTAAAAATGTTACAAGAAATAGGTTCCGTTAAAAGAA
TTCCTGAATTCATTGCTCGTGCAAAAGATAAAAATGATCCTTTCCGTCTTATGGGTTTTGGCCATCGTGT
CTATAAAAATTATGATCCACGCGCAAAAATCATGCAACAAACCTGTCATGAAGTCTTAAAAGAACTTAAT
ATTCAAGATGATCCACTTCTTGATATTGCTATAGAACTTGAAAACATTGCCTTGAATGATGAATATTTTG
TTGAAAAAAGGCTTTACCCGAATGTTGATTTCTATTCTGGCATTACACTAAAAGCTTTAGGCTTTCCAAC
TGAAATGTT</t>
  </si>
  <si>
    <t>ATTAATCTGCATCGGCCAGATATCGCGGAATTGAAGCCACGCATTACCGTTTTTGGTGTTGGCGGTGGTG
GCGGGAATGCCGTGAATAATATGATTAATGCTGGTCTTCAGGGAGTTGATTTTGTTGTTGCTAATACCGA
TGCACAGGCTTTGGCTATGTCAAAGGCTGAACGTGTCATTCAGCTTGGTGCGGCGGTTACGGAAGGTTTA
GGCGCTGGCGCTTTGCCGGAAGTTGGACAAGCGGCTGCTGATGAATGTATTGATGAAATTATCGATCATC
TTGCAGATTCCCATATGGTTTTCATTACTGCTGGTATGGGAGGAGGTACTGGAACGGGGGCGGCACCTGT
TGTTGCTCGTGCTGCTCGTGAAAAAGGTATTTTGACCGTTGGTGTTGTGACAAAGCCATTTCAGTTTGAA
GGCGCTCGCCGTATGAAAACGGCAGAGGCTGGTATTGAAGAATTACAAAAGTCTGTTGATACATTGATTG
TTATTCCCAATCAGAATCTTTTCCGTATTGCGGATGAAAAAACAACATTTGCTGATGCTTTTGCTATGGC
TGATCAAGTGCTTTACTCTGGTGTTGCTTCCATTACAGATCTCATGATTAAAGAGGGACTCATTAATCTT
GACTTTGCGGATGTTCGTTCTGTTATGCACGAAATGGGCCGTGCTATGATGGGAACTGGTGAGGCGTCTG
GTGAAGGGCGTGCTTTAGCTGCTGCTGAAGCTGCTATTGCGAATCCGCTGTTGGATGATACGTCTATGCG
TGGTGCTCGCGGTCTTCTGATTTCTATTACGGGCGGTCGTGATATGACTCTCTTTGAAGTGGATGAAGCA
GCTAATCGTATTCGTGAAGAAGTTGATGCTGATGCAAATGTTATCTTTGGTGCCATTGATGATGAGTCAC
TAGAGGGTGTTATTCGTGTCTCCGTCAAT</t>
  </si>
  <si>
    <t>TCTTCAGATGATGATCCCAAGCCTTCTGGCGATCTAGAAAAAACAGGCCTTAACTTTAGGCTTTCAGAAA
ACACTTTTGTTTTTATGAGATTATGCCGGGGAAGGTTTTCCGGTTTATCCCGGAGGGCTTGTAGCTCAGT
TGGTTAGAGCGCGCGCTTGATAAGCGTGAGGTCGGAGGTTCAAGTCCTCCCAGGCCCACCAATTACTCCA
TCTATTTGCTTTATCCTGTTTTAGGGGCCGTAGCTCAGCTGGGAGAGCACCTGCTTTGCAAGCAGGGGGT
CGTCGG</t>
  </si>
  <si>
    <t>DQ897367</t>
  </si>
  <si>
    <t>DQ825692</t>
  </si>
  <si>
    <t>AB674257</t>
  </si>
  <si>
    <t>Akodon.sp</t>
  </si>
  <si>
    <t>Brazil</t>
  </si>
  <si>
    <t>[@Goncalves2016]</t>
  </si>
  <si>
    <t>6076</t>
  </si>
  <si>
    <t xml:space="preserve">CGTGCCTAAAGATGCTACAAGAAATAGATTCCGTTAAAAGAATTCCTGAATTCATTGCCCGTGCCAAAGA
TAAAAATGATCCTTTCCGCCTGATGGGATTTGGTCATCGTGTCTATAAAAATTATGATCCACGCGCAAAA
ATCATGCAAAAAACCTGCCATGAAGTGTTAAAAGAACTCAATATTCAAGATGATCCGCTGCTTGATATCG
CTATAGAACTTGAAAAAATCGCCTTAAATGACGAATATTTTGTTGAAAAAAAGCTTTATCCAAATGTTGA
TTTCTACTCTGGGATTACATTAAAAGCCTTAGGTTTTCCAACCCAAATGTTTACTGTT
</t>
  </si>
  <si>
    <t>TTCATTACTGCCGGTATGGGGGGAGGCACTGGAACTGGGGCGGCACCCGTTGTGGCTCGCGCAGCGCGTG
AAAAAGGTATTTTGACCGTTGGTGTGGAAACAAAGCCATTTCAGTTTGAAGGTGCACGGCGTATGAAAAC
GGCAGAGGCTGGTATTGAAGAATTGCAAAAGTCTGTTGATACCTTGATTGTTATTCCCAATCAGAATCTT
TTCCGTATTGCAGATGACAAAACGACATTTGCTGATGCTTTTGCTATGGCTGATCAAGTGCTTTATTCTG
GTGTGGCCTCTATTACGGACCTTATGATTAAAGAAGGCCTCATTAACCTTGATTTTGCTGATGTGCGTTC
TGTTATGCATGAAATGGGCCGTGCGATGATGGGAACAGGTGAGGCTTCTGGTGAAGGTCGTGCTTTGGCT
GCTGCTGAAGCCGCTATTGCGAATCCACTGTTGGATGATACTTCTATGCGCGGTGCGCGTGGCTTGCTTA
TTTCTATTACGGGAGGGCGTGATATGACGCTCTTTGAAGTCGATGAAGCTGCTAATCGTAT</t>
  </si>
  <si>
    <t>KX086733</t>
  </si>
  <si>
    <t>KX036233</t>
  </si>
  <si>
    <t>Canis.latrans</t>
  </si>
  <si>
    <t>Coyote22sub2</t>
  </si>
  <si>
    <t>ATGTCCGAAAATAAAGCATATATGACTGTCAATGGTAAAAAAATAGAATTACCTGTCCGTAAAGGTACCA
TTGGCCCTGATGTCATTGAGATTGCATCTCTTTATAAAGAAACTGATACCTTTACTTATGATCCTGGCTT
TACCTCAACTGCCTCTTGTGAATCAAAAATCACGTATATCGATGGTGACAAAGGAGTCCTACTTTATCGC
GGTTATTCTATTGACCAACTTGCTGAAAAAGGTGACTTTCTCGAAAGCTGTTATCTTTTGCTTTATGGAG
AACTACCAACCAGACAAGAAAAAATTGATTTTGACTACCGTATTATGCAACACACGATGGTGCATGAACA
ATTTGCAAGATTTTTCCATGGCTTTCGTCGTGATTCTCATCCTATGGCTGTTATGGTTGCTTGCCTTGGA
GCAATGTCTGCATTCTATCATGATTCCATTGATATTACAGATTCCCAACAGAGAATGATTGCTTCTATTC
GTCTTATTTCCAAAGTACCAACCCTTGCTGCGATGGCATATAAATACAGTATTGGGCAACCATTTATTTA
TCCCCGTAACGATCTCAGTTATGCTGCAAACTTCCTTCATATGTGCTTTTCTGTTCCTTGCCAAGAATAT
AAAATTAATCCAGTACTTGCTCGAGCTATGGACCGAATTTTCACCCTTCATGCAGATCATGAGCAAAATG
CATCTACATCAACGGTACGTCTTGCTGGTTCATCAGGAGCTAATCCATTTGCGTGTATAGCAGCAGGTGT
GGCATGCCTTTGGGGACCAGCGCACGGTGGTGCTAATGAAACATGTCTAAAAATGCTGCAAGAAATAGGC
ACTGTTCAAAAAATTCCTGAGTTTATCGCACGTGCAAAAGATAAAAATGATCGTTTTCGTCTTATGGGTT
TTGGTCATCGTGTCTATAAAAATTATGATCCACGTGCAAAAATCATGCAACAAACCTGCCATGAAGTCTT
AAAAGAACTCAATATTCAAGATGATCCACTTCTTGATATTGCTATGGAACTTGAAAAAATTGCTCTAAAT
GATGAATACTTTATTGAAAAAAAGCTTTATCCTAATGTTGATTTCTATTCTGGTATCACATTAAAAGCCT
TAGGTTTTCCAACTGAAATGTTTACTGTTCTCTTTGCATTAGCACGTAGTGTTGGCTGGGTTGCACAATG
GAAAGAAATGATTGAAGATCCAGCACAAAAAATTGGCCGTCCACGCCAACTGTATACAGGTCCTTCAACA
CGTGAATATATTCCGATAAACGACCGCACAAATTCAAAAAAATAA</t>
  </si>
  <si>
    <t>ATGACAATTAATCTGCACCGGCCAGATATCGCGGAATTGAAGCCACGTATTACCGTTTTTGGTGTTGGAG
GTGGTGGCGGAAATGCCGTGAATAATATGATAAATGCTGGTCTTCAGGGAGTTGACTTTGTTGTTGCTAA
TACAGATGCACAGGCTTTGGCTATGTCAAAAGCTGAACGTGTGATCCAGCTAGGTGCAGCAGTAACAGAA
GGTTTAGGTGCTGGTGCTTTACCAGAAGTTGGTCAAGCTGCTGCAGATGAATGTATCGATGAAATTATCG
ATCATCTTGCAGATTCTCATATGGTTTTTATTACAGCAGGTATGGGTGGAGGCACGGGAACCGGAGCCGC
ACCTGTTGTTGCTAATGCGGCACGTGAAAAAGGTATTTTGACTGTTGGTGTTGTGACGAAGCCTTTCCAA
TTTGAAGGTGCACGTCGAATGAAGACAGCAGAAGCTGGCATAGAAGAATTACAAAAATCGGTTGATACAT
TAATCGTTATTCCGAATCAAAATCTTTTTCGTATTGCGAACGAAAAAACAACATTTTCTGATGCTTTTGC
TATGGCCGACCAAGTTCTTTATTCTGGTGTTGCTTCTATTACAGATTTGATGATTAAAGAAGGATTGATT
AACCTTGATTTTGCAGATGTTCGTTCTGTTATGCATGAAATGGGTCGTGCAATGATGGGAACTGGAGAGG
CATCTGGTGATGGACGTGCTTTGGCTGCTGCTGAAGCTGCTATTGCAAATCCGTTGTTAGATGACACTTC
TATGCGTGGAGCCCGTGGCCTTTTGATTTCCATTACGGGTGGTCGTGATATGACCTTGTTTGAAGTGGAT
GAGGCGGCTAATCGTATTAGAGAAGAAGTTGATGCTGATGCAAATGTTATCTTTGGTGCTATTGATGATG
AGTCACTTGAGGGTGTTATTCGTGTATCGGTGGTTGCTACTGGTATTGATCGTGAGATTAATGATATAAT
ACAACCTTCACATCCTAAATTTCATCGGCCTGTAGCTTCAATGCGTAAAAATGATACTGGAGTAACGCAG
ACTGCTTCTCAGTCATCATCATCTTTGCGTTCTGAATCAATGGTAGAAGTTATAGAAGCGCTAGAAGTAG
AAATGAAACAGCCAATTGAAGAGCCATTTTGTCCAAAAAGTCAATTTTTTGTGCAGACTACAGATACAAC
ATATACTCCACGAACTGTAAACACTGCTCCTTATGGGCAAAATATACATGCAAAGACATCAAGTTCACTA
CGTATGCAGGCTGGTTGTGTTTCTCAACAGCCTATGGCTAGAGCAGTGGGAATGGAAGCAACAGCACATG
TTCTTGATGACAAGGTTGGAGTTGCAGAACAGAAGAAAAAACAAGTGCAAACACAATCTTGTTCAACGCC
GGTGCGTATGCCTGAGTTAAAAGATTTTCCGTCTTCTATTCGGAGTCAAAGTACAAATTTTTCTAGTGTC
GATCAAGGACCACGTAATCTTTGGCAGCGTTTGAAACAAAGTTTGACGTATCGTGAAGAAATTGAACCAG
AAGCTCGGTTAGAGCCTGCTGTCAATTCTTCTTCGCATAAAGATTTTCATATTTCTAGTGCCAATCCTCA
GGATCTTTCTCAAGATACTTCTGTTTATATGCCTCGTTACTCTACCGAGTCGCAGCAACCTGCATCGCAG
GATCAAAACATTTGTATCAGTGAAGAGGACGAGTTGGAAATACCAGCGTTTTTGCGTCGTCAAGCAAATT
AA</t>
  </si>
  <si>
    <t>TCTTCAGATGATGATCCCAAAGCCTTCTGGCGATCTGTTTATACAAGCCTCTAAGGGGGATGGAAGATATTCTTTCTTTGATTAGATTATGCGATTGAAGGTTTTCAGTTTTCCTCGTAGGGCTTGTAGCTCAGTCGGTTAGAGCGCGCGCTTGATAAGCGTGAGGTCGGAGGTTCAAGTCCTCCCAGGCCCACCAGTTCCGCTATGCTGTACTTTGCTCTGATAAGCTGAGAAGGCGCTCAGTGAGACTGATCGTAATCCCTTTTTGGATAATTCCTTAAAAGAATTTATTGCCTCAATCAATTTTTTCTAAAAGTGTTTAGAGCCTCCATAGAAACTTAAAGCTTTCTAGAGCAATGAACTCTTCATGAGAAATTTGGACCCTTCGTGAGAAAGTATTGTCTCTCCTTTTCAATAAGGGACAAAACAGGGAAAAGAGCAGGCCAATATTGTGTCTCTGTTTGTTTTAAAAAGCCTCTGTTTTTTAGAATATAGCGTTTTTAAAAGAGCAAGATGTGAGGGAGTTTTAGCTGTTTTAGGGGCCGTAGCTCAGCTGGGAGAGCACCTGCTTTGCAAGCAGGGGGTCGTCGG</t>
  </si>
  <si>
    <t>NZ_CP019785</t>
  </si>
  <si>
    <t>114</t>
  </si>
  <si>
    <t>tcttcagatgatgatcccaaagccttctggcgatctgtttatacaag
cctctaagggggatggaagatattctttctttgattagattatgcgattgaaggttttca
gttttcctcgtagggcttgtagctcagtcggttagagcgcgcgcttgataagcgtgaggt
cggaggttcaagtcctcccaggcccaccagttccgctatgctgtactttgctctgataag
ctgagaaggcgctcagtgagactgatcgtaatccctttttggataattccttaaaagaat
ttattgcctcaatcaattttttctaaaagtgtttagagcctccatagaaacttaaagctt
tctagagcaatgaactcttcatgagaaatttggacccttcgtgagaaagtattgtctctc
cttttcaataagggacaaaacagggaaaagagcaggccaatattgtgtctctgtttgttt
taaaaagcctctgttttttagaatatagcgtttttaaaagagcaagatgtgagggagttt
tagctgttttaggggccgtagctcagctgggagagcacctgctttgcaagcagggggtcg
tcgg</t>
  </si>
  <si>
    <t>NZ_CP019784</t>
  </si>
  <si>
    <t>Honshu-9.1</t>
  </si>
  <si>
    <t>TGCTAATGAAGCATGCCTAAAAATGTTACAAGAAATAGGTTCTATTGAAAAAATTCCTGAATTTATCGCA
CGTGCAAAAGACAAAAATGATCCTTTCCGTCTTATGGGCTTTGGTCACCGAGTCTATAAAAATTATGATC
CACGTGCTAAACTTATGCAAAAAACCTGCCATGAAGTTTTAAAAGAATTAAATATTCAAGATGACCCACT
TCTTGATATTGCTATGGAGCTTGAAAAAATTGCCCTAAGCGATGAATACTTTATTGAAAAAAAGCTTTAT
CCTAATGTTGATTTCTATTCCGGAATTACATTGAAAGCTTTAGGCTTTCCTACCGAAA</t>
  </si>
  <si>
    <t>AATGCCGTCAATAATATGATTAATGCTGGCCTTCAAGGAGTTGATTTTGTTGTTGCCAATACGGATGCAC
AAGCTTTGGCTATGTCAAAGGCTGAGCGTGTAATCCAGCTTGGTGCAGCAGTTACAGAAGGTTTGGGTGC
CGGTGCTTTGCCGGAAGTTGGGCAAGCAGCTGCAAATGAATGTATTGATGAGATTATGGATCATCTTGCA
AATTCCCATATGGTTTTCATTACGGCAGGTATGGGTGGAGGCACTGGAACAGGGGCGGCACCTGTTGTTG
CTCGTGCAGCGCGTGAAAAAGGTATTTTGACTGTAGGTGTTGTAACAAAGCCATTTCAATTTGAAGGTGC
ACGCCGTATGAAAACAGCGGAAGCTGGTATAGAAGAATTACAAAAATCTGTTGATACATTAATTGTTATT
CCTAACCAAAATCTATTTCGTATTGCAGATGAAAAAACAACATTTGCCGATGCTTTTGCTATGGCTGATC
AGGTGCTTTACTCTGGTGTTGCTTCTATCACGGACTTAATGATTAAAGAAGGGTTGATTAATCTTGACTT
TGCTGATGTTCGTTCTGTTATGCATGAAATGGGTCGTGCGATGATGGGAACAGGTGAAGCTTCTGGTGAA
GGACGTGCTTTAAAAGCTGCTGAAGCTGCTATTGCAAATCCTCTGTTAGATGAAACCTCTATGTGTGGGG
CTCGTGGTCTTTTGATTTCCATTACAGGGGGCCGTGATACGACTTTGATGGAAGTGGATGAGGCTGCCAA
TCGTATTCGTGAAGAAGT</t>
  </si>
  <si>
    <t>AB703125</t>
  </si>
  <si>
    <t>AB703116</t>
  </si>
  <si>
    <t>WD12.1</t>
  </si>
  <si>
    <t>ATGTCTGAGAATAAAGCATATATTATCGTAAATGATAAAAAAATAGAATTGCCAGTGCATAAAGGAACCA
TTGGGCCTGATGTAATTGAAATTACTTCTCTTTATAAAGAAACTGATAGTTTTACCTACGATCCTGGGTT
TACCTCAACCGCTTCTTGTGAATCAAAAATCACTTATATTGATGGTGATGAAGGAGTATTACTTTACCAT
GGTTATTCTATCGACCAATTAGCTGAAAACGGAGACTTCCTCGAAGTATGTTACCTTTTGCTTTACGGTG
AATTACCAACTAAACAAGAAAAAACTGAATTTGACCGCCGAATTATGCACCATACAATGGTGCACGAACA
ATTTTCACGCTTTTTCCATGGATTTCGTCGCGATTCTCATCCTATGGCAGTTATGGTTGCTTGTCTTGGA
GCTATGTCCGCATTTTATCATGACTCCATTGATATTACAGACGCAAAACAAAGAATGATCGCTTCTATTC
GTCTTATTGCAAAAGTTCCAACTCTTGCTGCTATGGCTTACAAATATAGCATTGGACAACCTTTCATTTA
TCCACGTAACGATCTTGGTTATGCTGCAAATTTCCTTCACATGTGCTTCTCTGTTCCTTGTGAAGAATAC
AAAGTTAATCCAGTTCTTGCGCGAGCTATGGACCGAATCTTTACTCTGCATGCAGATCATGAACAAAACG
CCTCCACATCAACTGTACGTCTTGCTGGTTCATCAGGAGCTAATCCGTTTGCTTGTATTGCAGCTGGTGT
TGCATGCCTTTGGGGACCAGCTCATGGTGGTGCTAATGAAGCATGCCTAAAAATGTTACAAGAAATAGGT
TCTATTGAAAAAATTCCTGAATTTATTGCACGTGCAAAAGACAAAAATGATCCTTTCCGTCTTATGGGCT
TTGGTCACCGAGTCTATAAAAATTATGATCCACGTGCTAAACTTATGCAAAAAACCTGCCATGAAGTTTT
AAAAGAATTAAATATTCAAGATGATCCACTTCTTGATATTGCTATGGAGCTTGAAAAAATTGCTCTAAGC
GATGAATACTTTATTGAAAAAAAGCTTTATCCTAATGTTGATTTCTATTCCGGAATTACATTGAAAGCTT
TAGGCTTTCCTACTGAAATGTTTACTGTTCTTTTTGCATTAGCACGTAGTGTCGGCTGGGTTGCACAATG
GAAAGAAATGATCGAAGATCCAGCACAAAAAATTGGTCGTCCGCGTCAACTTTATACAGGTCGTGCTGCA
CGTAAATATGTTTCTTTAAATGATCGATAA</t>
  </si>
  <si>
    <t>ATGACGATTAATCTGCACCGGCCAGATATCGCGGAATTGAAACCACGCATTACCGTTTTTGGTGTTGGTG
GTGGTGGTGGAAATGCCGTCAATAATATGATTAATGCTGGCCTTCAAGGAGTTGATTTTGTTGTTGCCAA
TACGGATGCACAAGCTTTGGCTATGTCAAAGGCTGAGCGTGTAATCCAGCTTGGTGCAGCAGTTACAGAA
GGTTTGGGTGCCGGTGCTTTGCCGGAAGTTGGGCAAGCAGCTGCAAATGAATGTATTGATGAGATTATGG
ATCATCTTGCAAATTCCCATATGGTTTTCATTACGGCAGGTATGGGTGGAGGCACTGGAACAGGGGCGGC
ACCTGTTGTTGCTCGTGCAGCGCGTGAAAAAGGTATTTTGACTGTAGGTGTTGTAACAAAGCCATTTCAA
TTTGAAGGTGCACGCCGTATGAAAACAGCGGAAGCTGGTATAGAAGAATTACAAAAATCTGTTGATACAT
TAATTGTTATTCCTAACCAAAATCTATTTCGTATTGCAGATGAAAAAACAACATTTGCCGATGCTTTTGC
TATGGCTGATCAGGTGCTTTACTCTGGTGTTGCTTCTATCACGGACTTAATGATTAAAGAAGGGTTGATT
AATCTTGACTTTGCTGATGTTCGTTCTGTTATGCATGAAATGGGTCGTGCGATGATGGGAACAGGTGAAG
CTTCTGGTGAAGGACGTGCTTTAAAAGCTGCTGAAGCTGCTATTGCAAATCCTCTGTTAGATGAAACCTC
TATGTGTGGGGCTCGTGGTCTTTTGATTTCCATTACAGGGGGCCGTGATATGACTTTATTTGAAGTGGAT
GAGGCTGCCAATCGTATTCGTGAAGAAGTTGATGTTGATGCGAATGTTATTTTTGGTGCCATTGATGATG
ATTCACTTGAAGGTCTTATTCGTGTATCGGTGGTTGCAACAGGTATTGATCGTGTGGTTAGTGATGTTGT
TCAACCTTCAGGTCCTAAATTTCAACGACCTACAGTTTCAACACGTAGGGGTGATAATGGACTAGAACAA
ACTACTTCTCAATCATCATCGTCTTCTGAATCAATGGTAGATGTAATGGAAGCGCTTGAATTGGAAATGA
ATCAATCAGTTGAAGAGCCATTCCGCCCTAAAAGTCAAATTTTTACGCGACCTGCAGATACAGTTGCTAC
ACGAAGTACAAATACTCTTCCTTATGGGCAAAATATCTCTCATGGGCAGGTATCAAATACACCACGTATG
CAGGTTAATCGTGTTTCTGCACAGCCTGTGGCTGCGGCAGTTAGTATGGAGGCGACTGCGCATGTTCTTG
GTGAAATGGCTGAAATTGTAGAACAGAAGGAAAAGAAAGTACAAATGCAGCCTCGTTCAACATCAGCGCA
TATTCCTGAATTAAAAGATTTTCCTTCTGTTTCTCTTGAACAGGATGTGCATTCTTCTATTTCTGATCAA
GGTCCACGTAATCTTTGGCAGCGTTTAAAGCAGAGCTTAACATATCGTGAGGAAGATGAACTAGAAGCTC
GGTTGGAGCCTGCTGTAAGATCTTCTAAGCATGAGGAATCTGAAAATTCTAATGAAAACAATCAAATGCT
TTCTCAAGATGCTTCTGTTTATGTTCCACGTTGCTCTACTGAATCACAGCCACGCGTATTACAAGATCAG
CGTACTTTGGTAAGTGAAGAAGATCAGTTGGAAATACCCGCATTTTTGCGTCGCCAAGCACATTAA</t>
  </si>
  <si>
    <t>TCTTCCGATGATGATCCCAAGCCTTCAGGCGTTCTGTTCATCAAATTTCGAATGCGTTAAAAAAACACTTGAAAGCGTTAAGAAACGTTCGAAAGCGTTTAAGAAACATCTAAGAAGGTGTTTAAGAAACATATCTGTTTCTTAAACATATCTTTTATTTGTCCCGAGGAAGGTTTTTACCGGTTTACTCCTGAGGGCTTGTAGCTCAGTTGGTTAGAGCGCGCGCTTGATAAGCGTGAGGTCGGAGGTTCAAGTCCTCCCAGGCCCACCAATTTATGATCGCTGATAAAGTTTTTTGCGAACGTTTTGGTGGTCTTTTATCTTGCAATCTTTCACTTTTATGTTGCAATCTTTCAAAAGTATTTGAACTGTTTTAGGGGCCGTAGCTCAGCTGGGAGAGCACCTGCTTTGCAAGCAGGGGGTCGTCGG</t>
  </si>
  <si>
    <t>NZ_MUBG01000001</t>
  </si>
  <si>
    <t>Gerbillus.pyramidum</t>
  </si>
  <si>
    <t>[@Sato2009]</t>
  </si>
  <si>
    <t>OE5-1</t>
  </si>
  <si>
    <t>TGCTAATGAAGCATGTCTAAAAATGTTACAAGAAATAGGTTCTGTTGAGAGAATTCCTGAATTTATTGCA
CGTGCAAAAGATAAAGATGATCCTTTCCGTCTTATGGGCTTTGGGCACAGAGTTTATAAAAGTTATGACC
CACGTGCAAAAATCATGCAAAAAACTTGTCATGAAGTTTTACAAGAACTAAACATTCAAGATGATCCGCT
TCTTGATATTGCTATAGAACTTGAAAAAATCGCTTTAAATGATGAATACTTTATTGAAAAAAAGCTTTAT
CCTAATGTTGATTTCTATTCTGGTATTACATTAAAAGCCCTAGGTTTCCCAACCGAAA</t>
  </si>
  <si>
    <t>AATGCCGTGAATAATATGATTAATGCTGGTCTTCAAGGAGTTGACTTTGTTGTGGCTAATACGGATGCAC
AGGCTTTGGCTATGTCAAAGGCGGAGCGTGTCATCCAGCTTGGTGCAGCAGTTACAGAAGGTTTAGGAGC
TGGCGCTTTGCCAGAAGTGGGACAAGCAGCTGCAGAAGAATGTCTTGATGAAATTATTGATCATCTGGCA
GATTCTCATATGGTGTTTATTACTGCTGGTATGGGTGGAGGAACTGGAACAGGGGCTGCACCCGTTGTTG
CTCGTGCAGCGCGTGAAAAAGGTATTTTAACCGTTGGCGTTGTAACAAAGCCTTTTCAGTTTGAAGGTGC
TCGTCGGATGAAAACGGCAGAGACGGGTATTGAAGAATTACAAAAGTCTGTTGATACATTAATTGTTATT
CCCAATCAGAATCTGTTTCGTATCGCCGATGACAAAACAACATTTGCGGATGCTTTTGCTATGGCTGATC
AAGTGCTCTATTCTGGTGTTGCTTCCATTACAGATTTAATGATTAAAGAGGGGCTTATCAACCTTGATTT
TGCTGATGTGCGTTCTGTTATGCATGAAATGGGACGTGCGATGATGGGAACAGGTGAGGCATCTGGCGAG
GGGCGGGCTTTGAATGCTGCTGAAGCTGCTATTGCTAACCCACTCTTGGATGATACTTCTATGCGTGGTG
CTCGTGGCTTGCTCATTTCTATTACGGGTGGTCGTGATATGACTCTCTTTGAGGTTGATGAAGCAGCTAA
TCGTATTCGTGAAGAAGT</t>
  </si>
  <si>
    <t>TCTTCAGATGATGATCCCAAGCCTTCTGGCGCTCTTGTAAGAGAAAGCTGCTTTTAAAAAGCT
TTCAGGAAGAAGAGTTTTTAAAAAGCTTTTCCATAAGATAATGCCGGGGAAGGTTTTCCGGTTTATCCCG
GAGGGCTTGTAGCTCAGTTGGTTAGAGCGCGCGCTTGATAAGCGTGAGGTCGGAGGTTCAAGTCCTCCCA
GGCCCACCACTTTAATCCATCCCACTTTATTCATCCATTGAAGAAGGCTTCTGAGAAGCCTTTTTATAAG
AATGTAACGCTTATCTTTTTTCCTTAAAGCTTAAAGCAATTCAAAAGCAAAAAGATCTCTGTTAAACGGA
TTTTAATTTGAAAAATTTGGCATGCGTTATGTTGTTTAGGGGCCGTAGCTCAGCTGGGAGAGCACCTGCT
TTGCAAGCAGGGGGTCGTCGG</t>
  </si>
  <si>
    <t>AB444992</t>
  </si>
  <si>
    <t>AB602550</t>
  </si>
  <si>
    <t>AB602568</t>
  </si>
  <si>
    <t>Hylaeamys.sp</t>
  </si>
  <si>
    <t>13060</t>
  </si>
  <si>
    <t>GCGAATGAAGCGTGCCTAAAAATGCTACAAGAAATAGGTTCCGTTGAAAGAATTCCTGAATTTATTGCCCGTGCCAAAGATAAAAACGATCCTTTCCGCCTGATGGGATTTGGTCATCGTGTCTATAAAAATTATGATCCACGCGCGAAAATCATGCAAAAAACCTGCCATGAAGTTTTAAAAGAACTCAATATTCAAGATGATCCGCTGCTTGATATCGCTATAGAACTTGAAAAAATCGCCTTAAATGACGAATATTTTGTTGAAAAAAAGCTTTATCCAAATGTTGATTTCTACTCTGGGATTACATTAAAAGCCTTAGGTTTTCCAACCCAAATGTTTACTGTT</t>
  </si>
  <si>
    <t>tTACTGCCGGTATGGGGGGTGGCACTGGAACTGGGGCGGCACCCGTTGTGGCTCGCGCAGCGCGTGAAAAA
GGCATTTTGACCGTTGGTGTGGTCACAAAGCCATTTCAGTTTGAAGGTGCACGGCGTATGAAAACGGCAG
AGGCTGGTATTGAAGAATTGCAAAAATCTGTTGATACCTTGATTGTTATTCCTAATCAGAATCTTTTTCG
AATTGCGGATGAAAAAACAACATTTGCTGATGCATTTGCTATGGCTGATCAAGTGCTTTATTCTGGTGTT
GCCTCTATTACTGATCTTATGATTAAAGAGGGTCTCATTAACCTTGATTTTGCTGATGTGCGTTCTGTTA
TGCATGAAATGGGCCGAGCAATGATGGGAACAGGTGAGGCATCTGGTGAAGGTCGTGCTTTGGCTGCTGC
TGAAGCCGCTATCGCGAATCCACTGTTGGATGATACTTCTATGCGGGGTGCGCGTGGTTTGCTTATTTCT
ATTACGGGAGGGCGTGATATGACGCTCTTTGAAGTTGATGAAGCTGCTAATCGTAT</t>
  </si>
  <si>
    <t>KX086717</t>
  </si>
  <si>
    <t>KX036235</t>
  </si>
  <si>
    <t>Meles.anakuma</t>
  </si>
  <si>
    <t>JB15</t>
  </si>
  <si>
    <t>ATGTCCGAAAACAAAGCATATATGACTGTAAATGATAAAAAAATAGAATTAGCTGTACGTAAAGGCACCA
TTGGCCCTGATGTCATTGAGATTGCATCTCTTTATAAACAAGCAGATACCTTTACTTATGATCCTGGTTT
CACCTCAACTGCTTCTTGTGAATCAAAAATTACTTATATCGATGGTGATAAGGGGATCTTACTTTATCGT
GGTTATTCTATTGACCAGCTTGCTGAAAAAGGAGACTTTCTCGAAAGCTGCTATCTTTTGCTTTATGGAG
AACTACCAAACAAACAAGAAAAAACTGATTTTAACCGCTGTATTATGCAACACACAATGGTACATGAACA
ATTTGCGAGGTTTTTTCACGGTTTTCGTCGTGATTCTCATCCTATGGCTGTTATGGTTGCTTGCCTTGGA
GCTATGTCAGCATTCTATCACGATTCCATTGATATTACAGATTCCCAGCAAAGAATGATTGCTTCTATTC
GTCTTATTTCCAAAGTGCCAACTCTTGCTGCGATGGTATATAAATATAGCATTGGGCAGCCATTTGTTTA
TCCGCGAAATGATCTCAGTTACGCCGCAAATTTCCTTCACATGTGCTTTTCTGTTCCTTGCGAGAAATAT
AAAATTAACCCGGTGCTTGCTCGAGCCATGGACCGAATTTTTACCCTTCATGCAGATCATGAACAAAATG
CATCTACATCAACTGTACGTCTTGCTGGTTCATCAGGAGCTAATCCATTTGCATGTATAGCAGCAGGTGT
AGCATGCCTTTGGGGACCAGCACATGGTGGTGCTAATGAAACATGTCTAAAAATGCTGCAAGAAATAGGC
ACTGTTCAAAAAATTCCTGAGTTTATTGCTCGCGCAAAAGATAAAAATGACCGTTTCCGTCTTATGGGTT
TTGGTCACCGTGTTTATAAAAATTATGATCCACGTGCGAAAATCATGCAGCAAACCTGCCATGAAGTCTT
AAAAGAACTCAATATTCAAGATGATCCACTTCTTGATATCGCTATGGAACTTGAAAAAATTGCTCTAAAT
GATGAATACTTTATTGAAAAAAAGCTTTATCCTAATGTTGATTTCTATTCTGGTATTACATTAAAAGCCT
TAGGCTTCCCAACTGAAATGTTTACTGTTCTCTTTGCATTAGCACGCAGTGTTGGCTGGGTTGCACAATG
GAAAGAAATGATTGAAGATCCAGCACAAAAAATTGGTCGTCCACGCCAACTTTATACAGGTCCTGCAGAA
CGGGAATATATTCCAATGAACAATCGTACAAATTCAAAAAAATAA</t>
  </si>
  <si>
    <t>ATGACGATTAATCTACACCGGCCAGATATTGCAGAATTGAAGCCACGTATTACCGTTTTTGGCGTTGGTG
GTGGTGGTGGAAATGCTGTAAATAATATGATAAATGCTGGCCTTCAGGGAGTTGACTTTGTTGTTGCTAA
TACCGATGCACAGGCTTTAGCTATGTCAAAAGCTGAACGTGTGATCCAACTTGGTGCAGCAGTAACAGAA
GGTTTAGGTGCTGGTGCTTTACCAGAAGTTGGACGGGCTGCTGCGGATGAGTGTATCGATGAAATTATCG
ATCATCTTGCAGATTCTCATATGGTTTTTATTACAGCAGGTATGGGTGGAGGCACCGGAACCGGAGCTGC
TCCTGTTGTTGCGAATGCAGCACGTGAAAAAGGTATTTTAACTGTTGGTGTTGTGACAAAGCCTTTCCAA
TTTGAAGGTGCACGTCGGATGAAAACAGCAGAAGCTGGCATAGAAGAGTTACAAAAATCTGTTGATACAT
TAATTGTTATTCCTAATCAGAATCTTTTTCGTATTGCGAATGAAAAAACAACATTTTCTGATGCTTTTGC
TATGGCGGATCAGGTTCTTTACTCTGGTGTTGCTTCTATTACGGATTTGATGATTAAAGAAGGGCTAATT
AACCTTGATTTTGCGGATGTTCGTTCTGTTATGCATGAGATGGGTCGTGCAATGATGGGAACTGGAGAGG
CATCTGGTGATGGACGTGCTTTGGCTGCTGCAGAAGCTGCTATTGCGAATCCATTGTTAGATGACACTTC
TATGAGTGGAGCTCGTGGTCTTTTGATTTCCATTACGGGTGGTCGTGATATGACCTTGTTTGAAGTCGAT
GAGGCGGCTAATCGTATTAGGGAAGAAGTGGATGCTGATGCAAATGTTATCTTTGGTGCTATTGATGATG
AATCACTTGAGGGTGTTATTCGTGTATCGGTGGTTGCGACTGGTATTGATCGTGAGATTAGTGATGTAAT
ACAGCCTTCTAATCCTAAATTTCATCGGCCTGCAGCTTCAATGCGTAAAAGTGATGCTGGAGTAACACAG
ACTTCTTCTCAATTATCGTCGTTACGTTCTGAATCGATGGTAGAAGTTATAGAAGCTCTTGAAGTAGAAA
TGAAACAGCCAATTGAAGAGCCGTTTTGTCCAAAAAGTCAGTTTTTTGTGCAGTCTGCAGATACATATAC
TCCGAGAAGTGTAAATGCTGCTTCTTATGGGCAAAATATGCATGGACAGACATCAAATGCATTACGTATG
CAAGTTGGTTGCGTTTCTCAACAGCCTGTCGCTAAAGCAGTGAATATGGAAGCAACAGCGCATGTTCTTG
ATGACATGACTGGGATTGTAGAACAGAAGAAAAAACAAGCGCAAATGCAATCTCATTCAATGTCAGTACG
TATGCCTGAGTTAAAAGATTTCCCATCCTCTATTCGCGGTCAAAGTACAAATTTTTCTAATGCCGATCAA
GGACCACGTAATCTTTGGCAGCGCTTGAAACAAAGTTTAACGTATCGTGAAGAAGCTGAACCAGAAGCTC
GATTAGAGCCTGCTGTGAATTCCTCTCTGATTAAAGATTCTAATATTTCTAGTACAAAATCTCAGGGAAT
TTCTCAAGATACTTCTTTGTATGTGCCACGTCATTCTACTGAATTGCAGCAAAACGCGTCTCAAGATCAA
AATATTTGTGTTAGTGAAGAGGATGAATTGGAAATACCGGCATTTTTGCGCCGTCAAGCACATTAA</t>
  </si>
  <si>
    <t>TCTTCAGATGATGATCCTAAGCCTTCTGGTGATCTGTTACGCAAGCCTCTGAGGGGGGATGGAAGACGTTGTTTTCTTTGATCAGATTATGCCGGTGCAGGTTTTCTGGTTTACCCCGTAGGGCTTGTAGCTCAGTTGGTTAGAGCGCGCGCTTGATAAGCGTGAGGTCGGAGGTTCAAGTCCTCCCAGGCCCACCAATCACACTATGCTGAAAGCTCCTATGATTGATCGCTTTTTGAATAAGCCTTTAAAGGAAATTTATGATCTTTTATAAAACTTTTTCCCTTATAAAACTTTCTTTATGAAACTTTATTGTCTCAGAGCATTCAGAGAGAGTATGATATAGCACTCAGAATATGATATAGAAAACAGAGTATGAGATTTAAAGAACGTCACCTCTGAAATTGTTTTTTATCATTTTAAAAGTCTAAAATATTCTGTCTCTATTTTTAATTTTTAAAAAGCATCAGATGTTTTGTAAAAGTGCGTCGTTTTTTATAGAGCATAACGTGAAAGCATTTTAAACTATTTTAGGGGCCGTAGCTCAGCTGGGAGAGCACCTGCTTTGCAAGCAGGGGGTCGTCGG</t>
  </si>
  <si>
    <t>NZ_CP019787</t>
  </si>
  <si>
    <t>Mephitis.mephitis</t>
  </si>
  <si>
    <t>Mexico</t>
  </si>
  <si>
    <t>CDC_skunk</t>
  </si>
  <si>
    <t>ATGTCCGAAAATAAAGCATATATGACTGTCAATGGTAAAAAAATAGAATTACCTGTCCGTAAAGGCACCA
TTGGCCCTGATGTCATTGAGATTGCATCTCTTTATAAAGAAACTGATACCTTTACTTATGATCCTGGCTT
TACCTCAACTGCCTCTTGTGAATCAAAAATCACGTATATCGATGGTGACAAAGGAGTCCTACTTTATCGC
GGTTATTCTATTGACCAACTTGCTGAAAAAGGTGACTTTCTCGAAAGCTGTTATCTTTTGCTTTATGGAG
AACTACCAACCAAACAAGAAAAAATTGATTTTGACTACCGTATTATGCAACACACGATGGTGCATGAACA
ATTTGCAAGATTTTTCCATGGCTTTCGTCGTGATTCTCATCCTATGGCTGTTATGGTTGCTTGCCTTGGA
GCAATGTCTGCATTCTATCATGATTCCATTGATATTACAGATTCCCAACAGAGAATGATTGCTTCTATTC
GTCTTATTTCCAAAGTACCAACCCTTGCTGCGATGGCATATAAATACAGTATTGGGCAACCATTTATTTA
TCCCCGTAACGATCTCAGTTATGCTGCAAACTTCCTTCATATGTGCTTTTCTGTTCCTTGCCAAGAATAT
AAAATTAATCCAGTACTTGCTCGAGCTATGGACCGAATTTTCACCCTTCATGCAGATCATGAGCAAAATG
CATCTACATCAACGGTACGTCTTGCTGGTTCATCAGGAGCTAATCCATTTGCGTGTATAGCAGCAGGTGT
AGCATGCCTTTGGGGACCAGCGCACGGTGGTGCTAATGAAACATGTCTAAAAATGCTGCAAGAAATAGGC
ACTGTTCAAAAAATTCCTGAGTTTATCGCACGTGCAAAAGATAAAAATGATCGTTTTCGTCTTATGGGTT
TTGGTCATCGTGTCTATAAAAATTATGATCCACGTGCAAAAATCATGCAACAAACCTGCCATGAAGTCTT
AAAAGAACTTAATATTCAAGATGATCCACTTCTTGATATTGCTATGGAACTTGAAAAAATTGCTCTAAAT
GATGAATACTTTATTGAAAAAAAGCTTTATCCTAATGTTGATTTCTATTCTGGTATCACATTAAAAGCCT
TAGGTTTTCCAACTGAAATGTTTACTGTTCTCTTTGCATTAGCACGTAGTGTTGGCTGGGTTGCACAATG
GAAAGAAATGATTGAAGATCCAGCACAAAAAATTGGCCGTCCACGCCAACTGTATACAGGTCCTTCAACA
CGTGAATATATTCCGATAAACAACCGCACAAATTCAAAAAAATAA</t>
  </si>
  <si>
    <t>ATGACAATTAATCTGCACCGGCCAGATATCGCGGAATTGAAGCCACGTATTACCGTTTTTGGTGTTGGAG
GTGGTGGCGGAAATGCCGTGAATAATATGATAAATGCTGGTCTTCAGGGAGTTGGCTTTGTTGTTGCTAA
TACAGATGCACAGGCTTTGGCTATGTCAAAAGCTGAACGTGTGATCCAGCTAGGTGCAGCAGTAACAGAA
GGTTTAGGTGCTGGTGCTTTGCCAGAAGTTGGTCAAGCTGCTGCAGATGAATGTATCGATGAAATTATCG
ATCATCTTGCAGATTCTCATATGGTTTTTATTACAGCAGGTATGGGTGGAGGCACGGGAACCGGAGCCGC
ACCTGTTGTTGCTAATGCGGCACGTGAAAAAGGTATTTTGACTGTTGGTGTTGTGACGAAGCCTTTCCAA
TTTGAAGGTGCACGTCGAATGAAGACAGCAGAAGCTGGCATAGAAGAATTACAAAAATCGGTTGATACAT
TAATCGTTATTCCGAATCAAAATCTTTTTCGTATTGCGAACGAAAAAACAACATTTTCTGATGCTTTTGC
TATGGCCGACCAAGTTCTTTATTCTGGTGTTGCTTCTATTACAGATTTGATGATTAAAGAAGGATTGATT
AACCTTGATTTTGCAGATGTTCGTTCTGTTATGCATGAAATGGGTCGTGCAATGATGGGAACTGGAGAGG
CATCTGGTGATGGACGTGCTTTGGCTGCTGCTGAAGCTGCTATTGCAAATCCGTTGTTAGATGACACTTC
TATGCGTGGAGCCCGTGGCCTTTTGATTTCCATTACGGGTGGTCGTGATATGACCTTGTTTGAAGTGGAT
GAGGCGGCTAATCGTATTAGAGAAGAAGTTGATGCTGATGCAAATGTTATCTTTGGTGCTATTGATGATG
AGTCACTTGAGGGTGTTATTCGTGTATCGGTGGTTGCTACTGGTATTGATCGTGAGATTAATGATATAAT
ACAACCTTCACATCCTAAATTTCATCGGCCTGTAGCTTCAATGCGTAAAAATGATACTGGAGTAACGCAG
ACTGCTTCTCAGTCATCATCATCTTTGCGTTCTGAATCAATGGTAGAAGTTATAGAAGCGCTAGAAGTAG
AAATGAAACAGCCAATTGAAGAGCCATTTTGTCCAAAAAGTCAATTTTTTGTGCAGACTACAGATACAAC
ATATACTCCACGAACTGTAAACACTGCTCCTTATGGGCAAAATATACATGCAAAGACATCAAGTTCACTA
CGTATGCAGGCTGGTTGTGTTTCTCAACAGCCTATGGCTAGAGCAGTGGGAATGGAAGCAACAGCACATG
TTCTTGATGACAAGGTTGGAGTTGCAGAACAGAAGAAAAAACAAGTGCAAACACAATCTTGTTCAACGCC
GGTGCGTATGCCTGAGTTAAAAGATTTTCCGTCTTCTATTCGGAGTCAAAGTACAAATTTTTCTAGTGTC
GATCAAGGACCACGTAATCTTTGGCAGCGTTTGAAACAAAGTTTGACGTATCGTGAAGAAATTGAACCAG
AAGCTCGGTTAGAGCCTGCTGTCAATTCTTCTTCGCATAAAGATTTTCATATTTCTAGTGCCAATCCTCA
GGATCTTTCTCAAGATACTTCTGTTTATATGCCTCGTTACTCTACCGAGTCGCAGCAACCTGCATCGCAG
GATCAAAACATTTGTATCAGTGAAGAGGACGAGTTGGAAATACCAGCGTTTTTGCGTCGTCAAGCAAATT
AA</t>
  </si>
  <si>
    <t>TCTTCAGATGATGATCCCAAAGCCTTCTGGCGATCTGTTTATACAAGCCTCTAAGGGGGATGGAAGATATTCTTTCTTTGATTAGATTATGCGATTGAAGGTTTTCAGTTTTCCTCGTAGGGCTTGTAGCTCAGTCGGTTAGAGCGCGCGCTTGATAAGCGTGAGGTCGGAGGTTCAAGTCCTCCCAGGCCCACCAGTTCCGCTATGCTGCACTTTGCTCTGATAAGCTGAGAAGGCGCTCAGTGAGACTGATCGTAATCCCTTTTTGGATAATTCCTTAAAAGAATTTATTGCCTCAATCAATTTTTTCTAAAAGTGTTTAGAACCTCCATAGAAACTTAAAGCTTTCTAGAGCAATGAACTCTTCATGAGAAATTTGGACCCTTCGTGAGAAAGTATTATCTCTCCTTTTCAATAAGGGACAAAACAGGGAAAAGAGCAGGCCAATATTGTGTCTCTGTTTGTTTTAAAAAGCTTCTGTTTTTTAGAATATAGCGTTTTTAAAAGAGCAAGATGTGAGGGAGTTTTAGCTGTTTTAGGGGCCGTAGCTCAGCTGGGAGAGCACCTGCTTTGCAAGCAGGGGGTCGTCGG</t>
  </si>
  <si>
    <t>NZ_CP019782</t>
  </si>
  <si>
    <t>Meriones.libycus</t>
  </si>
  <si>
    <t>Georgia</t>
  </si>
  <si>
    <t>[@Malania2016]</t>
  </si>
  <si>
    <t>B29771</t>
  </si>
  <si>
    <t>GGGACCAGCTCATGGTGGAGCCAATGAAGCATGCTTGAAGATGCTACAGGAAATAGGTTCCGTTGAGAGA
ATTCCTGAATTCATTGCACGTGCAAAAGATAAAAAAGACCCTTTCCGCCTTATGGGTTTTGGTCACCGAG
TCTATAAAAATTATGATCCACGTGCAAAAATCATGCAAAAAACCTGTCATGAAGTTTTAAAAGAACTGAA
CATTCAAGATGATCCACTTCTTGATATCGCTATAGAACTTGAAAAAATTGCTCTGAGTGATGAATATTTT
GTAGAGAAAAAATTATATCCCAATGTCGATTTCTATTCTGGTATCACACTAAAAGCTTTAGGCTTTCCAA
CCGAAATGTTTACTGTTCTTTTTGCAT</t>
  </si>
  <si>
    <t>GATATCGCGGAATTAAAGCCACGCATTACCGTTTTTGGTGTTGGTGGTGGTGGCGGGAATGCCGTGAATA
ATATGATTAATGCTGGTCTTCAGGGAGTTGATTTTGTTGTTGCGAATACAGATGCGCAGGCTTTGGCTAT
GTCAAAGGCGGAACGTGTTATCCAACTTGGTGCGGCAGTCACAGAAGGATTAGGGGCTGGTGCTTTGCCA
GAAGTGGGGCAAGCAGCTGCAGAAGAATGTATTGATGAAATTATTGATCATCTGGCAGACTCCCATATGG
TTTTTATTACTGCTGGTATGGGGGGAGGTACTGGAACTGGGGCGGCACCTGTTGTGGCTCGCGCTGCGCG
TGAAAAAGGTATTTTAACTGTTGGTGTGGTGACAAAGCCATTTCAGTTTGAAGGTGCGCGTCGTATGAAA
ACGGCAGAGGCTGGTATTGAAGAATTACAAAAGTCTGTTGATACCTTAATTGTTATTCCTAATCAGAATC
TGTTCCGTATCGCCGATGAAAAGACAACCTTTGCTGATGCTTTTGCTATGGCTGATCAAGTGCTTTATTC
TGGTGTTGCTTCCATTACAGATCTCATGATTAAAGAGGGACTTATTAATCTTGATTTTGCTGATGTTCGT
TCTGTTATGCACGAAATGGGGCGAGCGATGATGGGAACTGGTGAGGCGTCTGGTGAAGGTCGTGCTTTGA
ATGCTGCTGAAGCTGCTATTGCAAACCCACTGTTGGATGATACTTCTATGCGTGGTGCCCGTGGTTTGCT
CATTTCCATTACGGGTGGTCGTGATATGACGCTCTTTGAAGTTGATGAGGCTGCTAATCGTATTCGTGAA
GAAGTAGATGCGGATGCAAATGTTATCTTTGGTGCTATTGACGATGAGTCCT</t>
  </si>
  <si>
    <t>KT327027</t>
  </si>
  <si>
    <t>KT327034</t>
  </si>
  <si>
    <t>B29881</t>
  </si>
  <si>
    <t>GGGACCAGCTCATGGTGGAGCCAATGAAGCATGCTTAAAGATGCTACAAGAAATAGGTTCCGTTGAAAGA
ATCCCAGAATTCATTGCACGTGCAAAAGATAAAAATGACCCCTTCCGCCTTATGGGTTTTGGTCACCGAG
TCTATAAAAATTATGATCCACGTGCAAAAATCATGCAAAAAACCTGTCATGAAGTTTTAAAAGAACTGAA
CATTCAAGATGATCCACTTCTTGATATTGCTATAGAACTTGAAAAAATCGCTCTAAATGATGAATATTTT
GTTGAGAAAAAACTTTATCCCAATGTCGATTTCTATTCTGGTATCACATTAAAAGCTTTAGGTTTTCCAA
CCGAAATGTTTACTGTTCTTTTTGCAT</t>
  </si>
  <si>
    <t>GATATCGCGGAATTAAAGCCACGTATTACCGTTTTTGGTGTTGGCGGTGGTGGCGGGAATGCCGTGAATA
ATATGATTAATGCTGGTCTTCAGGGAGTTGATTTTGTTGTTGCGAATACAGATGCGCAGGCTTTGGCTAT
GTCAAAGGCGGAACGCGTTATCCAACTTGGTGCGGCAGTCACAGAAGGATTGGGGGCTGGTGCTTTGCCA
GAAGTGGGGCAAGCGGCTGCAGAAGAATGTATTGATGAAATTATCGATCATCTGGCAGACTCCCATATGG
TTTTTATTACTGCTGGTATGGGTGGAGGTACCGGAACAGGGGCGGCGCCTGTTGTGGCTCGCGCTGCGCG
TGAAAAAGGTATTTTAACTGTTGGTGTGGTGACAAAGCCATTTCAGTTTGAAGGTGCACGCCGTATGAAA
ACGGCAGAGGCTGGTATTGAAGAATTACAAAAGTCTGTTGATACATTAATTGTTATTCCTAATCAGAATC
TGTTCCGTATCGCCGATGAAAAGACAACCTTTGCTGATGCTTTTGCTATGGCTGATCAAGTGCTTTATTC
TGGTGTTGCTTCCATTACAGATCTCATGATTAAAGAGGGACTTATTAATCTTGATTTTGCGGATGTTCGT
TCTGTTATGCACGAAATGGGTCGAGCGATGATGGGAACTGGTGAGGCGTCTGGTGAAGGTCGTGCTTTGA
ATGCTGCTGAAGCGGCTATTGCAAACCCACTGTTGGATGATACTTCTATGCGTGGTGCTCGTGGCTTGCT
CATTTCTATTACGGGTGGTCGTGATATGACGCTCTTTGAAGTTGATGAGGCTGCTAATCGTATTCGCGAA
GAAGTGGATGCGGATGCAAATGTTATCTTTGGTGCTATTGACG</t>
  </si>
  <si>
    <t>KT327028</t>
  </si>
  <si>
    <t>KT327035</t>
  </si>
  <si>
    <t>Myodes.glareolus</t>
  </si>
  <si>
    <t>[@Buffet2013]</t>
  </si>
  <si>
    <t>A296</t>
  </si>
  <si>
    <t>GCCAATGAAGCATGTTTAAAAATGCTACAAGAAATAGGTTCTGTGAGAAGAATTCCTGAATTCATTGCAC
GTGCAAAAGATAAAAATGATCCTTTCCGCCTTATGGGCTTTGGGCACCGAGTCTATAAAAATTATGACCC
ACGTGCAAAAATCATGCAAAAAACCTGCCATGAAGTTTTAAAAGAACTCAACATTCAAGACGACCCACTT
CTTGATATTGCAATGGAACTTGAAAAAATTGCTCTAAGTGATGAATATTTTATTGAGAAAAAGCTTTATC
CCAATGTTGATTTCTATTCTGGCATTACATTAAAAGCTCTAGGTTT</t>
  </si>
  <si>
    <t xml:space="preserve">AATGCCGTGAATAATATGATAAATGCTGGCCTTCAGGGGGTTGACTTTGTTGTTGCTAATACAGATGCAC
AGGCTTTAGCTATGTCAAAAGCTGAACGTGTGATCCAACTTGGTGCAGCAGTAACAGAAGGTTTAGGTGC
TGGTGCTTTACCAGAAGTTGGTCAGGCTGCTGCCGATGAATGTATCGATGAAATTATCGATCATCTTGCA
GATTCTCATATGGTTTTTATTACAGCGGGTATGGGTGGAGGTACGGGAACCGGAGCTGCACCTGTTGTGG
CTAATGCAGCGCGTGAAAAAGGTATTTTGACTGTTGGTGTTGTGACGAAACCTTTCCAATTTGAAGGTGC
ACGTCGGATGAAGACGGCAGAAGCTGGCATAGAAGAGCTACAAAAATCGGTTGATACCTTAATTGTTATT
CCGAATCAAAATCTTTTTCGTATTGCAAACGAGAAAACAACATTTTCTGATGCCTTTGCTATGGCTGATC
AAGTTCTTTATTCTGGTGTTGCTTCTATTACGGATTTGATGATTAAAGAGGGACTAATTAACCTTGATTT
TGCAGATGTTCGCTCTGTTATGCATGAAATGGGTCGTGCAATGATGGGAACTGGAGAAGCGTCTGGTGAT
GGACGTGCTTTAGCTGCTGCTGAGGCTGCTATTGCAAATCCATTGTTAGATGATACTTCTATGCGTGGGG
CTCGCGGCCTTTTGATTTCCATTACGGGTGGTCGTGATATGACCTTGTTTGAGGTGGATGAGGCGGCTAA
TCGTATTAGGGAAGAAGT
</t>
  </si>
  <si>
    <t>JX846183</t>
  </si>
  <si>
    <t>JX846119</t>
  </si>
  <si>
    <t>Procyon.lotor</t>
  </si>
  <si>
    <t>Raccoon60</t>
  </si>
  <si>
    <t>NZ_CP019786</t>
  </si>
  <si>
    <t>[@Lin2008]</t>
  </si>
  <si>
    <t>1-1C</t>
  </si>
  <si>
    <t xml:space="preserve">ATGTCCGAAAATAAAGCATATATGACTGTCAATGGTAAAAAAATAGAATTACCTGTCCGTAAAGGTACTA
TTGGCCCTGATGTCATTGAGATTGCATCTCTTTATAAAGAAACTGATACCTTTACTTATGATCCTGGCTT
TACCTCAACTGCCTCTTGTGAATCAAAAATCACGTATATCGATGGTGATAAAGGAGTCCTACTTTATCGT
GGCTATTCTATTGATCAGCTCGCTGAAAAAGGAGACTTTCTCGAAAGCTGTTATCTTTTGCTTTATGGAG
AACTACCAACCAAACAAGAAAAAATTGATTTTGACTACCGTATTATGCAACACACGATGGTGCATGAACA
ATTTGCAAGATTTTTCCATGGCTTTCGTCGTGATTCTCATCCTATGGCTGTTATGGTTGCTTGCCTTGGA
GCAATGTCTGCATTCTATCATGATTCCATTGATATTACAGATTCCCAACAGAGAATGATTGCTTCTATTC
GTCTTATTTCCAAAGTGCCAACCCTTGCTGCAATGGCCTATAAATACAGCATTGGGCAACCATTTGTTTA
TCCCCGTAACGATCTCAGTTACGCTGCAAACTTCCTTCATATGTGCTTTTCTGTTCCTTGCCAAGAATAT
AAAATTAATCCAGTACTTGCTCGAGCTATGGACCGAATTTTCACCCTTCATGCAGATCATGAGCAAAATG
CATCTACATCAACGGTACGTCTTGCTGGTTCATCAGGAGCCAATCCATTTGCCTGTATAGCAGCAGGTGT
AGCATGCCTTTGGGGACCAGCGCACGGTGGTGCTAATGAAACATGTCTAAAAATGTTGCAAGAAATAGGC
ACTGTTCAAAAAATTCCTGAGTTTATCGCGCGTGCAAAAGATAAAAATGATCGTTTTCGTCTTATGGGTT
TTGGCCATCGTGTCTATAAAAATTATGATCCACGTGCAAAAATCATGCAACAAACCTGCCATGAAGTCTT
AAAAGAACTCAATATTCAAGATGATCCACTTCTTGATATTGCTATGGAACTTGAAAAAATTGCTCTAAAT
GATGAATACTTTATTGAAAAAAAGCTTTATCCTAATGTTGATTTCTATTCTGGTATTACATTAAAAGCCT
TAGGTTTTCCAACTGAAATGTTTACTGTTCTCTTTGCATTAGCACGCAGTGTTGGCTGGGTTGCACAATG
GAAAGAAATGATTGAAGATCCAGCACAAAAAATTGGCCGTCCACGTCAACTGTATACAGGTCCTTCAGCA
CGCGAATATATCCCGATAAACAACCGTACAAATTCAAAAAAATAA
</t>
  </si>
  <si>
    <t>ATGACAATTAATCTGCACCGGCCAGATATCGCGGAATTGAAGCCACGTATTACCGTTTTTGGTGTTGGAGGTGGTGGCGGAAATGCCGTAAATAATATGATAAATGCTGGCCTTCAAGGAGTTGACTTTGTTGTTGCTAATACAGATGCACAGGCTTTGGCTATGTCAAAAGCTGAACGTGTTATCCAGCTAGGTGCAGCAGTAACAGAAGGTTTAGGTGCTGGTGCTCTACCAGAAGTTGGCCAAGCTGCTGCAGATGAATGTATCGATGAAATTATCGATCATCTTGCAGATTCTCATATGGTTTTTATTACAGCAGGTATGGGCGGAGGTACAGGAACCGGAGCGGCACCTGTTGTTGCTAATGCGGCACGTGAAAAAGGTATTTTGACTGTTGGTGTTGTGACAAAGCCTTTCCAATTTGAAGGTGCACGTCGGATGAAGACAGCAGAAGCTGGGATAGAAGAATTACAAAAATCGGTTGATACATTAATCGTTATTCCAAATCAAAATCTTTTTCGTATTGCGAACGAAAAAACAACATTTTCTGATGCTTTTGCTATGGCTGATCAAGTTCTTTATTCTGGTGTTGCTTCTATTACAGATTTGATGATTAAAGAAGGATTGATTAACCTTGATTTTGCAGATGTTCGTTCTGTTATGCATGAAATGGGTCGTGCAATGATGGGGACTGGAGAGGCATCTGGTGATGGACGTGCTTTGGCTGCTGCTGAAGCTGCTATTGCAAATCCGTTGTTAGATGACACTTCTATGCGTGGAGCTCGTGGTCTTTTAATTTCTATTACGGGTGGTCGTGATATGACCTTGTTTGAAGTGGATGAGGCGGCTAATCGTATTAGAGAAGAAGTTGATGCTGACGCAAATGTTATTTTTGGTGCTATTGATGATGAGTCACTTCAGGGTGTTATTCGTGTATCGGTGGTTGCTACTGGTATTGATCGTGAGATTAATGATATAATACAACCTTCACATCCTAAATTTCATCGACCCTTAGCTTCAATGCGTAAAAATGATACTGGAGTAACGCAGACTGCTTCTCAGTCATCATCGTCTTTGCGTTCTGAATCAATGGTAGAAGTTATAGAAGCGCTAGAAGTAGAAATGAAACAACCAATTGAAGAGCCGTTTTGTCCAAAAAGTCAATTTTTTGTGCCGACTACAGATACATCATACACTCCACGAACTGTAAACACCGCTCCTTATGGGCAAAATATACATGCAAAGACATCAAGTCCATTACGTATGCAAGTTGGTTGTGTTTCTCAACAACCTATGGCTAGAGCAGTGGGAATGGAAGCAACAGCACACGTTCTTGATGACAAGGTTGGAATTGCAGAACAGAAGAAAAAACAAGTGCAAACACAATCTTGTTCAACGCCGGTGCGTATGCCTGAGTTAAAAGATTTTCCGTCTTCTATTCGGGGGCCAAGTACAAATTTTTCTAATGTCGATCAAGGACCACGTAATCTTTGGCAGCGTTTGAAACAAAGTTTGACGTATCGTGAAGAAATTGAACCAGAAGCTCGGTTAGAGCCTGCTGTCAATTCTTCTTCGCACAAAGATTTTCATATTTCTAGTGCCAATCCTCAGGAGTTTTCTCAAGATACTTCTGTTTATGTGCCTCGTTATTCTACTGAGTTGCAGCAACCTGCATCGCAGGATCAAAACATTTGTATCAGTGAAGAGGACGAGTTGGAAATACCAGCATTTTTGCGTCGCCAAGCAAATTAA</t>
  </si>
  <si>
    <t>TCTTCAGATGATGATCCCAAAGCCTTCTGGCGATCTGTTTATACAAGCCTCTAAGGGGGATGGAAGATATTATTTCTTTGATCAGATTATGCGATTGAAGGTTTTCAGTTTTCCTCGTAGGGCTTGTAGCTCAGTCGGTTAGAGCGCGCGCTTGATAAGCGTGAGGTCGGAGGTTCAAGTCCTCCCAGGCCCACCAGTTTCGCTATGCTGCACTTTGCTTTGATAATCTGAAAAGGCTCTCAGTGAGACTGATCGCAATCCCTTTTTGGATAATTCCTTAAAAGAATTTATTGCCTCAATCAATTTTTCTAAAAATATTTAGACCCTCCATAGAAACTTAAAGCTTTCTATAGCAATGAACTCTTTGTAAGAAATTTGGACTCTTCGTGAGAAATTATTGTCTCTTCTTTTCAATAAGGGACAAAATAGTGAAAAAAAGCAGGCCAATATTGTGTCTCTGTTTGTTTTAAAGAGCCTCTGTTTTTTTAGAATATGGCGTTTTTAAAAGAGCAAGATGTGAGGGAGTTTTAGCTGTTTTAGGGGCCGTAGCTCAGCTGGGAGAGCACCTGCTTTGCAAGCAGGGGGTCGTCGG</t>
  </si>
  <si>
    <t>FN645496</t>
  </si>
  <si>
    <t>FN645499</t>
  </si>
  <si>
    <t>FN645503</t>
  </si>
  <si>
    <t>Rusa.timorensis</t>
  </si>
  <si>
    <t>[@Pangjai2018]</t>
  </si>
  <si>
    <t>Pangjai-1</t>
  </si>
  <si>
    <t>GGTGGTGCTAATGAAGCATGCCTAAAAATGTTACAAGAAATAGGTTCTATTGAAAAAATTCCTGAATTTA
TTGCACGTGCAAAAGACAAAAATGATCCTTTCCGTCTTATGGGCTTTGGCCACAGAGTTTATAAAAATTA
CGATCCACGTGCAAAACTTATGCAAAAAACCTGCCATGAAGTTTTAAAAGAACTCAATATTCAAGATGAT
CCACTTCTTGACATTGCTATGGAGCTTGAAAAAATTGCTCTGAGTGATGAATATTTTATTGAAAAAAAGC
TCTATCCTAATGTTGATTTCTATTCTGGAATTACATTAAAA</t>
  </si>
  <si>
    <t>AATGCCGTCAATAATATGATTAATGCTGGCCTTCAAGGAGTTGATTTTGTTGTTGCCAATACAGATGCAC
AAGCTTTAGCTATGTCAAAGGCTGAGCGTGTAATCCAACTTGGTGCAGCAGTTACAGAAGGTTTGGGTGC
CGGTGCTTTACCGGAAGTTGGGCAAGCAGCTGCAAATGAATGTATTGATGAGATTATGGATCATCTTGCA
AATTCCCATATGGTTTTCATTACAGCAGGTATGGGTGGGGGCACTGGAACAGGAGCGGCGCCTGTTGTTG
CTCGTGCAGCACGTGAAAAAGGTATTTTGACTGTAGGTGTTGTAACAAAGCCATTTCAATTTGAAGGTGC
ACGCCGTATGAAAACGGCGGAAGCTGGTATAGAAGAATTACAAAAATCTGTTGATACATTAATTGTTATT
CCTAACCAAAATCTATTTCGTATTGCAGATGAAAAAACAACATTTGCCGATGCTTTTGCTATGGCTGATC
AGGTGCTTTACTCTGGTGTTGCTTCTATCACGGACTTAATGATTAAAGAAGGGTTGATTAATCTTGACTT
TGCTGATGTTCGTTCTGTTATGCATGAAATGGGTCGTGCGATGATGGGAACAGGTGAAGCTTCTGGTGAA
GGACGTGCTTTAAAAGCTGCTGAAGCTGCTATTGCAAATCCGCTGTTAGATGAAACCTCTATGTGTGGGG
CTCGTGGTCTTTTGATTTCCATTACAGGGGGCCGTGATATGACTTTGTTTGAAGTGGATGAGGCTGCTAA
TCGTATTCGTGAAGAAGT</t>
  </si>
  <si>
    <t>TCTTCCGATGATGATCCCAAGCCTTCAGGCGTTCT
GTTCATCAAATTTCGAATGCGTTAAAAAAACACTTGAAAGCATTTAAATTTAAAAAACATTTAAGTGCAT
TTAAGAAACGTTCGAAAGCGTTTAAGAAACAAATAAAGAAAGTGTTTTAAGAAACATATCTGTTTCTTAA
ATATAGCTTTTGTTCTCTTTTGTTTTCTTTTATCTGTCCCGAGGAAGGTTTTTACCGGTTTACTCCTGAG
GGCTTGTAGCTCAGTTGGTTAGAGCGCGCGCTTGATAAGCGTGAGGTCGGAGGTTCAAGTCCTCCCAGGC
CCACCAATTTATGATTGCTGATAAGTTTGCTGATAAAGTTTTTTGCGAACGTTTTGATGGTCTTTTATCT
TGCAATCTTTCAAAAGTATTTGAACTGTTTTAGGGGCCGTAGCTCAGCTGGGAGAGCACCTGCTTTGCAA
GCAGGGGGTCGTCGG</t>
  </si>
  <si>
    <t>JQ765385</t>
  </si>
  <si>
    <t>JQ765384</t>
  </si>
  <si>
    <t>JX006075</t>
  </si>
  <si>
    <t>Sekeetamys.calurus</t>
  </si>
  <si>
    <t>FG1-1</t>
  </si>
  <si>
    <t>CGCCAATGAAGCATGCTTAAAGATGCTACAAGACATAGGTTCCGTTGAGAGAATCCCTGAATTCATTGCA
CGTGCAAAAGATAAAAAAGACCCCTTCCGCCTTATGGGCTTTGGTCACCGAGTCTATAAAAATTATGATC
CACGTGCAAAAATTATGCAAAAAACTTGTCATGAAGTTTTAAAAGAACTGAACATTCAAGATGATCCACT
TCTTGATATCGCTATAGAACTTGAAAAAATCGCTCTGAGTGATGAATATTTTGTTGAGAAAAAACTTTAC
CCCAATGTCGATTTCTATTCTGGTATCACACTAAAAGCTTTAGGTTTTCCAACCGAAA</t>
  </si>
  <si>
    <t>AATGCCGTGAATAATATGATTAATGCTGGTCTTCAAGGAGTTGATTTTGTTGTTGCGAATACAGATGCGC
AGGCTTTGGCTATGTCAAAGGCAGAACGTGTTATCCAACTTGGTGCCGCAGTCACAGAAGGCTTAGGGGC
TGGTGCTTTGCCGGAAGTGGGACAAGCGGCTGCAGAGGAATGTATTGATGAAATTATCGACCATCTGGCA
GACTCCCATATGGTTTTTATTACTGCTGGTATGGGTGGCGGTACTGGAACTGGGGCGGCGCCTGTGGTGG
CTCGCGCTGCGCGTGAAAAAGGTATTTTAACCGTTGGTGTGGTGACAAAGCCATTTCAGTTTGAAGGTGC
GCGCCGTATGAAAACGGCAGAGGCTGGTATTGATGAATTACAGAAGTCTGTTGATACATTAATTGTTATT
CCTAATCAGAATCTGTTTCGTATCGCCGATGAAAAGACAACCTTCGCTGATGCTTTTGCGATGGCTGATC
AAGTGCTTTATTCTGGTGTTGCTTCTATTACAGATCTCATGATTAAAGAGGGGCTTATTAATCTTGATTT
TGCTGATGTTCGTTCTGTTATGCATGAAATGGGTCGAGCGATGATGGGAACTGGTGAGGCGTCTGGTGAA
GGGCGTGCTTTGAATGCTGCCGAAGCTGCTATTGCAAACCCATTGCTGGATGATACTTCTATGCGTGGTG
CTCGTGGCTTGCTTATTTCCATTACAGGTGGTCGTGATATGACTCTCTTTGAAGTTGATGAGGCTGCTAA
TCGCATTCGTGAAGAAGT</t>
  </si>
  <si>
    <t>TCTTCAGATGATGATCCCAAGCCTTCTGGCGATCTCTTAGCAATAAAGACCCTTCATTTTTTAAA
AGGACGCTTTAGAAAGGAAAGCTGTAAAAAGCTTTTCTCTAAGAATATGCCGGGGAAGGTTTTCCGGTTT
ATCCCGGAGGGCTTGTAGCTCAGTTGGTTAGAGCGCGCGCTTGATAAGCGTGAGGTCGGAGGTTCAAGTC
CTCCCAGGCCCACCAATCACTCTATCAATTTCATGAAGCGCTGACGGACTTGCTTATAGGCAAGAAGCCT
ATAAAGTCTACAAACCGATAAAGCCTATAAATTTGTAAGAAACTTACATATCTTGCTTAGTAATGCCTCA
AACACATTTTTAAGGGTAGCTGCCATCTCTCATAAGACTTAACAGTGATGTCATCACTTGAATTTTAAAA
GTGAAATTGTCACTTAAAGTGAAGTTCTATTGATTAAATGCAGGAGATAAAAATGGAGTTTGTTTGTCAG
GGTGCTTACAAAAAGCATATGTTGTTTGCAAAGGGCCTTTGTAAAATGGAAGAGCTATGCTGTATGCTTT
AAGCAGTCCAAAGTCAAAATTGTTCAAAGCCAAAGTAATAATCTCCTTACGGGGCTATGCTGTAAGTCTT
CTTATTTTAAGAGTTTGGAATGGGTTATGCTATTTTAGGGGCCGTAGCTCAGCTGGGAGAGCACCTGCTT
TGCAAGCAGGGGGTCGTCGG</t>
  </si>
  <si>
    <t>AB444989</t>
  </si>
  <si>
    <t>AB602547</t>
  </si>
  <si>
    <t>AB602565</t>
  </si>
  <si>
    <t>FG3-1</t>
  </si>
  <si>
    <t>CGCTAATGAAGCGTGTTTAAAAATGTTACAAGAAATCGGTTCCGTTAAGAGAATTCCTGAATTTATTGCA
CGTGCAAAAGATAAAGATGATCCTTTCCGCCTTATGGGCTTTGGTCACCGAGTTTATAAAAGTTATGACC
CACGTGCAAAAATCATGCAAAAAACCTGCCATGAAGTTTTACAAGAACTAAACATTAAAGATGACCCACT
TCTTGATATCGCTATAGAACTTGAAAAAATCGCCTTGAATGATGAATACTTTATTGAAAAAAAGCTTTAT
CCTAATGTTGATTTCTATTCTGGTATTACATTAAAAGCTCTAGGCTTCCCAACCGAAA</t>
  </si>
  <si>
    <t>AATGCCGTGAATAATATGATTAATGCTGGTCTTCAAGGAGTTGATTTTGTTGTGGCTAATACGGATGCAC
AGGCTTTGGCTATGTCAAAGGCTGAGCGTGTTATCCAGCTTGGTGCGGCAGTCACAGAAGGTTTAGGCGC
TGGTGCTTTACCAGAAGTGGGACAAGCCGCTGCAGAAGAATGTATTGATGAAATTATTGATCACCTGGCT
GATTCTCATATGGTGTTTATTACTGCTGGTATGGGTGGAGGAACTGGAACAGGGGCTGCGCCCGTTGTTG
CGCGTGCAGCGCGTGAAAAAGGTATTTTAACCGTTGGTGTTGTAACAAAGCCTTTTCAGTTTGAAGGTGC
TCGTCGGATGAAAACAGCGGAGATGGGTATTGAAGAATTACAAAAGTCTGTTGATACATTAATTGTTATT
CCCAATCAGAATCTGTTTCGTATCGCTGATGATAAAACAACATTTGCGGATGCTTTTGCTATGGCTGACC
AAGTGCTCTATTCTGGTGTAGCTTCTATTACAGATTTAATGATTAAAGAGGGGCTTATCAACCTTGATTT
TGCTGATGTGCGTTCTGTTATGCATGAAATGGGACGTGCGATGATGGGAACAGGTGAAGCCTCTGGTGAG
GGGCGGGCTTTGAATGCTGCTGAAGCTGCTATTGCTAATCCACTCTTGGATGATACTTCTATGCGTGGTG
CTCGTGGCTTGCTCATTTCTATTACGGGTGGTCGTGATATGACTCTCTTTGAGGTTGATGAAGCCGCTAA
TCGTATTCGTGAAGTAGT</t>
  </si>
  <si>
    <t>TCTTCAGATGATGATCCCAAGCCTTCTGGCGCTCTCGTAAGAG
AAAGCTGCTTTTTAAAAGCTTTCAGGAAAAAGAGCTTTAAAAAAGCTTTTCCATAAGATAATGCCGGGGA
AGGTTTTCCGGTTTATCCCGGAGGGCTTGTAGCTCAGTTGGTTAGAGCGCGCGCTTGATAAGCGTGAGGT
CGGAGGTTCAAGTCCTCCCAGGCCCACCACTTTAATCTATTCTAATTTCATTCGTCCATTGAAGACGTTA
TCCATTCCTTGAAGAAGCGCTTCTCAAAAGCCTTTTTTATGAAAATGTAACGCTTTTCTGTTTTTCTTAA
AACTTAAAGAAGCAAAACTTAGAAAAGTTCAAAAGAAAAAAAGGTCTCTGTTAAACAGATCCTAGTTTGA
AAAGTTTTGTATGCGTTATGTTGTTTAGGGGCCGTAGCTCAGCTGGGAGAGCACCTGCTTTGCAAGCAGG
GGGTCGTCGG</t>
  </si>
  <si>
    <t>AB444991</t>
  </si>
  <si>
    <t>AB602549</t>
  </si>
  <si>
    <t>AB602567</t>
  </si>
  <si>
    <t>Tamiasciurus.hudsonicus</t>
  </si>
  <si>
    <t>[@Engel2011]</t>
  </si>
  <si>
    <t>AR-15-3</t>
  </si>
  <si>
    <t>ATGTCAGAAAATAAAGCATATATGACTGTCAATGGTAAAGAAATAGAATTACCTATCCGTAAAGGTACTA
TTGGCCCTGATGTCATCGAGATTGCCTCTCTTTATAAAGAAACTGACACCTTTACTTATGATCCTGGCTT
TACCTCAACTGCCTCTTGTGAGTCAAAAATCACGTATATCGATGGTGACAAAGGAGTCTTACTTTATCGT
GGTTATTCTATTGATCAGCTCGCTGAAAAAGGAGACTTTCTCGAAAGCTGCTATCTTTTGCTTTATGGAG
AATTACCAACAAAACAAGAAAAAATTGACTTTGATCAGCGTATTATGCAACACACAATGGTACATGAACA
ATTTGCAAGATTTTTCCATGGCTTTCGTCGTGATTCTCATCCTATGGCTGTTATGGTTGCTTGCCTTGGA
GCGATGTCTGCATTCTATCATGATTCCATTGACATTACAGATTCCCAGCAGAGAATGATTGCTTCTATTC
GTCTTATTTCCAAAGTGCCAACTCTTGCTGCGATGGCATATAAATATAGTATTGGGCAACCATTTGTTTA
TCCGCGTAACGATCTAAGTTACGCTGCAAATTTCCTTCACATGTGCTTTTCCGTTCCTTGCGAAGAATAT
AAAATTAATCCAGTGCTTGCTCGAGCTATGGACCGAATTTTCACTCTTCATGCAGATCATGAACAAAATG
CATCTACATCAACAGTACGTCTTGCTGGTTCATCAGGAGCTAATCCATTTGCGTGTATAGCAGCAGGTGT
AGCATGCCTTTGGGGACCAGCGCACGGTGGTGCTAATGAAACGTGTCTAAAAATGCTGCAAGAAATAGGC
AATGTTCAAAAAATTCCTGAGTTTATTGCACGTGCAAAAGATAAAAATGATCGTTTCCGTCTTATGGGTT
TTGGTCACCGTGTCTATAAAAATTATGATCCACGTGCGAAAATCATGCAGCAAACCTGCCATGAAGTCTT
AAAAGAACTCAATATTCAAGATGATCCACTTCTTGATATTGCTATGGAACTTGAAAAAATTGCTTTAAAT
GATGAATACTTTATTGAAAAAAAGCTTTATCCTAATGTTGATTTTTATTCTGGTATTACATTAAAAGCTT
TAGGTTTCCCGACTGAAATGTTTACTGTTCTCTTTGCGTTAGCGCGCAGTGTTGGCTGGGTTGCACAATG
GAAAGAAATGATTGAAGATCCAGCACAAAAAATTGGCCGTCCACGCCAACTGTATACAGGTCCTACAGCA
CGCGAATATATCCCGATGAACAACCGTACAAACTCAAAAAAATAA</t>
  </si>
  <si>
    <t>ATGACAATTAATCTGCACCGGCCAGATATCGCGGAATTAAAGCCACGTATTACCGTTTTTGGTGTTGGTGGTGGTGGCGGAAATGCCGTGAATAATATGATAAATGCTGGCCTTCAGGGGGTTGACTTTGTTGTTGCTAATACAGATGCACAGGCTTTAGCTATGTCAAAAGCTGAACGTGTGATCCAACTTGGTGCAGCAGTAACAGAAGGTTTAGGTGCTGGTGCTTTACCAGAAGTTGGTCAGGCTGCTGCCGATGAATGTATCGATGAAATTATCGATCATCTTGCAGATTCTCATATGGTTTTTATTACAGCGGGTATGGGAGGCGGTACGGGAACCGGAGCTGCACCTGTTGTTGCTAATGCTGCGCGTGAAAAAGGTATTTTGACTGTTGGTGTTGTGACAAAACCTTTCCAATTTGAAGGTGCACGTCGGATGAAGACAGCAGAAGCTGGCATAGAAGAGTTACAAAAATCGGTTGATACCTTAATTGTTATTCCGAATCAAAATCTTTTTCGTATTGCGAACGAGAAAACAACATTTTCTGATGCCTTTGCTATGGCTGATCAAGTTCTTTATTCTGGTGTTGCTTCTATTACGGATTTGATGATTAAAGAGGGACTGATTAACCTTGATTTTGCAGATGTTCGTTCTGTTATGCATGAAATGGGTCGTGCAATGATGGGAACTGGAGAAGCGTCTGGTGATGGACGTGCTTTAGCTGCTGCTGAGGCTGCTATTGCAAATCCATTGTTAGATGATACTTCTATGCGTGGAGCTCGCGGCCTTTTGATTTCCATTACGGGTGGTCGTGATATGACCTTGTTTGAGGTGGATGAAGCGGCTAATCGTATTAGGGAAGAAGTTGATGCTGATGCAAATGTTATCTTTGGTGCCATTGACGATGAGTCGCTTGAGGGTGTTATTCGTGTATCGGTGGTTGCTACTGGTATTGATCGTGAAATTAATGATGTAATACAGCCTTCACATCCTAAATTTCATCGGCCTGCGGCTTCAATACGTAAAAATGATGGTGGAGTAACGCAGACTACTTCTCAGTCATCATCATTGCGTTCTGAAGCAATGGTGGAAGTTATAGAAGCGCTAGAAGTAGAAATGAAACAGCCAATTGAAGAGCCATTTTGCCCAAAAAGTCAATTTTTTGTGCAGACTGCAGATGCATATACTTCGCGAACTGTAAATGCCGCTCCTTATGGGCAAAATGTACATGGAAAGACATCAAATGCATTACGCATGCAAGTTGGTTGTGTTTCTCAACAGCCTATGGCTAAAGCAATGAGTATGGAAGCAACAGCACATGTTCTTGATGACAAGACTGGAATTGGAGAACAGAAGAAAAAACAAGTGCAAACGCAACCTTATTCAATGCCAGTGCGTATGCCTGAGTTAAAAGATTTTCCATCTTCTGTTCGTACTCAAAGTGCAAATTTTCCTAGTATTGATCAAGGACCACGTAATCTTTGGCAGCGTTTGAAACAAAGTTTGACGTATCGTGAAGAAGCTGAACCAGAAGCTCGATTAGAGCCTGCTGTCAATTCTTCTTCGGATAAAAATTTTCATATTTCTAGTGCAAATTCTCAGGAATTGTCTCAAGATATTTCTGTTTATGTGCCGCGTCACTCTACCGAGTTACAGCAACATGCACCGCAAGATCAAAACATTTGTGCCAATGAAGAGGATGAATTGGAAATACCAGCATTTTTGCGTCGTCAAGCAAATTAA</t>
  </si>
  <si>
    <t>TCTTCAGATGATGATCCCAAAGCCTTCTGGCGATCTGTTTATGCAAGCCTCTGAGGGGGTGGAAGATAGTGTTTCTTTGATCAGATTATGCGATTGAAAATTTTCTGGTTTTCCTCGTAGGGCTTGTAGCTCAGTCGGTTAGAGCGCGCGCTTGATAAGCGTGAGGTCGGAGGTTCAAGTCCTCCCAGGCCCACCAGTTACACTATGCAGCAAATTGCTTTGGTGACTGAAAGTTGCTCTGAGTGAAAATGTTAAAATCCAGTGAAAATATTACTACTCCCCTTATTGAGTAATCCCTTAAAGAAAATTTATACTTAAATAAATTCTTCTAAGAGCGTTCAGAACCTCCATAAGAACTCAAAGCCTTCCCATAGAAACAAAGTCTTCGCGAGAATTTTTCTCTCTCCTCTTTAGGAGGGGAAAAACAGGCAAATAACAAGAGAAATAAAAGGCTAATATTGTATTCCTCAATCAATGTTATGTCTCTCTTTGTAAAAAGCTTAATGTAAAAAGTAAAAAGCTTAATGTAAAAAACTTAAAGAAGCTTCTGTTTAAAAAAAGTATGACGTTTTTATTAAAAGCAAAAGACGTGAGGGCATTTCAAACTTTTTAGGGGCCGTAGCTCAGCTGGGAGAGCACCTGCTTTGCAAGCAGGGGGTCGTCGG</t>
  </si>
  <si>
    <t>FN645480</t>
  </si>
  <si>
    <t>FN645482</t>
  </si>
  <si>
    <t>FN645485</t>
  </si>
  <si>
    <t>Urocyon.cinereoargenteus</t>
  </si>
  <si>
    <t>11B</t>
  </si>
  <si>
    <t>NZ_CP019783</t>
  </si>
  <si>
    <t>Vulpes.vulpes</t>
  </si>
  <si>
    <t>A1379B</t>
  </si>
  <si>
    <t>TCTTCAGATGATGATCCCAAAGCCTTCTGGCGATCTGTTTATACAAGCCTCTAAGGGGGATGGAAGATATTCTTTCTTTGATCAGATTATGCGATTGAAGGTTTTCAGTTTTCCTCGTAGGGCTTGTAGCTCAGTCGGTTAGAGCGCGCGCTTGATAAGCGTGAGGTCGGAGGTTCAAGTCCTCCCAGGCCCACCAGTTCCGCTATGCTGTACTTTGCTCTGATAAGCTGAGAAGGCGCTCAGTGAGACTGATCGTAATCCCTTTTTGGATAATTCCTTAAAAGAATTTATTGCCTCAATCAATTTTTTCTAAAAGTGTTTAGAACCTCCATAGAAACTTAAAGCTTTCTAGAGCAATGAACTCTTCATGAGAAATTTGGACCCTTTGTGAGAAAGTATTGTCTCTCCTTTTCAATAAGGGACAAAACAGGGAAAAGAGCAGGCCAATATTGTGTCTCTGTTTGTTTTAAAAAGCCTCTGTTTTTTAGAATATAGCGTTTTTAAAAGAGCAAGATGTGAGGGAGTTTTAGCTGTTTTAGGGGCCGTAGCTCAGCTGGGAGAGCACCTGCTTTGCAAGCAGGGGGTCGTCGG</t>
  </si>
  <si>
    <t>NZ_CP019780</t>
  </si>
  <si>
    <t>outgroup</t>
  </si>
  <si>
    <t>Biovar-3_Tulya</t>
  </si>
  <si>
    <t>ATGTCAGATAAGACAGCCAGCTTTACCCTCGACGGCAAAACGTTCGATCTGCCTGTGCGAAAAGGCACTG
TCGGGCCGGATGTCGTTGATATTGGTCCACTTTACAAGAATTCCCACGCATTCACCTACGACCCTGGCTT
CACTTCCACCGCTTCGTGCGAATCCAAAATCACCTATATCGATGGTGACGAAGGCGTCCTGCTTTATCGC
GGCTACCCGATCGACCAGCTTGCCGAGCATGGCGACTTCCTCGAAACCTGCTATCTGCTTCTTTACGGCG
AACTGCCGACCGCAACCCAGAAGGCCGATTTCGACTATCGTGTAACCCGCCACACCATGCTGCACGAGCA
GATGACGAAGTTCTTCACCGGCTTCCGTCGTGATGCCCACCCGATGGCTGTCATGGTGGGTTGCCTGGGC
GCCATGTCCGCCTTCTACCACGACTCGACCGATATCACCGATCCGCATCAGCGCATGGTCGCTTCGATCC
GCCTGATCGCCAAGGTGCCGACGCTTGCAGCCATGGCCTACAAGTACCATATCGGCCAGCCGTTCGTATA
TCCGAAGAACAACCTCGATTTCGCGTCGAACTTCCTGCACATGTGCTTCACCGTGCCTTGCGAAGAGTAC
AAGGTGAACCCGGTTCTGGCGCGCGCCATGGACCGCATTTTCATCCTGCATGCTGATCACGAACAGAATG
CCTCCACCTCGACCGTCCGCCTCGCCGGCTCGTCGGGTGCAAACCCGTTTGCCTGCATTGCCGCTGGCGT
GGCCTGCCTCTGGGGCCCGGCTCATGGCGGCGCCAATGAAGCTGCGCTCAACATGCTTTCGGAAATCGGC
TCGGTTGACCGTATCCCGGAATATATCGCCAGGGCTAAAGACAAGAACGATCCGTTCCGTTTGATGGGCT
TCGGCCATCGCGTTTACAAGAACTACGATCCGCGCGCCAAGATCATGCAGAAGACCTGCCATGAAGTCCT
CGGCGAGCTGGGCATCAAGGATGATCCGCTGCTTGACGTTGCAATGGAACTGGAAAGGATTGCCCTGACC
GACGAATATTTCATCGAAAAGAAGCTCTACCCGAACATCGACTTCTATTCGGGCATCACGCTGAAGGCGC
TGGGCTTCCCGACCGAAATGTTCACCGTCCTGTTCGCCCTTGCCCGCACCGTTGGCTGGGTCGCCCAGTG
GAAGGAAATGATCGAAGATCCGCAGCAGAAAATCGGCCGTCCGCGCCAGCTCTACACCGGCGCAACCGAA
CGCGATTACGTGCCGCTTGCAAAGCGCAAGTAA</t>
  </si>
  <si>
    <t>ATGACTATCAATCTGCAAAAGCCGGATATCACCGAGCTGAAGCCCCGCATCACCGTATTCGGTGTCGGCGGCGGCGGCGGCAATGCGGTCAACAACATGATCAATGCCGGCCTGCGCGGCGTGGATTTCGTTGTGGCCAACACCGACGCGCAGGCTTTGACCATGTCGAAGTCCGACCGCATCATCCAGCTTGGCGCTGCCGTGACGGAAGGCCTCGGCGCCGGTTCGCAGCCGGAAGTTGGTCGTGCTGCCGCGGAAGAATGCATCGACGAAATCGTCGATCACCTGAACGGTACGCATATGTGCTTTGTGACCGCAGGCATGGGCGGCGGCACCGGCACGGGCGCTGCGCCTGTCGTGGCACGCGCTGCCCGCGAACGCGGCATCCTCACCGTCGGCGTTGTGACCAAGCCTTTCCACTTTGAAGGCGCCCGCCGCATGAAAACTGCCGATCTGGGCATTGAAGAACTGCAGAAGAATGTCGATACGCTCATCGTCATTCCGAACCAGAACCTGTTCCGCATCGCCAACGACAAGACCACTTTTGCCGACGCTTTTGCGATGGCTGATCAGGTGCTCTATTCGGGTGTTGCCTGCATCACCGACCTGATGGTCAAGGAAGGCCTGATTAACCTCGACTTCGCTGACGTCCGCTCGGTCATGCGCGAAATGGGCAAGGCCATGATGGGCACGGGCGAAGCTTCCGGTGAAGGCCGTGCGATGGCTGCTGCCGAGGCCGCAATCGCCAATCCGCTGCTCGACGAAACCTCCATGCGCGGTGCGAAGGGCCTTCTGATCTCGATCACCGGTGGCCGCGACATGACCCTGTTCGAGGTCGATGAAGCTGCGACCCGTATTCGTGAAGAAGTTGACCCGGAAGCCAACATCATCCTTGGCGCAACCTTCGACGAAGGCCTCGAAGGCGTCATCCGTGTTTCCGTGGTTGCGACCGGCATCGACAAGCAGCAAGGAGATGCGGCGCCTGCGCCGCTGGAATTTCGCCAGCCAGTGAAGCCGACTGCCGCCCAGGCCAAGCCGATGGCTCCGCATGGCGCGCTGCGTCCGCCTGTTGCCGAACAGCCGCGTCAGGCCGATCCGGTCGCCCAGGTCATCCAAGCCGCCGAAGCCGAAATGCCGGTTGCTCCGGCTGCGCCTGCCGCATCGGCTGAGCCGGAATTCCGTCCGCAGAGCCGCATTTTCCAGGCTCCCGCGCCGGAAGCTTTTGAACGCGCCCCGGTTGCCCGCGCGCCGATGCAGCCGGCTCAGGCAATGCATGCCCCCCAGCCGCAGCAGTATCAGCAGCCGCAGATGCACGAACAGCCGGTTCGTGAGCCGCGCCCTGCACCGCGTATGCCTGCCGTTTCCGACTTCCCGCCGGTGGCACAGGCAGAAATCAACGCCCGCCGTGCCCCGCAGCAGCCTGTACAGGAAGAGCCGCGCGGCCCGATGGGCCTTCTCAAGCGCCTGACCCATGGTCTGTCGCGCCGTGAGGAAGAACAGCCGGCTGCCCGTCTGGAGCCTGCACAGCACCGCGAGCCGGGTATGCGCCCAGCCGAACCGCGCCGCCCGATGCAGCAGGATTCGTCGATCTATGCACCGCGCCGCGGTCAGCTTGACAATCAGGGCCGTCCGCAGCCGCGGACAGCTTCTGAAGAAGATCAGCTCGAAATCCCGGCTTTCCTGCGCCGCCAGTCGAACTGA</t>
  </si>
  <si>
    <t>TCTTCATTGTTGATTGCTCACGGGCCGTACCGCAGCTGACGCTGCTGGCCCTGCGCAGGCGCGGCCCATCAGGGCCGACGGCC
GGTCGGCCTTGCNAAGCTTCGCTTCGGGGTGGATCTGTGGATCGCGTAGTAGCGTTTGCGTCGGTATCTG
GGCTTGTAGCTCAGTTGGTTAGAGCACACGCTTGATAAGCGTGGGGTCGGAGGTTCAAGTCCTCCCAGGC
CCACCAAGTTACTTGATGAGGGGCCGTAGCTCAGCTGGGAGAGCACCTGCTTTGCAAGCAGGGGGTCGTC
GG</t>
  </si>
  <si>
    <t>NZ_DS999886</t>
  </si>
  <si>
    <t>X95889</t>
  </si>
  <si>
    <t>Antechinus.flavipes</t>
  </si>
  <si>
    <t>[@Kaewmongkol2011]</t>
  </si>
  <si>
    <t>MU1-F19</t>
  </si>
  <si>
    <t xml:space="preserve">TGCCAATGAAGCATGCCTAAAGATGCTACAAGAAATAGGTTCTGCTGAAAAAATTCCTCAATTTATTGCA
CGTGCGAAAGATAAAGACGACCCTTTCCGCCTTATGGGTTTTGGCCACCGGATATATAAAAATTATGATC
CGCGCGCGAAAATTATGCAAAAAACTTGCCATAAAGTTTTAAAAGAATTGAATATTAAAGATGATCCACT
CCTTGATATCGCTATAAAACTTGAAAATATAGCTCTTAATGACGAATATTTTGTTGAAAAGAAACTTTAT
CCTAATGTTGATTTTTATTCTGGCATCACTCTAAAAGCCTTAGGTTTCCCCCCTGAAA
</t>
  </si>
  <si>
    <t>GCCAGATATTGCGGAATTAAAACCACGCATTACCGTCTTTGGTGTTGGCGGTGGTGGTGGAAACGCCGTG
AATAACATGATACATGCTGGTCTTCAGGGAGTTGATTTTGTGGTTGCTAATACAGATGCGCAGGCTTTGG
CTATGTCGAAAGCTGAGCGTTTGATTCAGCTTGGTGCAGCAGTTACAGAAGGTTTGGGTGCTGGTGCTTT
ACCGGAAGTTGGGCAGGCAGCAGCAGATGAATGTATTGACGAAATTATCGACCACCTTGCCGATTCTCAC
ATGGTTTTTATTACAGCGGGTATGGGGGGCGGTACTGGGACTGGGGCAGCACCTGTTGTCGCTCGTGCGG
CTCGTGAAAAAGGTATTTTAACCGTTGGTGTTGTCACAAAACCTTTTCAATTTGAAGGCGCACGCCGTAT
GAAAACGGCAGAGGTTGGCATAGAAGAATTACAAAAATCTGTTGATACGTTGATCGTGATTCCTAACCAG
AATCTTTTTCGTATTGCGAACGAAAAAACAACCTTTGCCGATGCTTTTGCTATGGCGGATCAGGTCCTTT
ATTCTGGTGTTGCTTCTATTACTGATTTAATGATTAAAGAAGGGCTGATTAACCTCGATTTTGCGGATGT
CCGTTCTGTGATGCATGAAATGGGTCGTGCAATGATGGGAACCGGTGAGGCATCTGGTGAAGGGCGTGCT
TTAGCCGCTGCTGAAGCTGCTATTGCAAATCCATTATTGGACGAAACTTCTATGAGTGGAGCGCGTGGTC
TTTTAATTTCAATTACTGGCGGCCGTGATATGACTTTGTTCGAAGTAGATGAGGCTGCTAACCGTATTCG
CGAAGAAGTCGATATTGATGCGAATGTTATTTTTGGCGCTATTGACGATGAGTCACTCGAAGGTGTAT</t>
  </si>
  <si>
    <t>CAAGCCTTCTGGCGATCTGTTGGTAACAAGCCTGTCGGGGGTTGAAAACTTTCGTCTTGGCAAAAAACTT
TTTTAAAGAGGGTTTTCTCTTTAAAATCTCTCCCTGAAAAGGTTTCTTTTAAAAGAGCTTTTGTTTATGC
AGGTCAGATTGTGCCGGAGAAGGTTTTCCGGTTTACCCCGGAGGGCTTGTAGCTCAGTTGGTTAGAGCGC
GCGCTTGATAAGCGTGAGGTCGGAGGTTCAAGTCCTCCCAGGCCCACCATTTTATCATTTTGTCGTGTTT
CTCATGGTTTATGAAATGAAATATGAAATGAGATAATGGGCAAAAGGGTGTTAAGAGCGATAAAGGGTGA
GAGAAGTTTTTTATGCTTGTGCTTCGTATTAGGTGTTTCGTATTAGAGTAAACTGGATAGATAAGTAGAC
CAAACTGGAGTAGACTAAACTAGATAAGAGTGATCAGAGCGGGTTAGATTTAAGGCTCTGCTTTTGGGGA
GTTTGGGGCTTTTTGAGGCTAGGGAGTTGAGGCTTTTAAAGAAGGCCTCGAAGATATGAGATATTAAGGG
GCCGTAGCTCAGCTGGGAGAGCACCTGCTTTGCAAGCAGGGGGTCGTCGG</t>
  </si>
  <si>
    <t>GU168962</t>
  </si>
  <si>
    <t>GU168958</t>
  </si>
  <si>
    <t>GU168959</t>
  </si>
  <si>
    <t>Perameles.bougainville</t>
  </si>
  <si>
    <t>BA1</t>
  </si>
  <si>
    <t>TGCCAATGAAGCATGCTTAAAAATGCTACAAAAAATAGGTTCTGTCAAAAAAATTCCTGAATTTATCGCA
CGGGCAAAAGATAAAGATGATCCTTTCCGTCTTATGGGCTTTGGTCACCGTGTATATAAAAATTACGACC
CGCGCGCAAAAATTATGCAAAAAACTTGCCACGAAGTCTTGAAAGAATTGAACATTCAAAATGATCCCCT
TCTGGATATCGCAGCTGCGCTCGAGAACATTGCCCGTAATGATGAATATTTTGTTGAGAAAAAGCTTTAC
CCCAATGTCTATTTTTATTCTGGAATCATTTTAAAAGCTTTAGGTTTTCCAACGGAGA</t>
  </si>
  <si>
    <t>GCCAGATATTGCGGAGTTAAAACCACGCATTACCGTTTTTGGTGCTGGCGGTGGTGGTGGGAACGCCGTA
AATAACATGATACATGCGGTCCTTCAGGGAGTTGATTTTGTTGTTGCCAATACAGATGCGCAGGCTTTGA
CTATGTCGAAAGCTGAACGTTTGATTCAACTTGGGGCTGCGGTCACAGAAGGTTTAGGAGCAGGCGCTCT
TCCAGAAGTTGGTCAGGCGGCGGCAGATGAATGTATTGACGAGATCATGGACCATCTAGCCGATTCTCAT
ATGGTTTTTATTACAGCAGGAATGGGAGGAGGAACCGGGACTGGTGCTGCACCCGTCGTAGCACGTGCAG
CGCGCGAAAAAGGCATTTTGACTGTCGGTGTTGTCACAAAGCCCTTTCAGTTTGAGGGAGCGCGCCGCAT
GAAAACAGCGGAAGCTGGTATAGAAGAACTGCAAAAATCCGTCGATACATTAATCGTTATTCCTAATCAA
AATCTTTTTCGTATAGCAACTGAAAAAACAACTTTTGCTGATGCTTTCGCCATGGCGGACCAAGTACTTT
ATTCTGGTGTGGCCTCTATTACAGATTTGATGATCAAAGAAGGGTTGATTAATCTTGATTTTGCTGATGT
TCGTTCCGTTATGCATGAAATGGGGCGTGCGATGATGGGAACCGGCGAAGCATCGGGTGAAGGTCGTGCT
TTGGCTGCTGCTGAAGCAGCTATTGCAAACCCATTATTAGATGAAACTTCTATGAGTGGCGCACGCGGTC
TTTTAATCTCGATTACCGGTGGTCGTGATATGACTTTGTTTGAAGTGGACGAAGCGGCTAATCGTATTCG
TGAAGAAGTTGATATCGATGCAAATGTTATTTTTGGTGCCATTGATGATGAGTCTTTGGAGGGTGTTAT</t>
  </si>
  <si>
    <t>CaGAtGATGATCCCAAGCCTTCTGGCGCTTGTTGGGCGGAAATATGCCTATGATTTAAGGACTTCGCTTTAA
GAAAAGGGCTTTCCCTTACGTAACTAGCTCTCTTGAGGAGTTTCGCGAAAGAGACCTCTTTCTGGTTTAG
GGAAGAAGTTTTTGCTTGTCGGGGAGCTTGCTTGTGCCAAAGAGGGTTGCTTTTGGTAAGAGTCCTCTTC
CTTCCCTTTTGAAGGAAGAAAGCTTTTGAGGGAGCGGTTTGTACCGGGGAGTGCTTTCCGGTTTATTCCA
GAGGGCTTGTAGCTCAGTTGGTTAGAGCGCGCGCTTGATAAGCGTGAGGTCGGAGGTTCAAGTCCTCCCA
GGCCCACCATTATACTCACGCCTTAGAGTGAGGTTTCCGGATTTTTGCAGTCTTTCGGCTTGCATATATG
GATAGATCATTTTATGAAATAAAGTGTGGTAGAGAAGAGAGGGTGAGTGAATTTTGTCGCTATAAAATGC
GCTTTTGTTTGTCTCTCTTTATCTCTTTAAAGTTTGAAGCATTATTCAGTAAGGGGCCGTAGCTCAGCTG
GGAGAGCACCTGCTTTGCAAGCAGGGGGTCGTCGG</t>
  </si>
  <si>
    <t>HQ444165</t>
  </si>
  <si>
    <t>HQ444163</t>
  </si>
  <si>
    <t>HQ444162</t>
  </si>
  <si>
    <t>Maxomys.surifer</t>
  </si>
  <si>
    <t>[@Saisongkorh2009]</t>
  </si>
  <si>
    <t>Bthai</t>
  </si>
  <si>
    <t>AGGAATATTATTGTATCGTGGTTATCCTATCGACCaATTAGCTGAAAAAGGAGACTTTCTCGAAAGTTGCT
ATCTTTTGCTTTACGGCGAACTCCCAACAAAACAAGAGAAAAATGATTTTGATTGCTGTATTATGCAACA
CACGATGGTACACGAACAATTCGCACGTTTTTTTCATGGATTTCGTCGCGATTCGCACCCTATGGCTGTC
ATGATTGCCTGTCTTGGCGCTATGTCTGCATTCTATCACGACTCTACTGATATTACAGACCCTAAACAGA
GAATGATTGCTTCTGTTCGCCTCATCTCAAAGATTCCAACTCTTGCCGCTATGGCTTATAAATACAGCAT
AGGGCAAGCATTCGTTTATCCCAAGAATGATCTTAGTTATGCTGCAAACTTTCTCCGTATGTGCTTTTCT
ACTCCTTGTGAAGAGTACAAAACAAATCCTGTCCTCGCTCAAGCAATGGATCGAATCTTCATCCTTCATG
CAGATCATGAACAAAATGCTTCCACATCTACTGTACGTCTTGCAGGATCGTCAGGAGCAAATCCGTTTGC
ATGTATTGCTGCAGGTGTCGCATGTCTTTGGGGTCCTGCACATGGAGGAGCCAATGAAGCATGTTTAAAG
ATGCTCCAAGAAATAGGGTCTGTTGAAAGGATTCCTGAATTTATTGCACGTGCAAAAGACAAAAATGATC
CTTTCCGTCTTATGGGATTTGGGCACCGAGTCTATAAAAATTATGATCCACGTGCAAAAATCATGCAAAA
AACTTGTCATGAAGTTTTAAAAGAACTCAACATTCAAGATGATCCTCTTCTTGATATCGCTATGGAACTT
GAAAAAATTGCTTTAAACGATGAATATTTTATTGAGAAAAAACTTTATCCAAATGTCGACTTCTACTCCG
GCATAACACTAAAAGCTTTAGGTTTCCCAACTGAAATGTTTACTGTT</t>
  </si>
  <si>
    <t>CGTATTAATCTGCATCGGCCAGACATCGCGGAATTAAAGCCACGTATTACCGTTTTTGGCGTTGGCGGTG
GTGGTGGAAATGCCGTGAATAATATGATTAATGCTGGGCTTCAGGGAGTTGATTTTGTTGTTGCAAATAC
AGATGCACAGGCTTTGGCTATGTCAAAGGCTGAGCGCGTTATACAACTTGGTGCGGCAGTGACAGAAGGT
CTAGGTGCTGGCGCTTTACCAGAAGTTGGACAGGCGGCTGCAGAGGAGTGTATCGATGAAATTATCGATC
ATTTGGCAGATTCCCATATGGTTTTCATTACTGCTGGTATGGGCGGAGGGACTGGAACTGGAGCGGCACC
TGTTGTTGCACGTGCTGCACGTGAAAAGGGTATTTTGACGGTTGGTGTTGTAACGAAGCCATTTCAGTTT
GAGGGCGCTCGTCGTATGAAAACAGCAGAGGTTGGTATTGAAGAATTACAAAAATCCGTTGATAC</t>
  </si>
  <si>
    <t>TCTTCAGATGATGATCCCAAGCCTTCTGGCGATTTCTTATCAAGGAAATTTGACTGAG
ATCTCAAAAATCCATGTTTTTTAAAAATATGCGTGCTTTAAGTAAGCCGTTTTGAGGAAAAAGTGTTTCC
ACTTGGTAAAATTTAGTCCGGGGAAGGTTTTCCGGTTTATCCCGGAGGGCTTGTAGCTCAGTTGGTTAGA
GCGCGCGCTTGATAAGCGTGAGGTCGGAGGTTCAAGTCCTCCCAGGCCCACCAGTTTCCATTCTGATGGA
AAAGCGCCGATAACATTCTTATGAAAAGCTTGTTTATAAGCTTATGCATGAAATAAGCCTGTTCATAAAA
TATACGTTTGTTATTTTTGAGTCATGAAAACATGAAGCGGTTAAAACGTATAAAGGGTCATGCGAGAAGG
GTTTTGTCCAAATGATTAAATCTGCATGGTTTAGAATTGCATTATGCATCTCCAAAAATAAATATGTGCT
CCACAATGAAAATGCTCTTCATTTTATGTCTTTTGAATGCGCTGTATTATTTTAGGGGGCCGTAGCTCAG
CTGGGAGAGCACCTGCTTTGcAAGCAGGGGGTCGTCGG</t>
  </si>
  <si>
    <t>FJ411482</t>
  </si>
  <si>
    <t>FJ411481</t>
  </si>
  <si>
    <t>FJ411485</t>
  </si>
  <si>
    <t>Bettongia.penicillata</t>
  </si>
  <si>
    <t>WC1</t>
  </si>
  <si>
    <t xml:space="preserve">CGCCAATGAAGCATGCTTAAAAATGCTACAAGAAATAGGTTCTGCCGAAAAAATTCCTGAATTTATTGCA
CGCGCAAAAGATAAAGACGACCCTTTCCGCCTCATGGGCTTTGGCCATAGGATATATAAAAATTATGACC
CACGTGCGAAAATTATGCAAAAAACTTGCCATGAAGTTTTAAAAGAGCTGAATATTCAAGATGACCCGCT
TCTTGATATTGCCGTGAAGCTCGAGAACATCGCTCTAAATGACGAATATTTCGTTGAAAAAAAGCTTTAT
CCTAATGTTGATTTTTATTCTGGTATTACTTTGAAAGCTCTAGGTTTCCCACCTGAAA
</t>
  </si>
  <si>
    <t xml:space="preserve">CCAGATATTGCGGAATTAAAACCACGCATTACCGTCTTTGGTGTTGGCGGTGGTGGTGGAAACGCCGTGA
ATAACATGATACATGCTGGCCTTCAAGGAGTTGATTTTGTGGTTGCCAATACAGATGCACAAGCTCTGGC
TATGTCAAAAGCCGAACGTTTAATCCAGCTTGGTGCAGCGGTTACAGAAGGTTTGGGTGCTGGTGCTTTA
CCGGAAGTTGGGCAAGCAGCTGCGGATGAATGTATCGATGAGATTATCGACCACCTTGCTGATTCCCATA
TGGTTTTTATTACAGCAGGCATGGGAGGTGGTACCGGGACTGGGGCAGCACCCGTTGTTGCACGCGCTGC
CCGTGAAAAAGGTATTTTGACTGTTGGTGTCGTCACAAAGCCTTTTCAATTTGAAGGCGCGCGCCGTATG
AAAACGGCAGAGGCCGGTATAGAAGAATTACAAAAATCTGTCGATACATTGATCGTTATTCCGAATCAGA
ATCTTTTCCGTATTGCGAATGAAAAAACGACGTTCGCTGACGCTTTCGCTATGGCGGATCAGGTTCTTTA
TTCCGGTGTTGCTTCTATCACGGATTTAATGATTAAAGAAGGATTGATTAACCTTGATTTTGCGGATGTT
CGTTCTGTTATGCATGAAATGGGTCGCGCAATGATGGGAACTGGCGAGGCATCTGGTGAGGGGCGCGCTT
TAGCCGCCGCTGAGGCCGCTATTGCAAATCCATTATTAGATGAGACTTCTATGAGTGGAGCACGCGGCCT
TTTAATTTCGATCACTGGTGGTCGTGACATGACTTTGTTTGAAGTGGACGAGGCTGCTAATCGTATTCGC
GAAGAAGTTGATATTGACGCGAATGTTATCTTTGGCGCTATCGA
</t>
  </si>
  <si>
    <t>TCTGGCGATCTGTTTATAACAAGCCTGTTGGTGATTTAAGAGAGAGCTTCGTTTTGGTAAAAAATCTTTC
TTTTTAAGAGAGTTTTTGTTTATACAGGTCAGATTGTGCCGGAGAAGGTTTTCCGGTTTACTCCGGAGGG
CTTGTAGCTCAGTTGGTTAGAGCGCGCGCTTGATAAGCGTGAGGTCGGAGGTTCAAGTCCTCCCAGGCCC
ACCATTTTATCGTTTTATCTTTTACCGTTTTATCATTGTGTCGTGTTTATTGTGCCTTATAAAAAGAATG
GCTGGTAAAATATTTGAGAGGAGCAAAGAAGGGTATTGAGAGATAAAAATTGCGTAGAGAGTAAACCGAA
TGAGAGTGAAGTGAATTTTGTCGCTCTGTTTTGAGGCCTTTTAGGTAGTTTTGAATGAAAATTGGGGACG
AAATTCTGGTCGTGTGTGGCTTTTGAGAGATAAGATTTGAAGAGATAGTCTTTGGGTTCCAGAGGCATTA
AGGGGCCGTAGCTCAGATGGGAGAGCACCTGCTTTGCAAGCAGGGGGTCGTCGG</t>
  </si>
  <si>
    <t>HQ444152</t>
  </si>
  <si>
    <t>HQ444150</t>
  </si>
  <si>
    <t>HQ444149</t>
  </si>
  <si>
    <t>Harpegnathos.saltator</t>
  </si>
  <si>
    <t>India</t>
  </si>
  <si>
    <t>[@Neuvonen2016]</t>
  </si>
  <si>
    <t>Hsal</t>
  </si>
  <si>
    <t>ATGTCAAAAAATCATGCTAAAATCAGTATTGAAGGCAAAACAATCGAACTTCCTGTCCGTAAAGGAACCC
TGGGAGCGGATGTGGTGGAGATATCATCATACTATAAACAGACCGGAACATTCACCTATGACCCCGGCTT
TACCTCTACAGCCTCATGTGAATCCCGTATCACTTTTATTGACGGTGACAAGGGCGTGCTGCTCTATCGC
GGCTACCCGATTGACGAACTGGCTGAAAAAGGCGATTTTCTGGAAACCTGCTATCTGCTGCTTTACGGGG
AATTGCCGACAAAAACACAGAAGGAAGATTTTGACTACCGCGTCCAGCATCATACCATGGTGCATGAACA
GTTTTCACGCTTTTTCCACGGTTTCCGCCGCGATGCGCACCCGATGGCGATCATGCTGGCAGCTCTTGGC
GCCATGTCGGCTTTCTATCATGACTCGATTGATATCACCGATCCGCATCAGCGTATGGTTGCCTCCATAC
GGTTGATTGCCAAAGTGCCGACACTGGCCGCCATGGCTTATAAATACAGCGTCGGCCAACCTTTTGTGTA
TCCGCTCAATTCCCTCAATTATGCGGAAAATTTCCTGCGCATGTGTTTTGCTGTGCCTTGTGAGGAATAC
AAGGTTAATCCGGTTCTTGCCAAAGCAATGGACACAATCTTCACGCTGCACGCCGATCATGAACAGAACG
CCTCAACCTCGACCGTGCGGCTGGCCGGATCTTCAGGCGCCAACCCGTTTGCCTGTATTGCTGCCGGTGT
TGCCTGCCTGTGGGGGCCTGCGCATGGCGGGGCGAATGAAGCCTGCCTGAAAATGCTGGAAGAAATCGGT
TCGGTTGAGCGGATCCCTGAATTCATCGCCCGTGCCAAGGACAAGGATGATCCGTTCCGGCTGATGGGCT
TTGGCCACCGCGTCTATAAAAATTATGACCCGCGCGCCCGTATCATGCAGCAAACCTGCCATGCCGTCCT
GAAAGAACTTGGCATCAAGGACGACCCGTTGCTTGATATTGCCATGGAACTGGAGCGGATTGCCCTGCAT
GATGAGTATTTCATCGAGAAGAAACTTTACCCCAATGTTGATTTCTATTCCGGTATCACGCTGAAAGCGC
TTGGTTTCCCGAGTTCGATGTTCACCGTGCTGTTTGCCCTTGCCCGCTCTGTCGGCTGGATTGCCCAGTG
GAAGGAAATGGTTGAGGATCCGGCACAGAAAATCGGCCGCCCGCGTCAGCTCTACACCGGCGCAACAGAA
CGCCACTATGTACCGGTCAAAAACCGGAAATAA</t>
  </si>
  <si>
    <t>ATGACAATCAATTTGCAAAGGCCGGACATCACGGAATTGAGGCCGCGGATCAGTGTTATTGGTGTCGGCG
GCGGCGGCGGCAATGCCGTCAACAATATGATCAATGCCGGTCTTGAAGGGGTGGACTTTATTGTCGCCAA
TACGGACGCGCAGGCGCTGACCCTGTCCAGGGCTGATCGTGTGATCCAGCTTGGCGTGGCGGTGACACGG
GGCCTGGGTGCGGGCTCGCACCCGGAAGTGGGCCGCGCGGCGGCGGAAGAATGCCTTGATGAAATTCTTG
ACCACCTGGCCGATTCCCATATGGTGTTTGTCACCGCCGGCATGGGCGGCGGCACCGGTACAGGTGCGGC
GCCGGTGATTGCCCGTGCGGCGCGTGAAAAGGGTATCCTGACAGTTGGCGTTGTCACCAAGCCTTTTGAA
TTTGAAGGGCAGGGGCGGATGCGGGCGGCGGATGCCGGCGTGATGGAGCTGCAAAAATCTGTGGACACGC
TGATTGTCATTCCCAACCAGAACCTGTTGCGGATTGTCACGAACCAGACAGCTTTGACCGATTCCTTCGC
CATGGCTGATCATGTGCTTTATGACGGTGTTGCCTCGATCACCAATGTAATGATGAAGCCGGGGCTTATC
AATCTTGATTATGCGGACGTGAAATCGATCATGCACGATATGGGCAAGGCGATGATGGGTACGGGTGAGG
CAACCGGCGAAGACCGTGCCTTGAAAGCGGCGGAAGCGGCAATCGCCAATCCGCTGCTGGATGAAACCTC
CATGAACGGTGCCCGCGGCCTGCTGATCTCGATTACCGGTGGCCGGGATATCACCCTGTTTGAGGTGGAT
ACAGCTGTCAGCCGGGTGCGTGAGGAAGTGGATTCCAGCGCCAATGTGATTTTCGGCACGATTATTGATG
AGGCGCTGGAAGGTGAAGGCGTCTTCCGTGTTTCGGTGGTGGCGACAGGCGTTGACAGCAGTATGGCTGA
TAACCGTCCGGTGGAAAAGGAAGACGCGGCTAACGCCCGCTATAACCAGCCGATTATAACCACGCCTGCC
GCTGCGCCGGATGCCGGCAAGGCTGCGCTTGAAACCACAACCGTGGCAGAAGAAAAGACGGCTGAAAAGG
ATGTGCGTGATCAGGAAATCGACGTCATTCTGGAAGCGCTGGAAGAAGAAATGTCTGCGCCGGCGGAAGA
AATTTTCCAGCCGCAAAGCCGGATTTTTACCAAAACCCCTGTTGATGTGAATGAAGCGCCTGCCGCGAAG
GCGGCAATTCCGGCGCAGTCTTTGAACAAGCCTGTTGCCAGTACGCGTGCCGGTGGCGCGCGCATTCCCG
AGATTGAAGATTTCCCGCCGGCGCTCCGCCAGAATGCGAAAAGCAAGGCCAGGCAGGATGATGTTGAGAC
GCAGGGCCCGCGCAGCCTGTGGCAGAAAATAACCCAGGGTTTCCTGCACCATGATGAAGAAGATGAGCCG
GTGGCCCGTCTTGAACCTGTATCACAGGTTGCACAGCCTGTGCCGGAACAGCGACATGAGAACAACCGTC
CGGCGGCTTCCGACCGGGCGATTTATGCGCCGCGCCGCGCCGCGCCGCAAAATACGCCTCCGCAGCGGGT
AAAACCGCAGGCCGCGGAAATGGAAGATGAAAAGCTTGAAATTCCGGCTTTTCTGCGCCGTCAGGTCAAT
TGA</t>
  </si>
  <si>
    <t>TTTACAAATGACGTTTGGCAGCATGTGCGCTTTTTGATGTGCAT
ATTGCGGGTATCGGATTTGTCTGGCTGTGACTGTTTTGACGGTTTCACCATTCGGGCTTGTAGCTCAGTT
GGTTAGAGCGCGCGCTTGATAAGCGTGAGGTCGAAGGTTCAAGTCCTTCCAGGCCCACCAATTTATTGGG
TTTAACAAAGTTTAGGGGCCGTAGCTCAGCTGGGAGAGCACCTGCTTTGCAAGCAGGGGGTCGTCGG</t>
  </si>
  <si>
    <t>CP017315</t>
  </si>
  <si>
    <t>B. lascolai</t>
  </si>
  <si>
    <t>Pteronotus.parnellii</t>
  </si>
  <si>
    <t>French.Guiana</t>
  </si>
  <si>
    <t>[@Davoust2016]</t>
  </si>
  <si>
    <t>C102</t>
  </si>
  <si>
    <t>AAAATAACCTATATTGATGGTAATGAAGGAGTATTGCTTTATCGTGGTTACCCTATCGACCAACTAGCTG
AAAAAGGAGACTTCCTCGAAAGCTGCTACTTATTACTTTATGGTGAACTTCCAACCAAGCAAGAAAAAAA
CGATTTTGATCGTTGTATTATGCGACACACAATGGTGCATGAACAGTTTGCACGGCTCTTTCACGGATTT
CGTCGTAACTCGCACCCCATGGCTGTAATGATTGCGTGCCTCGGAGCTATGTCCGCATTCTATCATGATT
CTATTGATATTACAGACCCTAAACAGAGAATGATTGCTTCTGTTCGCCTCATCTCAAAGGTTCCAACTCT
TGCTGCAATGGCTTATAAATATAACATCGGACAAGCTTTCGTTTATCCGCGTAATGATCTTAGTTACGCT
GCAAACTTCCTTCATATGTGTTTTTCTGTTCCTTGCGAAGAATACAAGACAAATCCTGTACTCACTCAAG
CAATAGACAGAATCTTTATACTTCATGCAGATCATGAACAAAACGCTTCCACATCTACTGTGCGTCTCGC
AGGATCGTCAGGCGCTAATCCGTTTGCATGTATTGCGGCAGGTATTGCTTGCCTTTGGGGACCAGCACAT
GGTGGAGCCAATGAAGCATGTCTAAAAATGCTACAAGAAATAAATTCCGTTAAAAGAATTCCTGAATTTA
TCGCACGTGCAAAAGATAAGAATGACCCGTTCCGCTTAATGGGATTTGGCCATCGTGTCTATAAGAATTA
TGATCCACGCGCAAAAATCATGCAAAAAACTTGCCATGAAGTTTTAAAAGAGCTGAATATCCAAGATGAT
CCGCTGCTTGATATCGCTATGGAACTTGAAAAAATCGCTTTAAATGATGAATATTTTATTGAAAAAAAGC
TTTACCCAAATGTTGACTTCTATTCTGGCATTACATTAAAAGCCTTGGGCTTTCCGACCGAAA</t>
  </si>
  <si>
    <t xml:space="preserve">TATCGCGGAATTAAAACCACATATTACCGTTTTTGGTGTTGGCGGTGGTGGTGGGAATGCCGTGAATAAT
ATGATTAATGCTGGTCTTCAGGGAGTTGATTTTGTTGTTGCAAATACGGATGCGCAGGCTTTGGCTATGT
CAAAAGCTGAACGTGTTATCCAGCTTGGTGCAGCGGTTACAGAAGGCCTAGGCGCTGGTGCTTTGCCAGA
AGTCGGACAAGCAGCTGCGGAAGAATGTATTGATGAAATTATTGATCATCTAGCAGATTCCCATATGGTT
TTCATTACAGCTGGTATGGGAGGAGGTACCGGAACTGGAGCAGCACCTGTTGTGGCTCGAGCCGCGCGTG
AAAAAGGTATCTTGACTGTTGGTGTAGTAACGAAGCCGTTTCAGTTTGAAGGTGCGCGTCGTATGAAGAC
AGCAGAGGCTGGCATTGAAGAATTGCAAAAATCTGTTGATACACTCATTGTTATTCCTAACCAAAATCTC
TTCCGGATTGCGGATGAGAAGACAACATTTGCTGATGCGTTTGCTATGGCTGATCAAGTGCTTTATTCGG
GTGTTGCTTCTATTACAGATCTCATGATTAAAGAAGGGCTTATTAACCTTGATTTTGCTGATGTCCGTTC
TGTTATGCATGAAATGGGGCGAGCGATGATGGGAACAGGTGAGGCATCTGGTGAAGGTCGCGCTTTGAAT
GCTGCTGAAGCTGCTATTGCGAATCCACTGTTAGATGATACTTCTATGCGTGGTGCTCGTGGTTTACTTA
TTTCTATCACGGGTGGTCGTGATATGACACTCTTTGAAGTTGATGAGGCTGCTAACCGTATTCGTGAAGA
AGTGGATGCAGATGCCAATGTTATTTTTGGTGCCATTGATGATGAGTCTTTGGAG
</t>
  </si>
  <si>
    <t>tcTTTTAAAGGACCCTCTATAAATTTAAACTCGGGGCTTTGG
AGGGGGGTTGCTGTCTATTGAAATTTCTCCTTCGGGAGTGTTCTTTTGTTAAGGGAATGTGTTTTTTACG
AGAGTGTTGCTCTGCTAAAAATATACCGGGGATGGTTTTCCGGTTTATCCTGGAGGGCTTGTAGCTCAGT
TGGTTAGAGCGCGCGCTTGATAAGCGTGAGGTCGGAGGTTCAAGTCCTCCCAGGCCCACCAATTTAGATT
CACTTGGTCTGTTTTTAGGATTTTTTTTCTTTTAAGACCAAACTTAAAAGCCGAAGAAAAAGCCAAAAGG
AAAGGATCTAAGGAAAAAGGCCAAGATCCTTTgGCAGTTCGACGGGGAAGTAGAGAAAAGTTTTGAGAGCC
TCAAATTGTCGTTTTTAGATTTTGATGCAATTTGCGATTTTTGTTGAAATGTTCATTGGCTGTTTTGCAA
GATTTTGGGTATTTTATAAGATTATTGAGAAGCTTATGTTCCCATTGAGAAGATTAGAGAATGTCGGTTT
AATGTTTAGGGCTTTTGTTTAGGGGCCGTAGCTCAGCTGGGAGAGCACCTGCTTTGCAAGCAGGGGGTCG
TCGG</t>
  </si>
  <si>
    <t>KP715477</t>
  </si>
  <si>
    <t>KP715476</t>
  </si>
  <si>
    <t>KP715478</t>
  </si>
  <si>
    <t>B. rolaini</t>
  </si>
  <si>
    <t>Noctilio.albiventris</t>
  </si>
  <si>
    <t>C65</t>
  </si>
  <si>
    <t xml:space="preserve">GAAAAAGGAATATTACTTTATCGTGGTTATCCTATCGACACATTAGCTAAAAACGGTGACTTTCTTGAAA
CTTGCTATCTTTTACTTTACGGCGAACTGCCTAGCAAACAAGAAAAAAATGATTTTGACCGTTGTATTAT
GCAAAACGCAACAGTGCATGAACAGCTCACACAACTCTTCCGTGGCTTTCATCGCGACTCTCATCCTATG
GCTATTATGATTTCTTGCCTTGGAGCTCTAGCTGCATTCTATCACAGTACTACTGATATTACAGATTTTC
AACAAAGAATAACTGCTGCTATTCATCTCATCTCTAAAGTTCCAACTCTTGCAGCTATGACATATAAATA
TAGCATTGGACAAGAATTTATTTCTCCACGCAATGATCTCAGTTATGCTGCAAATTTTCTTCACATGTGT
TTTTCTGTTTCTGGTGAAGAATACAAAGTTAATCCTGTACTTTCTCGTGCTATGGATCAAATTTTCACCC
TTCATGCGGATCATGAACAAAATGCATCTACATCAACTGTACGTCTTGCAGGTTCATCAGGAGCTAATCC
GTTTGCGTGTATAGCAGCAGGTATAGCATGCCTTTGGGGACCAAATCATGGTGGTGCAAATGAAGCATGC
TTAAAAATGCTACAAGAAATAGGTTCAATTAAAAAAATTCCTGAATTTATTGCACGTGCAAAAGATAAAA
ATGACCCTTTCCGTCTTATGGGTTTTGGACACAGAGTCTACAAAAGTTATGATCCACGTGCAAAAATCAT
GCAACAAACCTGTTACGAAGTTTTAAAAGAATTAAATATTCAAAATGATCCACTTTTTGATATTGCTATG
GAACTTGAAAAAATTGCTCTAAATGATGAATATTTCATTGAAAAAAAGCTTTATCCTAATATCGATTTCT
ATTCTGGTATTACATTAAAAGCTCTTGGTTTTCCAACTGAA
</t>
  </si>
  <si>
    <t>TATCGCGGAGTTGAAACCACGCATTACCGTTTTTGGTGTTGGTGGTGGTGGCGGGAATGCCGTAAATAAC
ATGATTAATGCTGCTCTTCAGGGAGTGGATTTTGTAGTTGCGAATACAGATGCACAGGCTTTAGCTATGT
CAAAGGCTGAACGTGTGATCCAGCTTGGTGCAGCAGTTACAGAAGGTTTAGGTGCTGGCGCTTTACCAGA
AGTTGGACAAGCGGCTGCCGAGGAATGTATTGATGAGATTGTTGATCATCTTGCAGATTCCCATATGGTT
TTTATTACTGCAGGTATGGGAGGAGGCACTGGAACAGGAGCAGCACCTGTTGTTGCTCGTGCAGCGCGTG
AAAAAGGTATTTTAACAGTTGGCGTTGTAACTAAGCCGTTTCAATTTGAAGGTGCACGCCGTATGAAAAC
AGCAGAAGCTGGTATAGAAGAATTACAAAAATCGGTTGACACATTGATTGTCATTCCTAATCAAAATCTT
TTTCGTATTGCAAATGAAAAAACAACATTTGCTGATGCTTTCGCTATGGCTGATCAGGTTCTGTATTCTG
GTGTTGCATCTATTACAGATTTGATGATTAAAGAAGGGTTGATTAATCTTGATTTTGCTGATGTTCGTTC
TGTTATGCATGAAATGGGTCGTGCAATGATGGGAACTGGTGAAGCATCTGGTGAAGGACGTGCTTTGGCT
GCTGCTGAAGCTGCTATCGCAAATCCATTGTTAGATGACACTTCTATGCGTGGAGCTCGTGGTCTTTTGA
TTTCCATTAGTGGTGGTCGTGATATGACTTTGTTTGAAGTTGATGAGGCTGCTAATCGTATTCGTGAAGA
AGTTGATTCTGATGCAAATGTTATTTTTGGTGCCATTGATGATGAATCTCTTGAG</t>
  </si>
  <si>
    <t>GATGATGATCCCAAGCCTTCTGGCGATCTGTTTACTGAGCCTTTTCAGGTTTTTAAGGAAAGCTTTGTTT
TTCTTTTGTCAGATTATGCCGGGGAAGGTTTTCCGGTTTACCCCGGAGGGCTTGTAGCTCAGTTGGTTA
GAGCGCGCGCTTGATAAGCGTGAGGTCGGAGGTTCAAGTCCTCCCAGGCCCACCAATTTATAATAGCTTA
TAGAGCGTTTTTAAGATAATTTGTTGACCGTTAAGGTTTTTTATTTTGAGCTTTTTTGTTCTGTTTTAGG
GGCCGTAGCTCAGCTGGGAGAGCACCTGCTTTGCAAGCAGGGGGTCGTCGG</t>
  </si>
  <si>
    <t>KP715473</t>
  </si>
  <si>
    <t>KP715472</t>
  </si>
  <si>
    <t>KP715474</t>
  </si>
  <si>
    <t>Artibeus.jamaicensis</t>
  </si>
  <si>
    <t>[@Stuckey2017a]</t>
  </si>
  <si>
    <t>D1</t>
  </si>
  <si>
    <t>GGTGGAGCCAACGAAGCATGTCTAAAAATGCTGCAAGAAATAGGCTCTGTTGAAAGAATTCCTGAATTTA
TTGCGCGTGCAAAAGATAAAAATGATCCCTTCCGCCTAATGGGATTTGGTCATCGTGTCTATAAAAATTA
CGATCCACGTGCAAAAATCATGCAAAAAACCTGCCACGAAGTTTTAAAAGAACTGAATATCAAAGATGAT
CCACTACTTGATATCGCTATGGAACTTGAAAAAATAGCCCTAGATGATGCATATTTTGTTGAGAAAAAAC
TTTATCCAAATGTTGATTTCTATTCTGGTATCACATTGAAAGCTTTAGGATTTCCAACCGAAATGTTT</t>
  </si>
  <si>
    <t>ATTTTGTTGTTGCCAATACAGATGCACAGGCTTTGGCTATGTCAAAGGCTGAACGCGTCATCCAACTTGG
TACAGCAGTTACTGAGGGTCTAGGTGCTGGCGCTTTGCCAGAGGTTGGACAAGCAGCTGCAGAGGAATGT
ATTGATGAAATTATCGATCATCTGGCAGATTCCCATATGGTTTTTATTACGGCTGGTATGGGAGGAGGTA
CTGGAACTGGGGCGGCGCCCGTTGTTGCTCGCGCTGCGCGTGAAAAGGGTATTTTGACTGTTGGTGTGGT
GACAAAACCGTTTCAGTTTGAGGGGGCACGTCGTATGAAAACGGCAGAGGCTGGAATTGAGGAATTGCAG
AGCTCCGTTGATACATTAATTGTTATTCCCAATCAAAATCTTTTTCGGATTGCAGATGAAAAAACAACAT
TTGCTGATGCATTTGCTATGGCTGATCAAGTGCTTTATTCTGGTGTTGCTTCTATTACAGACCTTATGAT
TAAAGAAGGCCTTATTAATCTTGATTTTGCTGATGTTCGTTCTGTTAT</t>
  </si>
  <si>
    <t>KY629855</t>
  </si>
  <si>
    <t>KY629807</t>
  </si>
  <si>
    <t>isolate</t>
  </si>
  <si>
    <t>Chaerephon.plicatus</t>
  </si>
  <si>
    <t>[@McKee2017]</t>
  </si>
  <si>
    <t>SK157</t>
  </si>
  <si>
    <t>ATGGTGGAGCTAATGAAGCATGTTTAAAAATGTTACAAGAAATAGGCTCTGTTGCGAGAATTCCTGAATTCATTGCACGTGCAAAAGATAAAAATGATTCTTTCCGCCTCATGGGTTTTGGCCACAGAGTCTATAAAAATTATGATCCACGTGCAAAAATAATGCAACAAACCTGCCATGAAGTTTTAAAAGAACTAAATATTCAAGATGATCCGCTTCTTGATATAGCTATAGAATTAGAAAAAATTGCTTTGAATGATGAATATTTTGTTGAGAAAAAGCTTTATCCTAATGTTGATTTCTATTCTGGCATTACATTAAAAGCTTTAGGTTTTCCAACCGAAATGTTTACTGTTTATTTTGCAT</t>
  </si>
  <si>
    <t>CGGcCAGATATCGCGGAATTAAAGCCACGCATTACCGTTTTTGGTGTTGGCGGTGGTGGTGGGAATGCCGTGAATAATATGATTAATGCTGGTCTTCAGGGAGTTGATTTTGTTGTTGCCAATACGGATGCACAGGCTTTGGCTATGTCAAAAGCCGAACGTGTTATCCAGCTTGGTGCAGCAGTCACAGAAGGTTTAGGTGCTGGTGCTTTGCCGGAAGTTGGGCAAGCGGCTGCTGAGGAATGTATTGATGAAATTATAGATCATCTTGCAGATTCCCATATGGTTTTTATCACTGCTGGTATGGGCGGAGGTACTGGAACCGGTGCAGCACCTGTTGTGGCTCGCGCAGCGCGTGAAAAAGGTATTTTAACCGTTGGTGTTGTGACAAAGCCATTCCAGTTTGAAGGTGCTCGTCGCATGAAAACAGCAGAAGCTGGTATAGAAGAGTTGCAAAAGTCGGTTGATACATTGATTGTTATTCCTAATCAAAATCTTTTCCGTATTGCAAATGACAAAACAACATTTGCTGATGCTTTTGCTATGGCTGATCAGGTACTTTACTCTGGTGTAGCGTCTATTACAGATTTGATGATTAAAGAGGGACTAATTAACCTTGATTTCGCCGATGTACGCTCTGTTATGCATGAAATGGGTAGGGCGATGATGGGAACTGGTGAAGCATCTGGTGAAGGTCGTGCTTTGAATGCTGCTGAAGCTGCTATTGCAAACCCTCTATTGGATGATACTTCTATGCGTGGCGCTCGTGGCTTGCTCATATCTATTACTGGTGGTCGAGATATGACTTTGTTTGAAGTGGATGAAGCTGCTAATCGTATTCGTGAAGAAGTAGATGCTGATGCAAATGTTATCTTTGGTGCCATTGATGATGA</t>
  </si>
  <si>
    <t>gatcccaagccttctggcgatcttttatcaataaggcccgcatggattttaaagaaagggagctttaaggaaaagagcttttctttttgataagagaagtccggggaaggttttccggtttatcccggagggcttgtagctcagttggttagagcgcgcgcttgataagcgtgaggtcggaggttcaagtcctcccaggcccaccaatttatatatcgatatcaattttgagcgcttgtgaaattttctctatgaagcttacttattaaatatttttatccaagatagttataaattttgaggaagcttttttataaaatttcttttaaaatgtgagatttatcccttttacttaagtattcaaagttaaagcggttttgatgcgaagttgtctcaatttagagaagcgcgattgacaagttttgaactctttagccgtttttagggggccgtagctcagctgggagagcacctgctttgcaagcaggg</t>
  </si>
  <si>
    <t>KY232199</t>
  </si>
  <si>
    <t>KY232157</t>
  </si>
  <si>
    <t>KY232228</t>
  </si>
  <si>
    <t>Cp1_ST1</t>
  </si>
  <si>
    <t>SK165</t>
  </si>
  <si>
    <t>ATGGTGGAGCCAATGAAGCGTGCCTAAAAATGCTACAAGAAATAGGTTCTGTTAAGAGAATTCCTGAATTCATTGCACGTGCAAAAGATAAAAATGACCCTTTTCGTCTTATGGGTTTTGGTCATAGAGTTTATAAAAATTATGATCCACGTGCAAAAATTATGCAACAAACCTGTCATGAAGTTTTAGAAGATTTAAACATTCAAAATGATCCGCTTTTTGATATCGCTATTGCTCTTGAACAGATTGCCCTAAATGACGAATATTTTATTGAAAAAAAGCTTTATCCTAATGTCGATTTTTATTCCGGTATTACATTAAGGGCCCTGGGTTTTCCAACGGAAATGTTTACTGTTTTTTTGCAT</t>
  </si>
  <si>
    <t>TTACCGTTTTTGGTGTTGGAGGTGGTGGCGGAAATGCCGTGAATAATATGATTAATGCTGGTCTTCAGGGAGTTGATTTTGTTGTTGCTAATACAGATGCACAGGCTTTGGCTATGTCAAAGGCTGAACGTGTTATTCAACTTGGTGCGGCCGTTACGGAAGGTCTAGGGGCTGGTGCTTTGCCAGAAGTTGGACAAGCGGCTGCTGAGGAATGTATTGATGAAATTATCGACCATCTTGCAGATTCCCATATGGTTTTCATTACTGCTGGTATGGGGGGAGGGACTGGAACTGGTGCTGCGCCAGTTGTAGCTCGTGCAGCACGTGAAAAAGGTATTTTGACCGTTGGTGTTGTGACAAAACCCTTTCAGTTTGAAGGTGCTCGCCGTATGAAAACAGCAGAGGCTGGTATTGAAGAGTTACAAAAGTCTGTTGATACACTGATTGTTATTCCTAATCAGAATCTTTTCCGTATTGCGAATGAAAAGACAACTTTTGCTGATGCTTTTGCTATGGCTGATCAAGTGCTTTATTCTGGTGTTGCTTCTATTACGGACTTAATGATTAAAGAGGGGCTTATTAACCTTGATTTTGCTGATGTTCGTTCTGTTATGCATGAAATGGGCCGCGCGATGATGGGAACTGGTGAAGCATCTGGTGATGGACGTGCTTTGGCTGCTGCTGAAGCTGCTATTGCAAACCCATTGTTAGATGATACGTCTATGCGTGGTGCTCGTGGCTTACTCATTTCTATTACTGGTGGTCGTGATATGACTCTCTTTGAAGTGGATGAAGCTGCAAATCGTATTCGCGAAGAAGTTGATGCCGATGCAAATGTTATTTTTGGTGCTATTGATGATGA</t>
  </si>
  <si>
    <t>atttggaaaaacatgaattttaaaaaagagagctttaagggaaaagcttcttcatttaatttagagaaagctttttttttgataagagaagtccggaaaggttttccggtttatcccggagggcttgtagctcagttggttagagcgcgcgcttgataagcgtgaggtcggaggttcaagtcctcccaggcccaccagtttatgtgttaatttgtaagcgcttatacaacttttttctatgaagcattgcttctcgatccctagatcaaagtgcttataaacctgtcaggagcttcaaggaaaaagcttttttgataagagaagtccagggaaggttttccagtttatcgtggagtacctacttatgcggtctcctctaagatgtgagatctctcctttttactttcaatatctaaagttaaagcggttcagatgttaaagtgctcttaatttagaagggtccattcaattgagaagtttcgaactctttatccgtttttagggggccgtagctcagctgggagagcacctgctttgcaagcagggg</t>
  </si>
  <si>
    <t>KY232201</t>
  </si>
  <si>
    <t>KY232159</t>
  </si>
  <si>
    <t>KY232230</t>
  </si>
  <si>
    <t>Cp3_ST6</t>
  </si>
  <si>
    <t>SK170</t>
  </si>
  <si>
    <t>ATGGTGGAGCTAATGAAGCATGTTTAAAAATGTTACAAGAAATAGGCTCTGTTGCGAGAATTCCTGAATTCATTGCACGTGCAAAAGATAAAAATGATTCTTTCCGCCTCATGGGTTTTGGCCACAGAGTCTATAAAAATTATGATCCACGTGCAAAAATAATGCAACAAACCTGCCATGAAGTTTTAAAAGAGCTAAATATTCAAGATGATCCGCTTCTTGATATAGCTATAGAATTAGAAAAAATTGCTTTGAATGATGAATATTTTGTTGAGAAAAAGCTTTATCCTAATGTTGATTTCTATTCTGGCATTACATTAAAAGCTTTAGGTTTTCCAACCGAAATGTTTACTGTTTTTTTTGCA</t>
  </si>
  <si>
    <t>CgGCCAGATATCGCGGAATTAAAGCCACGCaTTACCGTTTTTGGTGTTGGCGGTGGTGGTGGGAATGCCGTGAATAATATGATTAATGCTGGTCTTCAGGGAGTTGATTTTGTTGTTGCCAATACGGATGCACAGGCTTTGGCTATGTCAAAAGCCGAACGTGTTATCCAGCTTGGTGCAGCAGTCACAGAAGGTTTAGGTGCTGGTGCTTTGCCGGAAGTTGGGCAAGCGGCTGCTGAGGAATGTATTGATGAAATTATAGATCATCTTGCAGATTCCCATATGGTTTTTATCACTGCTGGTATGGGCGGAGGTACTGGAACCGGTGCAGCACCTGTTGTGGCTCGCGCAGCGCGTGAAAAAGGTATTTTAACCGTTGGTGTTGTGACAAAGCCATTCCAGTTTGAAGGTGCTCGTCGCATGAAAACAGCAGAAGCTGGTATAGAAGAGTTGCAAAAGTCGGTTGATACATTGATTGTTATTCCTAATCAAAATCTTTTCCGTATTGCAAATGACAAAACAACATTTGCTGATGCTTTTGCTATGGCTGATCAGGTACTTTACTCTGGTGTAGCGTCTATTACAGATTTGATGATTAAAGAGGGACTAATTAACCTTGATTTCGCCGATGTACGCTCTGTTATGCATGAAATGGGTAGGGCGATGATGGGAACTGGTGAAGCATCTGGTGAAGGTCGTGCTTTGAATGCTGCTGAAGCTGCTATTGCAAACCCTCTATTGGATGATACTTCTATGCGTGGCGCTCGTGGCTTGCTCATATCTATTACTGGTGGTCGAGATATGACTTTGTTTGAAGTGGATGAAGCTGCTAATCGTATTCGTGAAGAAGTAGATGCTGATGCAAATGTTATCTTTGGTGCCATTGATGATGA</t>
  </si>
  <si>
    <t>tcccaagccttctggcgatcttttatcaataaggcccgcatggattttaaagaaagggagctttaaggaaaagagcttttctttttgataagagaagtccggggaaggttttccggtttatcccggagggcttgtagctcagttggttagagcgcgcgcttgataagcgtgaggtcggaggttcaagtcctcccaggcccaccaatttatatatcgatatcaattttgagcgcttgtgaaattttctctatgaagcttacttattaaatatttttatccaagatagttataaattttgaggaagcttttttataaaatttcttttaaaatgtgagatttatcccttttacttaagtattcaaagttaaagcggttttgatgcgaagttgtctcaatttagagaagcgcgattgacaagttttgaactctttagccgtttttagggggccgtagctcagctgggagagcacctgctttgcaagcagg</t>
  </si>
  <si>
    <t>KY232204</t>
  </si>
  <si>
    <t>KY232162</t>
  </si>
  <si>
    <t>KY232233</t>
  </si>
  <si>
    <t>Cp1_ST2</t>
  </si>
  <si>
    <t>SK189</t>
  </si>
  <si>
    <t>ATGGTGGAGCTAATGAAGCATGTTTAAAAATGTTACAAGAAATAGGCTCTGTTGCGAGAATTCCTGAATTCATTGCACGTGCAAAAGATAAAAATGATTCTTTCCGCCTCATGGGTTTTGGCCACAGAGTCTATAAAAATTATGATCCACGTGCAAAAATAATGCAACAAACCTGCCATGAAGTTTTAAAAGAACTAAATATTCAAGATGATCCGCTTCTTGATATAGCTATAGAATTAGAAAAAATTGCTTTGAATGATGAATATTTTGTTGAGAAAAAGCTTTATCCTAATGTTGATTTCTATTCTGGCATTACATTAAAAGCTTTAGGTTTTCCAACCGAAATGTTTACTGTTTTTTTGCATA</t>
  </si>
  <si>
    <t>cGGcCAGATATCGCGGAATTAAAGCCACGCATTACCGTTTTTGGTGTTGGCGGTGGTGGTGGGAATGCCGTGAATAATATGATTAATGCTGGTCTTCAGGGAGTTGATTTTGTTGTTGCCAATACGGATGCACAGGCTTTGGCTATGTCAAAAGCCGAACGTGTTATCCAGCTTGGTGCAGCAGTCACAGAAGGTTTAGGTGCTGGTGCTTTGCCGGAAGTTGGGCAAGCGGCTGCTGAGGAATGTATTGATGAAATTATAGATCATCTTGCAGATTCCCATATGGTTTTTATCACTGCTGGTATGGGCGGAGGTACTGGAACCGGTGCAGCACCTGTTGTGGCTCGCGCAGCGCGTGAAAAAGGTATTTTAACCGTTGGTGTTGTGACAAAGCCATTCCAGTTTGAAGGTGCTCGTCGCATGAAAACAGCAGAAGCTGGTATAGAAGAGTTGCAAAAGTCGGTTGATACATTGATTGTTATTCCTAATCAAAATCTTTTCCGTATTGCAAATGACAAAACAACATTTGCTGATGCTTTTGCTATGGCTGATCAGGTACTTTACTCTGGTGTAGCGTCTATTACAGATTTGATGATTAAAGAGGGACTAATTAACCTTGATTTCGCCGATGTACGCTCTGTTATGCATGAAATGGGTAGGGCGATGATGGGAACTGGTGAAGCATCTGGTGAAGGTCGTGCTTTGAATGCTGCTGAAGCTGCTATTGCAAACCCTCTATTGGATGATACTTCTATGCGTGGCGCTCGTGGCTTGCTCATATCTATTACTGGTGGTCGAGATATGACTTTGTTTGAAGTGGATGAAGCTGCTAATCGTATTCGTGAAGAAGTAGATGCTGATGCAAATGTTATCTTTGGTGCCATTGATGATGA</t>
  </si>
  <si>
    <t>gatcccaagccttctggcgatcttttatcaataaggcccgcatggattttaaagaaagggagctttaaggaaaagagcttttctttttgataagagaagtccggggaaggttttccggtttatcccggagggcttgtagctcagttggttagagcgcgcgcttgataagcgtgaggtcggaggttcaagtcctcccaggcccaccaatttatatatcgatatcaattttgagcgcttgtgaaattttctctatgaagcttacttattaaatatttttatccaagatagttataaattttgaggaagcttttttataaaatttcttttaaaatgtgagatttatcccttttacttaagtattcaaagttaaagcggttttgatgcgaagttgtctcaatttagagaagcgcgattgacaagttttgaactctttagccgtttttagggggccgtagctcagctgggag</t>
  </si>
  <si>
    <t>KY232206</t>
  </si>
  <si>
    <t>KY232164</t>
  </si>
  <si>
    <t>KY232235</t>
  </si>
  <si>
    <t>SK191</t>
  </si>
  <si>
    <t>ATGGTGGAGCTAATGAAGCATGTTTAAAAATGTTACAAGAAATAGGCTCTGTTGCGAGAATTCCTGAATTCATTGCACGTGCAAAAGATAAAAATGATTCTTTCCGCCTCATGGGTTTTGGCCACAGAGTCTATAAAAATTATGATCCACGTGCAAAAATAATGCAACAAACCTGCCATGAAGTTTTAAAAGAACTAAATATTCAAGATGATCCGCTTCTTGATATAGCTATAGAATTAGAAAAAATTGCTTTGAATGATGAATATTTTGTTGAGAAAAAGCTTTATCCTAATGTTGATTTCTATTCTGGCATTACATtAAAAGCTTTAGGTTTTCCAACCGAAATGTTTACTGTTTTTTTTGCAT</t>
  </si>
  <si>
    <t>cgGcCAGATATCGCGGAATTAAAGCCACGCATTACCGTTTTTGGTGTTGGCGGTGGTGGTGGGAATGCCGTGAATAATATGATTAATGCTGGTCTTCAGGGAGTTGATTTTGTTGTTGCCAATACGGATGCACAGGCTTTGGCTATGTCAAAAGCCGAACGTGTTATCCAGCTTGGTGCAGCAGTCACAGAAGGTTTAGGTGCTGGTGCTTTGCCGGAAGTTGGGCAAGCGGCTGCTGAGGAATGTATTGATGAAATTATAGATCATCTTGCAGATTCCCATATGGTTTTTATCACTGCTGGTATGGGCGGAGGTACTGGAACCGGTGCAGCACCTGTTGTGGCTCGCGCAGCGCGTGAAAAAGGTATTTTAACCGTTGGTGTTGTGACAAAGCCATTCCAGTTTGAAGGTGCTCGTCGCATGAAAACAGCAGAAGCTGGTATAGAAGAGTTGCAAAAGTCGGTTGATACATTGATTGTTATTCCTAATCAAAATCTTTTCCGTATTGCAAATGACAAAACAACATTTGCTGATGCTTTTGCTATGGCTGATCAGGTACTTTACTCTGGTGTAGCGTCTATTACAGATTTGATGATTAAAGAGGGACTAATTAACCTTGATTTCGCCGATGTACGCTCTGTTATGCATGAAATGGGTAGGGCGATGATGGGAACTGGTGAAGCATCTGGTGAAGGTCGTGCTTTGAATGCTGCTGAAGCTGCTATTGCAAACCCTCTATTGGATGATACTTCTATGCGTGGCGCTCGTGGCTTGCTCATATCTATTACTGGTGGTCGAGATATGACTTTGTTTGAAGTGGATGAAGCTGCTAATCGTATTCGTGAAGAAGTAGATGCTGATGCAAATGTTATCTTTGGTGCCATTGATGATGA</t>
  </si>
  <si>
    <t>atcccaagccttctggcgatcttttatcaataaggcccgcatggattttaaagaaagggagctttaaggaaaagagcttttctttttgataagagaagtccggggaaggttttccggtttatcccggagggcttgtagctcagttggttagagcgcgcgcttgataagcgtgaggtcggaggttcaagtcctcccaggcccaccaatttatatatcgatatcaattttgagcgcttgtgaaattttctctatgaagcttacttattaaatatttttatccaagatagttataaattttgaggaagcttttttataaaatttcttttaaaatgtgagatttatcccttttacttaagtattcaaagttaaagcggttttgatgcgaagttgtctcaatttagagaagcgcgattgacaagttttgaactctttagccgtttttagggggccgtagctcagctgggagagcacctgctttgcaagcaggg</t>
  </si>
  <si>
    <t>KY232207</t>
  </si>
  <si>
    <t>KY232165</t>
  </si>
  <si>
    <t>KY232236</t>
  </si>
  <si>
    <t>SK194</t>
  </si>
  <si>
    <t>ATGGTGGAGCCAATGAAGCATGTTTAAAAATGCTACAGGAAATAGGTTCTGTTAAGAACATTCCTGAATTCATTGCACGTGCAAAGGATAAAAATGATCCTTTCCGTCTTATGGGCTTTGGTCACAGAGTCTATAAAAACTATGATCCGCGGGCAAAAATAATGCAACAAACCTGCCATGAAGTTTTAAAAGAACTAAATATTCAAGATGACCCGCTTCTTGATATAGCTATAGAATTAGAAAAAATTGCTCTAAATGATAAATATTTTGTTGAGAAAAAACTTTATCCTAATGTTGATTTCTATTCTGGCATTACATTAAAAGCTTTAGGTTTTCCAACCGAAATGTTTACTGTTTTTTTTGCATA</t>
  </si>
  <si>
    <t>CGGcCAGATATCGCGGAATTAAAGCCACGCATTACCGTTTTTGGTGTTGGCGGTGGTGGTGGGAATGCCGTGAATAATATGATTAATGCTGGTCTTCAGGGAGTTGATTTTGTTGTTGCTAATACGGATGCACAGGCTTTGGCTATGTCAAAAGCTGAACGTGTTATCCAGCTTGGTGCAGCAGTTACAGAAGGTTTAGGTGCTGGTGCTTTGCCGGAAGTTGGGCAAGCAGCTGCTGAGGAATGTATTGATGAAATTATTGATCATCTCGCAGATTCCCATATGGTTTTTATTACTGCTGGTATGGGTGGAGGTACTGGAACTGGTGCAGCACCTGTTGTAGCTCGCGCAGCGCGTGAAAAAGGTATTTTAACCGTTGGCGTTGTAACAAAACCATTCCAGTTTGAAGGTGCTCGTCGGATGAAAACGGCAGAAGCTGGTATAGAAGAGTTACAAAAGTCTGTTGACACGTTGATTGTTATTCCGAATCAAAATCTTTTTCGTATTGCAAATGACAAAACAACATTTGCTGATGCTTTTGCTATGGCCGATCAGGTACTTTATTCTGGTGTTGCCTCTATTACGGATTTGATGATTAAAGAAGGATTAATTAACCTCGATTTTGCTGATGTTCGTTCTGTTATGCATGAAATGGGTCGAGCAATGATGGGAACTGGTGAGGCATCTGGTGAAGGACGTGCTTTGAATGCTGCTGAAGCTGCTATCGCTAATCCGTTGTTGGATGATACTTCTATGCGTGGCGCTCGTGGCTTACTTATATCTATTACTGGTGGTCGAGATATGACTTTATTTGAAGTGGATGAAGCTGCTAATCGTATTCGCGAAGAAGTAGATGCAGATGCAAATGTTATTTTTGGTGCTATTGACGATGA</t>
  </si>
  <si>
    <t>GaTCCCAAGCCTTCTGGCGATCTTTTATCAATAAGGCCCGCATGGATTTTAAAGAAAGGGAGCTTTAAGGAAAAGAGCTTTTCTTTTTGATAAGAGAAGTCCGGGGAAGGTTTTCCGGTTTATCCCGGAGGGCTTGTAGCTCAGTTGGTTAGAGCGCGCGCTTGATAAGCGTGAGGTCGGAGGTTCAAGTCCTCCCAGGCCCACCAATTTATATATCGATATCAATTTTGAGCGCTTGTGAAATTTTCTCTATGAAGCTTACTTATTAAATACTTCTATCCACGGTAGTTATAAATTTTGAGGAGGCTTTTTTATAAAATTTCTTTTAAGATATGAGTTTTATCCCTTTTACTTAAGTATTCAAAGTTAAAGCGGTTTTGATGCGAAGTTGTCTCAATTTAGAGAGGCGCGATTGGAAAGTTTTGAACTCTTTAGCCGTTTTTAGGGGGCCGTAGCTCAgctgggagagcacctgctttgcaagcaggg</t>
  </si>
  <si>
    <t>KY232208</t>
  </si>
  <si>
    <t>KY232166</t>
  </si>
  <si>
    <t>KY232237</t>
  </si>
  <si>
    <t>Cp2_ST4</t>
  </si>
  <si>
    <t>SK197</t>
  </si>
  <si>
    <t>ATGGTGGAGCCAATGAAGCATGTTTAAAAATGCTACAGGAAATAGGTTCTGTTAAGAACATTCCTGAATTCATTGCACGTGCAAAGGATAAAAATGATCCTTTCCGTCTTATGGGCTTTGGTCACAGAGTCTATAAAAACTATGATCCGCGGGCAAAAATAATGCAACAAACCTGCCATGAAGTTTTAAAAGAACTAAATATTCAAGATGACCCGCTTCTTGATATAGCTATAGAATTAGAAAAAATTGCTCTAAATGATAAATATTTTGTTGAGAAAAAACTTTATCCTAATGTTGATTTCTATTCTGGCATTACATtAAAAGCTTTAGGTTTTCCAACCGAAATGTTTACTGTT</t>
  </si>
  <si>
    <t>cGGcCAGATATCGCGGAATTAAAGCCACGCATTACCGTTTTTGGTGTTGGCGGTGGTGGTGGGAATGCCGTGAATAATATGATTAATGCTGGTCTTCAGGGAGTTGATTTTGTTGTTGCTAATACGGATGCACAGGCTTTGGCTATGTCAAAAGCTGAACGTGTTATCCAGCTTGGTGCAGCAGTTACAGAAGGTTTAGGTGCTGGTGCTTTGCCGGAAGTTGGGCAAGCAGCTGCTGAGGAATGTATTGATGAAATTATTGATCATCTCGCAGATTCCCATATGGTTTTTATTACTGCTGGTATGGGTGGAGGTACTGGAACTGGTGCAGCACCTGTTGTAGCTCGCGCAGCGCGTGAAAAAGGTATTTTAACCGTTGGCGTTGTAACAAAACCATTCCAGTTTGAAGGTGCTCGTCGGATGAAAACGGCAGAAGCTGGTATAGAAGAGTTACAAAAGTCTGTTGACACGTTGATTGTTATTCCGAATCAAAATCTTTTTCGTATTGCAAATGACAAAACAACATTTGCTGATGCTTTTGCTATGGCCGATCAGGTACTTTATTCTGGTGTTGCCTCTATTACGGATTTGATGATTAAAGAAGGATTAATTAACCTCGATTTTGCTGATGTTCGTTCTGTTATGCATGAAATGGGTCGAGCAATGATGGGAACTGGTGAGGCATCTGGTGAAGGACGTGCTTTGAATGCTGCTGAAGCTGCTATCGCTAATCCGTTGTTGGATGATACTTCTATGCGTGGCGCTCGTGGCTTACTTATATCTATTACTGGTGGTCGAGATATGACTTTATTTGAAGTGGATGAAGCTGCTAATCGTATTCGCGAAGAAGTAGATGCAGATGCAAATGTTATTTTTGGTGCTATTGACGATGA</t>
  </si>
  <si>
    <t>ATCCCAAGCCTTCTGGCGATCTTTTATCAATAAGGCCCGCATGGATTTTAAAGAAAGGGAGCTTTAAGGAAAAGAGCTTTTCTTTTTGATAAGAGAAGTCCGGGGAAGGTTTTCCGGTTTATCCCGGAGGGCTTGTAGCTCAGTTGGTTAGAGCGCGCGCTTGATAAGCGTGAGGTCGGAGGTTCAAGTCCTCCCAGGCCCACCAATTTATATATCGATATCAATTTTGAGCGCTTGTGAAATTTTCTCTATGAAGCTTACTTATTAAATACTTCTATCCACGGTAGTTATAAATTTTGAGGAGGCTTTTTTATAAAATTTCTTTTAAGATATGAGTTTTATCCCTTTTACTTAAGTATTCAAAGTTAAAGCGGTTTTGATGCGAAGTTGTCTCAATTTAGAGAGGCGCGATTGGAAAGTTTTGAACTCTTTAGCCGTTTTTAGGGGGCCGTTGctcagctgggag</t>
  </si>
  <si>
    <t>KY232209</t>
  </si>
  <si>
    <t>KY232167</t>
  </si>
  <si>
    <t>KY232238</t>
  </si>
  <si>
    <t>Cp2_ST3</t>
  </si>
  <si>
    <t>Coleura.afra</t>
  </si>
  <si>
    <t>Kenya</t>
  </si>
  <si>
    <t>[@Kosoy2010b]</t>
  </si>
  <si>
    <t>C-583</t>
  </si>
  <si>
    <t>GTGGTGGTGCTAATGAGGCATGCCTAAATATGATACAAGAAATTGGTTCTACTGAAAGAATTCCTGAATTTATAGCGCGTGCAAAAGATAAAAAtGACCCTTTCCGCCTTATGGGCTTTGGTCATCGTGTCTACAAAAATTATGATCCACGTGCTAAAATTAtGCAACAAACCTGCCACGAAGtGCTAAAAGAGCTAAATATTCAAAACGATCCACTTCTTGATATCGCTGTTGCGCTTGAAAAAATTGCTCTGAATGATGAGTATTTTATCGAAAAAAAGCTTTACCCCAACGTCGATTTTTATTCTGGTATTACACTAAAAGCTTt</t>
  </si>
  <si>
    <t>cgGcCagatATCGCGGAATCGAAGCCACGCATTACCGTTTTTGGTGTCGGCGGTGGTGGCGGGAATGCCGTGAATAATATGATTAATGCTGGTCTTCAAGGAGTTGACTTTGTTGTTGCTAATACGGATGCGCAGGCTTTGGCTATGTCAAAAGCTGAACGTGTGATCCAGCTTGGTGCCACGGTTACAGAAGGTTTAGGTGCTGGTGCTTTACCAGAGGTTGGGCGAGCAGCTGCAGATGAATGTATTGATGAGATTATTGACCATCTTGCAGATTCCCACATGGTTTTTATCACTGCAGGTATGGGAGGAGGTACTGGAACAGGCGCAGCGCCTGTTGTTGCCCGTGCAGCAAGGGATAAAGGTATTTTAACTGTTGGGGTTGTAACAAAACCATTTCAGTTTGAAGGTGCTCGCCGTATGAAAACAGCGGAAGCTGGTATTGAGGAATTGCAAAAGTCTGTTGATACATTGATTGTTATTCCTAATCAGAATCTTTTTCGCATTGCAGATGAAAAGACAACATTTTCTGATGCTTTTGCTATGGCTGATCAGGTACTTTATTCTGGTGTGGCTTCTATTACAGATTTGATGATTAAAGAGGGGCTTATTAATCTAGATTTTGCTGATGTTCGTTCTGTTATGCATGAAATGGGTCGTGCGATGATGGGCACTGGTGAGGCATCTGGTGAAGGGCGTGCTTTAGCTGCTGCTGAGGCTGCTATTGCAAACCCATTGTTAGATGATGCTTCTATGCGTGGTGCTCGTGGTCTTTTGATTTCCATTACTGGTGGTCGTGATATGACTTTGTTTGAAGTGGATGCAGCTGCTACTCGTATTCGTGAAGAAGTTGACAATGACGCGAATGTTATT</t>
  </si>
  <si>
    <t>TTTTTCCGTGATATAAGATTATGCTGGGGAAGGTTTTCCGGTTTATCTCGGAGGGCTTGTAGCTCAGTTGGTTAGAGCGCGCGCTTGATAAGCGTGAGGTCGGAGGTTCAAGTCCTCCCAGGCCCACCATTTATAAGTGCTGATAGGGTGCTTTTTGTGCGATAGCATGAGATTTACATTTTATCGATTGCGCTGAAGCGATTGAGCCTCGATATGAAATTATTGATTTTTCATTTATCTTAAATTAGGGGCCGTAGCTCAGCTGGGAGAGCACCTGCTTTGCAAGCAGGGGGtCGTCGG</t>
  </si>
  <si>
    <t>HM545136</t>
  </si>
  <si>
    <t>HQ832883</t>
  </si>
  <si>
    <t>KM382256</t>
  </si>
  <si>
    <t>Cyclopodia.greefi</t>
  </si>
  <si>
    <t>Ghana</t>
  </si>
  <si>
    <t>[@Billeter2012]</t>
  </si>
  <si>
    <t>Cg_23_Q22-1</t>
  </si>
  <si>
    <t>AATGAAGCATGTCTAAAGATGCTACAAGAAATAGGTTCTGTTGACAGAATTCCTGAATTTATTGCACGTG
CAAAAGATAAAAATGATCCTTTCCGCCTTATGGGATTTGGTCACAGAGTTTATAAAAACTATGATCCACG
TGCAAAGATTATGCAGCAGACCTGTCACGAAGTTTTAAAAGAGCTGAACATCCAAGATGATCCGCTTCTT
GATATCGCTGTCGCACTTGAAAACATTGCCCTGCATGACAAAAACTTTATTGAAAAAAAGCTTTATCCTA
ATGTCGATTTTTATTCTGGAATTACGT</t>
  </si>
  <si>
    <t>JN172038</t>
  </si>
  <si>
    <t>Annobón</t>
  </si>
  <si>
    <t>Cg_303-1</t>
  </si>
  <si>
    <t>AATGAAGCATGCCTAAAAATGTTACAAGAAATAGGGGATGTGAAAAGAATTCCTGAATTTATTGCGCGTG
CAAAAGATAAAAACGATCCTTTTCGTCTTATGGGATTTGGTCATAGAGTTTACAAAAATTATGATCCACG
TGCAAAAATTATGCAGCAAACCTGTCATGAAGTTTTAAAGGAACTAAATATCAAAGATGATCCGCTTCTT
GATATCGCTGTCGAACTTGAAAAAATCGCTCTGCACGATGATTACTTTATTGAAAAAAAGCTATATCCTA
ATGTCGATTTTTATTCCGGAATTACAT</t>
  </si>
  <si>
    <t>JN172055</t>
  </si>
  <si>
    <t>Cg_366-1</t>
  </si>
  <si>
    <t>AATGAAGCATGCTTAAAAATGCTACAAGAAATAGGCTCCGTTCAAAAAATCCCTGAATTTATTGCTCGCG
CAAAAGATAAAAAAGATTCTTTCCGTCTTATGGGTTTTGGCCATCGAGTATATAAAAATTATGATCCACG
CGCAAAAATTATGCAAAAAACCTGCCATGAAGTTTTAAAAGAACTGAACATTCAAAATGATCCACTTCTT
GATATTGCTATGGAACTCGAAAACATTGCCCTGAATGATGAATACTTTGTTGAAAAAAAACTTTATCCTA
ACGTCGATTTCTATTCTGGCATTACAT</t>
  </si>
  <si>
    <t>JN172052</t>
  </si>
  <si>
    <t>Cg_371</t>
  </si>
  <si>
    <t>AATGAAGCATGCTTGAAAATGCTACAAGAAATAGGTTCTGTTAAAAATATCCCTGAATTTATAGCACGTG
CAAAGAACAAAAACGATTCATTCCGTCTCATGGGATTTGGCCACAGAGTTTATAAGAATTATGATCCGCG
TGCAAAAATTATGCAAAAAACTTGCCATGAAGTTCTGAAAGAATTGAATATACAAGATGATCCACTTCTT
GATATTGCTATAGAACTTGAAAAAATTGCTCTCAATGATAAATATTTTATCGAGAAAAAACTTTATCCAA
ATGTCGATTTCTACTCTGGTATAACAT</t>
  </si>
  <si>
    <t>JN172053</t>
  </si>
  <si>
    <t>Cg_374</t>
  </si>
  <si>
    <t>AATGAAGCATGCTTGAAAATGCTACAAGAAATAGGTTCTGTTAAAAATATCCCTGAATTTATAGCACGTG
CAAAGAACAAAAACGATTCATTCCGTCTCATGGGATTTGGCCACAGAGTTTATAAGAATTATGATCCGCG
TGCAAAAATTATGCAAAAAACTTGCCATGAAGTTCTGAAAGAATTGAATATACAAGATGATCCACTTCTT
GATATTGCTATAGAACTTGAAAAAATTGCTCTCAATGATAAATATTTTATCGAGAAAAAACTTTATCCTA
ATGTCGATTTCTACTCTGGTATAACAT</t>
  </si>
  <si>
    <t>JN172050</t>
  </si>
  <si>
    <t>Bioko</t>
  </si>
  <si>
    <t>Cg_401</t>
  </si>
  <si>
    <t>AATGAAGCATGCTTGAAAATGCTACAAGAAATAGGTTCTGTTAAAAATATCCCTGAATTTATAGCACGTG
CAAAGAACAAAAACGATTCATTCCGTCTCATGGGATTTGGCCACAGAGTTTATAAGAATTATGATCCGCG
TGCAAAAATTATGCAAAAAACTTGCCATGAAGTTCTGAAAGAATTGAATATACAAGATGATCCACTTCTT
GATATTGCTATAGAACTTGAAAAAATTGCTCTCAATGTTAAATATTTTATCGAGAAAAAACTTTATCCTA
ATGTCGATTTCTACTCTGGTATAACAT</t>
  </si>
  <si>
    <t>JN172072</t>
  </si>
  <si>
    <t>Cg_417-2</t>
  </si>
  <si>
    <t>CAATGAAGCATGCCTAAATATGCTAAAGGAAATCGGTTCTGCAGAAAGAATTCCTGAATTCATAGCACGT
GCAAAAGACAAAAAAGACCCCTTCCGTCTCATGGGATTCGGTCATCGAGTCTATAAACATTATGATCCAC
GTGCAAAAATTATGCAGCAAACCTGCCATGAAGTACTAAAAGAATTAAACATCCAAGATGATCCACTTCT
TGATGTGGCTGTCGCGCTTGAAAATATTGCTCTTAACGATGAATATTTTATTGAAAAGAAGCTTTATCCT
AACGTCGATTTTTATTCTGGAATCACA</t>
  </si>
  <si>
    <t>JN172063</t>
  </si>
  <si>
    <t>Cg_423-1</t>
  </si>
  <si>
    <t>AATGAAGCATGCTTGAAAATGCTACAAGAAATAGGTTCTGTTAAAAATATCCCTGAATTTATAGCACGTGCAAAGAACAAAAACGATTCATTCCGTCTCATGGGATTTGGCCACAGAGTTTATAAGAATTATGATCCGCGTGCAAAAATTATGCAAAAAACTTGCCATGAAGTTCTGAAAGAATTGAATATACAAGATGATCCACTTCTTGATATTGCTATAGAACTTGAAAAAATTGCTCTCAATGATAAATATTTTA</t>
  </si>
  <si>
    <t>JN172058</t>
  </si>
  <si>
    <t>Cg_424</t>
  </si>
  <si>
    <t>AATGAAGCATGCCTAAAAATGTTACAAGAAATAGGGGATGTGAAAAGAATTCCTGAATTTATTGCGCGTG
CAAAAGATAAAAACGATCCTTTTCGTCTTATGGGATTTGGTCATAGAGTTTACAAAAATTATGATCCACG
TGCAAAAATTATGCAGCAAACCTGTCATGAAGTTTTAAAGGAACTAAATATCAAAGATGATCCGCTTCTT
GATATCGCTGTCGAACTCGAAAAAATCGCTCTGCACGATGATTACTTTATTGAAAAAAAGCTATATCCTA
ATGTTGATTTTTATTCTGGAATTACAT</t>
  </si>
  <si>
    <t>JN172064</t>
  </si>
  <si>
    <t>Cg_426-1</t>
  </si>
  <si>
    <t>AATGAAGCATGCCTAAAAATGCTACAAGAAATAGGATCTGTTGAAAGAATCCCTGAATTTATCGCGCGTG
CAAAAGATAAAAATGACCCTTTCCGTCTTATGGGATTTGGTCATAGAGTTTACAAAAATTATGATCCACG
TGCAAAAATTATGCAGCAAACTTGTCACGAAGTTTTAAAAGAATTAAACATTAAAGATGACCCACTTCTT
GATATTGCTGTCGAACTTGAAAAAATTGCTCTGCATGATGATTACTTTATTGAAAAAAAACTTTATCCTA
ATGTCGACTTTTACTCTGGCATCACAT</t>
  </si>
  <si>
    <t>JN172062</t>
  </si>
  <si>
    <t>Cg_436-3</t>
  </si>
  <si>
    <t>AATGAAGCATGCCTAAAAATGTTACAAGAAATAGGGGATGTGAAAAGAATTCCTGAATTTGTTGCGCGTG
CAAAAGATAAAAACGATCCTTTTCGTCTTATGGGATTTGGTCATAGAGTTTACAAAAATTATGATCCACG
TGCAAAAATTATGCAGCAAACCTGTCATGAAGTTTTAAAGGAACTAAATATCAAAGATGATCCGCTTCTT
GATATCGCTGTCGAACTCGAAAAAATCGCTCTGCACGATGATTACTTTATTGAAAAAAAGCTATATCCTA
ATGTCGATTTTTATTCTGGAATTACAT</t>
  </si>
  <si>
    <t>JN172061</t>
  </si>
  <si>
    <t>Cg_443</t>
  </si>
  <si>
    <t>AATGAAGCATGCCTAAAAATGTTACAAGAAATAGGAGATGTGAAAAGAATTCCTGAATTTATTGCGCGTG
CAAAAGATAAAAACGATCCTTTTCGTCTTATGGGATTTGGTCATAGAGTTTACAAAAATTATGATCCACG
TGCAAAAATTATGCAGCAAACCTGTCATGAAGTTTTAAAGGAACTAAATATCAAAGATGATCCGCTTCTT
GATATCGCTGTCGAACTTGAAAAAATCGCTCTGCACGATGATTACTTTATTGAAAAAAAGCTATATCCTA
ATGTCGATTTTTATTCTGGAATTACAT</t>
  </si>
  <si>
    <t>JN172068</t>
  </si>
  <si>
    <t>Cg_465-2</t>
  </si>
  <si>
    <t>AATGAAGCATGCTTGAAAATGCTACAAGAAATAGGTTCTGTTAAAAATATCCCTGAATTTATAGCACGTGCAAAGAACAAAAACGATTCATTCCGTCTCATGGGATTTGGCCACAGAGTTTATAAGAATTATGATCCGCGTGCAAAAATTATGCAAAAAACTTGCCATGAAGTTCTGAAAGAATTGAATATACAAGATGATCCACTTCTTGATATTGCTATAGAACTTGAAAAAATTGCTCTCAATGATAAATATTTtATCGAGAAAAAACTTTATCCTAATGTCGATTTCTACTCTGGTATAAC</t>
  </si>
  <si>
    <t>JN172067</t>
  </si>
  <si>
    <t>Cg_713-2</t>
  </si>
  <si>
    <t>AATGAAGCTTGCCTAAAAATGCTACAAGAAATAGGTTCTATAAAAAAAATACCTGAATTTATTGAACGTGCTAAAGATAAAAATGATCCATTCCGCCTCATGGGTTTTGGACATAGAATTTATAAAAATTATGATCCACGTGCGAAAATTATGCAACAAACTTGCTATGAAGTACTAAAAGAACTTGGGGCACAGGATGATCCACTTTTCAAAATTGCCATGGAACTGGAAAGGATTGCTCTAAGTGATGAGTATTTTATTGAAAAAAAACTTTATCCTAATGTTGATTTTTATTCTGGGATTAC</t>
  </si>
  <si>
    <t>JN172066</t>
  </si>
  <si>
    <t>Cg_G31-1</t>
  </si>
  <si>
    <t>AATGAAGCATGTTTAAAAATGCTACAAGAAATCGGTTCTGTTCAAAAAATCCCTGAATTTATTGCACGTGCAAAAGATAAAAAAGATCCTTTCCGTCTTATGGGTTTTGGCCATCGAGTTTATAAAAATTATGATCCACGTGCAAAAATTATGCAGAAAACCTGCTATGAAGTTTTAAAAGAACTGAATATTCAGAATGATCCACTTCTTGATATTGCTATGGAACTTGAAAATATTGCCTTGAATGATGAAT</t>
  </si>
  <si>
    <t>JN172043</t>
  </si>
  <si>
    <t>Cg_G38-2</t>
  </si>
  <si>
    <t>AATGAAGCATGCCTCAAAATGTTACAAGAAATAGGAGATGTGAAAAGAATTCCTGAATTTATTGCGCGTG
CAAAAGATAAAAACGACCCTTTTCGTCTTATGGGATTTGGTCATAGAGTTTACAAAAATTATGATCCACG
TGCAAAAATTATGCAGCAAACCTGTCATGAAGTTTTAAAGGAACTAAATATTAAAGATGATCCGCTTCTT
GATATCGCTGTCGAACTTGAAAAAATCGCTCTGCACGATGATTACTTTGTTGAAAAGAAGCTATATCCTA
ATGTCGATTTTTATTCTGGAATTACAT</t>
  </si>
  <si>
    <t>JN172044</t>
  </si>
  <si>
    <t>Cg_GG243-3</t>
  </si>
  <si>
    <t>AATGAAGCATGCCTAAAAATGTTACAAGAAATAGGGGATGTGAAAAGAATTCCTGAATTTATTGCGCGTG
CAAAAGATAAAAACGATCCTTTTCGTCTTATGGGATTTGGTCATAGAGTTTACAAAAATTATGATCCACG
TGCAAAAATTATGCAGCAAACCTGTCATGAAGTTTTAAAGGAACTAAATATCAAAGATGATCCGCTTCTT
GATATCGCTGTCGAACTTGAAAAAATCGCTCTGCACGATGATTACTTTATTGAAAAAAAGCTATATCCTA
ATGTCGATTTTTATTCTGGAATTACAT</t>
  </si>
  <si>
    <t>JN172048</t>
  </si>
  <si>
    <t>Cg_GG48</t>
  </si>
  <si>
    <t>AATGAAGCATGCTTGAAAATGCTACAAGAAATAGGTTCTGTTAAAAATATCCCTGAATTTATAGCACGTGCAAAGAACAAAAACGATTCATTCCGTCTCATGGGATTTGGCCACAGAGTTTATAAGAATTATGATCCACGTGCAAAAATTATGCAAAAAACTTGCCATGAAGTTCTGAAAGAATTGAATATACAAGATGATCCACTTCTTGATATTGCTATAGAACTTGAAAAAATTGCTCTCAATGATAAATATTTTATCGAGAAAAAACTTTATCCTAATGTCGATTTCTACTCTGGTATAACA</t>
  </si>
  <si>
    <t>JN172046</t>
  </si>
  <si>
    <t>Cg_K1-2</t>
  </si>
  <si>
    <t>AATGAAGCATGTTTAAAAATGCTACAAGAAATCGGTTCTGTTCAAAAAATCCCTGAATTTATTGCACGTG
CAAAAGATAAAAAAGATCCTTTCCGTCTTATGGGTTTTGGCCATCGAGTTTATAAAAATTATGATCCACG
TGCAAAAATTATGCAGAAAACCTGCTATGAAGTTTTAAAAGAACTGAATATTCAGAATGATCCACTTCTT
GATATTGCTATGGAACTTGAAAATATTGCCTTGAATGATGAATATTTTATTGAAAAAAAGCTTTATCCTA
ATGTCGATTTCTATTCTGGTATTACAT</t>
  </si>
  <si>
    <t>JN172035</t>
  </si>
  <si>
    <t>Cg_K8-1</t>
  </si>
  <si>
    <t>AATGAAGCATGCCTAAAAATGCTACAAGAAATAGGGTCTGTTGAAAGAATCCCTGAATTCATTGCGCGTG
CAAAAGATAAAAACGACCCTTTCCGTCTTATGGGATTTGGTCATAGAGTCTACAAAAATTATGATCCACG
TGCAAAAATTATGCAGCAAACCTGTCATGAAGTTTTAAAAGAATTAAATATTAAAGATGACCCACTTCTT
GATATCGCTGTCGAACTTGAAAAAATTGCTCTGCATGATGATTACTTTATTGAAAAAAAGCTTTATCCTA
ATGTCGATTTTTATTCTGGCATCACAT</t>
  </si>
  <si>
    <t>JN172037</t>
  </si>
  <si>
    <t>Cg_Q100-2</t>
  </si>
  <si>
    <t>JN172040</t>
  </si>
  <si>
    <t>Cg_Q98-1</t>
  </si>
  <si>
    <t>AATGAAGCATGCTTAAAAATGCTACAAGAAATAGGCTCCGTCAAAAAAATTCCTGAATTTATTGCTCGCG
CAAAAGATAAAAATGATTCTTTTCGTCTTATGGGTTTTGGTCATCGCGTATATAAAAATTATGATCCACG
CGCAAAAATCATGCAACAAACCTGTCATGAAGTCTTAAAAGAACTGAACATTCAAAATGATCCACTTCTT
GATATAGCTATCGAACTCGAAAACATTGCGCTAAATGATGACTACTTTGTTGAAAAACGACTTTATCCTA
ACGTCGATTTCTATTCTGGCATTACAC</t>
  </si>
  <si>
    <t>JN172039</t>
  </si>
  <si>
    <t>This study</t>
  </si>
  <si>
    <t>Eh7-0310-A131</t>
  </si>
  <si>
    <t>GGGACCAGCTCATGGTGGAGCTAATGAAGCATGCTTGAAAATGCTACAAGAAATAGGTTCTGTTAAAAATATCCCTGAATTTATAGCACGTGCAAAGAACAAAAACGATTCATTCCGTCTCATGGGATTTGGCCACAGAGTTTATAAGAATTATGATCCGCGTGCAAAAATTATGCAAAAAACTTGCCATGAAGTTcTGAAAGAATTGAATATACAAGATGATCCACTTCTTGATATTGCTATAGAACTTGAAAAAATTGCTCTCAATGATAAATATTTTATCGAGAAAAAACTTTATCCTAATGTCGATTTCTACTCTGGTATAACATTAAAAGCTTTGgGcTTTCCtACAgAAatGTTTAC</t>
  </si>
  <si>
    <t>Desmodus.rotundus</t>
  </si>
  <si>
    <t>A14</t>
  </si>
  <si>
    <t>GGTGGTGCCAATGAAGCATGTCTAAAGATGTTACAAGAAATAGGTTCCATTGAGAAAATTTCTGAATTTA
TTGCACGTGCAAAAAACAAAAATGATCCTTTCCGTCTTATGGGTTTTGGACACCGTGTCTATAAAAATTA
TGATCCACGTGCAAAAATTATGCAACAAACCTGCCATGAAGTTCTGAAAGAACTCAAAATTCAAGATGAT
CCACTTCTTGATATCGCTATGGAGCTTGAAAGAATTGCCCTGAATGATGCATATTTTATTGAAAAAAAGC
TCTATCCTAATGTCGATTTCTATTCTGGTATTACATTAAAAGCTTTAGGATTCCCAACTGAAATGTTT</t>
  </si>
  <si>
    <t xml:space="preserve">ATTTTGTTGTTGCCAATACGGATGCACAGGCTTTGGCTATGTCAAAAGCTCAACGTGTGATCCAGCTTGG
TGCTGCAGTGACAGAAGGTTTGGGCGCTGGCGCTTTGCCGGAAGTTGGAAAAGCAGCTGCCGAAGAATGT
ATCCATGAGATTATTGATCATCTTGGGGATTCTCATATGGTTTTTATTACAGCAGGTATGGGGGGAGGCA
CTGGAACAGGAGCTGCACCTGTTGTTGCTCGTGCGGCGCGGGACAAGGGTATTTTGACCGTTGGTGTTGT
GACAAAGCCATTTCAATTTGAAGGTGCGCGTCGTATGAATACGGCCGAGGCTGGTATAGAAGAATTACAA
AAATCTGTTGATACATTGATTGTTATTCCCAACCAGAATCTTTTCCGTATTGCGAATGAAAAAACAACAT
TTGCTGATGCTTTTGCTATGGCTGATCAGGTGCTTTACTCTGGTGTTGCTTCTATTACGGATTTGATGAT
TAAAGAAGGCTTGATTAATCTTGATTTTGCTGATGTTCGTTCTGTTATG
</t>
  </si>
  <si>
    <t>KY629840</t>
  </si>
  <si>
    <t>KY629820</t>
  </si>
  <si>
    <t>A3</t>
  </si>
  <si>
    <t>GGTGGAGCCAATGAAGCGTGCTTGAAAATGTTACAAGAAATAGGTTCCGTTAAAAAAATTCCTGAGTTTA
TTTCACGTGCAAAAGATAAAAGTGATCCTTTCCGTCTGATGGGCTTTGGTCACCGAGTCTATAAAAACTA
TGATCCACGCGCGAAAATCATGCAAAAAACGTGCTATGAAGTCTTAAAAGAAATGAACATTCAAGATGAT
CCGCTTTTTGATATTGCCATGGAACTTGAACACATTGCCTTAAACGATGAATACTTTATTGAAAAAAAGC
TTTATCCTAATGTCGATTTTTATTCTGGTATTACATTAAAAGCTCTAGGTTTCCCAACCAAAATGTTT</t>
  </si>
  <si>
    <t>ATTTTGTTGTTGCCAATACGGATGCACAGGCTTTGACTATGTCAAAGGCTGAACGTGTAATCCAGCTTGG
TGCAGCAGTAACAGAAGGTTTGGGTGCTGGCGCTTTGCCAGAAGTTGGGCAGGCTGCAGCAGAGGAATGT
ATCGATGAGATTATTGATCATCTTGCAGATTCCCATATGGTTTTTATTACTGCGGGCATGGGGGGAGGTA
CTGGAACAGGGGCAGCTCCTGTCGTTGCTCGTGCAGCGCGTGAAAAAGGTATTTTAACCGTTGGCGTGGT
AACGAAGCCATTTCAATTCGAAGGTGCACGTCGTATGAAAACGGCGGAAGCTGGCATAGAAGAATTACAA
AAATCCGTTGATACATTAATTGTTATTCCTAATCAGAATCTTTTTCGTATTGCGAATGAAAAAACAACAT
TTGCTGATGCTTTTGCTATGGCTGATCAGGTGCTGTACTCTGGTGTCGCCTCCATCACAGATTTGATGAT
TAAAGAAGGATTGATCAATCTTGATTTTGCTGACGTTCGTTCTGTTATG</t>
  </si>
  <si>
    <t>KY629868</t>
  </si>
  <si>
    <t>KY629825</t>
  </si>
  <si>
    <t>A5</t>
  </si>
  <si>
    <t>GGTGGCGCCAATGAAGCATGTCTAAAAATGTTACAAGAAATAGGTTCCATTGAGAAAATTTCTGAATTTA
TTGCACGTGCAAAAAACAAAAATGATCCTTTCCGTCTTATGGGTTTTGGACACCGTGTCTATAAAAATTA
TGATCCACGTGCAAAAATTATGCAACAAACCTGCCATGAAGTTCTAAAAGAACTCAATATTCAAGATGAT
CCACTTCTTGATATCGCCATGGAGCTTGAAAGAATTGCCCTAAATGATGCATATTTTATTGAAAAAAAGC
TCTATCCTAATGTCGATTTCTATTCTGGCATTACATTAAAAGCTTTAGGGTTCCCAACTGAAATGTTT</t>
  </si>
  <si>
    <t xml:space="preserve">AGTTGATTTTGTTGTTGCCAATACGGATGCACAGGCTTTGTCTATGTCAAAAGCTCAACGTGTGATCCAG
CTTGGTGCCGCAGTGACAGAAGGTTTGGGTGCTGGTGCTTTGCCGGAAGTTGGAAAAGCAGCCGCCGAAG
AATGTATCCATGAGATTATTGATCATCTTGGGGATTCTCATATGGTTTTTATTACAGCAGGTATGGGGGG
AGGCACTGGAACAGGAGCCGCGCCTGTTGTTGCACGTGCGGCGCGTGACAAGGGTATTTTGACCGTTGGT
GTTGTGACAAAGCCATTTCAATTTGAAGGTGCGCGTCGTATGAAGACGGCCGAGGCTGGTATAGAAGAAT
TACAAAAATCTGTTGATACATTGATTGTTATTCCCAATCAGAATCTTTTCCGTATTGCGAATGAAAAAAC
AACATTTGCTGATGCTTTTGCTATGGCTGATCAGGTGCTTTACTCTGGTGTTGCTTCTATTACGGATTTG
ATGATTAAAGAAGGCTTGATTAATCTTGATTTTGCTGATGTTCGTTCTGTTATGCAT
</t>
  </si>
  <si>
    <t>KY629834</t>
  </si>
  <si>
    <t>KY629824</t>
  </si>
  <si>
    <t>DR13</t>
  </si>
  <si>
    <t>GGTGGAGCCAATGAAGCGTGCTTGAAAATGTTACAAGAAATAGGTTCTGTTAAAAAAATTCCTGAGTTTA
TTTCACGTGCAAAAGATAAAAGTGATCCTTTCCGTCTGATGGGCTTTGGTCACCGAGTCTATAAAAACTA
TGATCCACGCGCGAAAATCATGCAAAAAACGTGCTATGAAGTCTTAAAAGAAATGAACATTCAAGATGAT
CCGCTTTTTGATATCGCCATGGAACTTGAACACATTGCCTTAAACGATGAATACTTTATTGAAAAAAAGC
TTTATCCTAATGTCGATTTTTATTCTGGCATTACATTAAAAGCTCTAGGTTTCCCAACCAAAATGTTT</t>
  </si>
  <si>
    <t>ATTTTGTTGTTGCCAATACGGATGCACAGGCTTTGACTATGTCAAAGGCTGAACGTGTAATCCAGCTTGG
TGCAGCAGTAACAGAAGGTTTGGGTGCTGGCGCTTTGCCAGAAGTTGGGCAGGCTGCAGCAGAGGAATGT
ATCGATGAGATTATTGATCATCTTGCAGATTCCCATATGGTTTTTATTACCGCGGGCATGGGGGGAGGTA
CTGGAACAGGGGCAGCTCCTGTCGTTGCTCGTGCAGCGCGTGAAAAAGGTATTTTAACCGTTGGCGTGGT
AACGAAGCCATTTCAATTCGAAGGTGCACGTCGTATGAAAACGGCGGAAGCTGGCATAGAAGAATTACAA
AAATCCGTTGATACATTAATTGTTATTCCTAATCAGAATCTTTTTCGTATTGCGAATGAAAAAACAACAT
TTGCTGATGCTTTTGCTATGGCTGATCAGGTGCTGTACTCTGGTGTCGCCTCCATCACAGATTTGATGAT
TAAAGAAGGATTGATCAATCTTGATTTTGCTGACGTTCGTTCTGTTATG</t>
  </si>
  <si>
    <t>KY629879</t>
  </si>
  <si>
    <t>KY629803</t>
  </si>
  <si>
    <t>DR22</t>
  </si>
  <si>
    <t>GGTGGAGCGAATGAAGCATGTCTAAAGATGTTACAAGAAATAGGTTCCGTTGAAAGAATTCCTGAATTTA
TCGCACGCGCAAAAGATAAAAATGATCCTTTTCGACTGATGGGATTTGGTCATCGTGTCTATAAAAATTA
TGATCCGCGTGCAAAAATCATGCAAAAAACCTGCCACGAAGTCTTAAAAGAGCTAAATATCCAAGATGAT
CCGCTGCTTGATATAGCTATGGAGCTTGAAAGAATCGCCCTGAATGATGAATATTTTGTTGAGAAGAAAC
TTTATCCAAATGTTGATTTTTATTCTGGCATTACATTAAAAGCTCTAGGTTTTCCAACTGAAATGTTT</t>
  </si>
  <si>
    <t>ATTTTGTTGTTGCCAATACGGATGCACAGGCTTTGGCGATGTCAAAAGCTGAACGTGTTATCCAGCTTGG
TGCAGCAGTTACAGAAGGTTTAGGTGCTGGCGCTTTGCCAGAAGTTGGACAAGCGGCTGCAGAAGAGTGT
ATTGATGAAATTATTGATCATTTAGCAGATTCCCATATGGTTTTTATTACGGCCGGTATGGGGGGAGGTA
CCGGAACTGGAGCGGCACCTGTGGTGGCTCGCGCTGCGCGTGAAAAAGGTATTTTGACCGTCGGCGTGGT
AACAAAGCCGTTTCAGTTTGAGGGTGCACGTCGTATGAAAACGGCAGAAGCTGGTATTGAAGAACTACAG
AAATCTGTTGATACCCTCATTGTTATTCCTAATCAGAATCTTTTCCGAATTGCAGATGAAAAAACAACAT
TTGCTGATGCGTTTGCTATGGCTGATCAAGTGCTTTATTCTGGTGTTGCTTCCATTACAGATCTTATGAT
TAAAGAAGGTCTCATTAATCTTGATTTTGCTGACGTTCGTTCTGTTATG</t>
  </si>
  <si>
    <t>KY629857</t>
  </si>
  <si>
    <t>KY629800</t>
  </si>
  <si>
    <t>DR24</t>
  </si>
  <si>
    <t>GGTGGAGCCAACGAAGCATGCCTAAAAATGCTACAAGAAATAGGTTCTATTAAAAGAATTCCTGAGTTTA
TTGCGCGTGCAAAAGATAAAAATGATCCCTTCCGTTTAATGGGATTTGGTCACCGTGTCTATAAAAATTA
TGATCCGCGTGCAAAGATCATGCAAAAAACCTGCCATGAAGTTTTAAAAGAACTGAATATCCAAGATGAT
CCATTGCTCGACATCGCTATAGAACTTGAAAAAATTGCCTTAAATGATGAGTATTTTATCGAGAAAAAGC
TTTATCCAAACGTTGATTTCTATTCTGGTATTACATTAAAAGCCTTAGGGTTTCCAACCGAAATGTTT</t>
  </si>
  <si>
    <t xml:space="preserve">ATTTTGTTGTTGCCAATACAGATGCACAGGCTTTGGCTATGTCAAAAGCTGAACGTGTCATTCAGCTTGG
TGCAGCAGTTACGGAAGGTTTAGGTGCTGGTGCTTTACCAGAAGTTGGGCAAGCGGCTGCAGAGGAATGT
ATTGATGAAATTATTGATCATCTAGCAGATTCTCATATGGTTTTTATTACGGCTGGTATGGGGGGAGGTA
CGGGAACTGGAGCAGCACCCGTTGTGGCTCGTGCTGCGCGTGAGAAGGGTATTTTGACTGTTGGTGTTGT
AACAAAACCATTTCAGTTTGAGGGTGCACGTCGTATGAAGACGGCAGAGGCTGGCATTGAAGAACTGCAA
AAATCCGTCGATACGTTGATTGTTATCCCCAATCAGAATCTTTTTCGGATTGCTGACGAAAAAACGACAT
TTGCTGATGCGTTTGCTATGGCTGATCAAGTGCTCTATTCTGGCGTTGCTTCTATTACGGATCTTATGAT
CAAAGAAGGGCTCATTAACCTTGATTTTGCTGATGTTCGTTCTGTTATG
</t>
  </si>
  <si>
    <t>KY629851</t>
  </si>
  <si>
    <t>KY629799</t>
  </si>
  <si>
    <t>M9</t>
  </si>
  <si>
    <t>GGTGGTGCCAATGAAGCATGCCTAAAAATGCTACAAGAAATAGGTTCCATTGAGAAAATTCCTGAATTTA
TTGCACGTGCAAAAGACAAAAATGATCCTTTCCGTCTTATGGGTTTTGGCCACCGTGTCTATAAAAATTA
TGATCCTCGCGCTAAAATTATGCAACAAACCTGCCATGAAGTTCTGAAAGAACTCAACATTCAAGATGAC
CCCCTTCTTGATATCGCCATAGAGCTTGAAAAAATTGCCTTGAGTGATGCATATTTTATTGAAAAAAAGC
TATATCCTAATGTTGATTTCTATTCTGGTATTACATTAAAAGCTCTAGGCTTCCCAACAGAAATGTTT</t>
  </si>
  <si>
    <t xml:space="preserve">ATTTTGTTGTTGCCAATACAGATGCACAGGCGTTGGCTATGTCCAAAGCTGGACGTCTGATCCAGCTTGG
TGCTGCAGTTACAGAAGGTTTGGGTGCTGGTGCATTGCCGGAAGTTGGAAAAGCTGCTGCTGAGGAATGT
CTTGATGAGATTATTGATCATCTTGGAGATTCCCATATGGTTTTTATTACGGCTGGTATGGGGGGTGGTA
CTGGTACAGGGGCTGCACCCGTTGTTGCTCGTGCAGCGCGTGACAAAGGTATTTTGACTGTTGGTGTTGT
GACTAAACCATTTCAATTTGAGGGTGCACGTCGTATGAAAACGGCGGAGGCTGGTATAGAAGAATTACAA
AAATCTGTTGATACATTGATTGTTATTCCTAATCAGAATCTTTTTCGTATTGCAAATGAACAGACAACTT
TTGCGGATGCTTTTGCTATGGCTGATCAAGTTCTTTACTCTGGTGTTGCTTCTATTACGGATTTGATGAT
TAAAGAAGGCTTAATTAATCTTGATTTTGCTGATGTTCGTTCTGTTATG
</t>
  </si>
  <si>
    <t>KY629849</t>
  </si>
  <si>
    <t>KY629791</t>
  </si>
  <si>
    <t>Eidolon.helvum</t>
  </si>
  <si>
    <t>[@Bai2015]</t>
  </si>
  <si>
    <t>E1_B23987</t>
  </si>
  <si>
    <t>CATGACTCTATTGATTCAACTGATCCTCAACAGAAAATGGTTGCCTCTATTCGTCTCATTTCTAAAGTTCCAACTCTTGCAGCTATGGCTTATAAATATAGTATCGGACAACCATTTGTTTATCCCCGTAATGATCTTAGTTACGCTGCAAATTTTCTTCATATGTGTTTTTCTGTTCCTTGCGAAGAGTATAAAATCAATCCCGTGCTTGCTCGAGCTATGGATCGAATCTTTACCCTTCATGCAGATCATGAACAAAATGCTTCTACGTCTACTGTACGTCTTGCAGGATCATCTGGAGCTAATCCGTTCGCATGTATCGCAGCAGGTGTTGCATGTCTTTGGGGGCCAGCTCATGGGGGAGCGAATGAAGCATGTCTAAAGATGCTACAAGAAATAGGTTCTGTTGACAGAATTCCTGAATTTATTGCACGTGCAAAAGATAAAAATGATCCTTTCCGCCTTATGGGATTTGGTCACAGAGTTTATAAAAACTATGATCCACGTGCAAAGATTATGCAGCAGACCTGTCACGAAGTTTTAAAAGAGCTGAACATCCAAGATGATCCGCTTCTTGATATCGCTGTCGCACTTGAAAACATTGCCCTGCATGACGAATACTTTATTGAAAAAAAGCTTTATCCTAATGTCGATTTTTATTCTGGAATTACGTTAAAAGCTTTAGGTTTTCCAACGACAATGTTTACTGTTCTTTTTGCATTAGCACGCAGTGTAGGCTGGGTCGCACAAT</t>
  </si>
  <si>
    <t>TCGCGGAATTGAAGCCACGCATTACCGTTTTTGGTGTTGGAGGTGGTGGCGGGAATGCCGTGAATAATATGATTAATGCTGGTCTTCAGGGAGTTGATTTTGTTGTTGCTAATACGGATGCACAGGCTCTGGCAATGTCAAAAGCTGAACGTGTAATCCAGCTTGGTGCAGCAGTTACGGAAGGTTTAGGTGCAGGAGCTTTACCAGAAGTTGGACAAGCTGCTGCAGACGAATGTATTGATGAAATTATTGACCATCTTGCAGATTCTCATATGGTTTTTATTACGGCAGGTATGGGAGGAGGAACCGGAACAGGGGCAGCACCTGTTGTTGCTCGCGCAGCACGTGAAAAGGGTATTTTAACTGTTGGTGTTGTGACAAAACCGTTTCAGTTTGAAGGTGCTCGTCGTATGAAAACGGCAGAGATTGGTATTGAAGAATTACAAAAGTCCGTCGATACATTAATTGTTATTCCTAATCAAAATCTTTTTCGTATTGCTGATGAAAAAACAACGTTTGCTGATGCTTTTGCTATGGCTGATCAGGTGCTTTATTCTGGTGTTGCCTCTATTACGGATTTGATGATTAAAGAGGGGCTAATTAACCTTGATTTTGCTGATGTTCGTTCTGTTATGCACGAAATGGGACGTGCGATGATGGGAACTGGTGAAGCGTCTGGTGAAGGGCGTGCTTTAGCTGCTGCTGAAGCTGCTATTGCCAATCCATTGTTGGATGATACTTCTATGCGTGGTGCTCGCGGTCTTTTGATTTCCATTACTGGTGGTCGTGATATGACGTTATTTGAAGTAGATGAAGCTGCTAATCGTATTCGTGAAGAAGTAGATGCTGATGCGAACGTTATTTTTGGTGCCATTGATGATGAAT</t>
  </si>
  <si>
    <t>TGTAAAAGAAAGCCTTTGTTTAGACTTTAAGGAAGTTTTTTCGTTTTATGATATTATGCCGGGGAAGGTTTTCCGGTTTATCCCGGAGGGCTTGTAGCTCAGTTGGTTAGAGCGCGCGCTTGATAAGCGTGAGGTCGGAGGTTCAAGTCCTCCCAGGCCCACCAATTTAATTAAGTGCTGTTAAAGTGCTTTTATGCATGAATATGCGGTTACACGTTTGGATGAAACGTGACGTTTATCAATTACGCTGAAATGATTTAAACTCACTTTTAAATTAGGTTTTTTTTAGTCTTTTATCCTTTTAGGGGCCGTAGCTCAGCTGGGAGAGCACCTGCTTTGCAAGCAGGGG</t>
  </si>
  <si>
    <t>*</t>
  </si>
  <si>
    <t>ST16</t>
  </si>
  <si>
    <t>E1-105</t>
  </si>
  <si>
    <t>ATGGTGGAGCGAATGAAGCATGTCTAAAGATGCTACAAGAAATAGGTTCTGTTGACAGAATTCCTGAATTTATTGCACGTGCAAAAGATAAAAATGATCCTTTCCGCCTTATGGGATTTGGTCACAGAGTTTATAAAAACTATGATCCACGTGCAAAGATTATGCAGCAGACCTGTCACGAAGTTTTAAAAGAGCTGAACATCCAAGATGATCCGCTTCTTGATATCGCTGTCGCACTTGAAAACATTGCCCTGCATGACGAATACTTTATTGAAAAAAAGCTTTATCCTAATGTCGATTTTTATTCTGGAATTACGTTAAAAGCTTTAGGTTTTCCAACGACAATGTTTACTGTT</t>
  </si>
  <si>
    <t>AAATGCCGTGAATAATATGATTAATGCTGGTCTTCAGGGAGTTGATTTTGTTGTTGCTAATACGGATGCACAGGCTCTGGCAATGTCAAAAGCTGAACGTGTaATCCAGCTTGGTGCAGCAGTTACgGAAGGTTTAGGTGCaGGAGCTTTACCAGAAGTTGGACAAGCTGCTGCAGACGAATGTATTGATGAAATTATTGACCATCTTGCAGATTCTCATATGGTTTTTATTACgGCAGGTATGGGAGGAGGAACCGGAACAGGgGCAGCACCTGTTGTtGCTCgcGCAGCACGTGAAAAGGGTATTTTAACTGTTGGTGTTGTGACAAAACCGTTTCAGTTTGAAGGTGCTCGTCGTATGAAAACgGCAGAgATTGGtATTGAAGAATTACAAAAgTCCGTCGATACATTaATTGTTATTCCTAATCAAAATCTTTTTCGTATTGCTGATGAAAAAACAACGTTTGCTGATGCTTTTGCTATGGCTGATCAGGTGCTTTATTCTGGTGTTGCCTCTATTACgGATTTGATGATTAAAGAgGGGCTAATTAACCTTGATTTTGCTGATGTtCGtTCTGTTATGCACGAAATGGGACGTGCgATGATGGGAACTGGTGAAGCGTCTGGTGAAGGGCGTGCTTTAGCTGCTGCTGAAGCTGCTATTGCCAATCCATTGTTGGATGATACTTCTATGCGTGGTGCTCGCGGTCTTTTGATTTCCATTACTGGTGGTCGTGATATGACGTTATTTGAAGTAGATGAAGCTGCTAATCGTATTCGTGAAGAAGTAGATGCTGATGCGAACGTTATTTTTGGTGCCATTGATGATGA</t>
  </si>
  <si>
    <t>TCTTCAGATGATGATCCCAAGCCTTcTGGCGTcTGTAAAAGAAAGCCTTTGTTTAGACTTTAAGGAAGTTTTTTCGTTTTATGATATTATGCCGGGGAAGGTTTTCCGGTTTATCCCGGAGGGCTTGTAGCTCAGTTGGTTAGAGCGCGCGCTTGATAAGCGTGAGGTCGGAGGTTCAAGTCCTCCCAGGCCCACCAATTTAATTAAGTGCTGTTAAAGTGCTTTTATGCATGAATATGCGGTTACACGTTTGGATGAAACGTGACGTTTATCAATTACGCTGAAATGATTTAAACTCACTTTTAAATTAGGTTTTTTTTAGTCTTTTATCCTTTTAGGGGCCGTAGCTCAGCTGGGAgAGCACCTGCTTTGCAAGCAGG</t>
  </si>
  <si>
    <t>HM363765</t>
  </si>
  <si>
    <t>HM363770</t>
  </si>
  <si>
    <t>MF288105</t>
  </si>
  <si>
    <t>ST12</t>
  </si>
  <si>
    <t>E2_B23979</t>
  </si>
  <si>
    <t>CATGACTCTCTTGATACGACAGACCCTCAAcaGAAAATGATTTCCTCTATTCGTCTCATTTCAAAGGTTCCAACCCTTGCCGCTATGGCGTATAAATACAGCATCGGACAACCATTTATTTATCCCCGGAACGATCTTAGTTATTCTGCTAACTTTCTTCATATGTGCTTTTCTGTTCCTTGTGAAGAATATAAAGTCAATCCTGTACTTGCTCGGGCTATGGACCGAATTTTTATCCTTCATGCAGACCATGAACAAAATGCTTCCACATCCACTGTACGTCTTGCAGGATCTTCTGGAGCTAACCCATTTGCATGTATCGCAGCAGGTGTTGCATGTCTTTGGGGCCCAGCGCATGGTGGAGCAAATGAAGCATGCCTAAAAATGCTACAAGAAATAGGATCTGTTGAAAGAATCCCTGAATTTATCGCGCGTGCAAAAGATAAAAATGACCCTTTCCGTCTTATGGGATTTGGTCATAGAGTTTACAAAAATTATGATCCACGTGCAAAAATTATGCAGCAAACTTGTCACGAAGTTTTAAAAGAATTAAACATTAAAGATGACCCACTTCTTGATATTGCTGTCGAACTTGAAAAAATTGCTCTGCATGATGATTACTTTATTGAAAAAAAGCTTTATCCTAATGTCGACTTTTACTCTGGCATCACATTGAAAGCTTTAGGTTTTCCGACTCAAATGTTTACTGTTCTTTTTGCTTTAGCACGTAGTGTCGGCTGGGTTGCACAAT</t>
  </si>
  <si>
    <t>TCGCGGAGTTGAAGCCACGCATTACCGTTTTTGGCGTTGGTGGTGGCGGCGGAAATGCCGTGAATAATATGATTAATGCTGGTCTTCAGGGAGTTGACTTTGTTGTTGCTAATACGGATGCACAAGCTTTGGCGATGTCAAAAGCTGAGCGTGTAATCCAGCTTGGTGCGGCGGTTACGGAAGGTCTAGGGGCGGGAGCTTTGCCAGAAGTTGGGCAAGCGGCTGCAGATGAATGTATTGATGAAATTATTGACCATCTCGCAGATTCCCATATGGTTTTCATTACTGCAGGTATGGGAGGAGGTACCGGAACAGGAGCAGCGCCTGTTGTTGCTCGCGCTGCACGTGAAAAAGGTATTTTGACCGTTGGTGTTGTGACAAAGCCGTTTCAGTTTGAAGGTGCTCGTCGTATGAAAACGGCAGAGGTTGGTATTGAAGAGCTACAAAAATCGGTTGATACATTGATTGTTATTCCCAACCAAAATCTTTTTCGTATTGCTGATGAAAAAACCACATTTGCTGATGCTTTTGCTATGGCGGATCAGGTGCTTTATTCTGGAGTTGCTTCTATTACGGATTTGATGATTAAAGAGGGGTTAATTAACCTTGATTTTGCTGATGTTCGTTCTGTTATGCATGAAATGGGTCGTGCGATGATGGGAACTGGTGAAGCCTCTGGTGAAGGGCGCGCTTTGGCTGCTGCTGAAGCTGCTATTGCAAACCCACTTTTGGATGATACTTCTATGCGTGGTGCTCGCGGTCTTTTGATTTCCATTACTGGTGGTCGTGATATGACGTTATTTGAAGTAGATGAAGCTGCTAATCGTATTCGTGAAGAAGTGGATGCTGATGCAAATGTGATTTTTGGTGCCATTGATGATGAAT</t>
  </si>
  <si>
    <t>TATAAAATAGGCCTTTATTGTCCTTTCAGGACAGTACTTTCCATTTTATAAGATTATGCCGGGGAAGGTTTTCCGGTTTATCCCGGAGGGCTTGTAGCTCAGTTGGTTAGAGCGCGCGCTTGATAAGCGTGAGGTCGGAGGTTCAAGTCCTCCCAGGCCCACCAATTAAATTAAGTGCTTTTACAGTGCTTATATGTATAAGGGTATAATGTCCTTTTCCATATGAATTTAATATTTATCAATGACGCTGAAGTGATTTAAACTCGACATAAAGTTAAGAGTTCCAATTCTTTATCCTTTTTAGGGGCCGTAGCTCAGCTGGGAGAGCACCTGCTTTGCAAGCAGGGG</t>
  </si>
  <si>
    <t>KM030509</t>
  </si>
  <si>
    <t>KJ999682</t>
  </si>
  <si>
    <t>KM233474</t>
  </si>
  <si>
    <t>ST22</t>
  </si>
  <si>
    <t>E2_B24225</t>
  </si>
  <si>
    <t>CATGaCTCTCTTGATACAACAGaCCCTCAACAGAAAATGATTTCCTCTATTCGTCTCATTTCAAAGGTTCCAACCCTTGCCGCTATGGCGTACAAATACAGCATCGGACAACCATTTATTTATCCCCGGAACGATCTTAGTTATGCGGCTAACTTTCTTCATATGTGCTTTTCTGTTCCTTGTGAAGAATATAAAGTCAATCCTGTACTTTCTCGGGCTATGGATCGAATTTTTATCCTTCATGCAGATCATGAACAAAATGCTTCCACATCCACTGTACGTCTTGCAGGATCTTCTGGAGCTAACCCGTTTGCATGTATCGCAGCAGGTGTTGCATGTCTTTGGGGCCCAGCGCATGGTGGAGCAAATGAAGCATGCCTAAAAATGCTACAAGAAATAGGATCTGTTGAAAGAATCCCTGAATTCATTGCGCGTGCAAAAGATAAAAACGACCCTTTCCGTCTTATGGGATTTGGTCATAGAGTCTACAAAAATTATGATCCACGTGCAAAAATTATGCAGCAAACCTGTCACGAAGTTTTAAAAGAATTAAATATTAAAGATGACCCACTTCTTGATATCGCTGTCGAACTTGAAAAAATTGCTCTGCATGATGATTACTTTATTGAAAAAAAGCTTTATCCTAATGTCGATTTTTATTCTGGTATCACATTGAAAGCTTTAGGTTTTCCGACTCAAATGTTTACTGTTCTTTTCGCTTtAGCACGTAGTATTGGCTGGGTTGCACAAT</t>
  </si>
  <si>
    <t>TCGCGGAATTGAAGCCACGCATTACCGTTTTTGGCGTTGGTGGTGGCGGCGGAAATGCCGTGAATAATATGATTAATGCTGGTCTTCAGGGAGTTGACTTTGTTGTTGCCAATACGGATGCACAAGCTTTGGCGATGTCAAAAGCTGAGCGTGTAATTCAGCTTGGTGCGGCAGTTACGGAAGGTCTAGGGGCGGGAGCTTTGCCAGAAGTTGGACAAGCGGCTGCAGATGAATGTATTGATGAAATTATTGATCATCTCGCAGATTCTCATATGGTTTTCATTACTGCAGGTATGGGAGGAGGTACTGGAACAGGAGCAGCGCCTGTTGTTGCTCGCGCCGCACGTGAAAAAGGTATTTTGACCGTTGGTGTTGTGACAAAGCCATTTCAGTTTGAAGGTGCTCGCCGTATGAAAACGGCAGAGGTTGGTATTGAAGAGCTACAAAAATCGGTTGATACATTGATTGTTATTCCCAATCAAAATCTTTTTCGTATTGCTGATGAAAAAACAACATTTGCTGATGCTTTTGCTATGGCGGATCAGGTGCTTTATTCTGGAGTTGCTTCTATTACGGATTTGATGATTAAAGAGGGGTTAATTAACCTTGATTTTGCTGATGTTCGTTCTGTTATGCATGAAATGGGTCGTGCGATGATGGGAACTGGTGAAGCTTCTGGTGAAGGGCGCGCTTTAGCTGCTGCTGAAGCTGCTATTGCAAACCCGCTTTTGGATGATACTTCTATGCGTGGTGCTCGCGGTCTTTTGATTTCTATTACTGGTGGTCGTGATATGACGTTATTTGAAGTAGATGAAGCTGCTAATCGTATTCGTGAAGAAGTGGATGCTGATGCAAATGTGATTTTTGGTGCCATTGATGATGAAT</t>
  </si>
  <si>
    <t>TATAAAGTAGGCCTTTATTGTCCTTTCAGGACAGTACTTTCCATTTTATAAGATTATGCCGGGGAAGGTTTTCCGGTTTATCCCGGAGGGCTTGTAGCTCAGTTGGTTAGAGCGCGCGCTTGATAAGCGTGAGGTCGGAGGTTCAAGTCCTCCCAGGCCCACCAATTAAATTAAGTGCTTTTACAGTGCTTATATGTATAAAAGGCGTGATGTCCTTTTCCATATAAAATTAATATTTATCAATGACGCTGAAGAGTTCCAATTCTTTATCCTTTTTAGGGGCCGTAGCTCAGCTGGGAGAGCACCTGCTTTGCAAGCAGGGG</t>
  </si>
  <si>
    <t>KM030511</t>
  </si>
  <si>
    <t>KJ999683</t>
  </si>
  <si>
    <t>KM233475</t>
  </si>
  <si>
    <t>ST24</t>
  </si>
  <si>
    <t>E2_B39294</t>
  </si>
  <si>
    <t>TCGCGGAATTGAAGCCACGCATTACCGTTTTTGGCGTTGGTGGTGGCGGCGGAAATGCCGTGAATAATATGATTAATGCTGGTCTTCAGGGAGTTGACTTTGTTGTTGCTAATACGGATGCACAGGCTTTGGCGATGTCAAAAGCTGAGCGTGTAATTCAGCTTGGTGCGGCGGTTACGGAAGGTCTAGGGGCGGGAGCTTTGCCAGAAGTTGGACAAGCGGCTGCAGATGAATGTATTGATGAAATTATTGACCATCTCGCAGATTCTCATATGGTTTTCATTACTGCAGGTATGGGCGGAGGCACTGGAACAGGAGCTGCGCCTGTTGTTGCTCGCGCCGCGCGTGAAAAAGGTATTTTGACCGTTGGTGTTGTGACAAAGCCATTTCAGTTTGAAGGTGCTCGCCGTATGAAAACGGCAGAGGTTGGTATTGAAGAGTTACAAAAATCGGTTGATACATTGATTGTTATTCCCAATCAAAATCTTTTTCGTATTGCTGATGAAAAAACAACATTTGCTGATGCTTTTGCTATGGCGGATCAGGTGCTTTATTCTGGAGTTGCTTCTATTACGGATTTGATGATTAAAGAGGGGTTAATTAACCTTGATTTTGCTGATGTTCGTTCTGTTATGCATGAAATGGGTCGTGCGATGATGGGAACTGGTGAAGCTTCTGGTGAAGGGCGCGCTTTAGCTGCTGCTGAAGCTGCTATTGCAAACCCGCTTTTGGATGATACTTCTATGCGTGGTGCTCGCGGTCTTTTGATTTCTATTACTGGTGGTCGTGATATGACGTTGTTTGAAGTAGATGAAGCTGCTAATCGTATTCGTGAAGAAGTGGATGCTGATGCAAATGTGATTTTTGGTGCCATTGATGATGAAT</t>
  </si>
  <si>
    <t>TATAAAGTAGGCCTTTATTGGACTTTTAGGACAGTACTTTCCATTTTATAAGATTATGCCGGGGAAGGTTTTCCGGTTTATCCCGGAGGGCTTGTAGCTCAGTTGGTTAGAGCGCGCGCTTGATAAGCGTGAGGTCGGAGGTTCAAGTCCTCCCAGGCCCACCAATTAAATTAAGTGCTTTTACAGTGCTTATATGTATAAAAGGCGTAATGTCCTTTTCCATATAAAATTAATATTTATCAATGACGCTGAAGAGTTCCAATTCTTTATCCTTTTTAGGGGCCGTAGCTCAGCTGGGAGAGCACCTGCTTTGCAAGCAGGGG</t>
  </si>
  <si>
    <t>KJ999686</t>
  </si>
  <si>
    <t>ST23</t>
  </si>
  <si>
    <t>Tanzania</t>
  </si>
  <si>
    <t>E2_B40396</t>
  </si>
  <si>
    <t>CATGACTCTCTTGATACAACAGACCCCCAACaGAAAATGATTTCCTCTATTCGTCTCATTTCAAAGGTTCCAACCCTTGCCGCTATGGCGTATAAATACAGCATCGGGCAACCATTTATTTATCCCCGGAACGATCTTAGTTATGCGGCTAACTTTCTTCATATGTGCTTTTCTGTTCCTTGTGAAGAATATAAAGTCAATCCTGTACTTGCTCGGGCTATGGACCGAATTTTTATCCTTCATGCAGATCATGAACAAAATGCTTCCACATCCACTGTACGTCTTGCAGGATCTTCTGGAGCTAACCCATTTGCATGTGTCGCAGCAGGTGTTGCATGTCTCTGGGGCCCAGCGCATGGTGGAGCAAATGAAGCATGCCTAAAAATGCTACAAGAAATAGGGTCTGTTGAAAGAATCCCTGAATTCATCGCGCGTGCAAAAGATAAAAACGACCCTTTCCGTCTTATGGGATTTGGTCATAGAGTCTACAAAAATTATGATCCACGTGCAAAAATTATGCAGCAAACCTGTCACGAAGTTTTAAAAGAATTAGATATTAAAGATGACCCACTTCTTGATATCGCTGTCGAACTTGAAAAAATTGCTCTGCATGATGGTTACTTTATTGAAAAAAAGCTTTATCCTAATGTCGATTTTTATTCTGGCATCACATTGAAGGCTTTAGGTTTTCCGACTCAAATGTTTACTGTTCTTTTCGCTTTAGCACGTAGTGTTGGCTGGGTTGCACAAT</t>
  </si>
  <si>
    <t>TCGCGGAATTGAAGCCACGCATTACCGTTTTTGGCGTTGGTGGTGGCGGCGGAAATGCCGTGAATAATATGATTAATGCTGGTCTTCAGGGAGTTGACTTTGTTGTTGCTAATACGGATGCACAGGCTTTGGCGATGTCAAAAGCTGAGCGTGTAATTCAGCTTGGTGCGGCGGTTACGGAAGGTCTAGGGGCGGGAGCTTTGCCAGAAGTTGGACAAGCGGCTGCAGATGAATGTATTGATGAAATTATTGACCATCTCGCAGATTCTCATATGGTTTTCATTACTGCAGGTATGGGCGGAGGCACTGGAACAGGAGCAGCGCCTGTTGTTGCTCGCGCCGCACGTGAAAAAGGTATTTTGACCGTTGGTGTTGTGACAAAGCCATTTCAGTTTGAAGGTGCTCGCCGTATGAAAACGGCAGAGGTTGGTATTGAAGAGTTACAAAAATCGGTTGATACATTGATTGTTATTCCCAATCAAAATCTTTTTCGTATTGCTGATGAAAAAACAACATTTGCTGATGCTTTTGCTATGGCGGATCAGGTGCTTTATTCTGGAGTTGCTTCTATTACGGATTTGATGATTAAAGAGGGGTTAATTAACCTTGATTTTGCTGATGTTCGTTCTGTTATGCATGAAATGGGTCGTGCGATGATGGGAACTGGTGAAGCTTCTGGTGAAGGGCGCGCTTTAGCTGCTGCTGAAGCTGCTATTGCAAACCCGCTTTTGGATGATACTTCTATGCGTGGTGCTCGCGGTCTTTTGATTTCTATTACTGGTGGTCGTGATATGACGTTATTTGAAGTAGATGAAGCTGCTAATCGTATTCGTGAAGAAGTGGATGCTGATGCAAATGTGATTTTTGGTGCCATTGATGATGAAT</t>
  </si>
  <si>
    <t>KM030522</t>
  </si>
  <si>
    <t>KJ999691</t>
  </si>
  <si>
    <t>KM233480</t>
  </si>
  <si>
    <t>ST27</t>
  </si>
  <si>
    <t>E2_B40400</t>
  </si>
  <si>
    <t>CATGACTCTCTTGATACAACAGACCCTCAACAGAAAATGATTTCCTCTATTCGTCTCATTTCAAAGGTTCCAACCCTTGCCGCTATGGCGTATAAATACAGCATCGGACAACCATTTATTTATCCCCGGAACGATCTTAGTTATGCGGCTAACTTTCTTCATATGTGCTTTTCTGTTCCTTGTGAAGAATATAAAGTCAATCCTGTACTTGCTCGGGCTATGGACCGAATTTTTACCCTTCATGCAGATCATGAACAAAATGCTTCCACATCTACTGTACGTCTTGCAGGATCTTCTGGAGCTAACCCATTTGCATGTATCGCAGCAGGTGTTGCATGTCTTTGGGGCCCAGCGCATGGTGGAGCAAATGAAGCATGCCTAAAAATGCTACAAGAAATAGGGTCTGTTGAAAGAATCCCTGAATTCATTGCGCGTGCAAAAGATAAAAACGACCCTTTCCGTCTTATGGGATTTGGTCATAGAGTCTACAAAAATTATGATCCACGTGCAAAAATTATGCAGCAAACCTGTCACGAAGTTTTAAAAGAATTAAATATTAAAGATGACCCACTTCTTGATATCGCTGTCGAACTTGAAAAAATTGCTCTGCATGATGATTACTTTATTGAAAAAAAGCTTTATCCTAATGTCGATTTTTATTCTGGTATCACATTGAAAGCTTTAGGTTTTCCGACTCAAATGTTTACTGTTCTTTTCGCTTTAGCACGTAGTATTGGCTGGGTTGCACAAT</t>
  </si>
  <si>
    <t>TCGCGGAATTGAAGCCACGCaTTACCGTTTTTGGCGTTGGTGGTGGCGGCGGAAATGCCGTGAATAATATGATTAATGCTGGTCTTCAGGGAGTTGACTTTGTTGTTGCTAATACGGATGCACAAGCTTTGGCGATGTCAAAAGCTGAGCGTGTAATTCAGCTTGGTGCGGCGGTTACGGAAGGTCTAGGGGCGGGAGCTTTGCCAGAAGTTGGACAAGCGGCTGCAGATGAATGTATTGATGAAATTATTGACCATCTCGCAGATTCTCATATGGTTTTCATTACTGCAGGTATGGGAGGAGGTACTGGAACAGGAGCAGCGCCTGTTGTTGCTCGCGCCGCACGTGAAAAAGGTATTTTGACCGTTGGTGTTGTGACAAAGCCATTTCAGTTTGAAGGTGCTCGCCGTATGAAAACGGCAGAGGTTGGTATTGAAGAGCTACAAAAATCGGTTGATACATTGATTGTTATTCCCAATCAAAATCTTTTTCGTATTGCTGATGAAAAAACAACATTTGCTGATGCTTTTGCTATGGCGGATCAGGTGCTTTATTCTGGAGTTGCTTCTATTACGGATTTGATGATTAAAGAGGGGTTAATTAACCTTGATTTTGCTGATGTTCGTTCTGTTATGCATGAAATGGGTCGTGCGATGATGGGAACTGGTGAAGCTTCTGGTGAAGGGCGCGCTTTAGCTGCTGCTGAAGCTGCTATTGCAAACCCGCTTTTGGATGATACTTCTATGCGTGGTGCTCGCGGTCTTTTGATTTCTATTACTGGTGGTCGTGATATGACGTTATTTGAAGTAGATGAAGCTGCTAATCGTATTCGTGAAGAAGTGGATGCTGATGCAAATGTGATTTTTGGTGCCATTGATGATGAAT</t>
  </si>
  <si>
    <t>TATAAAGTAGGCCTTTATTGGACTTTTAGGACAGTACTTTCCATTTTATAAGATTATGCCGGGGAAGGTTTTCCGGTTTATCCCGGAGGGCTTGTAGCTCAGTTGGTTAGAGCGCGCGCTTGATAAGCGTGAGGTCGGAGGTTCAAGTCCTCCCAGGCCCACCAATTAAATTAAGTGCTTTTACAGTGCTTATATGTATAAAAGGCGTAATGTCCTTTTCCATATAGAATGAATATTTATCAGTGACGCTGAAGAGTTCCAATTCTTTATCCTTTTTAGGGGCCGTAGCTCAGCTGGGAGAGCACCTGCTTTGCAAGCAGGGG</t>
  </si>
  <si>
    <t>KM030523</t>
  </si>
  <si>
    <t>KJ999692</t>
  </si>
  <si>
    <t>KM233481</t>
  </si>
  <si>
    <t>ST26</t>
  </si>
  <si>
    <t>E2-114</t>
  </si>
  <si>
    <t>ATGGTGGAGCAAATGAAGCATGCCTAAAAATGCTACAAGAAATAGGATCTGTTGAAAGAATCCCTGAATTTATCGCGCGTGCAAAAGATAAAAATGACCCTTTCCGTCTTATGGGATTTGGTCATAGAGTTTACAAAAATTATGATCCACGTGCAAAAATTATGCAGCAAACTTGTCACGAAGTTTTAAAAGAATTAAACATTAAAGATGACCCACTTCTTGATATTGCTGTCGAACTTGAAAAAATTGCTCTGCATGATGATTACTTTATTGAAAAAAAGCTTTATCCTAATGTCGACTTTTACTCTGGCATCACATtGAAAGCTTTAGGTTTTCCGACTCAAATGTTTACTGTT</t>
  </si>
  <si>
    <t>cgGCCAGATATCGCGGAGTTGAAGCCACGCATTACCGTTTTTGGCGTTGGTGGTGGCGGCGGAAATGCCGTGAATAATATGATTAATGCTGGTCTTCAGGGAGTTGACTTTGTTGTTGCTAATACGGATGCACAAGCTTTGGCGATGTCAAAAGCTGAGCGTGTAATCCAGCTtGGTGCGGCGGTTACGGAAGGTCTAGGGGCGGGAGCTTTGCCAGAAGTTGGGCAAGCGGCTGCAGATGAATGTATTGATGAAATTATTGACCATCTCGCAGATTCCCATATGGTTTTCATTACTGCAGGTATGGGAGGAGGTACCGGAACAGGAGCAGCGCCTGTTGTTGCTCGCGCTGCACGTGAAAAAGGTATTTTGACCGTTGGTGTTGTGACAAAGCCGTTTCAGTTTGAAGGTGCTCGTCGTATGAAAACGGCAGAGGTTGGTATTGAAGAGCTACAAAAATCGGTTGATACATTGATTGTTATTCCCAACCAAAATCTTTTTCGTATTGCTGATGAAAAAACCACATTTGCTGATGCTTTTGCTATGGCGGATCAGGTGCTTTATTCTGGAGTTGCTTCTATTACGGATTTGATGATTAAAGAGGGGTTAATTAACCTTGATTTTGCTGATGTTCGTTCTGTTATGCATGAAATGGGTCGTGCGATGATGGGAACTGGTGAAGCCTCTGGTGAAGGGCGCGCTTTGGCTGCTGCTGAAGCTGCTATTGCAAACCCACTTTTGGATGATACTTCTATGCGTGGTGCTCGCGGTCTTTTGATTTCCATTACTGGTGGTCGTGATATGACGTTATTTGAAGTAGATGAAGCTGCTAATCGTATTCGTGAAGAAGTGGATGCTGATGCAAATGTGATTTTTGGTGCCATTGATGATGA</t>
  </si>
  <si>
    <t>GACAGTACTTTCCATTTTATAAGATTATGCCGGGGAAGGTTTTCCGGTTTATCCCGGAGGGCTTGTAGCTCAGTTGGTTAGAGCGCGCGCTTGATAAGCGTGAGGTCGGAGGTTCAAGTCCTCCCAGGCCCACCAATTAAATTAAGTGCTTTTACAGTGCTTATATGTATAAGGGTATAATGTCCTTTTCCATATGAATTTAATATTTATCAATGACGCTGAAGTGATTTAAACTCGACATAAAGTTAAGAGTTCCAATTCTTTATCCTTTTTAGGGGCCGTAGCTCAGCTGGGAGAGCACCTGCTTTGCAAGCAGGGGG</t>
  </si>
  <si>
    <t>HM363766</t>
  </si>
  <si>
    <t>HM363771</t>
  </si>
  <si>
    <t>MF288106</t>
  </si>
  <si>
    <t>Nigeria</t>
  </si>
  <si>
    <t>E3_B32138</t>
  </si>
  <si>
    <t>CATGACTCCATTGATATAACAAATCCCCAACAAAGAATGATCGCTTCTATTCGTCTCATTTCAAAGGTGCCAACTCTCGCCGCCATGGCCTATAAATACAACATCGGGCAACCATTCGTTTACCCACGTAACGATCTCAGTTATGCCGCAAATTTTCTTCACATGTGCTTTTCTGTTCCCTGCGAAGAATATAAAGTCAATCCCATTCTTGTCCGGGCCATGGACCGCATATTTACTCTCCATGCAGACCATGAACAAAATGCCTCCACATCTACTGTACGCCTTGCGGGATCATCAGGAGCTAACCCGTTTGCGTGTATCGCAGCGGGTGTTGCGTGTCTTTGGGGACCAGCCCATGGCGGAGCCAATGAAGCATGCCTAAATATGCTAAAGGAAATCGGTTCTGCAGAAAGAATTCCTGAATTCATAGCACGTGCAAAAGACAAAAAAGACCCCTTCCGTCTCATGGGATTCGGTCATCGAGTCTATAAACATTATGATCCACGTGCAAAAATTATGCAGCAAACCTGCCATGAAGTACTAAAAGAATTAAACATCCAAGATGATCCACTTCTTGATGTGGCTGTCGCGCTTGAAAATATTGCTCTTAATGATGAATATTTTATTGAAAAGAAGCTTTATCCTAACGTCGATTTTTATTCTGGAATCACATTAAAAGCTTTAGGCTTTCCGACTAAAATGTTTACCGTTCTTTTCGCCTTAGCACGTAGCGTTGGTTGGGTTGCGCAAT</t>
  </si>
  <si>
    <t>TCGCGGAATTGAAGCCACGTATCACTGTTTTCGGTGTTGGCGGTGGTGGCGGGAATGCCGTGAACAATATGATTAATGCTGGTCTTCAAGGAGTTGATTTTGTTGTTGCTAATACGGATGCACAGGCTTTAGCGATGTCAAAAGCCGAGCGTGTGATCCAGCTTGGCGCAGCAGTGACAGAAGGTTTAGGCGCTGGTGCTTTACCAGAAGTTGGGCGAGCAGCTGCAGAAGAATGTATTGATGAGATTATCGATCATCTTGCAGATTCTCATATGGTTTTTATTACCGCAGGTATGGGAGGGGGTACCGGGACGGGAGCGGCGCCTGTTGTGGCTCTTGCGGCGCGCGAGAAAGGAATTTTGACCGTTGGTGTTGTGACGAAACCATTTCAGTTTGAAGGTGCTCGCCGTATGAAAACAGCAGAAGCTGGAATTGAGGAGTTGCAAAAATCTGTTGATACATTGATTGTAATTCCCAATCAGAATCTTTTTCGTATTGCAGATGAGAAGACAACGTTTTCTGATGCCTTTGCAATGGCCGACCAGGTGCTTTACTCTGGTGTTGCTTCCATTACAGATTTGATGATCAAAGAAGGGCTTATCAACCTTGATTTTGCCGATGTCCGCTCTGTCATGCACGAAATGGGTCGTGCAATGATGGGAACTGGTGAGGCATCTGGTGAGGGGCGTGCTTTAGCCGCTGCCGAGGCTGCTATCGCAAATCCGCTTTTAGATGATACTTCTATGCGTGGTGCTCGTGGTCTTTTGATTTCTATCACTGGCGGTCGCGATATGACTTTATTTGAAGTAGATGAGGCTGCTAATCGTATTCGCGAAGAGGTCGATGCTGATGCGAATGTTATCTTTGGTGCTATTGATGATGAGT</t>
  </si>
  <si>
    <t>TATGAAAATGGGCTTCTGTTTGGCTTTTAGGAAGATATTTTTCCATTTTGTAAGATTATGCCGGGGAAGGTTTTCCGGTTTATCCCGGAGGGCTTGTAGCTCAGTTGGTTAGAGCGCGCGCTTGATAAGCGTGAGGTCGGAGGTTCAAGTCCTCCCAGGCCCACCATTTGTGAGTGCTTGTAGAGTGCTTGTTATGTGTGAACGTTGAGAGTGTGACGTTTTTCGATTACGTTGAAGTTGTAGGAATTCAGGTTCATTTGTGAGTTTCAGTCATTCATTTTTAGGGGCCGTAGCTCAGCTGGGAGAGCACCTGCTTTGCAAGCAGGGG</t>
  </si>
  <si>
    <t>ST35; also associated with Epomophorus sp. (Pteropodidae: Rousettinae), Micropteropus sp. (Pteropodidae: Rousettinae), Rhinolophus sp. (Rhinolophoidea: Rhinolophidae) and bat fly Cyclopodia greefi (Insecta: Pterygota: Neoptera/Endopterygota: Diptera: Brachycera/Muscomorpha: Hippoboscoidea: Nycteribiidae) [@Kamani2014]</t>
  </si>
  <si>
    <t>E3_B39300</t>
  </si>
  <si>
    <t>TCGCGGAATTGAAGCCACGTATCaCTGTTTTCGGTGTTGGCGGTGGTGGCGGGAATGCCGTGAACAATATGATTAATGCTGGTCTTCAAGGAGTTGATTTTGTTGTTGCTAATACGGATGCACAGGCTTTAGCGATGTCAAAAGCCGAGCGTGTGATCCAGCTTGGCGCAGCAGTGACAGAAGGTTTAGGCGCTGGTGCTTTACCAGAAGTTGGGCGAGCAGCTGCAGAAGAATGTATTGATGAGATTATCGATCATCTTGCAGATTCTCATATGGTTTTTATTACCGCAGGTATGGGAGGGGGTACCGGGACGGGAGCGGCGCCTGTTGTGGCTCTTGCGGCGCGCGAGAAAGGAATTTTGACCGTTGGTGTTGTGACGAAACCATTTCAGTTTGAAGGTGCTCGCCGTATGAAAACAGCAGAAGCTGGAATTGAGGAGTTGCAAAAATCTGTTGATACATTGATTGTAATTCCCAATCAGAATCTTTTTCGTATTGCAGATGAGAAGACAACGTTTTCTGATGCCTTTGCAATGGCCGACCAGGTGCTTTACTCTGGTGTTGCTTCCATTACAGATTTGATGATCAAAGAAGGGCTTATCAACCTTGATTTTGCCGATGTCCGCTCTGTCATGCACGAAATGGGTCGTGCAATGATGGGAACTGGTGAGGCATCTGGTGAGGGGCGTGCTTTAGCCGCTGCCGAGGCTGCTATCGCAAATCCGCTTTTAGATGATACTTCTATGCGTGGTGCTCGTGGTCTTTTGATTTCTATCACTGGCGGTCGCGATATGACTTTATTTGAAGTAGATGAGGCTGCTAATCGTATTCGCGAAGAGGTCGATGCTGATGCGAATGTTATTTTTGGTGCTATTGATGATGAGT</t>
  </si>
  <si>
    <t>E3-106</t>
  </si>
  <si>
    <t>ATGGTGGAGCCAATGAAGCATGCCTAAATATGCTAAAGGAAATCGGTTCTGCAGAAAGAATTCCTGAATTCATAGCACGTGCAAAAGACAAAAAAGACCCCTTCCGTCTCATGGGATTCGGTCATCGAGTCTATAAACATTATGATCCACGTGCAAAAATTATGCAGCAAACCTGCCATGAAGTACTAAAAGAATTAAACATCCAAGATGATCCACTTCTTGATGTGGCTGTCGCGCTTGAAAATATTGCTCTTAACGATGAATATTTTATTGAAAAGAAGCTTTATCCTAACGTCGATTTTTATTCTGGAATCACATTAAAAGCTTTAGGCTTTCCGACTAAAATATTTACTGTATTTATTG</t>
  </si>
  <si>
    <t>cgGcCAGATATCGCGGAATTGAAGCCACGTATCACTGTTTTCGGTGTTGGCGGTGGTGGCGGGAATGCCGTGAACAATATGATTAATGCTGGTCTTCAAGGAGTTGATTTTGTTGTTGCTAATACGGATGCACAGGCTTTAGCGATGTCAAAAGCCGAGCGTGTGATCCAGCTTGGCGCAGCAGTGACAGAAGGTTTAGGCGCTGGTGCTTTACCAGAAGTTGGGCGAGCAGCTGCAGAAGAATGTATTGATGAGATTATCGATCATCTTGCAGATTCTCATATGGTTTTTATTACCGCAGGTATGGGAGGGGGTACCGGGACGGGAGCGGCGCCTGTTGTGGCTCTTGCGGCGCGCGAGAAAGGAATTTTGACCGTTGGTGTTGTGACGAAACCATTTCAGTTTGAAGGTGCTCGCCGTATGAAAACAGCAGAAGCTGGAATTGAGGAGTTGCAAAAATCTGTTGATACATTGATTGTAATTCCCAATCAGAATCTTTTTCGTATTGCAGATGAGAAGACAACGTTTTCTGATGCCTTTGCAATGGCCGACCAGGTGCTTTACTCTGGTGTTGCTTCCATTACAGATTTGATGATCAAAGAAGGGCTTATCAACCTTGATTTTGCCGATGTCCGCTCTGTCATGCACGAAATGGGTCGTGCAATGATGGGAACTGGTGAGGCATCTGGTGAGGGGCGTGCTTTAGCCGCTGCCGAGGCTGCTATCGCAAATCCGCTTTTAGATGATACTTCTATGCGTGGTGCTCGTGGTCTTTTGATTTCTATCACTGGCGGTCGCGATATGACTTTATTTGAAGTAGATGAGGCTGCTAATCGTATTCGCGAAGAGGTCGATGCTGATGCGAATGTTATCTTTGGTGCTATTGATGATGA</t>
  </si>
  <si>
    <t>TCTTCAGATGATGATCCCAAGCCTTCTGGCGATCTATGAAAATGGGCTTcTGTTTGGCTTTTAGGAAGATATTTTTCCATTTTGTAAGATTATGCCGGGGAAGGTTTTCCGGTTTATCCCGGAGGGCTTGTAGCTCAGTTGGTTAGAGCGCGCGCTTGATAAGCGTGAGGTCGGAGGTTCAAGTCCTCCCAGGCCCACCATTTGTGAGTGCTTGTAGAGTGCTTGTTATGTGTGAACGTTGAGAGTGTGACGTTTTTCGATTACGTTGAAGTTGTAGGAATTCAGGTTCATTTGTGAGTTTCAGTCATTCATTTTTAGGGGCCGTAGCTCAGCTGGGAGAGCACCTGCTTTGCAAGCAGGGGGtCGTCGG</t>
  </si>
  <si>
    <t>HM363767</t>
  </si>
  <si>
    <t>HM363772</t>
  </si>
  <si>
    <t>MF288107</t>
  </si>
  <si>
    <t>ST36; also associated with Epomophorus sp. (Pteropodidae: Rousettinae), Micropteropus sp. (Pteropodidae: Rousettinae), Rhinolophus sp. (Rhinolophoidea: Rhinolophidae) and bat fly Cyclopodia greefi (Insecta: Pterygota: Neoptera/Endopterygota: Diptera: Brachycera/Muscomorpha: Hippoboscoidea: Nycteribiidae) [@Kamani2014]</t>
  </si>
  <si>
    <t>E4_B39301</t>
  </si>
  <si>
    <t>CACGATTCCATTGATATTACaGATTCTCGACAAAgAATGATTGCTTCTATTCGTCTCATTTCAAAAGTTCCGACTCTTGCTGCTATGGCGTATAAATATAGTATCGAACAACCATTTGTATATCCACGCAATGATCTTAGTTATGCTGCCAATTTTCTTCATATGTGTTTTTCTGTTCCTTGTGAAAAATATGAAGTCAATCCAGTTCTTGCCCGAGCTATGGATAGAATCTTTACTCTTCATGCAGATCATGAACAAAATGCATCTACATCAACTGTCCGTCTTGCAGGTTCATCTGGTGCTAATCCATTTGCGTGTATTGCAGCAGGTGTTGCATGCCTTTGGGGACCAGCTCATGGTGGTGCCAATGAAGCATGTTTAAAAATGCTACAAGAAATCGGTTCTGTTCAAAAAATCCCTGAATTTATTGCACGTGCAAAAGATAAAAAAGATCCTTTCCGTCTTATGGGTTTTGGCCATCGAGTTTATAAAAATTATGATCCACGTGCAAAAATTATGCAGAAAACCTGCTATGAAGTTTTAAAAGAACTGAATATTCAGAATGATCCACTTCTTGATATTGCTATGGAACTTGAAAATATTGCCTTGAATGATGAATATTTTATTGAAAAAAAGCTTTATCCTAATGTCGATTTCTATTCTGGTATTACATTAAAAGCTTTAGGCTTTCCTACTGAAATGTTTACCGTTCTTTTTGCATTAGCACGCAGTGTTGGCTGGGTTGCACAAT</t>
  </si>
  <si>
    <t>TTGCGGAATTAAAGCCaCGCaTTACTGTTTTTGGTGTTGGCGGTGGTGGCGGAAATGCTGTAAACAATATGATACATGCTGGTCTTCAGGGAGTTGATTTTGTTGTTGCTAATACAGATGCGCAAGCTTTGGCCATGTCAAAAGCAGAACGTATAATCCAACTTGGTGCGGCAGTTACAGAAGGTTTAGGAGCTGGTGCTTTACCAGAAGTTGGAAGAGCTGCTGCGGATGAATGTATAGATGAGCTCATTGATCATCTTGCAGATTCTCATATGGTTTTTATTACGGCAGGTATGGGAGGAGGAACTGGAACAGGAGCAGCGCCTGTTGTTGCTCGAGCAGCACGCGATAAAGGTATTTTGACCGTTGGTGTTGTGACAAAACCTTTCCAATTTGAAGGTGCACGCCGTATGAAAACAGCAGAAGCTGGCATCGAAGAATTGCAAAAGTCTGTTGATACATTGATTGTTATCCCTAACCAAAATCTTTTTCGTATCGCGAATGAAAAGACAACATTTGCTGATGCTTTTGCTATGGCTGATCAGGTACTTTACTCTGGTGTTGCTTCCATTACAGATTTGATGATTAAAGAGGGGTTGATTAATCTTGATTTTGCTGATGTCCGTTCTGTTATGCATGAAATGGGGCGCGCAATGATGGGAACTGGTGAAGCATCTGGTGAAGGACGTGCTTTAGCTGCTGCTGAAGCTGCTATTGCGAATCCGCTGTTAGATGACACTTCTATGCGTGGGGCTCGTGGTCTTTTGATTTCCATTACTGGTGGTCGTGATATGACATTATTTGAAGTGGATGAGGCCGCTAATCGTATTCGTGAAGAAGTTGATGCTGATGCAAATGTCATCTTTGGTGCTATTGATGATGAAT</t>
  </si>
  <si>
    <t>TCTTCAGATGAtGATCCCAAGCCTTCTGGCGATCTGTTCTCCCAAGCCTTTAAATGGTTTTGAAAGATTTTTTGTTTTTTGTCAGATTATGCCGGGAAGGGTTTTCCGGTTTACCCCGGAGGGCTTGTAGCTCAGTTGGTTAGAGCGCGCGCTTGATAAGCGTGAGGTCGGAGGTTCAAGTCCTCCCAGGCCCACCAATTTATGCTTGCTTATGGGAATTGTTTGTTCTGTGGAATTTTTTTAAGCCTTTCAAGCAGTTGATATTCTTTTAGGGGCCGTAGCTCAGCTGGGAGAGCACCTGCTTTGCAAGCAGGGG</t>
  </si>
  <si>
    <t>KM030516</t>
  </si>
  <si>
    <t>KJ999687</t>
  </si>
  <si>
    <t>MF288109</t>
  </si>
  <si>
    <t>ST43</t>
  </si>
  <si>
    <t>E5_B39233</t>
  </si>
  <si>
    <t>CATGACTCTCTCGATACTACAGACCCTCAACAAAAAATGATCTCCTCTATTCGTCTCATTTCAAAGGTTCCAACTCTTGCCGCTATGGCTTATAAATACAGTATTGGACAACCATTTATTTATCCTAGAAATGATCTTAGTTATGCTGCTAATTTCCTTCATATGTGCTTTTCTGTTCCTTGTGAAGAATATAAAATCAATCCTGTACTTTCTCGAGCTATGGACCGAATTTTTATCCTTCATGCAGATCATGAACAAAATGCCTCTACATCCACTGTACGTCTTGCAGGATCGTCTGGAGCTAATCCGTTTGCATGCATAGCAGCAGGTGTTGCATGTCTTTGGGGACCAGCGCATGGTGGAGCGAATGAAGCATGCCTAAAAATGTTACAAGAAATAGGGGATGTGAAAAGAATTCCTGAATTTATTGCGCGTGCAAAAGATAAAAACGATCCTTTTCGTCTTATGGGATTTGGTCATAGAGTTTACAAAAATTATGATCCACGTGCAAAAATTATGCAGCAAACCTGTCATGAAGTTTTAAAGGAACTAAATATCAAAGATGATCCGCTTCTTGATATCGCTGTCGAACTTGAAAAAATCGCTCTGCACGATGATTACTTTATTGAAAAAAAGCTATATCCTAATGTCGATTTTTATTCTGGAATTACATTGAAAGCTTTAGGATTTCCTACTCAAATGTTTACTGTTCTTTTTGCATTAGCGCGTAGTATCGGTTGGGTTGCACAAT</t>
  </si>
  <si>
    <t>TCGCGGAATTGAAGCCACGCATTACCGTTTTTGGTGTTGGTGGTGGCGGCGGAAATGCCGTGAATAATATGATTAATGCTGGTCTTCAGGGAGTTGACTTTGTTGTTGCTAATACGGATGCACAGGCTTTGGCTATGTCAAAGGCTGAACGTGTGATTCAGCTTGGTGCAGCAGTTACGGAAGGTTTAGGGGCGGGAGCTTTGCCAGAAGTTGGACAAGCAGCTGCAGATGAATGTATTGATGAAATTATCGACCATCTTGCAGATTCCCATATGGTTTTTATTACTGCTGGTATGGGGGGAGGTACCGGAACAGGAGCAGCGCCTGTTGTTGCTCGTGCGGCGCGTGAAAAAGGTATTTTGACTGTTGGTGTCGTGACAAAACCATTTCAGTTTGAAGGTGCTCGTCGTATGAAAACGGCAGAGTTTGGTATTGAGGAATTACAAAAGTCGGTTGATACATTGATTGTTATTCCAAATCAAAATCTTTTTCGTATTGCTGATGAAAAAACAACATTTGCTGATGCTTTTGCTATGGCAGATCAGGTTCTTTATTCTGGGGTTGCTTCTATTACGGATTTGATGATTAAAGAGGGGTTAATTAACCTTGATTTTGCTGATGTTCGTTCTGTTATGCATGAAATGGGTCGTGCGATGATGGGAACTGGTGAAGCATCTGGTGAAGGGCGTGCTTTGGCCGCTGCTGAAGCTGCTATTGCAAATCCCTTGTTGGATGATACTTCTATGCGCGGTGCTCGCGGTCTTTTGATTTCCATCACTGGTGGTCGTGACATGACGTTATTTGAAGTCGATGAAGCTGCTAATCGTATTCGCGAAGAAGTAGATGCTGATGCAAATGTTATTTTTGGTGCTATTGATGATGAAT</t>
  </si>
  <si>
    <t>TATAAAGCGGGCCTTTATTGGACTTTCAGGAAAATTCTTTCCATTTTATGAGATTATGCCGGGGAAGGTTTTCCGGTTTATCCCGGAGGGCTTGTAGCTCAGTTGGTTAGAGCGCGCGCTTGATAAGCGTGAGGTCGGAGGTTCAAGTCCTCCCAGGCCCACCAATTTAATTAAGTGCTGTTAGGGTGCTTATGTTGTGTGGACGTGTAATGTACGTGTGCATAGGAATTGAATTTTTATCAATGACGCTGAAGTGATTTAAACTCAATTTAAAGTTAGTGGTTTGAATTCTTGATCCTTTTTAGGGGCCGTAGCTCAGCTGGGAGAGCACCTGCTTTGCAAGCAGGGG</t>
  </si>
  <si>
    <t>KM233477</t>
  </si>
  <si>
    <t>ST4; also found in Micropteropus sp. (Pteropodidae: Rousettinae) and bat fly Cyclopodia greefi (Insecta: Pterygota: Neoptera/Endopterygota: Diptera: Brachycera/Muscomorpha: Hippoboscoidea: Nycteribiidae) [@Kamani2014] and Eidolon dupreanum (Pteropodidae: Eidolinae) and Cyclopodia dubia (Insecta: Pterygota: Neoptera/Endopterygota: Diptera: Brachycera/Muscomorpha: Hippoboscoidea: Nycteribiidae) [@Brook2015]</t>
  </si>
  <si>
    <t>E5_B39249</t>
  </si>
  <si>
    <t>CATGACTCTCTCGATACTACAGACCCTCAACAAAAAATGATTTCCTCTATTCGTCTTATTTCAAAGGTTCCAACTCTTGCCGCTATGGCTTATAAATACAGTATCGGACAACCATTTATTTATCCTAGAAATGATCTTAGTTATGCTGCTAATTTTCTTCATATGTGCTTTTCTGTTCCTTGTGAAGAATATAAAATCAATCCTGTACTTTCTCGAGCTATGGACAGAATTTTTATCCTTCATGCAGATCATGAACAAAATGCTTCTACATCCACTGTACGTCTTGCAGGATCATCTGGAGCTAATCCGTTTGCATGCATCGCAGCAGGTGTTGCATGTCTTTGGGGACCAGCGCATGGTGGAGCAAATGAAGCATGCCTCAAAATGTTACAAGAAATAGGAGATGTGAAAAGAATTCCTGAATTTATTGCGCGTGCAAAAGATAAAAACGACCCTTTTCGTCTTATGGGATTTGGTCATAGAGTTTACAAAAATTATGATCCACGTGCAAAAATTATGCAGCAAACCTGTCATGAAGTTTTAAAGGAACTAAATATTAAAGATGATCCGCTTCTTGATATCGCTGTCGAACTTGAAAAAATCGCTCTGCACGATGATTACTTTGTTGAAAAGAAGCTATATCCTAATGTCGATTTTTATTCTGGAATTACATTGAAAGCTTTAGGATTTCCTACTCAAATGTTTACTGTTATTTTTGCATTAGCACGTAGTATCGGTTGGGTTGCACAAT</t>
  </si>
  <si>
    <t>TCGCGGAATTGAAGCCACGCATTACCGTTTTTGGTGTTGGTGGTGGCGGCGGAAATGCCGTGAATAATATGATTAATGCTGGTCTTCAGGGAGTTGACTTTGTTGTTGCTAATACGGATGCACAGGCTTTGGCTATGTCAAAGGCTGAACGTGTGATTCAGCTTGGTGCAGCAGTTACGGAAGGTTTAGGGGCGGGAGCTTTGCCAGAAGTTGGACAAGCAGCTGCAGATGAATGTATTGATGAAATTATCGACCATCTTGCAGATTCCCATATGGTTTTTATTACTGCTGGTATGGGGGGAGGTACCGGAACAGGAGCAGCGCCTGTTGTTGCTCGTGCGGCGCGTGAAAAAGGTATTTTGACTGTTGGTGTTGTGACAAAACCATTTCAGTTTGAAGGTGCTCGTCGTATGAAAACGGCAGAGTTTGGTATTGAGGAATTACAAAAGTCGGTTGATACATTGATTGTTATTCCAAATCAAAATCTTTTTCGTATTGCTGATGAAAAAACAACATTTGCTGATGCTTTTGCTATGGCAGATCAGGTTCTTTATTCTGGGGTTGCTTCTATTACGGATTTGATGATTAAAGAGGGGTTAATTAACCTTGATTTTGCTGATGTTCGTTCTGTTATGCATGAAATGGGTCGTGCGATGATGGGAACTGGTGAAGCATCTGGTGAAGGGCGTGCTTTGGCCGCTGCTGAAGCTGCTATTGCAAATCCCTTGTTGGATGATACTTCTATGCGCGGTGCTCGCGGTCTTTTGATTTCCATCACTGGTGGTCGTGACATGACGTTATTTGAAGTTGATGAAGCTGCTAATCGTATTCGCGAAGAAGTAGATGCTGATGCAAATGTTATTTTTGGTGCTATTGATGATGAAT</t>
  </si>
  <si>
    <t>TATAAAGCGGGCCTTTATTGGACTTTCAGGAAAATTCTTTCCATTTTATGAGATTATGCCGGGGAAGGTTTTCCGGTTTATCCCGGAGGGCTTGTAGCTCAGTTGGTTAGAGCGCGCGCTTGATAAGCGTGAGGTCGGAGGTTCAAGTCCTCCCAGGCCCACCAATTTAATTAAGTGCTGTTAGGGTGCTTATGTTGTGTGGACGTGTAATGTACGTGTGCATAGGAATTAAATTTTTATCAATGACGCTGAAGTGATTTAAACTCAATTTAAAGTTAGTGGTTTGAATTCTTGATCCTTTTTAGGGGCCGTAGCTCAGCTGGGAGAGCACCTGCTTTGCAAGCAGGGG</t>
  </si>
  <si>
    <t>KM030513</t>
  </si>
  <si>
    <t>ST8; also found in Micropteropus sp. (Pteropodidae: Rousettinae) and bat fly Cyclopodia greefi (Insecta: Pterygota: Neoptera/Endopterygota: Diptera: Brachycera/Muscomorpha: Hippoboscoidea: Nycteribiidae) [@Kamani2014] and Eidolon dupreanum (Pteropodidae: Eidolinae) and Cyclopodia dubia (Insecta: Pterygota: Neoptera/Endopterygota: Diptera: Brachycera/Muscomorpha: Hippoboscoidea: Nycteribiidae) [@Brook2015]</t>
  </si>
  <si>
    <t>E5_B39296</t>
  </si>
  <si>
    <t>CATGACTCTCTCGATACTACAGACCCTCAACAAAAAATGATCTCCTCTATTCGTCTCATTTCAAAGGTTCCAACTCTTGCCGCTATGGCTTATAAATACAGTATTGGACAACCATTTATTTATCCTAGAAATGATCTTAGTTATGCTGCTAATTTCCTTCATATGTGCTTTTCTGTTCCTTGTGAAGAATATAAAATCAATCCTGTACTTTCTCGAGCTATGGACCGAATTTTTATCCTTCATGCAGATCATGAACAAAATGCCTCTACATCCACTGTACGTCTTGCAGGATCGTCTGGAGCTAATCCGTTTGCATGCATAGCAGCAGGTGTTGCATGTCTTTGGGGACCAGCGCATGGTGGAGCGAATGAAGCATGCCTAAAAATGTTACAAGAAATAGGGGATGTGAAAAGAATTCCTGAATTTATTGCGCGTGCAAAAGATAAAAACGATCCTTTTCGTCTTATGGGATTTGGTCATAGAGTTTACAAAAATTATGATCCACGTGCAAAAATTATGCAGCAAACCTGTCATGAAGTTTTAAAGGAACTAAATATCAAAGATGATCCGCTTCTTGATATCGCTGTCGAACTCGAAAAAATCGCTCTGCACGATGATTACTTTATTGAAAAAAAGCTATATCCTAATGTTGATTTTTATTCTGGAATTACATTGAAAGCTTTAGGGTTTCCTACTCAAATGTTTACTGTTCTTTTTGCATTAGCACGTAGTATCGGTTGGGTTGCACAAT</t>
  </si>
  <si>
    <t>TATAAAGCGGGCCTTTATTGGACTTTCAGGAAAATTCTTTCCATTTTATGAGATTATGCCGGGGAAGGTTTTCCGGTTTATCCCGGAGGGCTTGTAGCTCAGTTGGTTAGAGCGCGCGCTTGATAAGCGTGAGGTCGGAGGTTCAAGTCCTCCCAGGCCCACCAATTTAATTAAGTGCTGTTAGGGTGCTTATGTTGTGTGGACGTATAATGTACGTGTGCATAGGAATTAAATTTTTATCAATGAGGCTGAAGTGATTTAAACTCAATTTAAAGTTAGTGGTTTGAATTTTTGATCCTTTTTAGGGGCCGTAGCTCAGCTGGGAGAGCACCTGCTTTGCAAGCAGGGG</t>
  </si>
  <si>
    <t>KM030515</t>
  </si>
  <si>
    <t>KM233478</t>
  </si>
  <si>
    <t>ST5; also found in Micropteropus sp. (Pteropodidae: Rousettinae) and bat fly Cyclopodia greefi (Insecta: Pterygota: Neoptera/Endopterygota: Diptera: Brachycera/Muscomorpha: Hippoboscoidea: Nycteribiidae) [@Kamani2014] and Eidolon dupreanum (Pteropodidae: Eidolinae) and Cyclopodia dubia (Insecta: Pterygota: Neoptera/Endopterygota: Diptera: Brachycera/Muscomorpha: Hippoboscoidea: Nycteribiidae) [@Brook2015]</t>
  </si>
  <si>
    <t>E5_B40014</t>
  </si>
  <si>
    <t>CATGACTCTCTCGATACTACAGACCCTCAACAAAAAATGATCTCCTCTATTCGTCTCATTTCAAAGGTTCCAACTCTTGCCGCTATGGCTTATAAATACAGTATTGGACAACCATTTATTTATCCTAGAAATGATCTTAGTTATGCTGCTAATTTCCTTCATATGTGCTTTTCTGTTCCTTGTGAAGAATATAAAATCAATCCTGTACTTTCTCAAGCTATGGACCGAATTTTTATCCTTCATGCAGATCATGAACAAAATGCCTCTACATCCACTGTACGTCTTGCAGGATCGTCTGGAGCTAATCCGTTTGCATGCATAGCAGCAGGTGTTGCATGTCTTTGGGGACCAGCGCATGGTGGAGCGAATGAAGCATGCCTAAAAATGTTACAAGAAATAGGGGATGTGAAAAGAATTCCTGAATTTATTGCGCGTGCAAAAGATAAAAACGATCCTTTTCGTCTTATGGGATTTGGTCATAGAGTTTACAAAAATTATGATCCACGTGCAAAAATTATGCAGCAAACCTGTCATGAAGTTTTAAAGGAACTAAATATCAAAGATGATCCGCTTCTTGATATCGCTGTCGAACTTGAAAAAATCGCTCTGCACGATGATTACTTTATTGAAAAAAAGCTATATCCTAATGTCGATTTTTATTCCGGAATTACATTGAAAGCTTTAGGGTTTCCTACTCAAATGTTTACTGTTCTTTTTGCATTAGCACGTAGTATCGGCTGGGTTGCACAAT</t>
  </si>
  <si>
    <t>TCGCGGAATTGAAGCCACGCATTACCGTTTTTGGTGTTGGTGGTGGCGGCGGAAATGCCGTGAATAATATGATTAATGCTGGTCTTCAGGGAGTTGACTTTGTTGTTGCTAATACGGATGCACAGGCTTTGGCTATGTCAAAGGCTGAACGTGTGATTCAGCTTGGTGCAGCAGTTACGGAAGGTTTAGGGGCGGGAGCTTTGCCAGAAGTTGGACAAGCAGCTGCAGATGAATGTATTGATGAAATTATCGACCATCTTGCAGATTCCCATATGGTTTTTATTACTGCTGGTATGGGGGGAGGTACCGGAACAGGAGCAGCGCCTGTTGTTGCTCGTGCGGCGCGTGAAAAAGGTATTTTGACTGTTGGTGTTGTGACAAAACCATTTCAGTTTGAAGGTGCTCGTCGTATGAAAACGGCAGAGTTTGGTATTGAGGAATTACAAAAGTCGGTTGATACATTGATTGTTATTCCAAATCAAAATCTTTTTCGTATTGCTGATGAAAAAACAACATTTGCTGATGCTTTTGCTATGGCAGATCAGGTTCTTTATTCTGGGGTTGCTTCTATTACGGATTTGATGATTAAAGAGGGGTTAATTAACCTTGATTTTGCTGATGTTCGTTCTGTTATGCATGAAATGGGTCGTGCGATGATGGGAACTGGTGAAGCATCTGGTGAAGGGCGTGCTTTGGCCGCTGCTGAAGCTGCTATTGCAAATCCCTTGTTGGATGATACTTCTATGCGCGGTGCTCGCGGTCTTTTGATTTCCATCACTGGTGGTCGTGACATGACGTTATTTGAAGTCGATGAAGCTGCTAATCGTATTCGCGAAGAAGTAGATGCTGATGCAAATGTTATTTTTGGTGCTATTGATGATGAAT</t>
  </si>
  <si>
    <t>TATGAAGCGGGCCTTTATTGGACTTTCAGGAAAATTCTTTCCATTTTATGAGATTATGCCGGGGAAGGTTTTCCGGTTTATCCCGGAGGGCTTGTAGCTCAGTTGGTTAGAGCGCGCGCTTGATAAGCGTGAGGTCGGAGGTTCAAGTCCTCCCAGGCCCACCAATTTAATTAAGTGCTGTTAGGGTGCTTATGTTGTGTGGACGTGTAATGTACGTGTGCATAGGAATTAAATTTTTATCAATGACGCTGAAGTGATTTAAACTCAATTTAAAGTTAGTGGTTTGAATTCTTGATCCTTTTTAGGGGCCGTAGCTCAGCTGGGAGAGCACCTGCTTTGCAAGCAGGGG</t>
  </si>
  <si>
    <t>KM030520</t>
  </si>
  <si>
    <t>KJ999689</t>
  </si>
  <si>
    <t>KM233479</t>
  </si>
  <si>
    <t>ST9; also found in Micropteropus sp. (Pteropodidae: Rousettinae) and bat fly Cyclopodia greefi [@Kamani2014] and Eidolon dupreanum and Cyclopodia dubia [@Brook2015]</t>
  </si>
  <si>
    <t>Uganda</t>
  </si>
  <si>
    <t>E5_B40908</t>
  </si>
  <si>
    <t>CATGACTCTCTCGATACTACAGACCCTCAACAAAAAATGATCTCTTCTATTCGTCTCATTTCAAAGGTTCCAACTCTTGCCGCTATGGCTTATAAATATAGTATTGGACAACCATTTATTTATCCTAGAAATGATCTTAGTTATGCTGCTAATTTCCTTCATATGTGCTTTTCTGTTCCTTGTGAAGAATATAAAATCAATCCTGTACTTTCTCGAGCTATGGACCGAATTTTTATCCTTCATGCAGATCATGAACAAAATGCCTCTACATCCACTGTACGTCTTGCAGGATCGTCTGGAGCTAATCCGTTTGCATGCATAGCAGCAGGTGTTGCATGTCTTTGGGGACCAGCGCATGGTGGAGCGAATGAAGCATGCCTAAAAATGTTACAAGAAATAGGGGATGTGAAAAGAATTCCTGAATTTATTGCGCGTGCAAAAGATAAAAACGATCCTTTTCGTCTTATGGGATTTGGTCATAGAGTTTACAAAAATTATGATCCACGTGCAAAAATTATGCAGCAAACCTGTCATGAAGTTTTAAAGGAACTAAATATCAAAGATGATCCGCTTCTTGATATCGCTGTCGAACTTGAAAAAATCGCTCTGCACGATGATTACTTTGTTGAAAAGAAGCTATATCCTAATGTCGATTTTTATTCTGGAATTACATTGAAAGCTTTAGGATTTCCTACTCAAATGTTTACTGTTATTTTTGCATTAGCACGTAGTATCGGTTGGGTTGCACAAT</t>
  </si>
  <si>
    <t>TCGCGGAATTGAAGCCACGCATTACCGTTTTTGGTGTCGGTGGTGGCGGCGGAAATGCCGTGAATAATATGATTAATGCTGGTCTTCAGGGAGTTGACTTTGTTGTTGCTAATACGGATGCACAGGCTTTGGCTATGTCAAAGGCTGAACGTGTGATCCAGCTTGGTGCAGCAGTTACAGAAGGTCTGGGGGCGGGAGCTTTGCCAGAAGTTGGACAAGCAGCTGCAGATGAATGTATTGATGAAATTATCGACCATCTTGCAGATTCCCATATGGTTTTTATTACTGCTGGTATGGGGGGAGGTACTGGGACAGGAGCAGCGCCTGTTGTTGCTCGTGCGGCGCGTGAAAAAGGTATTTTGACCGTTGGTGTCGTGACAAAACCATTTCAGTTTGAAGGTGCTCGTCGTATGAAAACGGCAGAATTTGGTATTGAGGAATTACAAAAGTCGGTTGATACATTGATTGTTATTCCAAATCAGAATCTTTTTCGTATTGCTGATGAAAAAACAACATTTGCTGATGCTTTTGCTATGGCAGATCAGGTTCTTTATTCTGGGGTTGCTTCTATTACGGATTTGATGATTAAAGAGGGGTTGATTAACCTTGATTTTGCTGATGTTCGTTCTGTTATGCATGAAATGGGTCGTGCGATGATGGGAACTGGTGAAGCATCTGGTGAAGGGCGCTCTTTGGCTGCTGCTGAAGCTGCTATTGCAAATCCCTTGTTGGATGATACTTCCATGCGTGGTGCTCGCGGTCTTTTGATTTCCATCACTGGTGGTCGTGATATGACGTTATTTGAAGTCGATGAAGCTGCTAATCGTATTCGCGAAGAAGTAGATGCTGATGCAAATGTTATTTTTGGTGCTATTGATGATGAAT</t>
  </si>
  <si>
    <t>KM030526</t>
  </si>
  <si>
    <t>KJ999694</t>
  </si>
  <si>
    <t>ST6; also found in Micropteropus sp. (Pteropodidae: Rousettinae) and bat fly Cyclopodia greefi (Insecta: Pterygota: Neoptera/Endopterygota: Diptera: Brachycera/Muscomorpha: Hippoboscoidea: Nycteribiidae) [@Kamani2014] and Eidolon dupreanum (Pteropodidae: Eidolinae) and Cyclopodia dubia (Insecta: Pterygota: Neoptera/Endopterygota: Diptera: Brachycera/Muscomorpha: Hippoboscoidea: Nycteribiidae) [@Brook2015]</t>
  </si>
  <si>
    <t>Eh6-0110-R117</t>
  </si>
  <si>
    <t>AtTGAAGCCACGTATTACCGTTTTTGGTGTCGGTGGTGGAGGTGGTAACGCCGTGAATAATATGATTAATGCAGGTcTTCAGGGTGTTGACTTcGTTGTTGCTAATACAGATGCACAGGCTTTGGCTATGTCCAAGGCTGAGCGATTAATTCAGCTCGGGGCAGCAGTTACAGAGGGTTTAGGTGCTGGTGCTTTGCCAGAGGTAGGAAAAGCAGCTGCAGATGAATGTATTGATGAGATTATTGACCATcTTGCAGATTcTCACATGGTTTTTATTACTGCGGGTATGGGCGGTGGAACTGGGACTGGTGCAGCTCCTGTTGTTGCTCGTGCTGCCCGTGAAAAAGGAATTTTAACCGTTGGTGTTGTGACGAAGCCTTTCCAGTTTGAAGGGGCACGCCGCATGAAAACAGCAGAAAATGGAATTGAGGAATTACAAAAGTCCGTTGATACCTTAATAGTGATACCCAATCAGAATCTTTTTCGTATTGCTAATGACAAAACAACCTTTTCTGATGCTTTTGCTATGGCGGATCAGGTACTTTACTCTGGTGTTGCTTCTATTACAGATTTGATGATCAAGGAAGGGCTGATCAATCTTGATTTTGCGGACGTTCGTTCTGTTATGCACGAAATGGGACGGGCGATGATGGGGACCGGCGAGGCATCaGGTGAGGGACGTGCTTTGAAAGCTGCTGAAGCTGCTATTGCTAATCCGTTGTTGG</t>
  </si>
  <si>
    <t>Eh6-0110-R12</t>
  </si>
  <si>
    <t>CcaCGTATTACCGTTTTTGGTGTCGGTGGTGGAGGtGGTAACGCCGTGAATAATATGATTAATGCAGGTCTTCAGGGtGTTGAcTTcGTTGTTGCTAATACAGATGCaCAGGCTTTgGCTATGTCcAAGGCTGAgCGAtTAATTCAGCTcGGGGCAGCAGTTACaGAgGGTTTAGGTGCTGGTGCTTTGCCaGAgGTAGGAAAAGCaGCTGCaGATGAaTGtATTGATGAgATTATtGAcCATcTtGCAGATTCTCAcATGGTTTTtATTACTGCGGGTATGGGCGGtGGaACtGGgACTGGtGCAGCTCCTGTTGTtGCTCGtGCtGCCCGTGAAaaAGGAATTTTAACCGTtGGtGTTGTGACGAAgCCTTTcCAGTTTGAAGGGGCTCGCCGCATGAAAACaGCAGAAAATGGAATTGAgGAATTACaaaAGTCCGTTGATACCTTAATAGTgATaCCCAAtCAGAATCTTTTTCGTATtGCTAATGAAAAAACaACCTTTTCTGATGCTTTTGCTATGGCgGATCaGGTACTTTAcTCTGGTGTTGCTTCTATTACaGATTTGATGATCAAGGAAGGgCTGATcAATCTTGATTTTGCGGACGTTCGTTCTGTTATGCaCGAAATGGGaCgGGCgATGATGGGGACcGGCgaGGCATCaGGTGAgGGACGTGCTtTGAAAGcTGCtgAAGCtgCtatt</t>
  </si>
  <si>
    <t>TCTTCAGATgATgATCCCAAGCCTTCTGGCGCTTGCAGGAACTTATCCGAATTTGTTTTTTCGGGAAGGAACTTTTCTATTTTATAAGTATATGCTGGAGAAGGTTATCTGGTTTGCCCCGGAGGGCTTGTAGCTCAGTTGGTTAGAGCGCGCGCTTGATAAGCGTGAGGTCGGAGGTTCAAGTCCTCCCaGGCCCACCATTTATAAGTGCTTATGACGGTTTTTTGTATAGGGGTTTGTATTTTTTATTGAGAATACATCTTTTATGGTTTTATGCCCTTAGCTATTATGGGGCCgtAG</t>
  </si>
  <si>
    <t>Eh6-0110-R35</t>
  </si>
  <si>
    <t>ccgttTTTGGtGTcGGTGGTGGaGGtGGtaAcGCcGTGAATAATATGATTAAtGCaGGTCTTCAgGGtGTTGAcTTcGTTGTtGCTAATACaGAtGCaCAgGCTTTGGCtATGTCcAAgGCTGAgCGatTaATtCAGCTcGGgGCaGCaGTTACaGAgGGttTAGGtGCtGGtGCTTTGCCaGAgGTTGGAaAAGCGGCTGCaGATGAATGTATTGATGAgATTATtGAcCATCTtGCAGATTCTCATATGGTTTTtATTACTGCgGGTATGGGcGGAGGaACTGGgACtGGtGCaGCtCCTGTTGTTGCTCGtGCTGCcCGTGAAAAAGGaATTTTGACCGTTGGTGTTGTGACgAAgCCtTTcCAGTTTGAAGGgGCaCGCCGcATGAAAACaGCAGAaaaTGGaATTGAgGAaTTACAAAAgTCcGTTGATACcTTaATaGTgATTCCCAATCAgAATCTTTTTCGTATTGCTaATGAcAAAACAACcTTTtCTGATGCTTTTGCTATGGCGGATCAgGTaCTTTAcTCTGGtGTTGCTTCTATTACaGATTTGATGATcAAgGAaGGGcTgATcAAtCTTGATTTTGCgGAcGTTCGTTCTGTTATGCAcGAAATGGGaCGgGCgATGATGGGgACcGGcGAgGCaTCaGGTGAgGGaCGtGCTTTgaaaGCTGCTGAAGCTGCTATTGCtAAtCCgtTGTTGGT</t>
  </si>
  <si>
    <t>Eh6-0110-R4</t>
  </si>
  <si>
    <t>acGtATTACCGTTTTTGGTGTCGGTGGTGGAGGtGGtAAcGCCGTGAATAATATGATTAATGCAGGTCTTCAGGGtGTTGAcTTcGTTGTTGCTaATACaGATGCaCAGGCTTTgGCTaTGTCAAAGGCTGAgCGAtTAATTCaGCTcGGgGCAGCAGTTACaGagGGtTTAGGTGCTGGTGCTTTGCCaGagGTAGGaAAAGCaGCTGCaGaTGaaTGTATTGaTGagaTTATtGAcCATcTtGCAGaTTCTCacaTGGTTTTTaTTACTGCGGGTATGGGcGGAGgaACtGGgACTGGtGCAGCtCCTGTTGTtGCTCGtGCtGCCCGTgaaaaaGGAaTTTTaACCGTtGGtGTTGTgACgaaGCCTTTTCaGTTTgaaGGGGCaCGCCGCATgaaaACaGCAgaaaATGGTATTGAggaaTTACaaaaGtCCGTTGaTACCTTaaTAGTTaTaCCCaaTCAgaatCTTTTTCGTATtGCtaatgaCaaAACaaCcTTTGCTGATGCTTTTGCtATGGCgGATCaGGTaCTTTAcTCTGGTGTTGCTTCTaTTACaGAtttGATGAtcAAggaAgggctGATCAATCTTGATTTTGCGGACGTTCGTTCTGTTATGCaCGAaaTgggaCGGGCgATGATggggACcGGcGAGGCATCAGGTGAgGGACGtGCTTTGAAAgcTGCtg</t>
  </si>
  <si>
    <t>Eh6-0110-R43</t>
  </si>
  <si>
    <t>TaaaaaTGCTACAAGAAATAGGCTCtaTtAAAAAAATaCCCaaAtTTATTGaAcgtgctAAAGATAAAAAgGATcCatttCGTCTTATGGGTTTcGGaCATaGaatatatAgAAATTATGATCCACGtGCgAAgATtATGCAACAAACtTGTtATGAAGTacTAAAAGAACTaggtgcaCAggATGATCCACTTtTTaAaATtGCcATgGAACTgGAAAAgATcGCtCTAAgTGATGAtTAtTTcaTTGAgAAAaaACTTTATCCaAAtGTtGATTTtTAcTCTGggATTACcCTAAAAGCtCTAaaaTTTCCtACTAAcATGTTTACTGT</t>
  </si>
  <si>
    <t>Eh6-0110-R70</t>
  </si>
  <si>
    <t>ACCACGTATTACCGTTTTTGGTGTCGGTGGTGGAGGTGGTAACGCCGTGAATAATATGATTAATGCAGGTCTTCAGGGTGTTGACTTCGTTGTTGCTAATACAGATGCACAGGCTTTGGCTATGTCCAAGGCTGAGCGATTAATTCAGCTCGGGGCAGcAGTTACAGAGGGTTTAGGTGCTGGTGCTTTGCCAGAGGTAGGAAAAGCAGCTGCAGATGAATGTATTGATGAGATTATTGACCATCTTGCAGATTCTCACATGGTTTTTATTACTGCGGGTATGGGCGGTGGAACTGGGACTGGTGCAGCTCCTGTTGTTGCTCGTGCTGCCCGTGAAAAAGGAATTTTAACCGTTGGTGTTGTGACGAAGCCTTTCCAGTTTGAAGGGGCACGCCGCATGAAAACAGCAGAAAATGGAATTGAGGAATTACAAAAGTCCGTTGATACCTTAATAGTGATACCCAATCAGAATCTTTTTCGTATTGCTAATGACAAAACAACCTTTTCTGATGCTTTTGCTATGGCGGATCAGGTACTTTACTCTGGTGTTGCTTCTATTACAGATTTGATGATCaAGGAAGGGCTGATCAATCTTGATTTTGCGGACGTTCGTTCTGTTATGCACGAAATGGGACGGGCGATGATGGGGACCGGCGAGGCATCAGGTGAGGGACGTGCTTtGAAAGCTGCTGAAGCTGCTATTGCTAATCCGTTGTTG</t>
  </si>
  <si>
    <t>Eh6-0310-A146</t>
  </si>
  <si>
    <t>GTTCTATTAAAAAAATCCCACAATTTATCGAACGTGCTAAAGATAAAAAAGACCCGTTCCGTCTTATGGGTTTTGGACATAGAATCTATAGAAATTATGATCCACGTGCAAAAATTATGCAACAGACTTGTTATGAAGTATTAAAAGAATTAGGTGCACAGGATGATCCACTTTTTAAAATTGCAATGGAATTAGAAAAAATCGCTCTAAGTGATGAATATTTTATTGAGAAAAAACTTTACCCAAATGTTGATTTTTACTCTGGAATTACTCTAAAGGCACTGCAATTTCCTACTAATATGTTTACT</t>
  </si>
  <si>
    <t>Eh6-0310-A147</t>
  </si>
  <si>
    <t>TAAAGATAAAAAtGATCCATTTCGTCTTAtGGGTTTCGGACATAGAATtTaTAaAAaTTATGATCCACGtGCGAAaATTAtGCAaCAAACTtgTTAtGaAGTACTAAAAGAACTAgggGcACAGGAtGATCCACTtTTTaAaAtCGCCatgGAACtGGAAAAgATtGCTCT</t>
  </si>
  <si>
    <t>Eh6-0310-A188</t>
  </si>
  <si>
    <t>TCATgGTGGAGCAAATGAAGCCtGCCTGAAAATGCTACAAGAAATAGGTTCTATTAAAAAAATCCCCcAATTTATCgAACGTGCTAAAGATAAAAACGACCCGTTCCGTCTTATGGgTTTCGGACATAGAATGTATAGAAATTaTGATCCACGTGCAAAAATtATGCAACAGACTTGCTATGAAGTATTAAAAGAATTAGGTGCGCAGGATGATCCACTTTTTAAAATTGCAATGGAATTAGAAAAAATCGCTCTAAGTGATGAATATTTTATTGAGAAAAAACTTTACCCAAATGTTGATTTTTACTCTGGAATTACTCTAAAAGCACTTCAATTTCCTACTAATATGTTTAC</t>
  </si>
  <si>
    <t>Eh6-0311-A083</t>
  </si>
  <si>
    <t>ATGGTGGAGcAAATGAAGcATGCCTAAAAATGCTGCaAGAAATAGGTTCTATTAAAAAAATACCCAAATTTATTGAACGTGCTAAAGATAAAAATGATCCATTCCGTCTAATGGGTTTTGGACATAGGATATATAGGAATTATGATCCACGTGCAAAAATTATGCAACAAACTTGCTATGAAGTACTGAAGGAACTAGGCACGCAGGATGATCCACTTTTTAAAATTGCTATGGAACTGGAAAAGATTGCTCTTAGTGATGAATATTTCATTGAGAAAAAACTTTATCCAAATGTTGATTTTTACTCGGGAATTACTCTAAAAGCACTAAAGTTtCCTACGAATATGTTTACTgTTCtTTTTGCATta</t>
  </si>
  <si>
    <t>Eh6-0311-A192</t>
  </si>
  <si>
    <t>GGGACCAGCtCATGGTGGAGCAAATGAAGCATGCCTAAAAATGCTACaAGAAATAGGCTCTATTAAAAAAATACCCAAATTTATTGAACGTGCTAAAGATAAAAAGGATCCATTTCGTCTTATGGGTTTCGGACATAGAATATATAGAAATTATGATCCACGTGCGAAGATTATGCAACAAACTTGTTATGAAGTACTAAAAGAACTAGGTGCACAGGATGATCCACTTTTTAAAATTGCCATGGAACTGGAAAAGATCGCTCTAAGTGATGATTATTTCATTGAGAAAAAACTTTATCCAAATGTTGATTTTTACTCAGGGATTACCCTAAAAGCACTAAAATTTCCTACTAACATGTTTACT</t>
  </si>
  <si>
    <t>Eh6-0311-BJ1</t>
  </si>
  <si>
    <t>GGGACCAGCTCATGGTGGAGCAAATGAAGCATGCCTAAAAATGCTGCAAGAAATAGGTTcTATTAAAAAAATACCCAaATtTATTGAACGTGcTAAAGATAAAAATGATCCATTCcGTCTAATGGGTTTTGGACATAGGATATATAGGAATTATGATCCACGTGCAAAAATTATGCAACAAACTTGCTATGAAGTACTGAAGGAACTAGGCACGCAGGATGATcCACTTTTTAAAATTGCTATGGAACTGGAAAAGATTGCTCTTAGTGATGAATATTTCATTGAGAAAAAACTTTATCCAAATGTTGATTTTTACTCGGGAATTACTCTAAAAGCACTAAAGTTTCCTACGAATATGTTTACTGTT</t>
  </si>
  <si>
    <t>Eh6-0510-A106</t>
  </si>
  <si>
    <t>CTCATGGTGGAGCAAATGAAGCCTGCCTAAAAATGCTACAAGAAATAGGCTCTATTAAAAAGATACCCAAATTTATTGAACGTGCTAAAGATAAAAAAGATCCATTTCGTCTTATGGGTTTCGGACATAGAATATATAGAAATTATGATCCGCGTGCAAAAATTATGCAACAAACTTGTTATGAAGTACTAAAAGAACTAGATGCACAGGATGATCCACTTTTTAAAATtgCCATGGAACTGGAAAAAATCGCTCTAAGTGATGATTATTTCATTGAGAAAAAACTTTATCCAAATGTTGATTTTTACTCGGGAATTACCCTAAAAGCACTAAAATTTCCTACTAATATGTTTACT</t>
  </si>
  <si>
    <t>tgAAgCcACGTATTACCGTTTTTGGTGTCGGTGGTGGAGGTGGTAACGCCGTGAATAATATGATTAATGCAGGTCTTCAGGGTGTTGACTTCGTTGTTGCTAATACAGATGCAcAGGCTTTGGCTATGTCCAAGGCTGAGCGATTAATTCAGCTCGGGGCAGCAGTTACAGAGGGTTTAGGTGCTGGTGCTTTGCCAGAGGTAGGAAAAGcAGCTGcAGATGAATGTATTGATGAGATTATTGACCATCTTGCAGATTCTCACATGGTTTTTATTACTGCGGGTATGGGCGGTGGAACTGGGACTGGTGCAGCTCCTGTTGTTGCTCGTGCTGCCCGTGAAAAAGGAATTTTAACCGTTGGTGTTGTGACGAAGcCTTTCCAGTTTGAAGGGGCACGCCGCATGAAAACAGcAGAAAATGGAATTGAGGAATTACAAAAGTCCGTTGATACCTTAATAGTGATACCCAATCAGAATCTTTTTCGTATTGCTAATGACAAAACAACCTTTTCTGATGCTTTTGCTATGGCGGATCAGGTACTTTACTCTGGTGTTGCTTCTATTACAGATTTGATGATCaAGGAAGGGCTGATCaATCTTGATTTTGCGGACGTTCGTTCTGTTATGCACgAAATGGGACGGGCGATGATGGGGACCGGCgAGGCATCAGGTGAGGGACGTGCTTTGAAAGCTGCTGAAGCTGCTATTGCTAATCCGTTGTTGGaTga</t>
  </si>
  <si>
    <t>Eh6-0510-A110</t>
  </si>
  <si>
    <t>TCGCggaaTTGAAGCCACGTATTACCGTTTTTGGTGTCGGTGGTGGAGGTGGTAACGCCGTGAATAATATGATTAATGCAGGTCTTCAGGGTGTTGACTTCGTTGTTGCTAATACAGATGCACAGGCTTTGGCTATGTCCAAGGCTGAGCGATTAATTCAGCTCGGGGCAGCAGTTACAGAGGGTTTAGGTGCTGGTGCTTTGCCAGAGGTAGGAAAAGCAGCTGCAGATGAATGTATTGATGAGATTATTGACCATCTTGCAGATTCTCACATGGTTTTTATTACTGCGGGTATGGGCGGTGGAACTGGGACTGGTGCAGCTCCTGTTGTTGCTCGTGCTGCCCGTGAAAAAGGAATTTTAACCGTTGGTGTTGTGACGAAGCCTTTCCAGTTTGAAGGGGCACGCCGCATGAAAACAGCAGAAAATGGAATTGAGGAATTACAAAAGTCCGTTGATACCTTAATAGTGATACCCAATCAGAATCTTTTTCGTATTGCTAATGACAAAACAACCTTTTCTGATGCTTTTGCTATGGCGGATCAGGTACTTTACTCTGGTGTTGCTTCTATTACAGATTTGATGATCAAGGAAGGGCTGATCAATCTTGATTTTGCGGACGTTCGTTCTGTTATGCACGAAATGGGACGGGCGATGATGGGGACCGGCGAGGCATCAGGTGAGGGACGTGCTTTGAAAGCTGCTGAAGCTGCTATTGCTAATCCGTTGTTGGATGATacttCTATGCG</t>
  </si>
  <si>
    <t>Eh6-0510-A151</t>
  </si>
  <si>
    <t>CTCATGGTGGAGCAAATGAAGCATGCCTAAAAATGCTGCAAGAAATAGGTTCTATTAAAAAAATACCCAAATTTATTGAACGTGCTAAAGATAAAAATGATCCATTCCGTCTAATGGGTTTTGGACATAGGATATATAGGAATTATGATCCACGTGCAAAAATTATGCAACAAACTtGCTATGAAGTACTGAAGGAACTAGGCACGCAGGATGATCCACTTTTTAAAATTGCTATGGAACTGGAAAAGATTGCTCTTAGTGATGAATATTTCATTGAGAAAAAACTTTATCCAAATGTTGATTTTTACTCGGGAATTACTCTAAAAGCACTAAAGTTTCCTACGAATATATTTAC</t>
  </si>
  <si>
    <t>Eh6-0510-A155</t>
  </si>
  <si>
    <t>CTCATGGTGGAGCAAATGAAGCATGCCTAAAAATGCTACAAGAAATAGGCTCTATTAAAAAAATACCCAAATTTATTGAACGTGCTAAAGATAAAAAGGATCCATTTCGTCTTATGGGTTTCGGACATAGAATATATAGAAATTATGATCCACGTGCGAAGATTATGCAACAAACTTGTTATGAAGTACTAAAAGAACTAGGTGCACAGGATGATCCACTTTTTAAAATTGCCATGGAACTGGAAAAGATCGCTCTAAGTGATGATTATTTCATTGAGAAAAAACTTTATCCAAATGTTGATTTTTACTCAGGGATTACCCTAAAAGCACTAAAATTTCCTACTAACATGTTTACTGTtCTTTTTGCAT</t>
  </si>
  <si>
    <t>Eh6-0510-A166</t>
  </si>
  <si>
    <t>ATGGTGGAGCAAATGAAGCCTGCTTAAaaaTGCTACAaGAAATAGGCTCTGTTAAAAAAATACCCAAATTTATTGAACGTGCTAAAGATAAAAAAGATCCATTTCGTCTTATGGGTTTCGGACATAGAATATATAGAAATTATGATCCTCGTGCGAAAATTATGCAACAAACTTGTTATGAAGTACTAAAAGAACTAGATGCACAGGATGATCCACTTTTTAAAATTGCCATGGAACTGGAAAAAATCGCTCTAAGTGATGATTATTTCATTGAGAAAAAACTTTATCCAAATGTTGATTTCTACTCTGGAATTACCCTAAAAGCACTAAAATTTCCTACTAATATGTTTACTGTTcTTTTTGCAT</t>
  </si>
  <si>
    <t>Eh6-0510-A188</t>
  </si>
  <si>
    <t>CTCATGGTGGAGCAAATGAAGCCTGCTTAAAAATGCTACAAGAAATAGGCTCTGTTAAAAAAATACCCAAATTTATTGAACGTGCTAAAGATAAAAAAGATCCATTTCGTCTTATGGGTTTCGGACATAGAATATATAGAAATTATGATCCTCGTGCGAAAATTATGCAACAAACTTGTTATGAAGTACTAAAAGAACTAGATGCACAGGATGATCCACTTTTTAAAATTGCCATGGAACTGGAAAAAATCGCTCTAAGTGATGATTATTTCATTGAGAAAAAACTTTATCCAAATGTTGATTTCTACTCTGGAATTACCCTAAAAGCACTAAAATTTCCTACTAATATGTTTACTGTTCTTTTTGCAT</t>
  </si>
  <si>
    <t>Eh6-0710-A095</t>
  </si>
  <si>
    <t>TGGGGACCAGCTCATGGTGGAGCAAATGAAGCATGCCTAAAAATGCTGCAAGAAATAGGTTCTATTAAAAAAATACCCAAATTTATTGAACGTGCTAAAGATAAAAATGATCCATTCCGTCTAATGGGTTTTGGACATAGGATATATAGGAATTATGATCCACGTGCAAAAATTATGCAACAAACTTGCTATGAAGTACTGAAGGAACTAGGCACGCAGGATGATCCACTTTTTAAAATTGCTATGGAACTGGAAAAGATTGCTCTTAGTGATGAATATTTCATTGAGAAAAAACTTTATCCAAATGTTGATTTTTACTCGGGAATTACTCTAAAAGCACTAAAGT</t>
  </si>
  <si>
    <t>Eh6-0710-A106</t>
  </si>
  <si>
    <t>TCTTCAGATGATGATCCCAAGCCTTCTGGCGCTTGCAGGAACTTATCCGAATTTGTTTTTTCGGGAAGGAACTTTTCTATTTTATAAGTATATGCTGGAGAAGGTTATCTGGTTTGCCCCGGAGGGCTTGTAGCTCAGTTGGTTAGAGCGCGCGCTTGATAAGCGTGAGGTCGGAGGTTCAAGTCCTCCCAGGCCCACCATTTATAAGTGCTTATGACGGTTTTTTGTATAGGGGTTTGTATTTTTTATTGAGAATACATCTTTTATGGTTTTATGCCCTTAGCTATTATGGGGCCGTAGCTCAGCTGGGAGAGCACCTGCTTTGCAAGCA</t>
  </si>
  <si>
    <t>Eh6-0710-A155</t>
  </si>
  <si>
    <t>tgGGGACCAgCTCATGGTGGAGCAAATGAAGCCTGCCTGAAAATGCTACAaGAAATAGGTTCTATTAAAAAAATCCCCCAATTTATCGAACGTGCTAAAGATAAAAACGACCCGTTCCGTCTTATGGGTTTCGGACATAGAATCTATAGAAATTATGATCCACGTGCAAAAATTATGCAACAGACTTGCTATGAAGTATTAAAAGAATTAGGTGCGCAGGATGATCCACTTTTTAAAATTGCAATGGAATTAGAAAAAATCGCTCTAAGTGATGAATATTTTATTGAGAAAAAACTTTACCCAAATGTTGATTTTTACTCTGGAATTACTCTAAAAGCACTTCAATTTCCTACTAATATGTTTACT</t>
  </si>
  <si>
    <t>Eh6-0710-BJ1</t>
  </si>
  <si>
    <t>TGGGGACCAGCTCATGGTGGAGCAAATGAAGCCTGCCTAAAAATGCTACAAGAAATAGGCTCTATTAAAAAGATACCCAAATTTATTGAACGTGCTAAAGATAAAAAAGATCCATTTCGTCTTATGGGTTTCGGACATAGAATATATAGAAATTATGATCCGCGTGCAAAAATTATGCAACAAACTTGTTATGAAGTACTAAAAGAACTAGATGCACAGGATGATCCACTTTTTAAAATTGCCATGGAACTGGAAAAAATCGCTCTAAGTGATGATTATTTCATTGAGAAAAAACTTTATCCAAATGTTGATTTTTACTCGGGAATTACCCTAAAAGCACTAAAATTTCCTACTAATATGTTTACTGTTCTTTTTGCATTA</t>
  </si>
  <si>
    <t>Eh6-0710-BJ4</t>
  </si>
  <si>
    <t>tgGGGACCAGCTCATGGTGGAGCAAATGAAGCCTGCCTAAAAATGCTACAAGAAATAGGCTCTATTAAAAAGATACCCAAATTTATTGAACGTGCTAAAGATAAAAAAGATCCATTTCGTCTTATGGGTTTCGGACATAGAATATATAGAAATTATGATCCGCGTGCAAAAATTATGCAACAAACTTGTTATGAAGTACTAAAAGAACTAGATGCACAGGATGATCCACTTTTTAAAATTGCCATGGAACTGGAAAAAATCGCTCTAAGTGATGATTATTTCATTGAGAAAAAACTTTATCCAAATGTTGATTTTTACTCGGGAATTACCCTAAAAGCACTAAAATTTCCTACTAATATGTTTACTGTTCtTTTTGCATta</t>
  </si>
  <si>
    <t>Eh6-0711-B153</t>
  </si>
  <si>
    <t>tgGGGACCAGCtCATGGTGGAGCAAATGAAGCATGCCTAAaaaTGCTGCAaGAAaTAGGTTCTATTAAAAAAATACCCAAATTTATTGAACGTGCTAAAGATAAAAATGATCCATTCCGTcTAATGGGTTTTGGACATAGGATATATAGGAATTATGATCCACGTGCAAAAATTATGCAACAAACTTGCTATGAAGTACTGAAGGAACTAGGCACGCAGGATGATCCACTTTTTAAAATTGCTATGGAACTGGAAAAGATTGCTCTTAGTGATGAATATTTCATTGAGAAAAAACTTTATCCAAATGTTGATTTTTACTCGGGAATTACTCTAAAAGCACTAAAGTTTCCTACGAATATgTTTACtgttc</t>
  </si>
  <si>
    <t>Eh6-0910-A090</t>
  </si>
  <si>
    <t>TGGGGACCAGCTCATGGTGGAGCAAATGAAGCATGCCTAAAAATGCTACAAGAAATAGGCTCTATTAAAAAAATACCCAAATTTATTGAACGTGCTAAAGATAAAAAGGATCCATTTCGTCTTATGGGTTTCGGACATAGAATATATAGAAATTATGATCCACGTGCGAAGATTATGCAACAAACTTGTTATGAAGTACTAAAAGAACTAGGTGCACAGGATGATCCACTTTTTAAAATTGCCATGGAACTGGAAAAGATCGCTCTAAGTGATGATTATTTCATTGAGAAAAAACTTTATCCAAATGTTGATTTTTACTCAGGGATTACCCTAAAAGCACTAAAATTTCCTACTAACATGTTTACTGTTCTTTTTGCATTA</t>
  </si>
  <si>
    <t>Eh6-0910-A106</t>
  </si>
  <si>
    <t>TCTTCAGATGATGATCCCAAGCCTTcTGGCGCTTGCAGGAACTTATCCGAATTTGTTTTTTCGGGAAGGAACTTTTCTATTTTATAAGTATATGCTGGAGAAGGTTATCTGGTTTGCCCCGGAGGGCTTGTAGCTCAGTTGGTTAGAGCGCGCGCTTGATAAGCGTGAGGTCGGAGGTTCAAGTCCTCCCAGGCCCACCATTTATAAGTGCTTATGACGGTTTTTTGTATAGGGGTTTGTATTTTTTATTGAGAATACATCTTTTATGGTTTTATGCCCTTAGCTATTATGGGGCCGTAGCTCAGCTGGGAGAGCACCTGCTTTGCAAGCAGGGG</t>
  </si>
  <si>
    <t>Eh6-0910-A108</t>
  </si>
  <si>
    <t>TGGGGACCAGCTCATGGTGGAGCAAATGAAGCATGCCTAAAAATGCTACAAGAAATAGGCTCTATTAAAAAAATACCCAAATTTATTGAACGTGCTAAAGATAAAAAGGATCCATTTCGTCTTATGGGTTTCGGACATAGAATATATAGAAATTATGATCCACGTGCGAAGATTATGCAACAAACTTGTTATGAAGTACTAAAAGAACTAGGTGCACAGGATGATCCACTTTTTAAAATTGCCATGGAACTGGAAAAGATCGCTCTAAGTGATGATTATTTCATTGAGAAAAAACTTTATCCAAATGTTGATTTTTACTCAGGGATTACCCTAAAAGCACTAAAATTTCCTACTAACATGTTTACT</t>
  </si>
  <si>
    <t>Eh6-0910-A111</t>
  </si>
  <si>
    <t>TGGGGACCAGCTCATGGTGGAGCAAATGAAGCATGCCTAAAAATGCTGCAAGAAATAGGTTCTATTAAAAAAATACCCAAATTTATTGAACGTGCTAAAGATAAAAATGATCCATTCCGTCTAATGGGTTTTGGACATAGGATATATAGGAATTATGATCCACGTGCAAAAATTATGCAACAAACTTGCTATGAAGTACTGAAGGAACTAGGCACGCAGGATGATCCACTTTTTAAAATTGCTATGGAACTGGAAAAGATTGCTCTTAGTGATGAATATTTCATTGAGAAAAAACTTTATCCAAATGTTGATTTTTACTCGGGAATTACTCTAAAAGCACTAAAGTTTCCTACGAATATGTTTACTgTtCtTTTTGCATTA</t>
  </si>
  <si>
    <t>Eh6-0910-A115</t>
  </si>
  <si>
    <t>TGGGGACCAGCTCATGGTGGAGCAAATGAAGCATGCCTAAAAATGCTGCAAGAAATAGGTTCTATTAAAAAAATACCCAAATTTATTGAACGTGCTAAAGATAAAAATGATCCATTCCGTCTAATGGGTTTTGGACATAGGATATATAGGAATTATGATCCACGTGCAAAAATTATGCAACAAACTTGCTATGAAGTACTGAAGGAACTAGGCACGCAGGATGATCCACTTTTTAAAATTGCTATGGAACTGGAAAAGATTGCTCTTAGTGATGAATATTTCATTGAGAAAAAACTTTATCCAAATGTTGATTTTTACTCGGGAATTACTCTAAAAGCACTAAAGTTTCCTACGAATATGTTTACTGTTCTTTTTGCATTA</t>
  </si>
  <si>
    <t>Eh6-0910-A123</t>
  </si>
  <si>
    <t>tgGGGACCAGCtCATGGTGGAGCAAATGAAGCATGCCTAAaaaTGCTGCAaGAAATAGGTTCTATTAAAAAAATACCCAAATTTATTGAACGTGCTAAAGATAAAAATGATCCATTCCGTCTAATGGGTTTTGGACATAGGATATATAGGAATTATGATCCACGTGCAAAAATTATGCAACAAACTTGCTATGAAGTACTGAAGGAACTAGGCACGCAGGATGATCCACTTTTTAAAATTGCTATGGAACTGGAAAAGATTGCTCTTAGTGATGAATATTTCATTGAGAAAAAACTTTATCCAAATGTTGATTTTTACTCGGGAATTACTCTAAAAGCACTAAAGTTTCCTACGAATATgTTTACtgttc</t>
  </si>
  <si>
    <t>Eh6-0910-A151</t>
  </si>
  <si>
    <t>tgGGGACCAgCtCATGGTGGAGCAAATGAAGCATGCCTAAAAATGCTGCAaGAAATAGGTTCTATTAAAAAAATACCCAAATTTATTGAACGTGCTAAAGATAAAAATGATCCATTCCGTCTAATGGGTTTTGGACATAGGATATATAGGAATTATGATCCACGTGCAAAAATTATGCAACAAACTTGCTATGAAGTACTGAAGGAACTAGGCACGCAGGATGATCCACTTTTTAAAATTGCTATGGAACTGGAAAAGATTGCTCTTAGTGATGAATATTTCATTGAGAAAAAACTTTATCCAAATGTTGATTTTTACTCGGGAATTACTCTAAAAGCACTAAAGTTTCCTACgAATATGTTTACTGTTcTTTTTGCATta</t>
  </si>
  <si>
    <t>Eh6-0910-B111</t>
  </si>
  <si>
    <t>tgGGGACCAgCTCATGGTGGAGCAAATGAAGCATGCCTAAAAATGCTGCAAGAAATAGGTTCTATTAAAAAAATACCCAAATTTATTGAACGTGCTAAAGATAAAAATGATCCATTCCGTCTAATGGGTTTTGGACATAGGATATATAGGAATTATGATCCACGTGCAAAAATTATGCAACAAACTTGCTATGAAGTACTGAAGGAACTAGGCACGCAGGATGATCCACTTTTTAAAATTGCTATGGAACTGGAAAAGATTGCTCTTAGTGATGAATATTTCATTGAGAAAAAACTTTATCCAAATGTTGATTTTTACTCGGGAATTACTCTAAAAGCACTAAAGTTTCCTACGAATATGTTTACTGTTcTTTTTGCATta</t>
  </si>
  <si>
    <t>Eh6-1109-Q131</t>
  </si>
  <si>
    <t>TGGTGGAGCAAATGAAGCTTGCTTAAaaATGTTACaaGAAaTAGGTtCTGCTAAAAAAATACCCAAGTTTATTGAACGTGCTAAGGATAAAAATGATCCaTTCCGtCTTATGGGTTtCGGACATAGAaTCTACAGGaaTTATGaTCCaCGTGCTAaaaTTATGCaACaaaCTTGTTATGAAGTACtaaaAGAATTAGGTGTGCaGGATGATcCaCTTTTTAAAATTGCCaTGGAACTGGaaaaaATTGCCctAAGTGACGAGtATTTTATTGAgaaAaAACttTAcCCaAATGTTGATTTTTACTCGGGAATTACTTTAAAagC</t>
  </si>
  <si>
    <t>ACGTATTACCGTTTTTGGTGTCGGTGGTGGAGGTGGTAACGCCGTGAATAATATGATTAATGCAGGTCTTCAGGGTGTTGACTTCGTTGTTGCTAATACAGATGCACAGGCTTTGGCTATGTCCAAGGCTGAGCGATTAATTCAGCTCGGGGCAGCAGTTACAGAGGGTTTAGGTGCTGGTGCTTTGCCAGAGGTAGGAAAAGCAGCTGCAGATGAATGTATTGATGAGATTATTGACCATCTTGCAGATTCTCACATGGTTTTTATTACTGCGGGTATGGGCGGTGGAACTGGGACTGGTGCAGCTCCTGTTGTTGCTCGTGCTGCCCGTGAAAAAGGAATTTTAACCGTTGGTGTTGTGACGAAGCCTTTCCAGTTTGAAGGGGCACGCCGCATGAAAACAGCAGAAAATGGAATTGAGGAATTACAAAAGTCCGTTGATACCTTAATAGTGATACCCAATCAGAATCTTTTTCGTATTGCTAATGACAAAACAACTTTTTCTGATGCTTTTGCTATGGCGGATCAGGTACTTTACTCTGGTGTTGCTTCTATTACAGATTTGATGATCAAGGAAGGGCTGATCAATCTTGATTTTGCGGACGTTCGTTCTGTTATGCACGAAATGGGACGGGCGATGATGGGGACCGGCGAGGCATCAGGTGAGGGACGTGCTTTGAAAGCTGCTGAAGCTGCTATTGCTAATCCG</t>
  </si>
  <si>
    <t>tCtTCaGaTgatgATcCCAaGCCTTctGGCgCTtGCAGGAAcTTaTCcGAATTTgtTTTTTcGgGAAGGAACttTTcTaTTTTaTaaGTATatgctGGAGAAGGtTATctGGTTTGCCCCggaGGgCTTgTAGCTCagTtGgTTaGAGCGCGCgCTTGATAAGCGcgAGGTcggAggTtCAAGTCcTCCCAGGCCCACCATTTATaAgTGCTtAtGAcggtTTTtTGtAtAggGGTTTgtaTTTTTTaTTGagaatAcATCTTTtAtGGtTtTAtgcCCTTagctATtATGGGGCCGTAgcTcagCTGGgAgAGcACCTGcTtTGCaagCAGGgggtcGtCgg</t>
  </si>
  <si>
    <t>Eh6-1109-Q135</t>
  </si>
  <si>
    <t>ACGTATTACCGTTTTTGGTGTCGGTGGTGGAGGTGGTAACGCCGTGAATAATATGATTAATGCAGGTCTTCAGGGTGTTGACTTCGTTGTTGCTAATACAGATGCACAGGCTTTGGCTATGTCCAAGGCTGAGCGATTAATTCAGCTCGGGGCAGCAGTTACAGAGGGTTTAGGTGCTGGTGCTTTGCCAGAGGTAGGAAAAGCAGCTGCAGATGAATGTATTGATGAGATTATTGACCATCTTGCAGATTCTCACATGGTTTTTATTACTGCGGGTATGGGCGGTGGAACTGGGACTGGTGCAGCTCCTGTTGTTGCTCGTGCTGCCCGTGAAAAAGGAATTTTAACCGTTGGTGTTGTGACGAAGCCTTTCCAGTTTGAAGGGGCACGCCGCATGAAAACAGCAGAAAATGGAATTGAGGAATTACAAAAGTCCGTTGATACCTTAATAGTGATACCCAATCAGAATCTTTTTCGTATTGCTAATGACAAAACAACCTTTTCTGATGCTTTTGCTATGGCGGATCAGGTACTTTACTCTGGTGTTGCTTCTATTACAGATTTGATGATCAAGGAAGGGCTGATCAATCTTGATTTTGCGGACGTTCGTTCTGTTATGCACGAAATGGGACGGGCGATGATGGGGACCGGCGAGGCATCAGGTGAGGGACGTGCTTtGAAAGCTGCTGAAGCTGCTATTGCTAATCCGTTGTTGG</t>
  </si>
  <si>
    <t>CAGATGAtGATCCCAAGCCTTCTGGCGCTTGCAGGAACTTATCCGaATTTGTTTTTTCGGGAAGGAACTTTTCTATTTTATAAGTATATGCTGGAGAAGGTTATCTGGTTTGCCCCGGAGGGCTTGTAGCTCAGTTGGTTAGAGCGCGCGCTTGATAAGCGTGAGGTCGGAGGTTCAAGTCCTCCCAGGCCCACCATTTATAAGTGCTTATGACGGTTTTTTGTATAGGGGTTTGTATTTTTTATTGAGAATACATCTTTTATGGTTTTATGCCCTTAGCTATTATGGGGCCGTAGCTCAGCTGGGAGAGCACCTGCTTTGCAAGCAGGGGGTCGTCGG</t>
  </si>
  <si>
    <t>Eh6-1110-A102</t>
  </si>
  <si>
    <t>tgGGGACCAgCtCATGGTGGAGCAAATGAAGCATGCCTAAAAATGCTGCAaGAAATAGGTTCTATTAAAAAAATACCCAAATTTATTGAACGTGCTAAAGATAAAAATGATCCATTCCGTCTAATGGGTTTTGGACATAGGATATATAGGAATTATGATCCACGTGCAAAAATTATGCAACAAACTTGCTATGAAGTACTGAAGGAACTAGGCACGCAGGATGATCCACTTTTTAAAATTGCTATGGAACTGGAAAAGATTGCTCTTAGTGATGAATATTTCATTGAGAAAAAACTTTATCCAAATGTTGATTTTTACTCGGGAATTACTCTAAAAGCACTAAAGTTTCCTACGAATATGTTTACTGTTcTTTTTGCATta</t>
  </si>
  <si>
    <t>Eh6-1110-A106</t>
  </si>
  <si>
    <t>CCAAGCCTTCTGGCGCTTGCAGGAACTTATCCGAATTTGTTTTTTCGGGAAGGAACTTTTCTATTTTATAAGTATATGCTGGAGAAGGTTATCTGGTTTGCCCCGGAGGGCTTGTAGCTCAGTTGGTTAGAGCGCGCGCTTGATAAGCGTGAGGTCGGAGGTTCAAGTCCTCCCAGGCCCACCATTTATAAGTGCTTATGACGGTTTTTTGTATAGGGGTTTGTATTTTTTATTGAGAATACATCTTTTATGGTTTTATGCCCTTAGCTATTATGGGGCCGTAGCTCAGCTGGGAGAGCACCTAGCTTTGCAAGCAGGGGGCCGTCGG</t>
  </si>
  <si>
    <t>Eh6-1110-A115</t>
  </si>
  <si>
    <t>GGGACCAGCTCATGGTGGAGCAAATGAAGCATGCCTAAAAATGCTGCAAGAAATAGGTTCTATTAAAAAAATACCCAAATTTATTGAACGTGCTAAAGATAAAAATGATCCATTCCGTCTAATGGGTTTTGGACATAGGATATATAGGAATTATGATCCACGTGCAAAAATTATGCAACAAACTTGCTATGAAGTACTGAAGGAACTAGGCACGCAGGATGATCCACTTTTTAAAATTGCTATGGAACTGGAAAAGATTGCTCTTAGTGATGAATATTTCATTGAGAAAAAACTTTATCCAAATGTTGATTTTTACTCGGGAATTACTCTAAAAGCACTAAAGTTTCCTACGAATATGTTTACTGTTCTTTTTGCATTA</t>
  </si>
  <si>
    <t>Eh6-1110-A130</t>
  </si>
  <si>
    <t>Eh6-1110-A147</t>
  </si>
  <si>
    <t>AtGgtGGaGCAAATGAAGCATGCCTAAAAATGCTACaAGAAATAGGCTCTATTAAAAAAATACCCAAATTTATTGAACGTGCTAAAGATAAAAAGGATCCATTTCGTCTTATGGGTTTCGGACATAGAATATATAGAAATTATGATCCACGTGCGAAGATTATGCAACAAACTTGTTATGAAGTACTAAAAGAACTAGGTGCACAGGATGATCCACTTTTTAAAATTGCCATGGAACTGGAAAAGATCGCTCTAAGTGATGATTATTTCATTGAGAAAAAACTTTATCCAAATGTTGATTTTTACTCAGGGATTACCCTAAAAGCACTAAAATTTCCtACTAACATGTTTACTGTTcTTTTTGCATt</t>
  </si>
  <si>
    <t>Eh6-1110-BJ1</t>
  </si>
  <si>
    <t>tgGtGGaGCAAATGAAGCATGCCTAAAAATGCTGCAaGaAATAGGTTCTATTAAAAAAATACCCAAATTTATTGAACGTGCTAAAGATAAAAATGATCCATTCCGTCTAATGGGTTTTGGACATAGGATATATAGGAATTATGATCCACGTGCAAAAATTATGCAaCaAACTTGCTATGAAGTACTGAAGGAACTAGGCACGCAGGATGATCCACTTTTTAAAATTGCTATGGAACTGGAAAAGATTGCTCTTAGTGATGAATATTTCATTGAGAAAAAACTTTATCCAAATGTTGATTTTTACTCGGGAATTACTCTAAAAGCACTAAAGTTTCCTACGAATATGTTTACTGttcTTTTTGCATt</t>
  </si>
  <si>
    <t>Eh6-170112-D046</t>
  </si>
  <si>
    <t>tgGGGaCCAGCTCATGGTGGAGCAAATGAAGCCTGCTTAAAAATGCTACAAGAAATAGGCTCTGTTAAAAAAATACCCAAATTTATTGAACGTGCTAAAGATAAAAAAGATCCATTTCGTCTTATGGGTTTCGGACATAGAATATATAGAAATTATGATCCTCGTGCGAAAATTATGCAACAAACTTGTTATGAAGTACTAAAAGAACTAGATGCACAGGATGATCCACTTTTTAAAATTGCCATGGAACTGGAAAAAATCGCTCTAAGTGATGATTATTTCATTGAGAAAAAACTTTATCCAAATGTTGATTTCTACTCTGGAATTACCCTAAAAGCACTAAAATTTCCTACTAATATGTTTACTGTTCTTTTTGCATta</t>
  </si>
  <si>
    <t>Eh6-170112-D053</t>
  </si>
  <si>
    <t>ATATCGCGGGATTGAAGCCACGTATTACCGTTTTTGGTGTCGGTGGTGGAGGTGGTAACGCCGTGAATAATATGATTAATGCAGGTCTTCAGGGTGTTGACTTCGTTGTTGCTAATACAGATGCACAGGCTTTGGCTATGTCCAAGGCTGAGCGATTAATTCAGCTCGGGGCAGCAGTTACAGAGGGTTTAGGTGCTGGTGCTTTGCCAGAGGTAGGAAAAGCAGCTGCAGATGAATGTATTGATGAGATTATTGACCATCTTGCAGATTCTCACATGGTTTTTATTACTGCGGGTATGGGCGGTGGAACTGGGACTGGTGCAGCTCCTGTTGTTGCTCGTGCTGCCCGTGAAAAAGGAATTTTAACCGTTGGTGTTGTGACGAAGCCTTTCCAGTTTGAAGGGGCACGCCGCATGAAAACAGCAGAAAATGGAATTGAGGAATTACAAAAGTCCGTTGATACCTTAATAGTGATACCCAATCAGAATCTTTTTCGTATTGCTAATGACAAAACAACCTTTTCTGATGCTTTTGCTATGGCGGATCAGGTACTTTACTCTGGTGTTGCTTCTATTACAGATTTGATGATCAAGGAAGGGCTGATCAATCTTGATTTTGCGGACGTTCGTTCTGTTATGCACGAAATGGGACGGGCGATGATGGGGACCGGCGAGGCATCAGGTGAGGGACGTGCT</t>
  </si>
  <si>
    <t>Eh6-170112-D074</t>
  </si>
  <si>
    <t>GGGACCAGCTCATGGTGGAGCAAATGAAGCTTGCCTGAAaATGCTACAaGAAATAGGTTCTATTAAAAAAATCCCACAATTTATCGAACGTGCTAAAGATAAAAAAGACCCGTTCCGTCTTATGGGTTTTGGACATAGAATCTATAGAAATTATGATCCACGTGCAAAAATTATGCAACAGACTTGTTATGAAGTATTAAAAGAATTAGGTGCACAGGATGATCCACTTTTTAAAATTGCAATGGAATTAGAAAAAATCGCTCTAAGTGATGAATATTTTATTGAGAAAAAACTTTACCCAAATGTTGATTTTTACTCTGGAATTACTCTAAAGGCACTGCAATTTCCTACTAATATGTTTACTGTTcTTTTTGCATta</t>
  </si>
  <si>
    <t>Eh6-170112-D086</t>
  </si>
  <si>
    <t>GAAGCCACGTATTACCGTTTTTGGTGTCGGTGGTGGAGGTGGTAACGCCGTGAATAATATGATTAATGCAGGTCTTcAGGGTGTTGACTTCGTTGTTGCTAATACAGATGCACAGGCTTTGGCTATGTCCAAGGCTGAGCGATTAATTCAGCTCGGGGCAGCAGTTACAGAGGGTTTAGGTGCTGGTGCTTTGCCAGAGGTAGGAAAAGCAGCTGCAGATGAATGTATTGATGAGATTAtTGACCATCTTGCAGATTCTCACATGGTTTTTATTACTGCGGGTATGGGCGGTGGAACTGGGACTGGTGCAGCTCCTGTTGTTGCTCGTGCTGCCCGTGAAAAAGGAATTTTAACCGTTGGTGTTGTGACGAAGCCTTTCCAGTTTGAAGGGGCACGCCGCATGAAAACAGCAGAAAATGGAATTGAGGAATTACAAAAGTCCGTTGATACCTTAATAGTGATACCCAATCAGAATCTTTTTCGTATTGCTAATGACAAAACAACCTTTTCTGATGCTTTTGCTATGGCGGATCAGGTACTTTACTCTGGTGTTGCTTCTATTACAGATTTGATGATCAAGGAAGGGCTGATCAATCTTGATTTTGCGGACGTTCGTTCTGTTATGCACGAAATGGGACGGGCGATGATGGGGACCGGCGAGGCATCAGGTGAGGGACGTGCTTTGAAAGCTGCTGAAGCTGCTATTGCTAATCCGTTG</t>
  </si>
  <si>
    <t>Eh6-170112-D094</t>
  </si>
  <si>
    <t>GAAGCCACGTATTACCGTTTTTGGTGTCGGTGGTGGAGGTGGTAACGCCGTGAATAATATGATTAATGCAGGTCTTCAGGGTGTTGACTTCGTTGTTGCTAATACAGATGCACAGGCTTTGGCTATGTCCAAGGCTGAGCGATTAATTCAGCTCGGGGCAGCAGTTACAGAGGGTTTAGGTGCTGGTGCTTTGCCAGAGGTAGGAAAAGCAGCTGCAGATGAATGTATTGATGAGATTATTGACCATCTTGCAGATTCTCACATGGTTTTTATTACTGCGGGTATGGGCGGTGGAACTGGGACTGGTGCAGCTCCTGTTGTTGCTCGTGCTGCCCGTGAAAAAGGAATTTTAACCGTTGGTGTTGTGACGAAGCCTTTCCAGTTTGAAGGGGCACGCCGCATGAAAACAGCAGAAAATGGAATTGAGGAATTACAAAAGTCCGTTGATACCTTAATAGTGATACCCAATCAGAATCTTTTTCGTATTGCTAATGACAAAACAACCTTTTCTGATGCTTTTGCTATGGCGGATCAGGTACTTTACTCTGGTGTTGCTTCTATTACAGATTTGATGATCAAGGAAGGGCTGATCAATCTTGATTTTGCGGACGTTCGTTCTGTTATGCACGAAATGGGACGGGCGATGATGGGGACCGGCGAGGCATCAGGTGAGGGACGTGCTTTGAAAGCTGCTGAAGCTGCTATTGCTAATCCGTTGTGGGA</t>
  </si>
  <si>
    <t>Eh7-0110-R16</t>
  </si>
  <si>
    <t>TTGaaaatGCTACaaGAAATAGGTTCtGTTAAAAATATCCCTGAATTTATAGCACGTGCAAAGAACAAAAACGATTCATTCCGTCTCAtGGGATTTGGCCACAGAGTTTATAAGAATTATGATCCACGTGCAAAAaTTATGCAAAAAACTTGCCATGAAGTTCTGAAAGAATTGAATATACaAGATGATCCACTTCTTGATATTGCTATAGAACTTGAAAAAATTGCTCTCAATGATAAAtATTTTATCGAGAAAAAACTTTATCCTAATGtCGATTTCTACTCTGGTATAACATTAAAAGCTTTGGGCTTTCCTACAGAAATgtTTACTgtt</t>
  </si>
  <si>
    <t>ATaTCGCGGAATTGAAGCCACGCATTACTGTGTTTGGTGTTGGTGGTGGTGGTGGAAATGCCGTAAATAATATGATTCATGCCGGTCTTCAGGGTGTTGATTTTGTTGTTGCCAATACAGATGCACAGGCTCTAGCGATGTCAAAAGCAGAGCGTGTAATACAGCTTGGAGCGGCAGTCACGGAAGGATTGGGAGCTGGTGCATTACCAGAAGTCGGACAGGCAGCTGCTGATGAATGCATAGATGAGATTATTGATCAGCTTGCAGATGCTCATATGGTTTTTATTACAGCTGGTATGGGAGGTGGTACCGGGACAGGTGCTGCACCAGTTGTTGCTCGGGCAGTCcGTGAGAAAGGTATTCTAACCGTAGGTGTTGTCACTAAACCTTTTCATTTTGAAGGTGCTCGCCGTATGAAAACGGCaGAGGCAGGCATAGAAGAGTTGCAAAAATCTGTTGATACGCTCATTGTTATACCTAATCAGAATCTTTTCCGTATTGCGAACGAAAAGACGACCTTCGCTGATGCTTTTGCCATGGCTGATCAAGTTCTTTATTCTGGCGTTGCCTCTATAACAGATTTAATGATTAAAGAAGGGTTAATTAATCTCGATTTTGCTGATGTTCGCTCTGTTATGCATGAGATGGGGCGTGCGATGATGGGAACAGGTGAGGCAACCGGCGAAGGGCGTGCATTGCAGGCAGCTGAAGCTGCTATTGCAAATCCTCTTTTGGATGATACTTCTATGCG</t>
  </si>
  <si>
    <t>Eh7-0110-R79</t>
  </si>
  <si>
    <t>tgGGGACCAGCtCATGGTGGAGCTAATGAAGCATGCTTGAAAATGCTACAAGAAATAGGTTCTGTTAAAAATATCCCTGAATTTATAGCACGTGCAAAGAACAAAAACGATTCATTCCGTCTCATGGGATTTGGCCACAGAGTTTATAAGAATTATGATCCACGTGCAAAAATTATGCAAAAAACTTGCCATGAAGTTCTGAAAGAATTGAATATACAAGATGATCCACTTCTTGATATTGCTATAGAACTTGAAAAAATTGCTCTCAATGATAAATATTTTATCGAGAAAAAACTTTATCCTAATGTCGATTTCTACTCTGGTATAACATTAAAAGCTTTGGGCTTTCCTACAGAAATGTTTACTGTTcTTTTTGCATtA</t>
  </si>
  <si>
    <t>Eh7-0110-R89</t>
  </si>
  <si>
    <t>GAAGCCaCGCaTTACCGTTTTTGGTGTTGGCGGTGGaGGtGGCAATGCTGTAAATAACaTGATTCATGcTGGTcTTCAGGGaGTTGATTTTGTTGTTGCTAACaCTGATGcgCaGGCTTTAACGAtGTCAAAAgCTGAACGtGTAATTcAACTTGGGGcGGCaGTTACaGAAGGTcTGGGaGcTGGTGCTTTaCCaGAAgTTGGCCaGGcTGcTGcGGATGAATGCaTTGACGAAATTaTTGATCaTcTTGCaGATTcTCATaTGGTcTTTaTTACAGcGGGTaTGGGGGGGGGTACTGGTACCGGTGCAGCTCCTGTCGTTGCGCGTGCGGCTCGtGAAAAGGGTATTTTGACTGTTGGCGTTGTAACTAAgCCaTTTCAATTTGAGGGtGCgCGTCGtATGAAAACCgCTgAAgCAGGTATAgAAgAATTGCAAAAATCTGTAgAtACaTTAAtCGTTaTTCCAAATCAgAATCTGTTTCGtATTGCAAATGAAAAAACAACaTTTGCTGACgCTTTTGCTaTGGCTgATCAGGtGCtCTACtCTGGtGTTGCATCTGTTACAgATTTAAtGATCAAAgAGGGATTAATTAATCTTGATTTTGCGgATGTTCGTTcTGTTATGCATGAgATGGGTCgAGCTATGATGGGgACAGGtGAGGCATCAGGtGATGGGCGtGCTTTGGCTGCGGCCgAGGCTGCTATTGCTAATCCATTGTTGG</t>
  </si>
  <si>
    <t>Eh7-0310-A153</t>
  </si>
  <si>
    <t>TCATGGTGGAGCTAATGAAGCATGCTTGAAAATGCTACAAGAAATAGGTTCTGTTAAAAATATCCCTGAATTTATAGCACGTGCAAAGAACAAAAACGATTCATTCCGTCTCATGGGATTTGGCCACAGAGTTTATAAGAATTATGATCCACGTGCAAAAATTATGCAAAAAACTTGCCATGAAGTTCTGAAAGAATTGAATATACAAGATGATCCACTTCTTGATATTGCTATAGAACTTGAAAAAATTGCTCTCAATGATAAATATTTTATCGAGAAAAAACTTTATCCTAATGTCGATTTCTACTCTGGTATAACATTAAAAGCTTTGGGCTTTCCTACAGAAATGTTTACT</t>
  </si>
  <si>
    <t>Eh7-0310-A193</t>
  </si>
  <si>
    <t>tgGGGACCAGcTCATGGTGGAGCTAATGAAGCATGCTTGAAAATGCTACAAGAAATAGGTTCTGTTAAAAATATCCCTGAATTTATAGCACGTGCAAAGAACAAAAACGATTCATTCCGTCTCATGGGATTTGGCCACAGAGTTTATAAGAATTATGATCCACGTGCAAAAATTATGCAAAAAACTTGCCATGAAGTTCTGAAAGAATTGAATATACAAGATGATCCACTTCTTGATATTGCTATAGAACTTGAAAAAATTGCTCTCAATGATAAATATTTTATCGAGAAAAAACTTTATCCTAATGTCGATTTCTACTCTGGTATAACATTAAAAGCT</t>
  </si>
  <si>
    <t>Eh7-0510-A193</t>
  </si>
  <si>
    <t>CtCATGGTGGAGCTAATGAAGCATGCTTGAAAATGCTACAAGAAATAGGTTCTGTTAAAAATATCCCTGAATTTATAGCACGTGCAAAGAACAAAAACGATTCATTCCGTCTCATGGGATTTGGCCACAGAGTTTATAAGAATTATGATCCACGTGCAAAAATTATGCAAAAAACTTGCCATGAAGTTCTGAAAGAATTGAATATACAAGATGATCCACTTCTTGATATTGCTATAGAACTTGAAAAAATTGCTCTCAATGATAAATATTTTATCGAGAAAAAACTTTATCCTAATGTCGATTTCTACTCTGGTATAACATTAAAAGCTTTGGGCTTTCCTACAGAAATGTTTACTGT</t>
  </si>
  <si>
    <t>Eh7-0710-A153</t>
  </si>
  <si>
    <t>TGGGGACCAGCTCATGGTGGAGCTAATGAAGCATGCTTGAAAATGCTACAAGAAATAGGTTCTGTTAAAAATATCCCTGAATTTATAGCACGTGCAAAGAACAAAAACGATTCATTCCGTCTCATGGGATTTGGCCACAGAGTTTATAAGAATTATGATCCACGTGCAAAAATTATGCAAAAAACTTGCCATGAAGTTCTGAAAGAATTGAATATACAAGATGATCCACTTCTTGATATTGCTATAGAACTTGAAAAAATTGCTCTCAATGATAAATATTTTATCGAGAAAAAACTTTATCCTAATGTCGATTTCTACTCTGGTATAACATTAAAAGCTTTGGGCTTTCCTACAGAAATGTTTACTGTTC</t>
  </si>
  <si>
    <t>Eh7-170112-D048</t>
  </si>
  <si>
    <t>TGGGGACCAGCTCATGGTGGAGCTAATGAAGCATGCTTGAAAATGCTACAAGAAATAGGTTCTGTTAAAAATATCCCTGAATTTATAGCACGTGCAAAGAACAAAAACGATTCATTCCGTCTCATGGGATTTGGCCACAGAGTTTATAAGAATTATGATCCGCGTGCAAAAATTATGCAAAAAACTTGCCATGAAGTTCTGAAAGAATTGAATATACAAGATGATCCACTTCTTGATATTGCTATAGAACTTGAAAAAATTgCTCTCAATGATAAATATTTTATCGAGAAAAAACTTTATCCTAATGTCGATTTCTACTCTGGTATAACATTAAAAGCTTTGGGCTTTCCTACAGAAATGTTTACTGTTCTTTTTGCATTA</t>
  </si>
  <si>
    <t>Eh7-170112-D062</t>
  </si>
  <si>
    <t>TGGGGACCAGCTCATGGTGGAGCTAATGAAGCATGCTTGAAAATGCTACAAGAAATAGGTTCTGTTAAAAATATCCCTGAATTTATAGCACGTGCAAAGAACAAAAACGATTCATTCCGTCTCATGGGATTTGGCCACAGAGTTTATAAGAATTATGATCCGCGTGCAAAAATTATGCAAAAAACTTGCCATGAAGTTCTGAAAGAATTGAATATACAAGATGATCCACTTCTTGATATTGCTATAGAACTTGAAAAAATTGCTCTCAATGATAAATATTTTATCGAGAAAAAACTTTATCCTAATGTCGATTTCTACTCTGGTATAACATTAAAAGCTTtGGGCTttC</t>
  </si>
  <si>
    <t>Eh7-170112-D069</t>
  </si>
  <si>
    <t>TGGGGACCAGCTCATGGTGGAGCTAATGAAGCATGCTTGAAAATGCTACAAGAAATAGGTTCTGTTAAAAATATCCCTGAATTTATAGCACGTGCAAAGAACAAAAACGATTCATTCCGTCTCATGGGATTTGGCCACAGAGTTTATAAGAATTATGATCCGCGTGCAAAAATTATGCAAAAAACTTGCCATGAAGTTCTGAAAGAATTGAATATACAAGATGATCCACTTCTTGATATTGCTATAGAACTTGAAAAAATTGCTCTCAATGATAAATATTTTATCGAGAAAAAACTTTATCCTAATGTCGATTTCTACTCTGGTATAACATTAAAAGCTTTGGGCTTTCCTACAGAAATGTTTACTGTTCTTTTTGCAT</t>
  </si>
  <si>
    <t>Eh7-170112-D084</t>
  </si>
  <si>
    <t>tgGGGACCAGCTCATGGTGGAGCTAATGAAGCaTGCTTGAAAATGCTACAaGAAATAGGTTCTGTTAAAAATATCCCTGAATTTATAGCACGTGCAAAGAACAAAAACGATTCATTCCGTCTCATGGGATTTGGCCACAGAGTTTATAAGAATTATGATCCGCGTGCAAAAATTATGCAAAAAACTTGCCATGAAGTTCTGAAAGAATTGAATATACAAGATGATCCACTTCTTGATATTGCTATAGAACTTGAAAAAATTGCTCTCAATGATAAATATTTTATCGAGAAAAAACTTTATCCTAATGTCGATTTCTACTCTGGTATAACATTAAAAGCTTTGGGCTTTCCTACAGAAATGTTTAC</t>
  </si>
  <si>
    <t>Eh7-170112-D085</t>
  </si>
  <si>
    <t>GGGACCAGCTCATGGTGGAGCTAATGAAGCATGCTTGAAAATGCTACAAGAAATAGGTTCTGTTAAAAATATCCCTGAATTTATAGCACGTGCAAAGAACAAAAACGATTCATTCCGTCTCATGGGATTTGGCCACAGAGTTTATAAGAATTATGATCCGCGTGCAAAAATTATGCAAAAAACTTGCCATGAAGTTCTGAAAGAATTGAATATACAAGATGATCCACTTCTTGATATTGCTATAGAACTTGAAAAAATTGCTCTCAATGATAAATATTTTATCGAGAAAAAACTTTATCCTAATGTCGATTTCTACTCTGGTATAACATTAAAAGCTTTGGGCTTTCCTACAGAAATGTTTACTGTTCTTTTTGCATTA</t>
  </si>
  <si>
    <t>Eh7-170112-D090</t>
  </si>
  <si>
    <t>tgGGGACCAGCTCATGGTGGAGCTAATGAAGCATGCTTGAAAATGCTACAaGAAATAGGTTCTGTTAAAAATATCCCTGAATTTATAGCACGTGCAAAGAACAAAAACGATTCATTCCGTCTCATGGGATTTGGCCACAGAGTTTATAAGAATTATGATCCGCGTGCAAAAATTATGCAAAAAACTTGCCATGAAGTTCTGAAAGAATTGAATATACAAGATGATCCACTTCTTGATATTGCTATAGAACTTGAAAAAATTGCTCTCAATGATAAATATTTTATCGAGAAAAAACTTTATCCTAATGTCGATTTCTACTCTGGTATAACATTAAAAGCTTTGGGCTTTCCTACaGAAATgTTTACTgTtcTTTTTGCAt</t>
  </si>
  <si>
    <t>Ew-111</t>
  </si>
  <si>
    <t>ATGGTGGAGCCAATgAaGCATGCTTAAAAATGCTACAAGAAATAGGCTCCGTCAAAAAAATTCCTGAATTTATTGCTCGCGCAAAAGATAAAAATGATTCTTTTCGTCTTATGGGTTTTGGTCATCGCGTATATAAAAATTATGATCCACGCGCAAAAATCATGCAACAAACCTGTCATGAAGTCTTAAAAGAACTGAACATTCAAAATGATCCACTTCTTGATATAGCTATCGAACTCGAAAACATTGCGCTAAATGATGACTACTTTGTTGAAAAACGACTTTATCCTAACGTCGATTTCTATTCTGGCATTACACTAAAAGCTtt</t>
  </si>
  <si>
    <t>cgGCCAGATATCGCGGAATTGAAACCACGCATTACCGTTTTTGGTGTTGGTGGTGGTGGCGGGAATGCCGTGAATAATATGATTAATGCTGGTCTTCAGGGAGTTGATTTTGTTGTTGCCAATACGGATGCGCAGGCTTTAGCTATGTCAAAGGCTGAACGTGTGATCCAGCTTGGTGCAGCAGTTACGGAAGGCTTAGGTGCTGGTGCTTTGCCGGAAGTTGGACAGGCGGCTGCGGATGAATGCATTGATGAAATTATCGATCATTTGGCAGATTCCCATATGGTTTTCATTACTGCTGGTATGGGTGGAGGTACCGGAACTGGGGCAGCTCCTGTTGTGGCTCGCGCAGCCCGTGAGAAAGGTATTTTGACCGTGGGCGTTGTGACGAAACCATTTCAGTTTGAAGGTGCTCGCCGGATGAAAACGGCAGAGGCTGGTATTGAAGATTTACAAAAGTCTGTTGATACATTGATTGTTATTCCCAACCAGAATCTTTTCCGTATCGCAGATGAAAAGACAACATTTGCTGATGCTTTTGCTATGGCAGATCAAGTGCTTTATTCTGGTGTTGCTTCCATTACCGACTTGATGATTAAAGAGGGTCTGATTAATCTTGATTTTGCTGATGTTCGTTCTGTTATGCACGAAATGGGTCGGGCAATGATGGGGACTGGTGAGGCATCTGGTGATGGTCGTGCTTTGGCTGCTGCCGAAGCTGCTATTGCAAATCCACTGTTGGATGATACTTCTATGCGCGGTGCTCGTGGTTTATTGATTTCTATTACTGGTGGTCGTGATATGACTTTATTTGAAGTAGATGAAGCCGCTAATCGTATTCGCGAGGAAGTTGATGCTGATGCAAATGTTATTTTTGGTGCCATTGATGATGA</t>
  </si>
  <si>
    <t>TAATGCCTCACACGGCTTTGAAAGAAAAGAGTTGAGGAAATTTTTCCGCTTAATGAAATTAAGTTCGGAGAAGGTTTTCCGGTTTATCCCGGAGGGCTTGTAGCTCAGTTGGTTAGAGCGCGCGCTTGATAAGCGTGAGGTCGGAGGTTCAAGTCCTCCCAGGCCCACCAATTTATGTGTCAGTGTATAAGCGCCTATGAATTTTTAGATGAAGTGTGCTCATAGAACTTTTAAGACTGTGAGGCTTCTCTATTTTGCTTAAGTGATCAAAAGTTGAAGTTTTATCCTTTCTCCTGTTTTAGGGGCCGTAGCTCAGCTGGGAGAGCACCTGCTTTGCAAGCAGGGGGtC</t>
  </si>
  <si>
    <t>HM363768</t>
  </si>
  <si>
    <t>HM363773</t>
  </si>
  <si>
    <t>MF288108</t>
  </si>
  <si>
    <t>ST2; also associated with Epomophorus sp. (Pteropodidae: Rousettinae) and Micropteropus sp. (Pteropodidae: Rousettinae) and bat fly Cyclopodia greefi (Insecta: Pterygota: Neoptera/Endopterygota: Diptera: Brachycera/Muscomorpha: Hippoboscoidea: Nycteribiidae) [@Kamani2014] and Eidolon dupreanum (Pteropodidae: Eidolinae) and bat fly Cyclopodia dubia (Insecta: Pterygota: Neoptera/Endopterygota: Diptera: Brachycera/Muscomorpha: Hippoboscoidea: Nycteribiidae) [@Brook2015]</t>
  </si>
  <si>
    <t>Eptesicus.nilssoni</t>
  </si>
  <si>
    <t>Finland</t>
  </si>
  <si>
    <t>[@Veikkolainen2014]</t>
  </si>
  <si>
    <t>1157-3</t>
  </si>
  <si>
    <t>GGACAAGCTTTTGTTTATCCGCGGAATGATCTTAGTTACGCTGCAAATTTTCTCCGTATGTGCTTTTCTG
TTCCTTGTGAAGAATACAAAAACAATCCTGTTCTCACCCGAGCAATGGATCGAATCTTTATCCTTCATGC
AGATCATGAACAAAACGCCTCTACATCCACTGTACGTCTTGCAGGATCATCAGGCGCCAATCCATTTGCA
TGTATCGCAGCAGGTGTTGCATGCCTTTGGGGACCAGCGCATGGTGGAGCCAATGAAGCATGCCTAAAGA
TGTTACAAGAAATAGGTTCCGTTAAGAGAATTCCTGAATTCATTGCACGTGCAAAAGATAAAAATGATCC
TTTCCGCCTGATGGGCTTTGGTCATCGAGTCTATAAAAATTATGATCCACGTGCAAAAATCATGCAAAAA
ACCTGCCATGATGTTTTAAAAGAACTAAATATTCAAGACGATCCGCTTCTTGATATCGCTATAGAACTTG
AAAAAATTGCCCTGAATGATGAATATTTTGTTGAGAAAAAGCTTTATCCGAATGTTGATTTCTATTCTGG
CATTACATTAAAAGCTCTAGGCTTTCCAACCGAAA</t>
  </si>
  <si>
    <t>ACAGATGCACAGGCTTTGGCTATGTCAAAGGCTGAACGTGTTATCCAGCTTGGTGCAGCCGTTACGGAAG
GTCTTGGTGCTGGTGCTTTGCCAGAAGTTGGGCAGGCGGCTGCAGAGGAATGTATAGATGAAATTATCGA
CCATCTTGCGGATTCCCATATGGTTTTCATTACGGCTGGTATGGGTGGAGGTACCGGAACCGGAGCGGCG
CCCGTTGTGGCTCGTGCAGCGCGTGATAAAGGTATTTTGACTGTTGGTGTTGTGACAAAGCCATTTCAGT
TTGAAGGCGCTCGCCGTATGAAAACAGCAGAGGCTGGTATTGAAGAACTACAAAAGTCTGTTGATACATT
GATTGTTATTCCCAATCAGAATCTTTTTCGTATTGCAGATGAGAAAACAACATTTGCTGATGCTTTTGCT
ATGGCTGATCAAGTGCTTTATTCTGGTGTTGCTTCTATTACAGACCTCATGATTAAAGAGGGGCTCATTA
ATCTTGACTTTGCTGATGTTC</t>
  </si>
  <si>
    <t>TTCAAGTCCTCCCAGGCCCACCAATTTAGGATTGCTTAACCCACTAAAGACCCTCTCTATAAGAAAAATA
TCTATCGTTAGAGAAAGCTCTTTATAGTCTGGCTCTTTATAGTCTTTTATTGTCAATAAAATGTTCGGTG
AAATATCAAATATGTTTTGCGAAAATACTGACAATATAAAACTTTTGACAATATAAAACTACTGACAGAC
TGTCGCTTTAAGGGTTTTGAAATGTTTTCTTTTAGGGGCCGTAGCTCAG</t>
  </si>
  <si>
    <t>KF003115</t>
  </si>
  <si>
    <t>KF003121</t>
  </si>
  <si>
    <t>KF003117</t>
  </si>
  <si>
    <t>Eptesicus.serotinus</t>
  </si>
  <si>
    <t>[@Urushadze2017]</t>
  </si>
  <si>
    <t>Vesp-3_B44724</t>
  </si>
  <si>
    <t>ATGGTGGAGCCAATGAAGCATGCCTAAAAATGCTACAAGAAATAGGTTCCGTTAAGAGAATTCCTGAATTCATTGCACGTGCAAAAGATAAAAATGATCCTTTCCGCCTGATGGGCTTTGGTCATCGAGTCTATAAAAATTATGACCCACGTGCAAAAATCATGCAACAAACCTGCCATGATGTTTTAAAAGAACTAAATATTCAAGATGATCCGCTTCTTGACATCGCTATAGAACTTGAGAAAATCGCTTTAAATGATGAATATTTTGTTGAGAAAAAGCTTTATCCGAATGTTGATTTCTATTCTGGCATTACATtAAAAGCTCTAGGCTTTCCAACCGAAATGTTTACTG</t>
  </si>
  <si>
    <t>CGcATTACCGTTTTTGGTGTTGGCGGTGGTGGTGgGAATGCCGTGAATAATATGATTAATGCTGGTCTTCAGGGAGTTGATTTTGTTGTTGCCAATACAGATGCACAGGCTTTGGCTATGTCAAAAGCTGAACGTGTTATCCAGCTTGGTGCAGCCGTTACGGAAGGTCTTGGTGCTGGTGCTTTGCCAGAAGTTGGGCAAGCGGCTGCAGAGGAATGTATAGATGAAATTATCGACCATCTTGCAGATTCCCATATGGTTTTCATTACGGCTGGTATGGGTGGAGGTACAGGAACTGGGGCGGCGCCCGTTGTAGCTCGCGCAGCGCGTGATAAAGGTATTTTGACCGTTGGTGTGGTAACAAAGCCATTTCAGTTTGAAGGTGCTCGCCGTATGAAAACGGCAGAGGCTGGTATTGAAGAACTACAAAAGTCTGTTGATACATTGATTGTTATTCCCAATCAGAATCTTTTTCGTATTGCAGATGAGAAAACAACATTTGCTGATGCTTTTGCTATGGCTGATCAAGTGCTTTATTCTGGCGTTGCTTCTATTACAGACCTCATGATTAAAGAGGGGCTCATTAATCTTGACTTTGCTGATGTTCGTTCTGTTATGCATGAAATGGGTCGTGCGATGATGGGAACGGGTGAGGCGTCTGGTGATGGTCGTGCTTTGGCCGCTGCTGAAGCTGCTATTGCGAATCCGCTGTTGGATGATACTTCTATGCGGGGCGCTCGTGGCTTGCTCATTTCTATTACGGGTGGTCGTGATATGACTCTCTTTGAAGTGGATGAAGCAGCGAATCGTATTCGTGAAGAAGTCGATGCGGATGCAAATGTTATCTTTGGTGCTATTGATGATGA</t>
  </si>
  <si>
    <t>TTTTAAGGTGTCATGGATTTTGAAGACCATGGATTTTGAAGACCATGGATTTACTTAAAACTTATGGTTTTTAAAAAGAGCTTTAAAAGGAAATGACTAAAAAGCTTTTCCAGTGATTTAAGACGATACCGGGGAAGGTTTTCCGGTTTATCCCGGAGGGCTTGTAGCTCAGTTGGTTAGAGCGCGCGCTTGATAAGCGTGAGGTCGGAGGTTCAAGTCCTCCCAGGCCCACCAATTTAGGATTGCTTAACCCACTAAAAACCCTCTCTATAAgAAAAATATCTATCGTTAGAGAAAGCTCTTTATAGTCTGGCTCTTTATAGTCTAGAATTGTCAATGAAATGTTCGGTAAAATAAAAATGTTCGGTAAAATATCAAATATATTTTGCGAAAATACTGACAATAATACTGACAATAATAAAGCTCTTGACAATATAAAGCTACTGACAGACTGTCGCTTTAAGGGTTTTGAAGCGTTTTCTTTTAGGGGCCGTAGCTCAGCTGGGAGAGCACCTGCTTTGCAAGCAGGGggtc</t>
  </si>
  <si>
    <t>KX300154</t>
  </si>
  <si>
    <t>KX300153</t>
  </si>
  <si>
    <t>MF288126</t>
  </si>
  <si>
    <t>Hipposideros.armiger</t>
  </si>
  <si>
    <t>KK182</t>
  </si>
  <si>
    <t>ATGGTGGAGCTAATGAAGCATGCCTAAAAATGCTACAAGAAATAGGTTCTGTTGAAAAAATTCCTGAATTTATTGCGCGTGCAAAAGATAAAAACGATCCTTTCCGTCTTATGGGGTTTGGTCACCGTGTTTATAAAAATTATGATCCACGTGCAAAAATTATGCAACAAACCTGTCACGAAGTTCTAAAAGAACTTAATATTCAAGATGATCCACTTTTAGATATAGCTGTCGCACTTGAAAATATTGCTCTGCATGATGAATATTTTATTGAAAAAAAACTTTACCCTAATGTCGATTTTTATTCTGGTATTACATTAAAAGCCTTAGGTTTTCCAACTGAGATGTTTACTGTT</t>
  </si>
  <si>
    <t>CGGCCAGATATCGCGGAATTGAAGcCaCGCATTACCGTTTTTGGTGTTggTgGTGgTggCgGGAATGCCGTGAATAATATGATTAATGCTGGTCTTCAGGGAGTTGATTTTGTTGTTGCTAATACAGATGCACAGGCTTTGGCGATGTCGAAAGCTGAACGTGTGATCCAGCTTGGTGCAGCGGTGACAGAAGGTCTGGGTGCTGGTGCTTTGCCAGAAGTTGGGCAAGCGGCTGCCGATGAATGTATCGATGAGATTATTGATCATCTTGCAGACTCTCATATGGTTTTTATTACTGCAGGTATGGGAGGCGGTACAGGAACAGGTGCAGCACCTGTTGTTGCTCGCGCAGCACGTGAAAAGGGCATTCTAACAGTTGGTGTCGTGACAAAACCATTCCAGTTTGAAGGCGCTCGTCGGATGAAAACAGCAGAAGCTGGTATTGAAGAATTACAAAAATCCGTTGATACATTGATTGTTATTCCCAATCAGAATCTTTTTCGTATTGCGGATGAAAAAACAACATTTGCTGATGCTTTTGCTATGGCAGATCAGGTACTTTATTCTGGTGTTGCTTCCATTACGGATTTGATGATCAAAGAGGGTTTGATTAATCTTGATTTTGCTGATGTTCGCTCTGTTATGCATGAAATGGGGCGCGCGATGATGGGAACTGGTGAGGCGTCTGGTGAAGGGCGTGCTTTGGCTGCTGCTGAAGCTGCTATTGCAAATCCATTGTTGGATGACACTTCTATGCGTGGCGCTCGTGGTCTTTTGATTTCCATTACCGGTGGTCGTGATATGACTTTGTTTGAAGTGGATGAGGCTGCTAATCGTATTCGTGaAGAAGTTGATGCTGATGCAAACGTTATTTTTGGTGCCATTGATGATGA</t>
  </si>
  <si>
    <t>gatcccaagccttctggcggtctatgcgaaatgcgccttgattttggttttaaggaaatgcttttccgttttaaaagattatgccggggaaggttttccggtttatcccggagggcttgtagctcagttggttagagcgcgcgcttgataagcgtgaggtcggaggttcaagtcctcccaggcccaccatttataagtgcttccatttatcttattgctgataaagtgctttttactcggtattttacagggtacttattacaaagcgcttataataaataagttccattggagaagaatgtaacgcttatcaatgacgctgaagtgatttaagatcaaatttaaagccttttagatactcaagtttaagagagaattgaggtgaaatttaaaattttagttttaagtcctttatcctattttaggggccgtagctcagctgggagagcacctgctttgcaagcagggg</t>
  </si>
  <si>
    <t>KY232212</t>
  </si>
  <si>
    <t>KY232170</t>
  </si>
  <si>
    <t>KY232241</t>
  </si>
  <si>
    <t>H3_ST7</t>
  </si>
  <si>
    <t>KK200a</t>
  </si>
  <si>
    <t>ATGGTGGAGCAAATGAAGCATGTTTAAAGATGCTACAAGAAATAGGTTCTGTTGAAAATATTCCTGAATTCATTGCACGTGCAAAAGACAAAAATGACCCTTTCCGCCTTATGGGTTTTGGTCACCGAGTTTATAAAAATTATGACCCACGTGCAAAAATTATGCAAAAAACCTGTCATGAAGTTTTAAAAGAACTTAACATTCAAGATGATCCACTTCTAGATGTTGCTATCGCACTTGAAAACATTGCTCTCAATGATGAATACTTTATTGAAAAAAAGCTTTATCCTAATGTGGATTTCTATTCTGGTATTACATTAAAAGCTTTAGGCTTTCCAACTGAAATGTTTACTGTTTATTTGCAT</t>
  </si>
  <si>
    <t>gGcCAGATATCTCGGAATTGAAGCCACGCATTACCGTTTTTGGTGTTGGAGGTGGTGGCGGGAATGCCGTGAATAATATGATTAATGCTGGTCTTCAGGGCGTTGATTTTGTTGTTGCTAATACGGATGCGCAAGCTTTAGCGATGTCAAAAGCGGAACGTGTGATTCAGCTTGGTACAGCGGTTACTGAAGGTTTAGGTGCTGGTGCTTTACCAGAAGTTGGACAGGCGGCTGCAGATGAATGTATTGATGAAATTATTGACCATCTCGCAGATTCCCATATGGTTTTCATTACTGCCGGTATGGGGGGCGGTACCGGAACGGGTGCTGCACCTGTTGTTGCCCGTGCAGCACGTGAAAAAGGTATTTTGACCGTTGGTGTTGTCACAAAACCATTTCAGTTTGAAGGTGCTCGTCGGATGAAGACGGCAGAGGCTGGTATTGACGAACTACAAAAATCTGTTGATACATTGATTGTTATTCCTAATCAAAATCTTTTTCGTATTGCGGATGAAAAGACAACATTTGCTGACGCTTTTGCTATGGCTGATCAGGTTCTTTATTCTGGTGTTGCTTCCATTACGGATTTGATGATTAAAGAAGGGCTTATTAATCTTGATTTTGCGGATGTTCGTTCTGTTATGCACGAAATGGGTCGTGCAATGATGGGAACTGGTGAGGCGTCTGGGGAAGGGCGTGCTTTAGCTGCTGCTGAAGCTGCTATTGCTAATCCATTGTTGGATGATACCTCTATGCGTGGTGCTCGTGGTCTTTTAATTTCCATTACGGGTGGGCGTGATATGACTCTATTTGAAGTGGATGAAGCTGCTAATCGTATTCGCGAAGAAGTTGATGCTGACGCAAACGTTATTTTTGGCGCTATTGATGATGA</t>
  </si>
  <si>
    <t>gatcccaagccttctggcgatctataagaagtctttgattttggctttgaggaattattcccgttttataagattatgctggggaaggttttccggtttatcccggagggcttgtagctcagttggttagagcgcgcgcttgataagcgtgaggtcggaggttcaagtcctcccaggcccaccaaattcattaagtgcttttaaagagtactttttgtgcgtgcatataaatttttactgcgtgcacataagaaactagcgtttgtcgtcttgacgtttatttaagatgttaggtgttggttttttcatttcgctaaagtggatttgacctatgctttgcgcttagatttttgatcctttattctatattaggggccgtagctcagctgggagagcacctgctttgcaagcaggggg</t>
  </si>
  <si>
    <t>KY232213</t>
  </si>
  <si>
    <t>KY232171</t>
  </si>
  <si>
    <t>KY232242</t>
  </si>
  <si>
    <t>H1_ST15</t>
  </si>
  <si>
    <t>Hipposideros.fulvus</t>
  </si>
  <si>
    <t>CR224</t>
  </si>
  <si>
    <t>ATGGTGGGGCTAACGAAGCATGTCTAAAAATGCTACAAGAAATAGGTTCTGTTGAAAAAATTCCTGAATTTATTGCGCGTGCAAAAGATAAAAATGATCCTTTCCGTCTTATGGGATTTGGTCACCGTGTTTATAAAAATTATGATCCACGTGCAAAAATTATGCAACAAACCTGTCATGAAGTTCTAAAAGAGCTTAATATTCAAGATGATCCGCTTTTAGATATAGCTGTCGCACTTGAAAATATTGCTCTGCATGATGAATATTTTATTGAAAAAAAGCTTTACCCTAATGTCGATTTTTATTCCGGTATTACATTAAAAGCCTTAGGTTTTCCAACTGAAATGTTTACTGTTCTTTTTGCATAA</t>
  </si>
  <si>
    <t>CGGCCAGATATCgCGGaattgaagcCACGCATTACCGTTTTTGGTGTTggtgGTGgTggCgGgAATGCCGTGAATAATATGATTAATGCTGGTCTTCAGGGAGTTGATTTTGTTGTTGCTAATACGGATGCACAGGCTTTGGCGATGTCGAAAGCTGAACGTGTGATCCAGCTTGGTGCAGCGGTGACAGAAGGTCTGGGTGCTGGTGCTTTGCCAGAAGTTGGGCAAGCGGCTGCCGATGAATGTATAGATGAGATTATTGATCATCTTGCAGACTCTCATATGGTTTTTATTACTGCAGGTATGGGAGGCGGTACAGGAACAGGTGCAGCACCTGTTGTTGCTCGCGCAGCACGTGAAAAGGGCATTTTAACAGTTGGTGTCGTGACAAAACCATTCCAGTTTGAAGGTGCTCGTCGGATGAAAACGGCAGAAGCTGGTATTGAAGAATTACAAAAATCCGTTGATACATTGATTGTTATTCCTAATCAGAATCTTTTTCGTATTGCGGATGAAAAAACAACATTTGCTGATGCTTTTGCTATGGCAGATCAGGTACTTTATTCTGGTGTTGCTTCCATTACGGATTTGATGATTAAAGAGGGGTTGATTAATCTTGATTTTGCTGATGTTCGCTCTGTTATGCATGAAATGGGGCGCGCGATGATGGGTACTGGTGAGGCGTCTGGTGAAGGGCGTGCTTTGGCTGCTGCTGAAGCTGCTATTGCAAATCCATTGTTGGATGATACTTCTATGCGTGGCGCTCGTGGTCTTTTGATTTCCATTACTGGTGGTCGTGATATGACTTTGTTTGAAGTGGATGAGGCTGCTAATCGTATTCGTGaAGAAGTTGATGCTGATGCAAACGTTATCTTTGGTGCTATTGATGATGA</t>
  </si>
  <si>
    <t>gatcccaagccttctggcggtctatgcgaaatgcgcctttattttggttttaaggaaatgctttttcgttttaaaagattatgccggggaaggttttccggtttatcccggagggcttgtagctcagttggttagagcgcgcgcttgataagcgtgaggtcggaggttcaagtcctcccaggcccaccatttataagtgcttccatttatcttattgctgatagagtgctttttactcggtattttacagggtatttgttacaaagcgcttgtaaagagataagttccattagagaagaatgtaacgcttatcaatgacgctgaagtgatttaagctcaaatttagagccttttagatactcgaatttaagagagaattgaggtaaaattttagttttaagtcctttatcctattttaggggccgtagctcagctgggagagcacctgctttgcaagcaggggg</t>
  </si>
  <si>
    <t>KY232222</t>
  </si>
  <si>
    <t>KY232180</t>
  </si>
  <si>
    <t>KY232251</t>
  </si>
  <si>
    <t>H3_ST10</t>
  </si>
  <si>
    <t>Hipposideros.larvatus</t>
  </si>
  <si>
    <t>KP215</t>
  </si>
  <si>
    <t>atggtggagctaatgaagcatgcctaaaaatgctacaagaaataggttctgttgaaaaaattcctgaatttattgcgcgtgcaaaagataaaaacgatcctttccgtcttatggggtttggtcaccgtgtttataaaaattatgatccacgtgcaaaaattatgcaacaaacctgtcacgaagttctaaaagaacttaatattcaagatgatccacttttagatatagctgtcgcacttgaaaatattgctctgcatgatgaatattttattgaaaaaaaactttaccctaatgtcgatttttattctggtattacattaaaagccttaggttttccaactgagatgtttactgtt</t>
  </si>
  <si>
    <t>cggaattgaagccacgcattaccgtttttggtgttggaggtggtggcgggaatgccgtgaataatatgattaatgctggtcttcagggagttgattttgttgttgctaatacagatgcacaggctttggcgatgtcgaaagctgaacgtgtgatccagcttggtgcagcggtgacagaaggtctgggtgctggtgctttgccagaagttgggcaagcggctgccgatgaatgtatcgatgagattattgatcatcttgcagactctcatatggtttttattactgcaggtatgggaggcggtacaggaacaggtgcagcacctgttgttgctcgcgcagcacgtgaaaagggcattctaacagttggtgtcgtgacaaaaccattccagtttgaaggcgctcgtcggatgaaaacagcagaagctggtattgaagaattacaaaaatccgttgatacattgattgttattcccaatcagaatctttttcgtattgcggatgaaaaaacaacatttgctgatgcttttgctatggcagatcaggtactttattctggtgttgcttccattacggatttgatgatcaaagagggtttgattaaccttgattttgctgatgttcgctctgttatgcatgaaatggggcgcgcgatgatgggaactggtgaggcgtctggtgaagggcgtgctttggctgctgctgaagctgctattgcaaatccattgttggatgacacttctatgcgtggcgctcgtggtcttttgatttccattaccggtggtcgtgatatgactttgtttgaagtggatgaggctgctaatcgtattcgtgaagaagttgatgctgatgcaaacgt</t>
  </si>
  <si>
    <t>gatcccaagccttctggcggtctatgcgaaatgcgccttgattttggttttaaggaaatgcttttccgttttaaaagattatgccggggaaggttttccggtttatcccggagggcttgtagctcagttggttagagcgcgcgcttgataagcgtgaggtcggaggttcaagtcctcccaggcccaccatttataagtgcttccatttatcttattgctgataaagtgctttttactcggtattttacagggtacttattacaaagcgcttataataaataagttccattggagaagaatgtaacgcttatcaatgacgctgaagtgatttaagctcaaatttaaagccttttagatactcaagtttaagagagaattgaggtgaaatttaaaattttagttttaagtcctttatcctattttaggggccgtagctcagctgggagagcacctgctttgcaagcagggg</t>
  </si>
  <si>
    <t>KY232214</t>
  </si>
  <si>
    <t>KY232172</t>
  </si>
  <si>
    <t>KY232243</t>
  </si>
  <si>
    <t>H3_ST9</t>
  </si>
  <si>
    <t>KP277</t>
  </si>
  <si>
    <t>ATGGTGGAGCTAATGAAGCATGCCTAAAAATGCTACAAGAAATAGGTTCTATTAAAAAAATTCCTGAATTCATTGCACGCGCAAAAGATAAAAATGATCCTTTCCGTCTCATGGGTTTTGGTCACCGTGTTTATAAAAATTACGATCCACGTGCAAAAATTATGCAAAAAACCTGTCACGAAGTTCTAAAAGAATTAAATATTCAAGATGATCCACTTCTTGATATTGCTGTCGAACTTGAAAATATTGCCCTGAATGATGAATATTTTATTGAAAAAAAGCTTTACCCTAACGTTGATTTCTATTCTGGAATTACGTtAAAAGCTTTAGGATTCCCGACTGAAATGTTTACTGTTTTTTTGCATA</t>
  </si>
  <si>
    <t>cGGCCAGATATCGCGGAATTAAAGCCACGCATTACCGTTTTTGGTGTTGGCGGGGGTGGCGGTAATGCTGTGAATAATATGATTAATGCGGGTCTTCAGGGAGTTGACTTTGTTGTTGCTAATACGGATGCGCAAGCTTTGGCTATGTCAAAAGCTGAACGTGTAATCCAGCTTGGTGCAGCAGTAACAGAAGGTTTAGGTGCTGGTGCTTTGCCAGAAGTTGGGCAAGCGGCTGCAGATGAATGTATTGATGAGATTATTGATCATCTCGCAGATTCTCATATGGTTTTTATTACTGCTGGTATGGGGGGAGGCACTGGAACAGGAGCAGCGCCTGTTGTCGCTCGTGCAGCACGTGATAAAGGTATTTTGACTGTTGGTGTTGTGACAAAGCCATTTCAGTTTGAGGGTGCTCGTCGTATGAAAACGGCAGAAGCTGGTATTGAAGAATTGCAAAAATCTGTTGATACCTTGATTGTTATTCCTAATCAAAATCTTTTTCGTATTGCAGATGAAAAGACAACATTTGCTGATGCTTTTGCTATGGCTGATCAGGTACTTTATTCTGGTGTTGCTTCCATTACAGACTTAATGATTAAAGAAGGGCTTATTAATCTTGATTTTGCGGATGTTCGTTCTGTTATGCATGAAATGGGTCGTGCAATGATGGGAACCGGTGAGGCATCTGGTGAAGGGCGTGCTTTGGCTGCTGCTGAAGCTGCTATTGCGAATCCATTATTGGATGATACTTCTATGCGTGGTGCTCGTGGTCTTTTGATTTCCATTACGGGTGGTCGTGATATGACTTTATTTGAAGTGGATGAGGCTGCTAATCGCATTCGTGAAGAAGTTGATGCTGATGCAAATGTTATTTTTGGAGCTATTGATGATGA</t>
  </si>
  <si>
    <t>gatcccaagccttctggcgatctataaaatgggcctttattagctttaagaaaaaaagcttttttattttataagattatgccggggaaggttttccggtttatcccggagggcttgtagctcagttggttagagcgcgcgcttgataagcgtgaggtcggaggttcaagtcctcccaggcccaccaatttcattaagtgcttataaagtcattaagtgctgcttataaaaatcatgaagttcttaaaagtaagtacttatttaaaagaaaagtaagtacttatttaaaggtaagtggttataaagcgcttataatttatataaagatgaaaatgtgatgtttatcaattgcgctaaagtgattggaactccgctttaaatgaaactttggctttaaatttgaatttttagagtgcagattaaaagcttatacagttaaagttagatttgagacgagtttttaagttctttatcctattttaggggccgtagctcagctgggagagcacctgctttgcaagcaggggg</t>
  </si>
  <si>
    <t>KY232218</t>
  </si>
  <si>
    <t>KY232176</t>
  </si>
  <si>
    <t>KY232247</t>
  </si>
  <si>
    <t>H2_ST11</t>
  </si>
  <si>
    <t>KP293a</t>
  </si>
  <si>
    <t>ATGGTGGAGCAAATGAAGCATGTTTAAAGATGCTACAAGAAATAGGTTCTGTTGAAAATATTCCTGAATTCATTGCACGTGCAAAAGACAAAAATGACCCTTTCCGCCTTATGGGTTTTGGTCACCGAGTTTATAAAAATTATGACCCACGTGCAAAAATTATGCAAAAAACCTGTCATGAAGTTTTAAAAGAACTTAACATTCAAGATGATCCACTTCTAGATGTTGCTATCGCACTTGAAAACATTGCTCTCAATGATGAATACTTTATTGAAAAAAAGCTTTATCCTAATGTGGATTTCTATTCTGGTATTACATTAAAAGCTTTAGGCTTTCCAACTGAAATGTTTACTGTTTTTTTGCATA</t>
  </si>
  <si>
    <t>GcCAGATATCTCGGAATTGAAGCCACGCATTACCGTTTTTGGTGTTGGAGGTGGTGGCGGAAATGCCGTGAATAATATGATTAATGCTGGTCTTCAGGGCGTTGATTTTGTTGTTGCTAATACGGATGCGCAAGCTTTAGCGATGTCAAAAGCGGAACGTGTGATTCAGCTTGGTACAGCGGTTACTGAAGGTTTAGGTGCTGGTGCTTTACCAGAAGTTGGACAGGCGGCTGCAGATGAATGTATTGATGAAATTATTGACCATCTCGCAGATTCCCATATGGTTTTCATTACTGCCGGTATGGGGGGCGGTACCGGAACGGGTGCTGCACCTGTTGTTGCCCGTGCAGCACGTGAAAAAGGTATTTTGACCGTTGGTGTTGTCACAAAACCATTTCAGTTTGAAGGTGCTCGTCGGATGAAGACGGCAGAGGCTGGTATTGACGAACTACAAAAATCTGTTGATACATTGATTGTTATTCCTAATCAAAATCTTTTTCGTATTGCGGATGAAAAGACAACATTTGCTGACGCTTTTGCTATGGCTGATCAGGTTCTTTATTCTGGTGTTGCTTCCATTACGGATTTGATGATTAAAGAAGGGCTTATTAATCTTGATTTTGCGGATGTTCGTTCTGTTATGCACGAAATGGGTCGTGCAATGATGGGAACTGGTGAGGCGTCTGGGGAAGGGCGTGCTTTAGCTGCTGCTGAAGCTGCTATTGCTAATCCATTGTTGGATGATACCTCTATGCGTGGTGCTCGTGGTCTTTTAATTTCCATTACGGGTGGGCGTGATATGACTCTATTTGAAGTGGATGAAGCTGCTAATCGTATTCGCGAAGAAGTTGATGCTGACGCAAACGTTATTTTTGGCGCTATTGATGATGA</t>
  </si>
  <si>
    <t>KY232220</t>
  </si>
  <si>
    <t>KY232178</t>
  </si>
  <si>
    <t>KY232249</t>
  </si>
  <si>
    <t>H1_ST16</t>
  </si>
  <si>
    <t>Hipposideros.vittatus</t>
  </si>
  <si>
    <t>[@Kosoy2010]</t>
  </si>
  <si>
    <t>H-556</t>
  </si>
  <si>
    <t>GGACCATCTCATGGTGGAGCTAATGAGGCATGCCTAAAGATGCTACAAGAAATAGGCCTTATTGAAAGAA
TCCCCGAATTCATTGCACGTGCGAAGGATAAAAATGATCCTTTTCGCCTTATGGGTTTTGGTCACCGAGT
CTACAAAAATTATGATCCGCGCGCAAAAATCATGCAAAAAACCTGTCATGAAGTTTTAAAGGAACTAAAT
ATTCAGAACGATCCACTTCTTGATATTGCCGTCGCACTTGAAAATATTGCCCTAAATGATGAATATTTTA
TCGAAAAAAAGCTCTACCCTAATGTAGATTTTTATTCTGGAATTACGTTAAAAGCTTTAGGCTTTCCAGC
TGAAATGTTTACTGTTTTT</t>
  </si>
  <si>
    <t>CCAGATATCGCGGAGTTGAAGCCACGCATTACCGTTTTTGGTGTTGGTGGCGGTGGCGGTAATGCTGTGA
ATAATATGATTAATGCAGGCCTTCAGGGAGTTGATTTTGTTGTTGCTAATACGGATGCGCAGGCTTTGGC
TATGTCAAAAGCTGAGCGTGTGATCCAGCTTGGTGCAGCAGTGACGGAAGGTCTGGGCGCTGGCGCTTTG
CCGGAAGTTGGACAAGCAGCTGCAGATGAGTGTATTGACGAAATTATTGATCATCTCGCAGATTCTCATA
TGGTTTTTATTACTGCTGGTATGGGGGGAGGCACTGGAACGGGGGCAGCCCCCGTTGTTGCTCGCGCCGC
GCGTGAAAAAGGTATATTGACCGTCGGTGTCGTAACAAAGCCATTTCAGTTCGAGGGTGCTCGTCGTATG
AAGACAGCAGAGGCTGGTATTGAAGAATTGCAAAAATCTGTTGATACGTTGATTGTTATTCCCAATCAAA
ATCTTTTTCGTATTGCGGATGAAAAGACAACATTCGCTGATGCTTTTGCTATGGCTGATCAGGTACTCTA
TTCCGGTGTTGCTTCCATTACAGACTTGATGATTAAAGAAGGGCTCATTAATCTCGATTTCGCTGATGTT
CGTTCTGTCATGCATGAAATGGGCCGCGCTATGATGGGAACTGGTGAAGCATCTGGTGAGGGGCGTGCTT
TAGCTGCCGCTGAAGCTGCTATTGCGAATCCGCTATTGGATGACACTTCCATGCGCGGTGCTCGTGGTCT
CTTAATTTCCATTACTGGTGGTCGAGATATGACTTTGTTTGAAGTAGATGAGGCTGCTAATCGCATTCGT
GAAGAAGTTGATGCTGATGCAAATGTTATTTTTGGAGCAATTGATGATGAATCATTAAA</t>
  </si>
  <si>
    <t>ATGCGCCTTTGTTTTGGCTTTAAGGAAAAAATATTTCCGTTTTACAAGATTATGCCGGGGAAGGTTTTCC
GGTTTGTTCCGGAGGGCTTGTAGCTCAGTTGGTTAGAGCGCGCGCTTGATAAGCGTGAGGTCGGAGGTTC
AAGTCCTCCCAGGCCCACCAATTTGATTTAAGTGCTTACTTTGATTTTAGTGCTTAGAAGGTACTTATTT
TAGTACAATTTAAAGCTTTTTTAGGTAATTACCTCTTATTAGGCAGCTATATTTTTTATAGTTCAATGTG
CGCTTATCAATTACGCTAAAGCGATTTAAATTCCGTTTTAAGTTTACGCGGGTAGAACTGAATTTTAAAT
GCGTTTTAAAATGCGTTTTTAAAAGTCCTTTATCCTAATTTAGGGGCCGTAGCTCAGCTGGGAGAGCACC
TGCTTTGCAAGCAGGGGGtC</t>
  </si>
  <si>
    <t>HM545137</t>
  </si>
  <si>
    <t>KM382254</t>
  </si>
  <si>
    <t>KM382258</t>
  </si>
  <si>
    <t>Miniopterus.fuliginosus</t>
  </si>
  <si>
    <t>No.05</t>
  </si>
  <si>
    <t>AATGAAGCGTGCTTAAAAATGTTACAAAAAATAGGCTCAGTTCAAAAAATTCCTGAATTCATTGCACGTG
CAAAAGATAAAAATGATCCTTTCCGTCTTATGGGTTTTGGTCACCGAGTTTATAAAAATTATGACCCACG
TGCAAAAATTATGCAGCAGACCTGCCATGAAGTTTTAAAAGAACTCAATATTAAAGATGATCCACTTCTT
GATATTGCTGTAGAACTTGAAAAAATTGCTCTAAATGACGAATATTTTATTGAAAAAAAGCTTTACCCTA
ATGTCGATTTTTATTCTGGCATAACATT</t>
  </si>
  <si>
    <t>AATGCCGTGAATAATATGATTAATGCTGGTCTTCAGGGAGTTGATTTTGTTGTTGCTAATACGGATGCAC
AGGCTTTAGCAATGTCAAAAGCTGAACGTGTGATCCAGCTTGGTGCAGCAGTGACAGAAGGTTTGGGTGC
AGGTGCTTTACCAGAAGTTGGGAGAGCAGCTGCAGATGAATGTATTGATGAAATTATTGATCATCTGGCA
GATTCCCATATGGTTTTTATCACTGCGGGTATGGGAGGTGGCACCGGAACAGGAGCAGCTCCTGTTGTTG
CTCGTGCAGCGCGTGAAAAAGGTATTTTGACTGTTGGCGTTGTGACAAAACCATTCCAATTTGAAGGTGC
TCGTCGTATGAAAACAGCAGAAGCGGGTATTGAAGAATTGCAAAAATCTGTTGATACATTGATTGTTATT
CCCAATCAAAATCTTTTCCGAATTGCCGATGAAAAGACAACTTTTGCTGATGCTTTTGCTATGGCGGATC
AAGTGCTTTATTCTGGTGTAGCTTCTATTACAGATTTGATGATTAAAGAGGGGCTTATTAACCTTGATTT
TGCGGATGTTCGTTCTGTGATGCATGAAATGGGTCGTGCGATGATGGGAACTGGTGAGGCATCCGGTGAT
GGTCGTGCTTTGGCTGCTGCTGAAGCTGCTATTGCTAACCCACTATTGGATGATACTTCGATGCGTGGCG
CTCGCGGTCTTCTGATTTCCATTACGGGTGGTCGTGATATGACTTTATTTGAAGTGGATGAGGCTGCTAA
TCGTATTCGTGAAGAAGT</t>
  </si>
  <si>
    <t>JF500511</t>
  </si>
  <si>
    <t>JF500495</t>
  </si>
  <si>
    <t>No.07</t>
  </si>
  <si>
    <t>AATGAAGCATGCTTAAAAATGTTACAAAAAATAGGCTCAGTTCAAAAAATTCCTGAATTCATTGCACGTG
CAAAAGATAAAAATGATCCTTTCCGTCTTATGGGTTTTGGTCACCGAGTTTATAAAAATTATGACCCACG
TGCAAAAATTATGCAGCAAACCTGCCATGAAGTTTTAAAAGAACTCAATATTAAAGATGATCCACTTCTT
GATATTGCTATAGAACTTGAAAAAATTGCTCTAAATGACGAATATTTTATTGAAAAAAAGCTTTACCCTA
ATGTCGATTTTTATTCTGGCATAACATT</t>
  </si>
  <si>
    <t>AATGCCGTGAATAATATGATTAATGCTGGTCTTCAGGGAGTTGATTTTGTTGTTGCTAATACGGATGCAC
AGGCTTTAGCAATGTCAAAAGCTGAACGTGTGATCCAGCTTGGTGCAGCAGTGACAGAAGGTTTGGGTGC
AGGTGCTTTACCAGAAGTTGGGCGAGCAGCTGCAGATGAATGTATTGATGAAATTATCGATCATTTGGCA
GATTCCCACATGGTTTTTATCACTGCAGGTATGGGAGGGGGCACCGGAACAGGAGCAGCTCCTGTTGTTG
CTCGTGCAGCGCGTGAAAAGGGTATTTTGACTGTTGGTGTTGTGACAAAACCATTCCAGTTTGAAGGTGC
TCGTCGTATGAAAACAGCAGAAGCGGGCATTGAAGAATTGCAAAAATCTGTTGATACATTGATTGTTATT
CCCAATCAAAATCTTTTCCGTATTGCTGATGAAAAGACAACTTTTGCTGATGCTTTTGCTATGGCTGATC
AAGTGCTTTATTCTGGTGTGGCTTCTATTACAGATTTGATGATTAAAGAGGGGCTTATTAACCTTGACTT
TGCGGATGTTCGTTCTGTGATGCACGAAATGGGTCGTGCGATGATGGGAACTGGTGAAGCATCCGGTGAT
GGTCGTGCTTTGGCTGCAGCTGAAGCTGCTATTGCGAATCCGCTATTAGATGATACTTCTATGCGTGGCG
CTCGCGGTCTTCTGATTTCCATTACGGGTGGTCGTGATATGACTTTATTTGAAGTAGATGAGGCTGCTAA
TCGTATTCGTGAAGAAGT</t>
  </si>
  <si>
    <t>JF500513</t>
  </si>
  <si>
    <t>JF500497</t>
  </si>
  <si>
    <t>Miniopterus.minor</t>
  </si>
  <si>
    <t>M44</t>
  </si>
  <si>
    <t>ATGGTGGCGCTAATGAAGCATGCTTAAAAATGTTACAAGAAATAGGCTCAGTTCAAAGAATTCCTGAATTCATTGCACGTGCAAAAGATAAAAATGATCCTTTCCGTCTTATGGGTTTTGGTCACCGAGTTTATAAAAACTATGACCCACGTGCAAAAATTATGCAGCAAACCTGCCACGAAGTTTTAAAAGAGCTCAATATTAAAGATGATCCACTCCTTGATATTGCTGTAGAACTTGAAAAAATTGCCCTAAGTGATGAATATTTTATTGAAAAAAAGCTTTACCCTAATGTCGATTTTTATTCTGGCATTACATtAAAAGCCtTAGGCT</t>
  </si>
  <si>
    <t>gGcCAGATATCGCGGAATTGAAACCACGTATTACCGTTTTCGGTGTTGGCGGTGGTGGCGGGAATGCCGTGAATAATATGATTAATGCTGGTCTTCAGGGAGTTGATTTTGTTGTTGCTAATACGGATGCACAGGCTTTAGCAATGTCAAAAGCTGAACGTGTGATCCAGCTTGGTGCAGCAGTGACAGAAGGTTTAGGTGCTGGTGCTTTACCAGAGGTTGGGAGAGCAGCTGCAGATGAATGTATTGATGAAATTATCGATCATCTGGCAGATTCTCATATGGTTTTTATTACTGCAGGTATGGGAGGGGGCACTGGAACAGGAGCTGCCCCTGTTGTTGCTCGTGCAGCGCGTGAAAAGGGTATTTTGACTGTTGGTGTTGTGACTAAACCATTCCAGTTTGAAGGTGCTCGTCGTATGAAAACAGCAGAGGCGGGTATTGAGGAATTGCAAAAATCTGTTGATACATTGATTGTTATTCCCAATCAAAATCTTTTCCGTATTGCAGATGAAAAGACAACTTTTGCTGATGCTTTTGCTATGGCTGATCAAGTGCTGTATTCTGGTGTAGCTTCTATTACAGATTTGATGATTAAAGAGGGGCTTATTAACCTTGATTTTGCTGATGTTCGTTCTGTGATGCACGAAATGGGGCGTGCGATGATGGGAACTGGTGAAGCATCTGGTGATGGTCGTGCTTTGGCGGCTGCTGAAGCTGCTATTGCGAATCCGCTATTGGATGATACTTCTATGCGTGGCGCTCGCGGACTTCTGATTTCCATTACGGGTGGTCGTGATATGACTTTATTTGAAGTGGATGAGGCTGCTAATCGTATTCGTGAAGAAGTTGATGCTGACGCGAATGTTATTTTTGGTGCGATTGATGATGA</t>
  </si>
  <si>
    <t>TcTTcAGATGATGATcCCaAGCCTTcTGGCGATcTATGGAAATAGGcTACTTTTTTAGCTTTTAGATTTGTTTCCaTTATtCAGATTATGCCGGGGaaGGTTTTCCGGTTTAtCCCGGaGGGCTTGTAGCTcaGTTGGTTAGAGCGCGCGCTTGATAAGCGTGAGGtCGGAGGTTCaAGTCCTCCCaGGCCCaCCaATTCaATTAGGGAGTGATAAAGCGCTTATTGTACGATGCaGaTAACaTGTACGATTTATcaAATATGCTGAGATGATTTTGTCtCaGATTGAGATTTATCaCTTTATAAATTTATGCTTTTTGTTTTTGTTCTTTTTAGGGGC</t>
  </si>
  <si>
    <t>KX986617</t>
  </si>
  <si>
    <t>Miniopterus.schreibersii</t>
  </si>
  <si>
    <t>Mini-1_B44530</t>
  </si>
  <si>
    <t>ATGGTGGCGCTAATGAAGCATGCTTAAAAATGTTACaAGAAATAGGCTCAGTTCAAAGAATTCCTGAATTCATTGCACGTGCAAAAGATAAAAATGATCCTTTCCGTCTTATGGGTTTTGGTCACCGAGTTTATAAAAACTATGACCCACGTGCAAAAATTATGCAGCAAACCTGCCACGAAGTTTTAAAAGAGCTCAATATTAAAGATGATCCACTCCTTGATATTGCTGTAGAACTTGAAAAAATTGCCCTAAGTGATGAATATTTTATTGAAAAAAAGCTTTACCCTAATGTCGATTTTTATTCTGGCATTACATtAAAAGCCTtAGgCTttCCAACTGAAATGTTTACTGTTTTTTTTGCA</t>
  </si>
  <si>
    <t>CgGCCAGATATCGCGGAATTGAAACCACGTATTACCGTTTTCGGTGTTGGCGGTGGTGGCGGGAATGCCGTGAATAATATGATTAATGCTGGTCTTCAGGGAGTTGATTTTGTTGTTGCTAATACGGATGCACAGGCTTTAGCAATGTCAAAAGCTGAACGTGTGATCCAGCTTGGTGCAGCAGTGACAGAAGGTTTAGGTGCTGGTGCTTTACCAGAGGTTGGGAGAGCAGCTGCAGATGAATGTATTGATGAAATTATCGATCATCTGGCAGATTCTCATATGGTTTTTATTACTGCAGGTATGGGAGGGGGCACTGGAACAGGAGCTGCCCCTGTTGTTGCTCGTGCAGCGCGTGAAAAGGGTATTTTGACTGTTGGTGTTGTGACTAAACCATTCCAGTTTGAAGGTGCTCGTCGTATGAAAACAGCAGAGGCGGGTATTGAGGAATTGCAAAAATCTGTTGATACATTGATTGTTATTCCCAATCAAAATCTTTTCCGTATTGCAGATGAAAAGACAACTTTTGCTGATGCTTTTGCTATGGCTGATCAAGTGCTGTATTCTGGTGTAGCTTCTATTACAGATTTGATGATTAAAGAGGGGCTTATTAACCTTGATTTTGCCGATGTTCGTTCTGTGATGCACGAAATGGGGCGTGCGATGATGGGAACTGGTGAAGCATCTGGTGATGGTCGTGCTTTGGCGGCTGCTGAAGCTGCTATTGCGAATCCGCTATTGGATGATACTTCTATGCGTGGCGCTCGCGGACTTCTGATTTCCATTACGGGTGGTCGTGATATGACTTTATTTGAAGTGGATGAGGCTGCTAATCGTATTCGTGAAGAAGTTGATGCTGACGCGAATGTTATTTtTGGTGCGATTGATGATGA</t>
  </si>
  <si>
    <t>TcTTcAGATGATGATcCCaAGCCTTcTGGCGATcTATGGAAATGGGcTACTTTTTTAGCTTTTAGATTTGTTTCCaTTATTCAGATTATGCCGGGGAAGGTTTTcCGGTTTATCCCGGAGGGcTTGTAGCTCAGTTGGTTAGAGCGCGCGCTTGATAAGCGTGAGGTCGGAGGTTCAAGTCCTCCCaGGCCCACCAATTCAATTAGGGAGTGATAAAGCGCTTATTGTACGATGCAGATAACATGTACGATTTATCAAATATGCCGAGATGATTTTGTCTCAGATTGAGATTTATCACTTTATAAATTTATGCTTTTTGTTTTTGTTCTTTTTAGGGGCCGTAGCTCAGCTGGGAGAGCACCTGCTTTGCAAGCAGGGGgtcgtcgg</t>
  </si>
  <si>
    <t>KX300183</t>
  </si>
  <si>
    <t>KX300175</t>
  </si>
  <si>
    <t>MF288113</t>
  </si>
  <si>
    <t>Mini-1.1_B44608</t>
  </si>
  <si>
    <t>GGCGCTAATGAAGCATGCTTAAAAATGTTACAAGAAATAGGCTCAGTTCAAAGAATTCCTGAATTCATTGCACGTGCAAAAGATAAAAATGATCCTTTCCGTCTTATGGGTTTTGGTCACCGAGTTTATAAAAATTATGACCCACGTGCAAAAATTATGCAGCAGACCTGCCACGAAGTTTTAAAAGAGCTCAATATTAAAGATGATCCACTTCTTGATATTGCTGTAGAACTTGAAAAAATTGCCCTAAGTGACGAATATTTTATTGAAAAAAAGCTTTACCCTAATGTCGACTTTTATTCTGGCATTACATtAAAAGCTTtAGgCTTTCCAACTGAAATGTTTACTGTTTTTTTGCATA</t>
  </si>
  <si>
    <t>CGGCCAGATATCGCGGAATTGaAGCCACGTATTACCGTTTTTGGTGTTGGCGGTGGTGGCGGGAATGCCGTGAATAATATGATTAATGCTGGTCTTCAGGGAGTTGATTTTGTTGTTGCTAATACGGATGCACAGGCTTTAGCAATGTCAAAAGCTGAACGTGTTATCCAGCTTGGTGCGGCAGTGACAGAAGGTTTAGGTGCTGGTGCTTTACCGGAAGTTGGGAGAGCAGCTGCAGATGAATGTATTGATGAAATTATCGATCATCTGGCAGATTCTCATATGGTCTTTATTACTGCAGGTATGGGAGGAGGCACTGGAACAGGAGCAGCTCCTGTTGTTGCTCGTGCAGCGCGTGAAAAGGGTATTTTGACTGTTGGTGTTGTGACAAAACCATTTCAGTTTGAAGGTGCTCGTCGTATGAAAACAGCAGAGGTGGGCATTGAAGAATTGCAAAAATCTGTTGATACATTGATTGTTATTCCCAATCAAAATCTTTTCCGTATTGCTGATGAAAAGACAACTTTTGCTGATGCTTTTGCTATGGCTGATCAAGTGCTATATTCCGGTGTGGCTTCTATTACAGATTTGATGATTAAAGAGGGGCTTATCAACCTTGATTTTGCAGATGTTCGTTCTGTGATGCACGAAATGGGTCGTGCAATGATGGGAACCGGTGAAGCATCTGGTGATGGTCGTGCTTTGGCTGCTGCTGAAGCTGCTATTGCGAACCCGCTATTGGATGATACTTCTATGCGTGGTGCTCGCGGTCTTCTGATTTCCATTACGGGTGGTCGTGATATGACTTTATTTGAAGTGGATGAAGCTGCTAACCGTATTCGTGAAGAAGTTGATGCTGACGCAAATGTTATTTTTGGTGCGATTGATGATGA</t>
  </si>
  <si>
    <t>AtGGgcTATTTTTTAGCTTTTGTcTTTGTTTCCATTATTCAGATTATGCCGGGGAAGGTTTTCCGGTTTATCCCGGAGGGCTTGTAGCTCAGTTGGTTAGAGCGCGCGCTTGATAAGCGTGAGGTCGGAGGTTCAAGTCCTCCCaGGCCCaCCAATTCAATTAGGTAGTGATAAAGCGCTTATTGTAAGATGCAGATAACATGTGCGATTTATCAAATATGcTGAGACGATTTTATcTCAGATTGAAAATTATGCTTTTTGTTTTTC</t>
  </si>
  <si>
    <t>KX300195</t>
  </si>
  <si>
    <t>KY679153</t>
  </si>
  <si>
    <t>MF288114</t>
  </si>
  <si>
    <t>Mini-2_B44599</t>
  </si>
  <si>
    <t>ATGGTGGAGCTAATGAAGCATGTCTAAAAATGCTGCAaGAAaTAGGAtCGGTTCAAAGAATTCCTGAATTTATTGCACGTGCAAAAGATAAAAGTGATCCTTTCCGTCTTATGGGTTTTGGTCACCGAGTTTATAAAAATTATGATCCACGTGCAAAAATTATGCAGCAAACCTGTCACGAAGTTTTAAAAGAGCTTAATATCAAGGATGATCCACTTCTTGATATCGCTATAGAACTTGAAAAAATTGCTCTCAATGACGAATATTTTATTGAAAAAAGACTTTATCCTAATGTCGACTTTTATTCTGGCATTACATTAAAATCCTTAGGCTTTCCTACTGAAATGTTTACT</t>
  </si>
  <si>
    <t>CGTATTACCGTTTTCGGTGTTGGCGGTGGTGGCGGGAATGCCGTGAATAATATGATTAAtGCTGGTCTTCAGGGAGTTGATTTTGTTGTTGCTAATACGGATGCACAGGCTTTAGCAATGTCAAGAGCTGAACGTGTGATCCAGCTtGGTGCGGCAGTGACAGAAGGTTTAGGTGCTGGTGCTTTACCAGAGGTTGGACGaGCAGCTGCAGATGAATGTATTGATGAAATTATCGACCATCTGGCAGATTCTCATATGGTTTTTATTACCGCAGGTATGGGGGGAGGTACCGGAACGGGAGCGGCGCCTGTTGTTGCTCGTGCAGCGCGTGAAAAGGGTATTTTGACTGTTGGTGTTGTGACAAAACCATTTCAGTTTGAAGGTGCTCGTCGTATGAAAACAGCAGAGATTGGTATCGAAGAATTGCAAAAGTCTGTTGATACACTGATTGTTATTCCCAATCAGAATCTTTTTCGTATTGCTGATGAAAAGACAACCTTTGCTGATGCTTTCGCCATGGCTGATCAAGTGCTTTATTCTGGTGTTGCTTCTATTACAGATTTGATGATTAAAGAGGGGCTCATTAATCTTGATTTTGCGGATGTTCGTTCTGTTATGCATGAAATGGGTCGTGCAATGATGGGAACTGGTGAAGCGTCTGGCGATGGGCGAGCTTTGGCTGCTGCTGAAGCTGCTATTGCTAATCCTCTGTTGGACGATACTTCTATGCGCGGTGCTCGCGGTCTTCTAATTTCCATTACAGGTGGTCGTGATATGACTTTATTTGAAGTGGATGAGGCGGCTAATCGTATTCGTGAAGAAGTTGATGCTGATGCAAATGTTATCTTTGGTGCTATTGATGATGA</t>
  </si>
  <si>
    <t>TGGCGATCGATAGAAATGGGcTATGTTTTTAGCTTTTTATATGTTTcTGTTTTGAAGATTATGCCGGGGAAGGTTTTCCGGTTTaTCCCGGAGGGCTTGTAGCTCAGTTGGTTAGAGCGCGCGCTTGATAAGCGTGAGGTCGGAGGTTCAAGTCCTCCCaGGCCCACCAATTTAATTAAAAGCTGATGAAGCGCTTATTGTCAGACGCAAATGATATATGCGGTTTATCAATGACGCTGAAGCGATTTTAACTCAGATTTAAAGATCTTAACTCAgATTTAAATTTGTAATTTTATCAATTTATGCGTTTTGTTTTTTATCCTTATTTAGGGGCCGTAGCTCAGCTGGGAGAGCACCTGCTTTGCAAGCAGGGGgtcgtcgg</t>
  </si>
  <si>
    <t>KX300192</t>
  </si>
  <si>
    <t>KX300191</t>
  </si>
  <si>
    <t>MF288115</t>
  </si>
  <si>
    <t>Mini-3_B44593</t>
  </si>
  <si>
    <t>ATGGTGGAGCTAATGAAGCATGTCTAAAAATGCTACAaGAAATAGGAtCAGTTCAAAGAATTCCTAGCTTCATTGCACGCGCAAAAGATAAAAATGATCCTTTCCGTCTTATGGGTTTTGGTCACCGAGTTTATAAAAATTACGATCCACGTGCAAAAATTATGCAGCAAACCTGTCATGAAGTTTTAAAAGAACTCAATATTCAAGATGATCCGCTTCTTGATATTGCTGTGGAACTTGAAAAAATTGCTCTAAGTGATGAATATTTTATTGAAAAAAAGCTTTATCCTAATGTCGATTTTTATTCTGGCATTACATTAAAAGCCTTAGGTTTTCCAACTGAAATGTTTACTGTCTTTTTTGCAT</t>
  </si>
  <si>
    <t>CgGCCAGATATCGCGGAATTGAAGCCACGCATTACCGTTTTTGGTGTTGGTGGTGGTGGTGGAAATGCCGTGAACAATATGATTAATGCTGGTCTTCAGGGAGTTGATTTTGTTGTTGCTAATACGGATGCACAGGCTTTGGCTATGTCAAAGGCTGAACGTGTAATCCAGCTTGGTGCGGCAGTTACAGAAGGTTTAGGTGCTGGTGCTTTACCGGAGGTTGGTCAAGCAGCTGCAGATGAATGTATTGATGAAATTATCGATCATCTTGCGGATTCCCATATGGTTTTCATTACTGCAGGTATGGGAGGTGGTACCGGAACGGGAGCAGCACCTGTTGTTGCTCGCGCAGCGCGTGAAAAAGGTATTTTGACTGTTGGCGTTGTGACGAAACCATTTCAGTTTGAAGGTGCTCGTCGTATGAAAACCGCAGAGACTGGCATTGAAGAATTACAAAAGTCTGTTGATACATTGATTGTTATTCCAAACCAAAATCTTTTTAGAATTGCCGATGAAAAGACAACTTTTGCTGATGCTTTTGCTATGGCTGATCAGGTGCTTTATTCTGGTGTTGCTTCTATTACAGATTTGATGATTAAAGAAGGACTTATTAATCTTGATTTTGCGGATGTTCGTTCTGTTATGCATGAAATGGGTCGTGCAATGATGGGTACTGGTGAAGCGTCCGGCGATGGGCGCGCTTTGGCTGCTGCTGAAGCTGCTATTGCTAATCCTCTGTTGGACGATACTTCTATGCGCGGTGCTCGTGGTCTTTTGATTTCCATTACCGGCGGTCGTGATATGACTTTATTTGAAGTGGATGAAGCTGCTAACCGTATTCGCGAAGAAGTTGATGCTGATGCGAATGTTATATTTGGTGCTATTGATGATGA</t>
  </si>
  <si>
    <t>gCCTTcTGGCGATcTATAAAACGAGCCaTTTTGTTTTTAGAAAtGTTTCCGTTTCTCAgATTATGCTGGGGAAgGTTTTCCGGTTTATCCCGGAGGGCTtGTAGCTCAGTTGGTTAGAGCGCGCGCTTGATAAGCGTGAGGTCGGAGGTTCAAGTCCTCCCAGGCCCACCAATTTAATTAAGTGCTGATAAAGTGCTTATAAGGTGCACACAACATGTGTAGTTTATCAATTATGCTGAAGCGATTTTGACTCAGATTAAGTTTATATATAAATTTATGAGTTTTGTTTTTTATCCTTTTTAGGGGCCGTAGCTCAGCTGGGAgAGCACCTGCTTTGCAAGCAGGGGgtcgtcgg</t>
  </si>
  <si>
    <t>KY679154</t>
  </si>
  <si>
    <t>KX300187</t>
  </si>
  <si>
    <t>MF288116</t>
  </si>
  <si>
    <t>Myotis.blythii</t>
  </si>
  <si>
    <t>Vesp-10_B44602</t>
  </si>
  <si>
    <t>ATGGTGGAGCTAATGAAGCATGTCTAAAAATGCTACAAGAAATAGGATCAGTTCAAAGAATTCCTGAATTCATTGCACGCGCAAAAGATAAAAATGATCCTTTCCGTCTTATGGGTTTTGGTCACCGAGTTTATAAAAATTATGATCCACGTGCAAAAATTATGCAGCAAACCTGTCACGAAGTTTTAAAAGAACTCAACATTCAAGATGATCCACTTCTTGATATTGCTGTAGAACTTGAAAAAATTGCTCTAAATGATGAATATTTTATTGAAAAAAAGCTTTATCCTAATGTCGATTTTTATTCTGGCATTACATtAAAAGCATTAGGCTTTCCAACTGAAATGTTTACT</t>
  </si>
  <si>
    <t>CgGcCAGATATCGCGGAATTGAAGCCACGCATTACCGTTTTTGGTGTTGGTGGTGGTGGTGGGAATGCCGTGAACAATATGATTAATGCTGGTCTTCAGGGAGTTGATTTTGTTGTTGCTAATACGGATGCACAGGCTTTGGCGATGTCAAAAGCTGAACGTGTGATCCAGCTTGGTGCGGCAGTAACAGAAGGTTTGGGTGCTGGTGCTTTACCAGAGGTTGGTCAAGCAGCTGCAGATGAATGTATTGATGAAATTATCGATCATCTTGCAGATTCCCATATGGTTTTCATTACTGCAGGTATGGGGGGTGGTACCGGAACGGGAGCAGCGCCTGTTGTTGCTCGCGCAGCGCGTGAAAAGGGTATTTTGACTGTTGGTGTTGTAACAAAACCATTTCAATTTGAAGGTGCTCGTCGTATGAAAACGGCAGAGACTGGTATTGAAGAATTACAAAAATCTGTTGATACATTGATTGTTATTCCGAACCAAAATCTTTTTCGCATTGCTGATGAAAAGACAACTTTTGCTGACGCTTTTGCTATGGCTGATCAGGTGCTTTATTCTGGTGTGGCTTCCATTACAGATTTGATGATTAAAGAGGGACTTATTAATCTTGATTTTGCGGATGTTCGTTCTGTTATGCATGAAATGGGTCGTGCAATGATGGGAACTGGTGAAGCTTCTGGAGATGGGCGTGCTTTGGCTGCTGCTGAAGCTGCTATTGCTAATCCGCTGTTGGATGATACTTCTATGCGCGGTGCTCGTGGTCTTTTGATTTCCATTACCGGCGGTCGTGATATGACTTTATTTGAAGTGGATGAGGCTGCTAATCGTATTCGCGAAGAAGTTGATGCTGATGCGAATGTTATATTTGGTGCTATTGATGATGA</t>
  </si>
  <si>
    <t>taAAACGAGCcaTTTTTTtaAAAAtGTTTTcGTTTCTCAGATTATGCCGGGGAAGGTTTTCCGGTTTATCCCGGAGGGCTTGTAGCTCAGTTGGTTAGAGCGCGCGCTTGATAAGCGTGAGGTCGGAGGTTCAAGTCCTCCCaGGCCCaCCAATTTAATTAAGTGcTGATAAAGTGCTTATTTTAAGATGCACaCAACATGTGCAGcTTATCAATTATGCTGAAGcGATTTTAACTCAGATTAAATTTATGTTTTTATAAAtTTATGAGTTTTATTTtTTATCCTTTTtAGGGGC</t>
  </si>
  <si>
    <t>KX300117</t>
  </si>
  <si>
    <t>KX300116</t>
  </si>
  <si>
    <t>MF288118</t>
  </si>
  <si>
    <t>Vesp-11_B44721</t>
  </si>
  <si>
    <t>ATGGTGGAGCTAATGAAGCATGTtTAAAAATGTTGCaAAACATAGGTTCTGTTGAAAAAATTCCTGAATTTATTGCACGTGCAAAAGATAAAAACGATCCTTTTCGTCTTATGGGATTTGGTCATCGAGTCTATAAAAATTACGATCCACGGGCAAAAATCATGCAACAAACATGCCATGAAGTTTTAAAAGAACTAAATGTTCAAGATGATCCACTTCTTGATATTGCTGTAGAACTTGAAAACATTGCTCTAAGTGATGAATATTTCATTGAAAAAAAACTTTATCCTAATGTTGATTTTTATTCTGGAATTACATtGAAAGCCCTAGGTTTTCCAGTTGAAATGTTTACTGTTCTTTTTGC</t>
  </si>
  <si>
    <t>GGGGTGGCGGTGGTGGTGGTAATGCCGTGAATAATATGATTAATGCTGGTCTTCAGGGAGTTGACTTTGTTGTTGCCAATACGGATGCACAAGCTTTGGCTATGTCTAAGGCTGAGCGTGTGATCCAGCTTGGTGCTGCAGTTACGGAAGGTTTGGGTGCGGGGGCTTTGCCAGAAGTTGGGCAAGCAGCTGCGGATGAATGTATTGATGAAATTATTGATCATCTTGCAGATTCTCATATGGTTTTTATTACCGCAGGTATGGGAGGAGGGACTGGAACTGGGGCAGCTCCTGTTGTCGCTCGTGCTGCACGTGAAAAAGGTATTTTAACTGTTGGTGTTGTGACAAAGCCATTTCAGTTTGAAGGTGCCCGTCGTATGAAGACAGCAGAGAATGGAATTGAAGAGTTACAAAAGTCAGTTGATACCTTAATTGTTATTCCAAATCAGAATCTTTTCCGTATTGCAGATGAAAAAACAACGTTTGCTGACGCTTTCGCAATGGCAGATCAGGTGCTTTATTCTGGCGTTGCTTCTATTACAGATTTGATGATTAAAGAAGGTTTGATTAATCTTGATTTTGCTGATGTTCGTTCTGTTATGCACGAAATGGGTCGCGCAATGATGGGAACTGGTGAGGCATCTGGGGAGGGGCGTGCTTTATCTGCTGCTGAAGCAGCTATTGCGAATCCATTATTGGaTGATaC</t>
  </si>
  <si>
    <t>CTTTCAGGAAGAACTTTTCTGTTTTATGAGAtTATGCCGGAgAAGGTTATCTGGTTTGCCCCGGAGGGCTTGTAGCTCAGTTGGTTAGAGCGCGCGCTTGATAAGCGTGAGGTCGGAGGTTCAAGTCCTCCCAGGCCCACCATTTGTAAGTGCTTATAACGGCTGCTTGTAAAGAGTTTGTTCCGCTTATCACTTTCGCTTAAAGCAGTTCAAATTTTAAAGATTTTAAAAGTTCTTTGTTTTAGGGGCCGTAGCTCAGCTGGGAGAGCACCTGCTTTGCAAGCAGGGGgtcgtcgg</t>
  </si>
  <si>
    <t>Vesp-2_B44722</t>
  </si>
  <si>
    <t>ATGGTGGAGCCAATGAAGCATGCCTAAAGATGTTACAAGAAATAGGTTCCGTTAAGAGGATTCCTGAATTCATTGCACGTGCAAAAGATAAAAATGATCCTTTCCGCCTGATGGGCTTTGGTCATCGAGTCTATAAAAATTATGATCCACGTGCAAAAATCATGCAAAAAACCTGCCATGATGTTTTAAAAGAACTAAATATTCAAGACGATCCGCTTCTTGATATCGCTATAGAACTTGAAAAAATTGCCCTGAATGATGAATATTTTGTTGAGAAAAAGCTTTATCCGAATGTTGATTTCTATTCTGGCATTACATtAAAAGCTCTAGgCTTTCCAACCGAAATGTTTACTGtTTTTTTGCAT</t>
  </si>
  <si>
    <t>GGCCAGATATCGCGGAATTGAAGCCACGCATTACCGTTTTTGGTGTTGGCGGTGGTGGTGGGAATGCCGTGAATAATATGATTAATGCTGGTCTTCAGGGAGTTGATTTTGTTGTTGCCAATACAGATGCACAGGCTTTGGCTATGTCAAAGGCTGAACGTGTTATCCAGCTTGGTGCAGCCGTTACGGAAGGTCTTGGTGCTGGTGCTTTGCCAGAAGTTGGGCAGGCGGCTGCAGAGGAATGTATAGATGAAATTATCGACCATCTTGCGGATTCCCATATGGTTTTCATTACGGCTGGTATGGGTGGAGGTACCGGAACCGGAGCGGCGCCCGTTGTGGCTCGTGCAGCGCGTGATAAAGGTATTTTGACTGTTGGTGTTGTGACAAAGCCATTTCAGTTTGAAGGCGCTCGTCGTATGAAAACAGCAGAAGCTGGTATTGAAGAACTACAAAAGTCTGTTGATACATTGATTGTTATTCCCAATCAGAATCTTTTTCGTATTGCAGATGAGAAAACAACATTTGCTGATGCTTTTGCTATGGCTGATCAAGTGCTTTATTCTGGTGTTGCTTCTATTACAGACCTCATGATTAAAGAGGGGCTCATTAATCTTGACTTTGCTGATGTTCGTTCTGTTATGCATGAAATGGGTCGTGCGATGATGGGAACGGGTGAGGCTTCTGGTGAAGGTCGTGCTTTGGCAGCTGCTGAAGCTGCTATTGCGAATCCGCTGTTGGATGATACTTCTATGCGGGGCGCTCGTGGCTTGCTCATTTCTATTACGGGTGGTCGTGATATGACTCTCTTTGAAGTGGATGAAGCAGCGAATCGTATTCGTGAAGAAGTTGATGCTGATGCGAATGTTATCTTTGGTGCCATTGATGATGA</t>
  </si>
  <si>
    <t>TTTCAAGGTGTCATGGATTTTAAAGACCATGGGTTTACTTAAAACTTATGAGTTTTTAAAAAAAATcTTTAAAAGGAAGTGACTAAAAAAGCTTTTCTAGTGATTTAAgATGATACCGGGGAAGGTTTTCCGGTTTATCCCGGAGGGCTTGTAGCTCAGTTGGTTAGAGCGCGCGCTTGATAAGCGTGAGGTCGGAGGTTCAAGTCCTCCCaGGCCCACCAATTTAGGATTGCTTAACCCACTAAAGACCCTCTCTATAAgAAAAATATCTCTCGTTAgAGAAAGCTCTTTATAGTCTGGCTCTTTATAGTCTTTTATTGTCAATAAAATGTTCGGTGAAATATCAAATGTGTTTTGCGAAAATACTGACAATAATAAAGCTTTTGAATAAGGcTTTTGACAATATAAAACTACTGACAGACTGTCGCTTTAAGGGTTTTGAAACGTTTTCTTTTAGGGGCCGTAGCTCAGCTGGGAgAGCACCTGCTTTGCAAGCAGGGGgtc</t>
  </si>
  <si>
    <t>KX300200</t>
  </si>
  <si>
    <t>KX300199</t>
  </si>
  <si>
    <t>MF288110</t>
  </si>
  <si>
    <t>Vesp-4_B44601</t>
  </si>
  <si>
    <t>ATGGTGGAGCCAATGAAGCATGTCTAAAAATGCTACAaGaAATAGGTTCCGTCAAAAGAATTCCTGAATTCATTGAACGTGCAAAAGATAAAAGTAATCCTTTTCGTCTTATGGGCTTTGGTCATCGAGTGTATAAAAATTATGATCCACGTGCAAAAATCATGCAACAAACCTGTCATGAGGTCTTAAAAGAACTGAACATTCAAAATGATCCGCTTCTTGATATCGCTATAGAACTCGAAAACATTGCACTAAATGATGAATACTTTATTGAAAAAAGACTTTATCCTAATGTCGACTTTTATTCTGGCATTACACTAAAGGCTTtAGgCTTtCCAACTGAAATGTTTACT</t>
  </si>
  <si>
    <t>cGGCCAGATATCGCGGAACTGAAGCCACGCATTACCGTTTTTGGTGTTGGCGGTGGTGGTGGGAATGCCGTGAATAATATGATTAATGCTGGTCTTCAGGGAGTTGATTTTGTTGTTGCTAATACGGATGCACAGGCTTTGGCTATGTCAAAGGCTGAACGTGTTATCCAGCTTGGTACAGCAGTTACGGAAGGTTTAGGTGCTGGCGCTTTGCCAGAAGTTGGACAAGCAGCTGCTGATGAATGCATTGATGAAATTATCGATCATCTAGCAGATTCCCATATGGTTTTCATTACTGCCGGTATGGGTGGGGGTACCGGAACTGGAGCAGCGCCCGTTGTGGCTCGTGCAGCACGTGAAAAGGGTATTTTGACCGTTGGTGTTGTGACAAAGCCATTTCAGTTTGAAGGAGCTCGCCGTATGAAGACGGCAGAGGCTGGTATTGAAGAATTACAAAAGTCTGTTGATACATTGATTGTTATCCCCAATCAGAATCTTTTCCGTATTGCAGATGAAAAGACAACGTTTGCTGATGCTTTTGCTATGGCTGATCAAGTGCTTTATTCTGGTGTTGCTTCTATTACGGATTTGATGATTAAAGAGGGGTTGATTAACCTTGATTTTGCTGATGTTCGTTCTGTTATGCACGAAATGGGTCGAGCGATGATGGGAACTGGTGAGGCATCTGGTGATGGTCGTGCCTTGGCCGCTGCCGAAGCCGCGATTGCGAATCCACTGTTGGATGATACTTCTATGCGCGGTGCTCGTGGCTTGCTCATTTCTATTACTGGTGGTCGGGATATGACTTTATTTGAAGTAGACGAAGCTGCTAACCGTATTCGCGAAGAGGTTGATGCTGATGCGAATGTTATCTTtGGAGCCATTGATGATGA</t>
  </si>
  <si>
    <t>TAAGGCCTCCCGCAGATTTTAAAGAAAAAGAGGGGTGGAGAAGAAGTTTTCCGCTTGATAAGATAAGTCCGGGGAAGGTTTTCCGGTTTATCCCGGAGGGCTTGTAGCTCAGTTGGTTAGAGCGCGCGCTTGATAAGCGTGAGGTCGGAGGTTCAAGTCCTCCCaGGCCCACCAGTTTATATATCAATTTATAAGCGCTTATGAATTTTCTTATACGAAACTTGCTTATAAATTTGTAAGGAACTTCCTTGATTAAAGAAGCTTGCTTATAAAAATGTGGCGCTTCTCTATTGTGCTTAAGTGATCCAAAGTTAAAGCGATTCAAATCAAAATGATCCCAATTTAAAGGCGATCTCAAATTTAAAAGTTTTGATCCTTTCTCCTGTTTTTGGGGCCGTAGCTCAGCTGGGAGAGCACCTGCTTTGCAAGCAGGGGgtcgtcgg</t>
  </si>
  <si>
    <t>KX300112</t>
  </si>
  <si>
    <t>KX300111</t>
  </si>
  <si>
    <t>MF288119</t>
  </si>
  <si>
    <t>Vesp-5_B44622</t>
  </si>
  <si>
    <t>ATGGTGGAGCCAATGAAGCATGTCTAAAAATGCTACAAGAAATAGGCTCCGTCAAAAGAATTCCTGAATTTATTGCACGTGCAAAAGATAAGAGTAACCCTTTTCGTCTTATGGGTTTTGGTCATCGGGTGTATAAAAATTATGATCCACGTGCAAAAATCATGCAACAAACCTGTCATGAAGTTTTAAAAGAACTGAACATTCAAAACGATCCACTTCTTGATATCGCCATAGAACTCGAAAATATTGCATTAAATGATGAATACTTTGTTGAAAAAAGACTTTATCCTAATGTCGATTTTTATTCTGGCATTACACTAAAAGCTCTAGGATTCCCAACTGAAATGTTTACTGTT</t>
  </si>
  <si>
    <t>CgGCCAGATATCGCGGAATTGAAGCCACGCATTACCGTTTTTGGTGTTGGCGGTGGTGGCGGGAATGCCGTGAATAATATGATTAATGCTGGTCTTCAGGGAGTTGATTTTGTTGTTGCTAATACGGATGCACAGGCTTTGGCTATGTCAAAGGCTGAACGTGTTATCCAGCTTGGTACAGCAGTTACGGAAGGTTTAGGTGCCGGTGCTTTGCCGGAAGTTGGACAAGCGGCTGCTGATGAATGCATTGATGAAATTATCGATCATCTGGCAGATTCCCATATGGTTTTTATTACTGCCGGTATGGGTGGAGGCACCGGAACTGGAGCAGCGCCTGTTGTGGCTCGCGCAGCACGTGAAAAGGGTATTTTGACCGTTGGTGTTGTGACAAAGCCATTTCAGTTTGAAGGCGCTCGTCGTATGAAAACGGCAGAGGCTGGTATTGAAGAACTACAAAAGTCTGTTGATACATTAATTGTTATCCCTAATCAGAATCTTTTCCGTATTGCAGATGAAAAGACAACGTTTGCTGATGCTTTTGCTATGGCTGACCAAGTGCTTTATTCTGGTGTTGCTTCTATTACGGATTTGATGATTAAAGAGGGTTTGATTAACCTTGATTTTGCTGATGTTCGTTCTGTTATGCACGAAATGGGTCGAGCGATGATGGGAACTGGTGAGGCATCTGGTGATGGTCGTGCCTTGGCCGCTGCTGAAGCAGCTATTGCGAATCCACTGTTGGATGATACTTCTATGCGCGGTGCTCGTGGCTTACTCATTTCTATTACTGGTGGTCGGGATATGACTTTATTTGAAGTAGACGAAGCTGCTAATCGCATTCGCGAAGAAGTTGATGCTGATGCGAATGTTATCTTTGGTGCCATTGATGATGA</t>
  </si>
  <si>
    <t>taAGACCTCCCGCAGACTTGAAAGAAGAGGGGGTGAGGAAGAAGTTTTCCGCTTGATAAGATAAGtCCGGGGAAgGTTTTCCGGTTTATCCCGGAGGGCTtGTAGCTCAGTTGGTTAGAGCGCGCGCTTGATAAGCGTGAGGTCGGAGGTTCAAGTCCTCCCAGGCCCACCAGTTTATGTATCAATTTATAAGCGCTTACGAATTTTCTTATACGAAACTCGCTTATGAATTTGCAAGAAACTTGCTTGACTAAAGAAGCTTTCTTATAAAAATGTGGCGCTTCTCTATTTTGCTTAAGTGATCCAAAGTTAAAGCGATTTAAACGCAAAGCGATCCCAATTTAAAGGTGATCCTAAATGTCAAAGCTTTGAATCCTTTCTCGTGTTTTTGGGGCCGTAGCTCAGCTGGGAgAGCACCTGCTTTGCAAGCAGGGGgtcgtcgg</t>
  </si>
  <si>
    <t>KX300123</t>
  </si>
  <si>
    <t>KX300121</t>
  </si>
  <si>
    <t>MF288120</t>
  </si>
  <si>
    <t>Vesp-6_B44711</t>
  </si>
  <si>
    <t>ATGGTGGAGCCAATGAAGCGTGTCTAAAAATGTTACAAGAAATAAATTCCGTTAAAAGAATTCCTGAATTCATTGCGCGCGCAAAAGACAAAAATGATCCTTTCCGCCTCATGGGATTTGGTCACCGAGTCTATAAAAATTATGATCCACGTGCAAAAATTATGCAACAAACTTGCCACGAGGTCTTAAAAGAACTGAATATTCAAGACGATCCACTTCTTGATATTGCTTTGGAACTGGAAAATATTGCTCTGAACGATGAATACTTTATTGAAAAAAAGCTTTATCCTAATGTTGATTTTTATTCTGGTATTACACTGAAAGCTTTGGGATTTCCTACCGAAATGTTTACT</t>
  </si>
  <si>
    <t>GCCAGATATCGCGGAATTGAAGCCACGCATTACCGTTTTTGGTGTTGGTGGTGGTGGTGGTAATGCCGTGAACAATATGATTAATGCTGGTCTTCAGGGGGTTGATTTTGTTGTTGCTAATACGGACGCTCAGGCTTTAGCTATGTCGAAAGCTGAACGTTTGATTCAACTTGGTGAAAAAGTGACTGCAGGCTTGGGTGCTGGCGCTTTACCAGAAGTTGGGCGAGCAGCTGCAGATGAATGTCGTGATGAGATTATTGATCACCTTGCAGATTCTCATATGATTTTTATTACTGCAGGTATGGGAGGAGGTACCGGAACTGGAGCAGCTCCCGTTGTTGCTCGCGCAGCACGTGAAAAAGGTATTTTGACTGTTGGTGTTGTAACAAAACCGTTTCAGTTTGAAGGTGCTCGTCGTATGAAAACGGCAGAAATTGGTATTGCGGAATTACAAGAAGCTGTTGATACATTGATTGTTATTCCTAACCAAAATCTTTTTCGTATTGCAGATGATAAGACAACATTTGCTGATGCTTTTGCTATGGCTGATCAGGTGCTTTACTCCGGTGTTGCTTCTATTACGGATTTGATGATTAAAGAAGGGTTAATTAATCTTGATTTTGCTGATGTGCGTTCTGTTATGCATGAAATGGGGCGTGCGATGATGGGAACCGGTGAAGCTTCTGGTGAAGGGCGCGCTCTGGCTGCTGCTGAAGCTGCTATTGCGAATCCACTGTTAGATGATACTTCTATGCGTGGTGCACGTGGTCTTTTGATTTCCATTACTGGTGGTCGTGATATGACTTTATTTGAAGTTGATGCAGCTGCTACTCGTATTCGGGAGGAAGTGGATGCTGATGCAAATGTTATCTTTGGTGCCATTGATGATGA</t>
  </si>
  <si>
    <t>TcTTcAGATGATGATCCCaAGCCTTcTGGCGATcTACTCAGAATAAGCTTTTTGCTTTcGGGAAATCGCTTTTCCGTTTATGAGATTATGCCGGGGAAGGTTTTCCGGCTTGCTCCGGAGGGCTTGTAGCTCAGTTGGTTAGAGCGCGCGCTTGATAAGCGTGAGGTCGGAGGTTCAAGTCCTCCCAGGCCCACCAATTTTAAAGTGTTTTAACATTTGTTGATGTTTATAGCATTTTCTtGTTTTGtGATGCTTGTTCACTTTGTTAAAGCGTTTTAgAGGCAAAgAATTTGGAAGCTtGATCCTATTTTTAAGGGGCCGTAGCTCAGCTGGGAgAGCACCTGCTTTGCAAGCAGGGGgtcgtcgg</t>
  </si>
  <si>
    <t>Vesp-6_B44715</t>
  </si>
  <si>
    <t>ATGGTGGAGCCAATGAAGCGTGTCTAAAAATGTTACAAGAAATAAATTCCGTTAAAAGAATTCCTGAATTCATTGCGCGCGCAAAAGACAAAAATGATCCTTTCCGCCTCATGGGATTTGGTCACCGAGTCTATAAAAATTATGATCCACGTGCAAAAATTATGCAACAAACTTGCCACGAGGTCTTAAAAGAACTGAATATTCAAGACGATCCACTTCTTGATATTGCTTTGGAACTGGAAAATATTGCTCTGAACGATGAATACTTTATTGAAAAAAAGCTTTATCCTAATGTTGATTTTTATTCTGGTATTACACTgAAAGCTTtGGGATTTCCTACCGAAATGTTTACTGTT</t>
  </si>
  <si>
    <t>CAGATATCGCGGAATTGAAGCCACGCATTACCGTTTTTGGTGTTGGTGGTGGTGGTGGTAATGCCGTGAACAATATGATTAATGCTGGTCTTCAGGGGGTTGATTTTGTTGTTGCTAATACGGACGCTCAGGCTTTAGCTATGTCGAAAGCTGAACGTTTGATTCAACTTGGTGAAAAAGTGACTGCAGGCTTGGGTGCTGGCGCTTTACCAGAAGTTGGGCGAGCAGCTGCAGATGAATGTCGTGATGAGATTATTGATCACCTTGCAGATTCTCATATGATTTTTATTACTGCAGGTATGGGAGGAGGTACCGGAACTGGAGCAGCTCCCGTTGTTGCTCGCGCAGCACGTGAAAAAGGTATTTTGACTGTTGGTGTTGTAACAAAACCGTTTCAGTTTGAAGGTGCTCGTCGTATGAAAACGGCAGAAATTGGTATTGCGGAATTACAAGAAGCTGTTGATACATTGATTGTTATTCCTAACCAAAATCTTTTTCGTATCGCAGATGATAAGACAACATTTGCTGATGCTTTTGCTATGGCTGATCAGGTGCTTTACTCCGGTGTTGCTTCTATTACGGATTTGATGATTAAAGAAGGGTTAATTAATCTTGATTTTGCTGATGTGCGTTCTGTTATGCATGAAATGGGGCGTGCGATGATGGGAACCGGTGAAGCTTCTGGTGAAGGGCGCGCTCTGGCTGCTGCTGAAGCTGCTATTGCGAATCCACTGTTAGATGATACTTCTATGCGTGGTGCACGTGGTCTTTTGATTTCCATTACTGGTGGTCGTGATATGACTTTATTTGAAGTTGATGCAGCTGCTACTCGTATTCGGGAGGAAGTGGATGCTGATGCAAATGTTATCTTTGGTGCCATTGATGATGA</t>
  </si>
  <si>
    <t>TcTTcAGATGATGATcCCaAGCCTTcTGGCGATcTACTCAGAATAAGCTTTTTGCTTTcGGGAAATCGCTTTTCCGTTTATGAGATTATGCCGGGGAAGGTTTTCCGGCTTGCTCCGGAGGGCTTGTAGCTCAGTTGGTTAGAGCGCGCGCTTGATAAGCGTGAGGTCGGAGGTTCAAGTCCTCCCAGGCCCACCAATTTTAAAGTGTTTTAACATTTGTTGATGTTTATAGCATTTTCTTGTTTTGTGATGCTTGTTCACTTTGTTAAAGCGTTTTAgAGGCAgAgAATTTGGAAGCTTGATCCTATTTTAAGGGGCCGTAGCTCAGCTGGGAGAGCACCTGCTTTGCAAGCAGGGGgtcgtcgg</t>
  </si>
  <si>
    <t>KX300131</t>
  </si>
  <si>
    <t>KX300130</t>
  </si>
  <si>
    <t>MF288123</t>
  </si>
  <si>
    <t>Vesp-6_B44719</t>
  </si>
  <si>
    <t>ATGGTGGAGCCAATGAAGCGTGTCTAAAAATGTTACAAGAAATAAATTCCGTTAAAAGAATTCCTGAATTCATTGCGCGCGCAAAAGACAAAAATGATCCTTTCCGCCTCATGGGATTTGGTCACCGAGTCTATAAAAATTATGATCCACGTGCAAAAATTATGCAACAAACTTGCCACGAGGTCTTAAAAGAACTGAATATTCAAGACGATCCACTTCTTGATATTGCTTTGGAACTGGAAAATATTGCTCTGAACGATGAATACTTTATTGAAAAAAAGCTTTATCCTAATGTTGATTTTTATTCTGGTATTACACTGAAAGCTTTGGGATTTCCTACCGAAATGTTTACTGTTCCTTTTGCATAT</t>
  </si>
  <si>
    <t>cgGCCAGATATCGCGGAATTGAAGCCACGCATTACCGTTTTTGGTGTTGGTGGTGGTGGTGGTAATGCCGTGAACAATATGATTAATGCTGGTCTTCAGGGGGTTGATTTTGTTGTTGCTAATACGGACGCTCAGGCTTTAGCTATGTCGAAAGCTGAACGTTTGATTCAACTTGGTGAAAAAGTGACTGCAGGCTTGGGTGCTGGCGCTTTACCAGAAGTTGGGCGAGCAGCTGCAGATGAATGTCGTGATGAGATTATTGATCATCTTGCAGATTCTCATATGATTTTTATTACTGCAGGTATGGGAGGAGGTACCGGAACTGGAGCAGCTCCCGTTGTTGCTCGCGCAGCACGTGAAAAAGGTATTTTGACTGTTGGTGTTGTAACAAAACCGTTTCAGTTTGAAGGTGCTCGTCGTATGAAAACGGCAGAAATTGGTATTGCGGAATTACAAGAAGCTGTTGATACATTGATTGTTATTCCTAACCAAAATCTTTTTCGTATCGCAGATGATAAGACAACATTTGCTGATGCTTTTGCTATGGCTGATCAGGTGCTTTACTCCGGTGTTGCTTCTATTACGGATTTGATGATTAAAGAAGGGTTAATTAATCTTGATTTTGCTGATGTGCGTTCTGTTATGCATGAAATGGGGCGTGCGATGATGGGAACCGGTGAAGCTTCTGGTGAAGGGCGCGCTCTGGCTGCTGCTGAAGCTGCTATTGCGAATCCACTGTTAGATGATACTTCTATGCGTGGTGCACGTGGTCTTTTGATTTCCATTACTGGTGGTCGTGATATGACTTTATTTGAAGTTGATGCAGCTGCTACTCGTATTCGGGAGGAAGTGGATGCTGATGCAAATGTTATCTTTGGTGCCATTGATGATGA</t>
  </si>
  <si>
    <t>TctTcAGATGATGATCCCaAGCCTTcTGGCGATcTACTCAGAATAAGCTTTTTGCTTTcGGGAAATCGCTTTTCCGTTTATGAGATTATGCCGGGGAAGGTTTTCCGGCTTGCTCCGGAGGGCTTGTAGCTCAGTTGGTTAGAGCGCGCGCTTGATAAGCGTGAGGTCGGAGGTTCAAGTCCTCCCAGGCCCACCAATTTTAAAGTGTTTTAACATTTGTTGATGTTTATAGCATTTTCTTGTTTTGTGATGCTTGTTAACTTTGTTAAAGCGTTTTAgAGGCAGAGAATTTGGAAGCTTGATCCTATTTTAAGGGGCCGTAGCTCAGCTGGGAGAGCACCTGCTTTGCAAGCAGGGGGtcgtcgg</t>
  </si>
  <si>
    <t>KX300136</t>
  </si>
  <si>
    <t>KX300134</t>
  </si>
  <si>
    <t>MF288122</t>
  </si>
  <si>
    <t>Vesp-8_B44591</t>
  </si>
  <si>
    <t>GAGCCAATGAAGCATGTcTAAAAATGTTACAaGAAATAAATTCGGTTAAAAGAATTCCTGAATTCATTTCGCGTGCAAAAGATAAAAATGATCCTTTCCGCCTTATGGGATTTGGTCACCGAGTCTATAAAAATTATGATCCACGTGCAAAAATTATGCAACAAACTTGCCATGAGGTCTTAAAAGAACTGAATATTCAAGATGATCCACTTCTTGATATCGCTTTAGAACTAGAAAATATTGCTCTGAACGATGAATACTTTATTGAAAAAAAGCTTTATCCTAATGTTGATTTTTATTCTGGTATTACACTgAAAGCTTTGGGATTCCCTACTGAAATGTTTACT</t>
  </si>
  <si>
    <t>cgGCCAGATATCGCGGAATTGAAGCCACGCATTACCGTTTTTGGTGTTGGTGGTGGTGGTGGTAATGCCGTGAACAATATGATTAATGCTGGTCTTCAGGGAGTTGATTTTGTTGTTGCTAATACAGATGCTCAGGCTTTAGCTATGTCAAAAGCTGAACGTCTGATTCAACTTGGTGAAAAAGTAACTGCAGGTTTGGGTGCTGGAGCTTTACCAGAAGTTGGGCGAGCGGCTGCAGATGAATGTCGTGATGAAATTATTGATCACCTCGCAGATTCTCATATGATTTTTATTACAGCAGGTATGGGGGGAGGTACTGGAACTGGAGCAGCGCCTGTTGTTGCTCGCGCAGCACGTGAAAAAGGTATTTTGACTGTTGGTGTTGTAACAAAACCGTTTCAGTTTGAAGGTGCTCGTCGTATGAAAACGGCAGAAATTGGTATTGCGGAATTACAGGAAGCTGTTGATACATTGATTGTTATTCCTAACCAAAATCTTTTTCGTATAGCAGATGATAAGACAACATTTGCTGATGCTTTTGCTATGGCTGATCAAGTGCTTTACTCTGGTGTTGCTTCTATTACAGATTTGATGATTAAAGAAGGGTTGATTAATCTTGATTTTGCTGATGTGCGTTCTGTTATGCATGAAATGGGGCGTGCAATGATGGGAACTGGTGAGGCTTCTGGTGAAGGGCGCGCTCTGGCTGCTGCTGAAGCTGCTATTGCGAATCCGCTGTTAGATGATACTTCTATGCGTGGTGCGCGTGGTCTCTTGATTTCCATTACTGGTGGTCGTGATATGACTTTATTTGAAGTGGATGCAGCCGCTACTCGTATTCGGGAGGAAGTTGATGCTGATGCAAATGTTATCTTTGGTGCCATTGATGATGA</t>
  </si>
  <si>
    <t>CTcaGATAGGCTCTTTTTTTTGAGCTTTCGGGAAATCGCTTTTCCGTTTTATGAgATTATGCCGGGGAAGGTTTTCCGGTTAGCTCCGGAGGGCTTGTAGCTCAGTTGGTTAGAGCGCGCGCTTGATAAGCGTGAGGTCGGAGGTTCAAGTCCTCCCAGGCCCACCAaTTTAAAAGTGTTTTAACaTTTTATCTATGTGTAAGCaTTTTTTTTGTTTTGTTATGCTTaTCCaTTTTGTTAAAGCAtTTTAgATACGGAgAATTTAgAGGCTTAATCCTGTTTTGAAGGGGCCGTAgCTCAgCTGGGAgAGCaCCTGCTTTGCAAGCAGGGGgtcgtcgg</t>
  </si>
  <si>
    <t>KX300107</t>
  </si>
  <si>
    <t>KX300106</t>
  </si>
  <si>
    <t>MF288124</t>
  </si>
  <si>
    <t>Myotis.daubentonii</t>
  </si>
  <si>
    <t>1160-1</t>
  </si>
  <si>
    <t>GGACAAACTTTTGTTTATCCGCAGAATGATCTTAGCTATGCTGAAAACTTCCTCCGTATGTGCTTTTCCG
TTCCTTGTGAAAAATACAAAATCAACCCTGTACTCGCTCGAGCTATGGATCGAATCTTTATCCTTCATGC
AGATCATGAACAAAATGCTTCTACATCTACTGTACGTCTTGCAGGATCATCAGGCGCCAATCCGTTTGCA
TGTATCGCAGCAGGTGTTGCATGCCTTTGGGGACCAGCGCATGGTGGAGCCAATGAAGCATGCCTAAAAA
TGCTACAAGAAATAGGTTCCGTTAAGAGAATTCCTGAATTCATTGCACGTGCAAAAGATAAAAATGATCC
TTTCCGCCTGATGGGCTTTGGTCATCGAGTCTATAAAAATTATGACCCACGTGCAAGAATCATGCAAAAA
ACCTGCCATGATGTTTTAAAAGAACTAAATATTCAAGATGATCCGCTTCTTGATATCGCTATAGAACTTG
AGAAAATCGCCTTAAATGATGAATATTTTGTTGAGAAAAGGCTTTATCCGAATGTTGATTTTTATTCTGG
CATTACATTAAAGGCCCTAGGCTTTCCAACCGAAA</t>
  </si>
  <si>
    <t>ACGGATGCACAGGCTTTGGCTATGTCAAAAGCTGAGCGTGTTATCCAGCTTGGTGCAGCCGTTACGGAAG
GTCTTGGTGCTGGTGCTTTGCCAGAAGTTGGTCAAGCGGCTGCAGAGGAATGTATAGATGAAATTATCGA
CCATCTTGCGGATTCTCACATGGTTTTCATTACGGCTGGTATGGGTGGAGGTACAGGAACTGGGGCGGCG
CCCGTTGTAGCTCGTGCAGCGCGTGATAAAGGTATTTTGACCGTTGGTGTCGTAACAAAGCCATTTCAGT
TTGAAGGTGCTCGCCGTATGAAAACGGCAGAGGCGGGCATTGAAGAACTACAAAAATCTGTTGATACATT
GATTGTTATTCCCAACCAGAATCTTTTTCGTATTGCAGATGAGAAAACAACATTTGCTGATGCTTTTGCT
ATGGCTGATCAAGTGCTTTATTCTGGTGTTGCCTCTATTACAGACCTCATGATTAAAGAGGGGCTCATTA
ATCTTGACTTTGCTGATGTTC</t>
  </si>
  <si>
    <t>TTCAAGTCCTCCCAGGCCCACCAATTTAGGATTGCTTAACCCACTAAAGACCCTCTCTATAAGAAAAATA
TCTCTCGTTGGAGAAAGCTCTTTATAGTCTAGAATTATCAATAAAGTGTTCGGTAAAATATCAAATATAT
TTTGCGAAAATACTAGCAATAATAAAGCTCTTGATGCAATAATAAGGCTCTTGATAATGTAAAGCTACTG
ACGGACTGTCGCTTTAAGGGTTTTGAAGCGTTTTCTTTTAGGGGCCGTAGCTCAG</t>
  </si>
  <si>
    <t>KF003122</t>
  </si>
  <si>
    <t>KF003128</t>
  </si>
  <si>
    <t>KF003124</t>
  </si>
  <si>
    <t>2574-1</t>
  </si>
  <si>
    <t>GGACAGGCGTTTGTTTATCCACGTAATGATCTTAGTTATGCTGCAAATTTTCTCCATATGTGTTTTTCTA
CTCCTTGTGAGGAATACAAAATTAATCCTGTACTTACTCGAGCTATGGATCAAATCTTTACCCTTCATGC
AGATCATGAACAAAATGCTTCTACATCTACTGTACGTCTTGCTGGATCATCAGGAGCTAATCCGTTCGCA
TGTATCGCGGCAGGTGTTGCATGCCTTTGGGGACCAGCTCATGGTGGAGCCAATGAAGCATGCCTAAAAA
TGCTACAAGAAATAGCTTCTGTTAAAAGAATTCCTGAATTCATTGCACGTGCAAAAGATAAAAATGATCC
TTTCCGTCTTATGGGATTTGGTCATCGAGTCTATAAAAATTATGATCCACGTGCAAAAATTATGCAACGA
ACCTGCCATGAGGTCTTAAAAGAATTAAACATTCAAGATGATCCTCTTCTTGATATTGCTGTAGAACTTG
AAAATATTGCTCTGAACGATGAATACTTTATTGAAAAAAGACTTTACCCTAATGTTGACTTCTATTCTGG
TATTACATTAAAAGCTTTAGGATTCCCAACCGAAA</t>
  </si>
  <si>
    <t>ACAGATGCACAGGCTTTAGCTATGTCAAAAGCTGAACGTTTAATTCAGCTTGGTGAAAAAGTTACTGCAG
GTTTGGGGGCTGGTGCTTTACCAGAAGTTGGGCAAGCAGCTGCAGATGAATGTCGTGATGAGATTATTGA
TCACCTTGCAGATTCTCATATGGTTTTTATTACTGCAGGTATGGGGGGAGGTACTGGAACTGGGGCGGCG
CCTGTTGTTGCTCGCGCAGCACGTGAAAAAGGTATTTTGACTGTTGGTGTTGTGACAAAACCGTTTCAGT
TTGAGGGTGCTCGTCGTATGAAAACGGCAGAAATAGGTATTGCAGAATTACAGGAAGCTGTTGATACGTT
AATTGTTATTCCTAATCAAAATCTTTTTCGTATTGCGAATGACAAGACCACATTTGCTGATGCCTTTGCT
ATGGCTGATCAGGTACTTTACTCTGGTGTTGCTTCCATTACGGATTTGATGATTAAAGAAGGGTTGATTA
ACCTTGATTTTGCTGATGTTC</t>
  </si>
  <si>
    <t>TTCAAGTCCTCCCAGGCCCACCAATTTAGAAGTGTTTATAACAGCTACTTATAAAAAGTTTGTGATGCTT
TTCCATTTTATTTAAGCGCTTCACACACAAAGGTTTTGAATCCACAAAAGTTTTGAAGCCTTGTATTTTG
TTTTTTAAGGGGCCGTAGCTCAG</t>
  </si>
  <si>
    <t>KF003129</t>
  </si>
  <si>
    <t>KF003135</t>
  </si>
  <si>
    <t>KF003131</t>
  </si>
  <si>
    <t>Myotis.emarginatus</t>
  </si>
  <si>
    <t>Vesp-1_B44731</t>
  </si>
  <si>
    <t>ATGGTGGAGCCAATGAAGCATGCCTAAAAATGCTACAAGAAATAGGTTCCGTTAAGAGAATTCCTGAATTCATTGCACGTGCAAAAGATAAAAATGATCCTTTCCGCCTGATGGGTTTTGGTCATCGAGTCTATAAAAATTATGACCCACGTGCAAAAATCATGCAAAAAACCTGCCATGATGTTTTAAAAGAACTAAATATTCAAGATGATCCGCTTCTTGATATCGCTATAGAACTTGAGAAAATCGCCTTAAATGATGAATATTTTGTTGAGAAAAAGCTTTATCCGAATGTTGATTTTTATTCTGGCATTACATtAAAAGCTCTaGGCTTTCCAACCGAAATGTTTACTGTTTTTTTGCATAT</t>
  </si>
  <si>
    <t>CAGATATCGCGGAATTGAAGCCACGCATTACCGTTTTTGGTGTTGGCGGTGGTGGTGGGAATGCCGTGAATAATATGATTAATGCTGGTCTTCAGGGAGTTGATTTTGTTGTTGCCAATACAGATGCACAGGCTTTGGCTATGTCAAAAGCTGAACGTGTTATCCAGCTTGGTGCAGCCGTTACGGAAGGTCTTGGTGCTGGTGCTTTGCCAGAAGTTGGTCAAGCGGCTGCAGAGGAATGTATAGATGAAATTATCGACCATCTTGCGGATTCTCACATGGTTTTCATTACGGCTGGTATGGGTGGAGGTACAGGAACTGGGGCGGCGCCCGTTGTAGCTCGCGCAGCGCGTGATAAAGGTATTTTGACCGTTGGTGTCGTAACAAAGCCGTTTCAGTTTGAAGGTGCTCGTCGTATGAAAACGGCAGAGGCGGGCATTGAAGAACTACAAAAGTCTGTTGATACATTGATTGTTATTCCCAATCAGAATCTTTTTCGTATTGCAGATGAGAAAACAACATTTGCTGATGCTTTTGCTATGGCTGATCAAGTGCTTTATTCTGGTGTTGCCTCTATTACAGACCTCATGATTAAAGAGGGGCTCATTAATCTTGACTTTGCTGATGTTCGTTCTGTTATGCATGAAATGGGTCGTGCGATGATGGGAACGGGTGAGGCGTCTGGTGATGGTCGTGCTTTAGCAGCTGCTGAAGCTGCTATTGCGAATCCTCTGTTGGATGATACTTCTATGCGGGGTGCTCGTGGCTTGCTCATTTCTATTACTGGTGGTCGTGATATGACTCTCTTTGAAGTGGATGAAGCAGCGAATCGTATTCGTGAAGAAGTCGATGCGGATGCAAATGTTATCTTTGGTGCTATTGATGATGA</t>
  </si>
  <si>
    <t>TTTCAAGGtACCATGGATTTTAAAGACCATGGATTTGCTTAAAACTTGTGGGTTTTTAAAAAAAgCTTTAAAAAGAAATGACTAAAAAGCTTTTCCAGTGATTTAAGATGATACCGGGGAAGGTTTTCCGGTTTATCCCGGAGGGCTTGTAGCTCAGTtGGTTAGAGCGCGCGCTTGATAAGCGTGAGGTCGGAGGTTCAAGTCCTCCCaGGCCCACCAATTTAGGATTGCTTAACCCACTAAAGACCCTCTCTATAAGAAAAATATCTATCGTTGGAgAAAGCTCTTTATAGTCTAGAGTTATCAATAAAGTATAGTCTAGAGTTATCAATAAAGTGTTCGGTGAAATATAAAATATATTTTGCGAAAATAATGACAATAATAAAGCTCTTGACAGTATAAAACTACTGACGGATTGTCGCTTTAAGGGTTTTGAAGCGTTTTCTTTTAGGGGCCGTAGCTCAGCTGGGAGAGCACCTGCTTTGCAAGCAGGGGgtc</t>
  </si>
  <si>
    <t>KX300140</t>
  </si>
  <si>
    <t>KX300139</t>
  </si>
  <si>
    <t>MF288117</t>
  </si>
  <si>
    <t>Vesp-12_B44617</t>
  </si>
  <si>
    <t>ATGGTGGTGCTAACGAAGCATGTCTAAAAATGCTACAGGAGATAGGAtCTGTTCAGAAAATTCCCGAATTTATTGCGCGTGCAAAAGATAAAAATGATCCTTTCCGTCTTATGGGTTTTGGTCACCGAGTCTATAAAAATTATGATCCACGCGCGAAAATTATGCAGCAAACCTGCCATGAAGTTTTAAAAGAACTCAATATTCAAGATGACCCACTTCTTGATATCGCTATGGAACTTGAAAACATTGCTCTGAATGATGAATATTTTATTGAAAAAAAGCTTTATCCTAATGTTGATTTCTATTCTGGTATTACATtAAAAGCTCTAGGCTTCCCTACCGAAATGTTTACTGTTCCTTTTGCATAT</t>
  </si>
  <si>
    <t>CAGATATTGCGGAATTGAAACCACGTATTACCGTTTTTGGTGTTGGTGGTGGTGGCGGAAATGCCGTAAATAACATGATAAATGCTGGCCTTCAGGGAGTTGATTTTGTTGTTGCTAATACGGATGCGCAGGCTTTGGCTATGTCAAAAGCTGAACGTGTGATCCAACTTGGTGCAGCAGTTACAGAAGGTTTAGGGGCTGGGGCTTTACCAGAAGTTGGGCAAGCAGCTGCAGATGAATGTATCGATGAAATTATTGATCATCTTGCAGATTCACATATGGTTTTTATTACAGCAGGTATGGGGGGAGGCACAGGAACAGGAGCTGCACCTGTTGTTGCCCATGCAGCACGTGAAAAAGGTATTTTGACTGTTGGTGTTGTGACAAAGCCTTTCCAATTTGAAGGTGCACGTCGGATGAAAACGGCAGAAGCTGGTATCGAGGAGTTGCAAAAATCTGTTGATACTTTGATCGTTATTCCTAATCAAAATCTTTTTCGTATTGCGAACAAAGAAACAACATTTTCTGATGCTTTTGCTATGGCTGATCAGGTTCTTTACTCTGGTGTTGCTTCTATTACAGATTTGATGATTAAAGAGGGACTGATTAACCTTGATTTTGCAGATGTTCGTTCTGTTATGCATGAAATGGGTCGTGCAATGATGGGAACTGGAGAAGCATCTGGAGACGGACGTGCTTTGGCTGCTGCTGAAGCTGCTATTGCAAATCCATTGTTAGATGACACTTCTATGCGTGGAGCTCGTGGTCTTTTAATTTCCATTACTGGTGGTCATGATATGACCTTGTTTGAAGTAGATGAGGCTGCTAATCGTATTCGGGAAGAAGTTGATGCTGATGCAAATGTTATCTTTGGTGCCATTGATGATGA</t>
  </si>
  <si>
    <t>TTTATCAGCCTCTAAGGGGGaAGAAGACCTTCGTTTTCTTTGATCAGATTTATGTCGGTGAAGGTTTTCTGGTTTACTCCGTAGGGCTTGTAGCTCAGTTGGTTAGAGCGCGCGCTTGATAAGCGTGAGGTCGGAGGTTCAAGTCCTCCCAGGCCCACCACTTATGATGTCTTATGATTAAGCTCTTGGTAATCGcTTAGAGAAGCATTTGTGCACTTATAAAgCTTGGCATTCTGAaAGAGTTTAGCCCTcTTAGTAGAATTTGTTTCTCTTGATAGGGTTTTTGTTGAGGCTAGAATGTTTTTTAGTTTGGCTCTaTTTTTATAAGAGAAGGGgGTGATCCTTTTCATCAGGCTTTTTAGACTGTTTTAGGGGCCGTAGCTCAGCTGGGAGAGCACCTGCTTTGCAAGCAGGGGgtc</t>
  </si>
  <si>
    <t>KX300149</t>
  </si>
  <si>
    <t>KX300148</t>
  </si>
  <si>
    <t>MF288125</t>
  </si>
  <si>
    <t>Vesp-7_B44732</t>
  </si>
  <si>
    <t>ATGGTGGAGCCAATGAAGCGTGTCTAAAAATGTTACAAGAAATAAATTCCGTTAAAAGAATTCCTGAATTCATTGCGCGCGCAAAAGACAAAAATGATCCTTTCCGCCTCATGGGATTTGGTCACCGAGTCTATAAAAATTATGATCCACGTGCAAAAATTATGCAACAAACTTGCCACGAGGTCTTAAAAGAACTAAATATTCAAGACGATCCACTTCTTGATATTGCTTTGGAATTGGAAAATATTGCTCTGAACGATGAATACTTTATTGAAAAAAAGCTTTACCCTAATGTCGATTTTTATTCTGGTATTACACTCAAAGCTTTAGGTTTTCCAACTGAAATGTTTACTGTT</t>
  </si>
  <si>
    <t>ATCGCGGAATTGAAGCCACGCATTACCGTTTTTGGTGTTGGTGGTGGTGGTGGTAATGCCGTGAACAATATGATTAATGCTGGTCTTCAGGGGGTTGATTTTGTTGTTGCTAATACAGATGCTCAGGCTTTAGCTATGTCGAAAGCTGAACGTTTGATTCAACTTGGTGAAAAAGTGACTGCAGGTTTGGGTGCTGGCGCTTTACCGGAAGTTGGGCGAGCAGCTGCAGATGAATGTCGTGATGAGATTATTGATCACCTTGCAGATTCTCACATGATTTTTATTACTGCAGGTATGGGAGGAGGTACCGGAACTGGAGCAGCTCCCGTTGTTGCTCGCGCAGCACGTGAAAAAGGTATTTTGACTGTTGGTGTTGTCACAAAACCGTTTCAGTTTGAAGGTGCTCGTCGTATGAAAACGGCAGAAGTTGGTATTGCGGAATTACAAGAAGCTGTTGATACATTGATTGTTATTCCTAACCAAAATCTTTTTCGTATCGCAGATGATAAGACAACATTTGCTGATGCTTTTGCTATGGCTGATCAGGTGCTTTACTCCGGTGTTGCTTCTATTACGGATTTGATGATTAAAGAAGGGTTGATTAATCTTGATTTTGCTGATGTGCGTTCTGTTATGCATGAAATGGGGCGTGCGATGATGGGAACCGGTGAAGCTTCTGGCGAAGGGCGCGCTCTGGCTGCTGCTGAAGCTGCTATTGCGAATCCACTGTTAGATGATACTTCTATGCGTGGTGCACGTGGTCTTTTGATTTCCATTACTGGTGGTCGTGATATGACTTTATTTGAAGTTGATGCAGCTGCTACTCGTATTCGGGAGGAAGTGGATGCTGATGCAAATGTTATTTTTGGTGCCATTGATGATGA</t>
  </si>
  <si>
    <t>CTcaGATTAGCTCTTTTTTTTGAGCTTTcGGGAAATCGCTTTTCCGTTTTaTGAgATTATGCTGGGGAAGGTTTTCCGGTTAGCTCCGGAGGGCTTGTAGCTCAGTTGGTTAGAGCGCGCGCTTGATAAGCGTGAGGTCGGAGGTTCAAGTCCtCCCAGGCCCaCCAATTTTAAAGtGTTTTAACATTTTATCGATGTGTAAGCATTTTATGCACGAAgAATTTAgAGGCTTGATCCTGTTTTGAAGGGGCCGTAGCTCAgCTGGGAgAGCACCTGCTTTGCAAGCAGGGGG</t>
  </si>
  <si>
    <t>Vesp-9_B44544</t>
  </si>
  <si>
    <t>ATGGTGGAGCCAATGAAGCATGCCTAAAAATGCTACAAGAAATAAATTCTGTTAAAAGAATTCCTGAATTTATTGCGCGTGCAAAAGATAAAAATGATCCTTTCCGTCTTATGGGATTTGGTCACCGAGTCTATAAAAATTATGATCCACGTGCAAAAATCATGCAACAAACCTGCCATGAAGTTTTAAAAGAACTAAACATTCAGGATGATCCGCTTCTTGATATTGCTATGGAACTTGAAAATATTGCTCTGAACGATGAATATTTTATTGAAAAAAAACTTTACCCTAACGTCGATTTCTATTCTGGCATTACACTAAAAGCTTTAGGCTTCCCAACTGAAATGTTTACTGTTTTTTTTGCAT</t>
  </si>
  <si>
    <t>CgGCCAGATATCGCGGAATTGAAGCCACGCATTACCGTTTTTGGTGTTGGTGGTGGTGGCGGGAATGCCGTGAACAATATGATTAATGCTGGTCTTCAGGGAGTTGATTTTGTTGTTGCTAATACAGATGCCCAGGCTTTAGCTATGTCAAAAGCTGAACGTCTGATTCAGCTTGGTGAAAAAGTTACTGCAGGCTTAGGGGCTGGTGCTTTACCAGAAGTTGGACGAGCGGCTGCAGATGAATGTCGTGATGAGATTATTGATCACCTTGCAGATTCTCATATGGTTTTTATTACTGCAGGTATGGGGGGAGGTACCGGAACTGGGGCAGCACCTGTTGTTGCCCGCGCAGCACGTGAAAAAGGTATTTTGACCGTTGGTGTTGTAACAAAACCGTTTCAGTTTGAAGGTGCTCGCCGTATGAAAACAGCAGAAATTGGTATTGCAGAATTACAGGAGGCTGTTGATACATTGATTGTTATTCCCAATCAAAATCTTTTTCGTATTGCAGATGATAAGACAACATTTGCTGATGCTTTTGCTATGGCCGATCAGGTGCTTTATTCTGGTGTTGCTTCTATTACGGATTTGATGATTAAAGAAGGGTTGATTAACCTTGATTTTGCTGACGTTCGTTCTGTTATGCACGAAATGGGTCGTGCGATGATGGGGACCGGTGAGGCGTCTGGTGAAGGGCGTGCTTTGGCTGCTGCTGAAGCTGCTATTGCGAATCCGCTGTTGGATGATACTTCTATGCGTGGCGCACGTGGTCTTTTGATTTCCATTACTGGAGGTCGTGATATGACTTTATTCGAAGTGGATGCAGCTGCTACTCGTATTCGCGAAGAAGTTGATGCTGATGCAAATGTTATCTTtGGCGCCATTGATGATGA</t>
  </si>
  <si>
    <t>CTCAAAATAAgCTcTTTTGTTGAGCTTTcGGGAAATcGCTTTTCCGTTTTACGAGATTATGCCGGGGAAGGTTTTCCGGTTTGCTCCGGAGGGCTTGTAGCTCAGTTGGTTAGAGCGCGCGCTTGATAAGCGTGAGGTCGGAGGTTCAAGTCCTCCCAGGCCCACCAATTTTAGAGTGTTTTAACATTTTATCGATGTGTAAGCATTTTATGCACGAAgAATTTAGAGGCTTGATCCTGTTTTGAAGGGGCCGTAGCTCAGCTGGGAGAGCACCTGCTTTGCAAGCAGGGGgtCGtCGG</t>
  </si>
  <si>
    <t>KX300145</t>
  </si>
  <si>
    <t>KX300176</t>
  </si>
  <si>
    <t>MF288127</t>
  </si>
  <si>
    <t>Pipistrellus.pygmaeus</t>
  </si>
  <si>
    <t>Vesp-13_B44718</t>
  </si>
  <si>
    <t>ATGGTGGAGCTAATGAGGCATGCTTAAAAATGCTACAAGAAATAGGTTCTGTTGAAAAAATTCCTGAATTTATTATACGTGCAAAAGATAAAAACGATCCCTTTCGTCTTATGGGCTTTGGTCATCGAGTTTACAAAAATTATGATCCAAGAGCAAAAATCATGCAGCAAACCTGCCATGAAGTTTTAAAAGAACTGAATATTCAAGATGATCCACTTCTTGATATTGCAGTAAATCTTGAAAATATCGCTTTAAATGATGAGTACTTTATTGAAAAAAAGCTTTACCCTAATGTTGATTTTTATTCTGGTATTACCTTAAAAGCTCTCGGTTTTCCAACTGAAATGTTTACTGTTTTTTTGCATA</t>
  </si>
  <si>
    <t>AATGCCGTGAATAATATGATTAATGCTGGTCTTCAAGGTGTTGACTTTGTTGTTGCTAATACGGATGCACAGGCTTTAGCTATGTCAAAAGCTGAACGTGTAATTCAGCTTGGAGCAGCAGTTACAGAAGGTTTGGGTGCTGGCGCTTTGCCAGAAGTTGGACAAGCGGCTGCAGATGAGTGTATTGATGAAATTATTGATCATCTTGCAGATTCTCATATGGTTTTTATTACTGCAGGCATGGGTGGTGGCACTGGAACTGGGGCAGCGCCTGTTGTTGCTCGCGCTGCACGTGAAAAGGGCATTTTGACTGTTGGTGTTGTAACAAAGCCGTTTCAGTTTGAAGGTGCTCGTCGTATGAAAACAGCAGAGAATGGAATTGAAGAGTTACAAAAATCTGTTGACACCTTGATTGTTATTCCCAATCAGAATCTTTTTCGTATTGCAGATGAAAAAACGACGTTTGCTGATGCTTTTGCTATGGCTGATCAGGTACTTTACTCTGGTGTTGCGTCTATTACAGATTTGATGATTAAAGAAGGCTTGATTAACCTTGATTTTGCTGATGTTCGTTCTGTTATGCACGAAATGGGTCGAGCAATGATGGGAACTGGTGAGGCATCAGGTGAAGGGCGTGCTTTGGCTGCTGCGGAGGCAGCTATTGCGAATCCATTATTGGATGATACTTCTATGCGTGGCGCTCGGGGATTATTGATTTCTGTCACTGGTGGTCGTGATATGACTTTATTTGAGGTAGATGAGGCTGCTAATCGTATTCGCGAAGAAGTTGATGCTGATGCAAATGTTATCTTTGGTGCTATTGATGACGA</t>
  </si>
  <si>
    <t>TcTTcAGATGaTGATCCCaAGCCTTcTGGCGATcGACTTGACATAAGCCCGCTTTGTGCTTTCAGGAAGAAcTTTTCCGTTTTATGAGATTATGCCGGAGAAGGTTTTcTGGTTTGCCCCGGAGGGCTTGTAGCTCAGTTGGTTAGAGCGCGCGCTTGATAAGCGTGAGGTCGGAGGTTCAAGTCCTCCCAGGCCCACCACATTTATAAGTGCTTATAATGGCACTTATGAAAAGTTTGTTCCGCTTTTCACTTTTTCTTAAAGCAGTTCAAACTCTAAGGGTTTTAATCCTTCTTTGTTTTAAGGGGCCGTAGCTCAGCTGGGAGAGCACCTGCTTTGCAAGCAGGGGgtcgtcgg</t>
  </si>
  <si>
    <t>KX300179</t>
  </si>
  <si>
    <t>KX300177</t>
  </si>
  <si>
    <t>MF288128</t>
  </si>
  <si>
    <t>F14</t>
  </si>
  <si>
    <t>GGTGGAGCTAATGAAGCATGTTTAAAAATGTTACAAGAAATTGGCTCTGTAGAAAAAATTCCTGAATTTA
TTGCACGGGCAAAAGATAAAAATGATCCTTTCCGTCTTATGGGTTTTGGCCATCGTGTTTACAAAAATTA
TGATCCACGCGCTAAAATCATGCAAAAAAATTGCTATGAAGTTTTAAAAGAACTGAATATTAAAAATGAT
CCTCTTTTTGATATTGCAATGGAACTTGAAAAAATTGCTCTAAGTGATGAATATTTTATTGAAAAAAAGC
TGTATCCCAATGTCGATTTTTATTCTGGCATTATATTAAAAGCTTTAGGTTTTCCAACTCAAATGTTT</t>
  </si>
  <si>
    <t>ATTTTGTTGTTGCCAATACGGATGCACAAGCTTTAGCTATGTCAAAGGCTGAACGTGTTATTCAGCTTGG
TGCAGCCGTTACAGAAGGTTTGGGTGCTGGCGCTTTGCCGGAAGTTGGGCAAGCTGCTGCGGAAGAGTGT
ATTGATGAGATTATTGATCATCTTGCGGATTCTCATATGGTTTTTATTACTGCTGGTATGGGCGGAGGTA
CTGGAACAGGAGCAGCGCCTGTTGTCGCTCGGGCAGCGCGTGAAAAAGGTATTTTAACCGTTGGTGTTGT
AACAAAACCGTTTCAATTTGAAGGTGCGCGCCGTATGAAAACAGCGGAAGCTGGTATAGAAGAATTGCAA
AAATCTGTTGATACGTTGATTGTGATTCCTAATCAGAATCTTTTTCGTATTGCGAATGAAAAAACAACAT
TTGCAGACGCTTTTGCTATGGCTGATCAGGTTTTGTATTCTGGTGTCGCTTCTATTACGGATTTGATGAT
AAAAGAAGGGCTTATTAACCTTGATTTTGCTGATGTTCGTTCTGTTATG</t>
  </si>
  <si>
    <t>KY629885</t>
  </si>
  <si>
    <t>KY629794</t>
  </si>
  <si>
    <t>F2</t>
  </si>
  <si>
    <t>GGTGGTGCTAATGAAGCATGTTTAAAAATGTTACAAGAAATCGGCTCTGTAGAAAAAATTCCTGAATTTA
TTGCACGGGCAAAAGATAAAAATGATCCTTTCCGTCTTATGGGGTTTGGCCATCGTGTTTACAAAAATTA
TGATCCACGCGCTAAAATCATGCAAAAAAATTGCTATGAAGTTTTAAAAGAACTGAATATTAAAAATGAT
CCTCTTTTTGATATTGCAATGGAACTTGAAAAAATCGCTCTAAGTGATGAATATTTTATTGAAAAAAAGC
TGTATCCTAATGTCGATTTTTATTCTGGCATTATATTAAAGGCTTTAGGTTTTCCAACTCAAATGTTT</t>
  </si>
  <si>
    <t>ATTTTGTTGTTGCCAATACGGATGCACAAGCTTTAGCTATGTCAAAGGCTGAACGTGTTATTCAGCTTGG
TGCAGCCGTTACAGAAGGTTTGGGTGCTGGCGCTTTGCCGGAAGTTGGGCAAGCTGCTGCAGAAGAATGT
ATCGATGAGATTATTGATCATCTTGCGGATTCTCATATGGTTTTTATTACTGCTGGTATGGGCGGAGGTA
CTGGAACAGGAGCAGCGCCTGTTGTCGCTCGGGCAGCGCGTGAAAAAGGTATTTTGACCGTTGGTGTTGT
AACAAAACCGTTTCAATTTGAAGGTGCGCGCCGTATGAAAACGGCGGAAGCTGGTATAGAAGAATTGCAA
AAATCTGTTGATACGTTGATTGTGATTCCTAATCAGAATCTTTTTCGTATTGCGAATGAAAAAACAACAT
TTGCAGACGCTTTTGCTATGGCTGATCAGGTTTTGTATTCTGGTGTCGCTTCTATTACGGATTTGATGAT
AAAAGAGGGGCTTATTAACCTTGATTTTGCTGATGTTCGTTCTGTTA</t>
  </si>
  <si>
    <t>KY629884</t>
  </si>
  <si>
    <t>KY629797</t>
  </si>
  <si>
    <t>F9</t>
  </si>
  <si>
    <t>GGTGGAGCCAATGAAGCATGCTTAAAAATGCTACAAGATATAGGATCTGTCGAGAAAATTCCCGCATTTA
TTGCTCGTGCAAAAGACAAGAATGATCCCTTCCGTCTTATGGGATTTGGTCATCGAGTCTATAAAAACTA
CGATCCACGTGCAAAAATCATGCGGAAAACTTATTATGATGTTTTACAAGAGCTGAATCTTCAAGATGAT
CCACTTTTTGATATCGCCATGGAACTTGAAAAAATTGCCTTGAATGATGAATACTTTATTGAAAAAAAGC
TCTATCCTAATGTTGATTTCTATTCTGGCATTATATTAAAAGCTTTAGGATTCCCACCTGAAATGTTT</t>
  </si>
  <si>
    <t xml:space="preserve">ATTTTGTTGTTGCCAATACGGATGCACAGGCTTTAGCAATGTCAAAAGCTGAACGTGTTATCCAGCTTGG
TGCAGCAGTAACGGAAGGTTTGGGAGCTGGGGCTTTACCGGAAGTTGGGCAAGCGGCTGCAGAGGAATGT
ATCGATGAAATTATCGATCATTTGGCAGATTCTCATATGGTTTTTATTACGGCAGGTATGGGCGGAGGCA
CTGGAACAGGAGCGGCACCGGTTGTTGCTCGTGCAGCCCGTGAAAAAGGCATTTTGACCGTTGGAGTTGT
TACAAAACCTTTTCAATTCGAAGGTGCACGCCGTATGAAAACAGCGGAAGCGGGTATCGAAGAATTACAA
AAGTCTGTGGATACGTTAATTGTTATTCCTAATCAAAATCTTTTTCGTATTGCGAATGAAAAGACAACAT
TTGCTGATGCTTTTGCTATGGCTGACCAGGTTCTTTACTCTGGTGTCGCTTCTATAACAGATTTAATGAT
AAAAGAGGGATTGATTAACCTTGATTTTGCTGATGTTCGTTCTGTTATG
</t>
  </si>
  <si>
    <t>KY629882</t>
  </si>
  <si>
    <t>KY629796</t>
  </si>
  <si>
    <t>Rhinolophus.euryale</t>
  </si>
  <si>
    <t>Rhin-4_B44528</t>
  </si>
  <si>
    <t>ATGGTGGAGCAAATGAAGCATGCCTAAAAATGCTGCAaGAAaTAGGCTCTGTTGAAAGAATTCCTGAATTCATCGCACGTGCAAAAGATAAGAACAATCCTTTCCGCCTTATGGGCTTTGGTCACCGTGTCTATAAAAATTATGATCCACGTGCAAAGATTATGCAACAAACTTGTCATGAAGTTTTAAAAGAACTGAATATTCAAGATGATCCACTTCTCGATATAGCTGTTGCACTTGAAAAAATTGCTCTGAATGATGAATACTTTGTTGAAAAAAAGCTTTATCCGAATGTCGATTTTTATTCTGGTATTACATtGAAGGCTTTAGGATTTCCAACTGAA</t>
  </si>
  <si>
    <t>cGGCCAGATATCGCGGAATTGAAGCCACGCATTACCGTTTTTGGTGTTGGCGGTGGTGGCGGGAATGCCGTGAATAATATGATTAATGCTGGTCTTCAGGGAGTTGATTTTGTTGTTGCTAATACGGATGCGCAGGCTTTGGCGATGTCAAAAGCTGAACGCGTGATCCAGCTTGGGGCGGCAGTTACTGAAGGTTTAGGTGCTGGTGCTTTACCAGAAGTTGGGCAAGCGGCTGCAGATGAATGCATTGATGAAATTATTGACCATCTTGCTGATTCCCATATGGTTTTCATTACAGCAGGTATGGGGGGAGGCACTGGAACGGGGGCTGCACCTGTTGTTGCGCGTGCAGCGCGTGAAAAAGGTATTTTGACTGTTGGTGTTGTGACAAAACCATTTCAGTTTGAAGGTGCTCGTCGTATGAAAACGGCAGAGATTGGCATTGAAGAATTGCAAAAATCTGTTGATACATTGATTGTTATTCCCAATCAAAATCTTTTTCGTATTGCGGATGAAAAAACAACATTTGCTGATGCTTTTGCTATGGCTGATCAAGTGCTTTACTCTGGTGTTGCTTCCATTACGGATTTGATGATTAAAGAGGGGCTCATTAACCTTGATTTTGCTGATGTTCGTTCTGTTATGCATGAAATGGGTCGTGCGATGATGGGAACTGGTGAGGCATCTGGTGAAGGGCGTGCTTTGGCTGCTGCTGAAGCTGCTATTGCGAATCCGTTGTTGGATGATACTTCTATGCGTGGTGCTCGCGGTCTTCTGATTTCCATTACTGGTGGTCGTGATATGACTTTATTTGAAGTAGATGAAGCTGCTAATCGTATTCGTGAAGAAGTTGATGCTGATGCGAATGTTATTTTTGGTGCCATCGATGATGA</t>
  </si>
  <si>
    <t>TATaGAGATGAGCCcTTtTTATGGCCTTAAGAAAAgTTTTTTcTgTTTTATACGATTATGCCGGGGAAgGTTTTTCGGTTTATCCCGGAgGGCTtGTAGCTCAGTtGGTTAGAGCGCGCGCTtGATAAGCGtGAgGTCGGAGGTTCAAGTCCTCCCAgGCCCACCAATTTCATTAAGTGCTTATAAAGTGCTTATCCTTAAaAGTAGATGGAAGCATAGGTCTATATTTCTTAATCAAGAAGGTTATATGTTGCTTATCAATtGCGCTGAAGTGATTTTAGCTCATCTTTCTATTGATGGGTTTTATCCTTTATCCTATTTTAGGGGCCGTAGCTCAGCTGGGAGAGCACCTGCTTTGCAAGCgGGGGgtCGTCGG</t>
  </si>
  <si>
    <t>Rhinolophus.ferrumequinum</t>
  </si>
  <si>
    <t>Rhin-1_B44706</t>
  </si>
  <si>
    <t>ATGGTGGAGCCAATGAAGCATGCCTAAAAATGCTACaAGAAATAGGTTCAGTTAAGAGAATTCCTGAATTCATTGCACGTGCAAAAGATAAAAATGATCCTTTCCGTCTTATGGGCTTCGGTCACCGAGTGTATAAAAATTATGATCCACGTGCAAAAATCATGCAACAAACCTGCCATGAGGTCTTAAAAGAACTGAACATTCAAGATGATCCACTTCTTGATATTGCTATAGAACTTGAAAATATTGCTCTGAATGATAAATATTTTGTTGAAAAAAGGCTTTATCCTAATGTTGATTTCTATTCTGGTATTACACTAAAAGCTCTAGGATTCCCAACCGAAATGTTTACTGTTTC</t>
  </si>
  <si>
    <t>cgGCCAGATATCGCGGAATTGAAGCCACGCATTACCGTTTTTGGTGTTGGTGGTGGTGGTGGGAATGCCGTGAATAATATGATTAATGCTGGTCTTCAGGGCGTTGATTTTGTTGTTGCTAATACGGATGCACAGGCTTTGGCTATGTCAAAGGCTGAACGTGTCATCCAGCTTGGTGCAGCAGTTACGGAAGGTCTAGGTGCTGGCGCTTTGCCGGAAGTTGGACAAGCGGCTGCTGATGAATGTATTGATGAAATTATCGACCACCTCGCAGATTCCCACATGGTTTTTATTACCGCAGGCATGGGTGGAGGTACCGGAACCGGAGCAGCCCCCGTTGTGGCTCGCGCAGCGCGTGAAAAAGGTATTTTGACCGTTGGTGTTGTGACAAAGCCATTTCAGTTTGAAGGCGCTCGCCGTATGAAAACGGCAGAGGCTGGTATTGAAGAATTACAAAAGTCTGTTGATACATTGATTGTTATTCCAAATCAGAATCTTTTCCGTATTGCGGATGAAAAGACAACATTTGCTGATGCTTTTGCTATGGCTGACCAAGTGCTTTATTCTGGTGTTGCTTCCATTACGGATTTAATGATTAAAGAGGGTCTGATTAACCTTGATTTCGCTGATGTTCGTTCTGTTATGCACGAAATGGGTAGGGCGATGATGGGAACGGGTGAAGCTTCTGGTGATGGTCGTGCTTTGAATGCTGCTGAAGCCGCTATTGCGAATCCGCTGTTGGATGATACTTCTATGCGCGGTGCTCGTGGCTTACTTATTTCTATTACTGGTGGTCGTGATATGACTTTATTTGAAGTAGATGAAGCTGCTAATCGCATTCGCGAAGAAGTTGATGCTGATGCGAATGTTATCTTTGGTGCCATTGATGATGA</t>
  </si>
  <si>
    <t>TTTTAAAGAAAAAGAGGCTTTAAGGAAGAAGTTTTCCGCTTGATAAGATAAGTCCGGGGAAGGTTTTCCGGTTTATCTCGGAGGGCTTGTAGCTCAGTTGGTTAGAGCGCGCGCTTGATAAGCGTGAGGTCGGAGGTTCAAGTCCTCCCAGGCCCACCAATTTATGTATCAAATTATAAGCGCTTGTAAAACTTTCCTCTATCTTTCCGCTATGAAGCTTGCTTATAAACCTGTAAGGAGCTTGCTTATGAAGAAGCTTTCTTAATAAAAATATGGCGCTTTTCTATTTCGCTTAAGTAATCCAAAGTTAAAGCGGTTCAAACGCAAAGTGATCCCGACTTAAAGGCGATCAAAAATTTGAAAGTTTCGAATCCTTTCTCCTGTTTTCGGGGCCGTAGCTCAGCTGGGAGAGCACCTGCTTTGCAAGCAGGGGgtcgtcgg</t>
  </si>
  <si>
    <t>Rhin-2_B44658</t>
  </si>
  <si>
    <t>ATGGTGGAGCTAATGAAGCATGCCTAAAGATGTTACAAGAAATAGGTTCTGTTGAAAATATTCCTGAATTCATTGCACGCGCAAAAGACAAAAATGATCCTTTCCGCCTTATGGGTTTTGGCCACAGAGTCTATAAAAATTATGATCCACGTGCAAAAATTATGCAGAAAACCTGCCATGAAGTTTTAAAAGAACTTAATATTCAAGATGATCCGCTTCTAGATGTCGCTATTGCACTTGAAAAAATTGCCCTCAATGATGAATATTTTATTGAGAAAAAACTTTATCCCAACGTTGATTTTTACTCTGGTATTACATTAAAAGCTTtAGGCTTTCCAACTGAAATgTTTACT</t>
  </si>
  <si>
    <t>cgGCCAGATATCTCAGAATTGAAGCCACGCATTACCGTTTTTGGTGTTGGAGGTGGTGGCGGGAATGCCGTAAATAATATGATTAATGCTGGTCTTCAGGGCGTTGATTTTGTTGTGGCTAATACGGATGCACAGGCTTTGGCGATGTCAAAAGCAGAACGTGTAATCCAGCTTGGTACAGCAGTGACGGAAGGTTTAGGTGCTGGTGCTTTACCAGAAGTTGGGCAGGCAGCTGCAGACGAATGTATTGATGAAATTATTGACCATCTTGCGGATGCCCATATGGTTTTCATTACTGCTGGTATGGGGGGAGGTACCGGAACAGGTGCTGCGCCTGTTGTTGCCCGTGCAGCACGTGAAAAAGGTATTTTGACTGTTGGTGTTGTGACAAAGCCATTTCAGTTTGAAGGTGCTCGTCGTATGAAGACGGCAGAGGCTGGTATTGAAGAATTACAAAAATCTGTTGATACGTTGATTGTTATTCCTAATCAGAATCTTTTTCGTATTGCAGATGAAAAGACAACATTTGCTGATGCTTTTGCTATGGCTGATCAGGTTCTTTATTCTGGTGTTGCTTCTATTACAGATTTGATGATTAAAGAAGGGCTCATTAACCTTGATTTTGCGGATGTTCGTTCTGTTATGCATGAAATGGGTCGCGCAATGATGGGAACTGGTGAGGCGTCTGGTGAAGGGCGTGCTTTAGCGGCTGCTGAAGCTGCTATTGCTAATCCATTATTGGATGATACTTCTATGCGTGGTGCTCGTGGTCTTTTAATTTCTATTACGGGTGGTCGTGATATGACTTTGTTTGAAGTAGATGAAGCTGCTAACCGCATTCGCGAAGAAGTTGACGCTGATGCAAATGTCATTTTCGGTGCTATTGATGATGA</t>
  </si>
  <si>
    <t>TCTTcAGATGATGATCCCaAGCCTTcTGGCGCTcTGTAGGAAGCCTTTATTTAGGCTTTTAGGAAGTTTTTcTGTTTTATAGGATTATGCCGGGGAAGGTTTTCCGGTTTaTCCCGGAGGGCTTGTAGCTCAGTTGGTTAGAGCGCGCGCTTGATAAGCGTGAGGTCGGAGGTTCAAGTCCTCCCAGGCCCACCAATTTAATTAAGTGCTTGAGAGAGTGCTTATTGTGCGTGCACATAAGAATGTGGCGTTTATTAATTTATACTAAAGTGATTTACGCTTTTCTTTAAgAGAAGAGTTCTATCCTTTAtCCTATTTAGGGGCCGTAGCTCAGCTGGGAGAGCACCTGCTTTGCAAGCAGGGGgtcgtcgg</t>
  </si>
  <si>
    <t>Rhin-3_B44712</t>
  </si>
  <si>
    <t>ATGGTGGCGCCAATGAAGCATGCCTAAAGATGCTACaAGAAATAGGTTCTGTTGAAAATATTCCCGAGTTCATTGCACGTGCAAAAGACAAAAATGACCCTTTCCGCCTTATGGGTTTTGGCCACCGAGTCTATAAAAATTATGATCCACGTGCAAAAATTATGCAGAAAACCTGCCATGAAGTTTTAAAAGAACTTAATGTTCAAGATGATCCGCTTCTGGATGTTGCTATTGCACTTGAAAAAATTGCCCTCAATGATGAATATTTTATTGAGAAAAAGCTTTATCCTAACGTTGATTTTTACTCTGGTATTACATtAAAAGCTTTAGGCTTTCCAACTGAAATGTTTACT</t>
  </si>
  <si>
    <t>AGAATTGAAGCCACGCATTACCGTTTTTGGTGTTGGGGGTGGTGGCGGAAATGCCGTGAATAATATGATTAATGCTGGTCTTCAGGGCGTTGATTTTGTTGTGGCTAATACGGATGCACAGGCTTTGGCGATGTCAAAAGCAGAACGTGTAATCCAGCTTGGTACAGCAGTGACTGAAGGTTTAGGTGCTGGTGCTTTACCGGAAGTTGGGCAAGCAGCTGCAGACGAATGTATTGATGAAATTATTGATCATCTCGCAGATTCCCATATGGTTTTCATTACTGCTGGTATGGGAGGAGGTACCGGAACAGGTGCTGCGCCTGTTGTTGCCCGTGCAGCACGTGAAAAAGGTATTTTGACTGTTGGTGTTGTAACAAAGCCGTTTCAGTTTGAAGGGGCTCGTCGTATGAAGACAGCAGAGGCTGGTATTGAAGAATTACAAAAATCTGTTGATACGTTGATTGTTATTCCTAATCAGAATCTTTTTCGTATTGCAGATGAAAAGACAACCTTTGCTGATGCTTTTGCTATGGCTGATCAGGTTCTTTATTCTGGTGTTGCTTCTATTACGGATTTGATGATTAAGGAAGGGCTCATTAACCTTGATTTTGCGGATGTTCGTTCTGTTATGCATGAAATGGGCCGCGCAATGATGGGAACTGGTGAGGCGTCTGGTGAAGGGCGTGCTTTAGCCGCTGCTGAAGCTGCTATTGCTAATCCATTATTGGATGATACTTCTATGCGTGGTGCTCGTGGTCTTTTAATTTCTATTACGGGTGGTCGTGATATGACTTTGTTTGAAGTAGATGAAGCTGCTAACCGCATTCGCGAAGAAGTTGATGCTGATGCAAATGTCATTTTCGGTGCTATTGATGATGA</t>
  </si>
  <si>
    <t>AGAGCCTTTATTTGGGCTTTTAGGAAATTTTTCTGTTTTATAGAATTATGCCGGGGAAGGTTTTCCGGTTTATCCCGGAGGGCTTGTAGCTCAGTTGGTTAGAGCGCGCGCTTGATAAGCGTGAGGTCGGAGGTTCAAGTCCTCCCAGGCCCACCAATTTAATTAAGTGCTTGAGAGAGTGCTTATTATGCGTGCACATAAGAATGTGGCGTTTGTTAATTTTACTAAAGTGATTTACGCTTTTCTTTAAgAgAAGGGTTCTGTTCTTTATCCTATTTAGGGGCCGTAGCTCAGCTGGGAgAGCACCTGCTTTGCAAGCAGGGGgtcgtcgg</t>
  </si>
  <si>
    <t>Rhin-5_B44552</t>
  </si>
  <si>
    <t>ATGGTGGAGCCAATGAAGCATGCCTAAAGATGTTACGAGAAATAGGCTCAATTCAACGAATTCCTGAATTTATCGCACGCGCAAAAGATAAAAATGATCCTTTCCGTCTTATGGGATTTGGTCACCGAGTTTATAAAAATTATGATCCGCGTGCAAAAATTATGCAACAAACCTGCCATGAGGTTTTAAAAGAACTCAACATTCAAGATGACCCGCTTCTTGATATTGCTGCAGAACTTGAAAACATTGCTTTGAATGATGAATATTTTATTGAAAAAAAGCTTTATCCTAACGTCGATTTCTATTCTGGTATTACATTGAAAGCTTTAGGCTTTCCAACGGAAATGTTTACTGTTTTTTTTGCA</t>
  </si>
  <si>
    <t>CCAGATATCGCGGAATTGAAGCCTCGCATTACCGTTTTTGGTGTAGGCGGTGGTGGCGGAAATGCCGTGAATAACATGATTAATGCTGGTCTTCAGGGAGTTGATTTTGTTGTTGCTAATACGGATGCACAGGCTTTGGCGATGTCAAAAGCTGAACGCGTGATCCAGCTTGGTGCAGCAGTAACAGAAGGTTTAGGTGCTGGTGCTTTACCAGAAGTTGGGCAAGCAGCTGCGGATGAATGTATTGATGAGATTATCGATCATCTTGCAGATTCACACATGGTTTTTATTACTGCAGGTATGGGGGGAGGTACTGGAACGGGAGCGGCGCCTGTAGTTGCTCGCGCAGCGCGTGAAAAAGGTATTTTGACTGTTGGCGTTGTGACGAAACCATTTCAGTTTGAAGGCGCGCGTCGTATGAAAACGGCGGAGGCAGGTATTGAAGAATTACAAAAATCTGTTGATACATTGATTGTTATTCCCAATCAAAATCTTTTTCGTATTGCTGATGAAAAAACAACCTTTGCTGATGCTTTTGCTATGGCAGATCAGGTGCTGTATTCTGGTGTGGCTTCCATTACGGACTTAATGATTAAGGAAGGACTCATTAATCTCGATTTTGCCGATGTTCGTTCTGTTATGCATGAAATGGGTCGTGCGATGATGGGAACTGGTGAGGCATCTGGTGATGGGCGTGCTTTGGCTGCTGCGGAAGCTGCTATTGCAAATCCATTGTTGGATGATACTTCCATGCGTGGTGCTCGCGGTCTTCTGATTTCCATTACTGGTGGTCGTGATATGACTTTGTTTGAAGTGGATGAAGCGGCTAACCGTATTCGCGAAGAAGTTGATGCTGATGCGAATGTTATCTTTGGTGCCATTGATG</t>
  </si>
  <si>
    <t>AATGCGCTTTTGTTTTGGCTTTAAGGAAAGTGTTTCCGTTTTATAAGATTATGCCGGGGAAGGTTTTCCGGTTTGTCCCGGAGGGCTTGTAGCTCAGTTGGTTAGAGCGCGCGCTTGATAAGCGTGAGGTCGGAGGTTCAAGTCCTCCCAGGCCCACCAATTTGGTTTAAGCGCTTATAAAGTGCTTATAATGAGGTGCACAGAAgAGGTATAGTATATAGGATATGTGCAGCTTATCTATTGCGCTAAAAAgATTTTAACTTAGTTTTTGATTATGGGTTTTAATCCTTTATCCTATTTTAGGGGCCGTAGCTCAGCTGGGAgAGCACCTGCTTTGCAAGCAGGGG</t>
  </si>
  <si>
    <t>Rousettus.aegyptiacus</t>
  </si>
  <si>
    <t>R-191</t>
  </si>
  <si>
    <t>ATGGTGGGGCCAATGAAGCGTGCTTAAATATGCTGAAAGAGATCGGTTCTGCTGAAAGAATTCCCGAATTCATAGCACGTGCAAAAGACAAAAAAGATCCTTTTCGCCTTATGGGTTTTGGTCATAGAGTTTATAAACATTATGATCCACGTGCAAAAATTATGCAGCAAACCTGTCATGAAGTCCTAAAAGAATTAAACATTCAAGATGATCCGCTTCTTGATGTCGCTGTCGCGCTTGAAAAGATCGCTCTCAATGACGAATATTTTATTGAAAAGAAACTTTACCCTAACGTCGATTTTTATTCCGGAATCACATTGAAAGCTTTAGGCTTTCCGACTAAAATGTTTACTGCTTTATTTTG</t>
  </si>
  <si>
    <t>CAgATATCGCGGAATTGAAGCCACGTATCACTGTTTTCGGTGTTGGCGGTGGTGGTGGGAATGCCGTGAATAATATGATTAATGCTGGTCTTCAAGGAGTTGACTTTGTTGTTGCTAATACGGATGCGCAGGCTTTAGCGATGTCAAAAGCTGAGCGTGTGATCCAGCTTGGTGCAGCAGTGACGGAAGGTTTAGGTGCTGGTGCTTTACCAGAAGTTGGGCGGGCAGCTGCAGAAGAATGTATTGATGAGATTATCGATCATCTTGCAGATTCTCATATGGTTTTCATTACTGCAGGTATGGGAGGAGGCACTGGGACAGGGGCAGCACCTGTCGTCGCTCTTGCGGCGCGTGAAAAAGGGATTTTAACTGTTGGGGTTGTGACAAAGCCATTTCAGTTTGAAGGTGCTCGCCGTATGAAAACAGCGGAGGCCGGAATTGAAGAGTTGCAAAAGTCTGTCGATACCTTGATCGTTATTCCCAACCAGAATCTTTTTCGTATTGCAGACGAAAAGACGACATTTGCTGATGCTTTTGCGATGGCTGATCAGGTGCTTTACTCTGGTGTTGCTTCCATTACAGATTTGATGATCAAAGAAGGGCTTATTAACCTTGATTTTGCTGATGTTCGTTCTGTCATGCACGAAATGGGTCGCGCGATGATGGGAACCGGTGAAGCATCAGGTGAAGGGCGCGCTTTGGCTGCTGCTGAGGCCGCTATCGCAAATCCGTTGTTAGATGATACTTCTATGCGTGGTGCTCGCGGTCTTTTAATTTCCATTACTGGTGGTCGCGATATGACTTTGTTTGAAGTGGATGAAGCTGCTAACCGTATTCGCGAAGAAGTTGATGCTGATGCAAACGTTATCTTTGGTGCTATTGATGATgA</t>
  </si>
  <si>
    <t>TCTTCAGATGATGATCCCAAGCCTTCTGGCGATCTATGAGAATGAGCCCCTGTTTGGCTTTTGGAAAGTATTTTTCCATTTTGTAAGATTATGCTGGGGAAGGTTTTCCGGTTTATCTCGGAGGGCTTGTAGCTCAGTTGGTTAGAGCGCGCGCTTGATAAGCGTGAGGTCGGAGGTTCAAGTCCTCCCAGGCCCACCATTGATAAGTGCTTGTAGAGTGCTTGTTGTGTGTGAACGTTGAGAGTGTGACGTTTATCTATTAGGTTGAAGAAGTGGAATTCAGATTTTTCGTGAGTTCCAGTTATTTGTTTTAGGGGCCGTAGCTCAGCTGGGAGAGCACCTGCTTTGCAAGCAGGGGGtCGTCGG</t>
  </si>
  <si>
    <t>Sturnira.lilium</t>
  </si>
  <si>
    <t>J3</t>
  </si>
  <si>
    <t>GGTGGTGCTAATGAAGCATGTTTAAAGATGCTACAAGAAATAGGTTCCATTGAAAAAATTCCTGAATTTA
TTGCACGTGCAAAAGACAAAAATGATCCTTTTCGCCTTATGGGTTTTGGCCACCGTGTCTATAAAAATTA
TGATCCACGCGCAAAAATTATGCAACAAACCTGCCATGAAGTTCTAAAAGAGCTCAATATTCAAGATGAT
CCACTTCTTGATATCGCTCTAGAGCTTGAAAAAATTGCCTTGAATGACAAATACTTTATCGAGAAAAAGT
TATACCCTAATGTTGATTTCTATTCTGGAATTACATTAAAAGCTTTAGGATTTCCAACCGAAATGTTT</t>
  </si>
  <si>
    <t xml:space="preserve">TTGATTTTGTTGTTGCCAATACAGATGCACAGGCTTTGGCTATGTCAAAAGCTCAACGTGTAATCCAGCT
TGGTGCTGCAGTTACAGAAGGTTTGGGTGCTGGTGCTTTGCCAGAAGTTGGAAAAGCCGCCGCTGAAGAA
TGTCTCGATGAGATTATTGATCATCTTGGGGATTCTCATATGGTTTTTATTACAGCAGGTATGGGGGGAG
GCACTGGAACTGGAGCTGCACCTGTTGTTGCTCGCGCGGCACGTGACAAGGGTATTTTGACCGTTGGTGT
TGTGACGAAGCCATTTCAATTTGAGGGCGCTCGTCGTATGAAGACAGCTGAGGCTGGTATAGAAGAATTA
CAAAAATCTGTTGATACATTGATTGTTATTCCCAATCAGAATCTTTTCCGTATTGCGAATGAAAAGACCA
CATTCGCTGATGCTTTTGCTATGGCTGATCAGGTACTTTACTCTGGTGTTGCTTCTATTACAGATTTGAT
GATTAAAGAGGGCTTGATTAATCTTGATTTCGCTGATGTTCGTTCTGTTATGCAT
</t>
  </si>
  <si>
    <t>KY629850</t>
  </si>
  <si>
    <t>KY629793</t>
  </si>
  <si>
    <t>Sturnira.ludovici</t>
  </si>
  <si>
    <t>D4</t>
  </si>
  <si>
    <t xml:space="preserve">ATTTTGTTGTTGCCAATACAGATGCACAGGCTTTGGCTATGTCAAAGGCTGAACGCGTCATCCAACTTGG
TACAGCAGTTACTGAGGGTCTAGGTGCTGGCGCTTTGCCAGAGGTTGGACAAGCAGCTGCAGAGGAATGT
ATTGATGAAATTATCGATCATCTGGCAGATTCCCATATGGTTTTTATTACGGCTGGTATGGGAGGAGGTA
CTGGAACTGGGGCGGCGCCCGTTGTTGCTCGCGCTGCGCGTGAAAAGGGTATTTTGACTGTTGGTGTGGT
GACAAAACCGTTTCAGTTTGAGGGGGCACGTCGTATGAAAACGGCAGAGGCTGGAATTGAGGAATTGCAG
AGCTCCGTTGATACATTAATTGTTATTCCCAATCAAAATCTTTTTCGGATTGCAGATGAAAAAACAACAT
TTGCTGATGCATTTGCTATGGCTGATCAAGTGCTTTATTCTGGTGTTGCTTCTATTACAGACCTTATGAT
TAAAGAAGGCCTTATTAATCTTGATTTTGCTGATGTTCGTTCTGTTATGC
</t>
  </si>
  <si>
    <t>KY629854</t>
  </si>
  <si>
    <t>KY629806</t>
  </si>
  <si>
    <t>Taphozous.melanopogon</t>
  </si>
  <si>
    <t>KP283b</t>
  </si>
  <si>
    <t>ATGGTGGTGCTAATGAGGCGTGTCTAAATATGATACAAGAAATTGGTTCTGCTGAAAGAATTCCTGAATTTATAGCACGTGCAAAAGATAAAAATGATCCTTTCCGCCTTATGGGCTTTGGTCATCGTGTCTACAAAAATTACGATCCACGTGCTAAAATTATGCAACAAACCTGCCACGAAGTGCTAAAAGAGCTAAATATTCAAGACGATCCGCTTCTTGATATCGCTGTTGCGCTTGAAAAAATTGCTCTAAATGATGAATATTTTATCGAAAAAAAGCTTTACCCCAACGTCGATTTTTATTCTGGTATTACACTAAAAGCTTTGGGCTTTCCAACTGAAATGTTTACT</t>
  </si>
  <si>
    <t>cgGCCAGATATCGCGGAATCGAAGCCACGCaTTACCGTTTTTGGTGTCGGCGGTGGTGGCGGGAATGCCGTTAATAATATGATTAATGCTGGTCTTCAAGGAGTTGACTTTGTTGTTGCTAATACGGATGCGCAGGCTTTGGCTATGTCAAAAGCTGAACGTGTGATCCAGCTTGGTGCCACTGTTACAGAAGGTTTAGGTGCTGGTGCTTTACCAGAGGTTGGGCGAGCAGCTGCAGATGAATGTATTGATGAGATTATCGACCATCTTGCAGATTCCCACATGGTTTTTATCACTGCAGGTATGGGAGGAGGTACTGGAACAGGCGCAGCACCTGTTGTTGCCCGTGCAGCAAGGGATAAAGGTATTTTAACTGTTGGGGTTGTAACAAAACCATTTCAGTTTGAAGGTGCTCGCCGTATGAAAACAGCGGAGGCTGGTATTGAGGAATTGCAAAAGTCTGTTGATACATTGATTGTTATTCCTAATCAGAATCTTTTTCGCATTGCAGATGAAAAGACAACATTTTCTGATGCTTTTGCTATGGCTGATCAGGTGCTTTATTCTGGTGTGGCTTCTATTACAGATTTGATGATTAAAGAGGGGCTTATTAATCTAGATTTTGCTGATGTTCGTTCTGTTATGCATGAAATGGGTCGTGCGATGATGGGAACTGGTGAGGCATCTGGTGAAGGGCGTGCTTTAGCTGCTGCTGAGGCTGCTATTGCGAACCCACTGTTAGATGATGCTTCTATGCGTGGTGCTCGTGGTCTTTTGATTTCCATTACTGGTGGTCGTGATATGACTTTGTTTGAAGTGGATGCAGCTGCTACTCGTATtCGTGAaGAaGTTGACAATGACGCGAATGTTATTTT</t>
  </si>
  <si>
    <t>TTTTTAGCTTTTAGGAAGATATTTTTCCGtGATATAAgATTATGCgGGAGAAgGTTTTCCGGTTTATCTCGGAGGGCTtGTAGCTCAGTtGGTTAGAGCGCGCGCTtGATAAGCGtGAgGTCGGaGGTTCAAGTCCTCCCAGGCCCACCATTTATAAGtGCTGATAGGGtGCTTTTtGTGCGATAGCACGAGAATTTACATTTATCGATTGCGCTGAAGCGATtGAGCCTCGATATGAAATTATTTTTTCATTTATCCTAAATTAGGGGCCGTAGCTCAGCtGGGAGAGCACCTGCTTtGCAAGCAGGGggtcgtcgg</t>
  </si>
  <si>
    <t>KY232194</t>
  </si>
  <si>
    <t>MF288092</t>
  </si>
  <si>
    <t>MF288133</t>
  </si>
  <si>
    <t>Tm_ST17</t>
  </si>
  <si>
    <t>Triaenops.persicus</t>
  </si>
  <si>
    <t>T-837</t>
  </si>
  <si>
    <t>ATGGTGGAGCAAATGAAGCATGCTTAAAGATGTTGcAGGAAATCGGTTCTGTTGAAAATATTCCTGAATTCATTGCACGTGCAAAAGATAAAAATGATCCTTTTCGCCTTATGGGTTTTGGTCATCGCGTCTACAAAAATTATGATCCACGTGCAAAAATTATGCAAAAAACCTGTCATGAAGTTTTAAAAGAACTTAATATCCAAGATGATCCGCTTCTAGACGTTGCTATTGCACTTGAAAAAATTGCCCTCAACGATGAATACTTTATTACAAAAAAGCTTTATCCCAATGTcGATTTCTATTCTGGTATTACATTAAAAGCTTTAGGCTTTCCAACTGAGATGTTTACTGTCTTATTTGCA</t>
  </si>
  <si>
    <t>GGCCAGATATCTCGGAATTGAAGCCACGCATTACCGTTTTTGGTGTTGGAGGTGGTGGTGGAAACGCCGTGAATAATATGATTAATGCTGGTCTTCAGGGCGTTGATTTTGTTGTTGCCAATACGGATGCACAGGCTTTAGCAATGTCAAAAGCAGAACGTGTGATTCAGCTTGGCACAGCGGTTACTGAAGGTTTAGGTGCTGGTGCTTTACCAGAAGTTGGGCAAGCAGCTGCAGATGAATGTATTGATGAAATTGTTGATCATCTTGCAGATTCCCATATGGTTTTTATTACTGCAGGTATGGGGGGAGGCACCGGAACGGGTGCTGCACCTGTTGTCGCTCGTGCTGCACGTGAAAAGGGTATCTTGACAGTTGGTGTTGTAACAAAACCGTTTCAGTTTGAAGGTGCTCGTCGTATGAAGACAGCAGAGGCTGGTATTGAAGAATTACAAAAATCTGTTGACACATTGATTGTTATACCTAATCAAAATCTTTTTCGTATTGCGGATGAAAAAACAACATTTGCTGATGCTTTTGCTATGGCTGATCAGGTTCTTTATTCTGGTGTTGCTTCCATTACGGATTTGATGATCAAAGAAGGACTTATTAATCTTGATTTTGCAGATGTTCGCTCTGTTATGCACGAAATGGGTCGTGCAATGATGGGAACTGGTGAGGCTTCTGGTGAGGGGCGTGCTTTAGCTGCCGCTGAAGCTGCTATTGCCAATCCGTTGTTAGACGATACTTCTATGCGTGGTGCTCGTGGTCTTTTAATTTCTATCACGGGTGGGCGTGATATGACTTTATTTGAAGTGGATGAGGCTGCTAATCGTATTCGTGaAGAAGTTGACGCTGATGCAAATGTCATTTTTGGTGCTATTGATGATGA</t>
  </si>
  <si>
    <t>TCTTCAGATGATGATCCCAAGCCTTCTGGCGATCTATAATAAGCCGTTTTTTGGCTTTAAGGAATTATTTGCCATTTTATAAGATTATGCCGGGGAAGGTTTTCCGGTTTATCCCGGAGGGCTTGTAGCTCAGTTGGTTAGAGCGCGCGCTTGATAAGCGTGAGGTCGGAGGTTCAAGTCCTCCCAGGCCCACCAATTTAATTAATGCTTGAAAAAGTATTTATTGTGCGTGCATATAAAAGCAAATGCGCGTAAGAGTGCAAATGTGGCGTTTATCAATTTTGCTAAAGTGATTTAAACTTTTTGTTAAACTTAAAGTTTTGTCCTTTATCCTATTTTAGGGGCCGTAGCTCAGCTGGGAGAGCACCTG</t>
  </si>
  <si>
    <t>HM545138</t>
  </si>
  <si>
    <t>KM382253</t>
  </si>
  <si>
    <t>KM382257</t>
  </si>
  <si>
    <t>Myotis.sp</t>
  </si>
  <si>
    <t>[@Lin2010]</t>
  </si>
  <si>
    <t>EYL-2008</t>
  </si>
  <si>
    <t xml:space="preserve">CCTTATATTGATGGTAATAAAGGAATATTGCTTTATCGCGGTTATCCTATCGACCAGCTGGCTGAAAGAG
GAGACTTTCTCGAAAGCTGCTATCTTTTACTTTATGGTGAACTCCCAACAAGGCAGGAAAAAAATGACTT
TGACCGTTGTATTATGCAGCACACAATGGTACACGAGCAATTTGCACGGTTCTTTCACGGATTTCGTCGC
GACTCACATCCTATGGCCGTCATGGTTGCATGTCTTGGGGCTATGTCTGCATTTTATCATGACTCTATTG
ATATTACAGACCCTCAACAGAGAATGATTGCTTCTGTTCGCCTCATCTCAAAGGTTCCAACTCTTGCTGC
TATGGCCTATAAATATAGTATCGGACAAGCTTTTGTTTATCCACGTAATGATCTTAGTTACGCGGCAAAT
TTCCTTCGTATGTGCTTTTCTGTTCCTTGTGAAGAATACAAAAACAATCCTGTACTCACTCGAGCAATGG
ATCGAATCTTTATACTTCATGCAGATCATGAACAAAACGCTTCTACATCCACTGTACGCCTTGCAGGATC
ATCAGGTGCTAATCCGTTTGCATGTATTGCTGCAGGTGTTGCTTGCCTTTGGGGACCAGCGCATGGTGGA
GCTAATGAAGCATGCCTAAAGATGCTACAAGAAATAGGCTCCGTTAAGAGAATTCCTGAATTCATTGCAC
GTGCAAAAGATAAAAACGATCCTTTCCGCCTGATGGGATTTGGTCACAGAGTATATAAAAATTATGATCC
ACGTGCAAAAATTATGCAAAAAACCTGCCATGAGGTTTTAAAAGAACTGAAGCTTCAAGATGATCCGCTT
CTTGACATCGCTATAGAACTTGAGAAAATCGCCTTAAATGATGAATATTTTATCGAGAAAAAACTTTATC
CCAATGTCGATTTCTATTCTGGTATTACATTAAAAGCCTTAGGCTTTCCAACCGAAATGTTTACTGTTCT
TTTTGCATTACC
</t>
  </si>
  <si>
    <t>CCGTGAATAATATGATTAATGCTGGTCTTCAGGGAGTTGATTTTGTTGTGGCTAACACGGATGCACAGGC
TTTGGCTATGTCAAAGGCTGAACGTGTTATCCAGCTTGGTGCAGCCGTTACGGAAGGTCTTGGTGCTGGT
GCTTTGCCAGAAGTTGGGCAAGCGGCTGCAGAGGAATGTATAGATGAAATTATCGACCATCTTGCAGATT
CCCATATGGTTTTTATTACTGCAGGTATGGGGGGAGGTACAGGAACTGGAGCGGCGCCCGTTGTAGCTCG
TGCAGCGCGTGATAAAGGTATTTTGACCGTTGGTGTTGTGACAAAGCCATTTCA</t>
  </si>
  <si>
    <t>TTTCAAGGTGCTCTGGATTTTAAAAACAATGGGTT
TACTCGAAACTTATGAGCTTTAAAGACTATGGGTTTTTAAAAAAAGCTTTAAAAGGAAATGATCCAAAAA
GCTTTTCCAGTGATTTAAGATGATACCGGGGAAGGTTTTCCGGTTTATCCCGGAGGGCTTGTAGCTCAGT
TGGTTAGAGCGCGCGCTTGATAAGCGTGAGGTCGGAGGTTCAAGTCCTCCCAGGCCCACCAATTTAGGAT
TGCTTAACCCACTAAAGACCCTCTCTATAAAAATACCTATCGTTGGAGAAAGCTCTTTATAGTCTGGCTC
TTTTTATAGTCTAGAATTGTCAGTAAAATGTCCGATAAAATATCAAATATATTTTGCAAAAATACTGACA
ATAATAAAGCTCTTGACAATATAAAACTACTGACAGAATAAAATTACTGACAGGTTGTCGCTTTAAGGGT
TTTGAAGCGTTTTATTTTAGGGGCCGTAGCTCAGCTGGGAGAGCACCTGCTTTGCAAGCAGGGGGTCGTC
GG</t>
  </si>
  <si>
    <t>FJ376732</t>
  </si>
  <si>
    <t>FJ376734</t>
  </si>
  <si>
    <t>FJ376735</t>
  </si>
  <si>
    <t>B._acomydis</t>
  </si>
  <si>
    <t>B._alsatica</t>
  </si>
  <si>
    <t>B._ancashensis</t>
  </si>
  <si>
    <t>B._apis</t>
  </si>
  <si>
    <t>B._australis</t>
  </si>
  <si>
    <t>B._bacilliformis</t>
  </si>
  <si>
    <t>B._birtlesii</t>
  </si>
  <si>
    <t>B._bovis</t>
  </si>
  <si>
    <t>B._callosciuri</t>
  </si>
  <si>
    <t>B._capreoli</t>
  </si>
  <si>
    <t>B._chomelii</t>
  </si>
  <si>
    <t>B._coopersplainsensis</t>
  </si>
  <si>
    <t>B._doshiae</t>
  </si>
  <si>
    <t>B._elizabethae</t>
  </si>
  <si>
    <t>B._florenciae</t>
  </si>
  <si>
    <t>B._grahamii</t>
  </si>
  <si>
    <t>B._henselae</t>
  </si>
  <si>
    <t>B._japonica</t>
  </si>
  <si>
    <t>B._koehlerae</t>
  </si>
  <si>
    <t>B._mastomydis</t>
  </si>
  <si>
    <t>B._melophagi</t>
  </si>
  <si>
    <t>B._pachyuromydis</t>
  </si>
  <si>
    <t>B._phoceensis</t>
  </si>
  <si>
    <t>B._queenslandensis</t>
  </si>
  <si>
    <t>B._quintana</t>
  </si>
  <si>
    <t>B._rattaustraliani</t>
  </si>
  <si>
    <t>B._rattimassiliensis</t>
  </si>
  <si>
    <t>B._rochalimae</t>
  </si>
  <si>
    <t>B._schoenbuchensis</t>
  </si>
  <si>
    <t>B._silvatica</t>
  </si>
  <si>
    <t>B._tamiae</t>
  </si>
  <si>
    <t>B._taylorii</t>
  </si>
  <si>
    <t>B._tribocorum</t>
  </si>
  <si>
    <t>B._vinsonii_arupensis</t>
  </si>
  <si>
    <t>B._vinsonii_berkhoffii</t>
  </si>
  <si>
    <t>B._vinsonii_vinsonii</t>
  </si>
  <si>
    <t>B._washoensis</t>
  </si>
  <si>
    <t>B._washoensis_cynomysii</t>
  </si>
  <si>
    <t>Brucella_abortus</t>
  </si>
  <si>
    <t>Tokpelaia_hoelldoblerii</t>
  </si>
  <si>
    <t>MN249715</t>
  </si>
  <si>
    <t>MN249716</t>
  </si>
  <si>
    <t>MN249717</t>
  </si>
  <si>
    <t>MN249718</t>
  </si>
  <si>
    <t>MN249719</t>
  </si>
  <si>
    <t>MN249720</t>
  </si>
  <si>
    <t>MN250775</t>
  </si>
  <si>
    <t>MN250776</t>
  </si>
  <si>
    <t>MN250777</t>
  </si>
  <si>
    <t>MN250778</t>
  </si>
  <si>
    <t>MN250779</t>
  </si>
  <si>
    <t>MN250780</t>
  </si>
  <si>
    <t>MN250781</t>
  </si>
  <si>
    <t>MN250782</t>
  </si>
  <si>
    <t>MN250783</t>
  </si>
  <si>
    <t>MN250784</t>
  </si>
  <si>
    <t>MN250785</t>
  </si>
  <si>
    <t>MN250786</t>
  </si>
  <si>
    <t>MN250787</t>
  </si>
  <si>
    <t>MN250788</t>
  </si>
  <si>
    <t>MN250730</t>
  </si>
  <si>
    <t>MN250731</t>
  </si>
  <si>
    <t>MN250732</t>
  </si>
  <si>
    <t>MN250733</t>
  </si>
  <si>
    <t>MN250734</t>
  </si>
  <si>
    <t>MN250735</t>
  </si>
  <si>
    <t>MN250736</t>
  </si>
  <si>
    <t>MN250737</t>
  </si>
  <si>
    <t>MN250738</t>
  </si>
  <si>
    <t>MN250739</t>
  </si>
  <si>
    <t>MN250740</t>
  </si>
  <si>
    <t>MN250741</t>
  </si>
  <si>
    <t>MN250742</t>
  </si>
  <si>
    <t>MN250743</t>
  </si>
  <si>
    <t>MN250744</t>
  </si>
  <si>
    <t>MN250745</t>
  </si>
  <si>
    <t>MN250746</t>
  </si>
  <si>
    <t>MN250747</t>
  </si>
  <si>
    <t>MN250748</t>
  </si>
  <si>
    <t>MN250749</t>
  </si>
  <si>
    <t>MN250750</t>
  </si>
  <si>
    <t>MN250751</t>
  </si>
  <si>
    <t>MN250752</t>
  </si>
  <si>
    <t>MN250753</t>
  </si>
  <si>
    <t>MN250754</t>
  </si>
  <si>
    <t>MN250755</t>
  </si>
  <si>
    <t>MN250756</t>
  </si>
  <si>
    <t>MN250757</t>
  </si>
  <si>
    <t>MN250758</t>
  </si>
  <si>
    <t>MN250759</t>
  </si>
  <si>
    <t>MN250760</t>
  </si>
  <si>
    <t>MN250761</t>
  </si>
  <si>
    <t>MN250762</t>
  </si>
  <si>
    <t>MN250763</t>
  </si>
  <si>
    <t>MN250764</t>
  </si>
  <si>
    <t>MN250765</t>
  </si>
  <si>
    <t>MN250766</t>
  </si>
  <si>
    <t>MN250767</t>
  </si>
  <si>
    <t>MN250768</t>
  </si>
  <si>
    <t>MN250769</t>
  </si>
  <si>
    <t>MN250770</t>
  </si>
  <si>
    <t>MN250771</t>
  </si>
  <si>
    <t>MN250772</t>
  </si>
  <si>
    <t>MN250773</t>
  </si>
  <si>
    <t>MN250774</t>
  </si>
  <si>
    <t>B._sp.</t>
  </si>
  <si>
    <t>B._antechini</t>
  </si>
  <si>
    <t>B._bandicootii</t>
  </si>
  <si>
    <t>B._thailandensis</t>
  </si>
  <si>
    <t>B._woyliei</t>
  </si>
  <si>
    <t>Isolate/Strain/Clone</t>
  </si>
  <si>
    <t>GenBank accession number</t>
  </si>
  <si>
    <t>Group</t>
  </si>
  <si>
    <t>Bartonella species</t>
  </si>
  <si>
    <t>B._apis_BBC0122_NZ_CP015625</t>
  </si>
  <si>
    <t>B._tamiae_Th239_NZ_JH725147</t>
  </si>
  <si>
    <t>Brucella_abortus_Biovar-3_Tulya_NZ_DS999886</t>
  </si>
  <si>
    <t>B. apis</t>
  </si>
  <si>
    <t>B. tamiae</t>
  </si>
  <si>
    <t>Brucella abortus</t>
  </si>
  <si>
    <t>B. sp. Cyclopodia greefi</t>
  </si>
  <si>
    <t>B. sp. Eidolon helvum</t>
  </si>
  <si>
    <t>B._sp._Cyclopodia.greefi_Eh7-0310-A131</t>
  </si>
  <si>
    <t>B._sp._Eidolon.helvum_Eh6-0110-R43</t>
  </si>
  <si>
    <t>B._sp._Eidolon.helvum_Eh6-0310-A146</t>
  </si>
  <si>
    <t>B._sp._Eidolon.helvum_Eh6-0310-A147</t>
  </si>
  <si>
    <t>B._sp._Eidolon.helvum_Eh6-0310-A188</t>
  </si>
  <si>
    <t>B._sp._Eidolon.helvum_Eh6-0311-A083</t>
  </si>
  <si>
    <t>B._sp._Eidolon.helvum_Eh6-0311-A192</t>
  </si>
  <si>
    <t>B._sp._Eidolon.helvum_Eh6-0311-BJ1</t>
  </si>
  <si>
    <t>B._sp._Eidolon.helvum_Eh6-0510-A106</t>
  </si>
  <si>
    <t>B._sp._Eidolon.helvum_Eh6-0510-A151</t>
  </si>
  <si>
    <t>B._sp._Eidolon.helvum_Eh6-0510-A155</t>
  </si>
  <si>
    <t>B._sp._Eidolon.helvum_Eh6-0510-A166</t>
  </si>
  <si>
    <t>B._sp._Eidolon.helvum_Eh6-0510-A188</t>
  </si>
  <si>
    <t>B._sp._Eidolon.helvum_Eh6-0710-A095</t>
  </si>
  <si>
    <t>B._sp._Eidolon.helvum_Eh6-0710-A155</t>
  </si>
  <si>
    <t>B._sp._Eidolon.helvum_Eh6-0710-BJ1</t>
  </si>
  <si>
    <t>B._sp._Eidolon.helvum_Eh6-0710-BJ4</t>
  </si>
  <si>
    <t>B._sp._Eidolon.helvum_Eh6-0711-B153</t>
  </si>
  <si>
    <t>B._sp._Eidolon.helvum_Eh6-0910-A090</t>
  </si>
  <si>
    <t>B._sp._Eidolon.helvum_Eh6-0910-A108</t>
  </si>
  <si>
    <t>B._sp._Eidolon.helvum_Eh6-0910-A111</t>
  </si>
  <si>
    <t>B._sp._Eidolon.helvum_Eh6-0910-A115</t>
  </si>
  <si>
    <t>B._sp._Eidolon.helvum_Eh6-0910-A123</t>
  </si>
  <si>
    <t>B._sp._Eidolon.helvum_Eh6-0910-A151</t>
  </si>
  <si>
    <t>B._sp._Eidolon.helvum_Eh6-0910-B111</t>
  </si>
  <si>
    <t>B._sp._Eidolon.helvum_Eh6-1109-Q131</t>
  </si>
  <si>
    <t>B._sp._Eidolon.helvum_Eh6-1110-A102</t>
  </si>
  <si>
    <t>B._sp._Eidolon.helvum_Eh6-1110-A115</t>
  </si>
  <si>
    <t>B._sp._Eidolon.helvum_Eh6-1110-A130</t>
  </si>
  <si>
    <t>B._sp._Eidolon.helvum_Eh6-1110-A147</t>
  </si>
  <si>
    <t>B._sp._Eidolon.helvum_Eh6-1110-BJ1</t>
  </si>
  <si>
    <t>B._sp._Eidolon.helvum_Eh6-170112-D046</t>
  </si>
  <si>
    <t>B._sp._Eidolon.helvum_Eh6-170112-D074</t>
  </si>
  <si>
    <t>B._sp._Eidolon.helvum_Eh7-0110-R16</t>
  </si>
  <si>
    <t>B._sp._Eidolon.helvum_Eh7-0110-R79</t>
  </si>
  <si>
    <t>B._sp._Eidolon.helvum_Eh7-0310-A153</t>
  </si>
  <si>
    <t>B._sp._Eidolon.helvum_Eh7-0310-A193</t>
  </si>
  <si>
    <t>B._sp._Eidolon.helvum_Eh7-0510-A193</t>
  </si>
  <si>
    <t>B._sp._Eidolon.helvum_Eh7-0710-A153</t>
  </si>
  <si>
    <t>B._sp._Eidolon.helvum_Eh7-170112-D048</t>
  </si>
  <si>
    <t>B._sp._Eidolon.helvum_Eh7-170112-D062</t>
  </si>
  <si>
    <t>B._sp._Eidolon.helvum_Eh7-170112-D069</t>
  </si>
  <si>
    <t>B._sp._Eidolon.helvum_Eh7-170112-D084</t>
  </si>
  <si>
    <t>B._sp._Eidolon.helvum_Eh7-170112-D085</t>
  </si>
  <si>
    <t>B._sp._Eidolon.helvum_Eh7-170112-D090</t>
  </si>
  <si>
    <t>B._sp._Eidolon.helvum_E1-105_HM363765</t>
  </si>
  <si>
    <t>B._sp._Eidolon.helvum_E2-114_HM363766</t>
  </si>
  <si>
    <t>B._sp._Eidolon.helvum_E3-106_HM363767</t>
  </si>
  <si>
    <t>B._sp._Eidolon.helvum_E4_B39301_KM030516</t>
  </si>
  <si>
    <t>B._sp._Eidolon.helvum_Ew-111_HM363768</t>
  </si>
  <si>
    <t>B._sp._Eidolon.helvum_Eh6-0110-R12</t>
  </si>
  <si>
    <t>B._sp._Eidolon.helvum_Eh6-1109-Q135</t>
  </si>
  <si>
    <t>B._tamiae_Th239_DQ395180</t>
  </si>
  <si>
    <t>Brucella_abortus_Biovar-3_Tulya_X95889</t>
  </si>
  <si>
    <t>B._sp._Eidolon.helvum_E1-105_MF288105</t>
  </si>
  <si>
    <t>B._sp._Eidolon.helvum_E2-114_MF288106</t>
  </si>
  <si>
    <t>B._sp._Eidolon.helvum_E3-106_MF288107</t>
  </si>
  <si>
    <t>B._sp._Eidolon.helvum_E4_B39301_MF288109</t>
  </si>
  <si>
    <t>B._sp._Eidolon.helvum_E5_B40014_KM233479</t>
  </si>
  <si>
    <t>B._sp._Eidolon.helvum_Eh6-0110-R12_MN249715</t>
  </si>
  <si>
    <t>B._sp._Eidolon.helvum_Eh6-0710-A106_MN249716</t>
  </si>
  <si>
    <t>B._sp._Eidolon.helvum_Eh6-0910-A106_MN249717</t>
  </si>
  <si>
    <t>B._sp._Eidolon.helvum_Eh6-1109-Q131_MN249718</t>
  </si>
  <si>
    <t>B._sp._Eidolon.helvum_Eh6-1109-Q135_MN249719</t>
  </si>
  <si>
    <t>B._sp._Eidolon.helvum_Eh6-1110-A106_MN249720</t>
  </si>
  <si>
    <t>B._sp._Eidolon.helvum_Ew-111_MF288108</t>
  </si>
  <si>
    <t>B._sp._Eidolon.helvum_Eh6-0110-R117</t>
  </si>
  <si>
    <t>B._sp._Eidolon.helvum_Eh6-0110-R35</t>
  </si>
  <si>
    <t>B._sp._Eidolon.helvum_Eh6-0110-R4</t>
  </si>
  <si>
    <t>B._sp._Eidolon.helvum_Eh6-0110-R70</t>
  </si>
  <si>
    <t>B._sp._Eidolon.helvum_Eh6-0510-A110</t>
  </si>
  <si>
    <t>B._sp._Eidolon.helvum_Eh6-170112-D053</t>
  </si>
  <si>
    <t>B._sp._Eidolon.helvum_Eh6-170112-D086</t>
  </si>
  <si>
    <t>B._sp._Eidolon.helvum_Eh6-170112-D094</t>
  </si>
  <si>
    <t>B._sp._Eidolon.helvum_Eh7-0110-R89</t>
  </si>
  <si>
    <t>B._sp._Eidolon.helvum_E1-105_HM363770</t>
  </si>
  <si>
    <t>B._sp._Eidolon.helvum_E2-114_HM363771</t>
  </si>
  <si>
    <t>B._sp._Eidolon.helvum_E3-106_HM363772</t>
  </si>
  <si>
    <t>B._sp._Eidolon.helvum_E4_B39301_KJ999687</t>
  </si>
  <si>
    <t>B._sp._Eidolon.helvum_E5_B40014_KJ999689</t>
  </si>
  <si>
    <t>B._sp._Eidolon.helvum_Ew-111_HM363773</t>
  </si>
  <si>
    <t>Biovar-3 Tulya</t>
  </si>
  <si>
    <t>E4 B39301</t>
  </si>
  <si>
    <t>E5 B40014</t>
  </si>
  <si>
    <t>B._sp._Cyclopodia.greefi_Cg_23_Q22-1_JN172038</t>
  </si>
  <si>
    <t>B._sp._Cyclopodia.greefi_Cg_303-1_JN172055</t>
  </si>
  <si>
    <t>B._sp._Cyclopodia.greefi_Cg_366-1_JN172052</t>
  </si>
  <si>
    <t>B._sp._Cyclopodia.greefi_Cg_371_JN172053</t>
  </si>
  <si>
    <t>B._sp._Cyclopodia.greefi_Cg_374_JN172050</t>
  </si>
  <si>
    <t>B._sp._Cyclopodia.greefi_Cg_401_JN172072</t>
  </si>
  <si>
    <t>B._sp._Cyclopodia.greefi_Cg_417-2_JN172063</t>
  </si>
  <si>
    <t>B._sp._Cyclopodia.greefi_Cg_423-1_JN172058</t>
  </si>
  <si>
    <t>B._sp._Cyclopodia.greefi_Cg_424_JN172064</t>
  </si>
  <si>
    <t>B._sp._Cyclopodia.greefi_Cg_426-1_JN172062</t>
  </si>
  <si>
    <t>B._sp._Cyclopodia.greefi_Cg_436-3_JN172061</t>
  </si>
  <si>
    <t>B._sp._Cyclopodia.greefi_Cg_443_JN172068</t>
  </si>
  <si>
    <t>B._sp._Cyclopodia.greefi_Cg_465-2_JN172067</t>
  </si>
  <si>
    <t>B._sp._Cyclopodia.greefi_Cg_713-2_JN172066</t>
  </si>
  <si>
    <t>B._sp._Cyclopodia.greefi_Cg_G31-1_JN172043</t>
  </si>
  <si>
    <t>B._sp._Cyclopodia.greefi_Cg_G38-2_JN172044</t>
  </si>
  <si>
    <t>B._sp._Cyclopodia.greefi_Cg_GG243-3_JN172048</t>
  </si>
  <si>
    <t>B._sp._Cyclopodia.greefi_Cg_GG48_JN172046</t>
  </si>
  <si>
    <t>B._sp._Cyclopodia.greefi_Cg_K1-2_JN172035</t>
  </si>
  <si>
    <t>B._sp._Cyclopodia.greefi_Cg_K8-1_JN172037</t>
  </si>
  <si>
    <t>B._sp._Cyclopodia.greefi_Cg_Q100-2_JN172040</t>
  </si>
  <si>
    <t>B._sp._Cyclopodia.greefi_Cg_Q98-1_JN172039</t>
  </si>
  <si>
    <t>B._sp._Eidolon.helvum_E5_B40014_KM030520</t>
  </si>
  <si>
    <r>
      <t>B._</t>
    </r>
    <r>
      <rPr>
        <sz val="10"/>
        <color rgb="FF0070C0"/>
        <rFont val="Arial"/>
        <family val="2"/>
      </rPr>
      <t>mayotimonensis</t>
    </r>
  </si>
  <si>
    <t>B._alsatica_IBS382</t>
  </si>
  <si>
    <t>B._ancashensis_20.00</t>
  </si>
  <si>
    <t>B._apis_BBC0122</t>
  </si>
  <si>
    <t>B._birtlesii_IBS325</t>
  </si>
  <si>
    <t>B._capreoli_IBS193</t>
  </si>
  <si>
    <t>B._chomelii_Ru15</t>
  </si>
  <si>
    <t>B._doshiae_NCTC12862</t>
  </si>
  <si>
    <t>B._elizabethae_F9251</t>
  </si>
  <si>
    <t>B._florenciae_R4</t>
  </si>
  <si>
    <t>B._grahamii_as4aup</t>
  </si>
  <si>
    <t>B._mastomydis_008</t>
  </si>
  <si>
    <t>B._phoceensis_16120</t>
  </si>
  <si>
    <t>B._quintana_Toulouse</t>
  </si>
  <si>
    <t>B._rattimassiliensis_15908</t>
  </si>
  <si>
    <t>B._schoenbuchensis_R1</t>
  </si>
  <si>
    <t>B._tamiae_Th239</t>
  </si>
  <si>
    <t>B._taylorii_8TBB</t>
  </si>
  <si>
    <t>B._tribocorum_BM1374166</t>
  </si>
  <si>
    <t>B._vinsonii_arupensis_Pm136co</t>
  </si>
  <si>
    <t>B._vinsonii_berkhoffii_Tweed</t>
  </si>
  <si>
    <t>B._vinsonii_vinsonii_Baker</t>
  </si>
  <si>
    <t>B._washoensis_Sb944nv</t>
  </si>
  <si>
    <t>B._sp._Akodon.sp_6076</t>
  </si>
  <si>
    <t>B._sp._Cervus.nippon_WD12.1</t>
  </si>
  <si>
    <t>B._sp._Hylaeamys.sp_13060</t>
  </si>
  <si>
    <t>B._sp._Meles.anakuma_JB15</t>
  </si>
  <si>
    <t>B._sp._Meriones.libycus_B29771</t>
  </si>
  <si>
    <t>B._sp._Myodes.glareolus_A296</t>
  </si>
  <si>
    <t>B._bandicootii_BA1</t>
  </si>
  <si>
    <t>B._thailandensis_Bthai</t>
  </si>
  <si>
    <t>B._woyliei_WC1</t>
  </si>
  <si>
    <t>B. acomydis</t>
  </si>
  <si>
    <t>B. alsatica</t>
  </si>
  <si>
    <t>B. ancashensis</t>
  </si>
  <si>
    <t>B. australis</t>
  </si>
  <si>
    <t>B. birtlesii</t>
  </si>
  <si>
    <t>B. bovis</t>
  </si>
  <si>
    <t>B. callosciuri</t>
  </si>
  <si>
    <t>B. chomelii</t>
  </si>
  <si>
    <t>B. coopersplainsensis</t>
  </si>
  <si>
    <t>B. florenciae</t>
  </si>
  <si>
    <t>B. henselae</t>
  </si>
  <si>
    <t>B. japonica</t>
  </si>
  <si>
    <t>B. koehlerae</t>
  </si>
  <si>
    <t>B. mastomydis</t>
  </si>
  <si>
    <t>B. melophagi</t>
  </si>
  <si>
    <t>B. pachyuromydis</t>
  </si>
  <si>
    <t>B. phoceensis</t>
  </si>
  <si>
    <t>B. quintana</t>
  </si>
  <si>
    <t>B. rattaustraliani</t>
  </si>
  <si>
    <t>B. rattimassiliensis</t>
  </si>
  <si>
    <t>B. rochalimae</t>
  </si>
  <si>
    <t>B. schoenbuchensis</t>
  </si>
  <si>
    <t>B. silvatica</t>
  </si>
  <si>
    <t>B. taylorii</t>
  </si>
  <si>
    <t>B. tribocorum</t>
  </si>
  <si>
    <t>B. vinsonii arupensis</t>
  </si>
  <si>
    <t>B. vinsonii berkhoffii</t>
  </si>
  <si>
    <t>B. vinsonii vinsonii</t>
  </si>
  <si>
    <t>B. sp. Akodon sp.</t>
  </si>
  <si>
    <t>B. sp. Cervus nippon</t>
  </si>
  <si>
    <t>B. sp. Gerbillus pyramidum</t>
  </si>
  <si>
    <t>B. sp. Hylaeamys sp.</t>
  </si>
  <si>
    <t>B. sp. Meles anakuma</t>
  </si>
  <si>
    <t>B. sp. Meriones libycus</t>
  </si>
  <si>
    <t>B. sp. Myodes glareolus</t>
  </si>
  <si>
    <t>B. sp. Rattus norvegicus</t>
  </si>
  <si>
    <t>B. sp. Rusa timorensis</t>
  </si>
  <si>
    <t>B. sp. Sekeetamys calurus</t>
  </si>
  <si>
    <t>B. sp. Tamiasciurus hudsonicus</t>
  </si>
  <si>
    <t>B. antechini</t>
  </si>
  <si>
    <t>B. bandicootii</t>
  </si>
  <si>
    <t>B. thailandensis</t>
  </si>
  <si>
    <t>B. woyliei</t>
  </si>
  <si>
    <t>B. mayotimonensis</t>
  </si>
  <si>
    <t>B. sp. Artibeus jamaicensis</t>
  </si>
  <si>
    <t>B. sp. Chaerephon plicatus</t>
  </si>
  <si>
    <t>B. sp. Coleura afra</t>
  </si>
  <si>
    <t>B. sp. Desmodus rotundus</t>
  </si>
  <si>
    <t>B. sp. Eptesicus nilssoni</t>
  </si>
  <si>
    <t>B. sp. Eptesicus serotinus</t>
  </si>
  <si>
    <t>B. sp. Hipposideros armiger</t>
  </si>
  <si>
    <t>B. sp. Hipposideros fulvus</t>
  </si>
  <si>
    <t>B. sp. Hipposideros larvatus</t>
  </si>
  <si>
    <t>B. sp. Hipposideros vittatus</t>
  </si>
  <si>
    <t>B. sp. Miniopterus fuliginosus</t>
  </si>
  <si>
    <t>B. sp. Miniopterus schreibersii</t>
  </si>
  <si>
    <t>B. sp. Myotis blythii</t>
  </si>
  <si>
    <t>B. sp. Myotis daubentonii</t>
  </si>
  <si>
    <t>B. sp. Myotis emarginatus</t>
  </si>
  <si>
    <t>B. sp. Pipistrellus pygmaeus</t>
  </si>
  <si>
    <t>B. sp. Pteronotus parnellii</t>
  </si>
  <si>
    <t>B. sp. Rhinolophus euryale</t>
  </si>
  <si>
    <t>B. sp. Rhinolophus ferrumequinum</t>
  </si>
  <si>
    <t>B. sp. Rousettus aegyptiacus</t>
  </si>
  <si>
    <t>B. sp. Sturnira lilium</t>
  </si>
  <si>
    <t>B. sp. Taphozous melanopogon</t>
  </si>
  <si>
    <t>B. sp. Triaenops persicus</t>
  </si>
  <si>
    <t>Vesp-3 B44724</t>
  </si>
  <si>
    <t>Mini-1 B44530</t>
  </si>
  <si>
    <t>Mini-1.1 B44608</t>
  </si>
  <si>
    <t>Mini-2 B44599</t>
  </si>
  <si>
    <t>Mini-3 B44593</t>
  </si>
  <si>
    <t>Vesp-10 B44602</t>
  </si>
  <si>
    <t>Vesp-11 B44721</t>
  </si>
  <si>
    <t>Vesp-2 B44722</t>
  </si>
  <si>
    <t>Vesp-4 B44601</t>
  </si>
  <si>
    <t>Vesp-5 B44622</t>
  </si>
  <si>
    <t>Vesp-6 B44711</t>
  </si>
  <si>
    <t>Vesp-8 B44591</t>
  </si>
  <si>
    <t>Vesp-1 B44731</t>
  </si>
  <si>
    <t>Vesp-12 B44617</t>
  </si>
  <si>
    <t>Vesp-7 B44732</t>
  </si>
  <si>
    <t>Vesp-9 B44544</t>
  </si>
  <si>
    <t>Vesp-13 B44718</t>
  </si>
  <si>
    <t>Rhin-4 B44528</t>
  </si>
  <si>
    <t>Rhin-1 B44706</t>
  </si>
  <si>
    <t>Rhin-2 B44658</t>
  </si>
  <si>
    <t>Rhin-3 B44712</t>
  </si>
  <si>
    <t>Rhin-5 B44552</t>
  </si>
  <si>
    <t>B._sp._Artibeus.jamaicensis_D1</t>
  </si>
  <si>
    <t>B._sp._Chaerephon.plicatus_SK157</t>
  </si>
  <si>
    <t>B._sp._Chaerephon.plicatus_SK165</t>
  </si>
  <si>
    <t>B._sp._Chaerephon.plicatus_SK194</t>
  </si>
  <si>
    <t>B._sp._Desmodus.rotundus_A14</t>
  </si>
  <si>
    <t>B._sp._Desmodus.rotundus_DR13</t>
  </si>
  <si>
    <t>B._sp._Desmodus.rotundus_DR22</t>
  </si>
  <si>
    <t>B._sp._Desmodus.rotundus_DR24</t>
  </si>
  <si>
    <t>B._sp._Desmodus.rotundus_M9</t>
  </si>
  <si>
    <t>B._sp._Hipposideros.armiger_KK182</t>
  </si>
  <si>
    <t>B._sp._Hipposideros.armiger_KK200a</t>
  </si>
  <si>
    <t>B._sp._Hipposideros.fulvus_CR224</t>
  </si>
  <si>
    <t>B._sp._Hipposideros.larvatus_KP277</t>
  </si>
  <si>
    <t>B._sp._Miniopterus.fuliginosus_No.05</t>
  </si>
  <si>
    <t>B._sp._Miniopterus.fuliginosus_No.07</t>
  </si>
  <si>
    <t>B._sp._Pteronotus.parnellii_F14</t>
  </si>
  <si>
    <t>B._sp._Pteronotus.parnellii_F9</t>
  </si>
  <si>
    <t>B._sp._Sturnira.lilium_J3</t>
  </si>
  <si>
    <t>B._sp._Taphozous.melanopogon_KP283b</t>
  </si>
  <si>
    <t>MN270083</t>
  </si>
  <si>
    <t>MN270067</t>
  </si>
  <si>
    <t>MN258142</t>
  </si>
  <si>
    <t>MK140367</t>
  </si>
  <si>
    <t>MN258140</t>
  </si>
  <si>
    <t>MN270065</t>
  </si>
  <si>
    <t>B._sp._Eidolon.helvum_E4_B39301</t>
  </si>
  <si>
    <t>B._sp._Eidolon.helvum_E5_B40014</t>
  </si>
  <si>
    <t>B._lascolai_Pteronotus.parnellii_C102</t>
  </si>
  <si>
    <t>B._rolaini_Noctilio.albiventris_C65</t>
  </si>
  <si>
    <t>B._clarridgeiae_73</t>
  </si>
  <si>
    <t>B._lascolai</t>
  </si>
  <si>
    <t>B._rolaini</t>
  </si>
  <si>
    <t>B._clarridgeiae</t>
  </si>
  <si>
    <t>Model</t>
  </si>
  <si>
    <t>AIC</t>
  </si>
  <si>
    <t>AICc</t>
  </si>
  <si>
    <t>BIC</t>
  </si>
  <si>
    <t>Marker</t>
  </si>
  <si>
    <t>ftsZ+gltA</t>
  </si>
  <si>
    <t>TIM3+F+I+G4</t>
  </si>
  <si>
    <t>GTR+F+I+G4</t>
  </si>
  <si>
    <t>TN+F+I+G4</t>
  </si>
  <si>
    <t>TIM2+F+I+G4</t>
  </si>
  <si>
    <t>TPM3u+F+I+G4</t>
  </si>
  <si>
    <t>TPM3+F+I+G4</t>
  </si>
  <si>
    <t>TIM+F+I+G4</t>
  </si>
  <si>
    <t>TVM+F+I+G4</t>
  </si>
  <si>
    <t>TIM3+F+I</t>
  </si>
  <si>
    <t>GTR+F+I</t>
  </si>
  <si>
    <t>TIM3e+I+G4</t>
  </si>
  <si>
    <t>TIM3e+G4</t>
  </si>
  <si>
    <t>HKY+F+I+G4</t>
  </si>
  <si>
    <t>TN+F+I</t>
  </si>
  <si>
    <t>TPM2u+F+I+G4</t>
  </si>
  <si>
    <t xml:space="preserve">TPM2+F+I+G4 </t>
  </si>
  <si>
    <t>SYM+I+G4</t>
  </si>
  <si>
    <t>TVMe+I+G4</t>
  </si>
  <si>
    <t>GTR+F+R5</t>
  </si>
  <si>
    <t>GTR+F+R6</t>
  </si>
  <si>
    <t>GTR+F+R4</t>
  </si>
  <si>
    <t>TPM2+F+I+G4</t>
  </si>
  <si>
    <t>K2P+I+G4</t>
  </si>
  <si>
    <t>TIM2e+I+G4</t>
  </si>
  <si>
    <t>TNe+I+G4</t>
  </si>
  <si>
    <t>TIM3+F+R4</t>
  </si>
  <si>
    <t>TIM3+F+R5</t>
  </si>
  <si>
    <t>TIM+F+R4</t>
  </si>
  <si>
    <t>TIM+F+R5</t>
  </si>
  <si>
    <t>GTR+F+G4</t>
  </si>
  <si>
    <t>K3Pu+F+I+G4</t>
  </si>
  <si>
    <t>TIM3+F+G4</t>
  </si>
  <si>
    <t>TIM+F+G4</t>
  </si>
  <si>
    <t>TVM+F+R7</t>
  </si>
  <si>
    <t>TVM+F+R8</t>
  </si>
  <si>
    <t>GTR+F+R10</t>
  </si>
  <si>
    <t>GTR+F+R9</t>
  </si>
  <si>
    <t>GTR+F+R8</t>
  </si>
  <si>
    <t>GTR+F+R7</t>
  </si>
  <si>
    <t>TIM+F+R7</t>
  </si>
  <si>
    <t>TIM+F+R8</t>
  </si>
  <si>
    <t>K3Pu+F+R7</t>
  </si>
  <si>
    <t>K3Pu+F+R8</t>
  </si>
  <si>
    <t>TPM3u+F+R7</t>
  </si>
  <si>
    <t>B._acomydis_KS2_1</t>
  </si>
  <si>
    <t>B._australis_Aust_NH1</t>
  </si>
  <si>
    <t>B._bovis_91_4</t>
  </si>
  <si>
    <t>B._callosciuri_BR1_1</t>
  </si>
  <si>
    <t>B._coopersplainsensis_AUST_NH20</t>
  </si>
  <si>
    <t>B._henselae_Houston_1</t>
  </si>
  <si>
    <t>B._japonica_Fuji_18_1</t>
  </si>
  <si>
    <t>B._koehlerae_C_29</t>
  </si>
  <si>
    <t>B._melophagi_K_2C</t>
  </si>
  <si>
    <t>B._pachyuromydis_FN15_2</t>
  </si>
  <si>
    <t>B._queenslandensis_AUST_NH15</t>
  </si>
  <si>
    <t>B._rattaustraliani_AUST_NH4</t>
  </si>
  <si>
    <t>B._rochalimae_ATCCBAA_1498</t>
  </si>
  <si>
    <t>B._silvatica_Fuji_23_1</t>
  </si>
  <si>
    <t>B._sp._Gerbillus.pyramidum_OE5_1</t>
  </si>
  <si>
    <t>B._sp._Rattus.norvegicus_1_1C</t>
  </si>
  <si>
    <t>B._sp._Rusa.timorensis_Pangjai_1</t>
  </si>
  <si>
    <t>B._sp._Sekeetamys.calurus_FG1_1</t>
  </si>
  <si>
    <t>B._sp._Sekeetamys.calurus_FG3_1</t>
  </si>
  <si>
    <t>B._sp._Tamiasciurus.hudsonicus_AR_15_3</t>
  </si>
  <si>
    <t>Brucella_abortus_Biovar_3_Tulya</t>
  </si>
  <si>
    <t>B._antechini_MU1_F19</t>
  </si>
  <si>
    <t>B._sp._Coleura.afra_C_583</t>
  </si>
  <si>
    <t>B._sp._Eptesicus.nilssoni_1157_3</t>
  </si>
  <si>
    <t>B._sp._Eptesicus.serotinus_Vesp_3_B44724</t>
  </si>
  <si>
    <t>B._sp._Hipposideros.vittatus_H_556</t>
  </si>
  <si>
    <t>B._sp._Miniopterus.schreibersii_Mini_1_B44530</t>
  </si>
  <si>
    <t>B._sp._Miniopterus.schreibersii_Mini_1.1_B44608</t>
  </si>
  <si>
    <t>B._sp._Miniopterus.schreibersii_Mini_2_B44599</t>
  </si>
  <si>
    <t>B._sp._Miniopterus.schreibersii_Mini_3_B44593</t>
  </si>
  <si>
    <t>B._sp._Myotis.blythii_Vesp_10_B44602</t>
  </si>
  <si>
    <t>B._sp._Myotis.blythii_Vesp_11_B44721</t>
  </si>
  <si>
    <t>B._sp._Myotis.blythii_Vesp_2_B44722</t>
  </si>
  <si>
    <t>B._sp._Myotis.blythii_Vesp_4_B44601</t>
  </si>
  <si>
    <t>B._sp._Myotis.blythii_Vesp_5_B44622</t>
  </si>
  <si>
    <t>B._sp._Myotis.blythii_Vesp_6_B44711</t>
  </si>
  <si>
    <t>B._sp._Myotis.blythii_Vesp_8_B44591</t>
  </si>
  <si>
    <t>B._sp._Myotis.daubentonii_1160_1</t>
  </si>
  <si>
    <t>B._sp._Myotis.daubentonii_2574_1</t>
  </si>
  <si>
    <t>B._sp._Myotis.emarginatus_Vesp_1_B44731</t>
  </si>
  <si>
    <t>B._sp._Myotis.emarginatus_Vesp_12_B44617</t>
  </si>
  <si>
    <t>B._sp._Myotis.emarginatus_Vesp_7_B44732</t>
  </si>
  <si>
    <t>B._sp._Myotis.emarginatus_Vesp_9_B44544</t>
  </si>
  <si>
    <t>B._sp._Pipistrellus.pygmaeus_Vesp_13_B44718</t>
  </si>
  <si>
    <t>B._sp._Rhinolophus.euryale_Rhin_4_B44528</t>
  </si>
  <si>
    <t>B._sp._Rhinolophus.ferrumequinum_Rhin_1_B44706</t>
  </si>
  <si>
    <t>B._sp._Rhinolophus.ferrumequinum_Rhin_2_B44658</t>
  </si>
  <si>
    <t>B._sp._Rhinolophus.ferrumequinum_Rhin_3_B44712</t>
  </si>
  <si>
    <t>B._sp._Rhinolophus.ferrumequinum_Rhin_5_B44552</t>
  </si>
  <si>
    <t>B._sp._Rousettus.aegyptiacus_R_191</t>
  </si>
  <si>
    <t>B._sp._Triaenops.persicus_T_837</t>
  </si>
  <si>
    <t>B._mayotimonensis_EYL_2008</t>
  </si>
  <si>
    <t>B._sp._Eidolon.helvum_E1_105</t>
  </si>
  <si>
    <t>B._sp._Eidolon.helvum_E2_114</t>
  </si>
  <si>
    <t>B._sp._Eidolon.helvum_E3_106</t>
  </si>
  <si>
    <t>B._sp._Eidolon.helvum_Eh6_0510_A106</t>
  </si>
  <si>
    <t>B._sp._Eidolon.helvum_Eh6_1109_Q131</t>
  </si>
  <si>
    <t>B._sp._Eidolon.helvum_Eh7_0110_R16</t>
  </si>
  <si>
    <t>B._sp._Eidolon.helvum_Ew_111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</si>
</sst>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0"/>
      <name val="Arial"/>
      <family val="2"/>
    </font>
    <font>
      <sz val="11"/>
      <color rgb="FF000000"/>
      <name val="Calibri"/>
      <family val="2"/>
    </font>
    <font>
      <b/>
      <sz val="10"/>
      <name val="Arial"/>
      <family val="2"/>
    </font>
    <font>
      <sz val="11"/>
      <name val="Calibri"/>
      <family val="2"/>
    </font>
    <font>
      <sz val="10"/>
      <color rgb="FF00B050"/>
      <name val="Arial"/>
      <family val="2"/>
    </font>
    <font>
      <sz val="10"/>
      <name val="Arial"/>
      <family val="2"/>
    </font>
    <font>
      <sz val="10"/>
      <color rgb="FF0070C0"/>
      <name val="Arial"/>
      <family val="2"/>
    </font>
    <font>
      <sz val="11"/>
      <color rgb="FF0070C0"/>
      <name val="Calibri"/>
      <family val="2"/>
    </font>
    <font>
      <sz val="10"/>
      <color theme="4"/>
      <name val="Arial"/>
      <family val="2"/>
    </font>
    <font>
      <sz val="11"/>
      <color theme="4"/>
      <name val="Calibri"/>
      <family val="2"/>
    </font>
    <font>
      <sz val="10"/>
      <color theme="7"/>
      <name val="Arial"/>
      <family val="2"/>
    </font>
    <font>
      <sz val="10"/>
      <color theme="5"/>
      <name val="Arial"/>
      <family val="2"/>
    </font>
    <font>
      <sz val="10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57">
    <xf numFmtId="0" fontId="0" fillId="0" borderId="0" xfId="0"/>
    <xf numFmtId="0" fontId="0" fillId="0" borderId="0" xfId="0" applyFont="1" applyAlignment="1">
      <alignment horizontal="left"/>
    </xf>
    <xf numFmtId="0" fontId="2" fillId="0" borderId="0" xfId="0" applyFont="1" applyAlignment="1">
      <alignment horizontal="left" vertical="center"/>
    </xf>
    <xf numFmtId="49" fontId="2" fillId="0" borderId="0" xfId="0" applyNumberFormat="1" applyFont="1" applyAlignment="1">
      <alignment horizontal="left" vertical="center"/>
    </xf>
    <xf numFmtId="0" fontId="0" fillId="0" borderId="0" xfId="1" applyFont="1" applyAlignment="1">
      <alignment horizontal="left" vertical="center"/>
    </xf>
    <xf numFmtId="0" fontId="0" fillId="0" borderId="0" xfId="0" applyFont="1" applyAlignment="1">
      <alignment horizontal="left" vertical="center"/>
    </xf>
    <xf numFmtId="49" fontId="0" fillId="0" borderId="0" xfId="1" applyNumberFormat="1" applyFont="1" applyAlignment="1">
      <alignment horizontal="left" vertical="center"/>
    </xf>
    <xf numFmtId="0" fontId="0" fillId="0" borderId="0" xfId="1" applyFont="1" applyAlignment="1">
      <alignment horizontal="left" vertical="center"/>
    </xf>
    <xf numFmtId="0" fontId="0" fillId="0" borderId="0" xfId="1" applyFont="1" applyAlignment="1">
      <alignment horizontal="left" vertical="center" wrapText="1"/>
    </xf>
    <xf numFmtId="0" fontId="0" fillId="0" borderId="0" xfId="1" applyFont="1" applyAlignment="1">
      <alignment horizontal="left" vertical="center" wrapText="1"/>
    </xf>
    <xf numFmtId="49" fontId="0" fillId="0" borderId="0" xfId="1" applyNumberFormat="1" applyFont="1" applyAlignment="1">
      <alignment horizontal="left" vertical="center" wrapText="1"/>
    </xf>
    <xf numFmtId="49" fontId="0" fillId="0" borderId="0" xfId="0" applyNumberFormat="1" applyFont="1" applyAlignment="1">
      <alignment horizontal="left" vertical="center"/>
    </xf>
    <xf numFmtId="0" fontId="3" fillId="0" borderId="0" xfId="1" applyFont="1" applyAlignment="1">
      <alignment horizontal="left" vertical="center"/>
    </xf>
    <xf numFmtId="0" fontId="0" fillId="0" borderId="0" xfId="0" applyFont="1"/>
    <xf numFmtId="0" fontId="0" fillId="0" borderId="0" xfId="0" applyFont="1" applyAlignment="1"/>
    <xf numFmtId="0" fontId="0" fillId="0" borderId="0" xfId="0" applyFont="1" applyBorder="1" applyAlignment="1">
      <alignment horizontal="left" vertical="center"/>
    </xf>
    <xf numFmtId="0" fontId="4" fillId="0" borderId="0" xfId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49" fontId="4" fillId="0" borderId="0" xfId="1" applyNumberFormat="1" applyFont="1" applyAlignment="1">
      <alignment horizontal="left" vertical="center"/>
    </xf>
    <xf numFmtId="0" fontId="4" fillId="0" borderId="0" xfId="0" applyFont="1" applyAlignment="1">
      <alignment horizontal="left"/>
    </xf>
    <xf numFmtId="0" fontId="4" fillId="0" borderId="0" xfId="0" applyFont="1" applyAlignment="1"/>
    <xf numFmtId="0" fontId="2" fillId="0" borderId="0" xfId="0" applyFont="1"/>
    <xf numFmtId="0" fontId="5" fillId="0" borderId="0" xfId="1" applyFont="1" applyAlignment="1">
      <alignment horizontal="left" vertical="center"/>
    </xf>
    <xf numFmtId="0" fontId="6" fillId="0" borderId="0" xfId="1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49" fontId="6" fillId="0" borderId="0" xfId="1" applyNumberFormat="1" applyFont="1" applyAlignment="1">
      <alignment horizontal="left" vertical="center"/>
    </xf>
    <xf numFmtId="49" fontId="6" fillId="0" borderId="0" xfId="0" applyNumberFormat="1" applyFont="1" applyAlignment="1">
      <alignment horizontal="left" vertical="center"/>
    </xf>
    <xf numFmtId="0" fontId="7" fillId="0" borderId="0" xfId="1" applyFont="1" applyAlignment="1">
      <alignment horizontal="left" vertical="center"/>
    </xf>
    <xf numFmtId="0" fontId="6" fillId="0" borderId="0" xfId="0" applyFont="1" applyBorder="1" applyAlignment="1">
      <alignment horizontal="left" vertical="center"/>
    </xf>
    <xf numFmtId="0" fontId="6" fillId="0" borderId="0" xfId="1" applyFont="1" applyAlignment="1">
      <alignment horizontal="left" vertical="center" wrapText="1"/>
    </xf>
    <xf numFmtId="0" fontId="6" fillId="0" borderId="0" xfId="0" applyFont="1" applyAlignment="1"/>
    <xf numFmtId="0" fontId="6" fillId="0" borderId="0" xfId="1" applyFont="1"/>
    <xf numFmtId="0" fontId="6" fillId="0" borderId="0" xfId="0" applyFont="1" applyAlignment="1">
      <alignment horizontal="left" vertical="center" wrapText="1"/>
    </xf>
    <xf numFmtId="0" fontId="0" fillId="0" borderId="0" xfId="0" applyAlignment="1"/>
    <xf numFmtId="49" fontId="5" fillId="0" borderId="0" xfId="1" applyNumberFormat="1" applyFont="1" applyAlignment="1">
      <alignment horizontal="left" vertical="center"/>
    </xf>
    <xf numFmtId="0" fontId="5" fillId="0" borderId="0" xfId="0" applyFont="1" applyAlignment="1"/>
    <xf numFmtId="0" fontId="5" fillId="0" borderId="0" xfId="0" applyFont="1" applyAlignment="1">
      <alignment horizontal="left" vertical="center"/>
    </xf>
    <xf numFmtId="49" fontId="5" fillId="0" borderId="0" xfId="0" applyNumberFormat="1" applyFont="1" applyAlignment="1">
      <alignment horizontal="left" vertical="center"/>
    </xf>
    <xf numFmtId="0" fontId="8" fillId="0" borderId="0" xfId="1" applyFont="1" applyAlignment="1">
      <alignment horizontal="left" vertical="center"/>
    </xf>
    <xf numFmtId="49" fontId="8" fillId="0" borderId="0" xfId="1" applyNumberFormat="1" applyFont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49" fontId="8" fillId="0" borderId="0" xfId="0" applyNumberFormat="1" applyFont="1" applyAlignment="1">
      <alignment horizontal="left" vertical="center"/>
    </xf>
    <xf numFmtId="0" fontId="8" fillId="0" borderId="0" xfId="0" applyFont="1" applyAlignment="1"/>
    <xf numFmtId="0" fontId="9" fillId="0" borderId="0" xfId="1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0" fillId="0" borderId="0" xfId="1" applyFont="1" applyAlignment="1">
      <alignment horizontal="left" vertical="center"/>
    </xf>
    <xf numFmtId="0" fontId="10" fillId="0" borderId="0" xfId="0" applyFont="1"/>
    <xf numFmtId="49" fontId="10" fillId="0" borderId="0" xfId="1" applyNumberFormat="1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1" fillId="0" borderId="0" xfId="0" applyFont="1" applyAlignment="1"/>
    <xf numFmtId="0" fontId="11" fillId="0" borderId="0" xfId="1" applyFont="1" applyAlignment="1">
      <alignment horizontal="left" vertical="center"/>
    </xf>
    <xf numFmtId="0" fontId="1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12" fillId="5" borderId="0" xfId="0" applyFont="1" applyFill="1"/>
  </cellXfs>
  <cellStyles count="2">
    <cellStyle name="Normal" xfId="0" builtinId="0"/>
    <cellStyle name="Normal 2" xfId="1" xr:uid="{00000000-0005-0000-0000-000006000000}"/>
  </cellStyles>
  <dxfs count="1">
    <dxf>
      <fill>
        <patternFill patternType="solid">
          <fgColor rgb="FF0070C0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L99"/>
  <sheetViews>
    <sheetView tabSelected="1" zoomScale="60" zoomScaleNormal="60" workbookViewId="0">
      <pane ySplit="1" topLeftCell="A2" activePane="bottomLeft" state="frozen"/>
      <selection pane="bottomLeft" activeCell="H3" sqref="H3"/>
    </sheetView>
  </sheetViews>
  <sheetFormatPr defaultColWidth="11.5546875" defaultRowHeight="12.3" x14ac:dyDescent="0.4"/>
  <cols>
    <col min="1" max="1" width="25.94140625" style="1" customWidth="1"/>
    <col min="2" max="2" width="35.88671875" style="1" customWidth="1"/>
    <col min="3" max="3" width="29.33203125" style="1" customWidth="1"/>
    <col min="4" max="4" width="13.44140625" style="1" customWidth="1"/>
    <col min="5" max="5" width="10.609375" style="1" customWidth="1"/>
    <col min="6" max="64" width="11.5" style="1"/>
  </cols>
  <sheetData>
    <row r="1" spans="1:19" x14ac:dyDescent="0.4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</row>
    <row r="2" spans="1:19" ht="14.5" customHeight="1" x14ac:dyDescent="0.4">
      <c r="A2" s="23" t="s">
        <v>1453</v>
      </c>
      <c r="B2" s="23" t="s">
        <v>19</v>
      </c>
      <c r="C2" s="23" t="s">
        <v>20</v>
      </c>
      <c r="D2" s="24" t="s">
        <v>21</v>
      </c>
      <c r="E2" s="25" t="s">
        <v>22</v>
      </c>
      <c r="F2" s="23" t="str">
        <f t="shared" ref="F2:F33" si="0">CONCATENATE(A2,"_",E2)</f>
        <v>B._acomydis_KS2-1</v>
      </c>
      <c r="G2" s="23" t="s">
        <v>23</v>
      </c>
      <c r="H2" s="23" t="str">
        <f>CONCATENATE("&gt;",F2,"|",G2)</f>
        <v>&gt;B._acomydis_KS2-1|AGCCAATGAAGCATGCTTAAAGATGCTACAAGAAATAGGTTCCGTTAAAAGAATTCCTGAATTCATTGCG
CGCGCAAAAGACAAAAATGACCCTTTCCGCCTTATGGGATTTGGTCACCGAGTCTATAAAAACTATGATC
CACGTGCAAAAATCATGCAAAAAACCTGTCATGAGGTTCTAAAAGAACTGAATATTCAAGACGATCCGCT
TCTTGATATCGCTATAGAACTTGAAAAAATCGCTCTCAATGATGAATATTTTGTTGAGAAAAAGCTTTAC
CCTAATGTCGACTTTTATTCTGGTATTACATTAAAAGCTTTAGGCTTTCCTACCGAAA</v>
      </c>
      <c r="I2" s="23">
        <f t="shared" ref="I2:I33" si="1">LEN(G2)</f>
        <v>342</v>
      </c>
      <c r="J2" s="23" t="s">
        <v>24</v>
      </c>
      <c r="K2" s="23" t="str">
        <f>CONCATENATE("&gt;",F2,"|",J2)</f>
        <v>&gt;B._acomydis_KS2-1|AATGCCGTGAATAATATGATTAATGCTGGTCTTCAGGGAGTTGATTTTGTTGTTGCAAATACAGATGCAC
AGGCTTTAGCTATGTCAAAGGCTGAACGTGTTATTCAACTTGGTGCAGCCGTTACGGAAGGTTTGGGTGC
TGGCGCATTGCCGGAAGTTGGACAAGCAGCTGCAGAGGAATGTATAGATGAAATTATTGATCATCTGGCA
GATTCCCATATGGTTTTCATTACTGCTGGTATGGGGGGCGGTACTGGAACTGGAGCGGCGCCGGTGGTGG
CTCGTGCTGCGCGTGAAAAAGGGATTTTGACTGTTGGTGTGGTAACAAAACCATTTCAGTTTGAAGGGGC
TCGCCGTATGAAGACGGCAGAGGCTGGTATTGAAGAGTTACAAAAATCTGTTGATACCTTAATTGTTATT
CCTAATCAGAATCTTTTTCGTATTGCTGATGAAAAGACAACATTTGCTGATGCTTTTGCTATGGCTGATC
AAGTGCTTTATTCTGGTGTTGCTTCCATTACAGATCTCATGATTAAAGAGGGGCTTATTAATCTTGATTT
TGCCGATGTTCGTTCTGTTATGCATGAAATGGGGCGCGCGATGATGGGGACTGGTGAGGCATCTGGTGAG
GGGCGCGCTTTGAATGCTGCTGAAGCTGCTATTGCAAATCCACTTTTGGATGATACTTCTATGCGTGGAG
CTCGTGGCTTACTTATTTCCATTACGGGTGGTCGTGATATGACTCTCTTTGAGGTGGATGAAGCTGCTAA
TCGTATTCGCGAAGAAGT</v>
      </c>
      <c r="L2" s="23">
        <f t="shared" ref="L2:L33" si="2">LEN(J2)</f>
        <v>799</v>
      </c>
      <c r="M2" s="23" t="s">
        <v>25</v>
      </c>
      <c r="N2" s="23" t="str">
        <f>CONCATENATE("&gt;",F2,"|",M2)</f>
        <v>&gt;B._acomydis_KS2-1|TCTTCAGATGATGATCCCAAGCCTTCTGGCGATCTCTAAAAATAAAGCCTCTCCTCT
CTTGGTAAAGATAAGGAGTGCTGTAAACAAAGAGCTGAAAAATCTTCTGCCTTCTGCATTGTAAGAAAAA
GCTCCTCTGTTAAGAGTATGCCGGGGAAGGTTTTCCGGTTTATCCCGGAGGGCTTGTAGCTCAGTTGGTT
AGAGCGCGCGCTTGATAAGCGTGAGGTCGGAGGTTCAAGTCCTCCCAGGCCCACCAATCACTCTATCAAT
TTAGATACACTGGCAATTTAAATGCGCCGACACCTTTTGCTTGTGAGGCAGCTTGCTAAAACTTGTAAAA
ACATGCCTATAAATCAGGGTGTCATAAAAACACTATAAAGGAAACTTATAAATTGGCTGATTTGCTCTTG
TAGGATAATGTCCTTAAACTTGCTGATAAAGGGTATTATAAAATGAAGTTCCTTGATTAAGGCGAGTTAT
AAGTGTTATAAATATTTACAAGTGTTATGAGAGGCGTTATGAAATATACTGCTTCTTTGTTTGTTTTCGG
CAACACAAGGTGAGGCAATTTACAGCAGGATGTGGCAGTTCAAAAGGTGGTGCTATTTTCCCTTGCCTAT
CTCGAATTTTACCTGCTTTCAAATTTTGTAAATGCTTTAAAATTTACAAATTTTTGCCTATATTGTATTT
TTTTAGGGGCCGTAGCTCAGCTGGGAGAGCACCTGCTTTGCAAGCAGGGGGTCGTCGG</v>
      </c>
      <c r="O2" s="23">
        <f t="shared" ref="O2:O33" si="3">LEN(M2)</f>
        <v>755</v>
      </c>
      <c r="P2" s="23" t="s">
        <v>26</v>
      </c>
      <c r="Q2" s="23" t="s">
        <v>27</v>
      </c>
      <c r="R2" s="23" t="s">
        <v>28</v>
      </c>
      <c r="S2" s="24" t="s">
        <v>29</v>
      </c>
    </row>
    <row r="3" spans="1:19" ht="14.5" customHeight="1" x14ac:dyDescent="0.4">
      <c r="A3" s="23" t="s">
        <v>1454</v>
      </c>
      <c r="B3" s="23" t="s">
        <v>30</v>
      </c>
      <c r="C3" s="23" t="s">
        <v>31</v>
      </c>
      <c r="D3" s="24" t="s">
        <v>32</v>
      </c>
      <c r="E3" s="25" t="s">
        <v>33</v>
      </c>
      <c r="F3" s="23" t="str">
        <f t="shared" si="0"/>
        <v>B._alsatica_IBS382</v>
      </c>
      <c r="G3" s="23" t="s">
        <v>34</v>
      </c>
      <c r="H3" s="23" t="str">
        <f>CONCATENATE("&gt;",F3,"|",G3)</f>
        <v>&gt;B._alsatica_IBS382|ATGTCTAACAATAAAGCACACCTTATAGTGAATGACAAAAAAATAGAACTTCCTGTGCGTAAAGGTACAA
GTGGACCTGATGTCATTGAAATTGCTTCTCTTTATAAAGAAACAAATACTTTTACTTATGATCCTGGTTT
TACCTCAACTGCTTCTTGTGAATCAAAAATCACTTATATTGACGGTGATAAAGGGCTATTGCTTTATCGT
GGCTATCCTATTGACCAACTTGCTGAAAAAGGAGATTTTCTCGAAAGCTGTTATCTTTTACTCTACGGTG
AACTCCCAACACAACAAGAGAAAAATGATTTTGACCGCTGTATTATGCAGCACACAATGGTCCACGAGCA
ATTTGCGCGTTTTTTTCATGGATTTCGTCGCGACTCGCATCCTATGGCCGTTATAGTTGCATGCCTTGGA
GCTATGTCTGCGTTCTATCACGATTCTATTGATATTACAGATCCTCAACAAAGAATGATAGCTTCTATTC
GTCTCATCTCCAAAGTTCCTACCCTTGCTGCTATGGCTTATAAATACAGTATTGGACAAGCATTTGTTTA
TCCACAAAATGATCTTAGTTACGCTGCAAATTTTCTCCGTATGTGCTTTTGTGTTCCTTGTGAAGAATAT
AAAATTAATCCTGTTCTTACTCGGGCAATGGATCGAATCTTTATCCTTCATGCAGATCATGAACAAAATG
CCTCTACATCTACTGTACGTCTTGCAGGCTCATCAGGAGCTAATCCGTTTGCATGTATTGCAGCAGGTGT
TGCATGCCTTTGGGGACCAGCACATGGTGGAGCCAATGAAGCATGCTTAAAGATGCTACAAGAAATAGGT
TCTGTTAAGAGAATTCCTGAATTTATTGCACGTGCAAAAGATAAAAATGATCCTTTCCGCCTTATGGGAT
TTGGTCACCGAGTTTATAAAAATTATGATCCACGTGCAAAAATCATGCAAAAAACCTGTCATGAGGTTTT
AAAAGAACTGAACATCCAAAATGATCCACTTCTTGACATCGCGATAGAACTCGAAAAAATCGCTCTGAAT
GATAAATATTTTGTCGAGAAAAAACTTTATCCTAATGTCGATTTCTATTCTGGTATTACATTAAAGGCTT
TGGGCTTTCCAACTAAAATGTTTACGGTTCTTTTTGCATTAGCACGCAGTGTTGGTTGGGTTGCGCAGTG
GAAAGAAATGATTGAGGATCCCGCACAAAAAATTGGTCGTCCTCGCCAGCTTTATACAGGTTATACTATG
CGTGAATATATTCCTATGGATAAACGTATAAATTAA</v>
      </c>
      <c r="I3" s="23">
        <f t="shared" si="1"/>
        <v>1314</v>
      </c>
      <c r="J3" s="23" t="s">
        <v>35</v>
      </c>
      <c r="K3" s="23" t="str">
        <f>CONCATENATE("&gt;",F3,"|",J3)</f>
        <v>&gt;B._alsatica_IBS382|ATGACGATTAATCTGCATCGGCCAGATATCGCGGAATTAAAACCACGCATTACTGTTTTTGGTGTTGGCG
GTGGTGGTGGGAATGCCGTGAATAATATGATTAATGCTGGTCTTCAGGGAGTTGATTTTGTTGTTGCAAA
TACAGATGCACAAGCTTTGGCTATGTCAAAGGCTGAACGTGTTATCCAACTTGGTGCAGCCGTTACGGAA
GGTTTAGGCGCTGGTGCTTTGCCAGAAGTTGGACAAGCGGCTGCAGAGGAATGTATTGATGAAATTATCG
ATCATCTGGCAGATTCTCATATGGTTTTCATTACTGCCGGTATGGGTGGGGGTACGGGAACTGGAGCGGC
GCCTGTTGTGGCTCGTGCTGCGCGTGAAAAAGGTATTTTAACTGTTGGTGTTGTAACAAAGCCATTTCAG
TTTGAAGGTGCACGCCGTATGAAAACGGCAGAGGCTGGTATTGAAGAATTACAAAAATCTGTTGATACAT
TAATTGTTATTCCTAATCAGAATCTTTTCCGTATTGCAGATGAAAAGACAACTTTTGCTGATGCTTTTGC
TATGGCTGATCAAGTGCTTTATTCTGGTGTTGCTTCTATTACGGATTTAATGATTAAAGAGGGGCTTATT
AACCTTGATTTTGCTGATGTTCGTTCTGTTATGCATGAAATGGGCCGAGCGATGATGGGAACTGGTGAGG
CATCTGGTGAAGGTCGTGCTTTGAATGCTGCTGAAGCTGCTATTGCGAATCCACTGTTGGATGATACTTC
TATGCGTGGCGCTCGTGGCTTACTGATTTCAATTACTGGTGGTCGTGATATGACTTTATTTGAAGTAGAT
GAGGCAGCTAATCGTATTCGTGAAGAAGTAGATGCGGATGCGAATGTTATCTTTGGTGCTATTGATGATG
AGTCATTAGAAGGTGTTATTCGTGTCTCTGTGGTTGCGACGGGGATTGATCGTGAGATTAGTGATGTGGT
TCAACCTTCTCATCCTCAACTTCACAGACCAGCAGCTTCAATTCGTAAAAGCGATCCTGGAATATCGCAG
AGTTCTTTTCATGTTCAGTCACCTCCCTTGCGTTCTGAGTCAATGGTAGAAGTGATTGAAGCGCTTGAAA
TAGAGAAAGGCAAATCGCCAGGAGAACAGTTTCGTCCTAAAAGTCAAATTTTTGCACAGCCTGTAGATGC
TGTGGTTGCACGAAATGCGAATGCTGCTTCTTATGGTTCAAGTGCTATGCATGGGCAGATGTCAAATGCA
CCACGTATGCAAGTGAATCGTGGTTCGCAGCCTTCTATGGTTGTACCAGTGAGTATGGAGGCAACAGCAC
ACGTTCTTGATGAGATGGCAGGAGTTGTGCAGCAGGAAGAAAAGAAAGTACAACAAAGACAAATACAACA
GATGCAAGTGCGTTCGCCTATGCGTATGCCTGAGTTAAAGGATTTTCCTCCTGTTGCTCATGGTCAATAT
GAGAAGTCATCTGCTGCCGAACAGGGACCTCGTAATCTTTGGCAACGTTTGAAACAGAGTTTGACACATC
GTGAAGAAGCTGAGCCAGAAGCTAGGCTGGAACCTGCTGTAAAGTCTTCTCAGCGACAAGAAGCGCATGG
TTATAATAAAAGTTCTCAGGCACTTCCTCAAGATGCTTCTGTTTATGTTCCACGTCGTTCTGGCGAGTTG
CATCCTCATGTGCCGCAAGATCAGCGTACTTTTATAAGTGAAGAAGATCAGTTGGAAATACCAGCGTTTT
TGCGTCGTCAGGTAAATTAA</v>
      </c>
      <c r="L3" s="23">
        <f t="shared" si="2"/>
        <v>1795</v>
      </c>
      <c r="M3" s="23" t="s">
        <v>36</v>
      </c>
      <c r="N3" s="23" t="str">
        <f>CONCATENATE("&gt;",F3,"|",M3)</f>
        <v>&gt;B._alsatica_IBS382|TCTTCAGATGATGATCCCAAGCCTTCTGGCGCTCTACGCGATGCAAGGCCTTAATAGGGCTTTCAGAAAAAATGCTCTTTCAGAAAAC
ATTTTGGTGTTTTATAAGATGCTGCTTTTATAAGATGATGCCGGGGAAGGTTTTCCGGTTTATCCCGGAG
GGCTTGTAGCTCAGTTGGTTAGAGCGCGCGCTTGATAAGCGTGAGGTCGGAGGTTCAAGTCCTCCCAGGC
CCACCAATTTATCTGTTAATTTATAAGCGCTGGTGAAACTTGCTTATATGGATCTTGCCTATCAATTTGT
AAGAAACTTACTTATCTTACGGGATGATTTACTTATAAAAGGCTTTCTTATGAATTTATTTATAATCTTA
TGAATTTATTTATAAAAGTGTGGCTACCTCTTTGGTTTAAGCAATGCGAAGTTAAAGCAGTTCAACAGCA
AAAGTGATCCCAATTTAAGATCTGAAATTTAAAAGTTTCAAATGCGTTATCCTGTTTTTAGGGGCCGTAG
CTCAGCTGGGAGAGCACCTGCTTTGCAAGCAGGGGGTCGTCgg</v>
      </c>
      <c r="O3" s="23">
        <f t="shared" si="3"/>
        <v>558</v>
      </c>
      <c r="P3" s="23" t="s">
        <v>37</v>
      </c>
      <c r="Q3" s="23" t="s">
        <v>37</v>
      </c>
      <c r="R3" s="23" t="s">
        <v>38</v>
      </c>
      <c r="S3" s="24" t="s">
        <v>39</v>
      </c>
    </row>
    <row r="4" spans="1:19" ht="14.5" customHeight="1" x14ac:dyDescent="0.4">
      <c r="A4" s="23" t="s">
        <v>1455</v>
      </c>
      <c r="B4" s="23" t="s">
        <v>40</v>
      </c>
      <c r="C4" s="23" t="s">
        <v>41</v>
      </c>
      <c r="D4" s="24" t="s">
        <v>42</v>
      </c>
      <c r="E4" s="25" t="s">
        <v>43</v>
      </c>
      <c r="F4" s="23" t="str">
        <f t="shared" si="0"/>
        <v>B._ancashensis_20.00</v>
      </c>
      <c r="G4" s="23" t="s">
        <v>44</v>
      </c>
      <c r="H4" s="23" t="str">
        <f>CONCATENATE("&gt;",F4,"|",G4)</f>
        <v xml:space="preserve">&gt;B._ancashensis_20.00|ATGCCTGAGAATAGAGTATGCGTTATCATAAATGATAAAAAAATAGACCTACCAGTGCGTAAAGGAACTA
TCGGTCCTGATGTTATTGAAATTGCATCCCTTCACAAAGAAACAAACATTTTTACCTACGATCCTGGTTT
TACCTCAACAGCCTCTTGTGAATCAAAAATTACTTATATCGATGGAGATGAAGGGATATTGCTGTATCAT
GGCTATTCCATTGATCAACTAGCTGAAAATGGTGATTTCCTTGAAACATGTTACCTCTTGCTTTACGGTG
AGCTACCAAATAGACAAGAAAAAATAGATTTCGATCGCCGTATTATGCAGCACACAATGGTGCATGAACA
ATTTGCACGATTTTTTCATGGTTTTCGTCGTGATTCCCATCCTATGGCTGTTATGGTTGCCTGCCTTGGT
GCAATGTCTGCATTTTACCACGACTCTATTGACATTACGGATTCTCAACAACGAATGATTGCCTCTGTCC
GCCTTATTGCAAAGGTTCCAACTCTTGCTGCGATGGCATATAAATACAGCATCGGACAACCCTTTGTATA
TCCACGTAATGACCTTGGCTATGCAGCTAATTTTCTTCATATGTGTTTCTCTGTTCCTTGCGAAGAATAT
GTTGTAAATCCTGTTCTTTCTCAAGCTATGGATCGAATATTTACTCTTCACGCAGACCATGAACAAAATG
CATCAACATCAACAGTGCGTCTCGCGGGATCATCAGGGGCTAATCCATTCGCCTGCATTGCAGCAGGTGT
TGCATGTCTTTGGGGACCAGCCCATGGTGGTGCAAATGAAGCATGCCTAAAAATGCTGCAGGAAATCGGT
TCTATTAAAAAAATTCCTGAATTCATTGCGCGTGCAAAAGATAAAAATGATCCTTTTCGCCTCATGGGAT
TTGGTCATCGAGTTTATAAAAATTATGATCCACGTGCAAAGCTTATGCAAAAAACCTGTCATGAGGTTTT
AAAAGAATTAAATATTCAAAATGATCCACTCTTTGATATCGCTATGGAGCTTGAACACATTGCTCTCAAT
GATGAATATTTTATTGAAAAGAAACTCTATCCTAATATTGATTTTTATTCTGGTATTACATTGAGGGCCA
TGGGTTTCCCTACTGAAATGTTTACTGTTCTTTTCGCATTAGCGCGTAGTGTTGGCTGGGTTGCTCAGTG
GAAAGAAATGATTGAAGATCCAGCGCAAAAAATCGGTAGACCACGCCAACTTTATATGGGTCACGTTAAA
CGAAATTACGTTACTATGGATAATCGTATAGATTCAAAACAATAA
</v>
      </c>
      <c r="I4" s="23">
        <f t="shared" si="1"/>
        <v>1325</v>
      </c>
      <c r="J4" s="23" t="s">
        <v>45</v>
      </c>
      <c r="K4" s="23" t="str">
        <f>CONCATENATE("&gt;",F4,"|",J4)</f>
        <v xml:space="preserve">&gt;B._ancashensis_20.00|ATGACAATTAATCTGCACCGGCCAGATATTGCGGAATTGAAGCCGCGTATTACCGTTTTTGGTGTTGGTG
GTGGAGGGGGGAATGCTGTCAATAATATGATTAATGCAGGGCTTCAGGGAGTTGATTTCGTTGTTGCCAA
CACAGATGCGCAAGCTTTAGCTATGTCGAAGGCAGAACGTGTTATTCAACTTGGCACAGCAGTAACAGAA
GGTTTAGGAGCTGGTGCTTTACCAGAAGTTGGACAGGCTGCTGCTGACGAATGTATCGATGAGATCATCG
ATCATCTTGCGGATTCTCACATGGTTTTTATTACTGCGGGTATGGGGGGCGGTACTGGAACTGGAGCGGC
ACCTGTTGTTGCTCGTGCAGCTCGTGAAAAGGGTATTTTAACTGTTGGTGTTGTTACAAAACCATTCCAG
TTTGAAGGTGCGCGCCGTATGAAAACTGCAGAAGCTGGTATAGAGGAATTACAGAAGTCTGTTGATACAT
TAATTGTTATTCCTAATCAGAATCTTTTTCGTATTGCGAATGAAAAAACAACATTTGCTGATGCTTTTGC
TATGGCTGATCAGGTGTTGTATTCAGGTGTTGCTTCTATTACGGATTTAATGATAAAAGAGGGGCTGATT
AACCTTGATTTTGCTGATGTTCGTTCTGTTATGCATGAAATGGGACGAGCTATGATGGGAACAGGTGAAG
CTTCTGGTGAAGGGCGTGCTTTAGCTGCTGCTGAGGCTGCTATTGCAAATCCTCTGTTAGATGAAACTTC
TATGTGTGGAGCTCGTGGCCTTTTGATTTCCATTACGGGTGGTCGTGATATGACTTTGTTCGAAGTGGAC
GAAGCAGCCAATCGTATTCGTGAAGAAGTTGATGCTGATGCAAATGTTATTTTTGGTGCTATTGATGATG
ATTCACTTGAGGGTGTTATCCGTGTTTCTGTTGTTGCAACAGGTATTGATCGTGCGGTCAGTGATGTGGT
TCAGTCTTCTTATCCTAAATTTCAGAAGCCTGTATCTTCAGTCCGTGAAGATAGTTCTGGGCCACTTCAG
GCAGCTTCTTATCCTCAATCATCTTCATCACGCTCTGAAACAGTGGTAGAAAATGTGGAAAAAATTAAAG
AGGATATAAATCCAGCAGTTGAGGAATTATTCCGTCCAAAAAGTCAAATTTTTACTAAACCTTTGGACGT
GAATACTTCTCCGAGTGATAATCTTTCTTCTTATAGGAAAAATGATTTTCATGGAAAAGCGTCAACTACG
CCACGCATGCAGGTTAATCGCTCTTCTCAGCAGCAATCTTTGGCCTCTGTGGTTAGTATGGAAGCAACAG
CGCATGCTTTAGACGAAGTAGCTGATGATAAAGTAGCGGCTATTGCAGCGCAAAAGGAAATGAAAGTGCA
GATGCAACCTCGTTTGGCCTCAGCGCGGATTCCTGAATTAAAAGATTTTTCTCCGGTTGCTTATGGTCAG
AGTGCTCATTCTGCTGTTTTTGACCAGGGACCACGTAGTCTTTGGCAACGTTTGAAACAAAGCTTAACCT
ATCGTGAAGATGCAGAAATAGAAGCTCGGTTAGAGCCTTCTACGAGATCCTATCAAAATGAGGAAGCAAA
TGTTTTGAATAGAAGTTCTCAGGTATCTTCTCAAGATTTGTCTACATATGCTCCATATCGTCCTACTGAG
CAAAGGTTATCTACATTAAAAGATCAGCATGCTTTTGTCAGTGAGGAGGATCAGCTTGAAATACCTGCAT
TTTTACGTCGTCAGGTGCATAAGTAA
</v>
      </c>
      <c r="L4" s="23">
        <f t="shared" si="2"/>
        <v>1804</v>
      </c>
      <c r="M4" s="23" t="s">
        <v>46</v>
      </c>
      <c r="N4" s="23" t="str">
        <f>CONCATENATE("&gt;",F4,"|",M4)</f>
        <v>&gt;B._ancashensis_20.00|TCTTCAGATGATGATCCCAAGCCTTCAGGTAATCTGTTCATCATGACTTTATAAAGTAGCTTGGAAGACTT
TGATATTTTCTTTAGGGTCTGCTTTTTGTTTTTATGTCAGATTGTACCGGAGAAGGTTTTTCCGGTTTAT
CCCGGAGGGCTTGTAGCTCAGTTGGTTAGAGCGCGCGCTTGATAAGCGTGAGGTCGGAGGTTCAAGTCCT
CCCAGGCCCACCATTGATATTCTTAACATTCATGCGCTCATGCTCATTCACGTCTGAGCTTTTATTGGAG
TTCATAGGTTTTATTGTTCTTTCCAGTTTAGGCAGTAATTAGAGGAGCTTTTTCCTTCAAAAGTTGGCTA
CGACATAGATGGGCATTGAAGACGGTACGTCTAAAGGTTCAGCGAAAGCGTTTGATTGTGTGGTTGTTTA
CTTTGTTGAAGGGGGCCGTAGCTCAGCTGGGAGAGCACCTGCTTTGCAAGCAGGGGGTCGTCGG</v>
      </c>
      <c r="O4" s="23">
        <f t="shared" si="3"/>
        <v>491</v>
      </c>
      <c r="P4" s="23" t="s">
        <v>47</v>
      </c>
      <c r="Q4" s="23" t="s">
        <v>47</v>
      </c>
      <c r="R4" s="23" t="s">
        <v>48</v>
      </c>
      <c r="S4" s="24" t="s">
        <v>49</v>
      </c>
    </row>
    <row r="5" spans="1:19" ht="14.5" customHeight="1" x14ac:dyDescent="0.4">
      <c r="A5" s="23" t="s">
        <v>1456</v>
      </c>
      <c r="B5" s="23" t="s">
        <v>50</v>
      </c>
      <c r="C5" s="23" t="s">
        <v>51</v>
      </c>
      <c r="D5" s="24" t="s">
        <v>52</v>
      </c>
      <c r="E5" s="25" t="s">
        <v>53</v>
      </c>
      <c r="F5" s="23" t="str">
        <f t="shared" si="0"/>
        <v>B._apis_BBC0122</v>
      </c>
      <c r="G5" s="23" t="s">
        <v>54</v>
      </c>
      <c r="H5" s="23" t="str">
        <f>CONCATENATE("&gt;",F5,"_",P5,"|",G5)</f>
        <v>&gt;B._apis_BBC0122_NZ_CP015625|ATGATAGACAATAAAGCACATATAACCGTTGACGGTAAAAGCATTGAACTTCCGGTACGCAAAGGCACAA
TGGGCCCGGACGTTATCGAGATTGCACCGCTTTATAAGCAAACGGGAACGTTTACTTACGACCCCGGTTT
TACATCAACGGCTTCTTGCGAATCCAAGATTACCTATATTGACGGAGATGCCGGTGTATTGCTCTACCGC
GGCTATTCGATAGATCAGCTTGCCGAGCAAGGTGACTTCATGGAAACTTGTTATTTGCTGCTTTATGGAG
AACTCCCCAGCAAAAAACAAAAAGAAGATTTTGACCGGACTGTGCGCGAGCACACCATGGTTCACGAACA
GTTCTCGCGATTCTTCCATGGCTTCCGCCGTGACTCACACCCGATGGCTGTGATGGTAGCCTGCCTTGGA
GCAATGTCGGCTTTCTATCATGATTCACTTGATATTGCCGACCCGCGTCAAAGGATGATCGCATCCATCC
GTCTTATTTCAAAAGTGCCGACGCTTGCCGCTATGGCCTACAAATATTCAATCGGCCAACCGTTCGTATA
TCCGAGTAACAACTTGGGTTATGCTGCAAATTTCCTGAAAATGTGTTTTGCTGTGCCTTGTGAGGAATAC
AAAGTCAATCCGGTATTGGCACGGGCAATGGATCGTATTTTCATCCTTCATGCCGATCACGAGCAAAATG
CTTCAACATCGACTGTCCGTTTGGCCGGTTCTTCGGGAGCTAACCCGTTTGCTTGTATTGCCGCCGGCGT
CGCTTGCTTGTGGGGTCCTGCCCACGGCGGAGCTAACGAAGCATGTTTGAAAATGCTTCAGGAAATCGGA
TCAGTTGAAAGAATTCCTGAATTTATCGCACGTGCGAAAGATAAAAACGATCCGTTCAGACTTATGGGAT
TTGGTCACCGCGTCTATAAAAATTATGACCCGCGTGCAAAAATCATGCAAAAGACATGTCATGAAGTATT
GACAGAACTCGGCATTAAAGACGATCCGCTTCTCGACATTGCTATGGAACTCGAACATATCGCTCTCCAT
GACGAGTATTTCATCGAGAAGAAGCTTTACCCGAATGTTGATTTTTATTCCGGCATTACTTTGAAAGCCT
TGGGCTTCCCGACCGATATGTTCACAGTTCTGTTTGCTTTGGCACGTTGTGTCGGCTGGGTTGCTCAATG
GAAAGAAATGATTGAAGATCCGGCACAGAAAATTGGTCGTCCGCGTCAGCTCTATACCGGTGCAGCACGC
CGCGAATATGTACCGCTGGACAAACGCAAATAA</v>
      </c>
      <c r="I5" s="23">
        <f t="shared" si="1"/>
        <v>1311</v>
      </c>
      <c r="J5" s="23" t="s">
        <v>55</v>
      </c>
      <c r="K5" s="23" t="str">
        <f>CONCATENATE("&gt;",F5,"_",Q5,"|",J5)</f>
        <v>&gt;B._apis_BBC0122_NZ_CP015625|ATGACAATCAATCTGCACGGGCCAGATATTACAGAATTGAAGCCACGCATCACTGTTTTCGGCGTGGGGG
GCGGCGGCGGTAATGCCGTCAATAATATGATTAATGCCGGTTTACAGGGCGTTGATTTTGTCGTGGCAAA
TACCGACGCACAGGCGCTTACAATGTCGAAAGCCGACCGTGTCATCCAGCTTGGTGCAGCCGTAACCGAA
GGCCTCGGTGCCGGAGCACTTCCCGAAGTTGGTCAGGCTGCTGCCGAAGAATGTCTTGATGAAATCGTGG
ATCATCTCGGCAATTCCCACATGGTTTTCATTACCTGTGGTATGGGCGGTGGTACCGGTACGGGTGCCGC
ACCGGTGGTTGCCCGTGCTGCCAGAGAAAAAGGCATTTTGACAGTCGGTGTGGTGACCAAGCCCTTCCAT
TTTGAAGGTGCCCGTCGCATGAAAACCGCCGAAGCAGGCATCGAGGAATTGCAAAAATGTGTCGATACGC
TGATTGTTATTCCTAACCAGAACCTGTTTCGCATTGCCAATGAACAGACAACTTTTGCCGACGCTTTCAT
GATGGCCGATCAGGTGCTTTATTCGGGTGTCGCTTCGATTACCGATTTGATGATTAAAGAAGGTCTCATT
AATCTCGATTTTGCCGATGTGCGTTCGGTGATGCACGAGATGGGACGCGCAATGATGGGAACCGGTGAAG
CTTCCGGTGAAAACCGCGCTCTTGCTGCCGCAGAGGCAGCGATTGCCAATCCGCTTCTCGACGAGACTTC
AATGCGCGGTGCCCGCGGCTTGTTGATTTCGATTACAGGCGGTCGCGATCTCACATTGTTCGAGGTTGAC
GAAGCTGCAAACCGCATTCGCGAAGAAGTCGATGCCGATGCAAATGTTATTTTCGGTGCTATTGACGATG
AATCGCTTGAAGGTGTGATCCGTGTTTCGGTTGTCGCAACCGGTATTGATCGCGCGAATGTAGAGGGCGC
TGAAACAGATGGTCAGGGCAGCCAGATGCCTAATCCGGTTCGCAAACTCGAAAATTCGGCTGCACCGCAA
AACGGACCGAAAGCCCAACTTTCCGAGCCGAAAGCCCAGCCGATGGTCGAGGTTATGGAAGCTCTCGAAT
TGGAAATGAACAGACCGGTTGAAGAACCGTTCCGTCCACAAAGCGAGATCTTTAAAACGCCGATGTCGAA
TGGCGGCGTCATTCCGCAACGTGCCAACCCGCAAATCCAGGCTTCGTCAACGGTTCATGCACAGCCCCAG
CAAATGCCGCAAACGCCGCGTATGCAGGCTCCCCGCATGGCTCAACAACAAACCAATGCTCCGGTGAATA
TGGAAGCAACGGCTCGTGTTCTCGACGAAATGACAGAACTACCGTCGATGCGTGAAAAACAGGCCGCACC
GCAGCCTCGTCAGGCTCCGGTCAGAATGCCGGAATTGCGTGACTTCCCGACAGTTGCTCGTGAAAAGGCC
AATGCTGCAGCACACCGTCAACCCGCACAGCAAGGCCCGCGCAGCCTTTGGCAAAAATTGACACAGAGCC
TTATCCATCGCGATGAAGAACCGACGGCGCGCCTCGAACCGGCACGCAAGCAAACACGTGAACCGGTTAT
GCCAGCACCGGAAAACCGGCGTCAACTTTCTTCGGATGCTGCAGTTTATGCTCCACGTCACCAGCAGCCT
GCCGAACCGCAAATGCGGCCGCAGCAACAGCAACGGCAGCCTGTCAACGAAGAAGAACAGTTGGAAATTC
CGGCTTTTCTGCGTCGTCAGGCAAACTGA</v>
      </c>
      <c r="L5" s="23">
        <f t="shared" si="2"/>
        <v>1804</v>
      </c>
      <c r="M5" s="23" t="s">
        <v>56</v>
      </c>
      <c r="N5" s="23" t="str">
        <f>CONCATENATE("&gt;",F5,"_",R5,"|",M5)</f>
        <v>&gt;B._apis_BBC0122_NZ_CP015625|TCTTCAGATGATGTATCCCAAGCCTTCTGGCGACCTGACAGATTGTAAGGTGCGGTGCTGGTGAGGTTTGCCGGCAGCGGAAACTGCCGAGGGCTTGTAGCTCAGTTGGTTAGAGCGCGCGCTTGATAAGCGTGAGGTCGGAGGTTCAAGTCCTCCCAGGCCCACCAAGAATTGCGCTTCACTAAAATGGAAACATTTGGTGAGAGGCATGTAAAGTTTTAGGGGCCATAGCTCAGCTGGGAGAGCACCTGCTTTGCAAGCAGGGGGTCGTCGG</v>
      </c>
      <c r="O5" s="23">
        <f t="shared" si="3"/>
        <v>274</v>
      </c>
      <c r="P5" s="24" t="s">
        <v>57</v>
      </c>
      <c r="Q5" s="24" t="s">
        <v>57</v>
      </c>
      <c r="R5" s="24" t="s">
        <v>57</v>
      </c>
      <c r="S5" s="24" t="s">
        <v>29</v>
      </c>
    </row>
    <row r="6" spans="1:19" ht="14.5" customHeight="1" x14ac:dyDescent="0.4">
      <c r="A6" s="7" t="s">
        <v>1456</v>
      </c>
      <c r="B6" s="7" t="s">
        <v>50</v>
      </c>
      <c r="C6" s="7" t="s">
        <v>51</v>
      </c>
      <c r="D6" s="5" t="s">
        <v>52</v>
      </c>
      <c r="E6" s="6" t="s">
        <v>58</v>
      </c>
      <c r="F6" s="7" t="str">
        <f t="shared" si="0"/>
        <v>B._apis_BBC0178</v>
      </c>
      <c r="G6" s="7" t="s">
        <v>59</v>
      </c>
      <c r="H6" s="7" t="str">
        <f>CONCATENATE("&gt;",F6,"_",P6,"|",G6)</f>
        <v>&gt;B._apis_BBC0178_NZ_CP015820|ATGATAGATAATAAAGCACATATAACTGTTGACGGTAAAAGCATTGAGCTTCCGGTACGTAAAGGCACTA
TGGGGCCAGACGTTATCGAAATTGCTCCGCTCTATAAAGAAACCGGAACATTCACTTATGATCCCGGTTT
TACGTCAACAGCTTCTTGTGAATCTAAAATCACTTTTATCGACGGAAACAAAGGCGTATTGCTGTATCGT
GGCTATCCGATAGATCAGCTTGCAGAACAGGGCGATTTCTTGGAAACCTGTTACCTGCTTCTATACGGTG
AACTTCCGAGTAAAAAACAAAAAGAAGATTTTGACCGCACAGTGCGCGAACATACAATGGTTCACGAACA
GTTTTCGCGATTCTTTCACGGCTTCCGCCGCGACTCACACCCGATGGCTGTGATGGTGGCTTGCCTCGGA
GCAATGTCGGCCTTCTATCACGATTCACTTGATATCGCTGATCCCCGTCAAAGAATGATCGCATCAATCC
GGTTGATTTCGAAAGTACCGACTCTCGCCGCTATGGCCTACAAATATTCAATCGGCCAACCGTTTGTTTA
CCCACGCAACGACTTGGGCTACGCTGCTAATTTCCTGCAAATGTGCTTTGCTGTTCCTTGCGAGGAATAT
AAAGTTAATCCGGTGCTGGCACGCGCTATGGATCGTATTTTCATTCTTCATGCCGACCATGAACAGAATG
CTTCGACATCAACTGTTCGTCTAGCCGGTTCTTCGGGTGCCAACCCGTTTGCTTGTATTGCTGCCGGCGT
CGCCTGCCTGTGGGGTCCTGCTCACGGCGGTGCTAATGAAGCCTGCTTGAAAATGCTTCAGGAAATTGGT
TCGGTTGATAGAATTCCTGACTTTATCGCACGCGCCAAGGATAAAAACGATCCTTTCCGCCTGATGGGAT
TTGGTCACCGCGTCTATAAAAATTACGACCCGCGTGCAAAAATCATGCAAAAGACATGTCATGAAGTTTT
GACCGAACTTGGTATCAAGGACGATCCGCTTCTCGACATCGCTATGGAACTCGAACATATTGCTCTTAAC
GACGAATATTTCATCGAGAAGAAGCTTTATCCGAATGTTGATTTCTATTCCGGCATTACATTGAAAGCTC
TCGGATTCCCGACCGATATGTTCACAGTTCTGTTTGCCTTGGCACGTTGTGTTGGTTGGGTTGCACAATG
GAAAGAAATGATCGAGGATCCGGCACAGAAGATCGGCCGTCCGCGTCAGCTCTATACCGGTGCTGCACGC
CGTGACTATGTTCCTATCGACAAACGGAAATAA</v>
      </c>
      <c r="I6" s="7">
        <f t="shared" si="1"/>
        <v>1311</v>
      </c>
      <c r="J6" s="7" t="s">
        <v>60</v>
      </c>
      <c r="K6" s="7" t="str">
        <f>CONCATENATE("&gt;",F6,"_",Q6,"|",J6)</f>
        <v>&gt;B._apis_BBC0178_NZ_CP015820|ATGACAATCAATCTGCACGGGCCAGATATTACAGAATTGAAGCCACGCATCACTGTTTTCGGTGTGGGCG
GTGGCGGCGGTAACGCTGTCAATAATATGATCAATGCCGGCTTACAGGGCGTTGATTTTGTTGTCGCGAA
TACGGACGCCCAGGCATTGACTATGTCGAAGGCAGATCGTGTTATCCAACTTGGTGCGGCCGTGACCGAA
GGTCTTGGTGCCGGCGCACTTCCCGAAGTCGGGCAGGCTGCAGCAGAAGAATGCCTTGATGAAATTGTCG
ATCATCTCGGTAACTCCCACATGGTTTTCATTACCTGTGGTATGGGGGGCGGTACCGGTACCGGTGCTGC
ACCAGTGGTTGCCCGTGCAGCCAGAGAAAAAGGTATTTTGACGGTCGGTGTTGTTACCAAGCCCTTCCAT
TTCGAAGGTGCACGCCGCATGAAAACAGCCGAAGCCGGTATTGAAGAATTGCAAAAATGCGTTGATACGC
TGATTGTTATTCCTAACCAGAACCTGTTCCGCATTGCCAATGAACAAACCACTTTTGCCGATGCGTTCAT
GATGGCCGATCAGGTGCTTTATTCCGGTGTTGCCTCGATCACCGATCTGATGATCAAAGAAGGCCTTATC
AATCTTGATTTTGCCGATGTGCGTTCGGTTATGCATGAAATGGGCCGCGCCATGATGGGAACCGGCGAAG
CTTCCGGTGAAAACCGTGCTCTTGCAGCTGCAGAAGCAGCGATCGCCAATCCGCTACTTGACGAAACGTC
AATGCGCGGTGCTCGCGGCTTGTTGATTTCGATCACCGGTGGACGTGACCTCACATTGTTCGAGGTTGAC
GAAGCAGCCAATCGTATCCGTGAAGAAGTCGATGCCGATGCAAATGTGATCTTCGGTGCGATTGATGACG
AATCGCTTGAAGGTGTCATCCGTGTTTCGGTTGTTGCAACCGGTATCGACCGTGCAAGCGTCGAAGGCGC
TGATACAGACGGGCAGGGAAATCAGGTGTCAGGCCCTGCTCGCAAGCTCGAGAATAATGCAATTCCACAG
GCTGGCCCGAAAGCTCAACTTTCGGAAGCAAAACCGCAGCCGATGGTCGAGGTTATGGAAGCTTTGGAAC
TGGAAATGAACAGGCCTGTCGAGGAACCATTCCGTCCTCAGAGCGAAATTTTTAAAGTTCCTTCCTCGAG
CGCTGGTGTTATTCCGCAACGCGCCAATCCGCAAATTCAGGCTGCGCCAACGGTTCATGCACAGGCACAG
CAAATGCCGCAAACACCGCGTATGCAGGCTCCGCGTATGTCTCAACCGCGTGAGCAAGCTCCGGTAAATA
TGGAAGCAACAGCCCGCGTACTTGACGAGATGACCGAAGTACCGGCAATGCGCGAAAAACAGGCAGCACC
CCAACAGCGTCCGGCACCGGTCAGAATGCCTGAACTGCGTGATTTTCCGTCTGTTGCCCGCGAAAAAGCC
AATGCAGCCGCTCATCACCAACAAGCTCAGCAGGGACCACGCAGTCTTTGGCAAAAATTGACGCAGAGTT
TGATTCACCGCGATGAGGAGCCGACAGCCCGTTTAGAGCCTGCCCATAAACAAAATCGCGAGCCGGTTCT
GCCAAATCAGGAACCACGCCGTCAATTGTCATCCGATGCTGCAGTTTATGCTCCTCGGCGGCAACCGTCT
GCTGAACCTCAACCACGTCAGCAACCACAACAACGCCAGCCGGTCAGCGAAGAAGACCAGTTGGAGATTC
CGGCTTTCCTTCGCCGTCAGGCAAACTGA</v>
      </c>
      <c r="L6" s="7">
        <f t="shared" si="2"/>
        <v>1804</v>
      </c>
      <c r="M6" s="7" t="s">
        <v>61</v>
      </c>
      <c r="N6" s="7" t="str">
        <f>CONCATENATE("&gt;",F6,"_",R6,"|",M6)</f>
        <v>&gt;B._apis_BBC0178_NZ_CP015820|TCTTCAGATGATGTATCCCAAGCCTTCTGGCGACCTGACAGATTGTAAGGTGCGGTGCTGGTGAGGTTTGCCGGCAGCGGAAACTGCCGAGGGCTTGTAGCTCAGTTGGTTAGAGCGCGCGCTTGATAAGCGTGAGGTCGGAGGTTCAAGTCCTCCCAGGCCCACCAAGAATTGCGCTTCACTAGAATGGAGACATTTGGTGATAGGCATAAAAGTCTAAGGGGCCATAGCTCAGCTGGGAGAGCACCTGCTTTGCAAGCAGGGGGTCGTCGG</v>
      </c>
      <c r="O6" s="7">
        <f t="shared" si="3"/>
        <v>273</v>
      </c>
      <c r="P6" s="7" t="s">
        <v>62</v>
      </c>
      <c r="Q6" s="7" t="s">
        <v>62</v>
      </c>
      <c r="R6" s="7" t="s">
        <v>62</v>
      </c>
      <c r="S6" s="7" t="s">
        <v>29</v>
      </c>
    </row>
    <row r="7" spans="1:19" ht="14.5" customHeight="1" x14ac:dyDescent="0.4">
      <c r="A7" s="23" t="s">
        <v>1457</v>
      </c>
      <c r="B7" s="23" t="s">
        <v>63</v>
      </c>
      <c r="C7" s="23" t="s">
        <v>64</v>
      </c>
      <c r="D7" s="24" t="s">
        <v>65</v>
      </c>
      <c r="E7" s="25" t="s">
        <v>66</v>
      </c>
      <c r="F7" s="23" t="str">
        <f t="shared" si="0"/>
        <v>B._australis_Aust-NH1</v>
      </c>
      <c r="G7" s="23" t="s">
        <v>67</v>
      </c>
      <c r="H7" s="23" t="str">
        <f t="shared" ref="H7:H50" si="4">CONCATENATE("&gt;",F7,"|",G7)</f>
        <v>&gt;B._australis_Aust-NH1|ATGTCTGAGCACAAAGCATACATCATCGCAAATGACACAAAAATAGAGTTGCCGGTGCGTAAAGGAACTATCGGTCCTGATGTAATTGAAATCTCCTCTCTTTATAAAAAAATGAACACCTTTACCTATGATCCTGGATTTATCTCAACTGCTTCCTGTGAATCAAAAATTACCTATATCGACGGCAAAAAAGGGATATTACTTTATCGTGGTTATTCTATAGACCAATTAGCTGAAAATGGGAATTTTCTTGAAAGCTGCTACCTTTTGCTCCACGGCGAATTACCAACTAAACAAGAAAAAATCGATTTTGATCGCTGTGTTATGCAGAACGCAGCAGTGGGTGAACAATTCGAGCGCTTTTTCCAAGGTTTCCGCCGTGACTCTCACCCTATGGCTGTTATGATTTCTTGTCTTGGAGCCCTATCCACGCTTTATCACGATTCCATTGATATTGCAGATTCTCAACAGAGAATGATCGCCCCTATTTACCTTATCTCGAAGATTCCAACCCTTGCCGCTATGGCTTATAAATACAGCATTGGACATGCATTTATCCATCCGCGCGATGATCTCAGTTATGCTGAAAATTTTCTCCATATGTGCTTTTCTACCTCCGGTGAAGAATATAAAATTAACCCGGTTCTTGCCCGAGCTATGGACAGAATCTTCACTCTTCACGCAGATCATGAACAAAATGCGTCCACTTCAACTGTACGCCTTGCAGGTTCATCAGGAGCTAACCCATTCGCGTGTATCGCTGCAGGCGTCGCGTGTCTGTGGGGACCAGCTCATGGTGGTGCTAATGAAGCGTGTTTGAAAATGCTGCAAGAAATAGGCTCTGCTGAAAAAATTCCCGAATTTATCGCGCGCGCGAAAGATAAAGACGACCCATTCCGTCTTATGGGCTTTGGCCATCGAATATATAAAAATTATGACCCACGTGCTAAAATTATGCAAAAAACTTGCCATGAAGTTTTAAAAGAATTGAACATTCAGGATGATCCGCTGCTCGATATTGCTGTAAAGCTTGAAGATATTGCTCTTAATGATGAATATTTTGTTGAGAAAAAACTTTACCCTAATGTTGATTTTTATTCTGGTATTATCTTAAAAGCCCTGGGTTTCCCGCCTGAAATGTTTACTGTTCTTTTTGCGCTAGCGCGTAGCGCAGGTTGGATTGCGCAATGGAAGGAAATGATCGAAGATCCTGCGCAAAAAATTGGCCGGCCGCGCCAACTTTATACAGGTCCCACTGCACGTGAGTATATTTCCGTAGATGACCGTGTAAGCTCAAAAGCTGAAATCGTCAATCGGTGA</v>
      </c>
      <c r="I7" s="23">
        <f t="shared" si="1"/>
        <v>1320</v>
      </c>
      <c r="J7" s="23" t="s">
        <v>68</v>
      </c>
      <c r="K7" s="23" t="str">
        <f t="shared" ref="K7:K50" si="5">CONCATENATE("&gt;",F7,"|",J7)</f>
        <v>&gt;B._australis_Aust-NH1|ATGACGATTAATCTGCACCGGCCAGATATTGCGGAATTGAAACCACGCATTACCGTCTTTGGTGTTGGCGGTGGTGGTGGAAATGCCGTAAATAACATGATACATGCTGGTCTCCAAGGAGTTGATTTTGTTGTTGCTAATACAGATGCACAGGCTTTGGCTATGTCAAAAGCTGAGCGTTTGATCCAACTTGGTGCAGCAGTTACAGAAGGTCTGGGCGCTGGTGCTTTACCAGAAGTCGGACAGGCAGCTGCAGATGAATGTATTGATGAGATTATTGATCATCTCGCCGATTCTCATATGGTTTTTATTACGGCAGGTATGGGGGGCGGTACCGGAACTGGGGCTGCGCCTGTTGTTGCTCGTGCAGCTCGTGAGAAAGGTATTTTGACTGTTGGCGTCGTAACGAAACCTTTTCAATTTGAAGGCGCGCGCCGTATGAAGACAGCAGAGGCTGGTATAGAAGAATTACAAAAGTCTGTTGATACATTAATTGTTATTCCTAACCAGAATCTTTTTCGCATTGCGAACGAAAAGACAACATTCGCTGACGCTTTTGCTATGGCGGACCAGGTACTTTATTCCGGTGTTGCCTCTATTACGGATTTAATGATTAAAGAGGGATTGATTAATCTTGACTTTGCGGATGTTCGTTCCGTTATGCATGAAATGGGTCGTGCGATGATGGGTACGGGCGAGGCATCTGGTGAAGGGCGCGCTTTGGCCGCTGCTGAGGCTGCTATTGCGAATCCGTTATTAGACGAAACTTCTATGAGCGGAGCTCGTGGTCTTTTGATTTCGATTACTGGCGGTCGCGATATGACTTTGTTTGAAGTGGACGAAGCTGCTAATCGCATTCGCGAAGAAGTTGATATCGACGCGAATGTTATCTTTGGTGCTATCGATGACGAGTCACTTGAGGGTGTTATCCGTGTCTCTGTTGTTGCGACGGGTATTGACCGTGTCGTTGATGATACAGCTCAGCTTTCTAACCCTAAATTTCAGCGGCCCGTGGCTTCGATTCGCAAAAATGACGCTGGAACGACCCAAGTTTCTTCTCATATTCAATCAGCGTCATCGCGCTCTGAAACAATGGTAGAGGTAGCGGAAGTACCTGAAGTAAACGTAAGTCAGCCAATTGAGGAGCAATTTCGCCCCAAAAGTCAGATTTTTTCACAGAACGCAGATGTAATTTCCGGACGAAATATAAGCCCGACTCTTTACGGGCATAGTGTAGCTCATGGGCAGATATCGGGTGTATTAGGCGCATCAGCCGCGCCGCGTATGCAGATTGGCCGCGTTTCTCAACAGCCTGCTGCTACAGCGATCAGTGTAGGGGCAACAGTGCGTGCTTTCGACGAAGTGGCTGAGGTTGCAGAACGGAAGGAAAAACAAACGCAACCCCCCTCAGCGCCGGCGCGGCTGCCTGAATTAAAGGATTTTTCTTCCGTTGCTCACGACCAGGATAGAGGTTTTTTTGCTTCTGATCAAGGACCGCGTAATCTTTGGCAGCGTTTGAAACAAAGCTTAACATACCGTGAAGAAACTGAACTAGAGGCCCGGCTAGAGCCTGCTGTAAAGCCTTTACAGCATGGAGAGGAGTCCCAGATTTCTGATAAAAATTCCCCAGAATCTTTTCCTGATTCTGCCGTTTATGTTCCGCATCGCTCTACTGATTCGCGAGCACAGGCACCGCAGGATCAGCGCACTTTTGTGGATGAAGAAGATCAACTGGAGATACCGGCATTTTTACGCCGTCAGTCACATTAA</v>
      </c>
      <c r="L7" s="23">
        <f t="shared" si="2"/>
        <v>1770</v>
      </c>
      <c r="M7" s="23" t="s">
        <v>69</v>
      </c>
      <c r="N7" s="23" t="str">
        <f t="shared" ref="N7:N50" si="6">CONCATENATE("&gt;",F7,"|",M7)</f>
        <v>&gt;B._australis_Aust-NH1|TCTTCAGATGATGATCCCAAGCCTTCTGGCGGTCTGTATATATTAAGCCTTTTGATGGTTATAA
AAGAGGTTTTTGCAGATCAGATTATGCCGGAGAAGGTTTTCCGGTTTACCCCGGAGGGCTTGTAGCTCAG
TTGGTTAGAGCGCGCGCTTGATAAGCGTGAGGTCGGAGGTTCAAGTCCTCCCAGGCCCACCATTTATAAC
GGCTTGTAAGCGGCTTATAGAAGGATATAGATCATAGATCTATTTTGCCAGGATCCTATAATTGAATTGT
GATTTTTTTAAGTAACTTACGTAGCTTATGGAGTGCATTGAATTTTGTGGCTCTTCTTTTGAGAGGTTTT
AAGCCTTTTTCAAGAGTTGAGGCACGGAGCATTGAGGGGCCGTAGCTCAGCTGGGAGAGCACCTGCTTTG
CAAGCAGGGGGTCGTCGG</v>
      </c>
      <c r="O7" s="23">
        <f t="shared" si="3"/>
        <v>438</v>
      </c>
      <c r="P7" s="23" t="s">
        <v>70</v>
      </c>
      <c r="Q7" s="23" t="s">
        <v>70</v>
      </c>
      <c r="R7" s="23" t="s">
        <v>71</v>
      </c>
      <c r="S7" s="24" t="s">
        <v>29</v>
      </c>
    </row>
    <row r="8" spans="1:19" ht="14.5" customHeight="1" x14ac:dyDescent="0.4">
      <c r="A8" s="7" t="s">
        <v>1458</v>
      </c>
      <c r="B8" s="7" t="s">
        <v>40</v>
      </c>
      <c r="C8" s="7" t="s">
        <v>41</v>
      </c>
      <c r="D8" s="5" t="s">
        <v>72</v>
      </c>
      <c r="E8" s="6" t="s">
        <v>73</v>
      </c>
      <c r="F8" s="7" t="str">
        <f t="shared" si="0"/>
        <v>B._bacilliformis_KC583</v>
      </c>
      <c r="G8" s="7" t="s">
        <v>74</v>
      </c>
      <c r="H8" s="7" t="str">
        <f t="shared" si="4"/>
        <v>&gt;B._bacilliformis_KC583|ATGCCTGAGAATAAAGCATATATTATCATCAATGATAAAAAAATAGAATTGCCAGTACGTAAAGGAACTA
TTGGTCCTGATGTCATTGAGATTGCTTCTCTCTATAAAGAAACTGACACTTTCACTTATGATCCTGGCTT
TACTTCAACAGCTTCTTGTGAATCGAAAATTACTTATATCGATGGAGATGAAGGCGTACTGCTTTACCAC
GGCTATTCTATTGATCAGCTAGCTGAAAACGGAGATTTTCTTGAAACATGCTATCTTTTGCTTTATGGTG
AGCTCCCAAACAAACAACAAAAAATAGATTTTGATCGCTGTATTATGCAGCATACAATGGTGCATGAACA
ATTTGCACGCTTCTTCCACGGATTTCGTCGCGATTCTCATCCTATGGCTGTTATGGTCGCTTGTCTTGGT
GCTATGTCTGCATTCTATCATGACTCTATTAATATTACAGATCCTCAACAGAGAATGATTGCCTCCATTC
GTCTTATCTCAAAGGTTCCAACTCTTGCTGCTATGGCATATAAATACAGTATTGGGCAACCTTTTGTTTA
TCCACGTAATGACCTTAATTACGCTACAAATTTCCTTCATATGTGCTTCTCTGTTCCTTGTGAAGAATAC
AAAATTAGCCCTGTTATTGCTCGAGCTATGGATCGAATTTTTACTCTTCATGCAGATCATGAACAAAATG
CATCTACATCAACAGTACGCCTTGCAGGTTCATCAGGAGCTAATCCGTTTGCATGTATTGCAGCAGGTGT
TGCATGCCTTTGGGGGCCAGCTCATGGTGGAGCTAATGAAGCATGTCTAAAAATGCTACAAGAGATAGGC
TCTGTTAAAAAAATTCCTCAATTTATTGCGCGTGCAAAAGATAAAAATGATCCTTTTCGTCTTATGGGCT
TCGGCCACAGAGTCTACAAAAATTATGATCCACGTGCAAAGATTATGCAGAAAACCTGCCATGAAGTTTT
AAAAGAGCTCAACATTCAAGATAACCCACTTTTTGATATAGCGATGGAGCTTGAGCACATCGCTCTGAAT
GATGAATATTTCATTAACAAAAAGCTCTATCCTAATGTCGACTTCTATTCTGGTATTACATTAAAAGCTT
TAGGATTCCCTACGGAAATGTTTACTGTTCTCTTCGCATTAGCACGCAGTGTTGGTTGGGTTGCACAATG
GAAAGAAATGATTGAAGATCCAGAGCAAAAAATTGGCCGACCACGCCAACTTTACACAGGTCCTACTGCA
CGTGAATATATCTCTATAGATAATCGCCTATAA</v>
      </c>
      <c r="I8" s="7">
        <f t="shared" si="1"/>
        <v>1311</v>
      </c>
      <c r="J8" s="7" t="s">
        <v>75</v>
      </c>
      <c r="K8" s="7" t="str">
        <f t="shared" si="5"/>
        <v>&gt;B._bacilliformis_KC583|ATGACAATTAATCTGCACCGGCCAGATATTGCTGAATTAAAGCCGCGCATTACCGTTTTTGGTGTTGGGG
GTGGTGGTGGAAATGCCGTAAATAATATGATTAATGCGGGCCTTCAAGGCGTTGATTTTGTTGTTGCCAA
TACGGATGCACAGGCTTTAGCTATGTCAAAAGCTGAACGTGTAATCCAGCTTGGCGCAGCAGTGACAGAG
GGATTAGGAGCTGGTGCTTTACCAGAGGTTGGGCAAGCTGCTGCAGATGAATGTATTGATGAAATCATTG
ATCATCTTGCAGATTCTCATATGGTTTTTATTACAGCAGGTATGGGAGGAGGCACAGGAACGGGAGCAGC
GCCTGTTGTTGCTCGTGCAGCACGTGAAAAAGGTATTTTGACCGTTGGCGTTGTGACAAAGCCTTTTCAG
TTTGAAGGTGCGCGTCGCATGAAGACAGCAGAGGCTGGCATAGAGGAGTTACAAAAATCCGTTGATACAT
TGATTGTTATTCCTAACCAAAATTTATTTCGCATTGCCAATGAAAAGACAACATTTGCTGACGCCTTTGC
TATGGCTGATCAGGTTCTTTATTCTGGGGTTGCTTCTATTACAGATTTGATGATTAAAGAAGGCTTAATT
AATCTAGATTTTGCTGATGTTCGTTCTGTTATGCATGAAATGGGTCGTGCAATGATGGGCACTGGTGAGG
CATCTGGTGAAGGGCGTGCTTTAGCTGCTGCTGAAGCTGCTATTGCAAATCCTCTATTAGATGAAACCTC
TATGTGTGGAGCTCGTGGTCTTTTGATTTCCATTACTGGTGGCCGTGATATGACTCTATTTGAAGTAGAT
GAAGCTGCTAATCGTATTCGCGAAGAAGTTGATGCTGATGCGAATGTTATCTTTGGTGCTATTGATGATG
AGTCGCTTGAGGGTGTTATTCGTGTATCGGTTGTTGCAACAGGTATTGATCGTTTGGCTAGTGATGTAGT
TCAGCCTTCTCATTCTAAATTTCAGAAATCCGTATCTTCAGTTCGTAAGAACGACTCTGGAATAAATCAG
ACAGCTTCTCATCCTCAGTCATCACAATTGCGTTCTGAATCAATGGTTGAGACAATTGAATCTCTTGAAG
TTGAAGTGAGCCAGAGTCAGCCGGTTGAAGAGATGTTTTCTCCAAAGAGCCAAATTTTTGCTAAACCTAC
AGATACAGCTTCTACCTCAAGTAGGAGTGCTGCTACTTATCCTTTTGGACATGGACAAAGTGATATTTAT
GGGAAGATATCAAATGCATCACGTATACAGGTTAACAGCATTCCTCAGCAGTCTACGGCAGCGGCGGTGA
GTATGGAAGCAACGGCGCATGTTCTTAGTGAAATGACTAACATTGTAGAGCAAAGTGAGGAAAAGCAAGC
CCAAATTCAGCCTTATATAGCGCCAGCACGTATGCCTGAGTTGAAAGATTTTTCTCCTTTTACTCATGGT
CAAGGGATACATTCTTCTGGTTTAGAACAAGGACCACGTAGTCTCTGGCAGCGTTTAAAGCAAAGCTTAA
CATACCGTGAAGAAATTGAGCCGGAAGCTCGATTAGAGCCTGCTGTGAAACCTCTCCAGAATGAAGAGTC
TCACATTTACAATAAAAACGTGCAAAAAGTGTCTTCTCAGGATTCTTCTGTTTACGCTCCACACCGTTCT
ACAAAGTTACAGTCACGTGCGCTACAAGACCAGCGTGCTTTTGTAAACGAGGAAGATCAATTGGAAATAC
CAGCATTTTTACGTCGCCAAGCGAATTAA</v>
      </c>
      <c r="L8" s="7">
        <f t="shared" si="2"/>
        <v>1804</v>
      </c>
      <c r="M8" s="7" t="s">
        <v>76</v>
      </c>
      <c r="N8" s="7" t="str">
        <f t="shared" si="6"/>
        <v>&gt;B._bacilliformis_KC583|TCTTCAAATGATGATCCCAAGCCTTCTGGCAATCTGCGCCTCATAAATGTTTGAATAAATATTTTAAGAGAGGCACTCATAAATTTTGAGATAGTTGAGAAGACCTTTTGTTTTTTGTGTCTGTTTTATTGTGATGTCAGATTGTACCGGAGAAGGTTTTTCCGGTTTATCCCGGAGGGCTTGTAGCTCAGTTGGTTAGAGCGCGCGCTTGATAAGCGTGAGGTCGGAGGTTCAAGTCCTCCCAGGCCCACCATTTATTCCAGGCCTATGATTGATTTCTAGGCAGACATTTATTCCAGGCTTATCTTATAGTTTTAGGCTTACTATGTGTGGTTGCGTTTTTATCTTTTAACTGCCATGTTGTTTGGTTAAAGAGGGGCCGTAGCTCAGCTGGGAGAGCACCTGCTTTGCAAGCAGGGGGTCGTCGG</v>
      </c>
      <c r="O8" s="7">
        <f t="shared" si="3"/>
        <v>428</v>
      </c>
      <c r="P8" s="7" t="s">
        <v>77</v>
      </c>
      <c r="Q8" s="7" t="s">
        <v>77</v>
      </c>
      <c r="R8" s="7" t="s">
        <v>77</v>
      </c>
      <c r="S8" s="5" t="s">
        <v>78</v>
      </c>
    </row>
    <row r="9" spans="1:19" ht="14.5" customHeight="1" x14ac:dyDescent="0.4">
      <c r="A9" s="7" t="s">
        <v>1458</v>
      </c>
      <c r="B9" s="7" t="s">
        <v>40</v>
      </c>
      <c r="C9" s="7" t="s">
        <v>41</v>
      </c>
      <c r="D9" s="5" t="s">
        <v>72</v>
      </c>
      <c r="E9" s="6" t="s">
        <v>79</v>
      </c>
      <c r="F9" s="7" t="str">
        <f t="shared" si="0"/>
        <v>B._bacilliformis_Ver097</v>
      </c>
      <c r="G9" s="7" t="s">
        <v>80</v>
      </c>
      <c r="H9" s="7" t="str">
        <f t="shared" si="4"/>
        <v>&gt;B._bacilliformis_Ver097|ATGCCTGAGAATAAAGCATATATTATCATCAATGATAGAAAGACAGAATTGCCAGTACGTAAAGGAACTATTGGTCCTGATGTTATTGAGATTGCTTCTCTCTATAAAGAAACTGACACTTTCACTTATGATCTTGGCTTTACTTCAACGGCTTCTTGTGAATCAAAAATCACTTATATCGATGGAGATGAAGGAATATTACTTTACCACGGATATTCTATTGACCAATTAGCTGAAAATGGAGATTTTCTTGAAACATGCTACCTTTTGCTTTATGGTGAGTTGCCAAACAAACAACAAAAAATAGATTTTGATCGCTGTATTATGCGGCATACAATGGTGCATGAACAATTTGCACGCTTCTTCCACGGATTTCGTCGCGATTCTCATCCTATGGCTGTTATGGTCGCTTGTCTTGGTGCTATGTCTGCATTTTATCATGACTCTATTAATATTACAGATCCTCAACAGAGAATGATTGCCTCTATTCGCCTTATCTCAAAGGTTCCAACTCTTGCTGCTATGGCATATAAATATAGTATTGGGCAACCTTTTGTTTATCCACGTAATGACCTTAATTACGCTACAAATTTTCTTCATATGTGCTTCTCTGTTCCTTGTGAAGAACACAAAATTAGCCCTGTTATTGCTCGAGCTATGGATCGAATCTTTACTCTTCATGCAGATCATGAACAAAATGCATCTACGTCAACAGTACGCCTTGCAGGTTCATCAGGAGCTAATCCGTTTGTATGTATTGCAGCAGGTGTTGCATGCCTTTGGGGACCAGCTCATGGTGGAGCTAATGAAGCATGTCTAAAAATGCTACAAGAAATAGGTTCTGTTAAAAAAATTCCTGAATTTATTGCGCGTGCAAAAGATAAAAATGATCCTTTTCGTCTTATGGGCTTCGGCCACAGAGTCTACAAAAATTATGATCCACGTGCAAAAATTATGCAGAAAACCTGCCATGAAGTTTTACAAGAGCTCAACATTCAAGATGACCCACTTCTTGATATAGCGATGGAGCTTGAACACATCGCTCTGAATGATGAATATTTCATCAACAAAAAGCTTTATCCTAATGTCGACTTTTATTCTGGTATTACATTAAAAGCTTTAGGATTCCCTACCGAAATGTTTACTGTTCTCTTTGCATTAGCACGCAGTGTTGGTTGGGTTGCACAATGGAAAGAAATGATTGAAGATCCAGCGCAAAAAATTGGCCGACCACGCCAACTTTATACAGGTCCTACTGCACGTGAATATATCTCTATAGATAATCGCTTATAA</v>
      </c>
      <c r="I9" s="7">
        <f t="shared" si="1"/>
        <v>1293</v>
      </c>
      <c r="J9" s="7" t="s">
        <v>81</v>
      </c>
      <c r="K9" s="7" t="str">
        <f t="shared" si="5"/>
        <v>&gt;B._bacilliformis_Ver097|ATGACAATTAATCTGCACCGGCCAGATATTGCTGAATTAAAGCCGCGCATTACCGTTTTTGGCGTTGGGGGTGGTGGTGGAAATGCTGTAAATAATATGATTAATGCGGGTCTTCAAGGTGTTGATTTTGTTGTTGCTAATACGGATGCACAGGCTTTAGCTATGTCAAAAGCTGAACGTGTGATCCAGCTTGGTGCGGCAGTGACAGAGGGATTAGGAGCTGGTGCTTTACCAGAAGTTGGGCAAGCTGCTGCAGATGAATGTATTGATGAAATTATTGATCACATTGCAGATTCTCATATGGTTTTTATTACAGCAGGTATGGGAGGAGGGACAGGAACGGGAGCAGCGCCTGTTGTTGCTCGTGCAGCACGTGAAAAAGGTATTTTGACCGTCGGCGTTGTGACAAAGCCTTTTCAGTTTGAAGGTGCGCGTCGCATGAAGACAGCAGAGGTAGGTATAGAGGAATTACAAAAATCCGTTGATACATTGATTGTTATTCCTAACCAGAATTTATTTCGCATTGCGAATGAAAAGACAACATTTGCTGATGCTTTTGCTATGGCTGATCAGGTTCTTTATTCTGGGGTTGCTTCTATTACAGATTTGATGATTAAAGAGGGTTTAATTAATCTAGATTTTGCTGATGTTCGTTCTGTTATGCATGAAATGGGTCGTGCAATGATGGGCACTGGTGAGGCATCTGGTGAAGGGCGTGCTTTAGCTGCTGCTGAAGCTGCTATTGCAAATCCTCTATTAGATGAAACCTCTATGTGTGGAGCTCGTGGTCTTTTGATTTCCATTACTGGTGGCCGTGATATGACTTTATTTGAAGTAGATGAAGCTGCTAATCGTATTCGCGAAGAAGTTGATGCTGATGCGAATGTTATCTTTGGTGCTATTGATGATGAGTCGCTTGAGGGTGTTATTCGTGTATCGGTTGTTGCAACAGGTATTGATCGTTTGGCTAGTGATGTAGCTCAGCCTTCTCATTCTAAATTTCAGAAGTCCGTATCTTCAGTTCGTAAAAATGACTCTGGAATCAATCAGACAGTTTCTCATCCTCAGTCATCACAATTGCGTCCTGAATCAATGGTTGAGACAATTGAATCTCTTGAAGTTGAAGTGAGCCAGAGTCAGCCAGTTGAAGAGATGTTTTCTCCAAAGAGCCAAATTTTTTCTAAACCTATAAATACAACTGCTGCCTCAAGTAGGGGTGCTGCTACTTATCCTTTTGGACATGGACAAAGTGATATTTATGGGAAGATATCAAATGCACCACGTATGCAGGTTAACAGTGTTTCTCAGCAGTCTACGGCAGCAGCAGTGAGTATGGAAGCAACGACGCATATTCTTAGTGAAATGACTAATATTGTAGAGCAAAGTGAGGAAAAAAAAGTCCAGGTTCAGCCTTATGTAGTGCCAACGCGTGTACCTGAGTTGAAAGACTTTCCTCCCTTTACTCATGGTCAGGGGATACATTCTTCTGGTTTAGAACAAGGACCACGCAGTCTTTGGCAGCGTTTAAAGCAAAGCTTAACATACCGTGAAGAAATTGAGCCAGAAGCTCGATTAGAGCCTGCTGTGAAACCTCTCCAGAATGAAGAGTCTCACGTTTTCAATAAAAACATGCAAAAAGTGTTTTCTCAGGATTCTTCTGTTTATGCTCCACACCGTTCTATAAAGTCGCAGTCACATGCGCTACAAGACCAGCGTACTTTTGTCAGTGAAGAAGATCAATTGGAAATACCAGCATTTTTGCGTCGCCAAGCGAATTAA</v>
      </c>
      <c r="L9" s="7">
        <f t="shared" si="2"/>
        <v>1779</v>
      </c>
      <c r="M9" s="7" t="s">
        <v>82</v>
      </c>
      <c r="N9" s="7" t="str">
        <f t="shared" si="6"/>
        <v>&gt;B._bacilliformis_Ver097|TCCTCATAAATGTTTGAAACAATATTTAAAGAGAGGAACTCATAAATTTTGAGATAGTTGAGAA
GACCTTTTGTTTTTTGCGTCTGTTTTATTGTGATGTCAGATTGTACCGGAGAAGGTTTTTCCGGTTTATC
CCGGAGGGCTTGTAGCTCAGTTGGTTAGAGCGCGCGCTTGATAAGCGTGAGGTCGGAGGTTCAAGTCCTC
CCAGGCCCACCATTTATTCCAGGCCTATGATTGATTTCTAGGCGGACATTAATTTTAGGCTTACTATGTG
TGGTTGCGTTTTTATCTTTTAACTGCCATGTTGTTTGGTTAAAGAGGGGCCGTAGCTCAGCTGGGAGAGC
ACCTGCTTTGCAAGCAGGGGGTCGTCGG</v>
      </c>
      <c r="O9" s="7">
        <f t="shared" si="3"/>
        <v>377</v>
      </c>
      <c r="P9" s="7" t="s">
        <v>83</v>
      </c>
      <c r="Q9" s="7" t="s">
        <v>84</v>
      </c>
      <c r="R9" s="7" t="s">
        <v>85</v>
      </c>
      <c r="S9" s="5" t="s">
        <v>78</v>
      </c>
    </row>
    <row r="10" spans="1:19" ht="14.5" customHeight="1" x14ac:dyDescent="0.4">
      <c r="A10" s="23" t="s">
        <v>1459</v>
      </c>
      <c r="B10" s="23" t="s">
        <v>86</v>
      </c>
      <c r="C10" s="23" t="s">
        <v>87</v>
      </c>
      <c r="D10" s="24" t="s">
        <v>88</v>
      </c>
      <c r="E10" s="25" t="s">
        <v>89</v>
      </c>
      <c r="F10" s="23" t="str">
        <f t="shared" si="0"/>
        <v>B._birtlesii_IBS325</v>
      </c>
      <c r="G10" s="23" t="s">
        <v>90</v>
      </c>
      <c r="H10" s="23" t="str">
        <f t="shared" si="4"/>
        <v>&gt;B._birtlesii_IBS325|ATGTTTGAGAATAAAGCACACATTACTGTGAATGATAAAAATATAGAACTTCCTGTGCGCAAGGGTACGAGTGGACCTGATGTCATTGAAATTGCTTCTCTCTATAAAGAAACAGACACTTTTACTTATGATCCTGGTTTTACCTCAACGGCTTCTTGTGAATCAAAAATTACTTATATTGATGGTGATAAAGGACTATTGCTTTATCGAGGTTATCCTATTGATCAATTGGCTGAAAAAGGAGACTTTCTCGAAAGCTGTTATCTTTTACTTTACGGTGAACTCCCAACACAACAAGAGAAGAATGATTTTGATCGTTGTATTATGCAGCATACAATGGTACATGAGCAGTTTGCGCGTTTTTTTCATGGTTTTCGCCGCGACTCGCATCCTATGGCCGTTATGGTTGCATGCCTTGGAGCTATGTCTGCATTCTATCATGACTCTATTGATATTACAGACCCTCAACAAAGAATGATTGCTTCTGTTCGTCTTATCTCCAAGGTGCCAACCCTTGCTGCCATGGCTTATAAATATAGTATTGGACAAGCATTTGTTTATCCACGAAATGATCTTAGTTATGCTGCAAATTTTCTTCGTATGTGCTTTTGTGTTCCTTGTGAAGAATATAAAACAAATCCTGTTCTTACTCGAGCAATGGACCAAATCTTTATCCTCCATGCAGATCACGAACAAAATGCTTCTACATCCACTGTACGCCTTGCAGGATCATCAGGAGCTAATCCATTTGCATGTATTGCAGCGGGTGTTGCGTGCCTTTGGGGACCAGCGCATGGCGGAGCCAATGAAGCATGCTTAAAAATGCTACAAGAGATAGGTTCTGTTAAAAGAATTCCTGAATTTATTGCACGTGCAAAAGATAAAAATGATCCTTTCCGCCTTATGGGATTTGGTCATCGAGTCTATAAAAACTATGATCCACGTGCAAAAATCATGCAGAAAACCTGTCATAAGGTTTTAAAAGAATTAAACATTCAAGACGATCCACTTCTTGATATCGCTATAGAACTTGAAAAAATTGCTCTTAATGATGAATATTTTGTTGAGAAAAAACTTTATCCTAATGTTGATTTCTATTCTGGTATTACATTAAAAGCTTTAGGTTTTCCAACCGAAATGTTTACTGTTCTTTTTGCATTAGCTCGCAGTGTTGGTTGGGTTGCACAATGGAAAGAAATGATCGAGGATCCTGCACAAAAAATTGGTCGGCCTCGCCAGCTCTACACAGGTTATGGTATGCGTGAATACGTTCCTATAGATAAACGTATAAATTAA</v>
      </c>
      <c r="I10" s="23">
        <f t="shared" si="1"/>
        <v>1296</v>
      </c>
      <c r="J10" s="23" t="s">
        <v>91</v>
      </c>
      <c r="K10" s="23" t="str">
        <f t="shared" si="5"/>
        <v>&gt;B._birtlesii_IBS325|ATGACGATTAATCTGCATCGGCCAGATATCGCGGAATTGAAACCACGCATTACCGTTTTTGGTGTTGGCGGTGGTGGTGGGAATGCCGTGAATAATATGATTAATGCTGGTCTTCAGGGAGTTGATTTTGTTGTTGCAAACACAGATGCACAGGCTTTGGCTATGTCAAAGGCTGAACGTGTTATTCAACTTGGTGCAGCTGTTACAGAAGGTCTAGGTGCTGGCGCTTTGCCAGAAGTGGGGCAAGCGGCTGCAGAGGAATGTATAGATGAAATTATTGATCATCTGGCAGATTCTCATATGGTTTTCATTACTGCTGGTATGGGGGGCGGTACTGGAACTGGAGCAGCGCCGGTGGTAGCTCGTGCAGCGCGTGAGAAAGGTATTTTGACCGTTGGTGTGGTAACAAAACCATTTCAGTTTGAAGGGGCTCGTCGTATGAAAACGGCAGAGGCTGGTATTGACGAGTTACAAAAGTCTGTTGATACATTAATTGTTATTCCTAATCAGAATCTTTTCCGTATTGCCGATGAAAAGACAACTTTTGCTGATGCTTTTGCTATGGCTGACCAAGTTCTTTATTCTGGTGTTGCTTCCATTACGGATCTCATGATTAAAGAGGGCCTCATTAATCTTGATTTTGCTGATGTTCGTTCTGTTATGCATGAAATGGGGCGTGCAATGATGGGGACTGGTGAGGCATCTGGTGAAGGTCGTGCTTTGAATGCGGCTGAAGCTGCTATTGCAAATCCACTGTTGGATGATACTTCTATGCGTGGTGCTCGTGGCTTACTTATTTCCATTACGGGTGGTCGTGATATGACACTCTTTGAAGTGGATGAGGCTGCTAATCGTATTCGCGAAGAAGTAGATGCGGATGCGAATGTTATCTTTGGTGCCATTGATGATGAGTCACTAGAAGGTGTTATTCGCGTATCTGTGGTTGCAACGGGTATTGATCGTGAGATAAGTGATGTGATCCAGCCTTCTCATCCTCAAATACAAAGACCTGCAGCTGCGGTGCGTAAAAGCGATTCTGGGATATCGCAGAGTTCTTTTCATGTCCAGTCACCTCCTTTGCGTTCTGAGTCAATGGTAGAAGTGATAGAAGCGCTTGAAATAGAAAAAGCGAAATCAACGGGAGAACAGTTCCGTCCTAAAAGTCAAATTTTTGTACAGCCTGCAGATGATGTTGTTGCGCGAAATAGCAATGCCTCTCCTTATGGATCAAGTGTTGTGCATGGGCAGATGTCAAATGCACCACGTATGCAAGTTAATCGTGGTTCGCAGGCATCGATGGTCGCGCCAGTGAGCATGGAAGCAACGGCGCATGTTCTTGATGAGATGTCAGGAATTGTACAGCAGAAAGAGAAGCAAGTACAACAAAGGCAAGCACAACAAATGCAGCCGCGTTCTCCTATGCGTATGCCTGAGTTAAAAGATTTTCCTCCTGTTGCGCATAGTCAAGGTGAGAGGTTAGTGGCTAGCGAGCAGGGACCTCGCAATCTTTGGCAGCGTTTGAAACAGAGTTTAACACATCGTGAGGAAATTGAGCCAGAAGCTAAGTTGGAGCCTGCTGTGAAATCTTCTCAGCAGCAAGAAATGCATGGTTATAATAAAAAATCTCAGGTACTTCCTCAAGATGCTTCTGTGTATGTTCCGCGTCGTTCTGGTGAGTTGCACCCTCATGTGCCGCAAGATCAGCGCACTTTTATAAGTGAAGAAGATCAGTTGGAAATACCAGCGTTTTTGCGCCGTCAAGCAAATTAA</v>
      </c>
      <c r="L10" s="23">
        <f t="shared" si="2"/>
        <v>1770</v>
      </c>
      <c r="M10" s="23" t="s">
        <v>92</v>
      </c>
      <c r="N10" s="23" t="str">
        <f t="shared" si="6"/>
        <v>&gt;B._birtlesii_IBS325|TCTTCAGATGATGATCCCAAGCCTTCTGGCGGTCTATGCAAGTAAGCTCTCATCAAAAGCTTTAAGGAAAGCTCTTTGTTTTTTGAAAGGGTGCTTTTATGAGATAGAGATTTTTTAGATAATGCTTTTTTAGATAATGCTGGGGAAGGTTTTCCGGTTTATCTCGGAGGGCTTGTAGCTCAGTTGGTTAGAGCGCGCGCTTGATAAGCGTGAGGTCGGAGGTTCAAGTCCTCCCAGGCCCACCAATTTACCTATCCATTTGCCTTTATCTGTTTATTTGCCGATTTATCGGTCCATTGAATTTAAGTGTTGGTAGCAGtTTTTATAATGATGAGAAATCATGCTTATAAAAGAACTCCTTATAAAAGGCTTGTTTTTAAAATGTGACGCTTATCCATTTCGCTTAGGCAAGAGAAACTTCAAGCGGTTCAAATACAAAAGGCTTTAAGTTTTGCAAAACACTTTGAATTTTGCAAAACACTTTGAATTTTAAAGTGATCCAAGTTCGTGATCTCGAATTTAAAAGTTTCGAATGCTTTATCCTTTTTTGGGGGCCGTAGCTCAGCTGGGAGAGCACCTGCTTTGCAAGCAGGGGGTCGTCgg</v>
      </c>
      <c r="O10" s="23">
        <f t="shared" si="3"/>
        <v>603</v>
      </c>
      <c r="P10" s="23" t="s">
        <v>93</v>
      </c>
      <c r="Q10" s="23" t="s">
        <v>93</v>
      </c>
      <c r="R10" s="23" t="s">
        <v>93</v>
      </c>
      <c r="S10" s="24" t="s">
        <v>29</v>
      </c>
    </row>
    <row r="11" spans="1:19" ht="14.5" customHeight="1" x14ac:dyDescent="0.4">
      <c r="A11" s="23" t="s">
        <v>1460</v>
      </c>
      <c r="B11" s="23" t="s">
        <v>94</v>
      </c>
      <c r="C11" s="23" t="s">
        <v>31</v>
      </c>
      <c r="D11" s="24" t="s">
        <v>95</v>
      </c>
      <c r="E11" s="25" t="s">
        <v>96</v>
      </c>
      <c r="F11" s="23" t="str">
        <f t="shared" si="0"/>
        <v>B._bovis_91-4</v>
      </c>
      <c r="G11" s="23" t="s">
        <v>97</v>
      </c>
      <c r="H11" s="23" t="str">
        <f t="shared" si="4"/>
        <v>&gt;B._bovis_91-4|ATGTCTGAGAATAAAGCATATATTATCGTAAATGATAAAAAAATAGAATTGCCAGTGCATAAAGGAACCATTGGGCCTGATGTAATTGAAATTACTTCTCTCTATAAAGAGACTGATAGTTTTACCTATGATCCCGGGTTTACCTCAACCGCTTCTTGTGAATCAAAAATCACTTATATTGATGGTGATGAAGGAGTATTACTTTATCATGGTTATTCTATCGACCAATTAGCTGAAAATGGAGACTTCCTTGAAGTTTGTTACCTTTTGCTTTATGGTGAATTGCCAACGAAACAAGAAAAAATTAATTTTGATAGCCGGATTATGCATCATACAATGGTGCACGAACAATTCTCACGCTTTTTCCACGGATTCCGTCGCGATTCTCATCCTATGGCAGTTATGGTTGCTTGTCTTGGGGCTATGTCTGCATTTTATCATGACTCCATTGATATTACAGACGCACAACAAAGAATGATCGCTTCTATTCGTCTTATTGCAAAAGTTCCAACTCTTGCTGCTATGGCTTATAAATATAGTATTGGACAACCTTTCGTTTATCCACGTAACGATCTTGGTTATGCTGCAAATTTCCTTCACATGTGTTTTTCCGTTCCTTGTGAAGAATACAAAGTTAATCCAGTTCTTGCGCGAGCCATGGACCGAATCTTTACTCTGCATGCAGATCATGAACAAAACGCATCCACATCAACTGTACGCCTTGCGGGCTCGTCAGGAGCTAACCCGTTTGCGTGTATTGCAGCAGGTGTTGCATGCCTTTGGGGGCCAGCTCATGGTGGTGCCAATGAAGCATGCCTAAAAATGCTGCAAGAAATAGGTTCTACTGAAAAAATTCCTGAATTTATTGAACGTGCAAAAGATAAAAATGATCCTTTCCGTCTTATGGGTTTTGGGCATCGAGTTTATAAAAATTATGATCCACGTGCAAAACTTATGCAAAAAACCTGCCATGAAGTTTTAAAAGAACTAAACATTCAAGATGATCCACTTCTTGATATTGCTATGGAGCTTGAAAAAATTGCTCTAAATGATGAATACTTTATTGAAAAAAAGCTCTATCCTAATGTTGATTTCTATTCTGGAATTACATTAAAAGCTTTAGGCTTTCCTACCGAAATGTTTACTGTTCTTTTTGCATTGGCACGTAGTGTTGGCTGGGTTGCACAATGGAAAGAAATGATTGAAGATCCAGCACAAAAAATTGGCCGTCCACGCCAACTTTATACAGGGTGTACTGCACGTAAATATGTTTCTATAAATGATCGATAA</v>
      </c>
      <c r="I11" s="23">
        <f t="shared" si="1"/>
        <v>1290</v>
      </c>
      <c r="J11" s="23" t="s">
        <v>98</v>
      </c>
      <c r="K11" s="23" t="str">
        <f t="shared" si="5"/>
        <v>&gt;B._bovis_91-4|ATGACGATTAATCTGCACCGACCAGATATCGCGGAATTGAAACCACGCATTACCGTTTTTGGTGTTGGTGGTGGTGGTGGAAATGCCGTTAATAATATGATTAACGCTGGTCTTCAAGGAGTTGATTTTGTTGTTGCCAATACAGATGCACAAGCTTTAGCTATGTCAAAGGCTGAACGTGTGATCCAGCTTGGTGCAGAAGTTACAGAAGGTTTGGGTGCTGGCGCTTTACCAGAAGTTGGACACGCAGCTGCAAATGAATGTATTGATGAAATTATGGATCATCTTGCAAATTCCCATATGGTTTTCATTACGGCAGGTATGGGTGGAGGCACTGGAACAGGAGCAGCACCTGTTGTTGCTCGTGCAGCACGTGATAAAGGTATCTTAACTGTGGGTGTTGTAACAAAGCCATTTCACTTTGAAGGTGCACGCCGTATGAAAACGGCAGAAGCTGGTATAGAAGAATTGCAAAAATGTGTTGATACATTAATTGTCATTCCTAACCAAAATCTGTTCCGTATTGCAGATGAAAAGACAACATTTGCTGACGCTTTTGCTATGGCTGATCAGGTGCTTTACTCTGGTGTTGCTTCCATTACAGACTTAATGATTAAAGAAGGATTGATTAATCTTGACTTTGCTGATGTTCGTTCTGTTATGCATGAAATGGGTCGTGCGATGATGGGAACAGGTGAGGCATCTGGTGAAGGACGTGCTTTAAAAGCTGCTGAAGCTGCTATTGCCAATCCGTTATTAGATGAAACCTCTATGTGTGGGGCTCGTGGTCTTTTGATTTCCATTACGGGGGGGCGTGATATGACTTTGTTTGAAGTAGATGAGGCTGCTAATCGTATTCGTGAAGAAGTTGATGTTGATGCGAATGTCATTTTTGGCGCCATTGATGATGATTCACTTGAAGGTCTTATTCGTGTATCGGTGGTTGCAACAGGTATTGACCGTATGGTTAACGATGTTGTGCAGCCTTCTAGCTCTAAATTTCAACGACCTGCAGTTTCAATGCGTAGGGGTGATGGTGCACCAGAACAAACTACTTCTCAACCATCACCATCGCGTTCTGAATCAATGGTGGATGCAATGGAAGCACTTGAGTTAGAAATAAATCAATCGGTTGAGGAACCATTCCGCCCTAAAAGTCAAATTTTTACGCAACCTACAGATACAATTGCTACACGAAGTACAAATACTTCTCCTTATGTGCAAAGTATGCCTCATGGGCAGATATCAAATACACCGCGTGTGCAGGTTGGTCGTGTTTCTCCACAGCCTGTAGCTGCAGCAATTAGTATGGAAGCAACCGCGCATGTTCTTGATGAAATGACTGAAATTGTAGAACAGAAGGAAAAGAAAGCGCAAATGCAGCCTCGTTCAACGTCGGCACATATTCCTGAGTTAAAAGATTTTCCTTCCATTTCTCTCGGGCAGGATGTGCATTCTGTTTCTGATCACGGGCCACGCAATCTTTGGCAGCGCCTGAAGCAGAGCTTGACATATCGTGAGGAAGCTGAGCCAGAAGCCCGATTGGAGCCTGCTGTAAGACCTTCTCAGGATAAGGAAGCTCAAACTTCTAATAAAAACAGTCAAATTTTCTCTCAAGATGCTTCTGTTTATATTCCGCGTTGTTCTACTGAATCACGCTCACGCGTATTACAAGATCAACGTACTTTGGTAAGTGAAGAGGATCAGTTGGAGATACCTGCATTTTTGCGTCGTCAAGCGCATTGA</v>
      </c>
      <c r="L11" s="23">
        <f t="shared" si="2"/>
        <v>1746</v>
      </c>
      <c r="M11" s="23" t="s">
        <v>99</v>
      </c>
      <c r="N11" s="23" t="str">
        <f t="shared" si="6"/>
        <v>&gt;B._bovis_91-4|TCTTCCGATGATGATCCCAAGCCTTCAGGCGTTCTGTTTATTAAATTCCAAAAGCAATAAAAACATTTAGGAGCGTTAAAAAAAACAAACCAAAAGCGTTTAAGAAACATATATGTTTGTTAAACATATCTTTTATCTGTCCCGAGGAAGGTTTTTACCAATTCACTCCTGAGGGCTTGTAGCTCAGTTGGTTAGAGCGCGCGCTTGATAAGCGTGAGGTCGGAGGTTCAAGTCCTCCCAGGCCCACCAATTTATGATCGCTGATAAAGTTTTTTGCGAATGTTTTGATAGTCTTTTGTGTTGCAATCTTTTACTTTTATGTTGCACTTTTAAAAGTTATTTGAACTGTTTTAGGGGCCGTAGCTCAGCTGGGAGAGCACCTGCTTTGCAAGCAGGGGGTCGTCGG</v>
      </c>
      <c r="O11" s="23">
        <f t="shared" si="3"/>
        <v>406</v>
      </c>
      <c r="P11" s="23" t="s">
        <v>100</v>
      </c>
      <c r="Q11" s="23" t="s">
        <v>100</v>
      </c>
      <c r="R11" s="23" t="s">
        <v>100</v>
      </c>
      <c r="S11" s="24" t="s">
        <v>29</v>
      </c>
    </row>
    <row r="12" spans="1:19" ht="14.5" customHeight="1" x14ac:dyDescent="0.4">
      <c r="A12" s="23" t="s">
        <v>1461</v>
      </c>
      <c r="B12" s="23" t="s">
        <v>101</v>
      </c>
      <c r="C12" s="23" t="s">
        <v>102</v>
      </c>
      <c r="D12" s="24" t="s">
        <v>21</v>
      </c>
      <c r="E12" s="25" t="s">
        <v>103</v>
      </c>
      <c r="F12" s="23" t="str">
        <f t="shared" si="0"/>
        <v>B._callosciuri_BR1-1</v>
      </c>
      <c r="G12" s="23" t="s">
        <v>104</v>
      </c>
      <c r="H12" s="23" t="str">
        <f t="shared" si="4"/>
        <v>&gt;B._callosciuri_BR1-1|AGCCAATGAAGCATGCCTAAAGATGCTCCAAGAAATAGGTTCTGTTAAGAGAATTCCTGAATTCATTGCA
CGTGCAAAAGATAAAAATGACCCGTTCCGCCTTATGGGATTTGGTCATCGAGTCTATAAAAATTATGATC
CACGTGCAAAAATCATGCAACAAACCTGCCATGAAGTTTTAAAAGAACTCAACATTCAAGATGATCCACT
TCTTGATATCGCTATAGAACTTGAAAAAATTGCCTTGAATGATGAATATTTTATTGAAAAAAAGCTCTAC
CCTAATGTCGATTTTTATTCTGGCATTACATTAAAAGCTCTAGGCTTCCCAACGGAAA</v>
      </c>
      <c r="I12" s="23">
        <f t="shared" si="1"/>
        <v>342</v>
      </c>
      <c r="J12" s="23" t="s">
        <v>105</v>
      </c>
      <c r="K12" s="23" t="str">
        <f t="shared" si="5"/>
        <v>&gt;B._callosciuri_BR1-1|AATGCCGTGAATAATATGATTAATGCTGGTCTTCAAGGAGTTGATTTTGTTGTTGCAAATACGGATGCAC
AGGCTTTGGCTATGTCAAAGGCTGAACGTGTCATCCAGCTTGGTGCAGCGGTTACAGAAGGTTTAGGTGC
TGGTGCTTTACCGGAAGTTGGACAAGCGGCTGCAGAGGAGTGTATTGATGAAATTATCGACCATTTGGCA
GATTCTCATATGGTTTTCATTACTGCTGGTATGGGGGGAGGTACCGGAACGGGGGCAGCGCCCGTTGTTG
CTCGCGCTGCACGTGAAAAAGGTATTTTGACCGTTGGTGTTGTAACAAAGCCATTCCAGTTTGAAGGTGC
ACGCCGTATGAAAACGGCAGAAGCTGGTATTGAAGAATTACAAAAGTCTGTTGATACATTGATTGTTATT
CCCAATCAGAATCTGTTTCGTATTGCGGATGACAAGACGACATTTGCTGATGCTTTTGCGATGGCTGACC
AAGTGCTTTATTCTGGTGTTGCTTCTATTACGGACTTAATGATTAAAGAGGGGCTTATTAACCTTGATTT
TGCTGATGTTCGTTCTGTTATGCATGAAATGGGCCGAGCGATGATGGGAACAGGTGAGGCGTCTGGTGAA
GGGCGTGCTTTGAATGCTGCTGAAGCTGCTATTGCCAATCCATTGTTGGATGATACTTCTATGCGTGGTG
CTCGTGGCTTACTTATTTCCATTACTGGTGGCCGTGATATGACTTTATTTGAAGTCGATGAGGCTGCTAA
TCGTATTCGTGAAGAAGT</v>
      </c>
      <c r="L12" s="23">
        <f t="shared" si="2"/>
        <v>799</v>
      </c>
      <c r="M12" s="23" t="s">
        <v>106</v>
      </c>
      <c r="N12" s="23" t="str">
        <f t="shared" si="6"/>
        <v>&gt;B._callosciuri_BR1-1|TCTTTAGATGATGATCCCAAGCCTTCTGGCGATCTCTTATAAATAAAGCTCCCGATAGATTTTA
AAAAACATAAATTTTAGAGAAAATGGGGGTAAGCAGTATAAAAACGTCCTTAACAAAGTTTTTCTGCTTG
ATAAGATAAGGCCGGGGAAGGTTTTCCGGTTTATCCCGGAGGGCTTGTAGCTCAGTTGGTTAGAGCGCGC
GCTTGATAAGCGTGAGGTCGGAGGTTCAAGTCCTCCCAGGCCCACCACTTTATCCATCCATCTCTAAATG
TTTATCATGCTTTTATGAGAAGATTGCTATAAAAGGATTGTAGCGCTTATCCGTTTGGCAGCTGTGATAA
GGTAAAGCAGTTCAAGGGAAAAGTAATGCAAATTTGCATTTGCATTGTATATTTAACAGAAATGTATATT
CAACAGAAATCTCCTTACACAGTTTTAGCCTATTTTCCAGTTTGCAATCCTTCTATCCTATTTAGGGGCC
GTAGCTCAGCTGGGAGAGCACCTGCTTTGCAAGCAGGGGGTCGTCGG</v>
      </c>
      <c r="O12" s="23">
        <f t="shared" si="3"/>
        <v>538</v>
      </c>
      <c r="P12" s="23" t="s">
        <v>107</v>
      </c>
      <c r="Q12" s="23" t="s">
        <v>108</v>
      </c>
      <c r="R12" s="23" t="s">
        <v>109</v>
      </c>
      <c r="S12" s="24" t="s">
        <v>29</v>
      </c>
    </row>
    <row r="13" spans="1:19" ht="14.5" customHeight="1" x14ac:dyDescent="0.4">
      <c r="A13" s="23" t="s">
        <v>1462</v>
      </c>
      <c r="B13" s="23" t="s">
        <v>111</v>
      </c>
      <c r="C13" s="23" t="s">
        <v>31</v>
      </c>
      <c r="D13" s="24" t="s">
        <v>95</v>
      </c>
      <c r="E13" s="25" t="s">
        <v>112</v>
      </c>
      <c r="F13" s="23" t="str">
        <f t="shared" si="0"/>
        <v>B._capreoli_IBS193</v>
      </c>
      <c r="G13" s="23" t="s">
        <v>113</v>
      </c>
      <c r="H13" s="23" t="str">
        <f t="shared" si="4"/>
        <v>&gt;B._capreoli_IBS193|GGTGGTGCTAATGAAGCATGCTTAAAAATGCTGCAAGAAATAGGCTCTATTGAAAAAATTCCTGAATTTA
TCGCACGTGCAAAAGATAAAAATGATCCTTTCCGTCTTATGGGCTTTGGCCACAGAGTTTATAAAAATTA
TGATCCACGTGCAAAACTTATGCAAAAAACCTGCCATGAAGTTTTAAAAGAACTCAATATTAAAGATGAT
CCACTTCTTGACATTGCTATGGAACTTGAAAAAATTGCTCTGAGTGATGAATACTTTATTGAAAAAAAGC
TCTATCCTAATGTTGATTTCTATTCTGGAATTACATTAAAA</v>
      </c>
      <c r="I13" s="23">
        <f t="shared" si="1"/>
        <v>325</v>
      </c>
      <c r="J13" s="23" t="s">
        <v>114</v>
      </c>
      <c r="K13" s="23" t="str">
        <f t="shared" si="5"/>
        <v>&gt;B._capreoli_IBS193|AATGCCGTCAATAATATGATTAATGCTGGCCTTCAAGGAGTTGATTTTGTTGTTGCCAATACAGATGCAC
AAGCTTTGGCTATGTCAAAGGCTGAGCGTGTGATCCAGCTTGGTGCGGCAGTTACAGAAGGTTTGGGTGC
TGGTGCTTTACCGGAAGTTGGGCAGGCAGCTGCAAATGAATGTATTGATGAGATTATGGATCATCTTGCA
AATTCCCATATGGTTTTCATTACGGCAGGTATGGGTGGAGGCACTGGAACAGGGGCGGCACCTGTTGTTG
CTCGTGCAGCGCGTGAAAAAGGTATTTTGACTGTAGGTGTTGTAACAAAGCCATTTCAATTTGAAGGTGC
GCGCCGTATGAAAACAGCGGAAGCTGGTATAGAAGAATTGCAAAAATCTGTTGATACATTAATTGTTATT
CCTAACCAAAATCTATTTCGTATCGCAGATGAAAAAACAACATTTGCCGATGCTTTTGCTATGGCTGATC
AGGTGCTTTACTCTGGTGTTGCTTCTATCACGGACTTAATGATTAAAGAAGGGTTGATTAATCTTGATTT
TGCTGATGTTCGTTCTGTTATGCATGAAATGGGTCGTGCGATGATGGGAACAGGTGAGGCTTCTGGTGAA
GGACGTGCTTTAAAAGCTGCTGAAGCTGCTATTGCAAATCCGCTGTTAGATGAAACCTCTATGTGTGGGG
CTCGTGGTCTTTTGATTTCCATTACAGGGGGTCGTGATATGACTTTGTTTGAAGTGGATGAGGCTGCTAA
TCGTATTCGTGAAGAAGT</v>
      </c>
      <c r="L13" s="23">
        <f t="shared" si="2"/>
        <v>799</v>
      </c>
      <c r="M13" s="23" t="s">
        <v>115</v>
      </c>
      <c r="N13" s="23" t="str">
        <f t="shared" si="6"/>
        <v>&gt;B._capreoli_IBS193|TCTTCCGATGATGATCCCAAGCCTTCAAGCGTTCTGTTCATCAAATTTCAAAAGCGTTTAAAAACAGATAAAGCGTTTAAAA
AACAGGTAAAAAAGCGTTTAAGCAGATATAAAGCGTTTAAGAAACATATCTGTTTCTTAAACATATCTTT
TTGTTTTCTTTTGTTTTCTTTTGTTTGTCCCGAGGAAGGTTTTTACCGATTTACTCCTGAGGGCTTGTAG
CTCAGTTGGTTAGAGCGCGCGCTTGATAAGCGTGAGGTCGGAGGTTCAAGTCCTCCCAGGCCCACCAATT
TATGATTGCTGATAAGTTTTTTGTGAATGTTTTGATGGTCTTTTATCTTACGATCTTTCGCTTTTATGTT
GCAATCTTTCAAAAGTATTTGAACTGTTTTAGGGGCCGTAGCTCAGCTGGGAGAGCACCTGCTTTGCAAG
CAGGGGGTCGTCGG</v>
      </c>
      <c r="O13" s="23">
        <f t="shared" si="3"/>
        <v>452</v>
      </c>
      <c r="P13" s="23" t="s">
        <v>116</v>
      </c>
      <c r="Q13" s="23" t="s">
        <v>117</v>
      </c>
      <c r="R13" s="23" t="s">
        <v>118</v>
      </c>
      <c r="S13" s="24" t="s">
        <v>29</v>
      </c>
    </row>
    <row r="14" spans="1:19" ht="14.5" customHeight="1" x14ac:dyDescent="0.4">
      <c r="A14" s="4" t="s">
        <v>110</v>
      </c>
      <c r="B14" s="4" t="s">
        <v>119</v>
      </c>
      <c r="C14" s="4" t="s">
        <v>120</v>
      </c>
      <c r="D14" s="5" t="s">
        <v>121</v>
      </c>
      <c r="E14" s="6" t="s">
        <v>122</v>
      </c>
      <c r="F14" s="9" t="str">
        <f t="shared" si="0"/>
        <v>B. capreoli_Honshu-8.1</v>
      </c>
      <c r="G14" s="8" t="s">
        <v>123</v>
      </c>
      <c r="H14" s="4" t="str">
        <f t="shared" si="4"/>
        <v>&gt;B. capreoli_Honshu-8.1|TGCTAATGAAGCATGCTTAAAAATGCTGCAAGAAATAGGCTCTATTGAAAAAATTCCTGAATTTATCGCA
CGTGCAAAAGATAAAAATGATCCTTTCCGTCTTATGGGCTTTGGCCACAGAGTTTATAAAAATTATGATC
CACGTGCAAAACTTATGCAAAAAACCTGCCATGAAGTTTTAAAAGAACTCAATATTAAAGATGATCCACT
TCTTGACATTGCTATGGAGCTTGAAAAAATTGCTCTGAGTGATGAATATTTTATTGAAAAAAAGCTCTAT
CCTAATGTTGATTTCTATTCTGGAATTACATTAAAAGCTCTAGGCTTTCCTACTGAAA</v>
      </c>
      <c r="I14" s="4">
        <f t="shared" si="1"/>
        <v>342</v>
      </c>
      <c r="J14" s="8" t="s">
        <v>124</v>
      </c>
      <c r="K14" s="4" t="str">
        <f t="shared" si="5"/>
        <v>&gt;B. capreoli_Honshu-8.1|AATGCCGTCAATAATATGATTAATGCTGGCCTTCAAGGAGTTGATTTTGTTGTTGCCAATACAGATGCAC
AAGCTTTGGCTATGTCAAAGGCTGAGCGTGTAATTCAGCTTGGTGCAGCAGTTACAGAAGGTTTGGGTGC
TGGTGCTTTACCGGAAGTTGGGCAGGCAGCTGCAAATGAATGTATTGATGAGATTATGGATCATCTTGCA
AATTCCCATATGGTTTTCATTACGGCAGGTATGGGTGGAGGCACTGGAACAGGGGCGGCGCCTGTTGTTG
CTCGTGCAGCGCGTGAAAAAGGTATTTTGACTGTAGGTGTTGTAACAAAGCCATTTCAATTTGAAGGTGC
GCGCCGTATGAAAACAGCGGAAGCTGGTATAGAAGAATTGCAAAAATCTGTTGATACATTAATTGTTATT
CCTAACCAAAATCTATTTCGTATCGCAGATGAAAAAACAACATTTGCCGATGCTTTTGCTATGGCTGATC
AGGTGCTTTACTCTGGTGTTGCTTCTATCACGGACTTAATGATTAAAGAAGGGTTGATTAATCTTGATTT
TGCTGATGTTCGTTCTGTTATGCATGAAATGGGTCGTGCGATGATGGGAACAGGTGAGGCTTCTGGTGAA
GGGCGTGCTTTAAAAGCTGCTGAAGCTGCTATTGCAAATCCGCTGTTAGATGAAACTTCTATGTGTGGGG
CTCGTGGTCTTTTGATTTCCATTACAGGGGGCCGTGATATGACTTTGTTTGAAGTGGATGAGGCTGCTAA
TCGTATTCGTGAAGAAGT</v>
      </c>
      <c r="L14" s="4">
        <f t="shared" si="2"/>
        <v>799</v>
      </c>
      <c r="M14" s="5" t="str">
        <f>REPT("-",1331)</f>
        <v>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</v>
      </c>
      <c r="N14" s="4" t="str">
        <f t="shared" si="6"/>
        <v>&gt;B. capreoli_Honshu-8.1|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</v>
      </c>
      <c r="O14" s="4">
        <f t="shared" si="3"/>
        <v>1331</v>
      </c>
      <c r="P14" s="4" t="s">
        <v>125</v>
      </c>
      <c r="Q14" s="4" t="s">
        <v>126</v>
      </c>
      <c r="R14" s="4" t="s">
        <v>29</v>
      </c>
      <c r="S14" s="4" t="s">
        <v>29</v>
      </c>
    </row>
    <row r="15" spans="1:19" ht="14.5" customHeight="1" x14ac:dyDescent="0.4">
      <c r="A15" s="23" t="s">
        <v>1463</v>
      </c>
      <c r="B15" s="23" t="s">
        <v>94</v>
      </c>
      <c r="C15" s="23" t="s">
        <v>127</v>
      </c>
      <c r="D15" s="24" t="s">
        <v>128</v>
      </c>
      <c r="E15" s="25" t="s">
        <v>129</v>
      </c>
      <c r="F15" s="23" t="str">
        <f t="shared" si="0"/>
        <v>B._chomelii_Ru15</v>
      </c>
      <c r="G15" s="23" t="s">
        <v>130</v>
      </c>
      <c r="H15" s="23" t="str">
        <f t="shared" si="4"/>
        <v>&gt;B._chomelii_Ru15|ATCATGACTCCATTGATATTACAGATGCAAAACAAAGAATGATCGCTTCTATTCGTCTTATTGCAAAAGT
TCCAACTCTTGCTGCTATGGCTTATAAATACAGCATTGGACAACCTTTTGTTTATCCACGTAACGACCTT
GGTTATGCTGCAAATTTCCTTCACATGTGCTTTTCTGTTCCTTGTGAAGAATACAAAGTTAATCCAGTTC
TTGCGCGAGCTATGGACCGAATCTTCACTTTGCATGCAGATCATGAACAAAACGCATCCACATCAACCGT
ACGTCTGGCAGGTTCATCAGGAGCAAACCCGTTTGCGTGTATTGCAGCAGGTGTTGCGTGCCTTTGGGGG
CCAGCCCATGGTGGTGCTAATGAAGCATGCTTAAAAATGCTGCAAGAAATAGGTTCTATTGAAAAAATTC
CTGAATTTATCGCACGTGCAAAAGATAAAAATGATCCTTTCCGTCTTATGGGTTTTGGCCACAGAGTTTA
TAAAAATTACGATCCACGTGCAAAACTTATGCAAAAAACCTGCCATGAAGTTTTAAAAGAACTAAATATT
AAAGATGATCCACTTCTTGACATTGCTATGGAGCTTGAAAAAATTGCCTTAAGTGATGAATACTTTATTG
AAAAAAAGCTTTATCCTAATGTTGATTTCTATTCTGGAATTACATTAAAAGCTCTAGGCTTTCCTACTGA
AATGTTTACTGTTCTTTTTGCATTGGCACGTAGTGTTGGTTGGGTTGCACAAT</v>
      </c>
      <c r="I15" s="23">
        <f t="shared" si="1"/>
        <v>763</v>
      </c>
      <c r="J15" s="23" t="s">
        <v>131</v>
      </c>
      <c r="K15" s="23" t="str">
        <f t="shared" si="5"/>
        <v>&gt;B._chomelii_Ru15|TCGCGGAATTGAAACCACGCATTACCGTTTTTGGTGTTGGTGGTGGTGGTGGAAATGCCGTCAATAATAT
GATTAATGCTGGCCTTCAAGGAGTTGATTTTGTTGTTGCCAATACAGATGCACAAGCTTTGGCTATGTCA
AAGGCTGAGCGTGTAATCCAGCTTGGTGCGGCAGTTACAGAAGGTTTGGGTGCTGGTGCTTTGCCGGAAG
TTGGGCAGGCAGCTGCAAATGAATGTATTGATGAGATTATGGATCATCTTGCAAATTCCCATATGGTTTT
CATTACGGCAGGTATGGGTGGAGGCACTGGAACAGGGGCGGCACCTGTTGTTGCTCGTGCAGCGCGTGAA
AAAGGTATTTTGACTGTAGGTGTTGTAACCAAGCCATTTCAATTTGAAGGTGCACGCCGTATGAAAACCG
CGGAAGCTGGTATAGAAGAATTACAGAAATCTGTTGATACATTAATTGTTATTCCTAACCAAAATCTATT
TCGTATTGCAGATGAAAAAACAACATTTGCCGATGCTTTTGCCATGGCTGATCAGGTGCTTTACTCTGGT
GTTGCTTCTATCACGGACTTAATGATTAAAGAAGGGTTGATTAATCTTGACTTTGCTGATGTTCGTTCTG
TTATGCATGAAATGGGTCGTGCGATGATGGGAACAGGTGAGGCTTCTGGTGAAGGACGTGCTTTAAAAGC
TGCTGAAGCTGCTATTGCAAATCCGCTGTTAGATGAAACCTCTATGTGTGGGGCTCGTGGTCTTTTGATT
TCCATTACAGGGGGCCGTGATATGACTTTGTTTGAAGTGGATGAGGCTGCTAATCGTATTCGTGAAGAAG
TTGATGTTGATGCGAATGTTATTTTTGGTGCCATTGATGATGATT</v>
      </c>
      <c r="L15" s="23">
        <f t="shared" si="2"/>
        <v>897</v>
      </c>
      <c r="M15" s="23" t="s">
        <v>132</v>
      </c>
      <c r="N15" s="23" t="str">
        <f t="shared" si="6"/>
        <v>&gt;B._chomelii_Ru15|CTTCAGATGATGATCCCAAGCCTTCTGGCGTTCTGTTCATCAAATTTCAAAAGCGTTTAAGAAACAGGTA
AAAAGCGTTTAAGCAGATATAAAGCGTTTAAGCAGATATAAAGCGTTTAAGAAACATATAAAGAAGGTGT
TTAAGAAACATATCTGTTTCTTAAACATATCTTTTGTTTTCTTTTATCTGTCCCGAGGAAGGTTTTTACC
GATTTACTCCTGAGGGCTTGTAGCTCAGTTGGTTAGAGCGCGCGCTTGATAAGCGTGAGGTCGGAGGTTC
AAGTCCTCCCAGGCCCACCAATTTATGATTGCTGATAAGTTTGCTGATAAGTTTTTTGCGAATGTTTTGA
TGGTCTTTTATCTTACGATCTTTCACTTTTATGTTGCAATCTTTCAAAAGTATTTGAACTGTTTTAGGGG
CCGTAGCTCAGCTGGGAGAGCACCTTCTTTGCAAGCAGGGGGTCGTCGG</v>
      </c>
      <c r="O15" s="23">
        <f t="shared" si="3"/>
        <v>475</v>
      </c>
      <c r="P15" s="23" t="s">
        <v>133</v>
      </c>
      <c r="Q15" s="23" t="s">
        <v>134</v>
      </c>
      <c r="R15" s="23" t="s">
        <v>135</v>
      </c>
      <c r="S15" s="23" t="s">
        <v>136</v>
      </c>
    </row>
    <row r="16" spans="1:19" ht="14.5" customHeight="1" x14ac:dyDescent="0.4">
      <c r="A16" s="7" t="s">
        <v>1463</v>
      </c>
      <c r="B16" s="7" t="s">
        <v>94</v>
      </c>
      <c r="C16" s="7" t="s">
        <v>127</v>
      </c>
      <c r="D16" s="5" t="s">
        <v>128</v>
      </c>
      <c r="E16" s="6" t="s">
        <v>137</v>
      </c>
      <c r="F16" s="7" t="str">
        <f t="shared" si="0"/>
        <v>B._chomelii_Ru34</v>
      </c>
      <c r="G16" s="7" t="s">
        <v>138</v>
      </c>
      <c r="H16" s="7" t="str">
        <f t="shared" si="4"/>
        <v xml:space="preserve">&gt;B._chomelii_Ru34|ATCATGACTCCATTGATATTACAGATGCAAAACAAAGAATGATCGCTTCTATTCGTCTTATTGCAAAAGT
TCCAACTCTTGCTGCTATGGCTTATAAATACAGCATTGGACAGCCTTTTGTTTATCCACGTAATGATCTT
GGTTATGCTGCAAATTTCCTTTACATGTGCTTTTCTGTTCCTTGTGAAGAATACAAAGTTAATCCAGTTC
TTGCACGAGCTATGGATCGAATCTTCACTCTGCATGCAGATCATGAACAAAACGCATCCACATCAACCGT
ACGTCTGGCAGGTTCATCAGGAGCAAATCCGTTTGCGTGTATTGCAGCAGGTGTTGCGTGTCTTTGGGGG
CCAGCCCATGGTGGTGCTAATGAAGCATGCTTAAAAATGCTGCAAGAAATAGGCTCTATTGAAAAAATTC
CTGAATTTATCGCACGTGCAAAAGATAAAAATGATCCTTTCCGTCTTATGGGCTTTGGCCACCGAGTCTA
TAAAAATTATGATCCACGTGCAAAACTTATGCAAAAAACCTGCCATGAAGTTTTAAAAGAACTCAATATT
CAAGATGATCCACTTCTTGACATTGCTATGGAGCTTGAAAAAATTGCCTTAAGTGATGAATACTTTATTG
AAAAAAAGCTTTATCCTAATGTTGATTTCTATTCTGGAATTACATTAAAAGCTCTAGGCTTTCCTACCGA
AATGTTTACTGTTCTTTTTGCATTAGCACGTAGTGTTGGTTGGGTTGCACAAT
</v>
      </c>
      <c r="I16" s="7">
        <f t="shared" si="1"/>
        <v>764</v>
      </c>
      <c r="J16" s="7" t="s">
        <v>139</v>
      </c>
      <c r="K16" s="7" t="str">
        <f t="shared" si="5"/>
        <v xml:space="preserve">&gt;B._chomelii_Ru34|TCGCGGAATTGAAACCACGCATTACCGTTTTTGGTGTTGGTGGTGGTGGTGGAAATGCCGTCAATAATAT
GATTAATGCTGGCCTTCAAGGAGTTGATTTTGTTGTTGCCAATACAGATGCACAAGCTTTGGCTATGTCA
AAGGCTGAGCGTGTAATCCAGCTTGGTGCAGCAGTTACAGAAGGTTTGGGTGCTGGTGCTTTGCCAGAAG
TTGGGCAGGCAGCTGCAAATGAATGTATTGATGAGATTATGGATCATCTTGCAAATTCCCATATGGTTTT
CATTACGGCAGGTATGGGTGGAGGCACTGGAACAGGGGCCGCACCTGTTGTTGCTCGTGCGGCGCGTGAA
AAAGGTATTTTGACTGTAGGTGTTGTAACCAAGCCATTTCAATTTGAAGGTGCACGCCGTATGAAAACAG
CGGAAGCTGGTATAGAAGAATTACAAAAATCTGTTGATACATTAATTGTTATTCCTAACCAAAATCTATT
TCGTATTGCAGATGAAAAAACAACATTTGCCGATGCTTTTGCTATGGCTGATCAGGTGCTTTACTCTGGT
GTTGCTTCTATCACGGACTTAATGATTAAAGAAGGGTTGATTAATCTTGACTTTGCTGATGTTCGTTCTG
TTATGCATGAAATGGGTCGTGCGATGATGGGAACAGGTGAGGCTTCTGGTGAAGGACGTGCTTTAAAAGC
TGCTGAAGCTGCTATTGCAAATCCGCTGTTAGATGAAACCTCTATGTGTGGGGCTCGTGGTCTTTTGATT
TCCATTACAGGGGGTCGTGATATGACTTTGTTTGAAGTGGATGAGGCTGCTAATCGTATTCGTGAAGAAG
TTGATGTTGATGCGAATGTTATTTTTGGTGCCATTGATGATGATT
</v>
      </c>
      <c r="L16" s="7">
        <f t="shared" si="2"/>
        <v>899</v>
      </c>
      <c r="M16" s="7" t="s">
        <v>140</v>
      </c>
      <c r="N16" s="7" t="str">
        <f t="shared" si="6"/>
        <v>&gt;B._chomelii_Ru34|CTTCAGATGATGATCCCAAGCCTTCTGGCGTTCTGTTCATCAAATTTCAAAAGCGTTTAAGAAACAGGTA
AAAAAGCGTTTAAGCAGATATAAAGCGTTTAAGAAACATATAAAGAAGGTGTTTAAGAAACAGGTAAAAA
GGTGTTTAAGAAACATATCTGTTTCTTAAACATATCTTTTGTTTTCTTTTATCTGTCCCGAGGAAGGTTT
TTACCGATTTACTCCTGAGGGCTTGTAGCTCAGTTGGTTAGAGCGCGCGCTTGATAAGCGTGAGGTCGGA
GGTTCAAGTCCTCCCAGGCCCACCAATTTATGATTGCTGATAAGTTTGCTGATAAGTTTTTTGCGAATGT
TTTGATGGTCTTTTATCTTACGATCTTTCACTTTTATGTTGCAATCTTTCTAAAAGTATTTGAACTGTTT
TAGGGGCCGTAGCTCAGCTGGGAGAGCACCTTCTTTGCAAGCAGGGGGTCGTCGG</v>
      </c>
      <c r="O16" s="7">
        <f t="shared" si="3"/>
        <v>481</v>
      </c>
      <c r="P16" s="7" t="s">
        <v>141</v>
      </c>
      <c r="Q16" s="7" t="s">
        <v>142</v>
      </c>
      <c r="R16" s="7" t="s">
        <v>143</v>
      </c>
      <c r="S16" s="7" t="s">
        <v>144</v>
      </c>
    </row>
    <row r="17" spans="1:19" ht="14.5" customHeight="1" x14ac:dyDescent="0.4">
      <c r="A17" s="23" t="s">
        <v>1835</v>
      </c>
      <c r="B17" s="23" t="s">
        <v>146</v>
      </c>
      <c r="C17" s="23" t="s">
        <v>31</v>
      </c>
      <c r="D17" s="24" t="s">
        <v>147</v>
      </c>
      <c r="E17" s="25" t="s">
        <v>148</v>
      </c>
      <c r="F17" s="29" t="str">
        <f t="shared" si="0"/>
        <v>B._clarridgeiae_73</v>
      </c>
      <c r="G17" s="29" t="s">
        <v>149</v>
      </c>
      <c r="H17" s="23" t="str">
        <f t="shared" si="4"/>
        <v>&gt;B._clarridgeiae_73|ATGTCCGAAAATAAAGCATATATGACTGTAAATGATAAAAAAATAGAATTAGCTGTACGTAAAGGCACCA
TTGGCCCTGATGTCATCGAGATTGCGTCTCTCTATAAACAAACAGATACCTTTACTTATGATCCTGGCTT
TACCTCAACTGCTTCTTGTGAATCAAAAATTACTTATATCGACGGTGACAAGGGGATCTTGCTTTATCGT
GGTTATTCTATTGACCAGCTCGCTGAAAAAGGAGACTTTCTGGAAAGCTGCTATCTTTTGCTCTATGGTG
AACTACCAAACAAACAAGAAAAAATTGATTTTGACCACCGTATTATGCAGCACACGATGGTACATGAACA
ATTTGCAAGATTTTTCCATGGTTTTCGTCGTGATTCTCATCCTATGGCTGTTATGGTTGCTTGCCTTGGA
GCTATGTCTGCATTCTATCACGATTCCATTGACATCACAGATTCCCAACAAAGAATGATTGCTTCCATTC
GTCTTATTTCCAAAGTACCAACTCTCGCTGCAATGGCATATAAATATAGCATTGGGCAACCATTTGTTTA
TCCACGTAATGATCTCAGTTACGCCGCAAATTTCCTTCATATGTGCTTTTCTGTTCCTTGCGAAGAATAT
AAAATTAACCCAGTGCTTGCTCGAGCTATGGACCGAATTTTTACCCTTCATGCAGACCATGAACAAAATG
CATCTACATCAACTGTACGTCTTGCTGGTTCATCAGGAGCTAATCCATTTGCATGTATAGCAGCGGGTGT
AGCATGCCTTTGGGGACCAGCGCATGGTGGTGCTAATGAAACATGTCTAAAAATGCTGCAAGAAATAGGC
ACTGTTCAAAAAATTCCTGAGTTTATTGCACGCGCAAAAGACAAAAATGATCGTTTCCGTCTTATGGGTT
TTGGTCATCGTGTCTATAAAAATTATGATCCACGTGCGAAAATTATGCAACAAACTTGCCATGAAGTCTT
AAAAGAACTCAATATCCAAGATGATCCACTTCTTGATATCGCTATGGAACTTGAAAAAATTGCTTTGAAT
GATGAATACTTTATTGAAAAAAAGCTTTATCCTAATGTTGATTTCTATTCTGGTATTACATTAAAAGCCT
TAGGCTTCCCGACTGAAATGTTTACTGTTCTCTTTGCATTAGCACGCAGTGTTGGCTGGGTTGCACAATG
GAAAGAAATGATTGAAGATCCAGCACAAAAAATTGGCCGTCCACGCCAACTTTATACAGGTCCTGCAGCA
CGCGAATATATCCCGATAAACAACCGTACAAATTCAAAAAAATAA</v>
      </c>
      <c r="I17" s="23">
        <f t="shared" si="1"/>
        <v>1323</v>
      </c>
      <c r="J17" s="29" t="s">
        <v>150</v>
      </c>
      <c r="K17" s="23" t="str">
        <f t="shared" si="5"/>
        <v>&gt;B._clarridgeiae_73|ATGACGATTAATCTGCACCGGCCAGATATTGCGGAATTGAAGCCACGTATTACCGTTTTTGGTGTTGGGG
GTGGTGGCGGAAATGCCGTAAATAATATGATAAATGCTGGCCTTCAGGGGGTTGACTTTGTTGTTGCTAA
TACGGATGCACAGGCTTTGGCTATGTCAAAAGCTGAACGTGTGATCCAACTTGGAGCAGCAGTAACAGAA
GGTTTAGGTGCTGGTGCTTTACCAGAAGTTGGGCGGGCTGCTGCGGATGAGTGTATCGATGAAATTATCG
ATCATCTTGCAGATTCTCATATGGTTTTTATTACAGCAGGTATGGGTGGAGGCACAGGAACCGGAGCTGC
TCCTGTTGTTGCCAATGCAGCACGTGAAAAAGGTATTTTGACTGTTGGTGTTGTGACGAAGCCTTTCCAA
TTTGAAGGTGCACGTCGGATGAAGACAGCAGAAGCTGGCATAGAAGAATTACAAAAATCTGTTGATACGT
TGATTGTTATTCCTAATCAGAATCTTTTTCGTATTGCGAACGAAAAAACAACATTTTCTGATGCCTTTGC
TATGGCTGATCAAGTTCTTTACTCTGGTGTTGCTTCTATTACAGATTTAATGATTAAAGAAGGGCTGATT
AACCTTGATTTTGCAGATGTTCGTTCTGTTATGCATGAGATGGGTCGTGCAATGATGGGAACTGGAGAGG
CGTCTGGTGATGGACGTGCTTTGGCTGCTGCTGAAGCTGCTATTGCAAATCCATTGTTAGATGATACTTC
GATGCGTGGGGCTCGTGGTCTTTTGATTTCCATTACGGGTGGTCGCGATATGACCTTGTTTGAGGTCGAT
GAGGCGGCTAATCGTATTAGGGAAGAAGTTGATGCTGATGCAAATGTTATTTTTGGTGCTATTGATGATG
AGTCACTGGAGGGTGTTATTCGTGTATCGGTGGTTGCGACTGGTATTGATCGTGAGATTAATGATGTAAT
ACAGCCTTCTAATACTAAATTTCATCGGTCTGCAACTTCAATGCGTAAGAATGATGCTGGAGTAACACAG
ACTTCTTCTCAATCATCATCGTTGCGTTCTGAATCGATGGTAGAAGTTATAGAAGCTCTTGAAGTAGAAA
TGAAACAGCCAATTGAAGAGCCATTTTGTCCAAAAAGTCAGTTTTTTGTGCAGTCTACAGATACATATAC
TCCGCGAAGTATGAATGCTGCTTCTTATGGGCAAAATATACATGGACAGACATCAAATGCATTACGTATG
CAGGTTGGCTGCGTTTCTCAACAGCCTGTTGCTAAAGCAGTGAATATGGAAGCAACGGCGCATGTTCTTG
ATGACATGACTAGAATTGTAGAACAGAAGAAAAAACAAGCGCAAATGCAATCTCATTCAATGTCAATGCG
CATGCCTGAGTTAAAGGATTTCCCGTCGTCTATTCGCGGTCAAAGTACAAATTTTTCTAATGCCGATCAA
GGACCACGTAATCTTTGGCAGCGCTTGAAACAAAGTTTGACGTATCGTGAAGAAGCTGAACCAGAAGCTC
GGTTAGAGCCTGCTGTGAATTCTTCTTTGTGTAAGGATTCTCATATTTCTAGTGCAAGCTCTCAGGGAAT
TTCTCAAGATACTTCTGTGTATATACCACGTCACTCTACTGAATTGCAGCAACACGCATCGCAAGATCAA
AACGTTTGTGTCAGTGAAGAGGATGAATTGGAAATACCGGCGTTTTTGCGTCGTCAAGCACATTAA</v>
      </c>
      <c r="L17" s="23">
        <f t="shared" si="2"/>
        <v>1770</v>
      </c>
      <c r="M17" s="24" t="str">
        <f>REPT("-",1331)</f>
        <v>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</v>
      </c>
      <c r="N17" s="23" t="str">
        <f t="shared" si="6"/>
        <v>&gt;B._clarridgeiae_73|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</v>
      </c>
      <c r="O17" s="23">
        <f t="shared" si="3"/>
        <v>1331</v>
      </c>
      <c r="P17" s="23" t="s">
        <v>151</v>
      </c>
      <c r="Q17" s="23" t="s">
        <v>151</v>
      </c>
      <c r="R17" s="23" t="s">
        <v>29</v>
      </c>
      <c r="S17" s="23" t="s">
        <v>29</v>
      </c>
    </row>
    <row r="18" spans="1:19" ht="14.5" customHeight="1" x14ac:dyDescent="0.4">
      <c r="A18" s="23" t="s">
        <v>1464</v>
      </c>
      <c r="B18" s="23" t="s">
        <v>152</v>
      </c>
      <c r="C18" s="23" t="s">
        <v>64</v>
      </c>
      <c r="D18" s="24" t="s">
        <v>153</v>
      </c>
      <c r="E18" s="25" t="s">
        <v>154</v>
      </c>
      <c r="F18" s="23" t="str">
        <f t="shared" si="0"/>
        <v>B._coopersplainsensis_AUST-NH20</v>
      </c>
      <c r="G18" s="23" t="s">
        <v>155</v>
      </c>
      <c r="H18" s="23" t="str">
        <f t="shared" si="4"/>
        <v>&gt;B._coopersplainsensis_AUST-NH20|CCTTACATTGATGGTGATAAAGGAATATTGCTTTACCGCGGTTATCCTATCGACCAACTAGCTGAAAAAG
GAGACTTTCTCGAAAGTTGTTACCTTTTACTTTACGGTGAACTCCCAACAGAAAAAGAAAAAAATGACTT
TGACCGTTGTATCATGCAGCACACAATGGTACATGAGCAGTTCGCGCGGTTTTTTCACGGATTTCGTCGC
GACTCGCATCCTATGGCGGTTATGGTTGCATGCCTTGGAGCAATGTCTGCATTTTACCATGACTCTATTG
ATATTACAGATCCCCAACAGAGAATGATCGCTTCTGTTCGTCTTATCTCAAAAGTTCCAACTCTTGCTGC
TATGGCTTATAAATACAGTATCGGGCAAGCATTTGTTTATCCCCGTAATGATCTTAGCTACGCTGCAAAT
TTTCTCCGTATGTGCTTTTGTGTTCCTTGTGAAGAATATAAAATAAACCCTGTGCTCGCTCGGGCAATGG
ATCGAATCTTTATCCTCCATGCAGATCATGAACAAAATGCCTCTACATCCACTGTACGTCTTGCAGGATC
ATCAGGTGCTAATCCGTTTGCGTGTATTGCAGCAGGTGTTGCATGTCTTTGGGGACCAGCACATGGTGGA
GCCAATGAAGCCTGCTTAAAAATGTTACAAGAAATAAACTCAGTTAAGAGAATTCCAAAATTCATTGCAC
GAGCAAAAGACAAAAATGACCCCTTCCGCCTTATGGGATTTGGCCATCGAGTCTATAAAAATTATGACCC
ACGTGCAAAAATCATGCAACAAACATGTCATGAAGTTTTAAAAGAACTGAATATTCAAGATGATCCACTT
CTCGATATAGCGATAGAACTTGAGAAAATTGCTCTCAATGATGAGTATTTTGTTGAAAAAAAGCTTTACC
CGAATGTCGATTTTTATTCTGGCATTACATTAAAAGCTTTAGGCTTTCCAACAG</v>
      </c>
      <c r="I18" s="23">
        <f t="shared" si="1"/>
        <v>977</v>
      </c>
      <c r="J18" s="23" t="s">
        <v>156</v>
      </c>
      <c r="K18" s="23" t="str">
        <f t="shared" si="5"/>
        <v>&gt;B._coopersplainsensis_AUST-NH20|AATGCCGTGAATAATATGATTAATGCTGGTCTTCAGGGAGTTGACTTTGTTGTTGCTAATACAGATGCAC
AAGCTTTGGCGATGTCCAAGGCTGAACGTGTTATCCAGCTTGGGGCAGCTGTTACGGAAGGTTTAGGTGC
TGGTGCTTTGCCAGAAGTTGGGAAAGCAGCTGCAGAGGAATGTATTGATGAAATTATCGATCATTTGGCA
GATTCCCATATGGTTTTCATCACTGCTGGTATGGGGGGAGGTACTGGAACTGGTGCTGCGCCTGTTGTTG
CTCGTGCTGCTCGTGAAAAAGGTATTTTGACCGTTGGTGTTGTGACAAAGCCATTTCAGTTTGAAGGTGC
TCGCCGTATGAAGACAGCAGAGGCTGGTATTGATGAGTTGCAAAAGTCTGTTGATACATTGATTGTTATT
CCTAATCAGAATCTTTTTCGTATTGCAGATGAAAAGACAACATTTGCTGATGCTTTTGCTATGGCTGATC
AAGTGCTTTACTCTGGCGTTGCTTCCATTACAGACTTGATGATTAAAGAGGGGCTGATTAACCTTGATTT
TGCTGACGTTCGTTCTGTTATGCATGAAATGGGACGAGCGATGATGGGGACTGGTGAGGCATCTGGTGAG
GGGCGTGCTTTAGCTGCTGCTGAAGCTGCTATCGCGAACCCATTGTTGGATGATACTTCTATGCGTGGTG
CGCGTGGCTTACTGATTTCTATTACTGGCGGCCGTGATATGACTCTTTTTGAAGTTGATGAAGCTGCTAA
TCGTATTCGCGAAGAAGT</v>
      </c>
      <c r="L18" s="23">
        <f t="shared" si="2"/>
        <v>799</v>
      </c>
      <c r="M18" s="23" t="s">
        <v>157</v>
      </c>
      <c r="N18" s="23" t="str">
        <f t="shared" si="6"/>
        <v>&gt;B._coopersplainsensis_AUST-NH20|TCTTCAGATGATGATCCCAAGCCTTCTGGCAATCCGCGATAAGTTCTTTGTAGAACTTTAAGAAAAGCATTTTCCATTAAAAGAATGCTTTCATGT
GATAATGCCGGGGAAGGTTTTCCGGTTTATCCCGGAGGGCTTGTAGCTCAGTTGGTTAGAGCGCGCGCTT
GATAAGCGTGAGGTCGGAGGTTCAAGTCCTCCCAGGCCCACCAATTATCCATCCATAGAAAAGCGCTTAG
AAAGTTTGACTGTTAACAGGTCAACGTTGTTTTGTAGGACGCCAATATTGTCTTGAAAAAGAGCTTTCTT
GTAAAGTTTGAGAAAACTTGTTTATCGCTTTTTGTAAGATGTGGTGTTTGTCTGCTTTTAAAGCGATCGA
AACTGAAAGTGTTTCAAAGATAAGAGTCTTGGAACAGAAGAGTCTTGGAATAGAAAAGAATATAAAGTCT
AGGTGGTATTACATAGTCTAGAGTTAAATTGTTCATGATTGGAACATTTCATATTGAAATGCTGCGATAT
AAAGGTTTCGAATAAATTATTCCGTTTTGGGGCCGTAGCTCAGCTGGGAGAGCACCTGCTTTGCAAGCAG
GGGGTCGTCGG</v>
      </c>
      <c r="O18" s="23">
        <f t="shared" si="3"/>
        <v>605</v>
      </c>
      <c r="P18" s="23" t="s">
        <v>158</v>
      </c>
      <c r="Q18" s="23" t="s">
        <v>159</v>
      </c>
      <c r="R18" s="23" t="s">
        <v>160</v>
      </c>
      <c r="S18" s="24" t="s">
        <v>29</v>
      </c>
    </row>
    <row r="19" spans="1:19" ht="14.5" customHeight="1" x14ac:dyDescent="0.4">
      <c r="A19" s="23" t="s">
        <v>1465</v>
      </c>
      <c r="B19" s="23" t="s">
        <v>162</v>
      </c>
      <c r="C19" s="23" t="s">
        <v>87</v>
      </c>
      <c r="D19" s="24" t="s">
        <v>163</v>
      </c>
      <c r="E19" s="25" t="s">
        <v>164</v>
      </c>
      <c r="F19" s="23" t="str">
        <f t="shared" si="0"/>
        <v>B._doshiae_NCTC12862</v>
      </c>
      <c r="G19" s="23" t="s">
        <v>165</v>
      </c>
      <c r="H19" s="23" t="str">
        <f t="shared" si="4"/>
        <v>&gt;B._doshiae_NCTC12862|ATGTTTGAGAACAAAGCACATATTACTGTTAATAATAAAAAAATAGAACTACCTGTACGTAAAGGAGTGC
TTGGTCCTAGTGTCATTGAAATTGCTTCTCTCTACAAAGAGACTAACAGCTTTACTTATGATCCTGGTTT
TACCTCAACCGCTTCCTGTGAATCAAAAATCACTTATATTGATGGCGATAAAGGAATATTGCTTTATCGC
GGTTATCCTATCGAACAACTAGCTGAAAAAGGGGATTTTTTAGAAAGCTGCTATCTTTTACTGTACGGAG
AACTTCCAACACAACAAGAAAAAAACGATTTTGACCGCCGTATTATGCAACACACGATGGTACACGAACA
ATTTTCACGGTTTTTCCAAGGCTTTCGCCGTGACTCTCATCCTATGGCCGTTATGGTTGCGTGTCTTGGG
GCTATGTCCGCATTCTATCACGATTCTATTGATATTACAGATCCTCAACAGAGAATGATTGCTTCTATTC
GCCTCATTTCAAAGGTTCCAACTCTTGCCGCTATGGCTTACAAATATAGCATTGGACAAGCATTTGTGTA
TCCCCATAATAGTCTTAGCTATGCCGCAAATTTCCTTCGTATGTGCTTTGCTGTCCCTTGTGAAGAATAC
CAAGTTAATCCAGTGCTCACTCGAGCTATGGATAGAATTTTTATCCTTCATGCCGATCATGAACAAAATG
CTTCTACCTCCACTGTACGCCTTGCAGGATCATCAGGGGCTAATCCATTTGCATGTATCGCAGCAGGTGT
TGCATGTCTTTGGGGACCAGCGCATGGCGGGGCCAATGAAGCATGTTTGAAAATGCTCAAAGAAATAGGT
TCTGTGAAAAAAATTCCTGAATTTATTGCTCGTGCAAAAGATAAAAATGATCCCTTCCGCCTTATGGGAT
TTGGTCATAGAGTCTATAAAAATTATGATCCACGTGCAAAAATTATGCAAAAAACTTGCCATGAAGTTTT
AAAAGAATTGAACCGCCAAGATGATCCACTTCTTGATATCGCTATAGAACTTGAACACATTGCTTTAAAC
GATGAATACTTCATTGAGAAAAAACTTTATCCAAATGTTGATTTTTATTCTGGCATTACATTAAAAGCTC
TAGGCTTCCCAACAGAAATGTTTACGGTTCTTTTTGCATTAGCACGTAGTGTTGGCTGGGTTGCACAGTG
GAAAGAAATGATTGAAGATCCCGCACAAAAAATTGGTAGACCGCGTCAACTCTATACAGGCTATGCTATG
CGTGAATATGTTCCTATGGATAAACGTGTAAGATAA</v>
      </c>
      <c r="I19" s="23">
        <f t="shared" si="1"/>
        <v>1314</v>
      </c>
      <c r="J19" s="23" t="s">
        <v>166</v>
      </c>
      <c r="K19" s="23" t="str">
        <f t="shared" si="5"/>
        <v>&gt;B._doshiae_NCTC12862|ATGACGATTAATCTGCATCGGCCAGATATCGCGGAATTGAAGCCACGCATTACCGTTTTTGGTGTTGGCGGTGGTGGTGGGAATGCCGTGAATAATATGATTAATGCTGGTCTTCAGGGAGTTGATTTTGTTGTTGCAAATACAGATGCACAGGCTTTGGCTATGTCAAAAGCTGAGCGTATCATTCAGCTTGGAGCTGCAGTTACAGAAGGTTTAGGCGCGGGGGCTCTACCGGAAGTTGGGCAAGCGGCTGCTGAGGAATGTATTGATGAAATTATTGATCATCTAGCAGATTCCCATATGGTTTTTATTACTGCTGGTATGGGTGGAGGTACCGGAACGGGGGCTGCACCTGTTGTTGCTCGCGCGGCTCGTGAAAAAGGTATTTTGACTGTTGGTGTTGTGACAAAACCATTTCAGTTTGAGGGTGCCCGTCGTATGAAAACGGCAGAGGCTGGTATTGAAGAATTACAAAAGTCTGTTGATACATTAATTGTGATTCCAAATCAGAATCTTTTCCGTATTGCGGATGAAAAAACAACATTCGCTGATGCTTTTGCTATGGCTGACCAAGTGCTTTATTCTGGTGTTGCTTCTATTACGGATCTCATGATTAAAGAAGGGCTCATTAACCTTGATTTTGCTGATGTTCGTTCTGTGATGCATGAAATGGGCCGTGCAATGATGGGAACGGGTGAAGCGTCTGGTGAAGGGCGTGCTTTAAATGCTGCTGAAGCTGCTATTGCAAATCCGCTATTGGATGATACTTCTATGCGTGGTGCTCGCGGTCTTCTGATTTCTATTACCGGTGGTCGTGATATGACTCTCTTTGAAGTGGATGAAGCGGCTAATCGTATTCGTGAAGAAGTGGATGCGGATGCAAACGTTATCTTTGGTGCCATTGATGATGAGTCACTAGAGGGAGTTATTCGTGTATCCGTGGTTGCAACGGGTATCGATCGTGAAGTTAGTGATGTGGGGCAAACTTCTCATTCTAAATTTCAAAGACCTGCCGCTTCAATTCGTAAAAGTGATCCTGGAACACCTCCAACCTCTTTTCATCCTCAATCATCTCCATTGCGTTCTGAGTCAATGGTAGAAGTGATGGAAGCTCTTGAAATAGAAATGGGGAACTCGACAGAAGAACAGTTTCGTCCCAAAAGTCAAATTTTTGCACAACCTGCAGATGCTGTTGCTCAACGAAGTGTAAATACTGCTTCTTATGGAGCGGGTGTCGTACATGGACAGATGTCCAATGCGCCGCGTATGCAAGTTAGTCGTAGTTCTTCGCAAGCTATGTCTGCGCCAGTGAGTATGGAGGCGACAGCGCATGTTCTTGATGAGATGACAGGGGTTGTGGAACAGAAGCAAGTACAGCAAAAGCAAGTACAACAGGTTCAGCCTCGTTTAGCACCGATGCGTATGCCAGAGTTAAAAGATTTTCCTCCTGTTGCTTATGGACAAAGTGAGAGGTCATCTTCTGCTGATCAAGGTCCTCGCAATCTTTGGCAGCGTTTAAAACAAAGTTTGACATATCGTGAGGAAGCTGAACCTGAGGCCCGTTTGGAACCTGCTGTAAGATCTTCTCAACAGCAAGAAGATTATGTTTATAATAAAGATTCTCAGACGCTTTCTTCAGATGCTTCTGTTTATGTTCCACGCCGTTCTGGTGAGTTGCATCCTCATGTGCCGCAAGATCAGCGTAGTTTTATTACTGAAGAAGATCAGTTGGAGATACCAGCGTTTTTGCGTCGTCAGGCACATTAA</v>
      </c>
      <c r="L19" s="23">
        <f t="shared" si="2"/>
        <v>1767</v>
      </c>
      <c r="M19" s="23" t="s">
        <v>167</v>
      </c>
      <c r="N19" s="23" t="str">
        <f t="shared" si="6"/>
        <v>&gt;B._doshiae_NCTC12862|TCTTCAGATGATGATCCCAAGCCTTCTGGCGGTCTCTTTAAAAGCCCTCCCTTAGGCTTTCAGCAAGAAAAAGGGCTTTAAGGAAAAAGAGCTTTAAAAAAGCTTTTCCGTAAGATAATGCCGGGGAAGGTTTTCCGGTTTATCCCGGAGGGCTTGTAGCTCAGTTGGTTAGAGCGCGCGCTTGATAAGCGTGAGGTCGGAGGTTCAAGTCCTCCCAGGCCCACCATTTTGTATCAATCTATTAGCGCTTGTAGAACTTTTTTCTATAAGGCTTTCTTTTATACTTATATGAAGCTTATCTACGAAGAAGTTTCCTTATCAAAATATGAAGTTTCTTTCCTTTGCTTAAGCAATCGGGAGTTAAAGCGGTTCAAACAAAAAGCGGTTCAAACAAACAGTGATCCCATAAAGGGTAATGTTGAATTGAAAAATCTTATTTACAAATTTTGAACCCTCTCTCTTTATTTAGGGGCCGTAGCTCAGCTGGGAGAGCACCTGCTTTGCAAGCAGGGGGTCGTCgg</v>
      </c>
      <c r="O19" s="23">
        <f t="shared" si="3"/>
        <v>521</v>
      </c>
      <c r="P19" s="23" t="s">
        <v>168</v>
      </c>
      <c r="Q19" s="23" t="s">
        <v>169</v>
      </c>
      <c r="R19" s="23" t="s">
        <v>170</v>
      </c>
      <c r="S19" s="24" t="s">
        <v>29</v>
      </c>
    </row>
    <row r="20" spans="1:19" ht="14.5" customHeight="1" x14ac:dyDescent="0.4">
      <c r="A20" s="4" t="s">
        <v>161</v>
      </c>
      <c r="B20" s="4" t="s">
        <v>171</v>
      </c>
      <c r="C20" s="4" t="s">
        <v>31</v>
      </c>
      <c r="D20" s="5" t="s">
        <v>163</v>
      </c>
      <c r="E20" s="6" t="s">
        <v>172</v>
      </c>
      <c r="F20" s="9" t="str">
        <f t="shared" si="0"/>
        <v>B. doshiae_BM1374167</v>
      </c>
      <c r="G20" s="8" t="s">
        <v>173</v>
      </c>
      <c r="H20" s="4" t="str">
        <f t="shared" si="4"/>
        <v>&gt;B. doshiae_BM1374167|ATGTTTGAGAACAAAGCACATATTACTGTTAATAATAAAAAAATAGAACTACCTGTACGTAAAGGAGTGC
TTGGTCCTAGTGTCATTGAAATTGCTTCTCTCTACAAAGAGACTAACAGCTTTACTTATGATCCTGGTTT
TACCTCAACCGCTTCTTGTGAATCGAAAATCACTTATATTGATGGCGATAAAGGAATATTGCTTTATCGC
GGTTATCCTATCGAACAACTAGCTGAAAAAGGGGATTTTCTAGAAAGCTGCTATCTTTTACTATACGGAG
AACTTCCAACACAACAAGAAAAAAACGATTTTGACCGCCGTATTATGCAACACACGATGGTACACGAACA
ATTTTCACGGTTTTTCCAAGGCTTTCGCCGTGACTCTCATCCTATGGCCGTTATGGTTGCCTGTCTTGGG
GCTATGTCCGCATTCTATCATGATTCTATTGATATTACAGATCCTCAACAGAGAATGATTGCTTCTATTC
GCCTCATTTCAAAGGTTCCAACTCTTGCTGCTATGGCTTACAAATATAGCATTGGACAAGCATTTGTGTA
TCCCCATAATAGTCTTAGCTATGCCGCAAATTTCCTTCGTATGTGCTTTGCTGTCCCTTGTGAAGAATAC
CAAGTTAATCCAGTGCTCACTCGAGCTATGGATAGAATTTTTATTCTTCATGCTGATCATGAACAAAATG
CTTCTACCTCCACTGTGCGCCTTGCAGGATCATCAGGAGCTAATCCATTTGCATGTATCGCAGCAGGTGT
TGCATGTCTTTGGGGACCAGCGCATGGCGGGGCTAATGAAGCATGTTTGAAAATGCTCAAAGAAATAGGT
TCTGTGAAAAAAATTCCTGAATTTATTGCTCGTGCAAAAGATAAAAATGATCCCTTCCGCCTTATGGGAT
TTGGTCATAGAGTCTATAAAAATTATGATCCACGTGCAAAAATTATGCAAAAAACTTGCCATGAAGTTTT
AAAAGAATTGAACCGCCAAGATGATCCACTTCTTGATATTGCTATAGAACTTGAACACATTGCTTTAAAT
GATGAATACTTCATTGAGAAAAAACTTTATCCAAATGTTGATTTTTATTCTGGCATTACATTAAAAGCTC
TAGGCTTCCCAACAGAAATGTTTACGGTTCTTTTTGCATTAGCACGTAGTGTTGGCTGGGTTGCACAGTG
GAAAGAAATGATTGAAGATCCCGCACAAAAAATTGGTAGACCGCGTCAACTCTATACAGGCTATGCTATG
CGTGAATATGTTCCTATGGATAAACGTGTAAGATAA</v>
      </c>
      <c r="I20" s="4">
        <f t="shared" si="1"/>
        <v>1314</v>
      </c>
      <c r="J20" s="8" t="s">
        <v>174</v>
      </c>
      <c r="K20" s="4" t="str">
        <f t="shared" si="5"/>
        <v xml:space="preserve">&gt;B. doshiae_BM1374167|ATGACGATTAATCTGCATCGGCCAGATATCGCGGAATTGAAGCCACGCATTACCGTTTTTGGTGTTGGCG
GTGGTGGTGGGAATGCCGTGAATAATATGATTAATGCTGGTCTTCAGGGAGTTGATTTTGTTGTTGCAAA
TACAGATGCACAGGCTTTGGCTATGTCAAAAGCTGAGCGTATCATTCAGCTTGGAGCTGCAGTTACAGAA
GGTTTAGGTGCGGGGGCTCTACCGGAAGTTGGGCAAGCGGCTGCTGAGGAATGTATTGATGAAATTATTG
ATCATCTAGCAGATTCCCATATGGTTTTTATTACTGCTGGTATGGGTGGAGGTACCGGAACGGGGGCTGC
ACCTGTTGTTGCTCGCGCGGCTCGTGAAAAAGGTATTTTGACTGTTGGTGTTGTGACAAAGCCATTTCAG
TTTGAGGGTGCCCGTCGTATGAAAACGGCAGAGGCTGGTATTGAAGAATTACAAAAGTCTGTTGATACAT
TAATTGTGATTCCAAATCAGAATCTTTTCCGTATTGCGGATGAAAAAACAACATTCGCTGATGCTTTTGC
TATGGCTGACCAAGTGCTTTATTCTGGTGTTGCTTCTATTACGGATCTCATGATTAAAGAAGGGCTCATT
AACCTTGATTTTGCCGATGTTCGTTCTGTAATGCATGAAATGGGCCGTGCAATGATGGGAACGGGTGAAG
CGTCTGGTGAAGGGCGTGCTTTAAATGCTGCTGAAGCTGCTATTGCAAATCCGCTATTGGATGATACTTC
TATGCGTGGTGCTCGCGGTCTTCTGATTTCTATTACCGGTGGTCGTGATATGACTCTCTTTGAAGTGGAT
GAAGCAGCTAATCGTATTCGTGAAGAAGTGGATGCGGATGCAAACGTTATCTTTGGTGCCATTGATGATG
AGTCACTAGAGGGGGTTATTCGTGTATCCGTGGTTGCAACGGGTATCGATCGTGAAGTTAGTGATGTGGG
GCAAACTTCTCATTCTAAATTTCAAAGACCTGCCGCTTCAATTCGTAAAAGTGATCCTGGAACACCTCCA
ACCTCTTTTCATCCTCAATCATCTCCATTGCGTTCTGAGTCAATGGTAGAAGTGATGGAAGCTCTTGAAA
TAGAAATGGGGAACTCGACAGAAGAACAGTTTCGTCCCAAAAGTCAAATTTTTGCACAACCTGCAGATGC
TGTTGCTCAACGAAGTGTGAATACTGCTTCTTATGGAGCGGGTGTCGTACATGGACAGATGTCCAATGCG
CCGCGTATGCAAGTTAGTCGTAGTTCTTCGCAAGCTATGTCTGCGCCAGTGAGTATGGAGGCGACAGCGC
ATGTTCTTGATGAGATGACAGGGGTTGTGGAACAGAAGCAAGTACAGCAAAAGCAAGTACAACAGGTTCA
GCCTCGTTTAGCACCGATGCGTATGCCAGAGTTAAAAGATTTTCCTCCTGTTGCTTATGGACAAAGTGAG
AGGGCATCTTCTGCTGATCAAGGTCCTCGCAATCTTTGGCAGCGTTTAAAACAAAGTTTGACATATCGTG
AGGAAGCTGAACCTGAGGCCCGCTTGGAACCTGCTGTAAGATCTTCTCAACAGCAAGAAGATTATGTTTA
TAATAAAGATTCTCAGACGCTTTCTTCAGATGCTTCTGTTTATGTTCCACGCCGTTCTGGCGAGTTGCAT
CCTCATGTGCCGCAAGATCAGCGTAGTTTTATTACTGAAGAAGATCAGTTGGAGATACCAGCGTTTTTGC
GTCGTCAGGCACATTAA
</v>
      </c>
      <c r="L20" s="4">
        <f t="shared" si="2"/>
        <v>1793</v>
      </c>
      <c r="M20" s="5" t="str">
        <f>REPT("-",1331)</f>
        <v>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</v>
      </c>
      <c r="N20" s="4" t="str">
        <f t="shared" si="6"/>
        <v>&gt;B. doshiae_BM1374167|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</v>
      </c>
      <c r="O20" s="4">
        <f t="shared" si="3"/>
        <v>1331</v>
      </c>
      <c r="P20" s="4" t="s">
        <v>175</v>
      </c>
      <c r="Q20" s="4" t="s">
        <v>176</v>
      </c>
      <c r="R20" s="4" t="s">
        <v>29</v>
      </c>
      <c r="S20" s="4" t="s">
        <v>29</v>
      </c>
    </row>
    <row r="21" spans="1:19" ht="14.5" customHeight="1" x14ac:dyDescent="0.4">
      <c r="A21" s="23" t="s">
        <v>1466</v>
      </c>
      <c r="B21" s="23" t="s">
        <v>178</v>
      </c>
      <c r="C21" s="23" t="s">
        <v>179</v>
      </c>
      <c r="D21" s="24" t="s">
        <v>180</v>
      </c>
      <c r="E21" s="25" t="s">
        <v>181</v>
      </c>
      <c r="F21" s="23" t="str">
        <f t="shared" si="0"/>
        <v>B._elizabethae_F9251</v>
      </c>
      <c r="G21" s="23" t="s">
        <v>182</v>
      </c>
      <c r="H21" s="23" t="str">
        <f t="shared" si="4"/>
        <v>&gt;B._elizabethae_F9251|ATGTCTGAGAATAACGCACATATTATTGTGAACGATAAAAAAGTAGAACTTCCCCTGCGTAAAGGCACGAGTGGACCCGAGGTTATCGAAATCGCTTCTCTCTACAAAAAAACCAATATTTTTACTTATGATCCTGGTTTTACTTCAACAGCTTCTTGTGAATCAAAAATTACTTACATTGATGGCGATAAAGGAATATTGCTTTATCGTGGATACCCTATCGACCAATTAGCTGAAAAAGGTGACTTCCTCGAAAGTTGTTATCTTCTTCTTTATGGGGAACTCCCAACACAGCAAGAAAAAAATGACTTTGATCGATGTATCATGCAGCATACAATGGTCCACGAACAATTTTCACGCTTTTTCCACGGCTTTCGTCGTGACTCCCATCCCATGGCTGTCATGGTTGCCTGCCTTGGTGCTATGTCTGCGTTCTATCACGACTCTATTGATATTACAGATCCTCACCAGAGAATGATTGCTTCTGTTCGTCTGATCTCAAAAGTACCAACACTTGCTGCTATGGCCTATAAATATAGTATTGGACAAGCATTTGTTTATCCACGCAATGATCTTAGTTATGCTGCAAATTTCCTCCGTATGTGTTTTGCTGTTCCTTGTGAAGAATATAAAATAAACCCTGTGCTTGCCCGAGCAATGGATCAAATCTTTATCCTTCATGCAGATCATGAACAAAATGCTTCTACATCGACAGTCCGTCTTGCTGGATCATCAGGGGCTAATCCGTTTGCCTGTATTGCAGCAGGTGTTGCATGCCTTTGGGGGCCAGCCCATGGTGGCGCCAATGAAGCATGCCTAAAAATGCTACAGGAAATCGGTTCTATTAAAAGAATTCCTGAATTTATTGCTCGTGCAAAAGATAAAAATGATCCTTTCCGCCTTATGGGCTTTGGTCACCGTGTCTATAAAAATTATGACCCACGTGCAAAAATCATGCAAAAAACTTGTCATGAAGTTTTAAAAGAGCTCAATATTCAAGATGATCCGCTTCTTGATATTGCAATAGAACTGGAAAAAATTGCCTTAAGTGATGAATACTTTATTGAGAAAAAGCTTTATCCCAACGTTGATTTCTATTCCGGTATTACATTAAAAGCTCTAGGCTTTCCAACCGAAATGTTTACTGTTCTTTTTGCATTAGCACGCAGTGTCGGGTGGGTAGCACAGTGGAAAGAAATGATTGAAGATCCTGCACAAAAAATTGGTCGTCCTCGACAACTCTATACAGGCTATGCTACGCGTGACTATGTTCCTATAGATAAGCGTGTTAATTAA</v>
      </c>
      <c r="I21" s="23">
        <f t="shared" si="1"/>
        <v>1296</v>
      </c>
      <c r="J21" s="23" t="s">
        <v>183</v>
      </c>
      <c r="K21" s="23" t="str">
        <f t="shared" si="5"/>
        <v>&gt;B._elizabethae_F9251|ATGACGATTAATCTGCATCGGCCAGATATCGCGGAATTGAAGCCACGCATTACCGTTTTTGGTGTTGGAG
GTGGTGGCGGGAATGCCGTGAATAATATGATTAATGCTGGTCTTCAAGGAGTTGACTTTGTTGTTGCAAA
TACGGATGCACAGGCTTTGGCTATGTCAAAGGCTGAACGTGTTATCCAGCTTGGTGCTGCTGTGACAGAA
GGTTTGGGTGCGGGGGCTTTACCAGAAGTTGGACAAGCTGCGGCAGAGGAATGTATTGATGAAATTATCG
ATCATCTTGCAGACTCTCATATGGTTTTTATTACTGCTGGTATGGGGGGAGGTACTGGAACAGGGGCTGC
TCCCGTTGTTGCGCGCGCAGCGCGGGAAAAAGGTATTTTGACCGTTGGTGTTGTGACAAAGCCATTTCAG
TTTGAAGGGGCGCGTCGTATGAAAACGGCCGAGGCTGGTATTGAAGAATTACAAAAGTCTGTCGATACAT
TGATTGTTATTCCCAATCAAAATCTTTTCCGTATTGCAAATGATAAAACAACGTTTGCTGATGCTTTTGC
TATGGCTGACCAAGTGCTTTATTCTGGTGTTGCTTCCATTACGGATTTGATGATTAAAGAGGGCTTGATT
AACCTTGATTTTGCTGATGTTCGTTCTGTTATGCACGAAATGGGCCGAGCCATGATGGGAACAGGTGAAG
CATCTGGTGAGGGGCGTGCTTTGGCTGCTGCTGAAGCAGCTATTGCAAACCCATTGTTGGATGATACCTC
TATGCGTGGAGCACGTGGTTTATTGATTTCTATTACGGGTGGGCGTGATATGACCCTCTTTGAGGTGGAT
GAAGCTGCTAATCGTATTCGTGAAGAAGTGGATGCTGATGCGAATGTAATCTTTGGCGCCATTGATGATG
AGTCATTGGAAGGTGTTATTCGTGTTTCTGTGGTTGCCACCGGTATTGATCGTGAGGTTAGTGATGTGGT
TCAGCCCTCTCAACCTCAGCTCCAAAGGCCAACCTCTTCAATACGTAAGAATGATCCTGGAACGCCACAC
AGTTCTTTTCATGTTCAGTCACCGCCTTTGCGTTCTGAATCAATGGTAGAAGTCATCGAATCACTTGAAA
TAGAAAAGAGTAAGCCAACAGGAGAACAGTTCCGTCCCAAAAGTCAAATTTTTGCACAGCCTGCAGAAGC
AATGATGACACGAAATGCGACAAAAACAGTTGCTTATGGTTCAAATGCTGGACAGGATCAGATATCAAAT
GCCCCACGTATGCAAGCAGGTCGTATTTCTCAACAAACTATGACGGCGCCTGTGAGCATGGAGGCTACAG
CGCATGTTCTTGATGAGATGACAGGGGTTGTGAAGCAAAAAGAAAAGCTAGTGCAACCAAAACAAACGCA
ACAGATGCAAGCGCGCGCTCCAATGCGGATGCCTGAGTTAAAGGATTTTCCTCCTGTTGCTCATGGACAG
AGACAAAGAACATCTGTGACTGATCAAGGTCCTCGTAATCTTTGGCAGCGTTTGAAACAGAGCTTGACAC
ATCGCGAGGATGAAGAGCTAGAAGCAAGATTGGAACCTGCTGTAAGATCCTCACAGCAGCAAGAGTCCTC
TCTTTACAATAAAAACTCTCAGGCGTTTTCTCAAGATGCTTCTGTTTATGTTCCACGTCGTTCTGGTGAG
TTGCATCCTCAAGTTCCACAAGATCAGCGTACTTTTATCAGTGAAGAGGATCAGTTAGAAATACCGGCGT
TTTTACGTCGTCAGGCAAATTAA</v>
      </c>
      <c r="L21" s="23">
        <f t="shared" si="2"/>
        <v>1798</v>
      </c>
      <c r="M21" s="23" t="s">
        <v>184</v>
      </c>
      <c r="N21" s="23" t="str">
        <f t="shared" si="6"/>
        <v>&gt;B._elizabethae_F9251|TCTTCAGATGATGATCCCAAGCCTTCTGGCGATCTCTTAAAATAAAGCCTAGCCTGCTTTACAA
AAAAAACGGGCGTTTAGATACTCTTTAAATTCTTATGAACCTTAAAGAGTATCCATTTAAAAAAgGGCTTT
ATGAAGAAAGCATTTTAAGCTTTTCCAGTGATTTAAGATGATACCGGGGAAGGTTTTCCGGTTTATCCCG
GAGGGCTTGTAGCTCAGTTGGTTAGAGCGCGCGCTTGATAAGCGTGAGGTCGGAGGTTCAAGTCCTCCCA
GGCCCACCAATTTATGCTCGTTTTTTACTTATCCTGAGAGTTATGAAGCTTAAACGTATCAAAGCCTCTT
TAATCTTTGTTCATCGTTTAAAGATTTTATTTTATCCTTCAGAAATTGTTTGTTAAATTTATCTCATTAC
GCTTATCAAACAGTGCCTTTGTCAAAAGAAGGATTTTAAGTTCCCTTCAAGAGGATAGACAAATTTAAAG
GATAAAAGCTAGAAAATGATACAAATCAATATAAGTCAAAATAATATTGATCGAAAAAATAGTATTGATT
AAAAGAGGACAAGTCACTCAAGTTGATAAATTTTCTTGAGGTTGATTTGAAAGAGCATTATTTAGGGGCC
GTAGCTCAGCTGGGAGAGCACCTGCTTTGCAAGCAGGGGGTCGTC</v>
      </c>
      <c r="O21" s="23">
        <f t="shared" si="3"/>
        <v>679</v>
      </c>
      <c r="P21" s="23" t="s">
        <v>185</v>
      </c>
      <c r="Q21" s="23" t="s">
        <v>186</v>
      </c>
      <c r="R21" s="23" t="s">
        <v>187</v>
      </c>
      <c r="S21" s="24" t="s">
        <v>29</v>
      </c>
    </row>
    <row r="22" spans="1:19" ht="14.5" customHeight="1" x14ac:dyDescent="0.4">
      <c r="A22" s="4" t="s">
        <v>177</v>
      </c>
      <c r="B22" s="4" t="s">
        <v>188</v>
      </c>
      <c r="C22" s="4" t="s">
        <v>189</v>
      </c>
      <c r="D22" s="5" t="s">
        <v>190</v>
      </c>
      <c r="E22" s="6" t="s">
        <v>191</v>
      </c>
      <c r="F22" s="9" t="str">
        <f t="shared" si="0"/>
        <v>B. elizabethae_Re6043vi</v>
      </c>
      <c r="G22" s="8" t="s">
        <v>192</v>
      </c>
      <c r="H22" s="4" t="str">
        <f t="shared" si="4"/>
        <v>&gt;B. elizabethae_Re6043vi|ATGTCTGAGAATAACGCACATATTATTGTGAACGATAAAAAAGTAGAACTTCCCCTGCGTAAAGGCACGA
GTGGACCCGAGGTTATCGAAATCGCTTCTCTCTACAAAAAAACCAATATTTTTACTTATGATCCTGGTTT
TACTTCAACAGCTTCTTGTGAATCAAAAATTACTTACATTGATGGCGATAAAGGAATATTGCTTTATCGT
GGATACCCTATCGACCAATTAGCTGAAAAAGGTGACTTCCTCGAAAGTTGTTATCTTCTTCTTTATGGGG
AACTCCCAACACAGCAAGAAAAAAATGACTTTGATCGATGTATCATGCAGCATACAATGGTCCACGAACA
ATTTTCACGCTTTTTCCACGGCTTTCGTCGTGACTCCCATCCCATGGCTGTCATGGTTGCCTGCCTTGGT
GCTATGTCTGCGTTCTATCACGACTCTATTGATATTACAGATCCTCACCAGAGAATGATTGCTTCTGTTC
GTCTGATCTCAAAAGTACCAACACTTGCTGCTATGGCCTATAAATATAGTATTGGACAAGCATTTGTTTA
TCCACGCAATGATCTTAGTTATGCTGCAAATTTCCTCCGTATGTGTTTTGCTGTTCCTTGTGAAGAATAT
AAAATAAACCCTGTGCTTGCCCGAGCAATGGATCAAATCTTTATCCTTCATGCAGATCATGAACAAAATG
CTTCTACATCGACAGTCCGTCTTGCTGGATCATCAGGGGCTAATCCGTTTGCCTGTATTGCAGCAGGTGT
TGCATGCCTTTGGGGGCCAGCCCATGGTGGCGCCAATGAAGCATGCCTAAAAATGCTACAGGAAATCGGT
TCTATTAAAAGAATTCCTGAATTTATTGCTCGTGCAAAAGATAAAAATGATCCTTTCCGCCTTATGGGCT
TTGGTCACCGTGTCTATAAAAATTATGACCCACGTGCAAAAATCATGCAAAAAACTTGTCATGAAGTTTT
AAAAGAGCTCAATATTCAAGATGATCCGCTTCTTGATATTGCAATAGAACTGGAAAAAATTGCCTTAAGT
GATGAATACTTTATTGAGAAAAAGCTTTATCCCAACGTTGATTTCTATTCCGGTATTACATTAAAAGCTC
TAGGCTTTCCAACCGAAATGTTTACTGTTCTTTTTGCATTAGCACGCAGTGTCGGGTGGGTAGCACAGTG
GAAAGAAATGATTGAAGATCCTGCACAAAAAATTGGTCGTCCTCGACAACTCTATACAGGCTATGCTACG
CGTGACTATGTTCCTATAGATAAGCGTGTTAATTAA</v>
      </c>
      <c r="I22" s="4">
        <f t="shared" si="1"/>
        <v>1314</v>
      </c>
      <c r="J22" s="8" t="s">
        <v>183</v>
      </c>
      <c r="K22" s="4" t="str">
        <f t="shared" si="5"/>
        <v>&gt;B. elizabethae_Re6043vi|ATGACGATTAATCTGCATCGGCCAGATATCGCGGAATTGAAGCCACGCATTACCGTTTTTGGTGTTGGAG
GTGGTGGCGGGAATGCCGTGAATAATATGATTAATGCTGGTCTTCAAGGAGTTGACTTTGTTGTTGCAAA
TACGGATGCACAGGCTTTGGCTATGTCAAAGGCTGAACGTGTTATCCAGCTTGGTGCTGCTGTGACAGAA
GGTTTGGGTGCGGGGGCTTTACCAGAAGTTGGACAAGCTGCGGCAGAGGAATGTATTGATGAAATTATCG
ATCATCTTGCAGACTCTCATATGGTTTTTATTACTGCTGGTATGGGGGGAGGTACTGGAACAGGGGCTGC
TCCCGTTGTTGCGCGCGCAGCGCGGGAAAAAGGTATTTTGACCGTTGGTGTTGTGACAAAGCCATTTCAG
TTTGAAGGGGCGCGTCGTATGAAAACGGCCGAGGCTGGTATTGAAGAATTACAAAAGTCTGTCGATACAT
TGATTGTTATTCCCAATCAAAATCTTTTCCGTATTGCAAATGATAAAACAACGTTTGCTGATGCTTTTGC
TATGGCTGACCAAGTGCTTTATTCTGGTGTTGCTTCCATTACGGATTTGATGATTAAAGAGGGCTTGATT
AACCTTGATTTTGCTGATGTTCGTTCTGTTATGCACGAAATGGGCCGAGCCATGATGGGAACAGGTGAAG
CATCTGGTGAGGGGCGTGCTTTGGCTGCTGCTGAAGCAGCTATTGCAAACCCATTGTTGGATGATACCTC
TATGCGTGGAGCACGTGGTTTATTGATTTCTATTACGGGTGGGCGTGATATGACCCTCTTTGAGGTGGAT
GAAGCTGCTAATCGTATTCGTGAAGAAGTGGATGCTGATGCGAATGTAATCTTTGGCGCCATTGATGATG
AGTCATTGGAAGGTGTTATTCGTGTTTCTGTGGTTGCCACCGGTATTGATCGTGAGGTTAGTGATGTGGT
TCAGCCCTCTCAACCTCAGCTCCAAAGGCCAACCTCTTCAATACGTAAGAATGATCCTGGAACGCCACAC
AGTTCTTTTCATGTTCAGTCACCGCCTTTGCGTTCTGAATCAATGGTAGAAGTCATCGAATCACTTGAAA
TAGAAAAGAGTAAGCCAACAGGAGAACAGTTCCGTCCCAAAAGTCAAATTTTTGCACAGCCTGCAGAAGC
AATGATGACACGAAATGCGACAAAAACAGTTGCTTATGGTTCAAATGCTGGACAGGATCAGATATCAAAT
GCCCCACGTATGCAAGCAGGTCGTATTTCTCAACAAACTATGACGGCGCCTGTGAGCATGGAGGCTACAG
CGCATGTTCTTGATGAGATGACAGGGGTTGTGAAGCAAAAAGAAAAGCTAGTGCAACCAAAACAAACGCA
ACAGATGCAAGCGCGCGCTCCAATGCGGATGCCTGAGTTAAAGGATTTTCCTCCTGTTGCTCATGGACAG
AGACAAAGAACATCTGTGACTGATCAAGGTCCTCGTAATCTTTGGCAGCGTTTGAAACAGAGCTTGACAC
ATCGCGAGGATGAAGAGCTAGAAGCAAGATTGGAACCTGCTGTAAGATCCTCACAGCAGCAAGAGTCCTC
TCTTTACAATAAAAACTCTCAGGCGTTTTCTCAAGATGCTTCTGTTTATGTTCCACGTCGTTCTGGTGAG
TTGCATCCTCAAGTTCCACAAGATCAGCGTACTTTTATCAGTGAAGAGGATCAGTTAGAAATACCGGCGT
TTTTACGTCGTCAGGCAAATTAA</v>
      </c>
      <c r="L22" s="4">
        <f t="shared" si="2"/>
        <v>1798</v>
      </c>
      <c r="M22" s="5" t="str">
        <f>REPT("-",1331)</f>
        <v>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</v>
      </c>
      <c r="N22" s="4" t="str">
        <f t="shared" si="6"/>
        <v>&gt;B. elizabethae_Re6043vi|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</v>
      </c>
      <c r="O22" s="4">
        <f t="shared" si="3"/>
        <v>1331</v>
      </c>
      <c r="P22" s="4" t="s">
        <v>193</v>
      </c>
      <c r="Q22" s="4" t="s">
        <v>193</v>
      </c>
      <c r="R22" s="4" t="s">
        <v>29</v>
      </c>
      <c r="S22" s="4" t="s">
        <v>29</v>
      </c>
    </row>
    <row r="23" spans="1:19" ht="14.5" customHeight="1" x14ac:dyDescent="0.4">
      <c r="A23" s="4" t="s">
        <v>177</v>
      </c>
      <c r="B23" s="4" t="s">
        <v>194</v>
      </c>
      <c r="C23" s="4" t="s">
        <v>195</v>
      </c>
      <c r="D23" s="5" t="s">
        <v>190</v>
      </c>
      <c r="E23" s="6" t="s">
        <v>196</v>
      </c>
      <c r="F23" s="9" t="str">
        <f t="shared" si="0"/>
        <v>B. elizabethae_BeUM</v>
      </c>
      <c r="G23" s="8" t="s">
        <v>192</v>
      </c>
      <c r="H23" s="4" t="str">
        <f t="shared" si="4"/>
        <v>&gt;B. elizabethae_BeUM|ATGTCTGAGAATAACGCACATATTATTGTGAACGATAAAAAAGTAGAACTTCCCCTGCGTAAAGGCACGA
GTGGACCCGAGGTTATCGAAATCGCTTCTCTCTACAAAAAAACCAATATTTTTACTTATGATCCTGGTTT
TACTTCAACAGCTTCTTGTGAATCAAAAATTACTTACATTGATGGCGATAAAGGAATATTGCTTTATCGT
GGATACCCTATCGACCAATTAGCTGAAAAAGGTGACTTCCTCGAAAGTTGTTATCTTCTTCTTTATGGGG
AACTCCCAACACAGCAAGAAAAAAATGACTTTGATCGATGTATCATGCAGCATACAATGGTCCACGAACA
ATTTTCACGCTTTTTCCACGGCTTTCGTCGTGACTCCCATCCCATGGCTGTCATGGTTGCCTGCCTTGGT
GCTATGTCTGCGTTCTATCACGACTCTATTGATATTACAGATCCTCACCAGAGAATGATTGCTTCTGTTC
GTCTGATCTCAAAAGTACCAACACTTGCTGCTATGGCCTATAAATATAGTATTGGACAAGCATTTGTTTA
TCCACGCAATGATCTTAGTTATGCTGCAAATTTCCTCCGTATGTGTTTTGCTGTTCCTTGTGAAGAATAT
AAAATAAACCCTGTGCTTGCCCGAGCAATGGATCAAATCTTTATCCTTCATGCAGATCATGAACAAAATG
CTTCTACATCGACAGTCCGTCTTGCTGGATCATCAGGGGCTAATCCGTTTGCCTGTATTGCAGCAGGTGT
TGCATGCCTTTGGGGGCCAGCCCATGGTGGCGCCAATGAAGCATGCCTAAAAATGCTACAGGAAATCGGT
TCTATTAAAAGAATTCCTGAATTTATTGCTCGTGCAAAAGATAAAAATGATCCTTTCCGCCTTATGGGCT
TTGGTCACCGTGTCTATAAAAATTATGACCCACGTGCAAAAATCATGCAAAAAACTTGTCATGAAGTTTT
AAAAGAGCTCAATATTCAAGATGATCCGCTTCTTGATATTGCAATAGAACTGGAAAAAATTGCCTTAAGT
GATGAATACTTTATTGAGAAAAAGCTTTATCCCAACGTTGATTTCTATTCCGGTATTACATTAAAAGCTC
TAGGCTTTCCAACCGAAATGTTTACTGTTCTTTTTGCATTAGCACGCAGTGTCGGGTGGGTAGCACAGTG
GAAAGAAATGATTGAAGATCCTGCACAAAAAATTGGTCGTCCTCGACAACTCTATACAGGCTATGCTACG
CGTGACTATGTTCCTATAGATAAGCGTGTTAATTAA</v>
      </c>
      <c r="I23" s="4">
        <f t="shared" si="1"/>
        <v>1314</v>
      </c>
      <c r="J23" s="8" t="s">
        <v>183</v>
      </c>
      <c r="K23" s="4" t="str">
        <f t="shared" si="5"/>
        <v>&gt;B. elizabethae_BeUM|ATGACGATTAATCTGCATCGGCCAGATATCGCGGAATTGAAGCCACGCATTACCGTTTTTGGTGTTGGAG
GTGGTGGCGGGAATGCCGTGAATAATATGATTAATGCTGGTCTTCAAGGAGTTGACTTTGTTGTTGCAAA
TACGGATGCACAGGCTTTGGCTATGTCAAAGGCTGAACGTGTTATCCAGCTTGGTGCTGCTGTGACAGAA
GGTTTGGGTGCGGGGGCTTTACCAGAAGTTGGACAAGCTGCGGCAGAGGAATGTATTGATGAAATTATCG
ATCATCTTGCAGACTCTCATATGGTTTTTATTACTGCTGGTATGGGGGGAGGTACTGGAACAGGGGCTGC
TCCCGTTGTTGCGCGCGCAGCGCGGGAAAAAGGTATTTTGACCGTTGGTGTTGTGACAAAGCCATTTCAG
TTTGAAGGGGCGCGTCGTATGAAAACGGCCGAGGCTGGTATTGAAGAATTACAAAAGTCTGTCGATACAT
TGATTGTTATTCCCAATCAAAATCTTTTCCGTATTGCAAATGATAAAACAACGTTTGCTGATGCTTTTGC
TATGGCTGACCAAGTGCTTTATTCTGGTGTTGCTTCCATTACGGATTTGATGATTAAAGAGGGCTTGATT
AACCTTGATTTTGCTGATGTTCGTTCTGTTATGCACGAAATGGGCCGAGCCATGATGGGAACAGGTGAAG
CATCTGGTGAGGGGCGTGCTTTGGCTGCTGCTGAAGCAGCTATTGCAAACCCATTGTTGGATGATACCTC
TATGCGTGGAGCACGTGGTTTATTGATTTCTATTACGGGTGGGCGTGATATGACCCTCTTTGAGGTGGAT
GAAGCTGCTAATCGTATTCGTGAAGAAGTGGATGCTGATGCGAATGTAATCTTTGGCGCCATTGATGATG
AGTCATTGGAAGGTGTTATTCGTGTTTCTGTGGTTGCCACCGGTATTGATCGTGAGGTTAGTGATGTGGT
TCAGCCCTCTCAACCTCAGCTCCAAAGGCCAACCTCTTCAATACGTAAGAATGATCCTGGAACGCCACAC
AGTTCTTTTCATGTTCAGTCACCGCCTTTGCGTTCTGAATCAATGGTAGAAGTCATCGAATCACTTGAAA
TAGAAAAGAGTAAGCCAACAGGAGAACAGTTCCGTCCCAAAAGTCAAATTTTTGCACAGCCTGCAGAAGC
AATGATGACACGAAATGCGACAAAAACAGTTGCTTATGGTTCAAATGCTGGACAGGATCAGATATCAAAT
GCCCCACGTATGCAAGCAGGTCGTATTTCTCAACAAACTATGACGGCGCCTGTGAGCATGGAGGCTACAG
CGCATGTTCTTGATGAGATGACAGGGGTTGTGAAGCAAAAAGAAAAGCTAGTGCAACCAAAACAAACGCA
ACAGATGCAAGCGCGCGCTCCAATGCGGATGCCTGAGTTAAAGGATTTTCCTCCTGTTGCTCATGGACAG
AGACAAAGAACATCTGTGACTGATCAAGGTCCTCGTAATCTTTGGCAGCGTTTGAAACAGAGCTTGACAC
ATCGCGAGGATGAAGAGCTAGAAGCAAGATTGGAACCTGCTGTAAGATCCTCACAGCAGCAAGAGTCCTC
TCTTTACAATAAAAACTCTCAGGCGTTTTCTCAAGATGCTTCTGTTTATGTTCCACGTCGTTCTGGTGAG
TTGCATCCTCAAGTTCCACAAGATCAGCGTACTTTTATCAGTGAAGAGGATCAGTTAGAAATACCGGCGT
TTTTACGTCGTCAGGCAAATTAA</v>
      </c>
      <c r="L23" s="4">
        <f t="shared" si="2"/>
        <v>1798</v>
      </c>
      <c r="M23" s="5" t="str">
        <f>REPT("-",1331)</f>
        <v>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</v>
      </c>
      <c r="N23" s="4" t="str">
        <f t="shared" si="6"/>
        <v>&gt;B. elizabethae_BeUM|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</v>
      </c>
      <c r="O23" s="4">
        <f t="shared" si="3"/>
        <v>1331</v>
      </c>
      <c r="P23" s="4" t="s">
        <v>197</v>
      </c>
      <c r="Q23" s="4" t="s">
        <v>198</v>
      </c>
      <c r="R23" s="4" t="s">
        <v>29</v>
      </c>
      <c r="S23" s="4" t="s">
        <v>29</v>
      </c>
    </row>
    <row r="24" spans="1:19" ht="13.5" customHeight="1" x14ac:dyDescent="0.4">
      <c r="A24" s="23" t="s">
        <v>1467</v>
      </c>
      <c r="B24" s="23" t="s">
        <v>199</v>
      </c>
      <c r="C24" s="23" t="s">
        <v>31</v>
      </c>
      <c r="D24" s="24" t="s">
        <v>200</v>
      </c>
      <c r="E24" s="25" t="s">
        <v>201</v>
      </c>
      <c r="F24" s="23" t="str">
        <f t="shared" si="0"/>
        <v>B._florenciae_R4</v>
      </c>
      <c r="G24" s="23" t="s">
        <v>202</v>
      </c>
      <c r="H24" s="23" t="str">
        <f t="shared" si="4"/>
        <v>&gt;B._florenciae_R4|ATGTCTGAAAATAAAGCACACATTACTGTGAATGATAAAAATATAGAACTTCCTGTACGCAAAGGTACTCTTGGTCCTGACGTCATTGAAATTGCTTCTCTCTATAAAGAAACCAATAGTTTTACTTATGATCCTGGCTTTACCTCAACCGCTTCTTGTGAATCAAAAATTACTTATATTGATGGTAATAAAGGACTATTGCTTTATCGAGGTTATCCTATTGATCAACTGGCTGAAAAAGGAGACTTTCTCGAAAGCTGCTACCTTTTACTTTACGGTGAACTTCCAACACAACAAGAAAAAAATGACTTTGACCGCTGTATCATGCAACACACGATGGTACATGAGCAATTTTCGCGTTTTTTTCATGGATTTCGTCGCGACTCACATCCTATGGCTGTCATGGTTGCATGCCTTGGGGCTATGTCTGCATTCTATCATGACTCTATTGATATTACAGACCCACAACAGAGAATGATTGCTTCTGTTCGTCTCGTCTCCAAGGTTCCAACCCTTGCTGCTATGGTTTATAAATACAGTATTGGACAAGCATTTGTTTATCCAAGAAATGATCTTAGTTACGCTGCAAATTTTCTTCGTATGTGCTTTTGTGTTCCTTGTGAAGAATATAAAAGCAATCCAGTTCTTACTCGAGCAATGGATCGAATCTTTATTCTCCACGCAGATCATGAACAAAATGCTTCTACATCCACTGTACGCCTTGCAGGATCATCAGGTGCTAATCCATTTGCATGTATTGCAGCAGGTGTTGCTTGCCTTTGGGGGCCAGCGCATGGTGGAGCCAATGAAGCATGCTTAAAGATGCTACAAGAAATAGGTTCCGTTAAAAGAATTCCTGAATTCATTGCACGCGCAAAAGATAAAAATGATCCTTTCCGCCTTATGGGATTTGGCCACCGAGTCTATAAAAACTATGATCCACGTGCAAAAATTATGCAAAAAACCTGTCATGAGGTGTTAAAGGAACTAAATATTCAAGATGATCCCCTTCTTGATATCGCTATAGAACTTGAAAAAATCGCTCTCAACGATGAATATTTCGTTGAGAAAAAACTTTACCCCAATGTCGATTTCTATTCTGGTATTACATTAAAAGCTTTAGGTTTCCCAACCGAAATGTTTACTGTTCTTTTTGCATTAGCACGCAGTGTTGGTTGGGTTGCACAATGGAAAGAAATGATCGAGGATCCCGCACAAAAGATTGGTCGGCCTCGCCAACTCTATACAGGTTATGGTATGCGTGACTATGTTCCTATAGATAAACGTGTCAATTGA</v>
      </c>
      <c r="I24" s="23">
        <f t="shared" si="1"/>
        <v>1296</v>
      </c>
      <c r="J24" s="23" t="s">
        <v>203</v>
      </c>
      <c r="K24" s="23" t="str">
        <f t="shared" si="5"/>
        <v>&gt;B._florenciae_R4|ATGACGATTAATCTGCATCGGCCAGATATCGCGGAATTGAAGCCACGTATTACCGTTTTTGGTGTTGGCGGTGGTGGTGGGAATGCCGTGAATAATATGATTAATGCTGGTCTTCAGGGAGTTGATTTTGTTGTTGCAAATACAGATGCACAGGCTTTGGCTATGTCAAAGGCTGAACGTGTTATTCAACTTGGTGCAGCCGTTACTGAAGGTCTAGGTGCTGGCGCTTTGCCAGAAGTTGGACAAGCAGCTGCAGAAGAATGTATCGATGAAATTATTGATCATCTAGCAGATTCCCATATGGTTTTCATTACTGCTGGTATGGGAGGAGGTACTGGAACCGGAGCCGCACCTGTAGTGGCTCGTGCTGCGCGTGAAAAAGGTATTTTGACCGTTGGTGTGGTAACAAAACCATTTCAGTTTGAAGGGGCACGCCGTATGAAAACGGCAGAGGCTGGTATTGAGGAGTTACAAAAGTCTGTTGATACATTAATTGTTATTCCTAATCAGAATCTTTTCCGTATTGCCGATGAAAAGACGACTTTTGCGGATGCTTTCGCTATGGCTGATCAAGTGCTTTATTCTGGTGTTGCTTCCATTACGGATCTCATGATTAAAGAGGGGCTTATTAACCTTGATTTTGCTGATGTTCGTTCTGTTATGCATGAAATGGGGCGCGCAATGATGGGGACTGGTGAAGCATCTGGTGAAGGTCGTGCTTTAAATGCTGCTGAGGCTGCTATTGCAAACCCGCTCTTAGATGATACTTCTATGCGTGGTGCTCGTGGCTTGCTCATTTCTATTACGGGTGGTCGTGATATGACTCTCTTTGAAGTAGATGAAGCTGCTAATCGTATTCGCGAAGAAGTGGATGCAGATGCGAATGTTATCTTTGGTGCCATTGATGATGAGTCACTAGAGGGGGTTATTCGTGTATCTGTGGTTGCAACGGGTATTGATCGTGAGGTGAATGAGGTGATCCAGCCTTCTCATCCTCAAATGCAAAGACCTGCAGCTTCGATGCGTAAAAGCGATTCTGGAATGCCACAAAGCTCTTTTCATGTTCAGTCGTCTCCTTTGCGTTCTGAGTCAATGGTAGAAGTGATTGAAGCTCTTGAAATAGAAAAAAGCAAATCGACGGGAGAACAGTTTCGTCCTAAAAGTCAAATTTTTCCACAGCCTGCGGATGCTGCTGTTGCGCGAAATAGCAATACCTCTCCTTATGGATCAAATGCTGTGCATGGGCAAATGTCAAATGCGCCACGTATGCAAGTAGGTCGTGGTTCGCAGTCCTCTATGGTTGCACCAGTCAGTATGGAGGCAACGGCCCATATTCTTGACGAGATGGCAGAAGTTGTGCAGCAGAAAGAAGAAAAGCAACTACAACAAAGACAAACGCAAGCGCGTTCTCCTATGCGTATGCCTGAGTTAAAGGATTTCCCTCCTGTTGCACAGAGCCAACGGGAGAGGTTAATGGCTAGCGAACAGGGGCCTCGTAATCTTTGGCAGCGTTTGAAACAGAGTTTGACACATCGTGAAGAAGCTGAGCCAGAAGCCAGACTAGAGCCTGCTGTAAAACCTTCTCAGCAGCAGGAAATGCATGGCTATAATAAAAAGTCTCAGGCACTTTCTCAAGATGCTTCTGTGTATGTTCCTCGTCGTTCTGGTGAGTTACATCCTCACGTACCGCAAGATCAGCGTACTTTTATAAGTGAAGAAGATCAATTAGAAATACCAGCGTTTTTGCGTCGTCAAGTAAATTAA</v>
      </c>
      <c r="L24" s="23">
        <f t="shared" si="2"/>
        <v>1764</v>
      </c>
      <c r="M24" s="23" t="s">
        <v>204</v>
      </c>
      <c r="N24" s="23" t="str">
        <f t="shared" si="6"/>
        <v>&gt;B._florenciae_R4|GATGATGATCCCAAGCCTTCTGGCGATTTCTTCCTCTAAGAGCTTCCCATAAATTGAAAAGGAAATTCTT
AGTAGAAGATCTTAAAAGCTTTTCTGTTAAGAGTATGCCGGGGAAGGTTTTCCGGTTTATCTCGGAGGGC
TTGTAGCTCAGTTGGTTAGAGCGCGCGCTTGATAAGCGTGAGGTCGGAGGTTCAAGTCCTCCCAGGCCCA
CCAATCACTCTATTAATTTATATGCCTTGGTTATATACCTTGGAGTGCTTTTTCTATGCAGGTTACTTCT
ATAAAGCCCATAAATTTGTAAGTGGTTTATCCCTCTTACGCAATAATGCTCTTAGGCTAATTTTCTTAGG
TGTGCTGATAAATGAACTTGTAAAATGAAGTTCCTGAAATCAAGGTGGATTATAAAACTTATAGAAGCGT
TGTAAAATGCTGCTTTTCTGTTTGCCTGAGGTCATGCAGGGTGGAGAATTTACAAGGAGATGAGGCAGTC
TACAGGCTGATGTTATTCTCCTTTGTCTGTTCTTAGATTTTATAAGTGCTTTTAAAATCAAAAATTTTTG
TGTGCATTAACTGTTTTAGGGGCCGTAGCTCAGCTGGGAGAGCACCTGCTTTGCAAGCAGGGGGTCGTC</v>
      </c>
      <c r="O24" s="23">
        <f t="shared" si="3"/>
        <v>637</v>
      </c>
      <c r="P24" s="23" t="s">
        <v>205</v>
      </c>
      <c r="Q24" s="23" t="s">
        <v>205</v>
      </c>
      <c r="R24" s="23" t="s">
        <v>206</v>
      </c>
      <c r="S24" s="24" t="s">
        <v>29</v>
      </c>
    </row>
    <row r="25" spans="1:19" ht="14.5" customHeight="1" x14ac:dyDescent="0.4">
      <c r="A25" s="4" t="s">
        <v>207</v>
      </c>
      <c r="B25" s="4" t="s">
        <v>208</v>
      </c>
      <c r="C25" s="4" t="s">
        <v>120</v>
      </c>
      <c r="D25" s="5" t="s">
        <v>209</v>
      </c>
      <c r="E25" s="6" t="s">
        <v>210</v>
      </c>
      <c r="F25" s="9" t="str">
        <f t="shared" si="0"/>
        <v>B. grahamii_Hokkaido_48-1</v>
      </c>
      <c r="G25" s="8" t="s">
        <v>211</v>
      </c>
      <c r="H25" s="4" t="str">
        <f t="shared" si="4"/>
        <v xml:space="preserve">&gt;B. grahamii_Hokkaido_48-1|TGCCAATGAAGCATGCCTAAAAATGCTACAAGAAATAGGTTCTATTAAAAGAATTCCTGAATTTATTGCA
CGTGCAAAAGATAAAAATGATCCTTTCCGCCTTATGGGCTTTGGGCACCGTGTCTATAAAAATTATGATC
CACGTGCAAAAATCATGCAAAAAACCTGTCATGAAGTTTTAAAAGAACTCAACATTCAAGATGACCCTCT
TCTTGATATTGCAATAGAGCTTGAAAAAATTGCCTTAAGTGATGAATATTTTATTGAGAAAAAGCTTTAT
CCCAATGTTGATTTCTATTCCGGCATTACATTAAAAGCTCTAGGTTTTCCAACTGAAA
</v>
      </c>
      <c r="I25" s="4">
        <f t="shared" si="1"/>
        <v>343</v>
      </c>
      <c r="J25" s="8" t="s">
        <v>212</v>
      </c>
      <c r="K25" s="4" t="str">
        <f t="shared" si="5"/>
        <v>&gt;B. grahamii_Hokkaido_48-1|AATGCCGTGAATAATATGATAAATGCTGGTCTTCAGGGAGTTGACTTTGTTGTTGCAAATACGGATGCAC
AGGCTTTGGCTATGTCAAAGGCTGAACGTGTTATCCAGCTTGGGGCAGCTGTGACAGAAGGTTTGGGTGC
TGGGGCTTTGCCGGAAGTTGGACAAGCGGCGGCGGAGGAATGTATTGATGAAATTATTGATCATCTTGCA
GACTCTCATATGGTTTTCATTACTGCTGGTATGGGGGGAGGAACTGGAACAGGAGCTGCTCCCGTTGTTG
CTCGCGCAGCGCGTGAAAAAGGTATTTTAACTGTTGGTGTTGTGACAAAGCCGTTTCAGTTTGAAGGCGC
ACGTCGTATGAAAACGGCAGAGGCTGGTATTGAAGAATTACAAAAGTCTGTCGATACATTGATTGTTATT
CCCAATCAAAATCTTTTCCGTATTGCAAATGACAAGACAACATTTGCTGATGCTTTTGCTATGGCTGACC
AAGTGCTTTATTCTGGTGTTGCTTCCATTACGGATTTGATGATTAAAGAGGGCTTAATTAACCTTGATTT
TGCTGATGTTCGTTCTGTTATGCACGAAATGGGTCGAGCCATGATGGGAACGGGTGAGGCATCTGGTGAT
GGGCGTGCTTTGGCTGCGGCTGAAGCTGCTATTGCAAACCCATTGTTAGATGATACCTCTATGCGTGGGG
CGCGTGGTTTATTGATTTCTATTACGGGTGGTCGTGATATGACTCTCTTTGAGGTTGATGAAGCTGCTAA
TCGTATTCGTGAAGAAGT</v>
      </c>
      <c r="L25" s="4">
        <f t="shared" si="2"/>
        <v>799</v>
      </c>
      <c r="M25" s="5" t="str">
        <f>REPT("-",1331)</f>
        <v>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</v>
      </c>
      <c r="N25" s="4" t="str">
        <f t="shared" si="6"/>
        <v>&gt;B. grahamii_Hokkaido_48-1|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</v>
      </c>
      <c r="O25" s="4">
        <f t="shared" si="3"/>
        <v>1331</v>
      </c>
      <c r="P25" s="4" t="s">
        <v>213</v>
      </c>
      <c r="Q25" s="4" t="s">
        <v>214</v>
      </c>
      <c r="R25" s="4" t="s">
        <v>29</v>
      </c>
      <c r="S25" s="4" t="s">
        <v>29</v>
      </c>
    </row>
    <row r="26" spans="1:19" ht="14.5" customHeight="1" x14ac:dyDescent="0.4">
      <c r="A26" s="4" t="s">
        <v>207</v>
      </c>
      <c r="B26" s="4" t="s">
        <v>215</v>
      </c>
      <c r="C26" s="4" t="s">
        <v>216</v>
      </c>
      <c r="D26" s="5" t="s">
        <v>217</v>
      </c>
      <c r="E26" s="6" t="s">
        <v>218</v>
      </c>
      <c r="F26" s="9" t="str">
        <f t="shared" si="0"/>
        <v>B. grahamii_Ac1692yn</v>
      </c>
      <c r="G26" s="8" t="s">
        <v>219</v>
      </c>
      <c r="H26" s="4" t="str">
        <f t="shared" si="4"/>
        <v>&gt;B. grahamii_Ac1692yn|GCCAATGAAGCATGTCTAAAAATGCTACAAGAAATAGGTTCTATTAAAAGAATTCCTGAATTTATTGCAC
GTGCAAAAGATAAAAATGATCCTTTCCGCCTTATGGGCTTTGGGCATCGTGTCTATAAAAATTATGATCC
ACGTGCAAAAATCATGCAAAAAACTTGTCATGAAGTTTTAAAAGAACTCAACATTCAAGATGACCCGCTT
CTTGATATTGCAATAGAGCTTGAAAAAATTGCTTTAAGTGATGAATATTTTATTGAGAAAAAGCTTTATC
CCAATGTTGATTTTTATTCCGGCATTACATTAAAAGCTTTAGGTTTTCCAACCGAAATG</v>
      </c>
      <c r="I26" s="4">
        <f t="shared" si="1"/>
        <v>343</v>
      </c>
      <c r="J26" s="8" t="s">
        <v>220</v>
      </c>
      <c r="K26" s="4" t="str">
        <f t="shared" si="5"/>
        <v>&gt;B. grahamii_Ac1692yn|AATGCCGTGAATAATATGATAAATGCTGGTCTTCAGGGAGTTGACTTTGTTGTTGCAAATACGGATGCAC
AGGCTTTGGCTATGTCAAAGGCTGAACGTGTTATCCAACTTGGGGCAGCTGTGACAGAAGGTTTGGGTGC
TGGTGCTTTACCGGAAGTTGGGCAAGCGGCGGCGGAGGAATGTATTGATGAAATTATTGATCATCTTGCA
GACTCTCATATGGTTTTCATTACTGCTGGTATGGGGGGAGGAACTGGAACAGGAGCTGCTCCCGTTGTTG
CTCGCGCAGCGCGTGAAAAAGGTATTTTGACCGTTGGTGTGGTGACAAAGCCATTTCAGTTTGAAGGGGC
ACGTCGTATGAAAACGGCAGAGGCTGGTATTGAAGAATTACAAAAGTCTGTCGATACATTGATTGTTATT
CCCAATCAAAATCTTTTCCGTATTGCAAATGATAAGACAACATTTGCTGATGCTTTTGCTATGGCTGACC
AAGTGCTTTATTCTGGTGTTGCTTCCATTACGGATTTGATGATTAAAGAGGGTTTGATTAACCTTGATTT
TGCTGATGTTCGTTCTGTTATGCACGAAATGGGTCGAGCCATGATGGGAACCGGTGAGGCATCTGGTGAT
GGGCGTGCTTTGGCTGCTGCTGAAGCTGCTATTGCGAACCCATTGTTGGATGATACTTCTATGCGTGGGG
CGCGTGGTTTACTGATTTCTATTACGGGTGGTCGTGATATGACTCTCTTTGAGGTTGATGAAGCTGCTAA
TCGTATTCGTGAAGAAGT</v>
      </c>
      <c r="L26" s="4">
        <f t="shared" si="2"/>
        <v>799</v>
      </c>
      <c r="M26" s="5" t="str">
        <f>REPT("-",1331)</f>
        <v>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</v>
      </c>
      <c r="N26" s="4" t="str">
        <f t="shared" si="6"/>
        <v>&gt;B. grahamii_Ac1692yn|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</v>
      </c>
      <c r="O26" s="4">
        <f t="shared" si="3"/>
        <v>1331</v>
      </c>
      <c r="P26" s="4" t="s">
        <v>221</v>
      </c>
      <c r="Q26" s="4" t="s">
        <v>222</v>
      </c>
      <c r="R26" s="4" t="s">
        <v>29</v>
      </c>
      <c r="S26" s="4" t="s">
        <v>29</v>
      </c>
    </row>
    <row r="27" spans="1:19" ht="14.5" customHeight="1" x14ac:dyDescent="0.4">
      <c r="A27" s="4" t="s">
        <v>207</v>
      </c>
      <c r="B27" s="4" t="s">
        <v>223</v>
      </c>
      <c r="C27" s="4" t="s">
        <v>216</v>
      </c>
      <c r="D27" s="5" t="s">
        <v>217</v>
      </c>
      <c r="E27" s="6" t="s">
        <v>224</v>
      </c>
      <c r="F27" s="9" t="str">
        <f t="shared" si="0"/>
        <v>B. grahamii_Ad1734yn</v>
      </c>
      <c r="G27" s="8" t="s">
        <v>225</v>
      </c>
      <c r="H27" s="4" t="str">
        <f t="shared" si="4"/>
        <v>&gt;B. grahamii_Ad1734yn|CCAATGAAGCATGTCTAAAAATGCTCCAAGAAATAGGTTCTATTAAAAGAATTCCCGAATTTATTGCACG
TGCAAAAGATAAAAATGATCCTTTCCGTCTTATGGGATTCGGTCACAGAGTCTATAAAAATTATGACCCA
CGTGCAAAAATCATGCAAAAAACTTGTCACGAAGTTTTAAAAGAGCTCAACATTAAAGATGACCCGCTTC
TTGATATTGCAATGGAACTTGAGAAAATTGCCTTAAATGATGAATATTTCATTGAGAAAAAGCTTTATCC
CAATGTTGATTTCTATTCCGGAATTACGTTAAAAGCTCTAGGTTTTCCAACCGAAATG</v>
      </c>
      <c r="I27" s="4">
        <f t="shared" si="1"/>
        <v>342</v>
      </c>
      <c r="J27" s="8" t="s">
        <v>226</v>
      </c>
      <c r="K27" s="4" t="str">
        <f t="shared" si="5"/>
        <v>&gt;B. grahamii_Ad1734yn|AATGCCGTGAACAATATGATTAATGCTGGCCTTCAAGGAGTTGACTTTGTTGTCGCAAATACGGATGCAC
AAGCTTTGGCTATGTCAAAGGCTGAACGTGTTATCCAGCTTGGCGCAGCTGTAACAGAAGGTTTGGGTGC
TGGTGCTCTACCGGAAGTGGGACAAGCAGCTGCAGAGGAATGTATTGATGAAATTATTGATCATCTTGCG
GACTCTCATATGGTTTTCATTACTGCTGGTATGGGGGGAGGAACTGGAACAGGGGCTGCTCCTGTTGTGG
CTCGCGCAGCGCGTGAAAAGGGTATTTTGACCGTTGGTGTGGTGACAAAGCCATTTCAGTTTGAAGGGGC
ACGTCGTATGAAAACGGCAGAGGCTGGTATTGAAGAATTACAAAAGTCTGTCGATACATTGATTGTTATT
CCCAATCAAAATCTTTTCCGTATTGCAAATGATAAGACAACATTTGCTGATGCTTTTGCTATGGCTGACC
AAGTGCTTTATTCTGGTGTTGCTTCCATTACGGATTTGATGATTAAAGAGGGCTTAATTAACCTTGATTT
TGCTGATGTTCGTTCTGTTATGCATGAAATGGGGCGAGCTATGATGGGAACGGGTGAGGCATCTGGTGAC
GGGCGTGCTTTGGCTGCTGCTGAAGCTGCTATCGCAAACCCATTGTTGGATGATACCTCTATGCGTGGGG
CGCGTGGTTTGTTGATTTCTATTACAGGTGGTCGTGATATGACTCTCTTTGAGGTTGATGAAGCTGCTAA
TCGTATTCGTGAAGAAGT</v>
      </c>
      <c r="L27" s="4">
        <f t="shared" si="2"/>
        <v>799</v>
      </c>
      <c r="M27" s="5" t="str">
        <f>REPT("-",1331)</f>
        <v>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</v>
      </c>
      <c r="N27" s="4" t="str">
        <f t="shared" si="6"/>
        <v>&gt;B. grahamii_Ad1734yn|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</v>
      </c>
      <c r="O27" s="4">
        <f t="shared" si="3"/>
        <v>1331</v>
      </c>
      <c r="P27" s="4" t="s">
        <v>227</v>
      </c>
      <c r="Q27" s="4" t="s">
        <v>228</v>
      </c>
      <c r="R27" s="4" t="s">
        <v>29</v>
      </c>
      <c r="S27" s="4" t="s">
        <v>29</v>
      </c>
    </row>
    <row r="28" spans="1:19" ht="14.5" customHeight="1" x14ac:dyDescent="0.4">
      <c r="A28" s="23" t="s">
        <v>1468</v>
      </c>
      <c r="B28" s="23" t="s">
        <v>86</v>
      </c>
      <c r="C28" s="23" t="s">
        <v>229</v>
      </c>
      <c r="D28" s="24" t="s">
        <v>230</v>
      </c>
      <c r="E28" s="25" t="s">
        <v>231</v>
      </c>
      <c r="F28" s="23" t="str">
        <f t="shared" si="0"/>
        <v>B._grahamii_as4aup</v>
      </c>
      <c r="G28" s="23" t="s">
        <v>232</v>
      </c>
      <c r="H28" s="23" t="str">
        <f t="shared" si="4"/>
        <v>&gt;B._grahamii_as4aup|ATGTCTGAGAATAACGCATATATTATTGTGAATGATAAAAAAGTAGAGCTTCCCTTGCGTAAAGGCACGAGTGGACCTGAAGTCATTGAAATTGCTTCTCTCTACAAAAAAGCCGATATTTTTACTTATGATCCTGGTTTTACTTCAACAGCTTCTTGTGAATCAAAAATTACTTATATCGACGGTGATAAAGGCATATTGCTTTATCGTGGTTATCCTATTGATCAATTAGCTGAAAAAGGAGACTTTCTCGAAAGTTGTTATCTTTTACTTTATGGTGAACTCCCAACACAGCAAGAAAAAAATGAATTTGATCGATGTATTATGCAGCATACCATGGTACACGAACAGTTTGCACGCTTCTTCCATGGCTTCCGCCGTGATTCTCATCCTATGGCCGTCATGGTTGCCTGCCTTGGCGCTATGTCTGCGTTCTATCACGACTCTATTGATATTACAGATCCTCACCAGAGAATGATTGCTTCTGTTCGTCTTATCTCAAAAGTTCCAACGCTTGCTGCTATGGCCTATAAATACAGTATCGGACAAGCATTTGTTTATCCACGTAATGATCTTAGTTATGCTGCAAATTTCCTCCGTATGTGCTTTGCTGTTCCTTGTGAAGAATATAAAACAAACCCTGTGCTTGCTCGGGCGATGGATCAAATCTTTATCCTTCATGCAGATCATGAACAAAATGCTTCTACATCTACGGTACGTCTTGCTGGATCCTCGGGTGCTAATCCGTTTGCCTGTATTGCAGCAGGTGTTGCATGCCTTTGGGGACCAGCACATGGTGGTGCCAATGAAGCATGTTTAAAAATGCTACAAGAAATAGGTTCTATTGAAAGAATTCCTGAATTTATTGCACGTGCAAAAGATAAAAATGATCCTTTCCGCCTTATGGGCTTTGGGCACCGTGTCTATAAAAATTATGACCCACGTGCAAAAATCATGCAAAAAACCTGTCATGAAGTTTTAAAAGAACTCAACATTCAAGATGACCCACTTCTTGATATTGCAATAGAACTTGAAAAAATTGCCTTAAGTGATGAATATTTTATTGAGAAAAAGCTTTATCCCAATGTTGATTTCTATTCCGGCATTACATTAAAAGCTCTAGGTTTTCCAACTGAAATGTTTACTGTTCTTTTTGCATTGGCGCGCAGTGTCGGGTGGGTGGCACAATGGAAAGAAATGATTGAAGACCCTGCACAAAAAATTGGTCGTCCTCGACAACTCTACACAGGCTATGCTATGCGTGACTATGTTCCTATAGACGAACGTGCAAATTAA</v>
      </c>
      <c r="I28" s="23">
        <f t="shared" si="1"/>
        <v>1296</v>
      </c>
      <c r="J28" s="23" t="s">
        <v>233</v>
      </c>
      <c r="K28" s="23" t="str">
        <f t="shared" si="5"/>
        <v>&gt;B._grahamii_as4aup|ATGACGATTAATCTGCATCGGCCAGATATCGCGGAATTGAAGCCACGCATTACCGTTTTTGGTGTTGGAGGTGGTGGCGGGAATGCCGTGAATAATATGATAAATGCTGGTCTTCAGGGAGTTGACTTTGTTGTTGCAAATACGGATGCACAGGCTTTGGCTATGTCAAAGGCTGAACGTGTTATCCAACTTGGGGCAGCTGTGACAGAAGGTTTGGGTGCTGGTGCTTTACCGGAAGTTGGACAAGCGGCGGCAGAGGAATGTATTGATGAAATTATCGATCATCTTGCAGACTCTCATATGGTTTTCATTACTGCTGGTATGGGGGGAGGAACTGGAACAGGGGCTGCTCCCGTTGTTGCTCGCGCAGCGCGTGAAAAAGGTATTTTGACTGTTGGTGTTGTGACAAAGCCGTTTCAGTTTGAAGGCGCACGTCGTATGAAAACGGCAGAGTCTGGTATTGAAGAATTACAAAAGTCTGTCGATACATTGATTGTTATTCCCAATCAAAATCTTTTCCGTATTGCAAATGATAAGACAACGTTTGCTGATGCTTTTGCTATGGCTGATCAAGTGCTTTATTCTGGTGTTGCTTCCATTACGGATTTGATGATTAAAGAGGGTTTGATTAACCTTGATTTTGCTGATGTTCGCTCTGTTATGCACGAAATGGGTCGAGCCATGATGGGAACGGGTGAGGCATCTGGTGATGGACGTGCTTTGGCTGCGGCTGAAGCTGCTATTGCAAACCCATTGTTGGATGATACCTCTATGCGTGGGGCGCGTGGTTTACTGATTTCTATTACGGGTGGTCGTGATATGACTCTTTTTGAGGTTGATGAAGCTGCTAATCGTATTCGTGAAGAAGTGGATGCTGATGCGAATGTGATCTTTGGCGCTATTGATGATGAGTCATTGGAAGGTGTTATTCGTGTTTCTGTGGTTGCCACCGGTATTGATCGTGAAGTTAGTGATGTGGTTCAGTCCTCTCATCCTCAGATTCAAAGGCCTGCTTCTTCAATGCGCAAGAGCGATCCTGGAACGTCACACAGTTCTTTTCATGTTCAGTCATCGCCACTGCGTTCTGAGTCAATGGTAGAAGTGATCGAATCACTTGAAATAGAGAAGGGTAAATCAACCGCAGAACAGTTCCGTCCCAAAAGTCAAATTTTTGCACATCCTACAGAGGCAATGACGACACGAAGTGCGACGAATGCTGTTGCGTATGGTTCAAATGCTGTTCAGGAACAGAGATCAAATGTGCCTCGTATGCAAGTAAGTCGTGGTTCTCAACCGGCTATGACAGCTCCCGTGAGTATGGAGGCAACAGCGCATGTTCTTGATGAGATGACAGGGGTTGTGAAGCAAAAAGAAAAGCTAGTGCAACCAAAACAAATGCAACAAATGCAAGCGCGCGCTCCAATGCGTATGCCTGAATTAAAGGATTTTCCTCCTGTTGCTCATGGACAAAGTCAAAGAACATCTGTGACTGATCAAGGTCCTCGTAATCTTTGGCAGCGTTTGAAACAGAGCTTGACGCATCGTGAAGAAGCAGAGCCAGAAGCGAGGTTGGAGCCTGCTGTTAGATCGTCTCAGCAGCAAGAGTCTCATGTTTACAATAAAAATTCTCAGGCGCTTTCTCAAGATGCTTCTGTTTATGTTCCACGTCGTTCTGGTGAGCTGCACCCTCAGGTACCACAAGATCAGCGTACTTTTATAAGTGAAGAAGATCAGTTGGAAATACCAGCATTTTTACGTCGTCAAGCAAATTAA</v>
      </c>
      <c r="L28" s="23">
        <f t="shared" si="2"/>
        <v>1773</v>
      </c>
      <c r="M28" s="25" t="s">
        <v>234</v>
      </c>
      <c r="N28" s="23" t="str">
        <f t="shared" si="6"/>
        <v>&gt;B._grahamii_as4aup|CAGATGATGATCCCAAGCCTTCTGGCGATCTCTTAAAATAAAGCCTAGCGTCATAATCCCTCCACGTTTTTTCAAAGAAAAACATGCATTTCAAGGCGCTATGGATTTCAAAGACCATGGATTTACTCAGAACTTATGGGTTTTAAAAAAGGCTTTAAAAGGAAATAACTAAAAAACTTTTCCAGTAATTTAAGATGATACCGGGGAAGGTTTTCCGGTTTATCCCGGAGGGCTTGTAGCTCAGTTGGTTAGAGCGCGCGCTTGATAAGCGTGAGGTCGGAGGTTCAAGTCCTCCCAGGCCCACCAATTTATGCTCGTTTTTTGCTTATCCAAGAGTATAAAGCTTAAGCGTATTAAAGCCTCTTCAATCTTTGTTTATTTTTAAAGATTTTATTTTATCATTCAGAGATTGTTTGTTAAATTTATCCCATTAAGCTTCCAAAGAGGCTTTGTCCCTTCAGTGGTACAGATAAATTTACATGATACAAATCAAAACAGGACAGGTAATTCAAGTTGATGAATTTGGTTATGGTTGATTTGAGAGAGCATTATTTAGGGGCCGTAGCTCAGCTGGGAGAGCACCTGCTTTGCAAGCAGGGGGTCGTC</v>
      </c>
      <c r="O28" s="23">
        <f t="shared" si="3"/>
        <v>606</v>
      </c>
      <c r="P28" s="23" t="s">
        <v>235</v>
      </c>
      <c r="Q28" s="23" t="s">
        <v>235</v>
      </c>
      <c r="R28" s="23" t="s">
        <v>235</v>
      </c>
      <c r="S28" s="24" t="s">
        <v>29</v>
      </c>
    </row>
    <row r="29" spans="1:19" ht="14.5" customHeight="1" x14ac:dyDescent="0.4">
      <c r="A29" s="4" t="s">
        <v>207</v>
      </c>
      <c r="B29" s="4" t="s">
        <v>236</v>
      </c>
      <c r="C29" s="4" t="s">
        <v>237</v>
      </c>
      <c r="D29" s="5" t="s">
        <v>209</v>
      </c>
      <c r="E29" s="6" t="s">
        <v>238</v>
      </c>
      <c r="F29" s="9" t="str">
        <f t="shared" si="0"/>
        <v>B. grahamii_Cg4224alb</v>
      </c>
      <c r="G29" s="8" t="s">
        <v>239</v>
      </c>
      <c r="H29" s="4" t="str">
        <f t="shared" si="4"/>
        <v>&gt;B. grahamii_Cg4224alb|TGCCAATGAAGCATGTCTAAAAATGCTACAAGAAATAGGTTCTATTGAAAGAATTCCTGAATTTATTGCA
CGTGCAAAAGATAAAAATGATCCTTTCCGCCTTATGGGCTTTGGGCACCGTGTCTATAAAAATTATGACC
CACGTGCAAAAATCATGCAAAAAACCTGTCATGAAGTTTTAAAAGAACTCAACATTCAAGATGACCCGCT
TCTTGATATTGCAATAGAACTTGAAAAAATTGCCTTAAGTGATGAATATTTTATTGAGAAAAAGCTTTAT
CCCAATGTTGATTTTTATTCCGGCATTACATTAAAAGCTCTAGGTTTTCCAACTGAAA</v>
      </c>
      <c r="I29" s="4">
        <f t="shared" si="1"/>
        <v>342</v>
      </c>
      <c r="J29" s="8" t="s">
        <v>240</v>
      </c>
      <c r="K29" s="4" t="str">
        <f t="shared" si="5"/>
        <v>&gt;B. grahamii_Cg4224alb|AATGCCGTGAATAATATGATAAATGCTGGTCTTCAGGGAGTTGACTTTGTTGTTGCAAATACGGATGCAC
AGGCTTTAGCTATGTCAAAGGCTGAACGTGTTATCCAACTTGGGGCAGCTGTGACAGAAGGTTTGGGTGC
TGGTGCTTTACCGGAAGTTGGACAAGCGGCCGCAGAGGAATGTATTGATGAAATTATTGATCATCTTGCA
GACTCTCATATGGTTTTCATTACTGCTGGTATGGGGGGAGGAACTGGAACAGGGGCTGCTCCCGTTGTTG
CTCGCGCAGCGCGTGAAAAAGGTATTTTGACTGTTGGTGTTGTGACAAAGCCGTTTCAGTTTGAAGGCGC
ACGTCGTATGAAAACGGCAGAGGCTGGTATTGAAGAATTACAAAAGTCTGTCGATACATTGATTGTTATT
CCCAATCAAAATCTTTTCCGTATTGCAAATGATAAGACAACGTTTGCTGATGCTTTTGCTATGGCTGATC
AAGTGCTTTATTCTGGTGTTGCTTCCATTACGGATTTGATGATTAAAGAGGGTTTGATTAACCTTGATTT
TGCTGATGTTCGCTCTGTTATGCACGAAATGGGTCGAGCCATGATGGGAACGGGTGAGGCATCTGGTGAT
GGACGTGCTTTGGCTGCGGCTGAAGCTGCTATTGCAAACCCATTGTTGGATGATACCTCTATGCGTGGGG
CGCGTGGTTTACTGATTTCTATTACAGGTGGTCGTGATATGACTCTTTTTGAGGTTGATGAAGCTGCTAA
TCGTATTCGTGAAGAAGT</v>
      </c>
      <c r="L29" s="4">
        <f t="shared" si="2"/>
        <v>799</v>
      </c>
      <c r="M29" s="5" t="str">
        <f>REPT("-",1331)</f>
        <v>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</v>
      </c>
      <c r="N29" s="4" t="str">
        <f t="shared" si="6"/>
        <v>&gt;B. grahamii_Cg4224alb|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</v>
      </c>
      <c r="O29" s="4">
        <f t="shared" si="3"/>
        <v>1331</v>
      </c>
      <c r="P29" s="4" t="s">
        <v>241</v>
      </c>
      <c r="Q29" s="4" t="s">
        <v>242</v>
      </c>
      <c r="R29" s="4" t="s">
        <v>29</v>
      </c>
      <c r="S29" s="4" t="s">
        <v>29</v>
      </c>
    </row>
    <row r="30" spans="1:19" ht="14.5" customHeight="1" x14ac:dyDescent="0.4">
      <c r="A30" s="23" t="s">
        <v>1469</v>
      </c>
      <c r="B30" s="23" t="s">
        <v>146</v>
      </c>
      <c r="C30" s="23" t="s">
        <v>179</v>
      </c>
      <c r="D30" s="24" t="s">
        <v>243</v>
      </c>
      <c r="E30" s="25" t="s">
        <v>244</v>
      </c>
      <c r="F30" s="23" t="str">
        <f t="shared" si="0"/>
        <v>B._henselae_Houston-1</v>
      </c>
      <c r="G30" s="23" t="s">
        <v>245</v>
      </c>
      <c r="H30" s="23" t="str">
        <f t="shared" si="4"/>
        <v>&gt;B._henselae_Houston-1|ATGTCTAAGAATAAAGCGCACATTACTGTGAATGATAAAAAAATAGAACTCTCCGTGCGTAAAGGTACACTTGGTCCTGACGTTATTGAAATTGCTTCTCTCTACAAAGAAACAGATACTTTTACTTATGATCCTGGCTTTACCTCAACTGCTTCGTGTGAATCGAAAATCACTTATATTGATGGTAATGAAGGAATTTTGCTTTATCGTGGTTATCCTATTGACCAATTGGCTGAAAAAGGAGACTTTCTCGAAAGCTGCTATCTTTTGCTTTACGGTGAACTGCCAACAAAACAAGAAAAAATTGATTTTGATCGCTGTATTATGCAGCATACGATGGTTCACGAACAGTTTGCAAGATTTTTCCATGGTTTCCGTCGCGACTCTCATCCTATGGCCGTCATGATTGCATGTCTTGGAGCTATGTCTGCATTCTATCACGACTCTATTGATATTACAGATCCTCAACAGAGAATGATCGCTTCTATTCGTCTCATTTCAAAGGTCCCAACTCTTGCCGCTATGGCCTATAAATATAGCATTGGACAAGCATTTGTTTATCCACGTAATGATCTTAGTTACGCTGCAAATTTTCTCCGTATGTGTTTTTCTGTTCCTTGTGAAGAATATAAAATTAATCCGGTGCTGACTCGAGCTATGGATAGAATCTTTACTCTTCATGCAGATCATGAACAAAATGCTTCGACATCCACTGTACGTCTTGCAGGTTCATCAGGTGCTAATCCATTTGCATGTATTGCAGCAGGTGTTGCATGCCTTTGGGGACCAGCTCATGGTGGAGCTAATGAAGCATGCCTAAAAATGTTACAAGAAATAGGTTCTGTTGAAAGAATTCCTGAATTCATTGCACGTGCAAAAGATAAAAATGATTCTTTCCGCCTTATGGGTTTTGGTCATCGAGTCTATAAAAATTATGATCCACGCGCAAAAATCATGCAACAAACCTGCCATGAGGTTTTAAAAGAATTGAACATTCAAAATGATCCACTTCTTGATATTGCTATCACGCTTGAAAATATTGCTCTAAATGATGAATATTTTATTGAAAAAAAACTTTACCCTAATGTCGATTTCTATTCTGGCATTACATTAAAAGCTCTAGGATTTCCAACAGAAATGTTTACTGTTCTTTTTGCATTAGCACGCAGTGTCGGCTGGGTTGCGCAATGGAAAGAAATGATTGAGGATCCTGCACAAAAAATTAGCCGACCACGCCAACTCTACACAGGCTACGCTGCGCGTGAATATATCCCTATAGACAAGCGTGTAAACTAA</v>
      </c>
      <c r="I30" s="23">
        <f t="shared" si="1"/>
        <v>1296</v>
      </c>
      <c r="J30" s="23" t="s">
        <v>246</v>
      </c>
      <c r="K30" s="23" t="str">
        <f t="shared" si="5"/>
        <v>&gt;B._henselae_Houston-1|ATGACGATTAATCTGCATCGGCCAGATATCGCGGAATTGAAGCCACGTATTACCGTTTTTGGTGTTGGTGGTGGTGGCGGGAATGCTGTGAATAATATGATTAATGCTGGTCTTCAAGGAGTTGATTTTGTTGTTGCTAATACAGATGCGCAGGCTTTGGCTATGTCAAAGGCTGAACGTGTTATCCAGCTTGGTGCAGCAGTTACAGAAGGTTTAGGTGCTGGTGCTTTACCGGAAGTTGGACAAGCGGCTGCAGAGGAATGTATTGATGAAATTATCGACCATCTCGCAGATTCCCATATGATTTTCATTACTGCTGGTATGGGAGGAGGTACGGGAACAGGAGCAGCACCTGTTGTTGCACGTGCTGCTCGTGAAAAAGGTATTTTGACCGTTGGTGTTGTGACAAAGCCATTTCAGTTTGAAGGCGCTCGCCGTATGAAAACGGCAGAGGCTGGTATTGAAGAATTACAAAAATCTGTTGATACATTGATTGTTATACCTAATCAGAATCTTTTCCGTATTGCAGATGAAAAAACAACCTTTGCTGATGCTTTTGCTATGGCTGACCAAGTGCTTTACTCTGGTGTTGCTTCCATTACAGATCTCATGATTAAAGAAGGGCTCATTAACCTTGATTTTGCTGATGTTCGTTCTGTTATGCATGAAATGGGCCGTGCGATGATGGGAACCGGCGAGGCATCTGGTGAAGGGCGTGCTTTGGCTGCTGCTGAAGCAGCTATTGCTAATCCGTTGTTGGATGATACTTCTATGCGTGGTGCTCGCGGTCTTTTGATTTCTATTACTGGTGGTCGTGATATGACTTTATTTGAAGTCGATGAAGCTGCTAATCGTATTCGCGAAGAAGTGGATGCAGATGCTAATGTTATCTTTGGTGCTATTGATGATGAGTCACTAGAGGGTGTTATTCGTGTCTCTGTGGTTGCAACGGGGATCGATCGTGAGGTTAGTGATTTAGTTCAGCCTTCTCATCCTCAACTTCAAAGACATGCAACTTCAATTCGTAAGAACGATCCTGGAATGCCGCAAAGTTCTTTTCATGTTCAATCACCACCCTTGCGCTCTGAGTCAATGGTAGAAGTGATCGAAGCACTTGAAATAGAAAAGGGCAAAACGGTTGGAGAGCAGTTTCGTCCTAAAAGTCAAATTTTTGCACAGCCTGCAGACACTGTTGCTGCACGAAATGCTGCCGCTGCTTATGGGTCAAGTGCTCATGGGCAGATATCAAATGCGCCACGTGTGCAAGTAAGCCGTAGTTCGCAATCCTCTATGGTTGCACCAGTGAGTATGGAGGCGACGGCGCATGTTCTTGATGAGATGACAGGCGTTGTGCAGCAAAAAGAAAATCAAGTAAAACAAATACAAGCGCGTTCACCTATGCGTATGCCTGAGTTAAAGGATTTTCCTCCTGTTGCTCATGGTCAAGGTGAGAGGTCATCTGCTGACCAAGGACCTCGCAATCTTTGGCAGCGTTTAAAACAAAGTTTGACACATCGTGAAGAGGCTGAGCCAGAAGCTAAGCTAGAGCCCGCTGTAAGATCTTCTCAGCAGCAAGAAGTTCGTGTTCATAATAAAAATTCTCGGGCACTTGTTCAAGATGCTTCTGTTTATGTTCCACGTCGTGCTGGTGAGTTGCATCCCCATGTTTCACAAGATCAGCGTAATTTTGTAAGTGAAGAAGATCAGTTGGAAATACCAGCATTTTTGCGTCGTCAGGCAAATTAA</v>
      </c>
      <c r="L30" s="23">
        <f t="shared" si="2"/>
        <v>1746</v>
      </c>
      <c r="M30" s="23" t="s">
        <v>247</v>
      </c>
      <c r="N30" s="23" t="str">
        <f t="shared" si="6"/>
        <v>&gt;B._henselae_Houston-1|TCTTCAGATGATGATCCCAAGCCTTCTGGCGATCTAGACAAAACAAGTCCACCGTGGGCTTTGAAAAACGCTTTCCTTGATAAAATTTAAGCGTTTTATAAGAGG
ATGCCCGGGAAGGTTTTCCGGTTTATCCCGGAGGGCTTGTAGCTCAGTTGGTTAGAGCGCGCGCTTGATA
AGCGTGAGGTCGGAGGTTCAAGTCCTCCCAGGCCCACCAGTTTATCCATTACTTTCATAAGTGCTTTTAA
AAAATAAGTACTTCTAAAAAGATTGCTTCTAAAAAGCTTATCAAAATTGGCAGGCTTATTGCTTTTGTGT
GAGTAATCCAAAGTTAAAGCAAATTAATGGCAAAAAAACAGTTCAAATGCTAAATACTAAGGAGTCAAAA
TTCCTTGCAAAGTGATTTTTACAGCGTCCATTTGGTTGATATAAATTCCAAATGCTCATAGACGTCAATG
CCTATATGAAACTATCGGTTCAATCATATCGCTTTGAGTTATATAGATTTTGTAATCCCTCTTTTGATCG
TTTTAAACGCTTTATCCTGATTTAGGGGCCGTAGCTCAGCTGGGAGAGCACCTGCTTTGCAAGCAGGGGG
TCGTCgg</v>
      </c>
      <c r="O30" s="23">
        <f t="shared" si="3"/>
        <v>610</v>
      </c>
      <c r="P30" s="23" t="s">
        <v>248</v>
      </c>
      <c r="Q30" s="23" t="s">
        <v>248</v>
      </c>
      <c r="R30" s="23" t="s">
        <v>249</v>
      </c>
      <c r="S30" s="24" t="s">
        <v>29</v>
      </c>
    </row>
    <row r="31" spans="1:19" ht="14.5" customHeight="1" x14ac:dyDescent="0.4">
      <c r="A31" s="7" t="s">
        <v>1469</v>
      </c>
      <c r="B31" s="7" t="s">
        <v>250</v>
      </c>
      <c r="C31" s="7" t="s">
        <v>251</v>
      </c>
      <c r="D31" s="5" t="s">
        <v>252</v>
      </c>
      <c r="E31" s="6" t="s">
        <v>253</v>
      </c>
      <c r="F31" s="7" t="str">
        <f t="shared" si="0"/>
        <v>B._henselae_7069</v>
      </c>
      <c r="G31" s="7" t="s">
        <v>254</v>
      </c>
      <c r="H31" s="7" t="str">
        <f t="shared" si="4"/>
        <v>&gt;B._henselae_7069|AGCTAATGAAGCATGCCTAAAAATGTTACAAGAAATAGGTTCTGTTGAAAGAATTCCTGAATTCATTGCA
CGTGCAAAAGATAAAAATGATTCTTTCCGCCTTATGGGTTTTGGTCATCGAGTCTATAAAAATTATGATC
CACGCGCAAAAATCATGCAACAAACCTGCCATGAGGTTTTAAAAGAATTGAACATTCAAAATGATCCACT
TCTTGATATTGCTATTACGCTTGAAAATATTGCTCTAAATGATGAATATTTTATTGAAAAAAAACTTTAC
CCTAATGTCGATTTCTATTCTGGCATTACATTAAAAGCTCTAGGATTTCCAACAGAAA</v>
      </c>
      <c r="I31" s="7">
        <f t="shared" si="1"/>
        <v>342</v>
      </c>
      <c r="J31" s="7" t="s">
        <v>255</v>
      </c>
      <c r="K31" s="7" t="str">
        <f t="shared" si="5"/>
        <v>&gt;B._henselae_7069|TATCGCGGAATTGAAGCCACGTATTACCGTTTTTGGTGTTGGTGGTGGTGGCGGGAATGCTGTGAATAAT
ATGATTAATGCTGGTCTTCAAGGAGTTGATTTTGTTGTTGCTAATACAGATGCGCAGGCTTTGGCTATGT
CAAAGGCTGAACGTGTTATCCAGCTTGGTGCAGCAGTTACAGAAGGTTTAGGTGCTGGTGCTTTACCGGA
AGTTGGACAAGCGGCTGCAGAGGAATGTATTGATGAAATTATCGACCATCTCGCAGATTCCCATATGATT
TTCATTACTGCTGGTATGGGAGGAGGTACGGGAACAGGAGCAGCACCTGTTGTTGCACGTGCTGCTCGTG
AAAAAGGTATTTTGACCGTTGGTGTTGTGACAAAACCATTTCAGTTTGAAGGCGCTCGCCGTATGAAAAC
GGCAGAGGCTGGTATTGAAGAATTACAAAAATCTGTTGATACATTGATTGTTATACCTAATCAGAATCTT
TTCCGTATTGCAGATGAAAAAACAACCTTTGCTGATGCTTTTGCTATGGCTGACCAAGTGCTTTACTCTG
GTGTTGCTTCCATTACAGATCTCATGATTAAAGAAGGGCTCATTAACCTTGATTTTGCTGATGTTCGTTC
TGTTATGCATGAAATGGGCCGTGCGATGATGGGAACCGGCGAGGCATCTGGTGAAGGGCGTGCTTTAGCT
GCTGCTGAAGCAGCTATTGCTAATCCGTTGTTGGATGATACTTCTATGCGCGGTGCTCGCGGTCTTTTGA
TTTCTATTACTGGTGGTCGTGATATGACTTTATTTGAAGTCGATGAAGCTGCTAATCGTATTCGCGAAGA
AGTGGATGCAGATGCCAATGTTATCTTTGGTGCTATTGATGATGAGTCACTAGAG</v>
      </c>
      <c r="L31" s="7">
        <f t="shared" si="2"/>
        <v>907</v>
      </c>
      <c r="M31" s="7" t="s">
        <v>256</v>
      </c>
      <c r="N31" s="7" t="str">
        <f t="shared" si="6"/>
        <v>&gt;B._henselae_7069|GATGATGATCCCAAGCCTTCTGGCGATCTAGACAAAACAAGTCCACCGTGGGCTTTGAAAAACGCTTTCC
TTGATAAAATTTAAGCGTTTTATAAGAGGATGCCGGGGAAGGTTTTCCGGTTTATCCCGGAGGGCTTGTA
GCTCAGTTGGTTAGAGCGCGCGCTTGATAAGCGTGAGGTCGGAGGTTCAAGTCCTCCCAGGCCCACCAGT
TTATCCATTACTTTCATAAGTGCTTTTAAAAAATAAGTACTTCTAAAAAGATTGCTTCTAAAAAGCTTAT
CAAAATTGGCAGGCTTATTGCTTTTGTGTGAGTAATCCAAAGTTAAAGCAAATTAATGGCAAAAAAACAG
TTCAAATGCTAAATACTAAGGAGTCAAAATTCCTTGCAAAGTGATTTTTACAGCGTCCATTTGGTTGATA
TAAATTCCAAATGCTCATAGACGTCAATGCCTATATGAAACTATCGGTTCAATCATATCGCTTTGAGTTA
TATAGATTTTGTAATCCCTCTTTTGATCGTTTTAAACGCTTTATCCTGATTTAGGGGCCGTAGCTCAGCT
GGGAGAGCACCTGCTTTGCAAGCAGGGGGTCGTCGG</v>
      </c>
      <c r="O31" s="7">
        <f t="shared" si="3"/>
        <v>604</v>
      </c>
      <c r="P31" s="7" t="s">
        <v>257</v>
      </c>
      <c r="Q31" s="7" t="s">
        <v>258</v>
      </c>
      <c r="R31" s="7" t="s">
        <v>259</v>
      </c>
      <c r="S31" s="6" t="s">
        <v>29</v>
      </c>
    </row>
    <row r="32" spans="1:19" ht="14.5" customHeight="1" x14ac:dyDescent="0.4">
      <c r="A32" s="23" t="s">
        <v>1470</v>
      </c>
      <c r="B32" s="23" t="s">
        <v>208</v>
      </c>
      <c r="C32" s="23" t="s">
        <v>120</v>
      </c>
      <c r="D32" s="24" t="s">
        <v>260</v>
      </c>
      <c r="E32" s="25" t="s">
        <v>261</v>
      </c>
      <c r="F32" s="23" t="str">
        <f t="shared" si="0"/>
        <v>B._japonica_Fuji_18-1</v>
      </c>
      <c r="G32" s="23" t="s">
        <v>262</v>
      </c>
      <c r="H32" s="23" t="str">
        <f t="shared" si="4"/>
        <v>&gt;B._japonica_Fuji_18-1|GGCCAATGAAGCCTGCTTAAAAATGTTACAAGAAATAGGCTCAGTTGAGCAAATTCCAAAATTCATTGCA
CGAGCAAAAGACAAAAATGACCCTTTCCGCCTTATGGGATTTGGCCATCGAGTCTATAAAAATTATGACC
CACGTGCAAAAATCATGCAGCAAACATGCCATGAAGTTTTAAAAGAACTGAATATTCAAGATGATCCACT
TCTCGATATAGCAATAGAACTTGAGAAAATTGCACTCAATGATGAATATTTTGTTGAAAAAAAGCTTTAC
CCGAATGTTGACTTTTATTCTGGCATTACATTAAAAGCTTTAGGCTTTCCAACTGAAA</v>
      </c>
      <c r="I32" s="23">
        <f t="shared" si="1"/>
        <v>342</v>
      </c>
      <c r="J32" s="23" t="s">
        <v>263</v>
      </c>
      <c r="K32" s="23" t="str">
        <f t="shared" si="5"/>
        <v>&gt;B._japonica_Fuji_18-1|AATGCCGTGAATAATATGATTAATGCTGGTCTTCAGGGAGTTGATTTTGTTGTTGCTAATACGGATGCAC
AGGCTTTGGCGATGTCAAAGGCGGAACGTGTTATCCAGCTTGGTGCAGCTGTTACGGAAGGTCTAGGTGC
TGGTGCTTTGCCAGAAGTTGGGCAAGCAGCTGCAGAGGAATGTATTGATGAAATTATCGATCATTTGGCA
GATTCCCATATGGTTTTCATCACTGCTGGTATGGGTGGAGGTACTGGAACTGGAGCTGCGCCTGTTGTTG
CTCGTGCTGCTCGTGAAAAAGGTATTTTGACCGTTGGTGTTGTGACAAAGCCATTCCAGTTTGAAGGTGC
TCGCCGTATGAAGACGGCAGAGGCTGGTATTGATGAGTTACAAAAGTCTGTTGATACATTGATTGTTATT
CCTAATCAGAATCTTTTTCGTATTGCAGATGAAAAAACAACATTTGCTGATGCTTTTGCTATGGCTGATC
AAGTGCTTTACTCTGGTGTTGCTTCCATTACAGATTTGATGATTAAAGAGGGATTGATTAACCTTGATTT
TGCTGACGTTCGTTCTGTTATGCATGAAATGGGACGAGCGATGATGGGGACTGGTGAGGCATCTGGTGAG
GGGCGTGCTTTAGCTGCTGCTGAAGCTGCTATTGCTAACCCACTGTTGGATGATACTTCTATGCGTGGTG
CGCGTGGCTTACTGATTTCCATTACTGGTGGTCGTGATATGACTCTCTTTGAAGTAGATGAAGCTGCTAA
TCGTATTCGCGAAGAAGT</v>
      </c>
      <c r="L32" s="23">
        <f t="shared" si="2"/>
        <v>799</v>
      </c>
      <c r="M32" s="23" t="s">
        <v>264</v>
      </c>
      <c r="N32" s="23" t="str">
        <f t="shared" si="6"/>
        <v>&gt;B._japonica_Fuji_18-1|TCTTCAGATGATGATCCCAAGCCTTCTGGCGATCCACGACAAGTTCTTTGTGGGACTTTAAGAAA
AGCTTTTCCATTAAAAGAATGCTTTCATGTGATAGTGCCGGGGGAGGTTTTCCGGTTTATCCCGGAGGGC
TTGTAGCTCAGTTGGTTAGAGCGCGCGCTTGATAAGCGTGAGGTCGGAGGTTCAAGTCCTCCCAGGCCCA
CCATATCCATCCATAGAAGAGCGCTTAGAAAGCTTGAAAAGAGCTTTGCTGTAAAGTTTGAAAAGACTTG
TTTATCGCTTTCTGTAAAATTTGGCGTTTGTCTGTTTTTAGAAGCGGTCGAAACTGAAAGCATTTTGAGA
ACAAGAGTCTTTGAATAGGAAGGACCATAAAGTTCAAGAGGTTCACATGGTTTAGAGTTAAATTGTTTAG
GATTAGAATGTTCTGTGTTAAAATGCTGCGATATAAAGGTTTCGGATAAATGATTTCGTTTTGGGGGCCG
TAGCTCAGCTGGGAGAGCACCTGCTTTGCAAGCAGGGGGTCGTCgg</v>
      </c>
      <c r="O32" s="23">
        <f t="shared" si="3"/>
        <v>538</v>
      </c>
      <c r="P32" s="23" t="s">
        <v>265</v>
      </c>
      <c r="Q32" s="23" t="s">
        <v>266</v>
      </c>
      <c r="R32" s="23" t="s">
        <v>267</v>
      </c>
      <c r="S32" s="24" t="s">
        <v>29</v>
      </c>
    </row>
    <row r="33" spans="1:19" ht="14.5" customHeight="1" x14ac:dyDescent="0.4">
      <c r="A33" s="23" t="s">
        <v>1471</v>
      </c>
      <c r="B33" s="23" t="s">
        <v>146</v>
      </c>
      <c r="C33" s="23" t="s">
        <v>179</v>
      </c>
      <c r="D33" s="24" t="s">
        <v>268</v>
      </c>
      <c r="E33" s="25" t="s">
        <v>269</v>
      </c>
      <c r="F33" s="23" t="str">
        <f t="shared" si="0"/>
        <v>B._koehlerae_C-29</v>
      </c>
      <c r="G33" s="23" t="s">
        <v>270</v>
      </c>
      <c r="H33" s="23" t="str">
        <f t="shared" si="4"/>
        <v>&gt;B._koehlerae_C-29|ATGTCTGAGAATAAAGCACACATTACTGTGAATGATAAAAAAATAGAACTCTCCGTGCGTAAAGGTACACTTGGCCCTGACGTTATTGAAATTGCTTCTCTCTACAAAGAAATAGATACTTTTACCTATGATCCTGGTTTTACCTCTACCGCTTCGTGTGAATCGAAAATCACTTATATTGATGGTAATGAAGGAATTTTGCTTTATCGCGGTTATCCTATTGATCAATTGGCTGAAAAAGGAGACTTTCTTGAAAGTTGCTATCTTTTACTTTATGGTGAACTTCCAACAAAACAAGAAAAAATTGATTTTGACCGCTGTATTATGCAGCATACGGTGGTTCATGAACAGTTTGCAAGATTTTTCCACGGTTTTCGTCGCGACTCTCACCCTATGGCTGTCATGATTGCATGTCTTGGAGCTATGTCTGCATTCTATCACGACTCTATTGATATTACAGATCCTCAACAGAGAATGATTGCTTCTATTCGTCTCATTTCAAAGGTTCCAACTCTTGCCGCTATGGCCTATAAATATAGCATCGGACAAGCATTTGTTTATCCACGTAATGATCTTAGTTACGCTGCAAATTTCCTCCATATGTGTTTTTCTATCCCTTGTGAAGAATATAAAATTAATCCAGTGCTAACTCGAGCTATGGATCGAATCTTTACCCTTCATGCAGATCATGAACAAAATGCTTCTACATCCACTGTACGTCTTGCAGGTTCATCAGGTGCTAATCCATTTGCATGTATTGCAGCAGGTGTTGCATGCCTTTGGGGACCAGCTCATGGTGGAGCCAATGAAGCATGCCTAAAAATGTTACAAGAAATAGGTTCTGTTGAAAGAATCCCTCAATTCATTGCACGTGCAAAAGATAAAAATGATTCTTTCCGCCTTATGGGTTTTGGTCACCGAGTCTATAAAAATTATGATCCACGTGCAAAAATTATGCAACAAACTTGTCATGAGGTTTTAAAAGAACTAAACATTCAAGATGATCCACTTCTTGATATTGCTATCGCACTTGAAAATATTGCCCTGAATGATGAATATTTTGTTGGAAAAAAACTTTACCCTAATGTCGATTTCTATTCTGGTATTACATTAAAAGCTTTAGGTTTTCCAACTGAAATGTTTACTGTTCTTTTCGCACTAGCACGCAGTGTTGGCTGGGTTGCACAATGGAAAGAAATGATTGAGGATTCTGCACAAAAAATTAGTAGACCACGCCAGCTTTACACAGGCTATACCACACGTGAATATGTCCCTATAGACAAGCGTGTAAATTAA</v>
      </c>
      <c r="I33" s="23">
        <f t="shared" si="1"/>
        <v>1296</v>
      </c>
      <c r="J33" s="23" t="s">
        <v>271</v>
      </c>
      <c r="K33" s="23" t="str">
        <f t="shared" si="5"/>
        <v>&gt;B._koehlerae_C-29|ATGACGATTAATCTGCATCGGCCAGATATCGCGGAATTAAAGCCACGTATTACCGTTTTTGGTGTTGGCGGTGGTGGCGGGAATGCCGTGAATAATATGATTAATGCTGGTCTTCAGGGAGTTGATTTTGTTGTTGCTAATACGGATGCACAGGCTTTGGCTATGTCAAAGGCTGAACGTGTCATCCAGCTTGGTGCAGCAGTTACAGAAGGTTTAGGCGCTGGTGCTTTACCAGAAGTTGGACAAGCGGCTGCAGAGGAATGTATTGATGAAATTATCGACCATCTCGCAGATTCCCATATGGTTTTTATTACTGCTGGTATGGGTGGAGGTACGGGAACAGGGGCAGCACCTGTTGTTGCACGCGCTGCTCGTGAAAAAGGTATTTTGACCGTTGGTGTTGTGACAAAGCCATTTCAGTTTGAAGGTGCTCGCCGTATGAAAACGGCAGAGGCTGGTATTGAAGAATTACAAAAATCTGTTGATACATTGATCGTTATACCTAATCAGAATCTTTTTCGTATTGCGGATGAGAAAACAACCTTTGCTGATGCTTTTGCTATGGCTGATCAAGTACTTTACTCTGGTGTTGCTTCCATTACGGATTTAATGATTAAAGAAGGCCTTATTAACCTTGATTTTGCTGACGTTCGTTCTGTTATGCACGAAATGGGTCGTGCGATGATGGGAACCGGTGAGGCATCTGGTGAAGGGCGTGCTTTGGCTGCTGCTGAAGCAGCTATCGCTAATCCGCTGTTGGATGATACTTCTATGCGCGGCGCTCGTGGTCTTTTAATTTCTATTACTGGTGGTCGTGATATGACTTTGTTTGAAGTCGATGAAGCTGCTAATCGTATTCGCGAAGAAGTGGATGCAGATGCCAATGTTATCTTTGGTGCTATTGATGATGAGTCACTAGAGGGTGTGATCCGTGTTTCTGTAGTTGCAACGGGGATTGATCGTGAGGTTAGTGATGTAGTTCAACCTTCTCATTCTCAATTTCAAAAACACGCGACTTCAATTCGTAAGAACGATCCCGGAATACCGCAAAGTTCTTTTCATGTTCAGTCACCTCCCTTGCGTTCTGAGACGATGGTAGAAGTGATCGAAGCACTTGAAATAGAAAAGAGCAAAGCGGTTGGAGAACAGTTTCGTCCTAAAAGTCAAATTTTTGCACAGCCTATAGAAACTATTGCTGCACGAAATGCGAATGCTGCTGCTTATGGATCAAGTGCTGTGCATGGGCAGATATCAAATGTGCCACGTATGCAAGTGAGCCGTAGTTCGCAACCATCTATGGTTGCACCAGTGAGTATGGAGGCGACGGCGCATGTTCTTGATGAGATGGCAGGGGTTGTGCAGCAGAAAGAAAGGCAAGTACAACAAATGCAAGCGCGTTCACCTATGCGTATGCCTGAGTTAAAGGATTTTCCTCCTGTTGTTTATGGTCAAGGTGAGAAGTCATCTGCTGACCAGGGGCCTCGCAATCTTTGGCAGCGTTTGAAACAAAGTTTGACGCATCGTGAGGAGGTCGAGCCAGAAGCCAAACTAGAGCCGGCTGTAAGATCTTCTCAGCAGCAGGAAGTCCGTGTTTATAATAAAAATTCTCAGGTGCTTGCTCAAGATGCTTCTGTTTATGCTCCACGTCGTTCTGGTGAGTTGCATCCCCATGTTTCGCAAGATCAGCGTACTTTTATAAGTGAAGAAGATCAGTTGGACATACCAGCGTTTTTGCGTCGTCAGGCAAATTAA</v>
      </c>
      <c r="L33" s="23">
        <f t="shared" si="2"/>
        <v>1752</v>
      </c>
      <c r="M33" s="24" t="s">
        <v>272</v>
      </c>
      <c r="N33" s="23" t="str">
        <f t="shared" si="6"/>
        <v>&gt;B._koehlerae_C-29|TCTTCAGATGATGATCCCAAGCCTTTTGGCGATCTACACAAACAAGTCCACCGTGGACTTTGAAAAGCGCTTTCCTTTATAAAATTGAGCGTTTTGTAAGAGGATGCCGGGGAAGGTTTTCCGGTTTATCCCGGAGGGCTTGTAGCTCAGTTGGTTAGAGCGCGCGCTTGATAAGCGTGAGGTCGGAGGTTCAAGTCCTCCCAGGCCCACCAATTTATCCATTATTTTCATAAGTGCTTTTGAAAAATAAGTACTTCTAAAATATCGCTTCTAAAAATTGGCATGCTTGTTGCTTTTGTGTGTGTGATCCAAAGTTAAAGCAGTTTAATGGCAAAAAAAGCAGTTCAAATGCTAAAATGCTAAAAGGTCAAAATTTTGGGAAAGTGATTTTTGCAGTGTCTATTTGGTTGATGTAAATTTCGAATAGTCATGGACGTAAATGCCCATATAAAACATATCGGTTAAATTATATCACTTTGGGTCATACGTTATAATACCTCCTTTAATCGTTTTACCTGTTTTAGGGGCCGTAGCTCAGCTGGGAGAGCACCTGCTTTGCAAGCAGGGGGTCGTC</v>
      </c>
      <c r="O33" s="23">
        <f t="shared" si="3"/>
        <v>574</v>
      </c>
      <c r="P33" s="23" t="s">
        <v>273</v>
      </c>
      <c r="Q33" s="23" t="s">
        <v>273</v>
      </c>
      <c r="R33" s="24" t="s">
        <v>273</v>
      </c>
      <c r="S33" s="24" t="s">
        <v>29</v>
      </c>
    </row>
    <row r="34" spans="1:19" ht="14.5" customHeight="1" x14ac:dyDescent="0.4">
      <c r="A34" s="7" t="s">
        <v>1471</v>
      </c>
      <c r="B34" s="7" t="s">
        <v>250</v>
      </c>
      <c r="C34" s="7" t="s">
        <v>251</v>
      </c>
      <c r="D34" s="5" t="s">
        <v>252</v>
      </c>
      <c r="E34" s="6" t="s">
        <v>274</v>
      </c>
      <c r="F34" s="7" t="str">
        <f t="shared" ref="F34:F65" si="7">CONCATENATE(A34,"_",E34)</f>
        <v>B._koehlerae_L98-215</v>
      </c>
      <c r="G34" s="7" t="s">
        <v>275</v>
      </c>
      <c r="H34" s="7" t="str">
        <f t="shared" si="4"/>
        <v>&gt;B._koehlerae_L98-215|AGCCAATGAAGCATGCCTAAAAATGTTACAAGAAATAGGTTCTGTTGAAAGAATCCCTGAATTCATTGCA
CGTGCAAAAGATAAAAATGATTCTTTTCGCCTTATGGGTTTTGGTCACCGAGTCTATAAAAATTATGATC
CACGTGCAAAAATTATGCAACAAACCTGCCATGAGGTTTTAAAAGAACTAAACATTCAAGATGATCCACT
TCTTGACATTGCTATCGCACTTGAAAATATTGCCCTGAATGATGAATATTTTGTTGGAAAAAAACTTTAC
CCTAATGTCGATTTCTATTCTGGTATTACATTAAAAGCTTTAGGCTTTCCAACTGAAA</v>
      </c>
      <c r="I34" s="7">
        <f t="shared" ref="I34:I65" si="8">LEN(G34)</f>
        <v>342</v>
      </c>
      <c r="J34" s="7" t="s">
        <v>276</v>
      </c>
      <c r="K34" s="7" t="str">
        <f t="shared" si="5"/>
        <v>&gt;B._koehlerae_L98-215|TATCGCGGAATTAAAGCCACGTATTACCGTTTTTGGTGTTGGCGGTGGTGGCGGGAATGCCGTGAATAAT
ATGATTAATGCTGGTCTTCAGGGAGTTGATTTTGTTGTTGCTAATACGGATGCACAGGCTTTGGCTATGT
CAAAGGCTGAACGTGTCATCCAGCTTGGTGCAGCAGTTACAGAAGGTTTAGGTGCTGGTGCTTTACCAGA
AGTTGGACAAGCGGCTGCAGAGGAATGTATTGATGAAATTATCGACCATCTCGCAGATTCCCATATGGTT
TTTATTACTGCTGGTATGGGTGGAGGTACGGGAACAGGGGCAGCACCTGTTGTTGCACGCGCTGCTCGTG
AAAAAGGTATTTTGACCGTTGGTGTTGTGACAAAGCCATTTCAGTTTGAAGGTGCTCGCCGTATGAAAAC
GGCAGAGGCTGGTATTGAAGAATTACAAAAATCTGTTGATACATTGATCGTTATACCTAATCAGAATCTT
TTTCGTATTGCGGATGAGAAAACAACCTTTGCTGATGCTTTTGCTATGGCTGATCAAGTACTTTACTCTG
GTGTTGCTTCCATTACGGATTTAATGATTAAAGAAGGCCTTATTAACCTTGATTTTGCTGACGTTCGTTC
TGTTATGCACGAAATGGGTCGTGCGATGATGGGAACCGGTGAGGCATCTGGTGAAGGGCGTGCTTTGGCT
GCTGCTGAAGCAGCTATCGCTAATCCGCTGTTGGATGATACTTCTATGCGCGGCGCTCGTGGTCTTTTAA
TTTCCATTACTGGTGGTCGTGATATGACTTTGTTTGAAGTCGATGAAGCTGCTAATCGTATTCGCGAAGA
AGTGGATGCAGATGCCAATGTTATCTTTGGTGCTATTGATGATGAGTCACTAGAG</v>
      </c>
      <c r="L34" s="7">
        <f t="shared" ref="L34:L65" si="9">LEN(J34)</f>
        <v>907</v>
      </c>
      <c r="M34" s="7" t="s">
        <v>277</v>
      </c>
      <c r="N34" s="7" t="str">
        <f t="shared" si="6"/>
        <v>&gt;B._koehlerae_L98-215|GATGATGATCCCAAGCCTTTTGGCGATCTACACAAACAAGTCCACCGTGGGCTTTGAAAAGCGCTTTCCT
TTATAAAATTGAGCGTTTTGTAAGAGGATGCCGGGGAAGGTTTTCCGGTTTATCCCGGAGGGCTTGTAGC
TCAGTTGGTTAGAGCGCGCGCTTGATAAGCGTGAGGTCGGAGGTTCAAGTCCTCCCAGGCCCACCAATTT
ATCCATTACTTTCATAAGTGCTTTTGAAAAATAAGTACTTCTAAAATATCGCTTCTAAAAATTGGCATGC
TTGTTGCTTTTGTGTGTGTGTGATCCAAAGTTAAAGCAGTTTAATGGCAAAAAAAGCAGTTCAAATGCTA
AAATGCTAAAAGGTCAAAATTTTGGGAAAGTGATTTTTGCAGTGTCTATTTGGTTGATGTAAATTTCGAA
TACTCATGGATGTAAATGCCCATATAAAACATATCGGTTAAATTATATCACTTTGGGTCATACGTTATAA
TACCTCCTTTAATCGTTTTACCTGTTTTAGGGGCCGTAGCTCAGCTGGGAGAGCACCTGCTTTGCAAGCA
GGGGGTCGTCGG</v>
      </c>
      <c r="O34" s="7">
        <f t="shared" ref="O34:O65" si="10">LEN(M34)</f>
        <v>580</v>
      </c>
      <c r="P34" s="7" t="s">
        <v>278</v>
      </c>
      <c r="Q34" s="7" t="s">
        <v>279</v>
      </c>
      <c r="R34" s="7" t="s">
        <v>280</v>
      </c>
      <c r="S34" s="7" t="s">
        <v>29</v>
      </c>
    </row>
    <row r="35" spans="1:19" ht="14.5" customHeight="1" x14ac:dyDescent="0.4">
      <c r="A35" s="23" t="s">
        <v>1472</v>
      </c>
      <c r="B35" s="23" t="s">
        <v>281</v>
      </c>
      <c r="C35" s="23" t="s">
        <v>282</v>
      </c>
      <c r="D35" s="24" t="s">
        <v>283</v>
      </c>
      <c r="E35" s="25" t="s">
        <v>284</v>
      </c>
      <c r="F35" s="23" t="str">
        <f t="shared" si="7"/>
        <v>B._mastomydis_008</v>
      </c>
      <c r="G35" s="23" t="s">
        <v>285</v>
      </c>
      <c r="H35" s="23" t="str">
        <f t="shared" si="4"/>
        <v>&gt;B._mastomydis_008|CCTGGTTTTACTTCAACAGCTTCTTGTGAATCAAAAATTACTTACATTGATGGCGATAAAGGAATATTGC
TTTATCGTGGATACCCTATCGACCAATTGGCTGAAAAAGGTGACTTCCTCGAAAGTTGTTATCTTCTTCT
TTATGGGGAACTCCCAACACAGCAAGAAAAAAATGACTTTGATCGATGTATCATGCAGCATACAATGGTC
CACGAACAGTTTTCACGCTTCTTCCATGGCTTTCGTCGTGACTCCCACCCCATGGCTGTCATGGTTGCCT
GTCTTGGTGCTATGTCTGCGTTCTATCACGACTCTATTGATATTACAGATCCTCACCAGAGAATGATTGC
TTCTGTTCGTCTTATCTCAAAAGTTCCAACACTTGCTGCTATGGCCTATAAATATAGTATTGGACAAGCA
TTTGTTTATCCTCGTAATGATCTTAGTTATGCTGCAAATTTCCTTCGTATGTGTTTTGCTGTTCCTTGTG
AAGAATATAAAATAAACCCTGTACTTGCCCGAGCAATGGATCAAATCTTTATCCTTCATGCAGATCATGA
ACAAAATGCTTCTACATCTACGGTCCGTCTTGCTGGATCATCAGGGGCTAATCCGTTTGCCTGTATTGCA
GCAGGTGTTGCATGCCTTTGGGGACCAGCCCATGGTGGTGCCAATGAAGCATGCCTAAAAATGCTACAAG
AGATAGGTTCTATTAAAAGAATTCCTGAATTTATTGCTCGTGCAAAAGATAAAAATGATCCTTTCCGCCT
TATGGGCTTTGGTCACCGAGTCTATAAAAATTATGACCCACGTGCAAAAATCATGCAAAAAACTTGTCAT
GAGGTTTTAAAAGAGCTTAATATTCAAGATGATCCGCTTCTTGATATTGCAATAGAACTAGAAAAAATTG
CTTTAAGTGATGAATATTTTATTGAGAAAAAGCTTTATCCCAATGTTGATTTCTATTCCGGTATTACATT
AAAAGCTCTAGGCTTTCCAACTGAAATGTTTAC</v>
      </c>
      <c r="I35" s="23">
        <f t="shared" si="8"/>
        <v>1027</v>
      </c>
      <c r="J35" s="23" t="s">
        <v>286</v>
      </c>
      <c r="K35" s="23" t="str">
        <f t="shared" si="5"/>
        <v>&gt;B._mastomydis_008|TATCGCGGAATTGAAGCCACGCATTACCGTTTTTGGTGTTGGAGGTGGTGGCGGGAATGCCGTGAATAAT
ATGATAAATGCTGGTCTTCAGGGAGTTGACTTTGTTGTTGCTAATACGGATGCACAGGCTTTGGCTATGT
CAAAGGCTGAACGTGTTATCCAGCTTGGTGCTGCTGTGACAGAAGGTTTGGGTGCTGGGGCTTTACCAGA
AGTTGGACAAGCCGCGGCAGAGGAATGTATTGATGAAATTATCGATCATCTTGCAGACTCTCATATGGTT
TTTATTACTGCTGGTATGGGGGGCGGAACTGGAACAGGGGCTGCTCCCGTTGTTGCGCGCGCAGCGCGTG
AAAAAGGTATTTTGACCGTTGGTGTTGTGACAAAGCCATTTCAGTTTGAAGGGGCGCGTCGGATGAAAAC
GGCAGAGGCTGGTATTGAAGAATTACAAAAGTCTGTCGATACATTGATTGTTATTCCCAATCAAAATCTT
TTCCGTATTGCGAATGATAAAACAACGTTTGCTGATGCTTTTGCTATGGCTGACCAAGTGCTTTATTCTG
GTGTTGCTTCCATTACGGATTTGATGATTAAAGAGGGCTTGATTAACCTCGATTTTGCTGATGTTCGTTC
TGTTATGCACGAAATGGGCCGAGCCATGATGGGAACAGGTGAAGCATCTGGTGAGGGACGAGCTTTGGCT
GCTGCTGAAGCGGCTATTGCAAACCCATTGTTGGATGATACCTCTATGCGTGGAGCACGTGGTTTATTGA
TTTCTATTACAGGTGGGCGTGATATGACCCTCTTTGAGGTTGATGAAGCTGCTAATCGTATTCGTGAAGA
AGTGGATGCTGATGCGAATGTGATCTTTGGCGCCATTGATGATGAGTCCTTAGAA</v>
      </c>
      <c r="L35" s="23">
        <f t="shared" si="9"/>
        <v>907</v>
      </c>
      <c r="M35" s="23" t="s">
        <v>287</v>
      </c>
      <c r="N35" s="23" t="str">
        <f t="shared" si="6"/>
        <v>&gt;B._mastomydis_008|GATGATGATCCCAAGCCTTCTGGCGATCTCTTAAAAtAAAGCCTAGCCTGCTTTAAAAAAAACAGGACGTT
TAGATCCTCTTTAAATCCTTATAAATCTTAAAGAGTATCCATTTAAAAAAGGGCTTTATGAAGAAAGCAC
TTTAAGCTTTTCCAATGATTTAAGATGATACCGGGGAAGGTTTTCCGGTTTATCCCGGAGGGCTTGTAGC
TCAGTTGGTTAGAGCGCGCGCTTGATAAGCGTGAGGTCGGAGGTTCAAGTCCTCCCAGGCCCACCAATTT
ATGCTCGTTTTTTACTTATCCTGAGAGTTATGAAGCTTAAACGTATTAAACGTATCAAAGCCTCTTTAAT
CTTTGTTCATCGTTTAAAGATTTTATTTTATCCTTCAAAAATTGTTTGTTAAATTTACATTGCGTTTATC
AAACAGTGCCTTTGTCAAAAGAAGGATTTTAAGTTCCCTTCAAGAGGATAGACAAATTTAAAGGATAAAA
GCTAAAAAATGATACAAATCAATAGAAGTCAAAATAATATTGATCGAAAAAATAGTATTGATTAAAAGAG
GACAAGTTACTCAAGTTGATAATTTTTTTGAGGTTGATTTGAGAGGGCATTCTTTAGGGGCCGTAGCTCA
GCTGGGAGAGCACCTGCTTTGCAAGCAGGGGGTCGTCGG</v>
      </c>
      <c r="O35" s="23">
        <f t="shared" si="10"/>
        <v>679</v>
      </c>
      <c r="P35" s="23" t="s">
        <v>288</v>
      </c>
      <c r="Q35" s="23" t="s">
        <v>289</v>
      </c>
      <c r="R35" s="23" t="s">
        <v>290</v>
      </c>
      <c r="S35" s="24" t="s">
        <v>29</v>
      </c>
    </row>
    <row r="36" spans="1:19" ht="14.5" customHeight="1" x14ac:dyDescent="0.4">
      <c r="A36" s="23" t="s">
        <v>1473</v>
      </c>
      <c r="B36" s="23" t="s">
        <v>291</v>
      </c>
      <c r="C36" s="23" t="s">
        <v>179</v>
      </c>
      <c r="D36" s="24" t="s">
        <v>292</v>
      </c>
      <c r="E36" s="25" t="s">
        <v>293</v>
      </c>
      <c r="F36" s="23" t="str">
        <f t="shared" si="7"/>
        <v>B._melophagi_K-2C</v>
      </c>
      <c r="G36" s="23" t="s">
        <v>294</v>
      </c>
      <c r="H36" s="23" t="str">
        <f t="shared" si="4"/>
        <v>&gt;B._melophagi_K-2C|ATGTCTGAGAATAAAGCATATATTATCGTAAATGATAAAAAAATAGAATTGCCAGTGCATAAAGGAACCATTGGGCCTGATGTAATTGAAATTACTTCTCTTTATAAAGAAACTGATAGTTTTACTTATGATCCTGGGTTTACCTCAACCGCTTCTTGTGAATCAAAAATTACTTATATTGATGGCGATGAAGGAGTATTACTTTACCATGGTTACTCTATCGACCAATTAGCTGAAAACGGAGACTTTCTCGAAGTATGTTATCTTTTGCTTTACGGTGAATTGCCAACTAAACAAGAAAAAGCTGATTTTGACCGCCGGATTATGCACCATACAATGGTGCATGAACAATTTTCACGTTTTTTCCATGGATTCCGTCGTGATTCTCATCCTATGGCAGTTATGGTTGCTTGTCTTGGAGCCATGTCTGCTTTTTATCATGACTCCATTGATATTACAGATGCAAAACAAAGAATGATCGCTTCTATTCGTCTTATTGCAAAAGTTCCAACTCTTGCTGCTATGGCTTATAAATACAGCATTGGACAACCTTTTGTTTATCCACGTAACGATCTTGGTTATGCTGCAAATTTCCTCCACATGTGCTTTTCTGTTCCTTGTGAAGAGTACAAAGTTAATCCAGTTCTTGCGCGAGCTATGGACCGAATCTTTACTCTACATGCAGATCATGAACAAAATGCATCCACATCAACCGTACGTCTGGCAGGTTCATCAGGAGCAAATCCGTTTGCGTGTATTGCAGCAGGTGTTGCGTGCCTTTGGGGACCAGCCCATGGTGGTGCTAATGAAGCATGCTTAAAAATGCTGCAAGAAATAGGTTCTATTGAAAAAATTCCTGAATTTATCGCACGTGCAAAAGATAAAAATGATCCTTTCCGTCTTATGGGCTTTGGCCACAGAGTTTATAAAAATTATGATCCACGTGCAAAACTTATGCAAAAAACCTGCCATGAAGTTTTAAAAGAACTAAATATTAAAGATGATCCACTTCTTGACATTGCTATGGAGCTTGAAAAAATTGCCTTGAGTGATGAATACTTTATTGAAAAAAAGCTCTATCCTAATGTTGATTTCTATTCTGGAATTACATTAAAAGCTTTAGGCTTTCCTACCGAAATGTTTACTGTTCTTTTTGCATTGGCACGTAGTGTCGGCTGGGTTGCACAATGGAAAGAAATGATTGAAGATCCAGCGCAAAAAATTGGACGTCCGCGTCAACTTTATACAGGTCGTGCTGCACGCAAATATGTTTCTTTAAATGAGAGATAA</v>
      </c>
      <c r="I36" s="23">
        <f t="shared" si="8"/>
        <v>1290</v>
      </c>
      <c r="J36" s="23" t="s">
        <v>295</v>
      </c>
      <c r="K36" s="23" t="str">
        <f t="shared" si="5"/>
        <v xml:space="preserve">&gt;B._melophagi_K-2C|ATGACGATTAATCTGCACCGGCCAGATATCGCGGAATTGAAACCACGCATTACCGTTTTTGGTGTTGGTG
GTGGTGGTGGAAATGCCGTCAATAATATGATTAATGCTGGCCTTCAAGGAGTTGATTTTGTTGTTGCCAA
TACAGATGCACAAGCTTTGGCTATGTCAAAGGCTGAGCGTGTAATCCAGCTTGGTGCAGCAGTTACAGAA
GGTTTGGGTGCTGGTGCTTTGCCGGAAGTTGGGCAGGCAGCTGCAAATGAATGTATTGATGAGATTATGG
ATCATCTTGCAAATTCCCATATGGTTTTCATTACGGCAGGTATGGGTGGAGGCACTGGAACAGGGGCAGC
ACCTGTTGTTGCTCGTGCAGCGCGTGAAAAAGGTATTTTGACTGTAGGTGTTGTAACAAAGCCATTTCAA
TTTGAAGGTGCACGCCGTATGAAAACAGCGGAAGCTGGTATAGAAGAATTACAAAAATCTGTTGATACAT
TAATTGTTATTCCTAACCAAAATCTATTTCGTATTGCAGATGAAAAAACAACATTTGCCGATGCTTTTGC
TATGGCTGATCAGGTGCTTTACTCTGGTGTTGCTTCTATCACGGATTTAATGATTAAAGAAGGATTGATT
AATCTTGACTTTGCTGATGTTCGTTCTGTTATGCATGAAATGGGTCGTGCGATGATGGGAACAGGTGAGG
CTTCTGGTGAAGGACGTGCTTTAAAAGCTGCTGAAGCTGCTATTGCAAATCCTCTGTTAGATGAAACCTC
TATGTGTGGGGCTCGTGGTCTTTTGATTTCCATTACAGGGGGCCGTGATATGACTTTGTTTGAAGTGGAT
GAGGCTGCTAATCGTATTCGTGAAGAAGTTGATGTTGATGCGAATGTTATTTTTGGTGCCATTGATGATG
ATTCACTTGAAGGTCTTATTCGTGTATCGGTGGTTGCAACAGGTATTGACCGTGTGGTTAGTGATGTTGT
TCAGCCTTCTGGTGCTAAATTTCAACGACCTGCAGTTTCAATGCGTAGGAGCGATGGTGCACTAGAACAA
ACTACTTCTCAATCATCATCATCTTCTTCTGAATCAATGGTAGATGTAATGGAAGCGCTTGAATTGGAAA
TGAATCAATCAGTTGAAGAGCCATTTCGCCCTAAAAGTCAAATTTTTACGCGACCTACAGATACAGTTGC
TACACGAAGTACAAATGCTCTTCCTTATGGGCAAAATATGCCTCATGGGCAGATATCAAATACACCGCGT
ATGCAGGTTAATCGTGTTTCTGCACAGCCTTTAGCTGCAGCAGTTAGTATGGAGGCGACTGCGCATGTTC
TTAATGAAATGACTGAAATTGTAGAACAGAAGGAAAAGAAAGTACAAATACAGCCTCACTCAACGTCGGC
GCATATTCCTGAATTAAAAGATTTTTCTTCCGTTTCTCTTGAACAGGATGTGCATTCTTCCATTTCTGAT
CAGGGTCCACGTAATCTTTGGCAGCGTTTAAAGCAGAGCTTAACGTATCGTGAGGAAGATAAACTAGAAG
CCCGGTTGGAGCCTGCTGTAAGACCTTCTCAGCATGAGGAATCTGAAAATTCTAATGAAAACAGTCAAAT
GCTTTCTCAGGATGCTTCTGTTTATGTTCCACGTTGTTCTACTGAATCACAGCCACGCGTATTACAAGAT
CAGCGTACTTTGGTAAGTGAAGAAGATCAGTTGGAAATACCTGCATTTTTGCGTCGCCAAGCGCATTAA
</v>
      </c>
      <c r="L36" s="23">
        <f t="shared" si="9"/>
        <v>1775</v>
      </c>
      <c r="M36" s="24" t="s">
        <v>296</v>
      </c>
      <c r="N36" s="23" t="str">
        <f t="shared" si="6"/>
        <v>&gt;B._melophagi_K-2C|tctt
ccgatgatgatcccaagccttcaagcgttctgttcatcaaatttcaaaagcgttaaaaaa
cattcgaaagtatttaagaaacatatcttttgttttcttttatctgtcccgaggaaggtt
tttaccaattcattcctgagggcttgtagctcagttggttagagcgcgcgcttgataagc
gtgaggtcggaggttcaagtcctcccaggcccaccaatttatgattgctgataagattta
tgatcgctgatgagtttgctgataaagtttttttgcgaacgttttgatagtcttttatct
tacgatctttcagttttatgttgcaatctttcaaaagtatttgaactgttttaggggccg
tagctcagctgggagagcacctgctttgcaagcagggggtcgtcgg</v>
      </c>
      <c r="O36" s="23">
        <f t="shared" si="10"/>
        <v>417</v>
      </c>
      <c r="P36" s="23" t="s">
        <v>297</v>
      </c>
      <c r="Q36" s="23" t="s">
        <v>298</v>
      </c>
      <c r="R36" s="23" t="s">
        <v>298</v>
      </c>
      <c r="S36" s="24" t="s">
        <v>29</v>
      </c>
    </row>
    <row r="37" spans="1:19" ht="14.5" customHeight="1" x14ac:dyDescent="0.4">
      <c r="A37" s="23" t="s">
        <v>1474</v>
      </c>
      <c r="B37" s="23" t="s">
        <v>299</v>
      </c>
      <c r="C37" s="23" t="s">
        <v>300</v>
      </c>
      <c r="D37" s="24" t="s">
        <v>21</v>
      </c>
      <c r="E37" s="25" t="s">
        <v>301</v>
      </c>
      <c r="F37" s="23" t="str">
        <f t="shared" si="7"/>
        <v>B._pachyuromydis_FN15-2</v>
      </c>
      <c r="G37" s="23" t="s">
        <v>302</v>
      </c>
      <c r="H37" s="23" t="str">
        <f t="shared" si="4"/>
        <v>&gt;B._pachyuromydis_FN15-2|AGCCAACGAAGCATGTTTAAAAATGCTACAAGAAATAGGTTCTGTTGAGAGAATCCCTGAATTCATCGCA
CGTGCAAAAGATAAAAATGATCCTTTCCGCCTTATGGGATTTGGTCACCGAGTCTATAAAAATTATGATC
CACGTGCAAAAATTATGCAAAAAACCTGTCATGAGGTTCTAAACGAACTGGATATTCAAGATGATCCACT
TCTTGATATCGCTATAGAACTTGAAAAAATTGCTCTAAATGATGAATATTTTATTGAAAAGAAACTTTAT
CCCAATGTCGATTTCTATTCTGGTATCACATTAAAAGCTTTAGGCTTTCCAACAGAAA</v>
      </c>
      <c r="I37" s="23">
        <f t="shared" si="8"/>
        <v>342</v>
      </c>
      <c r="J37" s="23" t="s">
        <v>303</v>
      </c>
      <c r="K37" s="23" t="str">
        <f t="shared" si="5"/>
        <v>&gt;B._pachyuromydis_FN15-2|AATGCCGTGAATAATATGATTAATGCGGGTCTTCAGGGAGTTGATTTTGTTGTGGCAAATACAGATGCGC
AGGCTTTGGCTATGTCAAAGGCTGAACGTGTTATCCAACTTGGGGCGGCAGTCACAGAAGGTTTAGGGGC
CGGTGCTTTGCCAGAAGTAGGGCAAGCGGCTGCAGAAGAATGTATTGATGAAATTATTGACCATTTGGCA
GACTCTCATATGGTTTTCATTACGGCTGGTATGGGTGGAGGTACTGGAACTGGGGCGGCGCCTGTTGTGG
CTCGTGCTGCACGTGAAAAAGGTATTTTGACCGTTGGTGTGGTAACAAAACCATTTCAGTTTGAAGGTGC
ACGCCGTATGAAAACGGCAGAGGCTGGTATTGAAGAATTACAGAAGTCTGTTGATACATTAATTGTTATT
CCTAATCAAAATCTGTTCCGTATTGCTGATGAAAAGACAACTTTTGCTGATGCTTTTGCTATGGCTGATC
AAGTGCTTTATTCTGGTGTTGCTTCCATTACCGACCTTATGATTAAAGAGGGACTTATTAACCTTGATTT
TGCTGATGTTCGTTCTGTTATGCATGAAATGGGACGAGCAATGATGGGAACTGGTGAGGCGTCTGGTGAA
GGTCGTGCTTTGAATGCTGCTGAAGCTGCTATTGCCAATCCACTGTTGGATGATACTTCTATGCGTGGTG
CTCGTGGCTTACTCATTTCTATTACAGGTGGTCGTGATATGACACTCTTTGAAGTTGATGAGGCTGCTAA
TCGTATTCGTGAAGAAGT</v>
      </c>
      <c r="L37" s="23">
        <f t="shared" si="9"/>
        <v>799</v>
      </c>
      <c r="M37" s="23" t="s">
        <v>304</v>
      </c>
      <c r="N37" s="23" t="str">
        <f t="shared" si="6"/>
        <v>&gt;B._pachyuromydis_FN15-2|TCTTCAGATGATGATCCCAAGCCTTCTGGCGATCTCTTAAGCGCTGAAGTGTCCTCATTTTTAAGGGaGGgCTT
TAAGCAGAAGAGCTTTAAAAGCTTTTGTCTGAGAATATGCCGGGGAAGGTTTTCCGGTTTATCCCGGAGG
GCTTGTAGCTCAGTTGGTTAGAGCGCGCGCTTGATAAGCGTGAGGTCGGAGGTTCAAGTCCTCCCAGGCC
CACCAATTTAATCTATCCATTAAAGAGCGCTTGTCCAAAAGCCTTTTTTGAAAATGTAGCGCTTATCTGT
TTCGCTTAAAAGAGCAAAAATTAGATGAAGTTCAAAGACAAAAGATCTTTGTAAATTGATTTTAATTTTA
AAAGTTTGGAGTGGGTTATGCTATTTTAGGGGCCGTAGCTCAGCTGGGAGAGCACCTGCTTTGCAAGCAG
GGGGTCGTCGG</v>
      </c>
      <c r="O37" s="23">
        <f t="shared" si="10"/>
        <v>441</v>
      </c>
      <c r="P37" s="23" t="s">
        <v>305</v>
      </c>
      <c r="Q37" s="23" t="s">
        <v>306</v>
      </c>
      <c r="R37" s="23" t="s">
        <v>307</v>
      </c>
      <c r="S37" s="24" t="s">
        <v>29</v>
      </c>
    </row>
    <row r="38" spans="1:19" ht="14.5" customHeight="1" x14ac:dyDescent="0.4">
      <c r="A38" s="23" t="s">
        <v>1475</v>
      </c>
      <c r="B38" s="23" t="s">
        <v>308</v>
      </c>
      <c r="C38" s="23" t="s">
        <v>31</v>
      </c>
      <c r="D38" s="24" t="s">
        <v>309</v>
      </c>
      <c r="E38" s="25">
        <v>16120</v>
      </c>
      <c r="F38" s="23" t="str">
        <f t="shared" si="7"/>
        <v>B._phoceensis_16120</v>
      </c>
      <c r="G38" s="23" t="s">
        <v>310</v>
      </c>
      <c r="H38" s="23" t="str">
        <f t="shared" si="4"/>
        <v>&gt;B._phoceensis_16120|ACCGCTTCTTGTGAATCAAAAATCACTTATATTGATGGTAATAAAGGAATGTTGCTTTATCGTGGTTATC
CTATCGATCAACTGGCCGAAAAAGGAGATTTTCTCGAAAGCTGTTATCTTCTCCTTTACGGTGAACTTCC
AACAAAACAAGAAAAAAATGATTTTGACCGTTGTATTACGCAGCATACGATGGTGCACGAACAATTTGCA
CGATTTTTTCATGGATTTCGTCGTGACTCGCATCCCATGGCTGTCATGGTTGCATGCCTTGGAGCTATGT
CTGCATTTTATCACGACTCTATTGATATTACAGATCCTCAACAAAGAATGATTGCTTCTGTCCGTCTTAT
TTCAAAGGTTCCAACTCTTGCTGCTATGGCCTATAAATATAGTATTGGACAAGCATTTGTTTATCCACGT
AATGATCTCAGTTATGCCGCAAATTTTCTTCGTATGTGCTTTTCTGTTCCTTGTGAAGAATATAAAATCA
ACCCTGTGCTCGTTCGGGCGATGGATCGAATCTTTATCCTTCATGCAGATCATGAACAAAATGCTTCCAC
ATCTACCGTACGCCTTGCAGGATCATCAGGAGCTAATCCGTTTGCATGTATCGCTGCAGGTGTTGCCTGC
CTTTGGGGACCAGCACATGGTGGAGCTAATGAAGCATGCCTAAAAATGCTACAAGAAATAGGTTCTGTTG
AGAGAATTCCTGAATTCATCGCACGGGCAAAAGATAAAAATGATCCTTTCCGCCTTATGGGATTTGGCCA
CCGAGTTTATAAAAATTATGATCCACGTGCAAAAATTATGCAAAAAACTTGTCATGAAGTTTTAAAAGAA
CTCAATATTCAAGATGACCCACTTCTTGAGATCGCTATGGAACTTGAGAAAATAGCCCTCAATGACGAAT
ATTTTGTTGAAAAGAAGCTTTATCCCAATGTCGATTTCTATTCTGGCATTACATTAAAAGCTTTAGGCTT
TCCAACCGAAATGTTTACTGTTCTTTTTGCATTA</v>
      </c>
      <c r="I38" s="23">
        <f t="shared" si="8"/>
        <v>1028</v>
      </c>
      <c r="J38" s="23" t="s">
        <v>311</v>
      </c>
      <c r="K38" s="23" t="str">
        <f t="shared" si="5"/>
        <v>&gt;B._phoceensis_16120|CATCGGCCAGATATCGCGGAATTAAAACCACGCATTACCGTTTTTGGTGTTGGCGGTGGTGGTGGAAATG
CCGTGAACAATATGATTAATGCTGGTCTTCAGGGAGTTGATTTTGTTGTTGCAAATACGGATGCACAGGC
TTTGGCTATGTCAAAGGCTGAACGTGTTATCCAGCTTGGTGCAGCAGTTACGGAAGGTCTAGGTGCCGGT
GCTTTACCAGAAGTTGGGCAAGCGGCTGCAGAGGAATGTATTGATGAAATTATGGATCATCTAGCAGATT
CTCATATGGTTTTTATTACTGCTGGTATGGGTGGAGGTACTGGAACTGGGGCAGCACCTGTTGTTGCTCG
CGCTGCGCGTGAAAAAGGTATTTTGACGGTTGGTGTGGTAACAAAGCCATTTCAGTTTGAAGGTGCACGC
CGTATGAAAACAGCAGAGACTGGTATTGACGAATTACAAAAGTCTGTTGATACATTAATTGTTATTCCTA
ATCAGAATCTTTTCCGTATTGCAGATGAAAAGACAACATTTGCTGACGCTTTTGCTATGGCTGATCAAGT
GCTTTATTCTGGTGTTGCTTCTATTACGGACCTCATGATTAAAGAAGGGCTTATTAACCTTGATTTTGCT
GATGTTCGTTCTGTTATGCATGAAATGGGCCGGGCGATGATGGGAACTGGTGAGGCGTCTGGTGAAGGTC
GTGCTTTGAATGCTGCTGAAGCTGCTATTGCGAATCCCCTGTTGGATGATACCTCTATGCGTGGTGCTCG
TGGCTTACTTATTTCTATTACAGGTGGTCGTGACATGACTCTCTTTGAGGTCGATGAGGCTGCTAATCGT
ATTCGCGAAGAAGTAGATGCGGATGCGAATGTTATCTTTGGTGCTATTGATGATGAGTCATTAGAAGGTG
TTATTCGTGTCTCCGTA</v>
      </c>
      <c r="L38" s="23">
        <f t="shared" si="9"/>
        <v>940</v>
      </c>
      <c r="M38" s="23" t="s">
        <v>312</v>
      </c>
      <c r="N38" s="23" t="str">
        <f t="shared" si="6"/>
        <v>&gt;B._phoceensis_16120|TCTTCAGATGATGATCCCAAGCCTTCTGGCGATCTCTTATAAAGAAAGCCCTCCATAATAGATTGA
AAAGGGTCCTTTGGGGAAAAGTTTTCCCTTTGATAAGATGAAGCCGGGGAAGGTTTTCCGGTTTATCCCG
GAGGGCTTGTAGCTCAGTTGGTTAGAGCGCGCGCTTGATAAGCGTGAGGTCGGAGGTTCAAGTCCTCCCA
GGCCCACCAATCATTCTATCAATCTATAAGCGCTTGTGGAAATTGCTCATAGAAAACTTTCTTTATTCAT
TTATGAAAAATCTCCTTATAGAGATAGAGAGAGACGCTTTTCCCTTTGGGTTTGAAAACTCAAGATTACA
GGTGTTAAAGTGGCTTTAAAGGAAAAGTGACAAAGAATAAGGAATAACGATTTAAGTTATCCCTTTTTGG
TGATCTTGATTTGGGTGTTTTGAATGCGTTATGTTTTTTAGGGGGGCCGTAGCTCAGCTGGGAGAGCACC
TGCTTTGCAAGCAGGGGGTCGTCgg</v>
      </c>
      <c r="O38" s="23">
        <f t="shared" si="10"/>
        <v>518</v>
      </c>
      <c r="P38" s="23" t="s">
        <v>313</v>
      </c>
      <c r="Q38" s="23" t="s">
        <v>314</v>
      </c>
      <c r="R38" s="23" t="s">
        <v>315</v>
      </c>
      <c r="S38" s="24" t="s">
        <v>29</v>
      </c>
    </row>
    <row r="39" spans="1:19" ht="14.5" customHeight="1" x14ac:dyDescent="0.4">
      <c r="A39" s="4" t="s">
        <v>316</v>
      </c>
      <c r="B39" s="5" t="s">
        <v>317</v>
      </c>
      <c r="C39" s="4" t="s">
        <v>318</v>
      </c>
      <c r="D39" s="5" t="s">
        <v>319</v>
      </c>
      <c r="E39" s="6" t="s">
        <v>320</v>
      </c>
      <c r="F39" s="9" t="str">
        <f t="shared" si="7"/>
        <v>B. queenslandensis_No.01</v>
      </c>
      <c r="G39" s="10" t="s">
        <v>321</v>
      </c>
      <c r="H39" s="4" t="str">
        <f t="shared" si="4"/>
        <v>&gt;B. queenslandensis_No.01|AATGAAGCATGTCTAAAAATGCTACAGGAGATAGGTTCTATTCAAAGAATTCCTGAATTTATTGCTCGTG
CAAAAGATAAAAATGATCCGTTTCGCCTTATGGGCTTTGGGCACCGTGTTTATAAAAATTATGACCCACG
TGCAAAAATCATGCAAAAAACCTGTCATGAGGTTTTAAAGGAGCTCAACATTCAAGATGACCCACTTCTT
GATATTGCAATAGAACTTGAAAAAATTGCCTTAAGTGATGAATATTTTATTGAGAAAAAGCTTTATCCTA
ATGTTGATTTCTATTCCGGTATTATATT</v>
      </c>
      <c r="I39" s="4">
        <f t="shared" si="8"/>
        <v>312</v>
      </c>
      <c r="J39" s="10" t="s">
        <v>322</v>
      </c>
      <c r="K39" s="4" t="str">
        <f t="shared" si="5"/>
        <v>&gt;B. queenslandensis_No.01|AATGCCGTGAATAACATGATTAATGCTGGTCTTCAGGGAGTTGACTTTGTTGTTGCAAATACGGATGCAC
AGGCTTTGGCTATGTCAAAGGCTGAACGTGTTATCCAGCTTGGTGCAGCTGTAACAGAAGGTTTGGGTGC
TGGGGCTTTACCAGAAGTTGGACAAGCAGCGGCAGAGGAATGTATTGATGAAATTATCGATCATCTTGCA
GACTCTCATATGGTTTTTATTACTGCTGGTATGGGGGGAGGAACTGGAACAGGGGCTGCTCCCGTTGTTG
CTCGTGCAGCGCGTGAAAAAGGTATTTTAACCGTTGGTGTTGTGACAAAGCCTTTTCAGTTTGAAGGGGC
GCGTCGTATGAAAACGGCAGAGGCTGGTATTGAAGAATTACAAAAGTCTGTCGATACATTGATTGTTATT
CCCAATCAAAATCTTTTCCGTATTGCAAATGATAAAACAACATTTGCTGATGCTTTTGCTATGGCTGATC
AAGTGCTTTATTCTGGTGTTGCTTCCATTACAGACTTGATGATTAAAGAGGGCTTGATTAACCTTGACTT
TGCTGATGTTCGTTCTGTTATGCACGAAATGGGCCGAGCCATGATGGGAACGGGTGAGGCATCTGGTGAG
GGGCGTGCTTTGGCGGCGGCTGAAGCTGCTATTGCGAATCCATTGTTGGATGATACATCTATGCGTGGAG
CACGTGGTTTATTGATTTCTATTACGGGGGGGCGTGATATGACTCTCTTTGAGGTGGATGAAGCTGCTAA
TCGTATTCGTGAAGAAGT</v>
      </c>
      <c r="L39" s="4">
        <f t="shared" si="9"/>
        <v>799</v>
      </c>
      <c r="M39" s="5" t="str">
        <f>REPT("-",1331)</f>
        <v>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</v>
      </c>
      <c r="N39" s="4" t="str">
        <f t="shared" si="6"/>
        <v>&gt;B. queenslandensis_No.01|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</v>
      </c>
      <c r="O39" s="4">
        <f t="shared" si="10"/>
        <v>1331</v>
      </c>
      <c r="P39" s="6" t="s">
        <v>323</v>
      </c>
      <c r="Q39" s="6" t="s">
        <v>324</v>
      </c>
      <c r="R39" s="6" t="s">
        <v>29</v>
      </c>
      <c r="S39" s="6" t="s">
        <v>29</v>
      </c>
    </row>
    <row r="40" spans="1:19" ht="14.5" customHeight="1" x14ac:dyDescent="0.4">
      <c r="A40" s="4" t="s">
        <v>316</v>
      </c>
      <c r="B40" s="4" t="s">
        <v>325</v>
      </c>
      <c r="C40" s="4" t="s">
        <v>318</v>
      </c>
      <c r="D40" s="5" t="s">
        <v>319</v>
      </c>
      <c r="E40" s="6" t="s">
        <v>326</v>
      </c>
      <c r="F40" s="9" t="str">
        <f t="shared" si="7"/>
        <v>B. queenslandensis_No.09</v>
      </c>
      <c r="G40" s="10" t="s">
        <v>327</v>
      </c>
      <c r="H40" s="4" t="str">
        <f t="shared" si="4"/>
        <v>&gt;B. queenslandensis_No.09|AATGAAGCATGTCTAAAAATGCTACAGGAGATAGGTTCTATTCAAAGAATTCCTGAATTTATTGCTCGTG
CAAAAGATAAAAATGATCCGTTTCGCCTTATGGGCTTTGGGCACCGTGTTTATAAAAATTATGACCCACG
TGCAAAAATTATGCAAAAAACCTGTCATGAGGTTTTAAAGGAGCTCAACATTCAAGATGACCCACTTCTT
GATATTGCAATAGAACTTGAAAAAATTGCTTTAAGTGATGAATATTTTATTGAGAAAAAGCTTTATCCTA
ATGTTGATTTCTATTCCGGTATTATATT</v>
      </c>
      <c r="I40" s="4">
        <f t="shared" si="8"/>
        <v>312</v>
      </c>
      <c r="J40" s="10" t="s">
        <v>328</v>
      </c>
      <c r="K40" s="4" t="str">
        <f t="shared" si="5"/>
        <v>&gt;B. queenslandensis_No.09|AATGCCGTGAATAACATGATTAATGCTGGTCTTCAGGGAGTTGACTTTGTTGTTGCCAATACGGATGCAC
AGGCTTTGGCTATGTCAAAGGCTGAACGTGTTATCCAGCTTGGTGCAGCTGTGACAGAAGGTTTGGGTGC
TGGGGCTTTACCAGAAGTTGGACAAGCAGCGGCAGAGGAATGTATTGATGAAATTATCGATCATCTTGCA
GACTCTCATATGGTTTTTATTACTGCTGGTATGGGGGGAGGAACTGGAACAGGGGCTGCTCCCGTTGTTG
CTCGTGCAGCGCGTGAAAAAGGTATTTTAACCGTTGGTGTTGTGACAAAGCCTTTTCAGTTTGAAGGGGC
GCGTCGTATGAAAACGGCAGAGGCTGGTATTGAAGAATTACAAAAGTCTGTCGATACATTGATTGTTATT
CCCAATCAAAATCTTTTCCGTATTGCAAATGATAAAACAACATTTGCTGATGCTTTTGCTATGGCTGATC
AAGTGCTTTATTCTGGTGTTGCTTCCATTACAGACTTGATGATTAAAGAGGGCTTGATTAACCTTGACTT
TGCTGATGTTCGTTCTGTTATGCACGAAATGGGCCGAGCCATGATGGGAACGGGTGAGGCATCTGGTGAG
GGGCGTGCTTTGGCGGCGGCTGAAGCTGCTATTGCGAATCCATTGTTGGATGATACATCTATGCGTGGAG
CACGTGGTTTATTGATTTCTATTACGGGGGGACGTGATATGACTCTCTTTGAGGTGGATGAAGCTGCTAA
TCGTATTCGTGAAGAAGT</v>
      </c>
      <c r="L40" s="4">
        <f t="shared" si="9"/>
        <v>799</v>
      </c>
      <c r="M40" s="5" t="str">
        <f>REPT("-",1331)</f>
        <v>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</v>
      </c>
      <c r="N40" s="4" t="str">
        <f t="shared" si="6"/>
        <v>&gt;B. queenslandensis_No.09|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</v>
      </c>
      <c r="O40" s="4">
        <f t="shared" si="10"/>
        <v>1331</v>
      </c>
      <c r="P40" s="6" t="s">
        <v>329</v>
      </c>
      <c r="Q40" s="6" t="s">
        <v>330</v>
      </c>
      <c r="R40" s="6" t="s">
        <v>29</v>
      </c>
      <c r="S40" s="5" t="s">
        <v>29</v>
      </c>
    </row>
    <row r="41" spans="1:19" ht="14.5" customHeight="1" x14ac:dyDescent="0.4">
      <c r="A41" s="23" t="s">
        <v>1476</v>
      </c>
      <c r="B41" s="23" t="s">
        <v>152</v>
      </c>
      <c r="C41" s="23" t="s">
        <v>64</v>
      </c>
      <c r="D41" s="24" t="s">
        <v>331</v>
      </c>
      <c r="E41" s="25" t="s">
        <v>332</v>
      </c>
      <c r="F41" s="23" t="str">
        <f t="shared" si="7"/>
        <v>B._queenslandensis_AUST-NH15</v>
      </c>
      <c r="G41" s="25" t="s">
        <v>333</v>
      </c>
      <c r="H41" s="23" t="str">
        <f t="shared" si="4"/>
        <v>&gt;B._queenslandensis_AUST-NH15|ATGTCTGAGAATAACGCACATATTATTGTGAATGATAAAAAAGTAGAACTCCCCCTGCGTAAAGGCACAAGTGGACCTGAGGTCATTGAAATTTCTTCTCTCTACAAAAAAACCAATATTTTTACTTATGATCCTGGTTTTACTTCAACAGCTTCCTGTGAATCAAAAATTACTTATATTGATGGCGATAAAGGCATATTGCTTTATCGGGGATATCCTATCGATCAATTGGCTGAAAAAGGAGATTTTCTCGAAAGTTGTTATCTTCTTCTTTATGGAGAACTCCCAACACAACAAGAAAAAAACGATTTTGATCGATGTATTATGCAGCATACCATGGTCCACGAACAGTTCGCACGCTTTTTCCATGGCTTTCGTCGTGACTCGCATCCTATGGCCGTCATGGTTGCTTGCCTTGGTGCTATGTCTGCGTTCTATCACGACTCTATTGATATTACAGATCCTCACCAGAGAATGATCGCTTCTGTTCGTCTTATCTCAAAAGTTCCAACACTTGCTGCTATGGCCTATAAATATAGTATTGGACAAGCATTTGTTTATCCACGCAATGATCTTAGTTATGCTGCGAATTTTCTCCGTATGTGTTTTGCTGTTCCTTGTGAGGAATATAAAACAAACCCTGTGCTTGCTCGGGCGATGGATCAAATCTTTATCCTTCATGCAGATCATGAACAAAATGCTTCTACATCTACGGTACGTCTTGCTGGATCATCGGGTGCTAATCCGTTTGCCTGTATTGCAGCAGGTGTTGCATGCCTTTGGGGACCAGCTCATGGTGGTGCCAATGAAGCATGTCTAAAAATGCTACAGGAAATAGGTTCTATTAAAAAAATTCCTGAATTTATTGCTCGTGCAAAAGATAAAAATGATCCGTTTCGTCTTATGGGCTTTGGTCACCGTGTTTATAAAAATTATGACCCACGTGCAAAAATCATGCAAAAAACCTGTCATGAGGTTTTAAAGGAGCTCAACATTCGAGATGACCCACTTCTTGATATTGCAATAGAACTTGAAAAAATTGCCTTAAGTGATGAATATTTTATTGAGAAAAAGCTTTATCCCAATGTTGATTTCTATTCCGGTATTACATTGAAAGCTTTAGGCTTTCCAACCGAAATGTTTACTGTTCTTTTTGCATTAGCGCGCAGTGTCGGATGGGTTGCGCAGTGGAAAGAAATGATTGAAGATCCTGCTCAAAAAATTGGGCGTCCTCGACAACTTTATACAGGCCATGCTACGCGTGACTACGTTCCTATGGATAAACGTGTAAATTAA</v>
      </c>
      <c r="I41" s="23">
        <f t="shared" si="8"/>
        <v>1296</v>
      </c>
      <c r="J41" s="25" t="s">
        <v>334</v>
      </c>
      <c r="K41" s="23" t="str">
        <f t="shared" si="5"/>
        <v xml:space="preserve">&gt;B._queenslandensis_AUST-NH15|ATGACGATTAATCTGCATCGGCCAGATATCGCGGAATTGAAGCCACGCATTACCGTTTTTGGTGTTGGAG
GTGGTGGCGGGAATGCCGTGAATAACATGATTAATGCTGGTCTTCAGGGAGTTGACTTTGTTGTTGCAAA
TACGGATGCACAGGCTTTGGCTATGTCAAAGGCTGAACGTGTTATCCAGCTTGGTGCAGCTGTGACAGAA
GGTTTGGGTGCTGGGGCTTTACCAGAAGTTGGACAAGCAGCGGCGGAGGAATGTATTGATGAAATTATCG
ATCATCTTGCAGACTCTCATATGGTTTTTATTACTGCTGGTATGGGGGGAGGAACTGGAACGGGGGCTGC
TCCCGTTGTTGCACGCGCAGCACGTGAAAAAGGTATTTTGACCGTTGGTGTTGTGACAAAGCCTTTTCAG
TTTGAAGGGGCGCGTCGTATGAAAACGGCAGAGGCTGGTATTGAAGAATTACAAAAGTCTGTCGATACAT
TGATTGTTATTCCCAATCAAAATCTTTTCCGTATTGCAAATGATAAAACAACATTTGCTGATGCTTTTGC
TATGGCTGACCAAGTGCTTTATTCTGGTGTTGCTTCCATTACAGACTTGATGATTAAAGAGGGCTTGATT
AACCTTGATTTTGCTGATGTTCGTTCTGTTATGCACGAAATGGGCCGAGCCATGATGGGAACAGGTGAAG
CATCTGGTGAGGGGCGTGCTTTGGCGGCGGCTGAAGCTGCTATTGCGAATCCATTGTTGGATGATACATC
TATGCGTGGAGCACGTGGTTTATTGATTTCTATTACGGGGGGGCGTGATATGACTCTCTTTGAGGTGGAT
GAAGCTGCTAATCGTATTCGTGAAGAAGTAGATGCTGATGCGAATGTGATCTTTGGAGCCATTGATGATG
AGTCATTGGAAGGTGTTATTCGTGTATCCGTGGTTGCTACCGGTATTGATCGTGAGGTTAGTGATGTGGT
TCAGCCCTCTCAGCCTCAGTTTCAAAGACCAACCTCTTCAATACGCAAGAACGATTCTGGAACGCCACAC
AGTTCTTTTCATGTTCAGTCATCACCCTTGCGTTCTGAATCAATGGTAGAAGTTATCGAATCACTTGAAA
TAGAAAAGGAGAAGCCAGCAGGAGAACAGTTTCGTCCCAAAAGTCAAATTTTTGCACAGCCTGCAGAAGC
AATGATAACACGAACTGCGACAAAAACTGTTGCTTATGGTTTAAATGCTGTGCAGGACCAGGTATCAAAT
GCACCGCGTATGCAAGTAAGCCGAGGTTCTCAACAAGCTATGATGGCTCCCGTGAGTATGGAGGCAACAG
CGCATGTTCTTGATGACATGACAGGGGTTGTGAAGCAAAAAGAAAAGCCAATGCAACCAAAACAAATGCA
ACAGATGCAAGCGCGTGCTCCAATGCGTATGCCTGAGTTAAAGGATTTTCCTCCTGTCGCTCATAGACAA
AGTCAAAGAACATCTGTGACTGATCAAAGTCCTCGTAATCTTTGGCAGCGTTTAAAACAGAGTTTGACAC
ATCGTGAGGAAATAGAGCCAGAAGCAAGGCTGGAACCTGCTGTGAGATCGTCACAGCAGCAAGAGTCTCA
CGTTTACAATAAAATTTCTCAGGCACTTTCTCAAGATGCTTCTGTTTATGTTCCACGCCGTTCTGGTGAG
TTACATCCTCAGGTGCCACAAGATCAGCGTACTTTTATCAGTGAAGAAGATCAGTTAGAAATACCAGCAT
TCTTACGTCGTCAGGTAAATTAA
</v>
      </c>
      <c r="L41" s="23">
        <f t="shared" si="9"/>
        <v>1801</v>
      </c>
      <c r="M41" s="25" t="s">
        <v>335</v>
      </c>
      <c r="N41" s="23" t="str">
        <f t="shared" si="6"/>
        <v>&gt;B._queenslandensis_AUST-NH15|TCTTCAGATGATGATCCCAAGCCTTCTGGCGATCTCTTAAAATAAAGCCTGATCTGTTTTTAACAAACAGGGTGT
TTAGATATATGTTTTAATTCTTATGGATCTTAAAAAAACATGAATTAAAAAAAGGCTTTATGAAGAAAGC
ACTTTAAGCTTTTCCAGTGATTTAAGATGATACCGGGGAAGGTTTTCCGGTTTATCCCGGAGGGCTTGTA
GCTCAGTTGGTTAGAGCGCGCGCTTGATAAGCGTGAGGTCGGAGGTTCAAGTCCTCCCAGGCCCACCAAT
TTATGCTCGTTTTTTGCTTATCCAAGAGTGTGAAGCTTAAGCGTATTAAAGTCTCTTCAATCTTTGTTTG
TTGTAAAGATTTTATTTTATTCTCCAAAGATTGCTGGTAAATTTATCCTATTAAATTCCCAAAGAGGATT
TTAAAATCCCTTCAAAGGTATAGAGGAATTTAGAAAGATATAGAGAGATTTAAATGATGCCAATCAAAAT
AGTCCAAGTCGTTCAAGGTGATGAATTTTCTTGAGATTGATTTGAAAGAGCATTATTTAGGGGCCGTAGC
TCAGCTGGGAGAGCACCTGCTTTGCAAGCAGGGGGTCGTCgg</v>
      </c>
      <c r="O41" s="23">
        <f t="shared" si="10"/>
        <v>615</v>
      </c>
      <c r="P41" s="25" t="s">
        <v>336</v>
      </c>
      <c r="Q41" s="25" t="s">
        <v>337</v>
      </c>
      <c r="R41" s="25" t="s">
        <v>338</v>
      </c>
      <c r="S41" s="24" t="s">
        <v>29</v>
      </c>
    </row>
    <row r="42" spans="1:19" ht="14.5" customHeight="1" x14ac:dyDescent="0.4">
      <c r="A42" s="7" t="s">
        <v>1477</v>
      </c>
      <c r="B42" s="7" t="s">
        <v>40</v>
      </c>
      <c r="C42" s="7" t="s">
        <v>339</v>
      </c>
      <c r="D42" s="5" t="s">
        <v>340</v>
      </c>
      <c r="E42" s="6" t="s">
        <v>341</v>
      </c>
      <c r="F42" s="7" t="str">
        <f t="shared" si="7"/>
        <v>B._quintana_Fuller</v>
      </c>
      <c r="G42" s="7" t="s">
        <v>342</v>
      </c>
      <c r="H42" s="7" t="str">
        <f t="shared" si="4"/>
        <v>&gt;B._quintana_Fuller|TATTGATGGGGATAAAGGAATCTTGCTTTATTGCGGTTATCCTATCGACCAATTAGCTGAAAAAGGAGAC
TTTCTCGAAAGCTGCTATCTTTTACTTTACGGTGAATTACCAACAAAACAAGAAAAAATTGATTTCGACC
GTTGTATTATGCAGCACATGATGGTGCATGAGCGGTTTACAAGGTTTTTTCATGGCTTTCGTCGTGATTC
TCACCCTATGGCCGTTATGGTTGCGTGTCTTGGAGCTATGTCTGCATTCTATCACGACTCTATTGATATT
AAAGACGCTCAACAGAGAATGATCGCTGCTATTCGCTTGATTTCAAAGGTTCCAACTCTTGCTGCTATGG
CGTATAAATATAGCATCGGACAGGCATTTGTTTATCCACGTAATGATCTTAGTTACGCTGCAAATTTCCT
CCACATGTGTTTTTCCGTTCCTTGTGAAGAATACAAAATTAATCCAGTACTTAGTCGAGCTATGGATCGA
ATCTGTACTCTTCATGCAGATCATGAACAAAATGCTTCTACATCCACTGTACGTCTTGTAGGATCATCGG
GAGCTAATCCATTTGCATGTATCGCAGCAGGTGTTGCATGCCTTTGGGGACCAGCTCATGGTGGAGCGAA
TGAAGCGTGCCTAAAGATGTTACAAAAAATAGGCTCTGTCGAAAGAATTCCTGAGTTCATTGCACGAGCA
AAAGATAAAAATGATCCTTTCCGTCTTATGGGTTTTGGTCACCGAGTTTATAAAAATTATGATCCACGTG
CAAAAATCATGCAACAAACCTGCCATGAGGTTTTAAAAGAACTGAACATTCAAGATGATCCGCTTCTTGA
TATCGCTATCGCACTTGAAAATACTGCTCTGAATGATGAATATTTTATTGAAAAAAAGCTTTATCCTAAT
GTTGATTTTTATTCTGGCATTACATTAAAAGCTCTAGGTTTTCCGACCGAAA</v>
      </c>
      <c r="I42" s="7">
        <f t="shared" si="8"/>
        <v>975</v>
      </c>
      <c r="J42" s="7" t="s">
        <v>343</v>
      </c>
      <c r="K42" s="7" t="str">
        <f t="shared" si="5"/>
        <v>&gt;B._quintana_Fuller|AATGCCGTGAATAATATGATTAATGCTGGTCTTCAAGGAGTTGATTTTGTTGTTGCTAATACGGATGCAC
AGGCTTTGGCTATGTCAAAGGCTGAACGCGTTATCCAGCTTGGCGCAGCAGTGACAGAAGGTCTAGGTGC
TGGGGCTTTGCCAGAAGTTGGACAAGCGGCTGCTGATGAATGTATTGATGAAATTATCGACCATCTCGCA
GATTCCCATATGGTTTTCATTACTGCTGGGATGGGGGGGGGTACCGGAACAGGGGCAGCTCCTGTTGTTG
CACGCGCCGCTCGTGAAAAAGGTATTTTGACTGTTGGTGTTGTGACAAAGCCATTTCAATTTGAAGGTGC
TCGCCGTATGAAAACAGCAGAGGCTGGTATTGAAGAATTACAAAAATCTGTTGATACATTGATTGTTATA
CCCAATCAGAATCTTTTCCGTATTGCAGATGAAAAAACAACATTTGCTGATGCTTTTGCTATGGCTGACC
AAGTGCTTTACTCTGGTGTTGCTTCCATTACGGACTTAATGATTAAAGAGGGGCTCATTAACCTTGATTT
TGCTGATGTCCGTTCTGTTATGCACGAAATGGGCCGTGCGATGATGGGAACTGGTGAGGCATCTGGTGAA
GGGCGTTCTTTGGCTGCTGCTGAAGCTGCTATTGCCAATCCGTTGTTGGATGATACTTCTATGCGTGGTG
CTCGTGGTCTTTTGATTTCCATTACTGGTGGTCGTGATATGACTTTGTTTGAAGTTGATGAAGCAGCTAA
TCGTATTCGCGAAGAAGT</v>
      </c>
      <c r="L42" s="7">
        <f t="shared" si="9"/>
        <v>799</v>
      </c>
      <c r="M42" s="7" t="s">
        <v>344</v>
      </c>
      <c r="N42" s="7" t="str">
        <f t="shared" si="6"/>
        <v>&gt;B._quintana_Fuller|TCTTCAGATGATGATCCCAAGCCTTCGGGCGATCTCTTACAATAAGCCCTTTGGGACTTTAAGGAAGACA
CTTTTGTGTTTTATGAGATAATGCCGGGGAAGGTTTTCCGGTTTATCCCGGAGGGCTTGTAGCTCAGCTG
GTTAGAGCGCGCGCTTGATAAGCGTGAGGTCGGAGGTTCAAGTCCTCCCAGGCCCACCAATTTTACATCA
CTTTTAAGTGCTTATAGAAATTGTAAGCAGTTATGAAAGCTTGCTGATAGAAATTTTATGGCGCTTATCC
ATTTGGTTTAAACGATATGTGACTTAAGCCATCTAAAATTAAAGCAGTTCAAATGCATAGAAGTTTGAAT
TTTAGACAATGGAAGTAAATTTGGATAATGTGAATTTTGAGCAGTATAAATTTAGGTTCTGCAAATTTTG
CAAATCTCTCTTCAAAGAGTTTCGCATGTTTTATGCTGTTTTAGGGGCCGTAGCTCAGCTGGGAGAGCAC
CTGCTTTGCAAGCAGGGGGTCGTCgg</v>
      </c>
      <c r="O42" s="7">
        <f t="shared" si="10"/>
        <v>523</v>
      </c>
      <c r="P42" s="5" t="s">
        <v>345</v>
      </c>
      <c r="Q42" s="5" t="s">
        <v>346</v>
      </c>
      <c r="R42" s="5" t="s">
        <v>347</v>
      </c>
      <c r="S42" s="5" t="s">
        <v>29</v>
      </c>
    </row>
    <row r="43" spans="1:19" ht="14.5" customHeight="1" x14ac:dyDescent="0.4">
      <c r="A43" s="23" t="s">
        <v>1477</v>
      </c>
      <c r="B43" s="23" t="s">
        <v>40</v>
      </c>
      <c r="C43" s="23" t="s">
        <v>31</v>
      </c>
      <c r="D43" s="24" t="s">
        <v>348</v>
      </c>
      <c r="E43" s="25" t="s">
        <v>349</v>
      </c>
      <c r="F43" s="23" t="str">
        <f t="shared" si="7"/>
        <v>B._quintana_Toulouse</v>
      </c>
      <c r="G43" s="23" t="s">
        <v>350</v>
      </c>
      <c r="H43" s="23" t="str">
        <f t="shared" si="4"/>
        <v>&gt;B._quintana_Toulouse|ATGTCTGAGAATAAAGCACACATTACTGTGAACAATAAAAAAATAGAACTCTCCGTGCGGAAAGGCACTC
TTGGTCCTGGCGTCATTGAAATTGCTTCTCTCTACAAAGAAACAGATACTTTTACTTATGATCCTGGTTT
CACTTCAACCGCTTCTTGTGAATCAAAAATCACTTATATTGATGGGGATAAAGGAATCTTGCTTTATTGC
GGTTATCCTATCGACCAATTAGCTGAAAAAGGAGACTTTCTCGAAAGCTGCTATCTTTTACTTTACGGTG
AATTACCAACAAAACAAGAAAAAATTGATTTCGACCGTTGTATTATGCAGCACATGATGGTGCATGAGCA
GTTTACAAGGTTTTTTCATGGCTTTCGTCGTGATTCTCACCCTATGGCCGTTATGGTTGCGTGTCTTGGA
GCTATGTCTGCATTCTATCACGACTCTATTGATATTAAAGACGCTCAACAGAGAATGATCGCTGCTATTC
GCTTGATTTCAAAGGTTCCAACTCTTGCTGCTATGGCGTATAAATATAGCATCGGACAGGCATTTGTTTA
TCCACGTAATGATCTTAGTTACGCTGCAAATTTCCTCCACATGTGTTTTTCCGTTCCTTGTGAAGAATAC
AAAATTAATCCAGTACTTAGTCGAGCTATGGATCGAATCTTTACTCTTCATGCAGATCATGAACAAAATG
CTTCTACATCCACTGTACGTCTTGTAGGATCATCGGGAGCTAATCCATTTGCATGTATCGCAGCAGGTGT
TGCATGCCTTTGGGGACCAGCTCATGGTGGAGCGAATGAAGCGTGCCTAAAGATGTTACAAAAAATAGGC
TCTGTCGAAAGAATTCCTGAGTTCATTGCACGAGCAAAAGATAAAAATGATCCTTTCCGTCTTATGGGTT
TTGGTCACCGAGTTTATAAAAATTATGATCCACGTGCAAAAATCATGCAACAAACCTGCCATGAGGTTTT
AAAAGAACTGAACATTCAAGATGATCCGCTTCTTGATATCGCTATCGCACTTGAAAATACTGCTCTGAAT
GATGAATATTTTATTGAAAAAAAGCTTTATCCTAATGTTGATTTTTATTCTGGCATTACATTAAAAGCTC
TAGGTTTTCCGACCGAAATGTTTACTGTTCTTTTTGCATTAGCACGCAGTATCGGCTGGGTTGCGCAATG
GAAAGAAATGATTGAAGATCCTGCACAAAAAATTGGTCGACCACGCCAACTCTACACAGGCTATGCTGCA
CGTGAATATGTTTCTATAGACAAACGTATAAGCAAAAATAAAATGACCACCCAATAA</v>
      </c>
      <c r="I43" s="23">
        <f t="shared" si="8"/>
        <v>1335</v>
      </c>
      <c r="J43" s="23" t="s">
        <v>351</v>
      </c>
      <c r="K43" s="23" t="str">
        <f t="shared" si="5"/>
        <v>&gt;B._quintana_Toulouse|ATGACGATTAATCTGCATCGGCCAGATATCGCGGAATTGAAGCCACGCATTACCGTTTTCGGGGTTGGCGGTGGTGGCGGGAATGCCGTGAATAATATGATTAATGCTGGTCTTCAAGGAGTTGATTTTGTTGTTGCTAATACGGATGCACAGGCTTTGGCTATGTCAAAGGCTGAACGCGTTATCCAGCTTGGCGCAGCAGTGACAGAAGGTCTAGGTGCTGGGGCTTTGCCAGAAGTTGGACAAGCGGCTGCTGATGAATGTATTGATGAAATTATCGACCATCTCGCAGATTCCCATATGGTTTTCATTACTGCTGGGATGGGGGGGGGTACCGGAACAGGGGCAGCTCCTGTTGTTGCACGCGCCGCTCGTGAAAAAGGTATTTTGACTGTTGGTGTTGTGACAAAGCCATTTCAATTTGAAGGTGCTCGCCGTATGAAAACAGCAGAGGCTGGTATTGAAGAATTACAAAAATCTGTTGATACATTGATTGTTATACCCAATCAGAATCTTTTCCGTATTGCAGATGAAAAAACAACATTTGCTGATGCTTTTGCTATGGCTGACCAAGTGCTTTACTCTGGTGTTGCTTCCATTACGGACTTAATGATTAAAGAGGGGCTCATTAACCTTGATTTTGCTGATGTCCGTTCTGTTATGCACGAAATGGGCCGTGCGATGATGGGAACTGGTGAGGCATCTGGTGAAGGGCGTTCTTTGGCTGCTGCTGAAGCTGCTATTGCCAATCCGTTGTTGGATGATACTTCTATGCGTGGTGCTCGTGGTCTTTTGATTTCCATTACTGGTGGTCGTGATATGACTTTGTTTGAAGTTGATGAAGCAGCTAATCGTATTCGCGAAGAAGTTGATGCTGATGCCAATGTTATCTTTGGTGCTATTGATGATGAATCACTTGAAGGTGTTATTCGTGTTTCCGTGGTTGCAACAGGAATCGATCGTGAGGTTAATGATGTGGTTCAGCCTTCTCATCCTCAACTTCAAAGACAGGCGACTTCAATTCGTAAAAATGATCCTGGAATGTCTCAGACTTCTTTTCATCTTCAGTCACCACCCTTGCGTTCTGAGTCAATGGTAGAAGTAATAGAAGCACTTGAAATAGAAAAGGGCAAATCAATTGGAGAACAGTTCCGCCCTAAAAGTCAAATTTTTTCACAGCCTGTGGATACAGTTGCTGCACGAAATGCAAATTCTGTGTCTTATGGATCAAATGTCGTCCATGGGCAGATTTCAAATGCGACACGTCCGCAGTTTAGCCGTTGTTCTCAGCAGTCTATGGCCGCATCAGTAAGTATGGAGGCGACAGCACATATTCTTGATGAGATGATAGGGGTTGTGAAGCAGAAAGAAAATCAAGTACAGCAAAAGGAAATGCAACAGATGCGGGCTCGTTCAGCACCGATGCGTATGCCTGAGTTAAAGGATTTTCCCCCTGTTGCCCATGGTCAAAGTGAGAGGTCATCTACTGCTGACCAAGGACCTCGCAATCTTTGGCAGCGTTTAAAACAGAGCTTGACACATCGTGAGGAAGCTGAGCCACAAGCTCACTTGGAGCCTGCTGTGAGATCTTCTCAGCAGCAAAACGTGCATGTTTATAATAAAAATTCTCAGGCATTTCCCCAAGATGCTTCTGTTTATGTTCCACGTCGTTCTGGTGAGTTGCATCCCCATGTACCACAAGATCAACGTACTTTTATAAGTGAAGAAGATCAGTTGGAAATACCAGCATTTTTGCGTCGTCAGGTAAATTAA</v>
      </c>
      <c r="L43" s="23">
        <f t="shared" si="9"/>
        <v>1773</v>
      </c>
      <c r="M43" s="23" t="s">
        <v>352</v>
      </c>
      <c r="N43" s="23" t="str">
        <f t="shared" si="6"/>
        <v>&gt;B._quintana_Toulouse|TCTTCAGATGATGATCCCAAGCCTTCGGGCGATCTCTTACAATAAGCCCTTTGGGACTTTAAGGAAGACACTTTTGTGTTTTATGAGATAATGCCGGGGAAGGTTTTCCGGTTTATCCCGGAGGGCTTGTAGCTCAGCTGGTTAGAGCGCGCGCTTGATAAGCGTGAGGTCGGAGGTTCAAGTCCTCCCAGGCCCACCAATTTTACATCACTTTTAAGTGCTTATAGAAATTGTAAGCAGTTATGAAAGCTTGCTGATAGAAATTTTATGGCGCTTATCCATTTGGTTTAAACGATATGTGACTTAAGCCATCTAAAATTAAAGCAGTTCAAATGCATAGAAGTTTGAATTTTAGACAATGGAAGTAAATTTGGATAATGTGAATTTTGAGCAGTATAAATTTAGGTTCTGCAAATTTTGCAAATCTCTCTTCAAAGAGTTTCGCATGTTTTATGCTGTTTTAGGGGCCGTAGCTCAGCTGGGAGAGCACCTGCTTTGCAAGCAGGGGGTCGTCgg</v>
      </c>
      <c r="O43" s="23">
        <f t="shared" si="10"/>
        <v>516</v>
      </c>
      <c r="P43" s="23" t="s">
        <v>353</v>
      </c>
      <c r="Q43" s="23" t="s">
        <v>353</v>
      </c>
      <c r="R43" s="23" t="s">
        <v>353</v>
      </c>
      <c r="S43" s="24" t="s">
        <v>29</v>
      </c>
    </row>
    <row r="44" spans="1:19" ht="14.5" customHeight="1" x14ac:dyDescent="0.4">
      <c r="A44" s="7" t="s">
        <v>1477</v>
      </c>
      <c r="B44" s="7" t="s">
        <v>354</v>
      </c>
      <c r="C44" s="7" t="s">
        <v>216</v>
      </c>
      <c r="D44" s="5" t="s">
        <v>355</v>
      </c>
      <c r="E44" s="6" t="s">
        <v>356</v>
      </c>
      <c r="F44" s="7" t="str">
        <f t="shared" si="7"/>
        <v>B._quintana_RM-11</v>
      </c>
      <c r="G44" s="7" t="s">
        <v>357</v>
      </c>
      <c r="H44" s="7" t="str">
        <f t="shared" si="4"/>
        <v>&gt;B._quintana_RM-11|ATGTCTGAGAATAAAGCACATATTATTGTGAACGGTAAAAAAATAGAATTCTCCATGCGGAAAGGCACTC
TTGGTCCTGGCGTCATTGAAATTGCTTCTCTCTACAAAGAAACAGATACTTTTACTTATGATCCTGGTTT
CACTTCAACCGCTTCTTGTGAATCAAAAATCACTTACATTGATGGGGATAAAGGAATCTTGCTTTATCGC
GGTTATCCTATCGACCAATTAGCTGAAAAAGGAGACTTTCTCGAAAGCTGCTATCTTTTACTTTACGGTG
AATTACCAACAAAACAAGAAAAAATTGATTTCGACCGTTGTATTATGCAGCACATGATGGTGCATGAGCA
GTTTACAAGGTTTTTTCATGGCTTTCGTCGTGATTCTCACCCTATGGCCGTTATGGTTGCGTGTCTTGGA
GCTATGTCTGCATTCTATCACGACTCTATTGATATTAAAGATGCTCAACAGAGAATGATCGCTGCTATTC
GCTTGATTTCAAAGGTTCCAACTCTTGCTGCTATGGCGTATAAATATAGCATCGGACAGGCATTTGTTTA
TCCACGTAATGATCTTAGTTACGCTGCAAATTTCCTCCACATGTGTTTTTCCGTTCCTTGTGAAGAATAC
AAAATTAATCCAGTACTTAGTCGAGCTATGGATCGAATCTTTACTCTTCATGCAGATCATGAACAAAATG
CTTCTACATCCACTGTACGTCTTGCAGGATCATCGGGAGCTAATCCATTTGCATGTATCGCAGCAGGTGT
TGCATGCCTTTGGGGACCAGCTCATGGTGGAGCGAATGAAGCGTGCCTAAAGATGTTACAAAAAATAGGC
TCTGTTGAAAGAATTCCTGAGTTCATTGCACGAGCAAAAGATAAAAATGATCCTTTCCGTCTTATGGGTT
TTGGTCACCGAGTTTATAAAAATTATGATCCACGTGCAAAAATCATGCAACAAACCTGCCATGAAGTTTT
AAAAGAACTGAACATTCAAGATGATCCGCTTCTTGATATCGCTATCGCACTTGAAAACATTGCTCTGAAT
GATGAATATTTTATTGAAAAAAAGCTTTATCCTAATGTTGATTTTTATTCTGGCATTACATTAAAAGCTC
TAGGTTTTCCGACCGAAATGTTTACTGTTCTTTTTGCATTAGCACGCAGCATTGGCTGGGTTGCGCAATG
GAAAGAAATGATTGAAGATCCTGCACAAAAAATTGGTCGACCACGCCAACTCTACACAGGCTATGCTGCA
CGTGAATATGTTTCTATAGACAAACGTATAAGCAAAAATAAAATGACCACCCAATAA</v>
      </c>
      <c r="I44" s="7">
        <f t="shared" si="8"/>
        <v>1335</v>
      </c>
      <c r="J44" s="7" t="s">
        <v>358</v>
      </c>
      <c r="K44" s="7" t="str">
        <f t="shared" si="5"/>
        <v>&gt;B._quintana_RM-11|ATGACGATTAATCTGCATCGGCCAGATATCGCGGAATTGAAGCCAC
GCATTACCGTTTTCGGGGTTGGCGGTGGTGGCGGGAATGCCGTGAATAATATGATTAATGCTGGTCTTCA
AGGAGTTGACTTTGTTGTTGCTAATACGGATGCACAGGCTTTGGCTATGTCAAAGGCTGAACGCGTTATC
CAGCTTGGCGCAGCAGTGACAGAAGGTCTAGGTGCTGGGGCTTTGCCAGAAGTTGGACAAGCGGCTGCTG
ATGAATGTATTGATGAAATTATCGACCATCTTGCAGATTCCCATATGGTTTTCATTACTGCTGGGATGGG
CGGGGGTACCGGAACAGGGGCAGCTCCTGTTGTTGCACGCGCCGCTCGTGAAAAAGGTATTTTGACTGTT
GGTGTTGTGACAAAGCCATTTCAATTTGAAGGTGCTCGCCGTATGAAAACAGCAGAGGCTGGTATTGAAG
AATTACAAAAATCTGTTGATACATTGATTGTTATACCCAATCAGAATCTTTTCCGTATTGCAGATGAAAA
AACAACATTTGCTGATGCTTTTGCTATGGCTGACCAAGTGCTTTACTCTGGTGTTGCTTCCATTACGGAC
TTAATGATTAAAGAGGGGCTCATTAACCTTGATTTTGCTGATGTCCGTTCTGTTATGCACGAAATGGGCC
GTGCGATGATGGGAACTGGTGAGGCATCTGGTGAAGGGCGTTCTTTGGCTGCTGCTGAAGCTGCTATTGC
CAATCCGTTGTTGGATGATACTTCTATGCGTGGTGCTCGTGGTCTTTTGATTTCCATTACTGGTGGTCGT
GATATGACTTTGTTTGAAGTCGATGAAGCAGCTAATCGTATTCGCGAAGAAGTTGATGCTGATGCCAATG
TTATCTTTGGTGCTATTGATGATGAATCACTTGAAGGTGTTATTCGTGTTTCTGTGGTTGCAACAGGAAT
CGATCGTGAGGTTAATGATGTGGTTCAGCCTTCTCATCCTCAACTTCAAAGACAGGCGACTTCAGTTCGT
AAAAATGATCCTGGAATGCCTCAAACTTCTTTTCATCTTCAATCACCACCCTTGCGTTCTGAGTCAATGG
TAGAAGTAATAGAAGCACTTGAAATAGAAAAGGGCAAATCAATTGGAGAACAGTTCCGCCCTAAAAGTCA
AATTTTTTCACAGCCTGTGGATACAGTTGCTGCACGAAATGCAAATTCTGTGTCTTATGGATCAAATGTC
GTCCATGGGCAGATTTCAAATGCGACACGTCCGCAGTTTAGCCGTTGTTCTCAGCAGTCTATGGCCGCAT
CAGTAAGTATGGAGGCGACAGCACATATTCTTGATGAGATGATAGGGGTTAAGCAGAAAGAAAATCAAGT
ACAGCAAAAGGAAATGCAACAGATGCGGGCTCGTTCAGCACCGATGCGTATGCCTGAGTTAAAGGATTTT
CCCCCTGTTGCCCATGGTCAAAGTGAGAGGTCATCTACTGCTGACCAAGGACCTCGCAATCTTTGGCAGC
GTTTAAAACAGAGCTTGACCCATCGTGAGGAAGCTGAGCCACAAGCTCACTTGGAGCCTGCTGTGAGATC
TTCTCAGCAGCAAAACGTGCATGTTTATAATAAAAATTCTCAGGCATTTCCCCAAGATGCTTCTGTTTAT
GTTCCACGTCGTTCTGGTGAGTTGCATCCCCATGTAGCACAAGATCAACGTACTTTTATAAGTGAAGAAG
ATCAGTTGGAAATACCAGCATTTTTGCGTCGTCAGGTAAATTAA</v>
      </c>
      <c r="L44" s="7">
        <f t="shared" si="9"/>
        <v>1795</v>
      </c>
      <c r="M44" s="7" t="s">
        <v>359</v>
      </c>
      <c r="N44" s="7" t="str">
        <f t="shared" si="6"/>
        <v>&gt;B._quintana_RM-11|TCTTCAGATGATGATCCCAAGCCTTCGGGCGATCTCTTAAAA
TAAGCCCTTTGGGACTTTAAGGAAGACACTTTTGTGTTTTATGAGATAATGCCGGGGAAGGTTTTCCGGT
TTATCCCGGAGGGCTTGTAGCTCAGCTGGTTAGAGCGCGCGCTTGATAAGCGTGAGGTCGGAGGTTCAAG
TCCTCCCAGGCCCACCAATTTTACATCACTTTTAAGTGCTTATAGACATTGTAAGCAGTTATGAGAGCTT
GCTGATAGAAATTTTATGGCGCTTATCCATTTGGTTTAAACGATATGTGACTTAAGCCATCTAAAATTAA
AGCAGTTCAAATGCATAGAAGTTTCAATTTTAGACAATGGAAGTAAATTTGGACAATGTGAATTGAGCAG
TATAAATTTAGGTTCTGCAAATTTTGCAAATCTCTCTTCAAAGAGTTTCGCATGTTTTATGCTGTTTTAG
GGGCCGTAGCTCAGCTGGGAGAGCACCTGCTTTGCAAGCAGGGGGTCGTCgg</v>
      </c>
      <c r="O44" s="7">
        <f t="shared" si="10"/>
        <v>521</v>
      </c>
      <c r="P44" s="5" t="s">
        <v>360</v>
      </c>
      <c r="Q44" s="5" t="s">
        <v>360</v>
      </c>
      <c r="R44" s="5" t="s">
        <v>361</v>
      </c>
      <c r="S44" s="5" t="s">
        <v>29</v>
      </c>
    </row>
    <row r="45" spans="1:19" ht="14.5" customHeight="1" x14ac:dyDescent="0.4">
      <c r="A45" s="23" t="s">
        <v>1478</v>
      </c>
      <c r="B45" s="23" t="s">
        <v>362</v>
      </c>
      <c r="C45" s="23" t="s">
        <v>64</v>
      </c>
      <c r="D45" s="24" t="s">
        <v>153</v>
      </c>
      <c r="E45" s="25" t="s">
        <v>363</v>
      </c>
      <c r="F45" s="23" t="str">
        <f t="shared" si="7"/>
        <v>B._rattaustraliani_AUST-NH4</v>
      </c>
      <c r="G45" s="23" t="s">
        <v>364</v>
      </c>
      <c r="H45" s="23" t="str">
        <f t="shared" si="4"/>
        <v>&gt;B._rattaustraliani_AUST-NH4|ATGTCTGAGCATAAAGCATATATTACAGTGAACGATAAAAAAATAGAACTTCCCACGCGCGAAGGCACAAATGGACCGGACGTCATTGAAATTGCTTCTCTTTATAAAGAAACAAATACTTTTACTTACGATCCTGGTTTTACCTCAACCGCTTCTTGTGAATCAAAAATCACTTATATTGATGGTGATAAAGGCATATTGCTTTACCGCGGTTATCCTATCGATCAACTGGCTGAAAAAGGAAACTTTCTCGAAAGTTGCTACCTTTTACTTTACGGGGAGCTTCCAACAAAACAAGAAAAAAATGACTTTGATCGCTGTATCATGCAGCACACAATGGTACATGAGCAACTCACACGGTTTTTTCATGGATTTCGTCGCGACTCTCATCCTATGGCCGTTATGATCGCATGCCTTGGAGCTATGTCTGCATTTTATCATGACTCTATTGATATTACAGATCCCAAACAGAGAATGATTGCTTCTGTTCGGCTTATCTCAAAGGTTCCAACTCTTGCTGCTATGGCTTATAAATACAGTATCGGACAAGCATTTGTTTATCCTCGTAATGATCTGAGCTATGCTGCAAATTTTCTCCGTATGTGCTTTTGTGTTCCTTGTGAAGAATACAAAGTAAATCCTGTGCTTGCTCGAGCAATGGATCGAATCTTTATCCTCCATGCAGATCATGAACAAAATGCCTCGACATCCACCGTACGTCTTGCAGGATCATCAGGTGCTAATCCGTTTGCGTGCATTGCAGCAGGCTTTGCATGTCTTTGGGGCCCAGCGCATGGTGGTGCAAATGAAGCCTGCTTAAAAATGTTACAAGAAATAGGTTCAGTTGAGAGAATTCCAGAATTCATTGCACGTGCAAAAGATAAAAACGATCCCTTCCGCCTGATGGGATTTGGTCATCGAGTCTATAAAAATTATGACCCACGTGCAAAAATCATGCAACAAACATGCCATGAAGTTTTAAAAGAACTGAATATCCAAGGTGATCCCCTTCTCGATATCGCTGTAGAACTTGAAAAAATTGCTCTCAATGATGAATATTTTGTTGAGAAAAAGCTTTACCCAAATGTTGATTTTTATTCCGGCATTACATTAAAAGCTTTAGGCTTTCCAACCGAAATGTTCACTGTTCTTTTTGCATTAGCACGCAGTGTTGGTTGGGTTGCGCAATGGAAAGAAATGATTGAAGATCCTGCACAAAAAATTGGTCGGCCTCGCCAACTCTATACCGGTTATCCTATGCGTGAATATGTTCCTCTCGATAAACGTATAAGGTAA</v>
      </c>
      <c r="I45" s="23">
        <f t="shared" si="8"/>
        <v>1296</v>
      </c>
      <c r="J45" s="23" t="s">
        <v>365</v>
      </c>
      <c r="K45" s="23" t="str">
        <f t="shared" si="5"/>
        <v>&gt;B._rattaustraliani_AUST-NH4|ATGACGATTAATCTGCATCGGCCAGATATCGCGGAATTGAAGCCACGCATTACCGTTTTTGGGGTTGGCG
GTGGTGGTGGGAATGCCGTGAATAATATGATTAATGCTGGTCTTCAGGGAGTTGATTTTGTAGTTGCCAA
TACGGATGCACAGGCCTTGGCAATGTCAAAGGCTGAACGTGTTATTCAGCTTGGTGCAGCGGTTACGGAA
GGTTTGGGAGCTGGTGCTTTGCCGGAAGTTGGGCAAGCCGCTGCAGAGGAATGTATTGATGAAATTATCG
ATCATTTGGCGGATTCCCATATGGTTTTCATTACTGCTGGTATGGGAGGAGGTACGGGAACTGGAGCAGC
GCCTGTTGTTGCTCGTGCAGCACGTGAAAAAGGTATTTTGACCGTTGGTGTTGTTACCAAACCCTTTCAA
TTTGAAGGGGCACGCCGTATGAAAACGGCAGAGGCTGGTATTGAAGAATTGCAAAAGTCTGTTGATACAT
TGATTGTGATTCCTAATCAGAATCTTTTTCGTATTGCGGATGAAAAGACAACGTTTGCTGATGCTTTTGC
TATGGCTGACCAAGTGCTTTACTCTGGTGTTGCGTCCATTACAGATTTGATGATTAAAGAGGGTTTGATT
AACCTTGATTTTGCTGATGTTCGTTCTGTTATGCATGAAATGGGACGCGCGATGATGGGGACTGGTGAGG
CCTCTGGTGAGGGGCGTGCTTTAGCTGCTGCTGAAGCTGCTATTGCGAACCCACTGTTGGATGATACTTC
TATGCGTGGTGCACGTGGCTTACTGATTTCCATTACAGGTGGTCGTGATATGACTTTATTTGAAGTTGAT
GAAGCTGCTAATCGTATTCGCGAAGAAGTTGATGCTGATGCCAATGTGATTTTTGGTGCTATTGATGATG
AGTCTTTAGAAGGTGTTATTCGTGTTTCTGTAGTAGCAACAGGTATTGATCGTGAAATTGGTAATGTCGT
TCAGCCTTCTCATTCTCAGATTCAGAAACCTGCCTCTTCAATACGTAAAAATGATCCAGGAGTATCACAA
GCTTCTTTTCATGTTCAGTCATCTCCCTTGCGTTCTGAATCAATGGTAGAGGTGATTGAAGCACTTGAAA
TAGAAAAGGCAAAATCGGCTGGAGAGAAGTTCCGCCCTAAAAGTCAAATTTTTGCACAACCTGTTGATGC
AGTGGCTACGCGGACCGCGAATGTTGCTTCTTCCGGATCAAATTTTGCCCATGGGCAGATATCAAATGCA
CCACGTATGCAAGCGAATCGGGGTTCTCAGCAACCTATGATGGCATCTGTAAGCATGGAGGCCACAGCAC
ATGTTCTTGAGGATATGCCAGGAGATGCAAAGCAAGAAGAGAGAAGAGAGCAGCAAAAGCAAGGACAGCC
AATGCAGGCACGTTCACCTATGCGTATGCCTGAATTAAAGGATTTTCCTTCTGTTGCTTATGGACAGCGA
GAAAAGTCTCCTTCTGCTGATCAGGGGCCTCGTAACCTTTGGCAGCGTTTGAAACAAAGCTTGACACATC
GTGAGGAAAGCGAGCCAGAAGCGCGGTTAGAACCTGCGGTGAAATCTTCTCAGCAGAAAGAAGCGCATGT
TTATAAGAAAAATTCTCAAGCATTTTCCCAAGATGCTTCTGTTTATGTTCCACGTCGTTCTGGTGAATTG
CAGCCCCATGTTCCACAAGAACAGCGTAATTTTATAAACGAAGAAGACCAGTTGGAAATACCAGCATTTT
TGCGTCGTCAAGCGAATTAA</v>
      </c>
      <c r="L45" s="23">
        <f t="shared" si="9"/>
        <v>1795</v>
      </c>
      <c r="M45" s="23" t="s">
        <v>366</v>
      </c>
      <c r="N45" s="23" t="str">
        <f t="shared" si="6"/>
        <v>&gt;B._rattaustraliani_AUST-NH4|TCTTCAGATGATGATCCCAAGCCTTCTGGCGATCCGTAGCAAGTTTT
TTGTGAGACTTGAGAAGAGTGTTTTTTTTAAAGAATGCTTTTTCATGCGATAATGCCGGGGAAGGTTTTC
CGGTTTATCCCGGAGGGCTTGTAGCTCAGTTGGTTAGAGCGCGCGCTTGATAAGCGTGAGGTCGGAGGTT
CAAGTCCTCCCAGGCCCACCAATTATCCATTCTTTAAAAAAGCGCTTGTAACATTTGGTTTATAATGCTC
GGCTGGTCGAATTTGAAAAGACGTGTTTGTCTTTTTTGAGAAGATATAGCATTTATCTGTTTTTTAAAGC
TCTTGAAACTGAAAGTGGTTTAAAGGCAAAGATCTTTAAATATAGGGTTCTTTAAACATGAAGATCTTTC
CATGCAGAGCTCTTGAAGCGGAAAATAAAGTTCCAGCTTTTCACCCTAGTTTCCAGCTGTTAACAGCCCA
TGACTTAGAGTTAGAAATGACTTAAAGTTTTGAGGATATTAAGGTTTTTGAAGAGTTAAAATCTTGAGAG
CTTGAAACTTCAGAGAGTGAGCGTTCAGTTTGAGAGTGCAAGAGGTTTTGGTTAGAAGTGTTTAGGGGGC
CGTAGCTCAGCTGGGAGAGCACCTGCTTTGCAAGCAGGGGGTCGTCgg</v>
      </c>
      <c r="O45" s="23">
        <f t="shared" si="10"/>
        <v>664</v>
      </c>
      <c r="P45" s="23" t="s">
        <v>367</v>
      </c>
      <c r="Q45" s="23" t="s">
        <v>368</v>
      </c>
      <c r="R45" s="23" t="s">
        <v>369</v>
      </c>
      <c r="S45" s="24" t="s">
        <v>29</v>
      </c>
    </row>
    <row r="46" spans="1:19" ht="14.5" customHeight="1" x14ac:dyDescent="0.4">
      <c r="A46" s="23" t="s">
        <v>1479</v>
      </c>
      <c r="B46" s="23" t="s">
        <v>308</v>
      </c>
      <c r="C46" s="23" t="s">
        <v>31</v>
      </c>
      <c r="D46" s="24" t="s">
        <v>331</v>
      </c>
      <c r="E46" s="25" t="s">
        <v>370</v>
      </c>
      <c r="F46" s="23" t="str">
        <f t="shared" si="7"/>
        <v>B._rattimassiliensis_15908</v>
      </c>
      <c r="G46" s="23" t="s">
        <v>371</v>
      </c>
      <c r="H46" s="23" t="str">
        <f t="shared" si="4"/>
        <v>&gt;B._rattimassiliensis_15908|ATGTCTGAGAATAGCGCACATATTATTGTGAATAATAAAAAAATAGAACTTCCCTTGCGTAAAGGCACCAGTGGACCTGAAGTCATTGAAATTGCTTCACTCTATAAAAAAACAAATATTTTTACTTACGATCCTGGTTTTATTTCAACAGCTTCTTGTGAATCAAAAATTACTTATATTGATGGCGATAAAGGTATATTGCTTTATCGTGGTTATCCTATCGACCAATTAGCTGAAAAGGGAGATTTTCTCGAAAGTTGTTATCTTCTACTTTATGGAGAACTCCCAACACAGCAAGAAAAAAGCGACTTTGATCAATGTATTATGCAACATACCATGGTCCACGAACAGTTCGCACGTTTTTTTCATGGTTTTCGCCGTGACTCTCATCCGATGGCCGTCATGGTTTCTTGCCTTGGCGCTATGTCTGCATTCTATCACGACTCTATTGATATTACAGATCCTCAACAAAGAATGATTGCTTCTATTCGTCTTATCTCAAAAGTTCCAACGCTTGCTGCTATGGCCTATAAATACAGTATCGGACAACCATTTGTTTATCCACGCAATGATCTTAGTTATGCTGCAAATTTCCTCCGTATGTGCTTTGCTGTTCCTTGTGAAGAATATAAAACAAACCCTGTACTTGCTCGAGCGATGGATCAAATCTTTATCCTTCATGCTGATCATGAGCAAAATGCTTCTACATCTACGGTACGTCTTGCTGGATCTTCGGGTGCTAATCCGTTTGCATGTATCGCAGCAGGTGTTGCATGCCTTTGGGGGCCAGCACATGGTGGTGCCAATGAAGCATGTCTAAAGATGCTACAAGAAATAGGTTCTATTAAAAGAATTCCTGAATTTATTGCACGCGCAAAAGATAAAAATGATCCTTTCCGCCTTATAGGCTTTGGCCATCGTGTCTATAAAAATTATGACCCACGTGCAAAAATCATGCAAAAAACCTGTCACAAGGTTTTAAAAGAGCTCAATATTCAAGATGACCCGCTGCTTGATATTGCAATAGAACTTGAAAAAATTGCCTTAAGTGATGAATATTTTATTGAAAAAAAGCTTTATCCCAATGTTGATTTTTATTCCGGCATTATATTAAAAGCTCTAGGTTTTCCAACTGAAATGTTTACTGTTCTGTTTGCATTAGCACGCAGTGTCGGATGGGTGGCACAGTGGAAAGAAATGATTGAAGATCCTGCACAAAAAATTGGTCGCCCTCGACAACTCTACACAGGTTATACTATGCGTAACTATGTTCCTATTGATAAGCGTGTAAATTAA</v>
      </c>
      <c r="I46" s="23">
        <f t="shared" si="8"/>
        <v>1296</v>
      </c>
      <c r="J46" s="23" t="s">
        <v>372</v>
      </c>
      <c r="K46" s="23" t="str">
        <f t="shared" si="5"/>
        <v>&gt;B._rattimassiliensis_15908|ATGACGATTAATCTGCATCGGCCAGATATCGCGGAATTGAAGCCACGCATTACCGTTTTTGGTGTTGGAGGTGGTGGCGGGAATGCCGTGAATAATATGATTAATGCTGGCCTTCAGGGAGTTGACTTTGTTGTTGCAAATACGGATGCACAAGCTTTGGCTATGTCAAAGGCTGAACGTGTTATCCAGCTTGGTGCAGCTGTGACAGAAGGTTTGGGAGCTGGTGCTTTACCGGAAGTTGGACAAGCAGCTGCAGAGGAATGTATTGATGAAATTATCGATCATCTTGCAGACTCCCATATGGTCTTTATTACTGCTGGTATGGGTGGAGGAACAGGAACAGGAGCGGCTCCCGTTGTGGCTCGCGCGGCGCGTGAAAAAGGTATTTTAACCGTTGGTGTTGTGACAAAGCCATTTCAGTTTGAAGGAGCACGTCGTATGAAAACGGCAGAGGCTGGTATTGAAGAGCTGCAAAAGTCCGTTGATACATTGATTGTTATTCCCAATCAAAATCTTTTCCGCATTGCAAATGATAAGACAACGTTTGCTGATGCTTTTGCTATGGCTGACCAAGTGCTTTACTCTGGTGTTGCTTCCATTACGGATTTGATGATTAAAGAGGGCTTAATTAACCTTGATTTTGCTGATGTTCGTTCTGTTATGCATGAGATGGGGCGGGCCATGATGGGAACTGGTGAGGCATCTGGTGAAGGGCGTGCTTTGGCTGCTGCTGAAGCTGCTATTGCGAACCCATTGTTGGATGATACCTCTATGCGTGGGGCGCGTGGTTTACTGATTTCTATTACCGGTGGTCGTGATATGACTCTCTTTGAAGTTGATGAAGCTGCTAATCGTATTCGTGAAGAAGTGGATGCTGATGCGAATGTGATCTTTGGGGCCATTGATGATGAGTCATTAGAAGGGGTTATTCGTGTTTCTGTGGTTGCTACAGGTATTGATCGCGAGGTTAATGATATGGTTCAATCCTCTCATCCTCAGTTTCAAAGGCCTACCTCTTCAGTGCGTAAAAGTGATCCTGGAACGTCACACAGTTCTTTTCATGTTCAGTCATCACCCTTGCGTTCTGAGTCGATGGTAGAAGTAATCGAATCGCTTGATGTAGAAAAGGGTAAACCAGCAGGAGAACCGTTCCGTCCTAAAAGTCAAATTTTTGCACAACCTGCAGAAGCAATTGCAACACGAAGTACAGCTAAAGCTGTTGCTTTTGGTTCAAATATTGGGCAGGAGCAGATATCAAATGTGCCACGTATGCAAGGAAATCGTAGTTCTCAACAGGCTGTGGTGGCGCCCGTGAGCATGGGAGCAACAGCGCATGTTCTTGATGAAATGACAGGGGTGGTGAAGCAAAAAGAAAAGCAAGCACAGCAAAAGCAAGTACAACAAGTGCAAACACGTCCACCAATGCGTATGCCTGAGTTAAAGGATTTTCCTCCTGTTGCTCATGGACAAACTCAAAGAATCTCCGCGACCGATCAAGGGCCTCGTAATCTTTGGCAGCGTTTGAAACAGAGTTTGACACATCGTGAAGAAATAGAACCAGAAGCAAGGCTGGAGCCTGCTGTGAAATCGTCTCAGCAGCAAGATTCTCGTGTTTACAATAAAAATTCTCAGACACTTTCTCAAGATGCTTCTGTTTATATTTCACGTCGTTCTGGTGAGTTGCATCCTCAGGTGCCGCAAGAGCAGCGTACTTTTATTAGTGAAGAAGATCAGTTGGAAATACCAGCATTTTTACGTCGTCAGGCAAATTAA</v>
      </c>
      <c r="L46" s="23">
        <f t="shared" si="9"/>
        <v>1773</v>
      </c>
      <c r="M46" s="23" t="s">
        <v>373</v>
      </c>
      <c r="N46" s="23" t="str">
        <f t="shared" si="6"/>
        <v>&gt;B._rattimassiliensis_15908|TCTTCAGATGATGATCCCAAGCCTTCTGGCGATCTCTTAAAATAAAGCCTTCC
ATGTTTTTAACAAATATGGCCTTTAGACACCTCTTTAGATTCTTATGAATATTAAAGATCAGGGGTTTGA
AAAAAAGAGCTTTAACAAAGAAAGTAACTTAAAAAACTTTCCATTGATATAAGATGATACCGGGGAAGGT
TTTCCGGTTTGTTCCGGAGGGCTTGTAGCTCAGTTGGTTAGAGCGCGCGCTTGATAAGCGTGAGGTCGGA
GGTTCAAGTCCTCCCAGGCCCACCAATTACTCTATCAATCTACGAGCGCTTGTGAAATTTACTGATAGGG
AATATCCCTTATCAATTTTtAAGAGATTTACTTCTGCAAAATTATATTCTCTCTTTTGTTTTAAAATCCAA
ATTTTTAAAAACTAAAGTTAAAGTGGTCTCAAGATAAAACGGTGTTTTGAGGCAAAGTGCAAAAAAAAAT
AACGATTTAAGTGATAAATAGCGGTTTAAGTGATCTTAAATTTGAGTGTTTCAAGTGTGTTATGTTTTTT
AGGGGCCGTAGCTCAGCTGGGAGAGCACCTGCTTTGCAAGCAGGGGGTCGTCgg</v>
      </c>
      <c r="O46" s="23">
        <f t="shared" si="10"/>
        <v>606</v>
      </c>
      <c r="P46" s="23" t="s">
        <v>374</v>
      </c>
      <c r="Q46" s="23" t="s">
        <v>375</v>
      </c>
      <c r="R46" s="23" t="s">
        <v>376</v>
      </c>
      <c r="S46" s="24" t="s">
        <v>29</v>
      </c>
    </row>
    <row r="47" spans="1:19" ht="14.5" customHeight="1" x14ac:dyDescent="0.4">
      <c r="A47" s="23" t="s">
        <v>1480</v>
      </c>
      <c r="B47" s="23" t="s">
        <v>377</v>
      </c>
      <c r="C47" s="23" t="s">
        <v>41</v>
      </c>
      <c r="D47" s="24" t="s">
        <v>378</v>
      </c>
      <c r="E47" s="25" t="s">
        <v>379</v>
      </c>
      <c r="F47" s="23" t="str">
        <f t="shared" si="7"/>
        <v>B._rochalimae_ATCCBAA-1498</v>
      </c>
      <c r="G47" s="23" t="s">
        <v>380</v>
      </c>
      <c r="H47" s="23" t="str">
        <f t="shared" si="4"/>
        <v>&gt;B._rochalimae_ATCCBAA-1498|ATGTCCGAAAATAAAGCATATATGACTGTCAATGGTAAAAAAATAGAATTACCTGTCCGTAAAGGTACCA
TTGGCCCTGATGTCATTGAGATTGCATCTCTTTATAAAGAAACTGATACCTTTACTTATGATCCTGGCTT
TACCTCAACTGCCTCTTGTGAATCAAAAATCACGTATATCGATGGTGACAAAGGAGTCCTACTTTATCGC
GGTTATTCTATTGACCAACTTGCTGAAAAAGGTGACTTTCTCGAAAGCTGTTATCTTTTGCTTTATGGAG
AACTACCAACCAAACAAGAAAAAATTGATTTTGACTACCGTATTATGCAACACACGATGGTGCATGAACA
ATTTGCAAGATTTTTCCATGGCTTTCGTCGTGATTCTCATCCTATGGCTGTTATGGTTGCTTGCCTTGGA
GCAATGTCTGCATTCTATCATGATTCCATTGATATTACAGATTCCCAACAGAGAATGATTGCTTCTATTC
GTCTTATTTCCAAAGTACCAACCCTTGCTGCGATGGCATATAAATACAGTATTGGGCAACCATTTATTTA
TCCCCGTAACGATCTCAGTTATGCTGCAAACTTCCTTCATATGTGCTTTTCTGTTCCTTGCCAAGAATAT
AAAATTAATCCAGTACTTGCTCGAGCTATGGACCGAATTTTCACCCTTCATGCAGATCATGAGCAAAATG
CATCTACATCAACGGTACGTCTTGCTGGTTCATCAGGAGCTAATCCATTTGCGTGTATAGCAGCAGGTGT
AGCATGCCTTTGGGGACCAGCGCACGGTGGTGCTAATGAAACATGTCTAAAAATGCTGCAAGAAATAGGC
ACTGTTCAAAAAATTCCTGAGTTTATCGCACGTGCAAAAGATAAAAATGATCGTTTTCGTCTTATGGGTT
TTGGTCATCGTGTCTATAAAAATTATGATCCACGTGCAAAAATCATGCAACAAACCTGCCATGAAGTCTT
AAAAGAACTCAATATTCAAGATGATCCACTTCTTGATATTGCTATGGAACTTGAAAAAATTGCTCTAAAT
GATGAATACTTTATTGAAAAAAAGCTTTATCCTAATGTTGATTTCTATTCTGGTATCACATTAAAAGCCT
TAGGTTTTCCAACTGAAATGTTTACTGTTCTCTTTGCGTTAGCACGTAGTGTTGGCTGGGTTGCACAATG
GAAAGAAATGATTGAAGATCCAGCACAAAAAATTGGCCGTCCACGCCAACTGTATACAGGTCCTTCAACA
CGTGAATATATTCCGATAAACGACCGCACAAATTCAAAAAAATAA</v>
      </c>
      <c r="I47" s="23">
        <f t="shared" si="8"/>
        <v>1323</v>
      </c>
      <c r="J47" s="23" t="s">
        <v>381</v>
      </c>
      <c r="K47" s="23" t="str">
        <f t="shared" si="5"/>
        <v>&gt;B._rochalimae_ATCCBAA-1498|ATGACAATTAATCTGCACCGGCCAGATATCGCGGAATTGAAGCCACGTATTACCGTTTTTGGTGTTGGAGGTGGTGGCGGAAATGCCGTGAATAATATGATAAATGCTGGTCTTCAGGGAGTTGACTTTGTTGTTGCTAATACAGATGCACAGGCTTTGGCTATGTCAAAAGCTGAACGTGTGATCCAGCTAGGTGCAGCAGTAACAGAAGGTTTAGGTGCTGGTGCTTTACCAGAAGTTGGTCAAGCTGCTGCAGATGAATGTATCGATGAAATTATCGATCATCTTGCAGATTCTCATATGGTTTTTATTACAGCAGGTATGGGTGGAGGCACGGGAACCGGAGCCGCACCTGTTGTTGCTAATGCGGCACGTGAAAAAGGTATTTTGACTGTTGGTGTTGTGACGAAGCCTTTCCAATTTGAAGGTGCACGTCGAATGAAGACAGCAGAAGCTGGCATAGAAGAATTACAAAAATCGGTTGATACATTAATCGTTATTCCGAATCAAAATCTTTTTCGTATTGCGAACGAAAAAACAACATTTTCTGATGCTTTTGCTATGGCCGACCAAGTTCTTTATTCTGGTGTTGCTTCTATTACAGATTTGATGATTAAAGAAGGATTGATTAACCTTGATTTTGCAGATGTTCGTTCTGTTATGCATGAAATGGGTCGTGCAATGATGGGAACTGGAGAGGCATCTGGTGATGGACGTGCTTTGGCTGCTGCTGAAGCTGCTATTGCAAATCCGTTGTTAGATGACACTTCTATGCGTGGAGCCCGTGGCCTTTTGATTTCCATTACGGGTGGTCGTGATATGACCTTGTTTGAAGTGGATGAGGCGGCTAATCGTATTAGAGAAGAAGTTGATGCTGATGCAAATGTTATCTTTGGTGCTATTGATGATGAGTCACTTGAGGGTGTTATTCGTGTATCGGTGGTTGCTACTGGTATTGATCGTGAGATTAATGATATAATACAACCTTCACATCCTAAATTTCATCGGCCTGTAGCTTCAATGCGTAAAAATGATACTGGAGTAACGCAGACTGCTTCTCAGTCATCATCATCTTTGCGTTCTGAATCAATGGTAGAAGTTATAGAAGCGCTAGAAGTAGAAATGAAACAGCCAATTGAAGAGCCATTTTGTCCAAAAAGTCAATTTTTTGTGCAGACTACAGATACAACATATACTCCACGAACTGTAAACACTGCTCCTTATGGGCAAAATATACATGCAAAGACATCAAGTTCACTACGTATGCAGGCTGGTTGTGTTTCTCAACAGCCTATGGCTAGAGCAGTGGGAATGGAAGCAACAGCACATGTTCTTGATGACAAGGTTGGAGTTGCAGAACAGAAGAAAAAACAAGTGCAAACACAATCTTGTTCAACGCCGGTGCGTATGCCTGAGTTAAAAGATTTTCCGTCTTCTATTCGGAGTCAAAGTACAAATTTTTCTAGTGTCGATCAAGGACCACGTAATCTTTGGCAGCGTTTGAAACAAAGTTTGACGTATCGTGAAGAAATTGAACCAGAAGCTCGGTTAGAGCCTGCTGTTAATTCTTCTTCGCATAAAGATTTTCATATTTCTAGTGCCAATCCTCAGGATCTTTCTCAAGATACTTCTGTTTATATGCCTCGTTACTCTACCGAGTCGCAGCAACCTGCATCGCAGGATCAAAACATTTGTATCAGTGAAGAGGACGAGTTGGAAATACCAGCGTTTTTGCGTCGTCAAGCAAATTAA</v>
      </c>
      <c r="L47" s="23">
        <f t="shared" si="9"/>
        <v>1752</v>
      </c>
      <c r="M47" s="23" t="s">
        <v>382</v>
      </c>
      <c r="N47" s="23" t="str">
        <f t="shared" si="6"/>
        <v>&gt;B._rochalimae_ATCCBAA-1498|tcttcagatgatgatcccaaagccttctggcgatctgttta
tacaagcctctaagggggatggaagatattctttctttgatcagattatgcgattgaagg
ttttcagttttcctcgtagggcttgtagctcagtcggttagagcgcgcgcttgataagcg
tgaggtcggaggttcaagtcctcccaggcccaccagttccgctatgctgcactttgctct
gataagctgagaaggcgctcagtgagactgatcgtaatccctttttggataattccttaa
aagaatttattgcctcaatcaattttttctaaaagtgtttagaacctccatagaaactta
aagctttctagagcaatgaactcttcatgagaaatttggacccttcgtgagaaagtattg
tctctccttttcaataagggacaaaacagggaaaagagcaggccaatattgtgtctctgt
ttgttttaaaaagcctctgttttttagaatatagcgtttttaaaagagcaagatgtgagg
gagttttagctgttttaggggccgtagctcagctgggagagcacctgctttgcaagcagg
gggtcgtcgg</v>
      </c>
      <c r="O47" s="23">
        <f t="shared" si="10"/>
        <v>601</v>
      </c>
      <c r="P47" s="23" t="s">
        <v>383</v>
      </c>
      <c r="Q47" s="23" t="s">
        <v>383</v>
      </c>
      <c r="R47" s="23" t="s">
        <v>384</v>
      </c>
      <c r="S47" s="24" t="s">
        <v>29</v>
      </c>
    </row>
    <row r="48" spans="1:19" ht="14.5" customHeight="1" x14ac:dyDescent="0.4">
      <c r="A48" s="7" t="s">
        <v>1481</v>
      </c>
      <c r="B48" s="7" t="s">
        <v>385</v>
      </c>
      <c r="C48" s="7" t="s">
        <v>31</v>
      </c>
      <c r="D48" s="5" t="s">
        <v>386</v>
      </c>
      <c r="E48" s="6" t="s">
        <v>387</v>
      </c>
      <c r="F48" s="7" t="str">
        <f t="shared" si="7"/>
        <v>B._schoenbuchensis_MVT06</v>
      </c>
      <c r="G48" s="7" t="s">
        <v>388</v>
      </c>
      <c r="H48" s="7" t="str">
        <f t="shared" si="4"/>
        <v xml:space="preserve">&gt;B._schoenbuchensis_MVT06|ATGTCTGAGAATAAAGCATATATTATCGTAAATGATAAAAAAATAGAACTACCAGTGCATAAAGGAACCA
TTGGGCCTGATGTAATTGAAATTACTTCTCTTTATAAAGAAACTGATAGTTTTACTTATGATCCTGGGTT
TACCTCAACCGCTTCTTGTGAATCAAAAATTACTTATATTGATGGCGATGAAGGAGTATTACTTTACCAT
GGTTATTCTATCGACCAATTAGCTGAAAACGGAGACTTTCTCGAAGTATGTTATCTTTTACTTTACGGTG
AATTGCCAACTAAACAAGAAAAAGATGATTTTGATCGCCGGATTATGCACCATACAATGGTGCACGAACA
ATTTTCACGTTTTTTCCATGGATTCCGTCGTGATTCTCACCCTATGGCAGTTATGGTTGCTTGTCTTGGA
GCCATGTCTGCTTTTTATCATGACTCCATTGATATTACAGATGCAAAACAAAGAATGATCGCTTCTATTC
GTCTTATTGCAAAAGTTCCAACTCTTGCTGCTATGGCTTATAAATACAGCATCGGACAACCTTTTGTTTA
TCCACGTAACGATCTTGGTTATGCTGCAAATTTCCTTCACATGTGCTTTTCTGTTCCTTGTGAAGAATAC
AAAGTTAATCCAGTTCTTGCGCGAGCTATGGACCGAATCTTTACTCTACATGCAGATCATGAACAAAACG
CATCCACATCAACCGTACGTCTAGCAGGTTCATCAGGAGCAAATCCGTTTGCGTGTATTGCAGCAGGTGT
TGCGTGCCTTTGGGGGCCAGCTCATGGTGGTGCTAATGAAGCATGCTTAAAAATGCTGCAAGAAATAGGT
TCTATTGAAAAAATTCCTGAGTTTATCGCACGTGCAAAAGATAAAAATGATCCTTTCCGTCTTATGGGCT
TTGGCCACAGAGTTTATAAAAATTACGATCCACGTGCAAAACTTATGCAAAAAACCTGCCATGAAGTTTT
AAAAGAACTAAATATTAAAGATGATCCACTTCTTGACATTGCTATGGAGCTTGAAAAAATTGCCTTAAGT
GATGAATACTTTATTGAAAAAAAGCTTTATCCTAATGTTGATTTCTATTCTGGAATTACATTAAAAGCTC
TAGGCTTTCCTACTGAAATGTTTACTGTTCTTTTTGCATTGGCACGTAGTGTTGGTTGGGTTGCACAATG
GAAAGAAATGATTGAAGATCCAGCGCAAAAAATTGGACGCCCGCGCCAACTTTATACAGGTCGTGCTGCA
CGTAAATATGTTTCTTTAAATGAGAGATAA
</v>
      </c>
      <c r="I48" s="7">
        <f t="shared" si="8"/>
        <v>1309</v>
      </c>
      <c r="J48" s="7" t="s">
        <v>389</v>
      </c>
      <c r="K48" s="7" t="str">
        <f t="shared" si="5"/>
        <v>&gt;B._schoenbuchensis_MVT06|ATGACGATTAATCTGCACCGGCCAGATATCGCGGAATTGAAACCACGCATTACCGTTTTTGGTGTTGGTG
GTGGTGGTGGAAATGCCGTCAATAATATGATTAATGCTGGCCTTCAAGGAGTTGATTTTGTTGTTGCCAA
TACAGATGCACAAGCTTTAGCTATGTCAAAGGCTGAGCGTGTAATCCAGCTTGGTGCGGCAGTTACAGAA
GGTTTGGGTGCTGGTGCTTTACCAGAAGTTGGGCAGGCAGCTGCAAATGAATGTATTGATGAGATTATGG
ATCATCTTGCAAATTCCCATATGGTTTTCATTACGGCAGGTATGGGTGGAGGCACTGGAACAGGGGCAGC
ACCTGTTGTTGCTCGTGCGGCGCGTGAAAAAGGTATTTTGACTGTAGGTGTTGTAACCAAGCCATTTCAA
TTTGAGGGTGCACGCCGTATGAAAACAGCGGAAGCTGGTATAGAAGAATTACAAAAATCTGTCGATACAT
TAATTGTTATTCCTAACCAAAATCTATTTCGTATTGCAGATGAAAAAACAACTTTTGCCGATGCTTTTGC
TATGGCTGATCAGGTGCTTTACTCTGGTGTTGCTTCTATTACGGACTTAATGATTAAAGAAGGGTTGATT
AATCTTGACTTTGCTGATGTTCGTTCTGTTATGCATGAAATGGGTCGTGCGATGATGGGAACAGGTGAGG
CTTCTGGTGAAGGACGTGCTTTAAAAGCTGCTGAAGCTGCTATTGCAAATCCGCTGTTGGATGAAACCTC
TATGTGTGGGGCTCGTGGTCTTTTGATTTCCATTACAGGGGGCCGTGATATGACTTTGTTTGAAGTGGAT
GAGGCTGCTAATCGTATTCGTGAAGAAGTTGATGTTGATGCGAATGTTATTTTTGGTGCCATTGATGATG
ATTCACTTGAAGGTATTATTCGTGTATCAGTGGTTGCAACAGGTATTGACCGTATGGTTAGTGATGTTGT
TCAGCCTTCTGGTCCTAAATTTCAACGACCTACAGTTTCAACGCGTAGGGGTGATAATGGACTAGAACAA
ACAGCTTCTCAATCATCATCATCGTCTTCTGAATCAATGGTAGATGTGATGGAAGCGCTTGAATTGGAAA
TGAATCAATCAGTTGAAGAGCCATTCCGCCCTAAAAGTCAAATTTTTACGCGACCTACAGATACAGTTGC
TACACGAAGTGCAAATACTCTTCCTTATGGGCAAAATATCTCTCATGGTCAGATATCAAATACACCGCGT
ATGCAAGTTAATCGTGTTTCTGCACAGCCTTTGGCTGCAGCAGTTAGTATGGAGGCGACTGCGCATGTTC
TTGATGAAATGACTGAAATTGTAGAACAGGAGGAAAAGAAAGTACAAGTGCAGCCTCGCTCAACATCGGT
GCATATTCCTGAATTAAAAGATTTTCCTTCCGTTTCTCTTGAACAGGATGTGCATTCTTCTATTGTTGAT
CAAGGTCCACGTAATCTTTGGCAGCGTTTAAAGCAGAGCTTAACATATCGTGAGGAAGATGAACTAGAAG
CCCGGTTGGAGCCTGCTGTAAGATCTTCTCAGCATGAGGAATCTGAAAATTCTAATGAAAACAGTCAAAT
GCTTTCTCAGGATGCTTCTGTTTATGTTCCACGTTGTTCTACTGAATCGCAGCCACGCGTATTACAAGAT
CAGCGTACTTTGGTAAGTGAAGAAGATCAGTTGGAAATACCCGCATTTTTGCGTCGCCAAGCACATTAA</v>
      </c>
      <c r="L48" s="7">
        <f t="shared" si="9"/>
        <v>1773</v>
      </c>
      <c r="M48" s="7" t="s">
        <v>390</v>
      </c>
      <c r="N48" s="7" t="str">
        <f t="shared" si="6"/>
        <v>&gt;B._schoenbuchensis_MVT06|TCTTCCGATGATGATCCCAAGCCTTCAAGCGTTCTGTTCATCAAATTTCAAAAGCGTTTAAGAAACAGGTAAAAAGGTGTTTAAGAAACATATCTGTTTCTTAAACATATCTTTTTGTTTTCTTTTGTTTGTCCCGAGGAAGGTTTTTACCGATTTACTCCTGAGGGCTTGTAGCTCAGTTGGTTAGAGCGCGCGCTTGATAAGCGTGAGGTCGGAGGTTCAAGTCCTCCCAGGCCCACCAATTTATGATTGCTGATAAGTTTGCTGATAAGTTTTTTGTGAATGTTTTGATGGTCTTTTATCTTACGATCTTTCACTTTTATGTTGCAATCTTTCAAAAGTATTTGAACTGTTTTAGGGGCCGTAGCTCAGCTGGGAGAGCACCTGCTTTGCAAGCAGGGGGTCGTCGG</v>
      </c>
      <c r="O48" s="7">
        <f t="shared" si="10"/>
        <v>410</v>
      </c>
      <c r="P48" s="7" t="s">
        <v>391</v>
      </c>
      <c r="Q48" s="7" t="s">
        <v>391</v>
      </c>
      <c r="R48" s="7" t="s">
        <v>391</v>
      </c>
      <c r="S48" s="5" t="s">
        <v>29</v>
      </c>
    </row>
    <row r="49" spans="1:19" ht="14.5" customHeight="1" x14ac:dyDescent="0.4">
      <c r="A49" s="23" t="s">
        <v>1481</v>
      </c>
      <c r="B49" s="23" t="s">
        <v>111</v>
      </c>
      <c r="C49" s="23" t="s">
        <v>392</v>
      </c>
      <c r="D49" s="24" t="s">
        <v>393</v>
      </c>
      <c r="E49" s="25" t="s">
        <v>394</v>
      </c>
      <c r="F49" s="23" t="str">
        <f t="shared" si="7"/>
        <v>B._schoenbuchensis_R1</v>
      </c>
      <c r="G49" s="23" t="s">
        <v>395</v>
      </c>
      <c r="H49" s="23" t="str">
        <f t="shared" si="4"/>
        <v>&gt;B._schoenbuchensis_R1|ATGTCTGAGAATAAAGCATATATTATCGTAAATGATAAAAAAATAGAACTACCAGTGCATAAAGGAACCA
TTGGGCCTGATGTAATTGAAATTACTTCTCTTTATAAAGAAACTGATAGTTTTACTTATGATCCTGGGTT
TACCTCAACCGCTTCTTGTGAATCAAAAATTACTTATATTGATGGCGATGAAGGAGTATTACTTTACCAT
GGTTATTCTATCGACCAATTAGCTGAAAACGGAGACTTTCTCGAAGTATGTTATCTTTTACTTTACGGTG
AATTGCCAACTAAACAAGAAAAAGATGATTTTGATCGCCGGATTATGCACCATACAATGGTGCACGAACA
ATTTTCACGTTTTTTCCATGGATTCCGTCGTGATTCTCACCCTATGGCAGTTATGGTTGCTTGTCTTGGA
GCCATGTCTGCTTTTTATCATGACTCCATTGATATTACAGATGCAAAACAAAGAATGATCGCTTCTATTC
GTCTTATTGCAAAAGTTCCAACTCTTGCTGCTATGGCTTATAAATACAGCATCGGACAACCTTTTGTTTA
TCCACGTAACGATCTTGGTTATGCTGCAAATTTCCTTCACATGTGCTTTTCTGTTCCTTGTGAAGAATAC
AAAGTTAATCCAGTTCTTGCGCGAGCTATGGACCGAATCTTTACTCTACATGCAGATCATGAACAAAACG
CATCCACATCAACCGTACGTCTAGCAGGTTCATCAGGAGCAAATCCGTTTGCGTGTATTGCAGCAGGTGT
TGCGTGCCTTTGGGGGCCAGCTCATGGTGGTGCTAATGAAGCATGCTTAAAAATGCTGCAAGAAATAGGT
TCTATTGAAAAAATTCCTGAGTTTATCGCACGTGCAAAAGATAAAAATGATCCTTTCCGTCTTATGGGCT
TTGGCCACAGAGTTTATAAAAATTACGATCCACGTGCAAAACTTATGCAAAAAACCTGCCATGAAGTTTT
AAAAGAACTAAATATTAAAGATGATCCACTTCTTGACATTGCTATGGAGCTTGAAAAAATTGCCTTAAGT
GATGAATACTTTATTGAAAAAAAGCTTTATCCTAATGTTGATTTCTATTCTGGAATTACATTAAAAGCTC
TAGGCTTTCCTACTGAAATGTTTACTGTTCTTTTTGCATTGGCACGTAGTGTTGGTTGGGTTGCACAATG
GAAAGAAATGATTGAAGATCCAGCGCAAAAAATTGGACGCCCGCGCCAACTTTATACAGGTCGTGCTGCA
CGTAAATATGTTTCTTTAAATGAGAGATAA</v>
      </c>
      <c r="I49" s="23">
        <f t="shared" si="8"/>
        <v>1308</v>
      </c>
      <c r="J49" s="23" t="s">
        <v>389</v>
      </c>
      <c r="K49" s="23" t="str">
        <f t="shared" si="5"/>
        <v>&gt;B._schoenbuchensis_R1|ATGACGATTAATCTGCACCGGCCAGATATCGCGGAATTGAAACCACGCATTACCGTTTTTGGTGTTGGTG
GTGGTGGTGGAAATGCCGTCAATAATATGATTAATGCTGGCCTTCAAGGAGTTGATTTTGTTGTTGCCAA
TACAGATGCACAAGCTTTAGCTATGTCAAAGGCTGAGCGTGTAATCCAGCTTGGTGCGGCAGTTACAGAA
GGTTTGGGTGCTGGTGCTTTACCAGAAGTTGGGCAGGCAGCTGCAAATGAATGTATTGATGAGATTATGG
ATCATCTTGCAAATTCCCATATGGTTTTCATTACGGCAGGTATGGGTGGAGGCACTGGAACAGGGGCAGC
ACCTGTTGTTGCTCGTGCGGCGCGTGAAAAAGGTATTTTGACTGTAGGTGTTGTAACCAAGCCATTTCAA
TTTGAGGGTGCACGCCGTATGAAAACAGCGGAAGCTGGTATAGAAGAATTACAAAAATCTGTCGATACAT
TAATTGTTATTCCTAACCAAAATCTATTTCGTATTGCAGATGAAAAAACAACTTTTGCCGATGCTTTTGC
TATGGCTGATCAGGTGCTTTACTCTGGTGTTGCTTCTATTACGGACTTAATGATTAAAGAAGGGTTGATT
AATCTTGACTTTGCTGATGTTCGTTCTGTTATGCATGAAATGGGTCGTGCGATGATGGGAACAGGTGAGG
CTTCTGGTGAAGGACGTGCTTTAAAAGCTGCTGAAGCTGCTATTGCAAATCCGCTGTTGGATGAAACCTC
TATGTGTGGGGCTCGTGGTCTTTTGATTTCCATTACAGGGGGCCGTGATATGACTTTGTTTGAAGTGGAT
GAGGCTGCTAATCGTATTCGTGAAGAAGTTGATGTTGATGCGAATGTTATTTTTGGTGCCATTGATGATG
ATTCACTTGAAGGTATTATTCGTGTATCAGTGGTTGCAACAGGTATTGACCGTATGGTTAGTGATGTTGT
TCAGCCTTCTGGTCCTAAATTTCAACGACCTACAGTTTCAACGCGTAGGGGTGATAATGGACTAGAACAA
ACAGCTTCTCAATCATCATCATCGTCTTCTGAATCAATGGTAGATGTGATGGAAGCGCTTGAATTGGAAA
TGAATCAATCAGTTGAAGAGCCATTCCGCCCTAAAAGTCAAATTTTTACGCGACCTACAGATACAGTTGC
TACACGAAGTGCAAATACTCTTCCTTATGGGCAAAATATCTCTCATGGTCAGATATCAAATACACCGCGT
ATGCAAGTTAATCGTGTTTCTGCACAGCCTTTGGCTGCAGCAGTTAGTATGGAGGCGACTGCGCATGTTC
TTGATGAAATGACTGAAATTGTAGAACAGGAGGAAAAGAAAGTACAAGTGCAGCCTCGCTCAACATCGGT
GCATATTCCTGAATTAAAAGATTTTCCTTCCGTTTCTCTTGAACAGGATGTGCATTCTTCTATTGTTGAT
CAAGGTCCACGTAATCTTTGGCAGCGTTTAAAGCAGAGCTTAACATATCGTGAGGAAGATGAACTAGAAG
CCCGGTTGGAGCCTGCTGTAAGATCTTCTCAGCATGAGGAATCTGAAAATTCTAATGAAAACAGTCAAAT
GCTTTCTCAGGATGCTTCTGTTTATGTTCCACGTTGTTCTACTGAATCGCAGCCACGCGTATTACAAGAT
CAGCGTACTTTGGTAAGTGAAGAAGATCAGTTGGAAATACCCGCATTTTTGCGTCGCCAAGCACATTAA</v>
      </c>
      <c r="L49" s="23">
        <f t="shared" si="9"/>
        <v>1773</v>
      </c>
      <c r="M49" s="23" t="s">
        <v>396</v>
      </c>
      <c r="N49" s="23" t="str">
        <f t="shared" si="6"/>
        <v>&gt;B._schoenbuchensis_R1|TCTTCCGATGATGATC
CCAAGCCTTCAAGCGTTCTGTTCATCAAATTTCAAAAGCGTTTAAGAAACAGGTAAAAAGGTGTTTAAGA
AACATATCTGTTTCTTAAACATATCTTTTTGTTTTCTTTTGTTTGTCCCGAGGAAGGTTTTTACCGATTT
ACTCCTGAGGGCTTGTAGCTCAGTTGGTTAGAGCGCGCGCTTGATAAGCGTGAGGTCGGAGGTTCAAGTC
CTCCCAGGCCCACCAATTTATGATTGCTGATAAGTTTGCTGATAAGTTTTTTGTGAATGTTTTGATGGTC
TTTTATCTTACGATCTTTCACTTTTATGTTGCAATCTTTCAAAAGTATTTGAACTGTTTTAGGGGCCGTA
GCTCAGCTGGGAGAGCACCTGCTTTGCAAGCAGGGGGTCGTCGG</v>
      </c>
      <c r="O49" s="23">
        <f t="shared" si="10"/>
        <v>416</v>
      </c>
      <c r="P49" s="23" t="s">
        <v>397</v>
      </c>
      <c r="Q49" s="23" t="s">
        <v>397</v>
      </c>
      <c r="R49" s="23" t="s">
        <v>398</v>
      </c>
      <c r="S49" s="24" t="s">
        <v>29</v>
      </c>
    </row>
    <row r="50" spans="1:19" ht="14.5" customHeight="1" x14ac:dyDescent="0.4">
      <c r="A50" s="23" t="s">
        <v>1482</v>
      </c>
      <c r="B50" s="23" t="s">
        <v>399</v>
      </c>
      <c r="C50" s="23" t="s">
        <v>120</v>
      </c>
      <c r="D50" s="24" t="s">
        <v>260</v>
      </c>
      <c r="E50" s="25" t="s">
        <v>400</v>
      </c>
      <c r="F50" s="23" t="str">
        <f t="shared" si="7"/>
        <v>B._silvatica_Fuji_23-1</v>
      </c>
      <c r="G50" s="23" t="s">
        <v>401</v>
      </c>
      <c r="H50" s="23" t="str">
        <f t="shared" si="4"/>
        <v>&gt;B._silvatica_Fuji_23-1|TGCCAATGAAGCATGTTTAAAGATGCTCCAAGAAATAGGATCCGTTGAAAGGATTCCTGAGTTCATCGCA
CGCGCAAAAGACAAAAATGATCCTTTCCGTCTTATGGGATTTGGGCACCGTGTCTATAAAAATCATGATC
CACGTGCAAAAATCATGCAAAAAACTTGCCATGACGTTCTAAAAGAACTCAATATTCAAGATGATCCTCT
TCTTGATATCGCTATGGAACTTGAAAAAATTGCTTTAAATGATGAGTATTTTATTGAGAAAAAGCTTTAT
CCAAATGTCGATTTCTACTCTGGCATAACACTAAAAGCTTTAGGTTTTCCAACTGAAA</v>
      </c>
      <c r="I50" s="23">
        <f t="shared" si="8"/>
        <v>342</v>
      </c>
      <c r="J50" s="23" t="s">
        <v>402</v>
      </c>
      <c r="K50" s="23" t="str">
        <f t="shared" si="5"/>
        <v>&gt;B._silvatica_Fuji_23-1|AATGCCGTGAATAATATGATTAATGCTGGGCTTCAGGGAGTTGATTTTGTTGTTGCAAATACAGATGCAC
AGGCTTTGGCTATGTCAAGGGCTGAGCGCGTTATACAACTTGGTGCGGCAGTGACAGAAGGTCTAGGTGC
TGGCGCTTTACCAGAAGTTGGACAGGCAGCTGCAGAGGAGTGTATCGATGAAATTATCGATCATTTGGCA
GATTCCCATATGATTTTCATTACTGCTGGTATGGGCGGGGGAACTGGAACTGGAGCGGCACCTGTTGTTG
CGCGTGCTGCACGTGAAAAGGGTATTTTGACCGTTGGTGTTGTAACAAAGCCATTTCAGTTTGAGGGCGC
TCGTCGTATGAAAACAGCAGAGGTTGGTATTGAAGAATTACAAAAATCTGTTGATACATTAATTGTTATT
CCCAATCAAAACCTTTTCCGTATTGCCGATGAAAAGACGACATTTTCTGATGCTTTTGCGATGGCTGACC
AAGTGCTTTATTCTGGTGTTGCTTCCATTACAGATTTAATGATTAAAGAGGGGCTGATTAATCTTGATTT
TGCCGATGTTCGTTCTGTTATGCACGAAATGGGGCGAGCAATGATGGGAACTGGTGAAGCATCTGGTGAA
GGGCGTGCTTTGAACGCTGCTGAGGCTGCTATTGCGAACCCATTATTGGATGATACTTCTATGCGTGGGG
CGCGTGGATTACTTATTTCCATTACGGGTGGTCGTGATATGACACTCTTTGAAGTCGATGAGGCTGCTAA
TCGTATTCGTGAAGAAGT</v>
      </c>
      <c r="L50" s="23">
        <f t="shared" si="9"/>
        <v>799</v>
      </c>
      <c r="M50" s="23" t="s">
        <v>403</v>
      </c>
      <c r="N50" s="23" t="str">
        <f t="shared" si="6"/>
        <v>&gt;B._silvatica_Fuji_23-1|TCTTCAGATGATGATCCCAAGCCTTCTGGCGATTTCTTATCAAGGGAATTTGACTGAGATCTCAAAAGTCC
ATATTTTTTAAAAATATGCGTGCTTTAAGTAAGCCGTTTTGAGGAAAAAGTGTTTTCCACTTGGTAAGAT
TTAGTCCGGGGAAGGTTTTCCGGTTTATCCCGGAGGGCTTGTAGCTCAGTTGGTTAGAGCGCGCGCTTGA
TAAGCGTGAGGTCGGAGGTTCAAGTCCTCCCAGGCCCACCAGTTTCCATTCTGATGGAAAAGCGCCGATA
ACATTCTTATGAAAAGCTTGCTTATAAGCTTATGTATAAAATAAGCCTGTTCATAAATATACGCTTGTTA
TTTTTGAGTCATCAAAACATGAAGCGGTTAAAACATATAAAGGATCATGCGAAAAGGGCTTGGTCCAAGT
GACTAAATCTGCATGGTTTAGAATTGCATTATGCATCGTCCAAAATTCAATATGTACTCCACAATGAAAA
TGCTCTTAATTTTATGTTTTTTTAATGCGCTGCATTGTTTTAGGGGGCCGTAGCTCAGCTGGGAGAGCAC
CTGCTTTGCAAGCAGGGGGTCGTCgg</v>
      </c>
      <c r="O50" s="23">
        <f t="shared" si="10"/>
        <v>595</v>
      </c>
      <c r="P50" s="23" t="s">
        <v>404</v>
      </c>
      <c r="Q50" s="23" t="s">
        <v>405</v>
      </c>
      <c r="R50" s="23" t="s">
        <v>406</v>
      </c>
      <c r="S50" s="24" t="s">
        <v>29</v>
      </c>
    </row>
    <row r="51" spans="1:19" ht="14.5" customHeight="1" x14ac:dyDescent="0.4">
      <c r="A51" s="23" t="s">
        <v>1483</v>
      </c>
      <c r="B51" s="23" t="s">
        <v>40</v>
      </c>
      <c r="C51" s="23" t="s">
        <v>102</v>
      </c>
      <c r="D51" s="24" t="s">
        <v>407</v>
      </c>
      <c r="E51" s="25" t="s">
        <v>408</v>
      </c>
      <c r="F51" s="23" t="str">
        <f t="shared" si="7"/>
        <v>B._tamiae_Th239</v>
      </c>
      <c r="G51" s="23" t="s">
        <v>409</v>
      </c>
      <c r="H51" s="23" t="str">
        <f>CONCATENATE("&gt;",F51,"_",P51,"|",G51)</f>
        <v>&gt;B._tamiae_Th239_NZ_JH725147|ATGTCTGATAATAAAGCCCATATTACCGTTGAAGGGAAAAATATTGAACTTCCTGTAAGAAAAGGTACCATTGGACCGGATGTGATAGAAATCGCTCCTCTTTACAAAGAAACAGGCACCTTTACCTACGATCCTGGTTTTACATCAACCGCATCGTGTGAATCAAAAATAACCTATATTGATGGTGACAAAGGTGTTCTTCTTTACAGAGGATATTCAATTGATGAATTAGCAGATAATGGTGATTTTTTAGAAAGCTGCTATCTCCTTTTAAACGGAGAATTGCCAACAAAAAAACAAAAAAAAGAATTCGATAAAACCGTTCTTCAACACACAATGGTGCATGAACAATTTACAAGGTTTTTCCAAGGATTTCGTAGAGATTCTCATCCCATGGCTGTCATGGTTGCTTGCCTTGGTGCGATGTCAGCTTTTTACCACGATTCGATCGATATCACCGATCCTCGCCAAAGACTCATTGCATCCATACGGTTGATTTCTAAAGTACCAACGCTTGCTGCAATGGCGCATAAATATTCAATTGGTCAACCTTTTGTTTATCCGCGCAATGATTTGGGATATGCAGCCAACTTCTTGCATATGTGTTTTGCTGTACCATGTGAAGAATATAAAGTTAATCCTGTTTTAGCTCGTGCCATGGATAAAATTTTTACTCTTCACGCTGATCATGAACAAAATGCATCAACATCTACAGTTCGCCTTGCAGGTTCATCAGGCGCCAATCCTTTTGCATGTATAGCAGCGGGTGTCGCTTGTTTATGGGGACCAGCACATGGTGGTGCAAATGAAGCTTGCCTCAAAATGCTTGAGGAAATTGGTACTGTTGAAAACATTCCTGAGTTTGTAGCAAAAGCAAAAGATAAAAATGATCCGTTCCGTTTGATGGGATTTGGTCACCGTGTTTATAAAAATTACGATCCACGGGCAAAGATTATGCAGCAAACTTGCCACGAAGTTTTAAACGAATTGGGCATTAAAGATGATCCACTTCTAGATATTGCAATGGAACTTGAGCATATTGCACTCAACGATGAATATTTTATTGAAAAGAAGCTTTATCCTAATGTTGATTTTTATTCAGGCATTACGTTGAAAGCTTTGGGCTTCCCAACGGAAATGTTTACGGTTCTTTTTGCTCTCGCACGGAGCGTTGGCTGGGTTGCACAATGGAAAGAAATGATTGAAGACCCTGCACAAAAAATTGGACGTCCACGTCAACTTTATACAGGTGCTGCTCCGCGTTCTTATGTCGGCATTGATGAACGGAAGTAA</v>
      </c>
      <c r="I51" s="23">
        <f t="shared" si="8"/>
        <v>1293</v>
      </c>
      <c r="J51" s="23" t="s">
        <v>410</v>
      </c>
      <c r="K51" s="23" t="str">
        <f>CONCATENATE("&gt;",F51,"_",Q51,"|",J51)</f>
        <v>&gt;B._tamiae_Th239_NZ_JH725147|ATGACAATCAATCTGCATCAGCCAGATATTACCGAATTAAAACCTCGTATTTCCGTTTTCGGTGTAGGCGGTGGCGGCGGTAATGCTGTGAATAATATGATTAATGCTGGTATGCGCGGCGTTGATTTTGTTGTGGCAAACACTGACGCACAAGCTTTAACAATGTCTAAGGCAGATCGCGTTATTCAATTAGGTGCTGCTGTTACGGAAGGTTTGGGTGCTGGTGCCTTGCCTGAGGTCGGACAAGCGGCTGCCGAAGAGTGCTTGGACGAAATCAAAGATTATCTTGGAAATTCGCATATGGTGTTTATCACTTGCGGCATGGGTGGTGGTACGGGTACAGGTGCGGCACCTGTTGTTGCGCGTGCTGCTCGTGAAAAAGGTATTCTTACCGTTGGCGTCGTAACCAAGCCTTTTCATTTTGAAGGGGCGCGTCGTATGAAAACGGCAGAAGCTGGAATTGAAGAACTGCAAAAATCTGTCGATACATTAATTGTTATTCCTAATCAAAATCTTTTCCGTATCGCGAATGAAAAAACGACTTTTGCTGATGCGTTTATGATGGCAGATCAGGTGCTTTATTCTGGTGTTGCTTCAATCACAGATTTGATGATCAAAGAAGGTTTGATTAATCTTGACTTTGCAGATGTCCGCTCTGTGATGCATGAAATGGGCCGTGCAATGATGGGAACTGGTGAAGCATCAGGTGAAGGGCGCGCCCTTGCTGCTGCTGAAGCTGCAATTGCAAACCCACTTTTGGATGAAACATCTATGCGCGGCGCACGCGGACTGTTAATTTCTATCACAGGTGGTCGCGATCTTACCTTGTTTGAGGTTGATGAAGCGGCCAATCGTATCCGTGAAGAAGTTGATTCAGATGCCAATGTTATCTTTGGTGCCATTGATGATGAATCTTTGGAAGGGGTTGTTCGTGTCTCTGTCGTTGCTACAGGTATTGACCGTGTCGCAGCGGATGGTATCCAGCCGGGTGATTTTGCCGCTCAACGTATGTCGGCACCAATACGTAAACAAGAAGCTGCAACCGCTTCTAAGCCTGTTGCTGCTTCAGCACCTAAATCAGAAAGCCGCCATGAATCTATGGTTGAGGTTATGGAAGCGCTTGAGGTTGAAATCAATCAACCTGTTAATGAGCCTTTCAGACCTAAAAGCCAAATTTTCAAATCACCAACATCTCAAGTGGGGCATGCACAACAGCGTTCGCATGCACAAGCTCCTGCTGGTGCTTATGCACAAATGCACAATAATAGTGGCGCCCATTCTCATGCAAACTCACATCACGCCGGTGGTCAAGCGCAGGCATTTGGAGCTCCGCGAATGGGTGGTCAAGCTGTGCCACAGCAACATATGACACAGCAAGTATCAATGGAAGCAACTGCGCGTGTTTTAGAAGAACCTGCTCAAAATGAAATGGTTGATAATGCATTTGATGTATCACAGGAAAATTCTTCTCCTCGTCAAGTTCAGCGTTCTGCACCAGCGCGGATGCCTGAATTGAGTGATTTTCCTTCTGTTGGTCGTGAACAAATGGCAGCTTCACATGAACGCAGCACACCACAACCAGGACCGCGTAGTTTGTGGCAAAAACTTACACAAAGTTTAATGCATCGTGATGAAGCAGAACCTACGGCGCGTTTAGAACCCGCTTCAAATCCATCGCCACGCCGTCCTTCTATGCCACAAATGGAAAATCGCCGTGCAATTTCTCCTGATGCAAATGTTTATGCACCACGTCGCAATGCTGATAATCAAGTACGCCCTCAGCCACAACAGCAGCAACAACGTTCAAATATGAGTGAAGAGGATCAATTGGAAATTCCAGCCTTTTTGCGTCGTCAATCTCATTAA</v>
      </c>
      <c r="L51" s="23">
        <f t="shared" si="9"/>
        <v>1866</v>
      </c>
      <c r="M51" s="23" t="s">
        <v>411</v>
      </c>
      <c r="N51" s="23" t="str">
        <f>CONCATENATE("&gt;",F51,"_",R51,"|",M51)</f>
        <v>&gt;B._tamiae_Th239_DQ395180|TTCTGGCGAcCTGACAGATTGTAAGGTGCGTTGCCGGTAGGTTTGCCGGTAGACGAGACGTTTGCCGAGGGCTTGTAGCTCAGTTGGTTAGAGCGCGCGCTTGATAAGCGTGAGGTCGGAGGTTCAAGTCCTCCCAGGCCCACCAATGTTTGCGTTTATGACAGATATTTAAATTTATATATTAAATTTTATGAATGAATATATTTGTTTAAAAAGTTTAAGGGGCCATAGCTCAGCTGGGAGAGCACCTGCTTTGCAAGCAGGGGGTCGTCGG</v>
      </c>
      <c r="O51" s="23">
        <f t="shared" si="10"/>
        <v>274</v>
      </c>
      <c r="P51" s="23" t="s">
        <v>412</v>
      </c>
      <c r="Q51" s="23" t="s">
        <v>412</v>
      </c>
      <c r="R51" s="23" t="s">
        <v>413</v>
      </c>
      <c r="S51" s="24" t="s">
        <v>414</v>
      </c>
    </row>
    <row r="52" spans="1:19" ht="14.5" customHeight="1" x14ac:dyDescent="0.4">
      <c r="A52" s="7" t="s">
        <v>1483</v>
      </c>
      <c r="B52" s="7" t="s">
        <v>40</v>
      </c>
      <c r="C52" s="7" t="s">
        <v>102</v>
      </c>
      <c r="D52" s="5" t="s">
        <v>407</v>
      </c>
      <c r="E52" s="6" t="s">
        <v>415</v>
      </c>
      <c r="F52" s="7" t="str">
        <f t="shared" si="7"/>
        <v>B._tamiae_Th339</v>
      </c>
      <c r="G52" s="7" t="s">
        <v>416</v>
      </c>
      <c r="H52" s="7" t="str">
        <f>CONCATENATE("&gt;",F52,"_",P52,"|",G52)</f>
        <v>&gt;B._tamiae_Th339_EF605280|AATGAAGCTTGTTTAAAAATGCTTGAGGAAATTGGTTCTGTTGACAAAATTCCTGAGTTTGTGGCACGAG
CAAAAGATAAAAATGATCCGTTTCGCTTGATGGGGTTTGGTCATCGTGTTTATAAAAATTACGATCCTCG
AGCAAAAATTATGCAACAAACTTGCCATGAAGTTTTAAACGAATTGGGCATTAAAGATGATCCACTTTTA
GATATTGCAATGGAACTTGAGCACATTGCACTTAACGATGAATATTTTATTGAAAAGAAGCTTTATCCTA
ATGTTGATTTTTATTCAGGCATTACGTTGAAAGCTTTGGGCTTCCCAACGGAAATGTTTACTGTTCTTTT
TGCATA</v>
      </c>
      <c r="I52" s="7">
        <f t="shared" si="8"/>
        <v>361</v>
      </c>
      <c r="J52" s="7" t="s">
        <v>417</v>
      </c>
      <c r="K52" s="7" t="str">
        <f>CONCATENATE("&gt;",F52,"_",Q52,"|",J52)</f>
        <v xml:space="preserve">&gt;B._tamiae_Th339_EF605282|TTCGGCGTAGGCGGTGGCGGCGGTAATGCTGTTAATAATATGATTAATGCTGGTATGCGCGGCGTTGATT
TTGTTGTGGCAAACACTGACGCACAAGCTTTAACAATGTCTAAAGCAGATCGCGTCATTCAATTAGGTGC
TGCTGTTACGGAAGGTTTGGGCGCTGGTGCCTTGCCTGAGGTCGGACAAGCGGCTGCCGAAGAATGCTTG
GACGAAATAAAAGATTATCTTGGAAATTCTCATATGGTGTTTATCACTTGCGGTATGGGTGGTGGTACGG
GTACGGGTGCGGCACCTGTTGTTGCGCGTGCTGCTCGTGAAAAAGGTATCCTTACCGTTGGTGTCGTAAC
CAAGCCTTTCCATTTTGAAGGCGCGCGTCGTATGAAAACGGCAGAAGCTGGAATTGAAGAATTGCAAAAA
TGTGTTGATACATTAATTGTTATTCCTAATCAAAATCTTTTCCGTATCGCGAATGAAAAAACGACTTTTG
CTGATGCGTTTATGATGGCAGATCAGGTGCTGTATTCTGGTGTTGCTTCAATCACAGATTTGATGATCAA
AGAAGGTTTGATTAATCTTGACTTTGCAGATGTCCGCTCTGTTATGCATGAAATGGGCCGTGCAATGATG
GGAACGGGTGAAGCTTCAGGTGAAGGGCGCGCACTTGCTGCTGCTGAAGCTGCAATTGCAAACCCACTTT
TGGACGAAACCTCTATGCGCGGTGCACGCGGACTGTTGATTTCTATCACTGGTGGTCGCGATCTTACCTT
GTTTGAGGTTGATGAAGCGGCCAATCGTATCCGTGAAGAAGT
</v>
      </c>
      <c r="L52" s="7">
        <f t="shared" si="9"/>
        <v>825</v>
      </c>
      <c r="M52" s="7" t="s">
        <v>418</v>
      </c>
      <c r="N52" s="7" t="str">
        <f>CONCATENATE("&gt;",F52,"_",R52,"|",M52)</f>
        <v>&gt;B._tamiae_Th339_EF605284|TCTTCAGATGATGATTCCAAGCCTTCTGGCGACCTGACAGATTGTAAGGTGCGTTGCCGGTAGGTTTGCCGGTAGACGAGACGTTTGCCGAGGGCTTGTAGCTCAGTTGGTTAGAGCGCGCGCTTGATAAGCGTGAGGTCGGAGGTTCAAGTCCTCCCAGGCCCACCAATGTTTGCGTTTATAACAGATATTTCAAAGTTTATAGCTTAAGATATTTGTATAAAAAGTTTAAGGGGCCATAGCTCAGCTGGGAGAGCACCTGCTTTGCAAGCAGGGGGTCGTCGG</v>
      </c>
      <c r="O52" s="7">
        <f t="shared" si="10"/>
        <v>285</v>
      </c>
      <c r="P52" s="7" t="s">
        <v>419</v>
      </c>
      <c r="Q52" s="7" t="s">
        <v>420</v>
      </c>
      <c r="R52" s="7" t="s">
        <v>421</v>
      </c>
      <c r="S52" s="5" t="s">
        <v>414</v>
      </c>
    </row>
    <row r="53" spans="1:19" ht="14.5" customHeight="1" x14ac:dyDescent="0.4">
      <c r="A53" s="23" t="s">
        <v>1484</v>
      </c>
      <c r="B53" s="23" t="s">
        <v>162</v>
      </c>
      <c r="C53" s="23" t="s">
        <v>87</v>
      </c>
      <c r="D53" s="24" t="s">
        <v>163</v>
      </c>
      <c r="E53" s="25" t="s">
        <v>422</v>
      </c>
      <c r="F53" s="23" t="str">
        <f t="shared" si="7"/>
        <v>B._taylorii_8TBB</v>
      </c>
      <c r="G53" s="23" t="s">
        <v>423</v>
      </c>
      <c r="H53" s="23" t="str">
        <f t="shared" ref="H53:H85" si="11">CONCATENATE("&gt;",F53,"|",G53)</f>
        <v>&gt;B._taylorii_8TBB|ATGTCTGAAAATAAAGCATACATTACAGTGAAAGATAAAAAAATAGAATTTCCCGTGCGTAGAGGCACAA
GTGGACCTGATGTCATTGAAATTGCTTCTCTTTATAAAGAAACAGACACTTTTACTTATGATCCTGGCTT
TACCTCAACTGCTTCTTGTGAATCAAAAATCACTTACATTGATGGTAATAAAGGGATATTGCTTTATCGT
GGTTATCCTATCGACCAACTGGCTGAAAAAGGAGATTTTCTCGAAAGTTGCTACCTTTTACTTTACGGTG
AACTCCCAACAAAACAAGAAAAACATGACTTTGACCGTTGTATTATGCAGCATACGATGGTACATGAGCA
ATTTGCGCGATTTTTTCATGGATTTCGTCGTGACTCACATCCTATGGCCGTTATGGTTGCATGCCTTGGA
GCTATGTCTGCATTCTATCACGACTCTATTGATATTACAGACCCACAACAAAGAATGATTGCTTCTGTTC
GCCTCATCTCAAAGGTTCCAACTCTTGCTGCGATGGCTTATAAATATAGTATAGGGCAAGCCTTTGTTTA
TCCACGCAATGATCTTAGTTACGCTGCAAATTTTCTCCGTATGTGCTTTTGCGTTCCTTGTGAAGAATAC
AAAGTCAATCCTGTTCTTACTCGGGCAATGGATCGAATCTTTATCCTGCATGCAGATCATGAACAAAATG
CTTCTACATCCACTGTACGCCTTGCTGGATCATCAGGTGCTAATCCGTTTGCATGTATCGCAGCAGGTGT
TGCGTGCCTTTGGGGACCAGCGCATGGTGGAGCTAATGAAGCATGCTTAAAGATGCTACAAGAAATAGGT
TCCGTTGAGAGAATCCCTGAATTCATTGCACGTGCAAAAGATAAAAATGATCCTTTCCGCCTTATGGGAT
TTGGTCACAGAGTCTATAAAAATTATGATCCACGTGCAAAAATCATGCAAAAAACCTGCCATGAAGTTTT
AAAAGAACTTAACATCCAAGATGATCCACTGCTTGATATAGCTATAGAACTTGAAAAAATCGCCCTGAAT
GATGAGTATTTTGTTGAGAAAAAGCTTTATCCAAATGTCGATTTCTATTCTGGCATTACATTAAAAGCCT
TAGGATTCCCAACCGAAATGTTTACTGTTCTTTTTGCATTAGCGCGCAGTGTCGGTTGGGTTGCACAATG
GAAAGAAATGATTGAGGATCCCGCCCAAAAGATTGGTCGGCCTCGTCAACTCTATACAGGCTATGCCATG
CGTGAATATGTTCCTATAGATAAACGTACAAATTAA</v>
      </c>
      <c r="I53" s="23">
        <f t="shared" si="8"/>
        <v>1314</v>
      </c>
      <c r="J53" s="23" t="s">
        <v>424</v>
      </c>
      <c r="K53" s="23" t="str">
        <f t="shared" ref="K53:K85" si="12">CONCATENATE("&gt;",F53,"|",J53)</f>
        <v>&gt;B._taylorii_8TBB|ATGACGATTAATCTGCATCGGCCAGATATCGCGGAATTGAAGCCACGTATTACCGTTTTTGGTGTTGGCGGTGGTGGTGGGAATGCCGTGAATAATATGATTAATGCTGGTCTTCAGGGAGTTGATTTTGTTGTTGCAAATACAGATGCACAGGCTTTGGCTATGTCAAAGGCTGAACGTGTTATCCAGCTTGGTGCAGCAGTTACAGAAGGTTTAGGTGCTGGTGCTTTGCCAGAAGTTGGACAGGCAGCTGCTGATGAATGTATTGATGAAATTATCGATCATCTGGCAGATTCCCATATGGTTTTCATTACTGCCGGTATGGGGGGAGGTACTGGAACGGGGGCAGCTCCTGTTGTGGCTCGCGCAGCTCGTGAAAAAGGTATTTTGACCGTTGGTGTTGTGACTAAGCCATTTCAGTTTGAAGGTGCACGTCGTATGAAGACGGCGGAGGCTGGTATTGAAGAATTACAAAAGTCTGTTGATACGTTGATTGTTATTCCCAATCAGAATCTTTTCCGTATTGCGGATGAAAAGACAACATTTGCTGATGCTTTTGCTATGGCTGACCAAGTTCTTTATTCTGGTGTTGCTTCTATTACGGACCTCATGATTAAAGAGGGGCTCATTAATCTTGATTTTGCTGATGTTCGCTCTGTTATGCATGAAATGGGTCGAGCAATGATGGGAACGGGCGAGGCGTCTGGTGAAGGCCGTGCTTTGAATGCTGCTGAAGCTGCTATTGCGAACCCACTGTTGGATGATACTTCTATGCGTGGTGCTCGTGGCTTACTTATTTCCATTACGGGTGGTCGTGATATGACTCTCTTTGAAGTTGATGAGGCTGCTAATCGTATTCGCGAAGAAGTGGATGCGGATGCGAATGTTATCTTTGGTGCCATTGATGATGAGTCACTAGAAGGTGTTATTCGTGTATCTGTGGTTGCAACGGGTATTGATCGCGAGATGAGTGATGTGATTCAGCCTTCTCATCCTCAAGCTCAGAGACCAGCAGCTCCAATTCGTAAGAACGATCCTGGAATGTCGCAGAGTTCTTTTCATGTTCAGTCGCCTCCTTTGCGTTCTGAGTCAATGGTAGAAGTGATAGAAGCGCTTGAAATAGAAAAGGGCAAATCGGCTGGAGAACAATTCCGTCCTAAAAGTCAAATTTTTGCACAGCCTGCAGATGCTCTTGCTACACGAAGTGCGAATGCTGCTCCTTATGGATCAAGTAGTGTGCATGGGCAGATGTTAAATGGACCACGTATGCAAGTTAACCGTGGTTCTCAGGCATCTATTGTTGCGCCAGTGAGCATGGAAGCAACAGCGCATGTTCTTGATGAGATGTCAGGAGTTGTACAGCAGAAAGAGAAGCAAGTGCAACAAAGACAAGCACAACAAATGCAAGCGCGTTCACCTATGCGTATGCCTGAGTTAAAGGATTTCCCTCCTGTTGCTCATGGTCAACGTGAAAGGGCATCTGTAGCAAACCAAGGACCTCGCAATCTTTGGCAGCGTTTGAAACAGAGTTTGACACATCGTGAGGAAGTTGAGCCAGAAGCTAGGTTGGAGCCTGCTGTGAAATCTTCTCAACAACAAGACGCGCACGTTTATAATAAAAGTTCTCAGGCGCTTTCTCAAGATGCTTCTGTTTATGTTCCACGCCGTTCTGGTGAATTACACCCCCATGTACCGCAAGATCAGCGTAATTTTATGAGTGAAGAAGATCAGTTGGAAATACCAGCGTTTTTGCGTCGTCAAGCAAATTAA</v>
      </c>
      <c r="L53" s="23">
        <f t="shared" si="9"/>
        <v>1770</v>
      </c>
      <c r="M53" s="24" t="s">
        <v>425</v>
      </c>
      <c r="N53" s="23" t="str">
        <f t="shared" ref="N53:N85" si="13">CONCATENATE("&gt;",F53,"|",M53)</f>
        <v>&gt;B._taylorii_8TBB|tcttcagatgatgatcccaagccttctggcggtctacgcaagtaagctctcatcaaa
agctttaaggaaagctctttgttttttgaaatgatgcttttatgagatagagctttttta
gataatgcttttttagataatgctggggaaggttttccggtttatctcggagggcttgta
gctcagttggttagagcgcgcgcttgataagcgtgaggtcggaggttcaagtcctcccag
gcccaccaatttacctatccatttgcctttatccgtttatttgccgatttatcggtccat
tgaatttaagtgttggtagcagtttttataatgatgagaaatcatgcttataaaagaact
ccttataaaaggcttgtttttaaaatgtgacgcttatccatttcgcttaggcaagagaaa
cttcaagcggttcaaatgcaaaaggttttaaattttgcaaaacaatttgaattttaaagt
gatccaagttcgtgatctcgaatttaaaagtttcgaatgctttatccttttttgggggcc
gtagctcagctgggagagcacctgctttgcaagcagggggtcgtcgg</v>
      </c>
      <c r="O53" s="23">
        <f t="shared" si="10"/>
        <v>593</v>
      </c>
      <c r="P53" s="23" t="s">
        <v>426</v>
      </c>
      <c r="Q53" s="23" t="s">
        <v>427</v>
      </c>
      <c r="R53" s="24" t="s">
        <v>428</v>
      </c>
      <c r="S53" s="24" t="s">
        <v>29</v>
      </c>
    </row>
    <row r="54" spans="1:19" ht="14.5" customHeight="1" x14ac:dyDescent="0.4">
      <c r="A54" s="7" t="s">
        <v>1484</v>
      </c>
      <c r="B54" s="7" t="s">
        <v>429</v>
      </c>
      <c r="C54" s="7" t="s">
        <v>31</v>
      </c>
      <c r="D54" s="5" t="s">
        <v>430</v>
      </c>
      <c r="E54" s="6" t="s">
        <v>89</v>
      </c>
      <c r="F54" s="7" t="str">
        <f t="shared" si="7"/>
        <v>B._taylorii_IBS325</v>
      </c>
      <c r="G54" s="7" t="s">
        <v>431</v>
      </c>
      <c r="H54" s="7" t="str">
        <f t="shared" si="11"/>
        <v>&gt;B._taylorii_IBS325|ATGTCTGAAAATAAAGCATACATTACAGTGAAAGATAAAAAAATAGAATTTCCCGTGCGTAGAGGCACAA
GTGGACCTGATGTCATTGAAATTGCTTCTCTTTATAAAGAAACAGACACTTTTACTTATGATCCTGGCTT
TACCTCAACTGCTTCTTGTGAATCAAAAATCACTTACATTGATGGTAATAAAGGGATATTGCTTTATCGT
GGTTATCCTATCGACCAACTGGCTGAAAAAGGAGATTTTCTCGAAAGTTGCTACCTTTTACTTTACGGTG
AACTCCCAACAAAACAAGAAAAACATGACTTTGACCGTTGTATTATGCAGCATACGATGGTACATGAGCA
ATTTGCGCGGTTTTTTCATGGATTTCGTCGTGACTCACATCCTATGGCCGTTATGGTTGCATGCCTTGGA
GCTATGTCTGCATTCTATCACGACTCTATTGATATTACAGACCCACAACAAAGAATGATTGCTTCTGTTC
GCCTCATCTCAAAGGTTCCAACTCTTGCTGCGATGGCTTATAAATATAGTATAGGGCAAGCCTTTGTTTA
TCCACGCAATGATCTTAGTTACGCTGCAAATTTTCTCCGTATGTGCTTTTGCGTTCCTTGTGAAGAATAC
AAAGTCAATCCTGTTCTTACTCGGGCAATGGATCGAATCTTTATCCTGCATGCAGATCATGAACAAAATG
CTTCTACATCCACTGTACGCCTTGCTGGATCATCAGGTGCTAATCCGTTTGCATGTATCGCAGCAGGTGT
TGCGTGCCTTTGGGGACCAGCGCATGGTGGAGCTAATGAAGCATGCTTAAAGATGCTACAAGAAATAGGT
TCCGTTGAGAGAATCCCTGAATTCATTGCACGTGCAAAAGATAAAAATGATCCTTTCCGCCTTATGGGAT
TTGGTCACAGAGTCTATAAAAATTATGATCCACGTGCAAAAATCATGCAAAAAACCTGCCATGAAGTTTT
AAAAGAACTTAACATCCAAGATGATCCACTGCTTGATATAGCTATAGAACTTGAAAAAATCGCCCTGAAT
GATGAGTATTTTGTTGAGAAAAAGCTTTATCCAAATGTCGATTTCTATTCTGGCATTACATTAAAAGCCT
TAGGATTCCCAACCGAAATGTTTACTGTTCTTTTTGCATTAGCGCGCAGTGTCGGTTGGGTTGCACAATG
GAAAGAAATGATTGAGGATCCCGCCCAAAAGATTGGTCGGCCTCGTCAACTCTATACAGGCTATGCCATG
CGTGAATATGTTCCTATAGATAAACGTACAAATTAA</v>
      </c>
      <c r="I54" s="7">
        <f t="shared" si="8"/>
        <v>1314</v>
      </c>
      <c r="J54" s="7" t="s">
        <v>432</v>
      </c>
      <c r="K54" s="7" t="str">
        <f t="shared" si="12"/>
        <v>&gt;B._taylorii_IBS325|ATGACGATTAATCTGCATCGGCCAGATATCGCGGAATTGAAGCCACGTATTACCGTTTTTGGTGTTGGCG
GTGGTGGTGGGAATGCCGTGAATAATATGATTAATGCTGGTCTTCAGGGAGTTGATTTTGTTGTTGCAAA
TACAGATGCACAGGCTTTGGCTATGTCAAAGGCTGAACGTGTTATCCAGCTTGGTGCAGCAGTTACAGAA
GGTTTAGGTGCTGGTGCTTTGCCAGAAGTTGGACAGGCAGCTGCTGATGAATGTATTGATGAAATTATCG
ATCATCTGGCAGATTCCCATATGGTTTTCATTACTGCCGGTATGGGGGGAGGTACTGGAACGGGGGCAGC
TCCCGTTGTGGCTCGCGCAGCTCGTGAAAAAGGTATTTTGACCGTTGGTGTTGTGACTAAGCCATTTCAG
TTTGAAGGTGCACGTCGTATGAAGACGGCGGAAGCTGGTATTGAAGAATTACAAAAGTCTGTTGATACGT
TGATTGTTATTCCCAATCAGAATCTTTTCCGTATTGCGGATGAAAAGACAACATTTGCTGATGCTTTTGC
TATGGCTGACCAAGTTCTTTATTCGGGTGTTGCTTCCATTACGGACCTCATGATTAAAGAGGGGCTCATT
AATCTTGATTTTGCTGATGTTCGCTCTGTTATGCATGAAATGGGTCGAGCAATGATGGGAACGGGCGAGG
CGTCTGGTGAAGGCCGTGCTTTGAATGCTGCTGAAGCTGCTATTGCGAATCCACTGTTGGATGATACTTC
TATGCGTGGTGCTCGTGGCTTACTTATTTCCATTACGGGTGGTCGTGATATGACTCTCTTTGAAGTTGAT
GAGGCTGCTAATCGTATTCGCGAAGAAGTGGATGCGGATGCGAATGTTATCTTTGGTGCCATTGATGATG
AGTCACTAGAAGGTGTTATTCGTGTATCTGTGGTTGCAACGGGTATTGATCGCGAGATGAGTGATGTGAT
TCAGCCTTCTCATCCTCAAGCTCAGAGACCAGCAGCTCCAATTCGTAAGAACGATCCTGGAATGTCGCAG
AGTTCTTTTCATGTTCAGTCGCCTCCTTTGCGTTCTGAGTCAATGGTAGAAGTGATAGAAGCGCTTGAAA
TAGAAAAGGGCAAATCGGCTGGAGAACAATTCCGTCCTAAAAGTCAAATTTTTGCACAGCCTGCAGATGC
TCTTGCTACACGAAGTGCGAATGCTGCTCCTTATGGATCAAGTAGTGTGCATGGGCAGATGTTAAATGGA
CCACGTATGCAAGTTAACCGTGGTTCTCAGGCATCTATTGTTGCGCCAGTGAGCATGGAAGCAACAGCGC
ATGTTCTTGATGAGATGTCAGGAGTTGTACAGCAGAAAGAGAAGCAAGTGCAACAAAGACAAGCACAACA
AATGCAAGCGCGTTCACCTATGCGTATGCCTGAGTTAAAGGATTTCCCTCCTGTTGCTCATGGTCAACGT
GAAAGGGCATCTGTAGCAAACCAAGGACCTCGCAATCTTTGGCAGCGTTTGAAACAGAGTTTGACACATC
GTGAGGAAGTTGAGCCAGAAGCTAGGTTGGAGCCTGCTGTGAAATCTTCTCAACAACAAGACGCGCACGT
TTATAATAAAAGTTCTCAGGCACTTTCTCAAGATGCTTCTGTTTATGTTCCACGCCGTTCTGGTGAATTA
CACCCCCATGTACCGCAAGATCAGCGTAATTTTATGAGTGAAGAAGATCAGTTGGAAATACCAGCGTTTT
TGCGTCGTCAAGCAAATTAA</v>
      </c>
      <c r="L54" s="7">
        <f t="shared" si="9"/>
        <v>1795</v>
      </c>
      <c r="M54" s="7" t="s">
        <v>433</v>
      </c>
      <c r="N54" s="7" t="str">
        <f t="shared" si="13"/>
        <v>&gt;B._taylorii_IBS325|TCTTCAGATGATGATCCCAAGCCTTCTGGCGGTCTACGCAAGTAAGCTCTCATCAAAAGCTTTAAGGAAAGCTCTTTGTTTTTTGAAATGATGCTTTTATGAGATAGAGCTTTTTTAGATAATGCTTTTTTAGATAATGCTGGGGAAGGTTTTCCGGTTTATCTCGGAGGGCTTGTAGCTCAGTTGGTTAGAGCGCGCGCTTGATAAGCGTGAGGTCGGAGGTTCAAGTCCTCCCAGGCCCACCAATTTACCTATCCATTTGCCTTTATCCGTTTATTTGCCGATTTATCGGTCCATTGAATTTAAGTGTTGGTAGCAGTTTTTATAATGATGAGAAATCATGCTTATAAAAGAACTCCTTATAAAAGGCTTGTTTTTAAAATGTGACGCTTATCCATTTCGCTTAGGCAAGAGAAACTTCAAGCGGTTCAAATGCAAAAGGCTTTAAATTTTGCAAAACAATTTGAATTTTAAAGTGATCCAAGTTCGTGATCTCGAATTTAAAAGTTTCGAATGCTTTATCCTTTTTTGGGGGCCGTAGCTCAGCTGGGAGAGCACCTGCTTTGCAAGCAGGGGGTCGTCGG</v>
      </c>
      <c r="O54" s="7">
        <f t="shared" si="10"/>
        <v>584</v>
      </c>
      <c r="P54" s="7" t="s">
        <v>434</v>
      </c>
      <c r="Q54" s="7" t="s">
        <v>435</v>
      </c>
      <c r="R54" s="7" t="s">
        <v>436</v>
      </c>
      <c r="S54" s="7" t="s">
        <v>29</v>
      </c>
    </row>
    <row r="55" spans="1:19" ht="14.5" customHeight="1" x14ac:dyDescent="0.4">
      <c r="A55" s="7" t="s">
        <v>1485</v>
      </c>
      <c r="B55" s="7" t="s">
        <v>437</v>
      </c>
      <c r="C55" s="7" t="s">
        <v>438</v>
      </c>
      <c r="D55" s="5" t="s">
        <v>29</v>
      </c>
      <c r="E55" s="6" t="s">
        <v>439</v>
      </c>
      <c r="F55" s="7" t="str">
        <f t="shared" si="7"/>
        <v>B._tribocorum_L103</v>
      </c>
      <c r="G55" s="7" t="s">
        <v>440</v>
      </c>
      <c r="H55" s="7" t="str">
        <f t="shared" si="11"/>
        <v>&gt;B._tribocorum_L103|ATGTCTGATAATAACGCACATATTATTGTGAATGATAAAAAAGTAGAACTTCCCTTGCGTAAAGGCACCA
GTGGACCTGAAGTCATCGAAATTGCTTCTCTCTACAAAAAAACCGATATTTTTACTTATGATCCTGGTTT
TACTTCAACAGCTTCTTGTGAATCAAAAATTACTTATATTGATGGTGATAAGGGCATATTGCTTTATCGT
GGTTATCCTATCGACCAATTGGCTGAAAAAGGTGACTTTCTCGAAAGTTGTTATCTTCTCCTTTATGGGG
AACTCCCGACACAGCAAGAAAAAAACGACTTTGATCGATGTATTATGCAACATACCATGGTCCACGAACA
GTTTGCACGCTTCTTCCACGGTTTCCGCCGTGACTCTCATCCTATGGCCGTCATGGTTTCCTGCCTTGGT
GCTATGTCTGCGTTCTATCACGACTCTATTGATATTACAGATCCTCACCAAAGAATGATCGCTTCTGTTC
GTCTGATTTCAAAAGTTCCAACACTTGCTGCTATGGCCTATAAATATAGTATTGGACAAGCATTTGTTTA
TCCACGCAATGATCTTAGTTATGCAGCAAATTTCCTCCGTATGTGTTTTGCTGTTCCTTGTGAAGAATAT
AAAACAAACCCTGTTCTTTCTCGAGCAATGGATCAAATCTTTATCCTTCATGCAGATCATGAACAAAATG
CCTCTACATCTACGGTACGCCTTGCTGGATCATCGGGTGCTAATCCGTTTGCTTGTATTGCAGCAGGAGT
TGCATGCCTTTGGGGACCAGCACATGGTGGAGCCAATGAAGCATGTCTAAAAATGCTGCAAGAAATAGGT
TCTATTAAAAGAATTCCTGAGTTTATTGCACGTGCAAAAGATAAAAATGATCCCTTCCGCCTTATGGGCT
TTGGTCACCGTGTTTATAAAAATTATGACCCACGTGCGAAAATCTTGCAAAAAACCTGTCATGCGGTTTT
AAAAGAGCTCAACATTCAAGATGATCCACTTCTTGATATCGCAATAGAACTTGAAAAAATTGCCCTAAAT
GATGAATATTTTATTGAGAAAAAGCTTTATCCCAATGTTGATTTCTATTCCGGTATTACATTAAAAGCTC
TAGGCTTTCCAACCGAAATGTTTACTGTTCTTTTTGCATTAGCACGCAGTGTCGGGTGGGTGGCACAGTG
GAAAGAAATGATTGAAGATCCTGCACAAAAAATTGGTCGTCCTCGACAACTCTACACAGGTTATGCTATG
CGTGATTATGTTCCTATGGATAAACGGGCCAATTAA</v>
      </c>
      <c r="I55" s="7">
        <f t="shared" si="8"/>
        <v>1314</v>
      </c>
      <c r="J55" s="7" t="s">
        <v>441</v>
      </c>
      <c r="K55" s="7" t="str">
        <f t="shared" si="12"/>
        <v>&gt;B._tribocorum_L103|ATGACGATTAATCTGCATCGGCCAGATATCGCGGAATTGAAGCCACGCATTACCGTTTTTGGTGTTGGAG
GTGGTGGCGGGAATGCCGTGAATAATATGATTAATGCTGGTCTTCAAGGAGTTGACTTTGTTGTTGCAAA
TACGGATGCACAGGCTTTGGCTATGTCAAAGGCTGAACGTGTTATTCAGCTTGGTGCAGCTGTCACAGAA
GGTTTGGGTGCTGGGGCTTTACCAGAAGTTGGACAAGCAGCGGCAGAAGAATGTATTGATGAAATTATCG
ATCATCTTGCAGACTCTCATATGGTTTTTATTACTGCTGGTATGGGGGGCGGAACTGGAACAGGCGCTGC
TCCCGTTGTTGCTCGCGCGGCGCGTGAAAAGGGTATTTTGACCGTTGGTGTTGTGACAAAGCCATTTCAG
TTTGAAGGGGCTCGTCGTATGAAAACGGCAGAGGCTGGTATTGAAGAATTACAAAAGTCTGTTGATACAT
TGATTGTTATTCCTAATCAAAATCTTTTCCGTATTGCAAATGATAAGACAACATTTGCTGATGCTTTTGC
TATGGCTGACCAAGTGCTTTATTCTGGTGTTGCTTCTATTACGGATTTGATGATTAAAGAGGGCTTGATT
AACCTCGATTTTGCTGATGTTCGTTCTGTTATGCACGAAATGGGCCGAGCTATGATGGGAACGGGGGAAG
CATCTGGTGAAGGGCGTGCTTTGGCGGCTGCTGAAGCTGCTATTGCTAACCCATTGTTGGATGATACCTC
TATGCGTGGAGCACGTGGTTTATTGATTTCTATTACGGGGGGGCGTGATATGACGCTCTTTGAGGTGGAT
GAAGCTGCTAATCGTATTCGTGAAGAAGTAGATGCTGATGCGAATGTGATCTTTGGGGCCATTGATGATG
AGTCATTGGAAGGTGTTATTCGTGTATCCGTGGTTGCTACCGGTATTGATCGTGAGGTTAGTAATGTGGT
TCAGTCCTCTCAGTCTCAGCTTCAAAGACCAACCTCTTCAATACGCAAGAATGATTCTGGAACACCAAAC
AGTTCTTTTCATGTTCAGTCATCGCCTTTGCGTTCTGAATCAATGGTAGAAGTCATCGAATCACTTGAAA
TAGAAAAGGGGAAGCCAACAGGAGAACAGTTTCGTCCTAAAAGTCAAATTTTTGCGCAGCCTGCAGAGGC
AATGATGACACGAAATGCGACAAAAACGGTTGCTTATGGTTCAAATACTGTGCAGGATCAGATATCAAAT
GGTCCACGTATGCAAGTAAGCCGAGCTTCTCAACAAACTATGTCGGCTCCTGTGAGCATGGAAGCAACAG
CGCATGTTCTTGATGATCTTGATGAGATGACAGGGATCGTGAAGCAAAAAGAAAAGCCAGTGCAACCAAA
ACAAATGCAACAGATGCAGGCGCGCTCTCCAATGCGTATGCCTGAGTTAAAGGATTTTCCTCCTGTTGCT
CACGGACAAGGTCAAAGAGCATCTGTGGCTGATCAAAGTCCTCGTAACCTTTGGCAGCGTTTGAAACAGA
GCTTGACACATCGTGAGGAAGCAGAGCCAGAAGCGAGGTTGGAACCTGCTGTGAGATCGTCACAGCAGCA
AGAGTCTCACGTTTATAATAAAAATTCTCAGGCGCTTTCTCAAGATGCTTCTGTTTATGTTCCACGCCGT
TCTGGTGAATTGCATCCTCAGGTTCCACAAGATCAGCGTACTTTTATCAGTGAAGAAGATCAGTTAGAAA
TACCGGCGTTTTTACGTCGTCAGGCAAATTAA</v>
      </c>
      <c r="L55" s="7">
        <f t="shared" si="9"/>
        <v>1807</v>
      </c>
      <c r="M55" s="7" t="s">
        <v>442</v>
      </c>
      <c r="N55" s="7" t="str">
        <f t="shared" si="13"/>
        <v>&gt;B._tribocorum_L103|TCTTCAGATGATGATCCCAAGCCTTCTGGCGATCTCTTAAAATAAAGCCTGATCTATTTTAAAAAAAACAGGTGTTTAGATACATCTTTAAGCTCTTATGGATCTTAAAGATCATGAATTTAAAAAAAGGCTTTATGAAGAAAGCTCTTTTAAGCTTTTCCAGTAATTTAAGATGATACCGGGGAAGGTTTTCCGGTTTATCCCGGAGGGCTTGTAGCTCAGTTGGTTAGAGCGCGCGCTTGATAAGCGTGAGGTCGGAGGTTCAAGTCCTCCCAGGCCCACCAATTTATGCTCGTTTTTTGCTTATCCAAGAGTATGAAGCTTAAGCGTATTAAAATCTCTTTTAATCTTTGTTCAAGGTTTAAAGATTTAATTTTATTATGCAAAGATTATGTGGTCAATTTATTCCCATTAAGTTTATTCCCATGAAATTTGTCAAAAGGGATTTTAAAGTTCCTTCAAGGGTCTAGATAAATTTAAATGATGCGAATTTAGATGATACAAATCAAGATCGTGCAAGTCGAAATAGTGCAAGGAATTCAAGTTGATGAATTTTTCTGTCGTTGATTTGAAAGGGCATTCTTTAGGGGCCGTAGCTCAGCTGGGAGAGCACCTGCTTTGCAAGCAGGGGGTCGTCGG</v>
      </c>
      <c r="O55" s="7">
        <f t="shared" si="10"/>
        <v>639</v>
      </c>
      <c r="P55" s="7" t="s">
        <v>443</v>
      </c>
      <c r="Q55" s="7" t="s">
        <v>444</v>
      </c>
      <c r="R55" s="7" t="s">
        <v>445</v>
      </c>
      <c r="S55" s="5" t="s">
        <v>29</v>
      </c>
    </row>
    <row r="56" spans="1:19" ht="14.5" customHeight="1" x14ac:dyDescent="0.4">
      <c r="A56" s="23" t="s">
        <v>1485</v>
      </c>
      <c r="B56" s="23" t="s">
        <v>308</v>
      </c>
      <c r="C56" s="23" t="s">
        <v>31</v>
      </c>
      <c r="D56" s="24" t="s">
        <v>386</v>
      </c>
      <c r="E56" s="25" t="s">
        <v>446</v>
      </c>
      <c r="F56" s="23" t="str">
        <f t="shared" si="7"/>
        <v>B._tribocorum_BM1374166</v>
      </c>
      <c r="G56" s="23" t="s">
        <v>447</v>
      </c>
      <c r="H56" s="23" t="str">
        <f t="shared" si="11"/>
        <v>&gt;B._tribocorum_BM1374166|ATGTCTGAGAATAACGCACATATTATTGTGAATGATAAAAAAGTAGAGCTCCCCTTGCGTAAAGGCACCAGTGGACCTGAGGTCATTGAAATTTCTTCTCTCTACAAAAAAACCGATATTTTTACTTATGATCCTGGTTTTACTTCAACAGCTTCTTGTGAATCAAAAATTACTTATATTGATGGCGATAAAGGCATACTGCTTTATCGTGGTTATCCTATCGATCAATTAGCTGAAAAAGGTGACTTTCTCGAAAGTTGTTATCTTCTCCTTTATGGAGAACTCCCAACACAGCAAGAAAAAAACGACTTTGATCGATGTATTATGCAACATACCATGGTCCACGAACAGTTTGCACGCTTCTTCCACGGTTTCCGCCGTGACTCTCATCCTATGGCTGTCATGGTTTCCTGCCTTGGCGCTATGTCTGCCTTCTATCACGACTCTATTGATATTACAGATCCTCACCAAAGAATGATTGCTTCTGTTCGTCTTATTTCAAAAGTTCCAACACTTGCTGCTATGGCCTATAAATATAGTATTGGACAACCATTTGTTTATCCACGCAATGATCTTAGTTATGCTGCAAATTTCCTCCGTATGTGCTTTGCTGTTCCTTGTGAAGAATATAAAACAAACCCTGTGCTTTCTCGGGCAATGGATCAAATCTTTATCCTTCATGCTGATCATGAGCAAAATGCTTCTACATCTACGGTACGTCTTGCTGGATCATCGGGTGCCAATCCGTTTGCTTGTATTGCAGCAGGTGTTGCATGCCTTTGGGGACCCGCACATGGTGGTGCCAATGAAGCATGTCTAAAAATGCTACAAGAAATAGGTTCTATTAAAAGAATTCCTGAATTTATTGCACGTGCAAAAGATAAAAATGATCCTTTCCGCCTTATGGGCTTTGGTCACCGTGTCTATAAAAATTATGACCCACGTGCAAAAATCTTGCAAAAAACCTGTCATGAGGTTTTAAAAGAGCTCAACATTCAAGATGATCCACTTCTTGATATTGCGATAGAACTTGAAAAAATTGCGCTAAATGATGAATATTTTATTGAGAAAAAGCTTTATCCCAATGTTGATTTCTATTCCGGTATTACGTTAAAAGCTCTAGGCTTTCCAACTGAAATGTTTACTGTTCTTTTTGCATTAGCGCGCAGTGTCGGGTGGGTGGCACAGTGGAAAGAAATGATTGAAGATCCTGCACAAAAAATTGGGCGTCCTCGACAACTCTACACAGGTTATGCTATACGTGACTATGTTTCTATAGACAAACGGACCAATTAA</v>
      </c>
      <c r="I56" s="23">
        <f t="shared" si="8"/>
        <v>1296</v>
      </c>
      <c r="J56" s="23" t="s">
        <v>448</v>
      </c>
      <c r="K56" s="23" t="str">
        <f t="shared" si="12"/>
        <v>&gt;B._tribocorum_BM1374166|ATGACGATTAATCTGCATCGGCCAGATATCGCGGAATTGAAGCCACGCATTACCGTTTTTGGTGTTGGAGGTGGTGGCGGGAATGCCGTGAATAATATGATTAATGCTGGTCTTCAGGGAGTTGACTTTGTTGTTGCAAATACGGATGCACAGGCTTTGGCTATGTCAAAAGCTGAACGTGTTATCCAGCTTGGTGCTGCTGTGACAGAAGGTTTGGGTGCTGGGGCTTTACCAGAAGTTGGACAAGCGGCGGCAGAAGAATGTATTGATGAAATTATCGATCATCTTGCAGACTCTCATATGGTTTTTATTACTGCTGGTATGGGGGGAGGTACTGGAACAGGGGCTGCTCCCGTTGTTGCTCGCGCAGCGCGTGAAAAAGGTATTTTGACTGTTGGTGTTGTGACAAAGCCCTTTCAGTTTGAAGGGGCTCGTCGTATGAAAACGGCAGAGGCTGGTATTGAAGAATTACAAAAGTCTGTCGATACATTGATTGTTATTCCCAATCAAAATCTTTTCCGTATTGCAAATGATAAGACAACATTTGCTGATGCTTTTGCTATGGCTGATCAAGTGCTTTATTCTGGGGTTGCTTCCATTACAGATTTGATGATTAAAGAAGGCTTGATTAACCTCGATTTTGCTGATGTTCGTTCTGTTATGCATGAAATGGGCCGAGCTATGATGGGAACGGGGGAAGCATCTGGTGAAGGGCGTGCTTTGGCTGCTGCTGAAGCTGCTATTGCCAACCCATTGTTGGATGATACCTCTATGCGTGGAGCACGTGGTTTATTGATTTCTATTACGGGGGGGCGTGATATGACTCTCTTCGAGGTGGATGAAGCTGCTAATCGTATTCGTGAAGAAGTGGATGCTGATGCGAATGTGATCTTTGGGGCCATTGATGATGAGTCATTGGAAGGGGTTATTCGTGTATCCGTGGTTGCTACCGGTATTGATCGTGAGGTTAGTGATGTGATTCAGTCTTCTCAGCCTCAGCTTCAAAGATCAACCTCTTCAATACGCAAGAACGATCCTGGAACGCCACACGGTTCTTTTCATGTTCAATCATCACCCTTGCGTTCTGAATCAATGGTAGAAGTTATTGAATCACTTGAAATAGAAAAGGAGAAGCCAACAGGAGAACAGTTTCGTCCCAAAAGTCAAATTTTTGCACAACCTGCAGAAGCAATGATGACACGCAGTGCGACAAAAACTGTTGCCTATGGTTCAAATGCTGTGCAGGATCAGATATCAAATGGTCCACGTATGCAAGTAAATCGAGGTTCTCAACAAGCTATGACGGCTCCTGTGAGCATGGAGGCAACAGCGCATGTTCTTGATGAGATGACCGGGATCGTGAAGCAAAAAGAAAAGCCAGTGCAACCAAAACAAATGCAACAGATGCAAACGCGCGCACCAATGCGTATGCCTGAGTTGAAGGATTTTCCTCCTGTTGCTCATGGACAAAGTCAAAGAACATCTGTGACTGATCAAAGTCCTCGTAATCTTTGGCAGCGTTTGAAACAGAGCTTGACACATCGTGAGGAAGCAGAGCCAGAAGCAAGGTTGGAACCTGCTGTGAGATCGTCACAGCAGCAAGAGTCTCATGTTTACAATAAAAATTCTCAGGCGCTTTCTCAAGATGCTTCTGTTTATGTTCCACGCCGTTCTGGTGAGTTGCATCCTCAGGTGCCACAAGATCAGCGTACTTTTATCAGTGAAGAAGATCAGTTAGAAATACCAGCATTTTTACGTCGTCAGGTAAATTAA</v>
      </c>
      <c r="L56" s="23">
        <f t="shared" si="9"/>
        <v>1773</v>
      </c>
      <c r="M56" s="24" t="s">
        <v>449</v>
      </c>
      <c r="N56" s="23" t="str">
        <f t="shared" si="13"/>
        <v>&gt;B._tribocorum_BM1374166|TCTTCAGATGATGATCCCAAGCCTTCTGGCGATCTCTTAAAATAAAGCCCGGTCTGTTTCAATAAACAGGATGTTTAGACATATGTTTAAATTCTACGGTTCTTAAAGACCATAAATTTAAAAAAGGCTTTATGAAGAAAGCTCTTTATGCTTTTCCAGTGATTTAAGATGATACCGGGGAAGGTTTTCCGGTTTATCCCGGAGGGCTTGTAGCTCAGTTGGTTAGAGCGCGCGCTTGATAAGCGTGAGGTCGGAGGTTCAAGTCCTCCCAGGCCCACCAATTTATGCTCGTTTTTTGCTTATCCAAGAGTATGAAGCTTAAGCGTATTAAAGCCTCTTTTAATCTTTGTTTATTTTAAAGATTTAATTTTATCATTCAAAGATTGTTTGTTAAATTTATTCTATTAAGTTTGTCAAAGGGGGAGTTTGTCAAAGGAGGTTTTTAAATCCCTTCATTTTGAAATTCCTTCAAGGTATAGAGAAATTTAAATGATGTATAGAGAAATTTAAATGATGCAAATCAAAATAGTACAAATCAAAGTCGTATAAATGATTCAAGTTGATAAATTTTCTTGAGGTTGATTTGAGAGAGCATTCTTTAGGGGCCGTAGCTCAGCTGGGAGAGCACCTGCTTTGCAAGCAGGGGGTCGTC</v>
      </c>
      <c r="O56" s="23">
        <f t="shared" si="10"/>
        <v>652</v>
      </c>
      <c r="P56" s="23" t="s">
        <v>450</v>
      </c>
      <c r="Q56" s="23" t="s">
        <v>450</v>
      </c>
      <c r="R56" s="24" t="s">
        <v>450</v>
      </c>
      <c r="S56" s="24" t="s">
        <v>29</v>
      </c>
    </row>
    <row r="57" spans="1:19" ht="14.5" customHeight="1" x14ac:dyDescent="0.4">
      <c r="A57" s="23" t="s">
        <v>1486</v>
      </c>
      <c r="B57" s="23" t="s">
        <v>451</v>
      </c>
      <c r="C57" s="23" t="s">
        <v>179</v>
      </c>
      <c r="D57" s="23" t="s">
        <v>386</v>
      </c>
      <c r="E57" s="25" t="s">
        <v>452</v>
      </c>
      <c r="F57" s="23" t="str">
        <f t="shared" si="7"/>
        <v>B._vinsonii_arupensis_Pm136co</v>
      </c>
      <c r="G57" s="23" t="s">
        <v>453</v>
      </c>
      <c r="H57" s="23" t="str">
        <f t="shared" si="11"/>
        <v>&gt;B._vinsonii_arupensis_Pm136co|ATGTCTGAGAATAAAACACATATTACAGTGAATAATAAAAAAATAGAACTTCCAGTGCGTAAAGGTACTCTTGGTCCTGACGTTATTGAAATTGCTTCTCTCTACAAACAAACTGATACTTTTACTTACGATCCTGGCTTTACATCAACTGCTTCTTGTGAATCAAAAATCACGTATATTGATGGCGATAAAGGAATATTGCTTTATCGCGGTTATCCTATCGAGCAACTAGCTGAAAAAGGGGACTTTCTCGAAAGCTGCTACCTTTTACTTTACGGTGAACTCCCAACAAAACAGGAAAAAAGTGACTTTGATCGTTGTATCATGCAGCACACGATGGTACACGAGCAATTTGCACGTTTCTTTCATGGATTCCGTCGCGACTCGCATCCTATGGCTGTCATGGTTGCGTGCCTTGGAGCTATGTCAGCATTCTATCACGACTCGATTGATATTACAGATCCTCAACAAAGAATGATTGCTTCTGTTCGCCTCATCTCAAAAGTTCCTACTCTTGCTGCTATGGCTTATAAATACAGTATCGGGCAAGCATTTGTTTATCCACGTAATGATCTTAGTTACGCTGCCAATTTCCTCCGTATGTGCTTTTCTGTTCCTTGTGAAGAATACAAAACCAACCCTGTACTCACACGAGCAATGGATCGAATCTTTATCCTTCATGCAGATCACGAACAAAATGCTTCCACATCCACTGTACGCCTTGCTGGATCATCAGGCGCTAATCCATTTGCATGTATCGCTGCAGGTGTCGCTTGTCTTTGGGGCCCCGCACATGGTGGAGCCAATGAAGCATGCCTAAAGATGTTACAAGAAATAGGTTCTGTTAAGAGAATTCCTGAATTTATTGCACGTGCAAAAGATAAAAATGATCCTTTCCGCCTTATGGGATTTGGTCACCGAGTGTATAAAAATTATGATCCACGTGCAAAAATCATGCAAAAAACCTGCCATGAAGTTTTAAAAGAACTGAATATTCAAGATGATCCACTTCTTGATATCGCTATAGAACTTGAAAAAATAGCCTTAAACGATGAATATTTTGTTGAAAAAAAGCTTTATCCGAATGTTGATTTCTATTCTGGCATTACACTAAAAGCTTTAGGATTTCCAACCGAAATGTTTACTGTTCTTTTTGCATTAGCACGTAGTGTCGGTTGGGTTGCACAATGGAAAGAAATGATTGAAGATCCTGCACAAAAGATTGGGCGTCCTCGCCAACTCTATACAGGTTATACCATGCGTGAATATGTTTCCATAGAAAAACGTATACGTTAA</v>
      </c>
      <c r="I57" s="23">
        <f t="shared" si="8"/>
        <v>1296</v>
      </c>
      <c r="J57" s="23" t="s">
        <v>454</v>
      </c>
      <c r="K57" s="23" t="str">
        <f t="shared" si="12"/>
        <v xml:space="preserve">&gt;B._vinsonii_arupensis_Pm136co|ATGACGATTAATCTGCATCGGCCAGATATCGCGGAATTGAAGCCACGCATTACCGTTTTTGGTGTTGGCG
GTGGTGGCGGGAATGCCGTGAATAATATGATTAATGCTGGTCTTCAGGGAGTTGATTTTGTTGTGGCAAA
TACAGATGCACAGGCTTTGGCTATGTCAAAGGCTGAACGTGTTATCCAGCTTGGTGCAGCAGTTACAGAA
GGTTTAGGTGCTGGTGCTTTGCCAGAAGTGGGACAAGCGGCTGCAGATGAATGTATTGATGAAATTATCG
ACCATCTAGCAGATTCCCATATGGTCTTTATTACTGCTGGTATGGGGGGAGGTACCGGAACTGGGGCGGC
TCCTGTTGTGGCTCGTGCGGCACGTGAAAAAGGTATTTTGACCGTTGGTGTTGTGACAAAGCCATTTCAG
TTTGAAGGTGCACGCCGTATGAAAACGGCAGAGGCTGGTATTGAAGAATTACAAAAGTCTGTCGATACAT
TGATTGTTATTCCTAATCAGAATCTTTTTCGTATTGCAGATGAAAAAACAACATTTGCTGATGCTTTTGC
TATGGCTGACCAAGTGCTTTATTCTGGTGTTGCTTCCATTACGGATTTGATGATTAAAGAAGGGCTCATT
AATCTTGATTTTGCAGATGTTCGTTCTGTTATGCATGAAATGGGGCGTGCGATGATGGGAACTGGTGAGG
CATCTGGTGATGGGCGTGCTTTGGCTGCTGCTGAAGCCGCTATTGCAAATCCATTGTTGGATGATACTTC
TATGCGTGGTGCGCGTGGTTTACTCATTTCCATTACTGGTGGTCGTGATATGACTCTCTTTGAAGTAGAT
GAAGCTGCTAATCGTATTCGTGAAGAAGTAGATGCGGATGCGAATGTTATCTTTGGGGCTATTGATGATG
AGTCATTAGAGGGTGTTATTCGTGTCTCTGTGGTGGCGACGGGTATTGATCGTGAGGTCAGTGAGATTGT
TCAACCCTCTCATACTCAATTTCAAAAACCCGCACCTTCCATGCGCAAGAGCGATCCTGCTATGCCGCAG
ACTTCTTTGCATGTTCAGTCACCTCCCTTACGTTCTGAGTCAATGGTAGAAGTGATAGAAGCACTTGAAA
TAGAAAACGGCAAATCAGCTGGAGAACAGTTCCGTCCTAAAAGTCAAATTTTTGCACAGCCTGCAGATGC
TGTTGTTGCACGAAATGCGAATGCTACTCCTTATGGAGCAAGTGCTGTTCATGGGCAGACGTCAAATGCG
CCACGGATGCAAGTTGGCCGTGGTTCTCCGCAATCTATGATTGCACCAGTAAGCATGGAGGCAACAGCGC
ATGTTCTTGATGAGATGACAGAAGTTGTGAAACAGAAAGACAAGCAGGTACAACAGATGCAAGTACGTTC
ACCTATGCGTATGCCTGAGTTAAAGGATTTTCCCCCTGTTGTTCATGACCAACGTGTGAGGTCATCTGCA
GCTAGCCAAGGTCCTCGTAATCTTTGGCAGCGTTTGAAACAGAGTTTAACACATCGTGAGGAAGTAGAGC
CAGAAGCTCGGCTAGAGCCTGCTGTGAGATCTTCTCAGCAGCAAGAAGCGCGTGTTTATAATAAAAGTTC
TCAGGCATTGTCTCAGGATGCGTCTGTTTATGTTCCACGTCGTTCTGGTGCCTTACACCCTCCTGTGCCG
CAAGATCAGCGTAATTTTATAAGTGAAGAAGACCAGTTAGAAATACCAGCGTTTTTGCGTCGTCAGGCCA
ATTAA
</v>
      </c>
      <c r="L57" s="23">
        <f t="shared" si="9"/>
        <v>1781</v>
      </c>
      <c r="M57" s="23" t="s">
        <v>455</v>
      </c>
      <c r="N57" s="23" t="str">
        <f t="shared" si="13"/>
        <v>&gt;B._vinsonii_arupensis_Pm136co|TCTTCAGATGATGATCCCAAGC
CTTCTGGCGATCTCTTAAAAACAAAGCCTCATTCTTTCAGAAAAGAGGGTTTTTTAAGAAAACAGCAGCT
TTATACTCAGTGTGGTTCTCTCTTAAGAGCCTCCTTTTTCTATGAAAAGGTAAGTTTATTTAAAAGCGTG
CTTTTTGTTTGAGAGTTTACCTTATTTAATTTAAGAGTTTTCTCTTTTATCTAAGAGTTTTCCGGGGAAG
GTTTTCCGGTTTATCCCGGAGGGCTTGTAGCTCAGTTGGTTAGAGCGCGCGCTTGATAAGCGTGAGGTCG
GAGGTTCAAGTCCTCCCAGGCCCACCAAGTTAGAATTTACTTGTTGGAATTGCTTAACCCACTGTTGAGA
AACTCCCTCCTTTATGAGAGAAGTTCTAAAAATGAGAAAAGCTCTTGAGAGCCTCAAATGACAGACTTCA
AATTCTCGATAAACTTTAAAAGTGTTCGTAAAATGTTCATGATATATTTTATGAAAATATTGAGAGATTT
GCCAGATGCACTCGATAAATCTTGGCAAGAAGATTGATAAATATCGGTTTGAGGGTTAGCGCTTTCATTT
AGGGGCCGTAGCTCAGCTGGGAGAGCACCTGCTTTGCAAGCAGGGGGTCGTC</v>
      </c>
      <c r="O57" s="23">
        <f t="shared" si="10"/>
        <v>643</v>
      </c>
      <c r="P57" s="23" t="s">
        <v>456</v>
      </c>
      <c r="Q57" s="23" t="s">
        <v>457</v>
      </c>
      <c r="R57" s="23" t="s">
        <v>458</v>
      </c>
      <c r="S57" s="24" t="s">
        <v>29</v>
      </c>
    </row>
    <row r="58" spans="1:19" ht="14.5" customHeight="1" x14ac:dyDescent="0.4">
      <c r="A58" s="23" t="s">
        <v>1487</v>
      </c>
      <c r="B58" s="23" t="s">
        <v>459</v>
      </c>
      <c r="C58" s="23" t="s">
        <v>179</v>
      </c>
      <c r="D58" s="23" t="s">
        <v>460</v>
      </c>
      <c r="E58" s="25" t="s">
        <v>461</v>
      </c>
      <c r="F58" s="23" t="str">
        <f t="shared" si="7"/>
        <v>B._vinsonii_berkhoffii_Tweed</v>
      </c>
      <c r="G58" s="23" t="s">
        <v>462</v>
      </c>
      <c r="H58" s="23" t="str">
        <f t="shared" si="11"/>
        <v>&gt;B._vinsonii_berkhoffii_Tweed|ATGTCTGAGAATAAAACATATATTACAGTGAATGATAAAAAAATAGAACTTCCAGTGCGTAAAGGTACTC
TTGGTCCTGATGTTATTGAAATTGCTTCTCTTTACAAACAAACCGATACTTTTACTTACGATCCTGGCTT
TACATCAACTGCTTCTTGTGAATCAAAAATCACGTACATTGATGGTAATAAAGGAGTATTGCTTTATCGC
GGTTATCCTATCGAGCAACTGGCTGAAAAAGGGGACTTTCTCGAAAGCTGCTACCTTTTACTTTACGGTG
AACTCCCAACACAACAGGAAAAAAGTGACTTTGATCGTTGTATCATGCAGCACACGATGGTACACGAGCA
ATTTGCGCGCTTCTTTCATGGTTTCCGTCGCGACTCGCATCCTATGGCTGTCATGGTTGCGTGCCTTGGA
GCTATGTCAGCATTCTATCACGACTCGATTGATATCATAGATCCTCAACAAAGAATGATTGCTTCTGTTC
GCCTCATCTCAAAAGTTCCCACTCTTGCTGCTATGGCTTATAAATACAGTATCGGGCAAGCATTTGTTTA
TCCACGTAATGATCTTAGTTACGCTGCCAATTTCCTCCGTATGTGTTTTTCTGTTCCATGTGAAGAATAC
AAAACCAACCCTGTACTCACACGAGCAATGGATCGAATCTTTATCCTTCATGCAGATCACGAACAAAATG
CTTCTACATCCACTGTACGCCTTGCTGGGTCATCAGGCGCTAATCCATTTGCATGTATCGCTGCAGGTGT
TGCTTGTCTTTGGGGCCCCGCACATGGTGGAGCCAATGAAGCATGCCTAAAGATGCTACTAGAAATAGGT
TCTGTTAAGAGAATTCCTGAATTTATTGCACGTGCAAAAGATAAAAATGATCCTTTCCGTCTTATGGGAT
TTGGTCATCGAGTCTATAAAAATTATGATCCACGTGCAAAAATCATGCAAAAAACCTGCCATGAGGTTCT
AAAAGAACTCAACATTCAAAATGATCCACTTCTTGATATCGCTATAGAACTGGAAAAAATCGCCTTAAAT
GATGAATATTTTGTTGAAAAAAAGCTTTATCCGAATGTCGATTTCTATTCTGGCATTACGTTAAAAGCTT
TAGGATTTCCAACCGAAATGTTTACTGTTCTTTTTGCATTAGCACGTAGTGTAGGTTGGGTTGCGCAATG
GAAAGAAATGATTGAAGATCCTGCACAAAAGATTGGTCGTCCTCGCCAACTTTATACAGGTTATACTATG
CGCGAATATATTCCCATAGAAAAACGTATAAGTTAA</v>
      </c>
      <c r="I58" s="23">
        <f t="shared" si="8"/>
        <v>1314</v>
      </c>
      <c r="J58" s="23" t="s">
        <v>463</v>
      </c>
      <c r="K58" s="23" t="str">
        <f t="shared" si="12"/>
        <v>&gt;B._vinsonii_berkhoffii_Tweed|ATGACGATTAATCTGCATCGGCCAGATATCGCGGAATTGAAGCCACGCATTACCGTTTTTGGTGTTGGCG
GTGGTGGTGGGAATGCCGTGAATAATATGATCAATGCTGGTCTTCAGGGAGTTGATTTTGTTGTGGCAAA
TACAGATGCACAGGCTTTGGCTATGTCAAAGGCTGAACGTGTTATCCAGCTTGGTGCAGCAGTTACAGAA
GGTTTAGGTGCTGGTGCTTTGCCAGAAGTGGGGCAAGCGGCTGCAGATGAATGTATTGATGAAATTATCG
ATCATCTCGCGGATTCCCATATGGTGTTTATTACTGCTGGTATGGGGGGTGGTACCGGAACTGGGGCGGC
GCCTGTTGTAGCTCGTGCAGCACGTGAAAAAGGTATTTTGACCGTTGGTGTTGTGACAAAGCCATTTCAG
TTTGAAGGTGCACGCCGTATGAAAACGGCAGAGGCTGGTATTGAAGAATTACAAAAGTCTGTCGATACAT
TGATTGTTATTCCTAATCAGAATCTTTTTCGTATTGCGGATGAAAAAACAACATTTGCTGATGCTTTTGC
TATGGCTGACCAAGTGCTTTATTCTGGTGTTGCTTCCATTACGGATTTGATGATTAAAGAAGGGCTCATT
AATCTTGATTTTGCTGATGTTCGTTCTGTTATGCATGAAATGGGGCGTGCAATGATGGGAACTGGTGAGG
CATCTGGTGATGGGCGTGCTTTGGCTGCTGCTGAAGCTGCTATTGCAAATCCATTGTTGGATGATACCTC
TATGCGTGGTGCGCGTGGCTTACTCATTTCCATTACTGGCGGTCGTGATATGACTCTCTTTGAAGTAGAT
GAAGCTGCTAATCGTATTCGTGAAGAAGTGGATGCCGATGCGAATGTTATCTTTGGCGCTATTGATGATG
AGTCACTAGAGGGTGTTATTCGTGTCTCTGTGGTTGCAACGGGTATTGATCGTGAGGTTAGTGAGATTGT
TCAACCCTCTCATCCTCAATTTCAGAAACCTGCACCTTCCATGCGCAAGAGCGATCCTGCTGTGCCGCAA
ACTGCTTTGCATGTTCAGTCACCTCCCTTACGTTCTGAGACAATGGTAGAAGTAATAGAAGCACTTGAAA
TAGAAAACGGCAAGTCGGTTGGAGAACAGTTCCGTCCTAAAAGTCAAATTTTTGCACAACCTGCAGATGC
TGTTGCACGAAATGCGAATACTGCTCCTTATGGAGCAAGTGCTATGCATGGGCAGATGTCAAATACGCCA
CGGATGCAAGTTGGCCGTGGTTCTCCGCAATCTATGATTGCACCAGTAAGCATGGAGGCAACGGCTCATG
TTCTTGATGAGATGACAGAAGTTGTAAAACAGAAAGACAAGCAGGTACAACAGATGCAAGTACGTTCACC
GCTGCGTATGCCTGAGTTAAAGGATTTTCCCCCTGTTGTTCATGATCAACGTGTGAGGTCATCTGCAGCT
GGCCAAGGTCCTCGTAATCTTTGGCAGCGTTTGAAACAAAGTTTGACACATCGTGAGGAAGTAGAGCCAG
AAGCTCGCCTAGAGCCCGCTGTGAGATCTTCTCAGCAGCCAGAAGCACGTGTTTATAATAAAAGTTCTCA
GGCACTGTCTCAGGATGCGTCTGTTTATGTTCCACGTCGTTCTGGTGCTTTACACCCCCATGTACCACAA
GATCAACGTAATTTCATAAGTGAAGAAGACCAGTTAGAAATACCAGCGTTTTTGCGTCGTCAGGCCAATT
AA</v>
      </c>
      <c r="L58" s="23">
        <f t="shared" si="9"/>
        <v>1777</v>
      </c>
      <c r="M58" s="23" t="s">
        <v>464</v>
      </c>
      <c r="N58" s="23" t="str">
        <f t="shared" si="13"/>
        <v>&gt;B._vinsonii_berkhoffii_Tweed|TCTTCAGATGATGATCCCAAGCCTTTTGGCGATCTCTTAAAAATAAACCCTCATTCTTTAAAAAAGAGGGCTTTTTAAGAAAACACCCTTTAAGAAAAAGTTTTTTATAAAATTAAAGAAAAACTTTCCTGTAAGAGTGTATTTTTTATCTAAGAGTTTGCTCTTTTATTTGAGAGTTTGCTTTTTTAAGAGTTTTCCGGGGAAGGTTTTCCGGTTTATCCCGGAGGGCTTGTAGCTCAGTTGGTTAGAGCGCGCGCTTGATAAGCGTGAGGTCGGAGGTTCAAGTCCTCCCAGGCCCACCAATTTAGAATTACCAATTGGAATTGCTTAACCCACTGTTGAGAAACTCCCTCCTTTATGAGAGAAATCTCTAAAAACAAGAGAAAGCTCTTGAGAGCCTCAAATGATAGATTTCAAATTCTCAATAAGATTTAAACCCATCAGATCTAAATCAATAAGGTTTAAAAGTGTTGGTAAAATGTTCATAATATATTTTATAAAAATATTGAGAATTATGGAGATATTAAGAGATTTTTCGGACACTATTGATAAATCTTGGTAAGAAAATTGATAAAAATCGGTTTAGGGGTTAGCGCTTTCGTTTAGGGGCCGTAGCTCAGCTGGGAGAGCACCTGCTTTGCAAGCAGGGGGTCGTCGG</v>
      </c>
      <c r="O58" s="23">
        <f t="shared" si="10"/>
        <v>658</v>
      </c>
      <c r="P58" s="23" t="s">
        <v>465</v>
      </c>
      <c r="Q58" s="23" t="s">
        <v>466</v>
      </c>
      <c r="R58" s="23" t="s">
        <v>466</v>
      </c>
      <c r="S58" s="24" t="s">
        <v>29</v>
      </c>
    </row>
    <row r="59" spans="1:19" ht="14.5" customHeight="1" x14ac:dyDescent="0.4">
      <c r="A59" s="23" t="s">
        <v>1488</v>
      </c>
      <c r="B59" s="23" t="s">
        <v>467</v>
      </c>
      <c r="C59" s="23" t="s">
        <v>179</v>
      </c>
      <c r="D59" s="24" t="s">
        <v>163</v>
      </c>
      <c r="E59" s="25" t="s">
        <v>468</v>
      </c>
      <c r="F59" s="23" t="str">
        <f t="shared" si="7"/>
        <v>B._vinsonii_vinsonii_Baker</v>
      </c>
      <c r="G59" s="23" t="s">
        <v>469</v>
      </c>
      <c r="H59" s="23" t="str">
        <f t="shared" si="11"/>
        <v>&gt;B._vinsonii_vinsonii_Baker|TTGATGGTAATAAAGGAATATTGCTTTATCGCGGTTATCCTATCGAGCAACTGGCTGAAAAAGGGGATTT
TCTCGAAAGCTGCTACCTTTTACTTTACGGTGAACTCCCAACACAACAGGAAAAAAGTGACTTTGATCGT
TGTATCATGCAGCACACGATGGTACACGAGCAATTTGCGCGCTTCTTTCATGGATTCCGTCGCGACTCGC
ATCCTATGGCTGTCATGGTTGCGTGCCTTGGAGCTATGTCAGCATTCTATCACGACTCGATTGATATTAC
AGATCCTCAACAGAGAATGATTGCTTCTGTTCGCCTCATCTCAAAAGTTCCTACTCTTGCTGCTATGGCT
TATAAATACAGTATCGGGCAAGCATTTGTTTATCCACGTAATGATCTTAGTTACGCTGCAAACTTCCTCC
GTATGTGTTTTTCTGTTCCGTGTGAAGAATACAAAACCAACCCTGTACTCACACGAGCAATGGATCGAAT
CTTTATCCTTCATGCAGATCACGAACAAAATGCTTCTACATCCACTGTACGCCTTGCTGGGTCATCAGGC
GCTAATCCATTTGCATGTATCGCCGCAGGAGTTGCTTGCCTTTGGGGCCCAGCACATGGTGGAGCAAATG
AAGCATGCCTAAAGATGCTACAAGAAATAGGTTCTGTTAAGAGAATTCCTGAATTTATTGCACGTGCAAA
AGATAAAAATGACCCTTTTCGCCTTATGGGATTTGGTCACAGAGTCTATAAAAATTATGATCCACGTGCA
AAAATCATGCAAAAAACCTGCCATGAGGTTTTAAAAGAACTCAATATTCAAGATGATCCACTTCTTGATA
TCGCTATAGAACTCGAAAAAATCGCCTTAAATGATGAATATTTTGTTGAAAAAAAGCTTTATCCAAATGT
CGATTTCTATTCTGGCATTACATTAAAAGCTTTAGGATTTCCTACCGAAA</v>
      </c>
      <c r="I59" s="23">
        <f t="shared" si="8"/>
        <v>973</v>
      </c>
      <c r="J59" s="23" t="s">
        <v>470</v>
      </c>
      <c r="K59" s="23" t="str">
        <f t="shared" si="12"/>
        <v>&gt;B._vinsonii_vinsonii_Baker|AATGCCGTGAATAATATGATTAATGCTGGTCTTCAGGGAGTTGATTTTGTTGTGGCAAATACAGATGCAC
AGGCTTTGGCTATGTCAAAGGCTGAACGTGTTATCCAGCTTGGTGCAGCAGTTACAGAAGGTTTAGGTGC
TGGTGCTTTGCCAGAAGTGGGACAAGCGGCTGCAGATGAATGTATTGATGAGATTATTGATCATCTAGCA
GATTCCCATATGGTTTTCATTACTGCTGGTATGGGGGGAGGTACCGGAACTGGGGCGGCGCCTGTTGTGG
CTCGTGCGGCACGTGAAAAAGGTATTTTAACTGTTGGTGTTGTGACAAAGCCATTTCAGTTTGAAGGTGC
ACGCCGTATGAAAACGGCAGAGGCTGGTATTGAAGAATTACAAAAGTCTGTCGATACATTGATTGTTATT
CCTAATCAGAATCTTTTTCGTATTGCAGATGAAAAAACAACATTTGCTGATGCTTTTGCTATGGCTGACC
AAGTGCTTTATTCTGGTGTTGCTTCCATTACGGATTTGATGATTAAAGAAGGGCTCATTAATCTTGATTT
TGCTGATGTTCGTTCTGTTATGCATGAAATGGGGCGTGCGATGATGGGAACTGGTGAGGCATCTGGTGAT
GGCCGTGCTTTGGCTGCTGCTGAAGCTGCTATTGCAAATCCATTGTTGGATGATACTTCTATGCGTGGTG
CGCGTGGCTTACTCATTTCTATTACTGGTGGTCGTGATATGACTCTCTTTGAAGTAGATGAAGCTGCTAA
TCGTATTCGTGAAGAAGT</v>
      </c>
      <c r="L59" s="23">
        <f t="shared" si="9"/>
        <v>799</v>
      </c>
      <c r="M59" s="23" t="s">
        <v>471</v>
      </c>
      <c r="N59" s="23" t="str">
        <f t="shared" si="13"/>
        <v>&gt;B._vinsonii_vinsonii_Baker|TCTTCAGATGATGATCCCAAGCCTTCTGGCGATCTCTTAAAAACAAATCCTCATGCTCTTTTATTTAAGAACTTGCTCTTTTGTTTG
AGAGTTACTTTTTAATTAAGAGTTTACTTTTTTAATTAAGAGTTTTCCGGGGAAGGTTTTCCGGTTTATC
CCGGAGGGCTTGTAGCTCAGTTGGTTAGAGCGCGCGCTTGATAAGCGTGAGGTCGGAGGTTCAAGTCCTC
CCAGGCCCACCAATTTAGAATTACGAATTGCTTAGCCCACTGTTGAGAAACGCCCTCCTTTATGAGAAGA
AGTTCTAAAAGCGTGAGAAAGCTCTTGAGAGCTTCAAATGATAGACTCTGAAACTCTCGGTAAACTTTAA
AAGTGTTCGTAAAATGTCCATGATATATTTTATGATTTTATAAAAAATATTGAGAGATTTGCTTTCCTAT
CAAGGGAATTGATAAATATCGGTTTGAGGGTTAGCGCTTTCATTTAGGGGCCGTAGCTCAGCTGGGAGAG
CACCTGCTTTGCAAGCAGGGGGTCGTCgg</v>
      </c>
      <c r="O59" s="23">
        <f t="shared" si="10"/>
        <v>543</v>
      </c>
      <c r="P59" s="23" t="s">
        <v>472</v>
      </c>
      <c r="Q59" s="23" t="s">
        <v>473</v>
      </c>
      <c r="R59" s="23" t="s">
        <v>474</v>
      </c>
      <c r="S59" s="24" t="s">
        <v>29</v>
      </c>
    </row>
    <row r="60" spans="1:19" ht="14.5" customHeight="1" x14ac:dyDescent="0.4">
      <c r="A60" s="4" t="s">
        <v>475</v>
      </c>
      <c r="B60" s="4" t="s">
        <v>476</v>
      </c>
      <c r="C60" s="4" t="s">
        <v>216</v>
      </c>
      <c r="D60" s="5" t="s">
        <v>477</v>
      </c>
      <c r="E60" s="6" t="s">
        <v>478</v>
      </c>
      <c r="F60" s="9" t="str">
        <f t="shared" si="7"/>
        <v>B. washoensis_SR22-1</v>
      </c>
      <c r="G60" s="8" t="s">
        <v>479</v>
      </c>
      <c r="H60" s="4" t="str">
        <f t="shared" si="11"/>
        <v>&gt;B. washoensis_SR22-1|AGCCAATGAAGCATGCCTAAAAATGTTACAAGAAATAGGTTCCGTCAAAAGAATTCCTGAATTCATTGCT
CGTGCAAAAGATAAAAATGATCCTTTCCGTCTTATGGGGTTTGGCCACCGAGTTTATAAAAATTATGATC
CACGCGCAAAAATCATGCAAAAAACCTGTCATGAGGTCTTAAAAGAACTGAATATTCAAGATGATCCACT
TCTTGATATCGCTATAGAACTTGAAAATATTGCCCTGAATGATGAATACTTTGTTGAAAAAAGGCTTTAT
CCGAATGTTGATTTCTATTCTGGCATTACACTAAAAGCTTTAGGCTTTCCAACTGAAA</v>
      </c>
      <c r="I60" s="4">
        <f t="shared" si="8"/>
        <v>342</v>
      </c>
      <c r="J60" s="8" t="s">
        <v>480</v>
      </c>
      <c r="K60" s="4" t="str">
        <f t="shared" si="12"/>
        <v>&gt;B. washoensis_SR22-1|AATGCCGTGAATAATATGATTAATGCTGGTCTTCAGGGAGTTGATTTTGTTGTTGCTAATACGGATGCAC
AGGCATTGGCTATGTCAAAGGCTGAACGTGTCATTCAGCTTGGCGCAGCGGTTACGGAAGGTTTAGGCGC
TGGCGCTTTGCCGGAAGTTGGACAAGCAGCTGCTGATGAATGTATTGATGAAATTATCGACCATCTCGCA
GATTCCCATATGGTTTTCATTACTGCTGGTATGGGTGGAGGTACTGGAACGGGAGCAGCACCTGTTGTTG
CTCGCGCTGCACGTGAAAAAGGTATTTTGACTGTTGGTGTTGTGACAAAGCCATTTCAGTTTGAAGGAGC
TCGCCGTATGAAAACGGCAGAGACTGGTATTGAAGAATTACAAAAATCTGTTGATACATTGATTGTTATT
CCCAATCAGAATCTTTTTCGTATTGCGGATGAAAAAACAACATTTGCTGATGCTTTTGCTATGGCTGATC
AAGTGCTTTACTCTGGTGTTGCTTCCATTACAGATTTAATGATTAAAGAGGGACTCATTAATCTTGACTT
TGCGGATGTTCGTTCTGTTATGCACGAAATGGGCCGTGCGATGATGGGAACTGGTGAGGCGTCTGGTGAA
GGGCGTGCTTTGGCTGCTGCTGAAGCTGCTATTGCGAATCCGCTGTTGGATGATACTTCTATGCGCGGTG
CTCGTGGCTTACTCATTTCTATTACAGGTGGTCGTGATATGACTCTCTTTGAAGTGGATGAAGCAGCTAA
TCGTATTCGCGAAGAAGT</v>
      </c>
      <c r="L60" s="4">
        <f t="shared" si="9"/>
        <v>799</v>
      </c>
      <c r="M60" s="5" t="str">
        <f>REPT("-",1331)</f>
        <v>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</v>
      </c>
      <c r="N60" s="4" t="str">
        <f t="shared" si="13"/>
        <v>&gt;B. washoensis_SR22-1|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</v>
      </c>
      <c r="O60" s="4">
        <f t="shared" si="10"/>
        <v>1331</v>
      </c>
      <c r="P60" s="4" t="s">
        <v>481</v>
      </c>
      <c r="Q60" s="4" t="s">
        <v>482</v>
      </c>
      <c r="R60" s="4" t="s">
        <v>29</v>
      </c>
      <c r="S60" s="4" t="s">
        <v>29</v>
      </c>
    </row>
    <row r="61" spans="1:19" ht="14.5" customHeight="1" x14ac:dyDescent="0.4">
      <c r="A61" s="4" t="s">
        <v>475</v>
      </c>
      <c r="B61" s="4" t="s">
        <v>483</v>
      </c>
      <c r="C61" s="4" t="s">
        <v>179</v>
      </c>
      <c r="D61" s="5" t="s">
        <v>477</v>
      </c>
      <c r="E61" s="6" t="s">
        <v>484</v>
      </c>
      <c r="F61" s="9" t="str">
        <f t="shared" si="7"/>
        <v>B. washoensis_AM2-1</v>
      </c>
      <c r="G61" s="8" t="s">
        <v>485</v>
      </c>
      <c r="H61" s="4" t="str">
        <f t="shared" si="11"/>
        <v>&gt;B. washoensis_AM2-1|AGCCAATGAAGCATGTCTAAAAATGTTACAAGAAATAGGTTCCGTCAAAAGAATTCCTGAATTTATTGCT
CGTGCAAAAGATAAAAATGATCCTTTTCGTCTTATGGGGTTTGGCCATCGAGTCTATAAAAATTATGATC
CACGCGCAAAAATTATGCAACAAACCTGCCATGAGGTCTTAAAAGAACTAAATATTCAAGATGATCCACT
TCTTGATATTGCTATAGAACTTGAAAATATTGCCCTGAATGATGAATATTTTGTTGAAAAAAGGCTTTAT
CCGAATGTTGATTTTTATTCTGGCATTACACTAAAAGCTTTAGGCTTTCCAACAGAAA</v>
      </c>
      <c r="I61" s="4">
        <f t="shared" si="8"/>
        <v>342</v>
      </c>
      <c r="J61" s="8" t="s">
        <v>486</v>
      </c>
      <c r="K61" s="4" t="str">
        <f t="shared" si="12"/>
        <v>&gt;B. washoensis_AM2-1|AATGCCGTGAATAATATGATTAATGCTGGTCTTCAGGGAGTTGATTTTGTTGTTGCTAATACGGATGCAC
AGGCTTTGGCTATGTCAAAGGCTGAACGTGTCATTCAGCTTGGCGCAGCGGTTACGGAAGGTTTAGGTGC
TGGTGCTTTGCCGGAAGTTGGACAAGCGGCTGCTGATGAATGTATTGATGAAATTATCGACCATCTCGCA
GATTCCCATATGGTCTTCATTACGGCTGGTATGGGGGGAGGTACCGGAACGGGGGCGGCACCTGTTGTTG
CTCGCGCCGCTCGTGAAAAAGGTATTTTGACTGTTGGTGTTGTGACAAAGCCATTTCAGTTTGAAGGTGC
TCGCCGTATGAAAACGGCAGAGACTGGCATTGAAGAATTACAAAAGTCTGTTGATACATTGATTGTTATT
CCCAATCAGAATCTTTTCCGTATTGCGGATGAAAAAACAACATTTGCTGATGCTTTTGCTATGGCTGATC
AAGTGCTTTACTCTGGCGTTGCTTCCATTACAGACCTCATGATTAAAGAGGGGCTCATTAATCTTGACTT
TGCGGATGTTCGTTCTGTTATGCACGAAATGGGACGTGCGATGATGGGAACTGGTGAGGCGTCTGGTGAA
GGGCGTGCTTTGGCTGCTGCTGAAGCTGCTATTGCGAATCCGCTGTTGGATGATACTTCTATGCGCGGTG
CACGCGGTCTTCTGATTTCCATTACGGGTGGTCGTGATATGACACTCTTTGAAGTGGATGAAGCGGCTAA
TCGTATTCGTGAAGAAGT</v>
      </c>
      <c r="L61" s="4">
        <f t="shared" si="9"/>
        <v>799</v>
      </c>
      <c r="M61" s="5" t="str">
        <f>REPT("-",1331)</f>
        <v>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</v>
      </c>
      <c r="N61" s="4" t="str">
        <f t="shared" si="13"/>
        <v>&gt;B. washoensis_AM2-1|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</v>
      </c>
      <c r="O61" s="4">
        <f t="shared" si="10"/>
        <v>1331</v>
      </c>
      <c r="P61" s="4" t="s">
        <v>487</v>
      </c>
      <c r="Q61" s="4" t="s">
        <v>488</v>
      </c>
      <c r="R61" s="4" t="s">
        <v>29</v>
      </c>
      <c r="S61" s="4" t="s">
        <v>29</v>
      </c>
    </row>
    <row r="62" spans="1:19" ht="14.5" customHeight="1" x14ac:dyDescent="0.4">
      <c r="A62" s="23" t="s">
        <v>1489</v>
      </c>
      <c r="B62" s="23" t="s">
        <v>489</v>
      </c>
      <c r="C62" s="23" t="s">
        <v>179</v>
      </c>
      <c r="D62" s="24" t="s">
        <v>490</v>
      </c>
      <c r="E62" s="25" t="s">
        <v>491</v>
      </c>
      <c r="F62" s="23" t="str">
        <f t="shared" si="7"/>
        <v>B._washoensis_Sb944nv</v>
      </c>
      <c r="G62" s="23" t="s">
        <v>492</v>
      </c>
      <c r="H62" s="23" t="str">
        <f t="shared" si="11"/>
        <v>&gt;B._washoensis_Sb944nv|ATGTCTGAGAATAAAGCACATATTACCCTGAATGGTAAAGAAATAGAACTACCTGTGCGTAAAGGCACTATAGGTCCAGATGTCATTGAAATTGCTTCTCTCTATAAAGAAACAGATACTTTTACTTATGATCCTGGTTTTACCTCAACTGCCTCTTGTGAATCAAAAATTACTTATATTGATGGTGATAAAGGAATATTGCTTTATCGTGGTTATCCTATCGACCAACTGGCTCAAAAAGGAGATTTTCTCGAAAGCTGCTATCTTTTACTTTATGGTGAACTGCCAACAAAACAAGAAAAAATCGATTTTGACCGTCGTATTATGCAACACACAATGGTACATGAGCAGTTTGCGCGATTCTTCCAAGGGTTCCGTCGTGACTCGCATCCTATGGCCGTCATGGTTGCATGTCTTGGAGCTATGTCGGCATTCTATCACGACTCCATTGATATTACAGATCCTCAACAGAGAATGATCGCTTCTATTCGTCTCATTTCAAAGGTTCCAACTCTTGCCGCTATGGCGTATAAATATAGTATTGGGCAGGCATTCGTTTATCCGCGAAATGATTTGAGTTATGCTGCCAATTTCCTGCGTATGTGTTTTTCTGTTCCTTGTGAAGAATATAAAATCAATCCAGTGCTTACTCGAGCTATGGATCGAATCTTTATTCTCCATGCAGATCATGAACAAAATGCTTCTACATCCACTGTACGTCTTGCTGGGTCATCTGGAGCTAATCCATTTGCATGCATCGCAGCAGGTGTTGCATGCCTTTGGGGACCAGCTCATGGTGGAGCCAATGAAGCATGCCTAAAAATGTTACAAGAAATAGGTTCCGTCAAAAGAATTCCTGAATTCATTGCTCGTGCAAAAGATAAAAATGATCCTTTCCGTCTTATGGGGTTTGGTCATCGAGTCTATAAAAATTATGATCCACGCGCAAAAATCATGCAACAAACCTGCCATGAGGTTTTAAAAGAACTGAATATTCAAGATGATCCACTTCTTGATATTGCTATAGAACTTGAAAATATTGCCCTGAATGATGAATATTTTGTTGAAAAAAGACTTTATCCGAATGTTGATTTCTATTCTGGCATTACACTAAAAGCTTTAGGCTTTCCAACTGAAATGTTTACTGTTCTTTTTGCATTAGCACGCAGTGTCGGATGGGTCGCACAATGGAAAGAAATGATTGAGGATTCCGCGCAAAAAATTGGTCGACCACGCCAACTCTATACAGGCTATGCAGCGCGTGAATATGTCCCTATAGATAAGCGTATGAATTAA</v>
      </c>
      <c r="I62" s="23">
        <f t="shared" si="8"/>
        <v>1296</v>
      </c>
      <c r="J62" s="23" t="s">
        <v>493</v>
      </c>
      <c r="K62" s="23" t="str">
        <f t="shared" si="12"/>
        <v>&gt;B._washoensis_Sb944nv|ATGACGATTAATCTGCATCGGCCAGATATCGCGGAATTGAAGCCACGCATTACCGTTTTTGGTGTTGGCGGTGGTGGCGGGAATGCCGTGAATAATATGATTAATGCTGGTCTTCAGGGAGTTGATTTTGTTGTTGCTAATACCGATGCACAGGCTTTGGCTATGTCAAAGGCTGAACGTGTTATCCAGCTTGGTGCAGCGGTTACGGAAGGTTTAGGCGCTGGCGCTTTGCCGGAAGTTGGACAGGCGGCTGCTGATGAATGTATTGATGAAATTATCGACCATCTCGCAGATTCCCATATGGTTTTTATTACGGCTGGTATGGGGGGAGGTACTGGAACGGGGGCGGCACCTGTTGTTGCTCGCGCTGCTCGTGAAAAAGGTATTTTGACTGTTGGTGTTGTGACAAAGCCATTTCAGTTTGAAGGCGCTCGCCGTATGAAAACGGCAGAGGCTGGTATTGAAGAATTACAAAAGTCTGTTGATACATTGATTGTTATTCCCAATCAGAATCTTTTCCGTATTGCGGATGAAAAAACAACATTTGCTGATGCTTTTGCTATGGCTGATCAAGTGCTTTACTCTGGTGTTGCTTCCATTACAGATCTCATGATTAAAGAGGGACTCATTAATCTTGACTTTGCGGATGTTCGTTCTGTTATGCACGAAATGGGCCGTGCGATGATGGGAACTGGTGAGGCGTCTGGTGAAGGGCGTGCTTTGGCTGCTGCTGAAGCTGCTATTGCGAATCCGCTGTTGGATGATACGTCTATGCGTGGTGCTCGCGGGCTTCTGATTTCTATTACGGGTGGTCGTGATATGACTCTCTTTGAAGTGGATGAAGCAGCTAATCGTATTCGTGAAGAAGTTGATGCTGATGCAAATGTTATCTTTGGTGCCATTGATGATGAGTCACTAGAGGGTGTTATTCGTGTATCTGTGGTTGCAACGGGTATTGATCGTGAGGTTAGTGATGTGGTTCAACCTTCTCATCCTCAACTTCAAAGACCTGCAACTTCAATTCGTAAGAGTGATTCTGGAATACCGCAGGCTTCTTTTCCTATTCAGTCACCTCCCTTACGTTCTGAGTCAATGGTAGAAGTGATAGAAGCACTTGAAATAGAAAAGGGAAAATCGTCTGGAGAACAGTTCCGCCCTAAAAGTCAAATTTTTGCACAGCCTGCCGATGCCGTTGCTGTACGAAGTGCAAATGCCGCTCCTTACGGGGCAGGCGTTGTACATGGGCAGATGTCAAATGCGCCACGTATGCAAAACAATCGCGGTTCTCAGCACTCTATGGCTGCACCAGTGAGTATGGAGGCGACGGCGCATGTCCTTGATGAGATGACAGGAGTTGTGAAGCAGAAAGAGAAGCAAGTACAACAAAGGCAAATACAGCAAATGCAGGCTCGTTCAGCACCAATGCGTATGCCTGAGTTAAAGGATTTCCCTACAGTTGCTCATGGTCAAAGTGAGAGATTATCTGTTGCTGACCAAGGACCTCGCAATCTTTGGCAGCGTTTGAAACAGAGCTTGACGCATCGTGAGGAAGTCGAGCCAGAAGCGCGGCTAGAGCCCGCTGTGAGATCTTCTCAACAGCGAGAAGAGCATGTTTATAATAAAAATTCTCAGGCGCTTTCTCAGGATGCTTCTGTTTATGTTCCACGTCGTTCTGGTGAGTTGCATCCCCAAGTACCGCAAGATCAGCGTGCTTTTATAAGTGAAGAGGATCAGTTGGAAATACCAGCGTTTTTGCGTCGTCAGGCAAATTAA</v>
      </c>
      <c r="L62" s="23">
        <f t="shared" si="9"/>
        <v>1773</v>
      </c>
      <c r="M62" s="23" t="s">
        <v>494</v>
      </c>
      <c r="N62" s="23" t="str">
        <f t="shared" si="13"/>
        <v>&gt;B._washoensis_Sb944nv|TGGCGATCTACACAAAGCAAGCCTTAACTGAGGCTTTCAGGAAACGCTTTTGTTTTTATGAAATAATGTG
TTTTTATAAGATTATGCCGGGGAAGGTTTTCCGGTTTATCCCGGAGGGCTTGTAGCTCAGTTGGTTAGAG
CGCGCGCTTGATAAGCGTGAGGTCGGAGGTTCAAGTCCTCCCAGGCCCACCAATTACTCCATCCATTCGC
TTTACCTGTTCCTTTGGTTATGTATACAGATAATAGTTTTATAAAAGGATTATGGCGCTTATCTCTTTCG
CTTAAGACTCCAAAGTTAATGTGGTGCAAATTTAATACAAATTTTGTACTGTCTATATTTAACAGTTAGA
GCATATTTAACAGTTTGGAATCCTTTATCCTGTTTTAGGGGCCGTAGCTCAGCTGGGAGAGCACCTGCTT
TGCAAGCAGGGGGTCGTCgg</v>
      </c>
      <c r="O62" s="23">
        <f t="shared" si="10"/>
        <v>446</v>
      </c>
      <c r="P62" s="23" t="s">
        <v>495</v>
      </c>
      <c r="Q62" s="23" t="s">
        <v>496</v>
      </c>
      <c r="R62" s="23" t="s">
        <v>497</v>
      </c>
      <c r="S62" s="24" t="s">
        <v>29</v>
      </c>
    </row>
    <row r="63" spans="1:19" ht="14.5" customHeight="1" x14ac:dyDescent="0.4">
      <c r="A63" s="4" t="s">
        <v>475</v>
      </c>
      <c r="B63" s="4" t="s">
        <v>498</v>
      </c>
      <c r="C63" s="4" t="s">
        <v>216</v>
      </c>
      <c r="D63" s="5" t="s">
        <v>477</v>
      </c>
      <c r="E63" s="6" t="s">
        <v>499</v>
      </c>
      <c r="F63" s="9" t="str">
        <f t="shared" si="7"/>
        <v>B. washoensis_ER14-3</v>
      </c>
      <c r="G63" s="8" t="s">
        <v>500</v>
      </c>
      <c r="H63" s="4" t="str">
        <f t="shared" si="11"/>
        <v>&gt;B. washoensis_ER14-3|AGCCAATGAAGCATGCCTAAAAATGTTACAGGAAATAGGTTCTGTCAGAAGAATTCCTGAATTTATTACT
CGTGCAAAAGATAAAAATGATCCTTTCCGTCTTATGGGGTTTGGTCATCGAGTGTATAAAAATTATGATC
CACGTGCAAAAATCATGCAACAAACCTGCCATGAGGTCTTAAAAGAACTCAATATCCAAGATGATCCACT
TCTTGATATCGCTATAGAACTTGAAAAAATTGCCCTGAATGATCAATATTTTGTTGAAAAAAAGCTTTAT
CCAAATGTCGATTTTTATTCTGGCATTACACTAAAGGCTTTAGGCTTTCCAACTGAAA</v>
      </c>
      <c r="I63" s="4">
        <f t="shared" si="8"/>
        <v>342</v>
      </c>
      <c r="J63" s="8" t="s">
        <v>501</v>
      </c>
      <c r="K63" s="4" t="str">
        <f t="shared" si="12"/>
        <v>&gt;B. washoensis_ER14-3|AATGCCGTGAATAATATGATTAATGCTGGTCTACAGGGAGTTGATTTTGTTGTTGCAAATACGGATGCAC
AGGCTTTGGCTATGTCAAAGGCTGAACGTGTCATCCAGCTTGGTGCAGCAGTTACAGAAGGCTTAGGAGC
TGGCGCTTTGCCGGAAGTTGGACAAGCGGCTGCTGATGAATGTATTGATGAAATTATCGATCATCTTGCA
GATTCCCATATGGTTTTCATTACTGCTGGTATGGGTGGGGGTACTGGAACAGGGGCAGCACCTGTTGTTG
CTCGTGCTGCTCGTGAAAAAGGTATTTTGACCGTTGGTGTTGTGACAAAGCCATTTCAGTTTGAAGGTGC
TCGCCGTATGAAAACGGCAGAGGCTGGTATTGATGAGTTACAAAAGTCTGTTGATACATTGATTGTTATT
CCCAATCAGAATCTTTTCCGTATTGCAGATGAAAAAACAACATTTGCTGATGCTTTTGCTATGGCTGATC
AAGTACTTTACTCTGGTGTTGCTTCCATTACAGACTTAATGATTAAAGAAGGACTCATTAATCTTGATTT
TGCAGATGTTCGTTCTGTTATGCACGAAATGGGCCGTGCGATGATGGGAACGGGTGAGGCGTCTGGTGAA
GGGCGTGCTTTAGCTGCTGCTGAAGCTGCTATTGCGAATCCGCTGTTAGATGATACTTCTATGCGTGGTG
CTCGTGGCTTACTCATTTCCATTACGGGTGGTCGTGATATGACTCTCTTTGAAGTGGATGAAGCAGCCAA
TCGTATTCGCGAAGAAGT</v>
      </c>
      <c r="L63" s="4">
        <f t="shared" si="9"/>
        <v>799</v>
      </c>
      <c r="M63" s="5" t="str">
        <f>REPT("-",1331)</f>
        <v>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</v>
      </c>
      <c r="N63" s="4" t="str">
        <f t="shared" si="13"/>
        <v>&gt;B. washoensis_ER14-3|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</v>
      </c>
      <c r="O63" s="4">
        <f t="shared" si="10"/>
        <v>1331</v>
      </c>
      <c r="P63" s="4" t="s">
        <v>502</v>
      </c>
      <c r="Q63" s="4" t="s">
        <v>503</v>
      </c>
      <c r="R63" s="4" t="s">
        <v>29</v>
      </c>
      <c r="S63" s="4" t="s">
        <v>29</v>
      </c>
    </row>
    <row r="64" spans="1:19" ht="14.5" customHeight="1" x14ac:dyDescent="0.4">
      <c r="A64" s="4" t="s">
        <v>475</v>
      </c>
      <c r="B64" s="4" t="s">
        <v>504</v>
      </c>
      <c r="C64" s="4" t="s">
        <v>216</v>
      </c>
      <c r="D64" s="5" t="s">
        <v>477</v>
      </c>
      <c r="E64" s="6" t="s">
        <v>505</v>
      </c>
      <c r="F64" s="9" t="str">
        <f t="shared" si="7"/>
        <v>B. washoensis_DR1-1</v>
      </c>
      <c r="G64" s="8" t="s">
        <v>506</v>
      </c>
      <c r="H64" s="4" t="str">
        <f t="shared" si="11"/>
        <v>&gt;B. washoensis_DR1-1|AGCCAATGAAGCATGCCTAAAAATGTTACAAGAAATAGGTTCCGTCAAAAGAATTCCTGAATTTATTGCC
CGTGCAAAAGATAAAAATGATCCTTTCCGTCTTATGGGTTTTGGCCATCGTGTCTATAAAAATTATGATC
CGCGCGCAAAAATCATGCAACAAACCTGTCATGAAGTCTTAAAAGAACTTAATATTCAAGATGATCCACT
TCTTGATATTGCTATAGAACTTGAAAATATTGCCCTGAATGATGAATACTTTGTTGAAAAAAGGCTTTAT
CCGAATGTTGATTTCTATTCTGGCATTACACTAAAAGCTTTAGGCTTTCCAACTGAAA</v>
      </c>
      <c r="I64" s="4">
        <f t="shared" si="8"/>
        <v>342</v>
      </c>
      <c r="J64" s="8" t="s">
        <v>507</v>
      </c>
      <c r="K64" s="4" t="str">
        <f t="shared" si="12"/>
        <v>&gt;B. washoensis_DR1-1|AATGCCGTGAATAATATGATTAATGCTGGTCTTCAGGGAGTTGATTTTGTTGTTGCTAATACCGATGCAC
AGGCTTTGGCTATGTCAAAGGCTGAACGTGTTATCCAGCTTGGTGCGGCGGTTACGGAAGGTTTAGGTGC
TGGCGCTTTGCCGGAAGTTGGACAAGCGGCTGCTGATGAATGTATTGATGAAATTATCGATCATCTTGCA
GATTCCCATATGGTTTTCATTACTGCTGGTATGGGAGGAGGTACTGGAACGGGGGCGGCACCTGTTGTTG
CTCGTGCTGCTCGTGAAAAAGGTATTTTGACCGTTGGTGTTGTGACAAAGCCATTTCAGTTTGAAGGTGC
TCGCCGTATGAAAACGGCAGAGACTGGTATTGAAGAATTACAAAAGTCTGTTGATACATTGATTGTTATT
CCCAATCAGAATCTTTTCCGTATTGCGGATGAAAAAACAACATTTGCTGATGCTTTTGCTATGGCTGATC
AAGTGCTTTACTCTGGTGTTGCTTCCATTACAGATTTAATGATTAAAGAGGGACTCATTAATCTTGACTT
TGCCGATGTTCGTTCTGTTATGCACGAAATGGGCCGTGCTATGATGGGAACTGGTGAGGCATCTGGTGAA
GGGCGTGCTTTGGCTGCTGCTGAAGCTGCTATTGCGAATCCGCTGTTGGATGATACGTCTATGCGCGGTG
CTCGTGGTCTTCTGATTTCCATTACGGGTGGTCGTGATATGACTCTCTTTGAAGTGGATGAAGCAGCTAA
CCGTATTCGTGAAGAAGT</v>
      </c>
      <c r="L64" s="4">
        <f t="shared" si="9"/>
        <v>799</v>
      </c>
      <c r="M64" s="5" t="str">
        <f>REPT("-",1331)</f>
        <v>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</v>
      </c>
      <c r="N64" s="4" t="str">
        <f t="shared" si="13"/>
        <v>&gt;B. washoensis_DR1-1|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</v>
      </c>
      <c r="O64" s="4">
        <f t="shared" si="10"/>
        <v>1331</v>
      </c>
      <c r="P64" s="4" t="s">
        <v>508</v>
      </c>
      <c r="Q64" s="4" t="s">
        <v>509</v>
      </c>
      <c r="R64" s="4" t="s">
        <v>29</v>
      </c>
      <c r="S64" s="4" t="s">
        <v>29</v>
      </c>
    </row>
    <row r="65" spans="1:19" ht="14.5" customHeight="1" x14ac:dyDescent="0.4">
      <c r="A65" s="7" t="s">
        <v>1490</v>
      </c>
      <c r="B65" s="7" t="s">
        <v>510</v>
      </c>
      <c r="C65" s="7" t="s">
        <v>179</v>
      </c>
      <c r="D65" s="5" t="s">
        <v>511</v>
      </c>
      <c r="E65" s="6" t="s">
        <v>512</v>
      </c>
      <c r="F65" s="7" t="str">
        <f t="shared" si="7"/>
        <v>B._washoensis_cynomysii_CL8606co</v>
      </c>
      <c r="G65" s="7" t="s">
        <v>513</v>
      </c>
      <c r="H65" s="7" t="str">
        <f t="shared" si="11"/>
        <v>&gt;B._washoensis_cynomysii_CL8606co|GGACCAGCTCATGGTGGAGCCAATGAAGCATGCCTAAAAATGTTACAAGAAATAGGTTCCGTTAAAAGAA
TTCCTGAATTCATTGCTCGTGCAAAAGATAAAAATGATCCTTTCCGTCTTATGGGTTTTGGCCATCGTGT
CTATAAAAATTATGATCCACGCGCAAAAATCATGCAACAAACCTGTCATGAAGTCTTAAAAGAACTTAAT
ATTCAAGATGATCCACTTCTTGATATTGCTATAGAACTTGAAAACATTGCCTTGAATGATGAATATTTTG
TTGAAAAAAGGCTTTACCCGAATGTTGATTTCTATTCTGGCATTACACTAAAAGCTTTAGGCTTTCCAAC
TGAAATGTT</v>
      </c>
      <c r="I65" s="7">
        <f t="shared" si="8"/>
        <v>364</v>
      </c>
      <c r="J65" s="7" t="s">
        <v>514</v>
      </c>
      <c r="K65" s="7" t="str">
        <f t="shared" si="12"/>
        <v>&gt;B._washoensis_cynomysii_CL8606co|ATTAATCTGCATCGGCCAGATATCGCGGAATTGAAGCCACGCATTACCGTTTTTGGTGTTGGCGGTGGTG
GCGGGAATGCCGTGAATAATATGATTAATGCTGGTCTTCAGGGAGTTGATTTTGTTGTTGCTAATACCGA
TGCACAGGCTTTGGCTATGTCAAAGGCTGAACGTGTCATTCAGCTTGGTGCGGCGGTTACGGAAGGTTTA
GGCGCTGGCGCTTTGCCGGAAGTTGGACAAGCGGCTGCTGATGAATGTATTGATGAAATTATCGATCATC
TTGCAGATTCCCATATGGTTTTCATTACTGCTGGTATGGGAGGAGGTACTGGAACGGGGGCGGCACCTGT
TGTTGCTCGTGCTGCTCGTGAAAAAGGTATTTTGACCGTTGGTGTTGTGACAAAGCCATTTCAGTTTGAA
GGCGCTCGCCGTATGAAAACGGCAGAGGCTGGTATTGAAGAATTACAAAAGTCTGTTGATACATTGATTG
TTATTCCCAATCAGAATCTTTTCCGTATTGCGGATGAAAAAACAACATTTGCTGATGCTTTTGCTATGGC
TGATCAAGTGCTTTACTCTGGTGTTGCTTCCATTACAGATCTCATGATTAAAGAGGGACTCATTAATCTT
GACTTTGCGGATGTTCGTTCTGTTATGCACGAAATGGGCCGTGCTATGATGGGAACTGGTGAGGCGTCTG
GTGAAGGGCGTGCTTTAGCTGCTGCTGAAGCTGCTATTGCGAATCCGCTGTTGGATGATACGTCTATGCG
TGGTGCTCGCGGTCTTCTGATTTCTATTACGGGCGGTCGTGATATGACTCTCTTTGAAGTGGATGAAGCA
GCTAATCGTATTCGTGAAGAAGTTGATGCTGATGCAAATGTTATCTTTGGTGCCATTGATGATGAGTCAC
TAGAGGGTGTTATTCGTGTCTCCGTCAAT</v>
      </c>
      <c r="L65" s="7">
        <f t="shared" si="9"/>
        <v>952</v>
      </c>
      <c r="M65" s="7" t="s">
        <v>515</v>
      </c>
      <c r="N65" s="7" t="str">
        <f t="shared" si="13"/>
        <v>&gt;B._washoensis_cynomysii_CL8606co|TCTTCAGATGATGATCCCAAGCCTTCTGGCGATCTAGAAAAAACAGGCCTTAACTTTAGGCTTTCAGAAA
ACACTTTTGTTTTTATGAGATTATGCCGGGGAAGGTTTTCCGGTTTATCCCGGAGGGCTTGTAGCTCAGT
TGGTTAGAGCGCGCGCTTGATAAGCGTGAGGTCGGAGGTTCAAGTCCTCCCAGGCCCACCAATTACTCCA
TCTATTTGCTTTATCCTGTTTTAGGGGCCGTAGCTCAGCTGGGAGAGCACCTGCTTTGCAAGCAGGGGGT
CGTCGG</v>
      </c>
      <c r="O65" s="7">
        <f t="shared" si="10"/>
        <v>290</v>
      </c>
      <c r="P65" s="7" t="s">
        <v>516</v>
      </c>
      <c r="Q65" s="7" t="s">
        <v>517</v>
      </c>
      <c r="R65" s="7" t="s">
        <v>518</v>
      </c>
      <c r="S65" s="5" t="s">
        <v>29</v>
      </c>
    </row>
    <row r="66" spans="1:19" ht="14.5" customHeight="1" x14ac:dyDescent="0.4">
      <c r="A66" s="24" t="s">
        <v>1558</v>
      </c>
      <c r="B66" s="24" t="s">
        <v>519</v>
      </c>
      <c r="C66" s="24" t="s">
        <v>520</v>
      </c>
      <c r="D66" s="24" t="s">
        <v>521</v>
      </c>
      <c r="E66" s="26" t="s">
        <v>522</v>
      </c>
      <c r="F66" s="24" t="str">
        <f t="shared" ref="F66:F85" si="14">CONCATENATE(A66,"_",B66,"_",E66)</f>
        <v>B._sp._Akodon.sp_6076</v>
      </c>
      <c r="G66" s="32" t="s">
        <v>523</v>
      </c>
      <c r="H66" s="23" t="str">
        <f t="shared" si="11"/>
        <v xml:space="preserve">&gt;B._sp._Akodon.sp_6076|CGTGCCTAAAGATGCTACAAGAAATAGATTCCGTTAAAAGAATTCCTGAATTCATTGCCCGTGCCAAAGA
TAAAAATGATCCTTTCCGCCTGATGGGATTTGGTCATCGTGTCTATAAAAATTATGATCCACGCGCAAAA
ATCATGCAAAAAACCTGCCATGAAGTGTTAAAAGAACTCAATATTCAAGATGATCCGCTGCTTGATATCG
CTATAGAACTTGAAAAAATCGCCTTAAATGACGAATATTTTGTTGAAAAAAAGCTTTATCCAAATGTTGA
TTTCTACTCTGGGATTACATTAAAAGCCTTAGGTTTTCCAACCCAAATGTTTACTGTT
</v>
      </c>
      <c r="I66" s="23">
        <f t="shared" ref="I66:I91" si="15">LEN(G66)</f>
        <v>343</v>
      </c>
      <c r="J66" s="32" t="s">
        <v>524</v>
      </c>
      <c r="K66" s="23" t="str">
        <f t="shared" si="12"/>
        <v>&gt;B._sp._Akodon.sp_6076|TTCATTACTGCCGGTATGGGGGGAGGCACTGGAACTGGGGCGGCACCCGTTGTGGCTCGCGCAGCGCGTG
AAAAAGGTATTTTGACCGTTGGTGTGGAAACAAAGCCATTTCAGTTTGAAGGTGCACGGCGTATGAAAAC
GGCAGAGGCTGGTATTGAAGAATTGCAAAAGTCTGTTGATACCTTGATTGTTATTCCCAATCAGAATCTT
TTCCGTATTGCAGATGACAAAACGACATTTGCTGATGCTTTTGCTATGGCTGATCAAGTGCTTTATTCTG
GTGTGGCCTCTATTACGGACCTTATGATTAAAGAAGGCCTCATTAACCTTGATTTTGCTGATGTGCGTTC
TGTTATGCATGAAATGGGCCGTGCGATGATGGGAACAGGTGAGGCTTCTGGTGAAGGTCGTGCTTTGGCT
GCTGCTGAAGCCGCTATTGCGAATCCACTGTTGGATGATACTTCTATGCGCGGTGCGCGTGGCTTGCTTA
TTTCTATTACGGGAGGGCGTGATATGACGCTCTTTGAAGTCGATGAAGCTGCTAATCGTAT</v>
      </c>
      <c r="L66" s="23">
        <f t="shared" ref="L66:L91" si="16">LEN(J66)</f>
        <v>558</v>
      </c>
      <c r="M66" s="24" t="str">
        <f>REPT("-",1331)</f>
        <v>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</v>
      </c>
      <c r="N66" s="23" t="str">
        <f t="shared" si="13"/>
        <v>&gt;B._sp._Akodon.sp_6076|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</v>
      </c>
      <c r="O66" s="23">
        <f t="shared" ref="O66:O91" si="17">LEN(M66)</f>
        <v>1331</v>
      </c>
      <c r="P66" s="24" t="s">
        <v>525</v>
      </c>
      <c r="Q66" s="24" t="s">
        <v>526</v>
      </c>
      <c r="R66" s="24" t="s">
        <v>29</v>
      </c>
      <c r="S66" s="24" t="s">
        <v>29</v>
      </c>
    </row>
    <row r="67" spans="1:19" ht="14.5" customHeight="1" x14ac:dyDescent="0.4">
      <c r="A67" s="5" t="s">
        <v>1558</v>
      </c>
      <c r="B67" s="7" t="s">
        <v>527</v>
      </c>
      <c r="C67" s="7" t="s">
        <v>179</v>
      </c>
      <c r="D67" s="5" t="s">
        <v>430</v>
      </c>
      <c r="E67" s="6" t="s">
        <v>528</v>
      </c>
      <c r="F67" s="7" t="str">
        <f t="shared" si="14"/>
        <v>B._sp._Canis.latrans_Coyote22sub2</v>
      </c>
      <c r="G67" s="7" t="s">
        <v>529</v>
      </c>
      <c r="H67" s="7" t="str">
        <f t="shared" si="11"/>
        <v>&gt;B._sp._Canis.latrans_Coyote22sub2|ATGTCCGAAAATAAAGCATATATGACTGTCAATGGTAAAAAAATAGAATTACCTGTCCGTAAAGGTACCA
TTGGCCCTGATGTCATTGAGATTGCATCTCTTTATAAAGAAACTGATACCTTTACTTATGATCCTGGCTT
TACCTCAACTGCCTCTTGTGAATCAAAAATCACGTATATCGATGGTGACAAAGGAGTCCTACTTTATCGC
GGTTATTCTATTGACCAACTTGCTGAAAAAGGTGACTTTCTCGAAAGCTGTTATCTTTTGCTTTATGGAG
AACTACCAACCAGACAAGAAAAAATTGATTTTGACTACCGTATTATGCAACACACGATGGTGCATGAACA
ATTTGCAAGATTTTTCCATGGCTTTCGTCGTGATTCTCATCCTATGGCTGTTATGGTTGCTTGCCTTGGA
GCAATGTCTGCATTCTATCATGATTCCATTGATATTACAGATTCCCAACAGAGAATGATTGCTTCTATTC
GTCTTATTTCCAAAGTACCAACCCTTGCTGCGATGGCATATAAATACAGTATTGGGCAACCATTTATTTA
TCCCCGTAACGATCTCAGTTATGCTGCAAACTTCCTTCATATGTGCTTTTCTGTTCCTTGCCAAGAATAT
AAAATTAATCCAGTACTTGCTCGAGCTATGGACCGAATTTTCACCCTTCATGCAGATCATGAGCAAAATG
CATCTACATCAACGGTACGTCTTGCTGGTTCATCAGGAGCTAATCCATTTGCGTGTATAGCAGCAGGTGT
GGCATGCCTTTGGGGACCAGCGCACGGTGGTGCTAATGAAACATGTCTAAAAATGCTGCAAGAAATAGGC
ACTGTTCAAAAAATTCCTGAGTTTATCGCACGTGCAAAAGATAAAAATGATCGTTTTCGTCTTATGGGTT
TTGGTCATCGTGTCTATAAAAATTATGATCCACGTGCAAAAATCATGCAACAAACCTGCCATGAAGTCTT
AAAAGAACTCAATATTCAAGATGATCCACTTCTTGATATTGCTATGGAACTTGAAAAAATTGCTCTAAAT
GATGAATACTTTATTGAAAAAAAGCTTTATCCTAATGTTGATTTCTATTCTGGTATCACATTAAAAGCCT
TAGGTTTTCCAACTGAAATGTTTACTGTTCTCTTTGCATTAGCACGTAGTGTTGGCTGGGTTGCACAATG
GAAAGAAATGATTGAAGATCCAGCACAAAAAATTGGCCGTCCACGCCAACTGTATACAGGTCCTTCAACA
CGTGAATATATTCCGATAAACGACCGCACAAATTCAAAAAAATAA</v>
      </c>
      <c r="I67" s="7">
        <f t="shared" si="15"/>
        <v>1323</v>
      </c>
      <c r="J67" s="7" t="s">
        <v>530</v>
      </c>
      <c r="K67" s="7" t="str">
        <f t="shared" si="12"/>
        <v>&gt;B._sp._Canis.latrans_Coyote22sub2|ATGACAATTAATCTGCACCGGCCAGATATCGCGGAATTGAAGCCACGTATTACCGTTTTTGGTGTTGGAG
GTGGTGGCGGAAATGCCGTGAATAATATGATAAATGCTGGTCTTCAGGGAGTTGACTTTGTTGTTGCTAA
TACAGATGCACAGGCTTTGGCTATGTCAAAAGCTGAACGTGTGATCCAGCTAGGTGCAGCAGTAACAGAA
GGTTTAGGTGCTGGTGCTTTACCAGAAGTTGGTCAAGCTGCTGCAGATGAATGTATCGATGAAATTATCG
ATCATCTTGCAGATTCTCATATGGTTTTTATTACAGCAGGTATGGGTGGAGGCACGGGAACCGGAGCCGC
ACCTGTTGTTGCTAATGCGGCACGTGAAAAAGGTATTTTGACTGTTGGTGTTGTGACGAAGCCTTTCCAA
TTTGAAGGTGCACGTCGAATGAAGACAGCAGAAGCTGGCATAGAAGAATTACAAAAATCGGTTGATACAT
TAATCGTTATTCCGAATCAAAATCTTTTTCGTATTGCGAACGAAAAAACAACATTTTCTGATGCTTTTGC
TATGGCCGACCAAGTTCTTTATTCTGGTGTTGCTTCTATTACAGATTTGATGATTAAAGAAGGATTGATT
AACCTTGATTTTGCAGATGTTCGTTCTGTTATGCATGAAATGGGTCGTGCAATGATGGGAACTGGAGAGG
CATCTGGTGATGGACGTGCTTTGGCTGCTGCTGAAGCTGCTATTGCAAATCCGTTGTTAGATGACACTTC
TATGCGTGGAGCCCGTGGCCTTTTGATTTCCATTACGGGTGGTCGTGATATGACCTTGTTTGAAGTGGAT
GAGGCGGCTAATCGTATTAGAGAAGAAGTTGATGCTGATGCAAATGTTATCTTTGGTGCTATTGATGATG
AGTCACTTGAGGGTGTTATTCGTGTATCGGTGGTTGCTACTGGTATTGATCGTGAGATTAATGATATAAT
ACAACCTTCACATCCTAAATTTCATCGGCCTGTAGCTTCAATGCGTAAAAATGATACTGGAGTAACGCAG
ACTGCTTCTCAGTCATCATCATCTTTGCGTTCTGAATCAATGGTAGAAGTTATAGAAGCGCTAGAAGTAG
AAATGAAACAGCCAATTGAAGAGCCATTTTGTCCAAAAAGTCAATTTTTTGTGCAGACTACAGATACAAC
ATATACTCCACGAACTGTAAACACTGCTCCTTATGGGCAAAATATACATGCAAAGACATCAAGTTCACTA
CGTATGCAGGCTGGTTGTGTTTCTCAACAGCCTATGGCTAGAGCAGTGGGAATGGAAGCAACAGCACATG
TTCTTGATGACAAGGTTGGAGTTGCAGAACAGAAGAAAAAACAAGTGCAAACACAATCTTGTTCAACGCC
GGTGCGTATGCCTGAGTTAAAAGATTTTCCGTCTTCTATTCGGAGTCAAAGTACAAATTTTTCTAGTGTC
GATCAAGGACCACGTAATCTTTGGCAGCGTTTGAAACAAAGTTTGACGTATCGTGAAGAAATTGAACCAG
AAGCTCGGTTAGAGCCTGCTGTCAATTCTTCTTCGCATAAAGATTTTCATATTTCTAGTGCCAATCCTCA
GGATCTTTCTCAAGATACTTCTGTTTATATGCCTCGTTACTCTACCGAGTCGCAGCAACCTGCATCGCAG
GATCAAAACATTTGTATCAGTGAAGAGGACGAGTTGGAAATACCAGCGTTTTTGCGTCGTCAAGCAAATT
AA</v>
      </c>
      <c r="L67" s="7">
        <f t="shared" si="16"/>
        <v>1777</v>
      </c>
      <c r="M67" s="7" t="s">
        <v>531</v>
      </c>
      <c r="N67" s="7" t="str">
        <f t="shared" si="13"/>
        <v>&gt;B._sp._Canis.latrans_Coyote22sub2|TCTTCAGATGATGATCCCAAAGCCTTCTGGCGATCTGTTTATACAAGCCTCTAAGGGGGATGGAAGATATTCTTTCTTTGATTAGATTATGCGATTGAAGGTTTTCAGTTTTCCTCGTAGGGCTTGTAGCTCAGTCGGTTAGAGCGCGCGCTTGATAAGCGTGAGGTCGGAGGTTCAAGTCCTCCCAGGCCCACCAGTTCCGCTATGCTGTACTTTGCTCTGATAAGCTGAGAAGGCGCTCAGTGAGACTGATCGTAATCCCTTTTTGGATAATTCCTTAAAAGAATTTATTGCCTCAATCAATTTTTTCTAAAAGTGTTTAGAGCCTCCATAGAAACTTAAAGCTTTCTAGAGCAATGAACTCTTCATGAGAAATTTGGACCCTTCGTGAGAAAGTATTGTCTCTCCTTTTCAATAAGGGACAAAACAGGGAAAAGAGCAGGCCAATATTGTGTCTCTGTTTGTTTTAAAAAGCCTCTGTTTTTTAGAATATAGCGTTTTTAAAAGAGCAAGATGTGAGGGAGTTTTAGCTGTTTTAGGGGCCGTAGCTCAGCTGGGAGAGCACCTGCTTTGCAAGCAGGGGGTCGTCGG</v>
      </c>
      <c r="O67" s="7">
        <f t="shared" si="17"/>
        <v>591</v>
      </c>
      <c r="P67" s="7" t="s">
        <v>532</v>
      </c>
      <c r="Q67" s="7" t="s">
        <v>532</v>
      </c>
      <c r="R67" s="7" t="s">
        <v>532</v>
      </c>
      <c r="S67" s="7" t="s">
        <v>29</v>
      </c>
    </row>
    <row r="68" spans="1:19" ht="14.5" customHeight="1" x14ac:dyDescent="0.4">
      <c r="A68" s="5" t="s">
        <v>1558</v>
      </c>
      <c r="B68" s="7" t="s">
        <v>459</v>
      </c>
      <c r="C68" s="7" t="s">
        <v>179</v>
      </c>
      <c r="D68" s="5" t="s">
        <v>430</v>
      </c>
      <c r="E68" s="6" t="s">
        <v>533</v>
      </c>
      <c r="F68" s="7" t="str">
        <f t="shared" si="14"/>
        <v>B._sp._Canis.lupus_114</v>
      </c>
      <c r="G68" s="7" t="s">
        <v>529</v>
      </c>
      <c r="H68" s="7" t="str">
        <f t="shared" si="11"/>
        <v>&gt;B._sp._Canis.lupus_114|ATGTCCGAAAATAAAGCATATATGACTGTCAATGGTAAAAAAATAGAATTACCTGTCCGTAAAGGTACCA
TTGGCCCTGATGTCATTGAGATTGCATCTCTTTATAAAGAAACTGATACCTTTACTTATGATCCTGGCTT
TACCTCAACTGCCTCTTGTGAATCAAAAATCACGTATATCGATGGTGACAAAGGAGTCCTACTTTATCGC
GGTTATTCTATTGACCAACTTGCTGAAAAAGGTGACTTTCTCGAAAGCTGTTATCTTTTGCTTTATGGAG
AACTACCAACCAGACAAGAAAAAATTGATTTTGACTACCGTATTATGCAACACACGATGGTGCATGAACA
ATTTGCAAGATTTTTCCATGGCTTTCGTCGTGATTCTCATCCTATGGCTGTTATGGTTGCTTGCCTTGGA
GCAATGTCTGCATTCTATCATGATTCCATTGATATTACAGATTCCCAACAGAGAATGATTGCTTCTATTC
GTCTTATTTCCAAAGTACCAACCCTTGCTGCGATGGCATATAAATACAGTATTGGGCAACCATTTATTTA
TCCCCGTAACGATCTCAGTTATGCTGCAAACTTCCTTCATATGTGCTTTTCTGTTCCTTGCCAAGAATAT
AAAATTAATCCAGTACTTGCTCGAGCTATGGACCGAATTTTCACCCTTCATGCAGATCATGAGCAAAATG
CATCTACATCAACGGTACGTCTTGCTGGTTCATCAGGAGCTAATCCATTTGCGTGTATAGCAGCAGGTGT
GGCATGCCTTTGGGGACCAGCGCACGGTGGTGCTAATGAAACATGTCTAAAAATGCTGCAAGAAATAGGC
ACTGTTCAAAAAATTCCTGAGTTTATCGCACGTGCAAAAGATAAAAATGATCGTTTTCGTCTTATGGGTT
TTGGTCATCGTGTCTATAAAAATTATGATCCACGTGCAAAAATCATGCAACAAACCTGCCATGAAGTCTT
AAAAGAACTCAATATTCAAGATGATCCACTTCTTGATATTGCTATGGAACTTGAAAAAATTGCTCTAAAT
GATGAATACTTTATTGAAAAAAAGCTTTATCCTAATGTTGATTTCTATTCTGGTATCACATTAAAAGCCT
TAGGTTTTCCAACTGAAATGTTTACTGTTCTCTTTGCATTAGCACGTAGTGTTGGCTGGGTTGCACAATG
GAAAGAAATGATTGAAGATCCAGCACAAAAAATTGGCCGTCCACGCCAACTGTATACAGGTCCTTCAACA
CGTGAATATATTCCGATAAACGACCGCACAAATTCAAAAAAATAA</v>
      </c>
      <c r="I68" s="7">
        <f t="shared" si="15"/>
        <v>1323</v>
      </c>
      <c r="J68" s="7" t="s">
        <v>530</v>
      </c>
      <c r="K68" s="7" t="str">
        <f t="shared" si="12"/>
        <v>&gt;B._sp._Canis.lupus_114|ATGACAATTAATCTGCACCGGCCAGATATCGCGGAATTGAAGCCACGTATTACCGTTTTTGGTGTTGGAG
GTGGTGGCGGAAATGCCGTGAATAATATGATAAATGCTGGTCTTCAGGGAGTTGACTTTGTTGTTGCTAA
TACAGATGCACAGGCTTTGGCTATGTCAAAAGCTGAACGTGTGATCCAGCTAGGTGCAGCAGTAACAGAA
GGTTTAGGTGCTGGTGCTTTACCAGAAGTTGGTCAAGCTGCTGCAGATGAATGTATCGATGAAATTATCG
ATCATCTTGCAGATTCTCATATGGTTTTTATTACAGCAGGTATGGGTGGAGGCACGGGAACCGGAGCCGC
ACCTGTTGTTGCTAATGCGGCACGTGAAAAAGGTATTTTGACTGTTGGTGTTGTGACGAAGCCTTTCCAA
TTTGAAGGTGCACGTCGAATGAAGACAGCAGAAGCTGGCATAGAAGAATTACAAAAATCGGTTGATACAT
TAATCGTTATTCCGAATCAAAATCTTTTTCGTATTGCGAACGAAAAAACAACATTTTCTGATGCTTTTGC
TATGGCCGACCAAGTTCTTTATTCTGGTGTTGCTTCTATTACAGATTTGATGATTAAAGAAGGATTGATT
AACCTTGATTTTGCAGATGTTCGTTCTGTTATGCATGAAATGGGTCGTGCAATGATGGGAACTGGAGAGG
CATCTGGTGATGGACGTGCTTTGGCTGCTGCTGAAGCTGCTATTGCAAATCCGTTGTTAGATGACACTTC
TATGCGTGGAGCCCGTGGCCTTTTGATTTCCATTACGGGTGGTCGTGATATGACCTTGTTTGAAGTGGAT
GAGGCGGCTAATCGTATTAGAGAAGAAGTTGATGCTGATGCAAATGTTATCTTTGGTGCTATTGATGATG
AGTCACTTGAGGGTGTTATTCGTGTATCGGTGGTTGCTACTGGTATTGATCGTGAGATTAATGATATAAT
ACAACCTTCACATCCTAAATTTCATCGGCCTGTAGCTTCAATGCGTAAAAATGATACTGGAGTAACGCAG
ACTGCTTCTCAGTCATCATCATCTTTGCGTTCTGAATCAATGGTAGAAGTTATAGAAGCGCTAGAAGTAG
AAATGAAACAGCCAATTGAAGAGCCATTTTGTCCAAAAAGTCAATTTTTTGTGCAGACTACAGATACAAC
ATATACTCCACGAACTGTAAACACTGCTCCTTATGGGCAAAATATACATGCAAAGACATCAAGTTCACTA
CGTATGCAGGCTGGTTGTGTTTCTCAACAGCCTATGGCTAGAGCAGTGGGAATGGAAGCAACAGCACATG
TTCTTGATGACAAGGTTGGAGTTGCAGAACAGAAGAAAAAACAAGTGCAAACACAATCTTGTTCAACGCC
GGTGCGTATGCCTGAGTTAAAAGATTTTCCGTCTTCTATTCGGAGTCAAAGTACAAATTTTTCTAGTGTC
GATCAAGGACCACGTAATCTTTGGCAGCGTTTGAAACAAAGTTTGACGTATCGTGAAGAAATTGAACCAG
AAGCTCGGTTAGAGCCTGCTGTCAATTCTTCTTCGCATAAAGATTTTCATATTTCTAGTGCCAATCCTCA
GGATCTTTCTCAAGATACTTCTGTTTATATGCCTCGTTACTCTACCGAGTCGCAGCAACCTGCATCGCAG
GATCAAAACATTTGTATCAGTGAAGAGGACGAGTTGGAAATACCAGCGTTTTTGCGTCGTCAAGCAAATT
AA</v>
      </c>
      <c r="L68" s="7">
        <f t="shared" si="16"/>
        <v>1777</v>
      </c>
      <c r="M68" s="7" t="s">
        <v>534</v>
      </c>
      <c r="N68" s="7" t="str">
        <f t="shared" si="13"/>
        <v>&gt;B._sp._Canis.lupus_114|tcttcagatgatgatcccaaagccttctggcgatctgtttatacaag
cctctaagggggatggaagatattctttctttgattagattatgcgattgaaggttttca
gttttcctcgtagggcttgtagctcagtcggttagagcgcgcgcttgataagcgtgaggt
cggaggttcaagtcctcccaggcccaccagttccgctatgctgtactttgctctgataag
ctgagaaggcgctcagtgagactgatcgtaatccctttttggataattccttaaaagaat
ttattgcctcaatcaattttttctaaaagtgtttagagcctccatagaaacttaaagctt
tctagagcaatgaactcttcatgagaaatttggacccttcgtgagaaagtattgtctctc
cttttcaataagggacaaaacagggaaaagagcaggccaatattgtgtctctgtttgttt
taaaaagcctctgttttttagaatatagcgtttttaaaagagcaagatgtgagggagttt
tagctgttttaggggccgtagctcagctgggagagcacctgctttgcaagcagggggtcg
tcgg</v>
      </c>
      <c r="O68" s="7">
        <f t="shared" si="17"/>
        <v>601</v>
      </c>
      <c r="P68" s="7" t="s">
        <v>535</v>
      </c>
      <c r="Q68" s="7" t="s">
        <v>535</v>
      </c>
      <c r="R68" s="7" t="s">
        <v>535</v>
      </c>
      <c r="S68" s="5" t="s">
        <v>29</v>
      </c>
    </row>
    <row r="69" spans="1:19" ht="14.5" customHeight="1" x14ac:dyDescent="0.4">
      <c r="A69" s="5" t="s">
        <v>1558</v>
      </c>
      <c r="B69" s="4" t="s">
        <v>119</v>
      </c>
      <c r="C69" s="4" t="s">
        <v>120</v>
      </c>
      <c r="D69" s="5" t="s">
        <v>121</v>
      </c>
      <c r="E69" s="6" t="s">
        <v>536</v>
      </c>
      <c r="F69" s="9" t="str">
        <f t="shared" si="14"/>
        <v>B._sp._Cervus.nippon_Honshu-9.1</v>
      </c>
      <c r="G69" s="8" t="s">
        <v>537</v>
      </c>
      <c r="H69" s="4" t="str">
        <f t="shared" si="11"/>
        <v>&gt;B._sp._Cervus.nippon_Honshu-9.1|TGCTAATGAAGCATGCCTAAAAATGTTACAAGAAATAGGTTCTATTGAAAAAATTCCTGAATTTATCGCA
CGTGCAAAAGACAAAAATGATCCTTTCCGTCTTATGGGCTTTGGTCACCGAGTCTATAAAAATTATGATC
CACGTGCTAAACTTATGCAAAAAACCTGCCATGAAGTTTTAAAAGAATTAAATATTCAAGATGACCCACT
TCTTGATATTGCTATGGAGCTTGAAAAAATTGCCCTAAGCGATGAATACTTTATTGAAAAAAAGCTTTAT
CCTAATGTTGATTTCTATTCCGGAATTACATTGAAAGCTTTAGGCTTTCCTACCGAAA</v>
      </c>
      <c r="I69" s="4">
        <f t="shared" si="15"/>
        <v>342</v>
      </c>
      <c r="J69" s="8" t="s">
        <v>538</v>
      </c>
      <c r="K69" s="4" t="str">
        <f t="shared" si="12"/>
        <v>&gt;B._sp._Cervus.nippon_Honshu-9.1|AATGCCGTCAATAATATGATTAATGCTGGCCTTCAAGGAGTTGATTTTGTTGTTGCCAATACGGATGCAC
AAGCTTTGGCTATGTCAAAGGCTGAGCGTGTAATCCAGCTTGGTGCAGCAGTTACAGAAGGTTTGGGTGC
CGGTGCTTTGCCGGAAGTTGGGCAAGCAGCTGCAAATGAATGTATTGATGAGATTATGGATCATCTTGCA
AATTCCCATATGGTTTTCATTACGGCAGGTATGGGTGGAGGCACTGGAACAGGGGCGGCACCTGTTGTTG
CTCGTGCAGCGCGTGAAAAAGGTATTTTGACTGTAGGTGTTGTAACAAAGCCATTTCAATTTGAAGGTGC
ACGCCGTATGAAAACAGCGGAAGCTGGTATAGAAGAATTACAAAAATCTGTTGATACATTAATTGTTATT
CCTAACCAAAATCTATTTCGTATTGCAGATGAAAAAACAACATTTGCCGATGCTTTTGCTATGGCTGATC
AGGTGCTTTACTCTGGTGTTGCTTCTATCACGGACTTAATGATTAAAGAAGGGTTGATTAATCTTGACTT
TGCTGATGTTCGTTCTGTTATGCATGAAATGGGTCGTGCGATGATGGGAACAGGTGAAGCTTCTGGTGAA
GGACGTGCTTTAAAAGCTGCTGAAGCTGCTATTGCAAATCCTCTGTTAGATGAAACCTCTATGTGTGGGG
CTCGTGGTCTTTTGATTTCCATTACAGGGGGCCGTGATACGACTTTGATGGAAGTGGATGAGGCTGCCAA
TCGTATTCGTGAAGAAGT</v>
      </c>
      <c r="L69" s="4">
        <f t="shared" si="16"/>
        <v>799</v>
      </c>
      <c r="M69" s="5" t="str">
        <f>REPT("-",1331)</f>
        <v>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</v>
      </c>
      <c r="N69" s="4" t="str">
        <f t="shared" si="13"/>
        <v>&gt;B._sp._Cervus.nippon_Honshu-9.1|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</v>
      </c>
      <c r="O69" s="4">
        <f t="shared" si="17"/>
        <v>1331</v>
      </c>
      <c r="P69" s="4" t="s">
        <v>539</v>
      </c>
      <c r="Q69" s="4" t="s">
        <v>540</v>
      </c>
      <c r="R69" s="4" t="s">
        <v>29</v>
      </c>
      <c r="S69" s="4" t="s">
        <v>29</v>
      </c>
    </row>
    <row r="70" spans="1:19" ht="14.5" customHeight="1" x14ac:dyDescent="0.4">
      <c r="A70" s="24" t="s">
        <v>1558</v>
      </c>
      <c r="B70" s="23" t="s">
        <v>119</v>
      </c>
      <c r="C70" s="23" t="s">
        <v>120</v>
      </c>
      <c r="D70" s="24" t="s">
        <v>121</v>
      </c>
      <c r="E70" s="25" t="s">
        <v>541</v>
      </c>
      <c r="F70" s="23" t="str">
        <f t="shared" si="14"/>
        <v>B._sp._Cervus.nippon_WD12.1</v>
      </c>
      <c r="G70" s="23" t="s">
        <v>542</v>
      </c>
      <c r="H70" s="23" t="str">
        <f t="shared" si="11"/>
        <v>&gt;B._sp._Cervus.nippon_WD12.1|ATGTCTGAGAATAAAGCATATATTATCGTAAATGATAAAAAAATAGAATTGCCAGTGCATAAAGGAACCA
TTGGGCCTGATGTAATTGAAATTACTTCTCTTTATAAAGAAACTGATAGTTTTACCTACGATCCTGGGTT
TACCTCAACCGCTTCTTGTGAATCAAAAATCACTTATATTGATGGTGATGAAGGAGTATTACTTTACCAT
GGTTATTCTATCGACCAATTAGCTGAAAACGGAGACTTCCTCGAAGTATGTTACCTTTTGCTTTACGGTG
AATTACCAACTAAACAAGAAAAAACTGAATTTGACCGCCGAATTATGCACCATACAATGGTGCACGAACA
ATTTTCACGCTTTTTCCATGGATTTCGTCGCGATTCTCATCCTATGGCAGTTATGGTTGCTTGTCTTGGA
GCTATGTCCGCATTTTATCATGACTCCATTGATATTACAGACGCAAAACAAAGAATGATCGCTTCTATTC
GTCTTATTGCAAAAGTTCCAACTCTTGCTGCTATGGCTTACAAATATAGCATTGGACAACCTTTCATTTA
TCCACGTAACGATCTTGGTTATGCTGCAAATTTCCTTCACATGTGCTTCTCTGTTCCTTGTGAAGAATAC
AAAGTTAATCCAGTTCTTGCGCGAGCTATGGACCGAATCTTTACTCTGCATGCAGATCATGAACAAAACG
CCTCCACATCAACTGTACGTCTTGCTGGTTCATCAGGAGCTAATCCGTTTGCTTGTATTGCAGCTGGTGT
TGCATGCCTTTGGGGACCAGCTCATGGTGGTGCTAATGAAGCATGCCTAAAAATGTTACAAGAAATAGGT
TCTATTGAAAAAATTCCTGAATTTATTGCACGTGCAAAAGACAAAAATGATCCTTTCCGTCTTATGGGCT
TTGGTCACCGAGTCTATAAAAATTATGATCCACGTGCTAAACTTATGCAAAAAACCTGCCATGAAGTTTT
AAAAGAATTAAATATTCAAGATGATCCACTTCTTGATATTGCTATGGAGCTTGAAAAAATTGCTCTAAGC
GATGAATACTTTATTGAAAAAAAGCTTTATCCTAATGTTGATTTCTATTCCGGAATTACATTGAAAGCTT
TAGGCTTTCCTACTGAAATGTTTACTGTTCTTTTTGCATTAGCACGTAGTGTCGGCTGGGTTGCACAATG
GAAAGAAATGATCGAAGATCCAGCACAAAAAATTGGTCGTCCGCGTCAACTTTATACAGGTCGTGCTGCA
CGTAAATATGTTTCTTTAAATGATCGATAA</v>
      </c>
      <c r="I70" s="23">
        <f t="shared" si="15"/>
        <v>1308</v>
      </c>
      <c r="J70" s="23" t="s">
        <v>543</v>
      </c>
      <c r="K70" s="23" t="str">
        <f t="shared" si="12"/>
        <v>&gt;B._sp._Cervus.nippon_WD12.1|ATGACGATTAATCTGCACCGGCCAGATATCGCGGAATTGAAACCACGCATTACCGTTTTTGGTGTTGGTG
GTGGTGGTGGAAATGCCGTCAATAATATGATTAATGCTGGCCTTCAAGGAGTTGATTTTGTTGTTGCCAA
TACGGATGCACAAGCTTTGGCTATGTCAAAGGCTGAGCGTGTAATCCAGCTTGGTGCAGCAGTTACAGAA
GGTTTGGGTGCCGGTGCTTTGCCGGAAGTTGGGCAAGCAGCTGCAAATGAATGTATTGATGAGATTATGG
ATCATCTTGCAAATTCCCATATGGTTTTCATTACGGCAGGTATGGGTGGAGGCACTGGAACAGGGGCGGC
ACCTGTTGTTGCTCGTGCAGCGCGTGAAAAAGGTATTTTGACTGTAGGTGTTGTAACAAAGCCATTTCAA
TTTGAAGGTGCACGCCGTATGAAAACAGCGGAAGCTGGTATAGAAGAATTACAAAAATCTGTTGATACAT
TAATTGTTATTCCTAACCAAAATCTATTTCGTATTGCAGATGAAAAAACAACATTTGCCGATGCTTTTGC
TATGGCTGATCAGGTGCTTTACTCTGGTGTTGCTTCTATCACGGACTTAATGATTAAAGAAGGGTTGATT
AATCTTGACTTTGCTGATGTTCGTTCTGTTATGCATGAAATGGGTCGTGCGATGATGGGAACAGGTGAAG
CTTCTGGTGAAGGACGTGCTTTAAAAGCTGCTGAAGCTGCTATTGCAAATCCTCTGTTAGATGAAACCTC
TATGTGTGGGGCTCGTGGTCTTTTGATTTCCATTACAGGGGGCCGTGATATGACTTTATTTGAAGTGGAT
GAGGCTGCCAATCGTATTCGTGAAGAAGTTGATGTTGATGCGAATGTTATTTTTGGTGCCATTGATGATG
ATTCACTTGAAGGTCTTATTCGTGTATCGGTGGTTGCAACAGGTATTGATCGTGTGGTTAGTGATGTTGT
TCAACCTTCAGGTCCTAAATTTCAACGACCTACAGTTTCAACACGTAGGGGTGATAATGGACTAGAACAA
ACTACTTCTCAATCATCATCGTCTTCTGAATCAATGGTAGATGTAATGGAAGCGCTTGAATTGGAAATGA
ATCAATCAGTTGAAGAGCCATTCCGCCCTAAAAGTCAAATTTTTACGCGACCTGCAGATACAGTTGCTAC
ACGAAGTACAAATACTCTTCCTTATGGGCAAAATATCTCTCATGGGCAGGTATCAAATACACCACGTATG
CAGGTTAATCGTGTTTCTGCACAGCCTGTGGCTGCGGCAGTTAGTATGGAGGCGACTGCGCATGTTCTTG
GTGAAATGGCTGAAATTGTAGAACAGAAGGAAAAGAAAGTACAAATGCAGCCTCGTTCAACATCAGCGCA
TATTCCTGAATTAAAAGATTTTCCTTCTGTTTCTCTTGAACAGGATGTGCATTCTTCTATTTCTGATCAA
GGTCCACGTAATCTTTGGCAGCGTTTAAAGCAGAGCTTAACATATCGTGAGGAAGATGAACTAGAAGCTC
GGTTGGAGCCTGCTGTAAGATCTTCTAAGCATGAGGAATCTGAAAATTCTAATGAAAACAATCAAATGCT
TTCTCAAGATGCTTCTGTTTATGTTCCACGTTGCTCTACTGAATCACAGCCACGCGTATTACAAGATCAG
CGTACTTTGGTAAGTGAAGAAGATCAGTTGGAAATACCCGCATTTTTGCGTCGCCAAGCACATTAA</v>
      </c>
      <c r="L70" s="23">
        <f t="shared" si="16"/>
        <v>1770</v>
      </c>
      <c r="M70" s="23" t="s">
        <v>544</v>
      </c>
      <c r="N70" s="23" t="str">
        <f t="shared" si="13"/>
        <v>&gt;B._sp._Cervus.nippon_WD12.1|TCTTCCGATGATGATCCCAAGCCTTCAGGCGTTCTGTTCATCAAATTTCGAATGCGTTAAAAAAACACTTGAAAGCGTTAAGAAACGTTCGAAAGCGTTTAAGAAACATCTAAGAAGGTGTTTAAGAAACATATCTGTTTCTTAAACATATCTTTTATTTGTCCCGAGGAAGGTTTTTACCGGTTTACTCCTGAGGGCTTGTAGCTCAGTTGGTTAGAGCGCGCGCTTGATAAGCGTGAGGTCGGAGGTTCAAGTCCTCCCAGGCCCACCAATTTATGATCGCTGATAAAGTTTTTTGCGAACGTTTTGGTGGTCTTTTATCTTGCAATCTTTCACTTTTATGTTGCAATCTTTCAAAAGTATTTGAACTGTTTTAGGGGCCGTAGCTCAGCTGGGAGAGCACCTGCTTTGCAAGCAGGGGGTCGTCGG</v>
      </c>
      <c r="O70" s="23">
        <f t="shared" si="17"/>
        <v>429</v>
      </c>
      <c r="P70" s="23" t="s">
        <v>545</v>
      </c>
      <c r="Q70" s="23" t="s">
        <v>545</v>
      </c>
      <c r="R70" s="23" t="s">
        <v>545</v>
      </c>
      <c r="S70" s="23" t="s">
        <v>29</v>
      </c>
    </row>
    <row r="71" spans="1:19" ht="14.5" customHeight="1" x14ac:dyDescent="0.4">
      <c r="A71" s="24" t="s">
        <v>1558</v>
      </c>
      <c r="B71" s="23" t="s">
        <v>546</v>
      </c>
      <c r="C71" s="23" t="s">
        <v>20</v>
      </c>
      <c r="D71" s="24" t="s">
        <v>547</v>
      </c>
      <c r="E71" s="25" t="s">
        <v>548</v>
      </c>
      <c r="F71" s="23" t="str">
        <f t="shared" si="14"/>
        <v>B._sp._Gerbillus.pyramidum_OE5-1</v>
      </c>
      <c r="G71" s="23" t="s">
        <v>549</v>
      </c>
      <c r="H71" s="23" t="str">
        <f t="shared" si="11"/>
        <v>&gt;B._sp._Gerbillus.pyramidum_OE5-1|TGCTAATGAAGCATGTCTAAAAATGTTACAAGAAATAGGTTCTGTTGAGAGAATTCCTGAATTTATTGCA
CGTGCAAAAGATAAAGATGATCCTTTCCGTCTTATGGGCTTTGGGCACAGAGTTTATAAAAGTTATGACC
CACGTGCAAAAATCATGCAAAAAACTTGTCATGAAGTTTTACAAGAACTAAACATTCAAGATGATCCGCT
TCTTGATATTGCTATAGAACTTGAAAAAATCGCTTTAAATGATGAATACTTTATTGAAAAAAAGCTTTAT
CCTAATGTTGATTTCTATTCTGGTATTACATTAAAAGCCCTAGGTTTCCCAACCGAAA</v>
      </c>
      <c r="I71" s="23">
        <f t="shared" si="15"/>
        <v>342</v>
      </c>
      <c r="J71" s="23" t="s">
        <v>550</v>
      </c>
      <c r="K71" s="23" t="str">
        <f t="shared" si="12"/>
        <v>&gt;B._sp._Gerbillus.pyramidum_OE5-1|AATGCCGTGAATAATATGATTAATGCTGGTCTTCAAGGAGTTGACTTTGTTGTGGCTAATACGGATGCAC
AGGCTTTGGCTATGTCAAAGGCGGAGCGTGTCATCCAGCTTGGTGCAGCAGTTACAGAAGGTTTAGGAGC
TGGCGCTTTGCCAGAAGTGGGACAAGCAGCTGCAGAAGAATGTCTTGATGAAATTATTGATCATCTGGCA
GATTCTCATATGGTGTTTATTACTGCTGGTATGGGTGGAGGAACTGGAACAGGGGCTGCACCCGTTGTTG
CTCGTGCAGCGCGTGAAAAAGGTATTTTAACCGTTGGCGTTGTAACAAAGCCTTTTCAGTTTGAAGGTGC
TCGTCGGATGAAAACGGCAGAGACGGGTATTGAAGAATTACAAAAGTCTGTTGATACATTAATTGTTATT
CCCAATCAGAATCTGTTTCGTATCGCCGATGACAAAACAACATTTGCGGATGCTTTTGCTATGGCTGATC
AAGTGCTCTATTCTGGTGTTGCTTCCATTACAGATTTAATGATTAAAGAGGGGCTTATCAACCTTGATTT
TGCTGATGTGCGTTCTGTTATGCATGAAATGGGACGTGCGATGATGGGAACAGGTGAGGCATCTGGCGAG
GGGCGGGCTTTGAATGCTGCTGAAGCTGCTATTGCTAACCCACTCTTGGATGATACTTCTATGCGTGGTG
CTCGTGGCTTGCTCATTTCTATTACGGGTGGTCGTGATATGACTCTCTTTGAGGTTGATGAAGCAGCTAA
TCGTATTCGTGAAGAAGT</v>
      </c>
      <c r="L71" s="23">
        <f t="shared" si="16"/>
        <v>799</v>
      </c>
      <c r="M71" s="23" t="s">
        <v>551</v>
      </c>
      <c r="N71" s="23" t="str">
        <f t="shared" si="13"/>
        <v>&gt;B._sp._Gerbillus.pyramidum_OE5-1|TCTTCAGATGATGATCCCAAGCCTTCTGGCGCTCTTGTAAGAGAAAGCTGCTTTTAAAAAGCT
TTCAGGAAGAAGAGTTTTTAAAAAGCTTTTCCATAAGATAATGCCGGGGAAGGTTTTCCGGTTTATCCCG
GAGGGCTTGTAGCTCAGTTGGTTAGAGCGCGCGCTTGATAAGCGTGAGGTCGGAGGTTCAAGTCCTCCCA
GGCCCACCACTTTAATCCATCCCACTTTATTCATCCATTGAAGAAGGCTTCTGAGAAGCCTTTTTATAAG
AATGTAACGCTTATCTTTTTTCCTTAAAGCTTAAAGCAATTCAAAAGCAAAAAGATCTCTGTTAAACGGA
TTTTAATTTGAAAAATTTGGCATGCGTTATGTTGTTTAGGGGCCGTAGCTCAGCTGGGAGAGCACCTGCT
TTGCAAGCAGGGGGTCGTCGG</v>
      </c>
      <c r="O71" s="23">
        <f t="shared" si="17"/>
        <v>440</v>
      </c>
      <c r="P71" s="23" t="s">
        <v>552</v>
      </c>
      <c r="Q71" s="23" t="s">
        <v>553</v>
      </c>
      <c r="R71" s="23" t="s">
        <v>554</v>
      </c>
      <c r="S71" s="24" t="s">
        <v>29</v>
      </c>
    </row>
    <row r="72" spans="1:19" ht="14.5" customHeight="1" x14ac:dyDescent="0.4">
      <c r="A72" s="24" t="s">
        <v>1558</v>
      </c>
      <c r="B72" s="24" t="s">
        <v>555</v>
      </c>
      <c r="C72" s="24" t="s">
        <v>520</v>
      </c>
      <c r="D72" s="24" t="s">
        <v>521</v>
      </c>
      <c r="E72" s="26" t="s">
        <v>556</v>
      </c>
      <c r="F72" s="24" t="str">
        <f t="shared" si="14"/>
        <v>B._sp._Hylaeamys.sp_13060</v>
      </c>
      <c r="G72" s="24" t="s">
        <v>557</v>
      </c>
      <c r="H72" s="23" t="str">
        <f t="shared" si="11"/>
        <v>&gt;B._sp._Hylaeamys.sp_13060|GCGAATGAAGCGTGCCTAAAAATGCTACAAGAAATAGGTTCCGTTGAAAGAATTCCTGAATTTATTGCCCGTGCCAAAGATAAAAACGATCCTTTCCGCCTGATGGGATTTGGTCATCGTGTCTATAAAAATTATGATCCACGCGCGAAAATCATGCAAAAAACCTGCCATGAAGTTTTAAAAGAACTCAATATTCAAGATGATCCGCTGCTTGATATCGCTATAGAACTTGAAAAAATCGCCTTAAATGACGAATATTTTGTTGAAAAAAAGCTTTATCCAAATGTTGATTTCTACTCTGGGATTACATTAAAAGCCTTAGGTTTTCCAACCCAAATGTTTACTGTT</v>
      </c>
      <c r="I72" s="23">
        <f t="shared" si="15"/>
        <v>348</v>
      </c>
      <c r="J72" s="32" t="s">
        <v>558</v>
      </c>
      <c r="K72" s="23" t="str">
        <f t="shared" si="12"/>
        <v>&gt;B._sp._Hylaeamys.sp_13060|tTACTGCCGGTATGGGGGGTGGCACTGGAACTGGGGCGGCACCCGTTGTGGCTCGCGCAGCGCGTGAAAAA
GGCATTTTGACCGTTGGTGTGGTCACAAAGCCATTTCAGTTTGAAGGTGCACGGCGTATGAAAACGGCAG
AGGCTGGTATTGAAGAATTGCAAAAATCTGTTGATACCTTGATTGTTATTCCTAATCAGAATCTTTTTCG
AATTGCGGATGAAAAAACAACATTTGCTGATGCATTTGCTATGGCTGATCAAGTGCTTTATTCTGGTGTT
GCCTCTATTACTGATCTTATGATTAAAGAGGGTCTCATTAACCTTGATTTTGCTGATGTGCGTTCTGTTA
TGCATGAAATGGGCCGAGCAATGATGGGAACAGGTGAGGCATCTGGTGAAGGTCGTGCTTTGGCTGCTGC
TGAAGCCGCTATCGCGAATCCACTGTTGGATGATACTTCTATGCGGGGTGCGCGTGGTTTGCTTATTTCT
ATTACGGGAGGGCGTGATATGACGCTCTTTGAAGTTGATGAAGCTGCTAATCGTAT</v>
      </c>
      <c r="L72" s="23">
        <f t="shared" si="16"/>
        <v>554</v>
      </c>
      <c r="M72" s="24" t="str">
        <f>REPT("-",1331)</f>
        <v>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</v>
      </c>
      <c r="N72" s="23" t="str">
        <f t="shared" si="13"/>
        <v>&gt;B._sp._Hylaeamys.sp_13060|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</v>
      </c>
      <c r="O72" s="23">
        <f t="shared" si="17"/>
        <v>1331</v>
      </c>
      <c r="P72" s="24" t="s">
        <v>559</v>
      </c>
      <c r="Q72" s="24" t="s">
        <v>560</v>
      </c>
      <c r="R72" s="24" t="s">
        <v>29</v>
      </c>
      <c r="S72" s="24" t="s">
        <v>29</v>
      </c>
    </row>
    <row r="73" spans="1:19" ht="14.5" customHeight="1" x14ac:dyDescent="0.4">
      <c r="A73" s="24" t="s">
        <v>1558</v>
      </c>
      <c r="B73" s="23" t="s">
        <v>561</v>
      </c>
      <c r="C73" s="23" t="s">
        <v>120</v>
      </c>
      <c r="D73" s="24" t="s">
        <v>430</v>
      </c>
      <c r="E73" s="25" t="s">
        <v>562</v>
      </c>
      <c r="F73" s="23" t="str">
        <f t="shared" si="14"/>
        <v>B._sp._Meles.anakuma_JB15</v>
      </c>
      <c r="G73" s="23" t="s">
        <v>563</v>
      </c>
      <c r="H73" s="23" t="str">
        <f t="shared" si="11"/>
        <v>&gt;B._sp._Meles.anakuma_JB15|ATGTCCGAAAACAAAGCATATATGACTGTAAATGATAAAAAAATAGAATTAGCTGTACGTAAAGGCACCA
TTGGCCCTGATGTCATTGAGATTGCATCTCTTTATAAACAAGCAGATACCTTTACTTATGATCCTGGTTT
CACCTCAACTGCTTCTTGTGAATCAAAAATTACTTATATCGATGGTGATAAGGGGATCTTACTTTATCGT
GGTTATTCTATTGACCAGCTTGCTGAAAAAGGAGACTTTCTCGAAAGCTGCTATCTTTTGCTTTATGGAG
AACTACCAAACAAACAAGAAAAAACTGATTTTAACCGCTGTATTATGCAACACACAATGGTACATGAACA
ATTTGCGAGGTTTTTTCACGGTTTTCGTCGTGATTCTCATCCTATGGCTGTTATGGTTGCTTGCCTTGGA
GCTATGTCAGCATTCTATCACGATTCCATTGATATTACAGATTCCCAGCAAAGAATGATTGCTTCTATTC
GTCTTATTTCCAAAGTGCCAACTCTTGCTGCGATGGTATATAAATATAGCATTGGGCAGCCATTTGTTTA
TCCGCGAAATGATCTCAGTTACGCCGCAAATTTCCTTCACATGTGCTTTTCTGTTCCTTGCGAGAAATAT
AAAATTAACCCGGTGCTTGCTCGAGCCATGGACCGAATTTTTACCCTTCATGCAGATCATGAACAAAATG
CATCTACATCAACTGTACGTCTTGCTGGTTCATCAGGAGCTAATCCATTTGCATGTATAGCAGCAGGTGT
AGCATGCCTTTGGGGACCAGCACATGGTGGTGCTAATGAAACATGTCTAAAAATGCTGCAAGAAATAGGC
ACTGTTCAAAAAATTCCTGAGTTTATTGCTCGCGCAAAAGATAAAAATGACCGTTTCCGTCTTATGGGTT
TTGGTCACCGTGTTTATAAAAATTATGATCCACGTGCGAAAATCATGCAGCAAACCTGCCATGAAGTCTT
AAAAGAACTCAATATTCAAGATGATCCACTTCTTGATATCGCTATGGAACTTGAAAAAATTGCTCTAAAT
GATGAATACTTTATTGAAAAAAAGCTTTATCCTAATGTTGATTTCTATTCTGGTATTACATTAAAAGCCT
TAGGCTTCCCAACTGAAATGTTTACTGTTCTCTTTGCATTAGCACGCAGTGTTGGCTGGGTTGCACAATG
GAAAGAAATGATTGAAGATCCAGCACAAAAAATTGGTCGTCCACGCCAACTTTATACAGGTCCTGCAGAA
CGGGAATATATTCCAATGAACAATCGTACAAATTCAAAAAAATAA</v>
      </c>
      <c r="I73" s="23">
        <f t="shared" si="15"/>
        <v>1323</v>
      </c>
      <c r="J73" s="23" t="s">
        <v>564</v>
      </c>
      <c r="K73" s="23" t="str">
        <f t="shared" si="12"/>
        <v>&gt;B._sp._Meles.anakuma_JB15|ATGACGATTAATCTACACCGGCCAGATATTGCAGAATTGAAGCCACGTATTACCGTTTTTGGCGTTGGTG
GTGGTGGTGGAAATGCTGTAAATAATATGATAAATGCTGGCCTTCAGGGAGTTGACTTTGTTGTTGCTAA
TACCGATGCACAGGCTTTAGCTATGTCAAAAGCTGAACGTGTGATCCAACTTGGTGCAGCAGTAACAGAA
GGTTTAGGTGCTGGTGCTTTACCAGAAGTTGGACGGGCTGCTGCGGATGAGTGTATCGATGAAATTATCG
ATCATCTTGCAGATTCTCATATGGTTTTTATTACAGCAGGTATGGGTGGAGGCACCGGAACCGGAGCTGC
TCCTGTTGTTGCGAATGCAGCACGTGAAAAAGGTATTTTAACTGTTGGTGTTGTGACAAAGCCTTTCCAA
TTTGAAGGTGCACGTCGGATGAAAACAGCAGAAGCTGGCATAGAAGAGTTACAAAAATCTGTTGATACAT
TAATTGTTATTCCTAATCAGAATCTTTTTCGTATTGCGAATGAAAAAACAACATTTTCTGATGCTTTTGC
TATGGCGGATCAGGTTCTTTACTCTGGTGTTGCTTCTATTACGGATTTGATGATTAAAGAAGGGCTAATT
AACCTTGATTTTGCGGATGTTCGTTCTGTTATGCATGAGATGGGTCGTGCAATGATGGGAACTGGAGAGG
CATCTGGTGATGGACGTGCTTTGGCTGCTGCAGAAGCTGCTATTGCGAATCCATTGTTAGATGACACTTC
TATGAGTGGAGCTCGTGGTCTTTTGATTTCCATTACGGGTGGTCGTGATATGACCTTGTTTGAAGTCGAT
GAGGCGGCTAATCGTATTAGGGAAGAAGTGGATGCTGATGCAAATGTTATCTTTGGTGCTATTGATGATG
AATCACTTGAGGGTGTTATTCGTGTATCGGTGGTTGCGACTGGTATTGATCGTGAGATTAGTGATGTAAT
ACAGCCTTCTAATCCTAAATTTCATCGGCCTGCAGCTTCAATGCGTAAAAGTGATGCTGGAGTAACACAG
ACTTCTTCTCAATTATCGTCGTTACGTTCTGAATCGATGGTAGAAGTTATAGAAGCTCTTGAAGTAGAAA
TGAAACAGCCAATTGAAGAGCCGTTTTGTCCAAAAAGTCAGTTTTTTGTGCAGTCTGCAGATACATATAC
TCCGAGAAGTGTAAATGCTGCTTCTTATGGGCAAAATATGCATGGACAGACATCAAATGCATTACGTATG
CAAGTTGGTTGCGTTTCTCAACAGCCTGTCGCTAAAGCAGTGAATATGGAAGCAACAGCGCATGTTCTTG
ATGACATGACTGGGATTGTAGAACAGAAGAAAAAACAAGCGCAAATGCAATCTCATTCAATGTCAGTACG
TATGCCTGAGTTAAAAGATTTCCCATCCTCTATTCGCGGTCAAAGTACAAATTTTTCTAATGCCGATCAA
GGACCACGTAATCTTTGGCAGCGCTTGAAACAAAGTTTAACGTATCGTGAAGAAGCTGAACCAGAAGCTC
GATTAGAGCCTGCTGTGAATTCCTCTCTGATTAAAGATTCTAATATTTCTAGTACAAAATCTCAGGGAAT
TTCTCAAGATACTTCTTTGTATGTGCCACGTCATTCTACTGAATTGCAGCAAAACGCGTCTCAAGATCAA
AATATTTGTGTTAGTGAAGAGGATGAATTGGAAATACCGGCATTTTTGCGCCGTCAAGCACATTAA</v>
      </c>
      <c r="L73" s="23">
        <f t="shared" si="16"/>
        <v>1770</v>
      </c>
      <c r="M73" s="23" t="s">
        <v>565</v>
      </c>
      <c r="N73" s="23" t="str">
        <f t="shared" si="13"/>
        <v>&gt;B._sp._Meles.anakuma_JB15|TCTTCAGATGATGATCCTAAGCCTTCTGGTGATCTGTTACGCAAGCCTCTGAGGGGGGATGGAAGACGTTGTTTTCTTTGATCAGATTATGCCGGTGCAGGTTTTCTGGTTTACCCCGTAGGGCTTGTAGCTCAGTTGGTTAGAGCGCGCGCTTGATAAGCGTGAGGTCGGAGGTTCAAGTCCTCCCAGGCCCACCAATCACACTATGCTGAAAGCTCCTATGATTGATCGCTTTTTGAATAAGCCTTTAAAGGAAATTTATGATCTTTTATAAAACTTTTTCCCTTATAAAACTTTCTTTATGAAACTTTATTGTCTCAGAGCATTCAGAGAGAGTATGATATAGCACTCAGAATATGATATAGAAAACAGAGTATGAGATTTAAAGAACGTCACCTCTGAAATTGTTTTTTATCATTTTAAAAGTCTAAAATATTCTGTCTCTATTTTTAATTTTTAAAAAGCATCAGATGTTTTGTAAAAGTGCGTCGTTTTTTATAGAGCATAACGTGAAAGCATTTTAAACTATTTTAGGGGCCGTAGCTCAGCTGGGAGAGCACCTGCTTTGCAAGCAGGGGGTCGTCGG</v>
      </c>
      <c r="O73" s="23">
        <f t="shared" si="17"/>
        <v>586</v>
      </c>
      <c r="P73" s="23" t="s">
        <v>566</v>
      </c>
      <c r="Q73" s="23" t="s">
        <v>566</v>
      </c>
      <c r="R73" s="23" t="s">
        <v>566</v>
      </c>
      <c r="S73" s="23" t="s">
        <v>29</v>
      </c>
    </row>
    <row r="74" spans="1:19" ht="14.5" customHeight="1" x14ac:dyDescent="0.4">
      <c r="A74" s="5" t="s">
        <v>1558</v>
      </c>
      <c r="B74" s="7" t="s">
        <v>567</v>
      </c>
      <c r="C74" s="7" t="s">
        <v>568</v>
      </c>
      <c r="D74" s="5" t="s">
        <v>430</v>
      </c>
      <c r="E74" s="6" t="s">
        <v>569</v>
      </c>
      <c r="F74" s="7" t="str">
        <f t="shared" si="14"/>
        <v>B._sp._Mephitis.mephitis_CDC_skunk</v>
      </c>
      <c r="G74" s="7" t="s">
        <v>570</v>
      </c>
      <c r="H74" s="7" t="str">
        <f t="shared" si="11"/>
        <v>&gt;B._sp._Mephitis.mephitis_CDC_skunk|ATGTCCGAAAATAAAGCATATATGACTGTCAATGGTAAAAAAATAGAATTACCTGTCCGTAAAGGCACCA
TTGGCCCTGATGTCATTGAGATTGCATCTCTTTATAAAGAAACTGATACCTTTACTTATGATCCTGGCTT
TACCTCAACTGCCTCTTGTGAATCAAAAATCACGTATATCGATGGTGACAAAGGAGTCCTACTTTATCGC
GGTTATTCTATTGACCAACTTGCTGAAAAAGGTGACTTTCTCGAAAGCTGTTATCTTTTGCTTTATGGAG
AACTACCAACCAAACAAGAAAAAATTGATTTTGACTACCGTATTATGCAACACACGATGGTGCATGAACA
ATTTGCAAGATTTTTCCATGGCTTTCGTCGTGATTCTCATCCTATGGCTGTTATGGTTGCTTGCCTTGGA
GCAATGTCTGCATTCTATCATGATTCCATTGATATTACAGATTCCCAACAGAGAATGATTGCTTCTATTC
GTCTTATTTCCAAAGTACCAACCCTTGCTGCGATGGCATATAAATACAGTATTGGGCAACCATTTATTTA
TCCCCGTAACGATCTCAGTTATGCTGCAAACTTCCTTCATATGTGCTTTTCTGTTCCTTGCCAAGAATAT
AAAATTAATCCAGTACTTGCTCGAGCTATGGACCGAATTTTCACCCTTCATGCAGATCATGAGCAAAATG
CATCTACATCAACGGTACGTCTTGCTGGTTCATCAGGAGCTAATCCATTTGCGTGTATAGCAGCAGGTGT
AGCATGCCTTTGGGGACCAGCGCACGGTGGTGCTAATGAAACATGTCTAAAAATGCTGCAAGAAATAGGC
ACTGTTCAAAAAATTCCTGAGTTTATCGCACGTGCAAAAGATAAAAATGATCGTTTTCGTCTTATGGGTT
TTGGTCATCGTGTCTATAAAAATTATGATCCACGTGCAAAAATCATGCAACAAACCTGCCATGAAGTCTT
AAAAGAACTTAATATTCAAGATGATCCACTTCTTGATATTGCTATGGAACTTGAAAAAATTGCTCTAAAT
GATGAATACTTTATTGAAAAAAAGCTTTATCCTAATGTTGATTTCTATTCTGGTATCACATTAAAAGCCT
TAGGTTTTCCAACTGAAATGTTTACTGTTCTCTTTGCATTAGCACGTAGTGTTGGCTGGGTTGCACAATG
GAAAGAAATGATTGAAGATCCAGCACAAAAAATTGGCCGTCCACGCCAACTGTATACAGGTCCTTCAACA
CGTGAATATATTCCGATAAACAACCGCACAAATTCAAAAAAATAA</v>
      </c>
      <c r="I74" s="7">
        <f t="shared" si="15"/>
        <v>1323</v>
      </c>
      <c r="J74" s="7" t="s">
        <v>571</v>
      </c>
      <c r="K74" s="7" t="str">
        <f t="shared" si="12"/>
        <v>&gt;B._sp._Mephitis.mephitis_CDC_skunk|ATGACAATTAATCTGCACCGGCCAGATATCGCGGAATTGAAGCCACGTATTACCGTTTTTGGTGTTGGAG
GTGGTGGCGGAAATGCCGTGAATAATATGATAAATGCTGGTCTTCAGGGAGTTGGCTTTGTTGTTGCTAA
TACAGATGCACAGGCTTTGGCTATGTCAAAAGCTGAACGTGTGATCCAGCTAGGTGCAGCAGTAACAGAA
GGTTTAGGTGCTGGTGCTTTGCCAGAAGTTGGTCAAGCTGCTGCAGATGAATGTATCGATGAAATTATCG
ATCATCTTGCAGATTCTCATATGGTTTTTATTACAGCAGGTATGGGTGGAGGCACGGGAACCGGAGCCGC
ACCTGTTGTTGCTAATGCGGCACGTGAAAAAGGTATTTTGACTGTTGGTGTTGTGACGAAGCCTTTCCAA
TTTGAAGGTGCACGTCGAATGAAGACAGCAGAAGCTGGCATAGAAGAATTACAAAAATCGGTTGATACAT
TAATCGTTATTCCGAATCAAAATCTTTTTCGTATTGCGAACGAAAAAACAACATTTTCTGATGCTTTTGC
TATGGCCGACCAAGTTCTTTATTCTGGTGTTGCTTCTATTACAGATTTGATGATTAAAGAAGGATTGATT
AACCTTGATTTTGCAGATGTTCGTTCTGTTATGCATGAAATGGGTCGTGCAATGATGGGAACTGGAGAGG
CATCTGGTGATGGACGTGCTTTGGCTGCTGCTGAAGCTGCTATTGCAAATCCGTTGTTAGATGACACTTC
TATGCGTGGAGCCCGTGGCCTTTTGATTTCCATTACGGGTGGTCGTGATATGACCTTGTTTGAAGTGGAT
GAGGCGGCTAATCGTATTAGAGAAGAAGTTGATGCTGATGCAAATGTTATCTTTGGTGCTATTGATGATG
AGTCACTTGAGGGTGTTATTCGTGTATCGGTGGTTGCTACTGGTATTGATCGTGAGATTAATGATATAAT
ACAACCTTCACATCCTAAATTTCATCGGCCTGTAGCTTCAATGCGTAAAAATGATACTGGAGTAACGCAG
ACTGCTTCTCAGTCATCATCATCTTTGCGTTCTGAATCAATGGTAGAAGTTATAGAAGCGCTAGAAGTAG
AAATGAAACAGCCAATTGAAGAGCCATTTTGTCCAAAAAGTCAATTTTTTGTGCAGACTACAGATACAAC
ATATACTCCACGAACTGTAAACACTGCTCCTTATGGGCAAAATATACATGCAAAGACATCAAGTTCACTA
CGTATGCAGGCTGGTTGTGTTTCTCAACAGCCTATGGCTAGAGCAGTGGGAATGGAAGCAACAGCACATG
TTCTTGATGACAAGGTTGGAGTTGCAGAACAGAAGAAAAAACAAGTGCAAACACAATCTTGTTCAACGCC
GGTGCGTATGCCTGAGTTAAAAGATTTTCCGTCTTCTATTCGGAGTCAAAGTACAAATTTTTCTAGTGTC
GATCAAGGACCACGTAATCTTTGGCAGCGTTTGAAACAAAGTTTGACGTATCGTGAAGAAATTGAACCAG
AAGCTCGGTTAGAGCCTGCTGTCAATTCTTCTTCGCATAAAGATTTTCATATTTCTAGTGCCAATCCTCA
GGATCTTTCTCAAGATACTTCTGTTTATATGCCTCGTTACTCTACCGAGTCGCAGCAACCTGCATCGCAG
GATCAAAACATTTGTATCAGTGAAGAGGACGAGTTGGAAATACCAGCGTTTTTGCGTCGTCAAGCAAATT
AA</v>
      </c>
      <c r="L74" s="7">
        <f t="shared" si="16"/>
        <v>1777</v>
      </c>
      <c r="M74" s="7" t="s">
        <v>572</v>
      </c>
      <c r="N74" s="7" t="str">
        <f t="shared" si="13"/>
        <v>&gt;B._sp._Mephitis.mephitis_CDC_skunk|TCTTCAGATGATGATCCCAAAGCCTTCTGGCGATCTGTTTATACAAGCCTCTAAGGGGGATGGAAGATATTCTTTCTTTGATTAGATTATGCGATTGAAGGTTTTCAGTTTTCCTCGTAGGGCTTGTAGCTCAGTCGGTTAGAGCGCGCGCTTGATAAGCGTGAGGTCGGAGGTTCAAGTCCTCCCAGGCCCACCAGTTCCGCTATGCTGCACTTTGCTCTGATAAGCTGAGAAGGCGCTCAGTGAGACTGATCGTAATCCCTTTTTGGATAATTCCTTAAAAGAATTTATTGCCTCAATCAATTTTTTCTAAAAGTGTTTAGAACCTCCATAGAAACTTAAAGCTTTCTAGAGCAATGAACTCTTCATGAGAAATTTGGACCCTTCGTGAGAAAGTATTATCTCTCCTTTTCAATAAGGGACAAAACAGGGAAAAGAGCAGGCCAATATTGTGTCTCTGTTTGTTTTAAAAAGCTTCTGTTTTTTAGAATATAGCGTTTTTAAAAGAGCAAGATGTGAGGGAGTTTTAGCTGTTTTAGGGGCCGTAGCTCAGCTGGGAGAGCACCTGCTTTGCAAGCAGGGGGTCGTCGG</v>
      </c>
      <c r="O74" s="7">
        <f t="shared" si="17"/>
        <v>591</v>
      </c>
      <c r="P74" s="7" t="s">
        <v>573</v>
      </c>
      <c r="Q74" s="7" t="s">
        <v>573</v>
      </c>
      <c r="R74" s="7" t="s">
        <v>573</v>
      </c>
      <c r="S74" s="7" t="s">
        <v>29</v>
      </c>
    </row>
    <row r="75" spans="1:19" ht="14.5" customHeight="1" x14ac:dyDescent="0.4">
      <c r="A75" s="24" t="s">
        <v>1558</v>
      </c>
      <c r="B75" s="23" t="s">
        <v>574</v>
      </c>
      <c r="C75" s="23" t="s">
        <v>575</v>
      </c>
      <c r="D75" s="24" t="s">
        <v>576</v>
      </c>
      <c r="E75" s="25" t="s">
        <v>577</v>
      </c>
      <c r="F75" s="29" t="str">
        <f t="shared" si="14"/>
        <v>B._sp._Meriones.libycus_B29771</v>
      </c>
      <c r="G75" s="29" t="s">
        <v>578</v>
      </c>
      <c r="H75" s="23" t="str">
        <f t="shared" si="11"/>
        <v>&gt;B._sp._Meriones.libycus_B29771|GGGACCAGCTCATGGTGGAGCCAATGAAGCATGCTTGAAGATGCTACAGGAAATAGGTTCCGTTGAGAGA
ATTCCTGAATTCATTGCACGTGCAAAAGATAAAAAAGACCCTTTCCGCCTTATGGGTTTTGGTCACCGAG
TCTATAAAAATTATGATCCACGTGCAAAAATCATGCAAAAAACCTGTCATGAAGTTTTAAAAGAACTGAA
CATTCAAGATGATCCACTTCTTGATATCGCTATAGAACTTGAAAAAATTGCTCTGAGTGATGAATATTTT
GTAGAGAAAAAATTATATCCCAATGTCGATTTCTATTCTGGTATCACACTAAAAGCTTTAGGCTTTCCAA
CCGAAATGTTTACTGTTCTTTTTGCAT</v>
      </c>
      <c r="I75" s="23">
        <f t="shared" si="15"/>
        <v>382</v>
      </c>
      <c r="J75" s="29" t="s">
        <v>579</v>
      </c>
      <c r="K75" s="23" t="str">
        <f t="shared" si="12"/>
        <v>&gt;B._sp._Meriones.libycus_B29771|GATATCGCGGAATTAAAGCCACGCATTACCGTTTTTGGTGTTGGTGGTGGTGGCGGGAATGCCGTGAATA
ATATGATTAATGCTGGTCTTCAGGGAGTTGATTTTGTTGTTGCGAATACAGATGCGCAGGCTTTGGCTAT
GTCAAAGGCGGAACGTGTTATCCAACTTGGTGCGGCAGTCACAGAAGGATTAGGGGCTGGTGCTTTGCCA
GAAGTGGGGCAAGCAGCTGCAGAAGAATGTATTGATGAAATTATTGATCATCTGGCAGACTCCCATATGG
TTTTTATTACTGCTGGTATGGGGGGAGGTACTGGAACTGGGGCGGCACCTGTTGTGGCTCGCGCTGCGCG
TGAAAAAGGTATTTTAACTGTTGGTGTGGTGACAAAGCCATTTCAGTTTGAAGGTGCGCGTCGTATGAAA
ACGGCAGAGGCTGGTATTGAAGAATTACAAAAGTCTGTTGATACCTTAATTGTTATTCCTAATCAGAATC
TGTTCCGTATCGCCGATGAAAAGACAACCTTTGCTGATGCTTTTGCTATGGCTGATCAAGTGCTTTATTC
TGGTGTTGCTTCCATTACAGATCTCATGATTAAAGAGGGACTTATTAATCTTGATTTTGCTGATGTTCGT
TCTGTTATGCACGAAATGGGGCGAGCGATGATGGGAACTGGTGAGGCGTCTGGTGAAGGTCGTGCTTTGA
ATGCTGCTGAAGCTGCTATTGCAAACCCACTGTTGGATGATACTTCTATGCGTGGTGCCCGTGGTTTGCT
CATTTCCATTACGGGTGGTCGTGATATGACGCTCTTTGAAGTTGATGAGGCTGCTAATCGTATTCGTGAA
GAAGTAGATGCGGATGCAAATGTTATCTTTGGTGCTATTGACGATGAGTCCT</v>
      </c>
      <c r="L75" s="23">
        <f t="shared" si="16"/>
        <v>904</v>
      </c>
      <c r="M75" s="24" t="str">
        <f>REPT("-",1331)</f>
        <v>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</v>
      </c>
      <c r="N75" s="23" t="str">
        <f t="shared" si="13"/>
        <v>&gt;B._sp._Meriones.libycus_B29771|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</v>
      </c>
      <c r="O75" s="23">
        <f t="shared" si="17"/>
        <v>1331</v>
      </c>
      <c r="P75" s="23" t="s">
        <v>580</v>
      </c>
      <c r="Q75" s="23" t="s">
        <v>581</v>
      </c>
      <c r="R75" s="23" t="s">
        <v>29</v>
      </c>
      <c r="S75" s="24" t="s">
        <v>29</v>
      </c>
    </row>
    <row r="76" spans="1:19" ht="14.5" customHeight="1" x14ac:dyDescent="0.4">
      <c r="A76" s="5" t="s">
        <v>1558</v>
      </c>
      <c r="B76" s="4" t="s">
        <v>574</v>
      </c>
      <c r="C76" s="4" t="s">
        <v>575</v>
      </c>
      <c r="D76" s="5" t="s">
        <v>576</v>
      </c>
      <c r="E76" s="6" t="s">
        <v>582</v>
      </c>
      <c r="F76" s="9" t="str">
        <f t="shared" si="14"/>
        <v>B._sp._Meriones.libycus_B29881</v>
      </c>
      <c r="G76" s="8" t="s">
        <v>583</v>
      </c>
      <c r="H76" s="4" t="str">
        <f t="shared" si="11"/>
        <v>&gt;B._sp._Meriones.libycus_B29881|GGGACCAGCTCATGGTGGAGCCAATGAAGCATGCTTAAAGATGCTACAAGAAATAGGTTCCGTTGAAAGA
ATCCCAGAATTCATTGCACGTGCAAAAGATAAAAATGACCCCTTCCGCCTTATGGGTTTTGGTCACCGAG
TCTATAAAAATTATGATCCACGTGCAAAAATCATGCAAAAAACCTGTCATGAAGTTTTAAAAGAACTGAA
CATTCAAGATGATCCACTTCTTGATATTGCTATAGAACTTGAAAAAATCGCTCTAAATGATGAATATTTT
GTTGAGAAAAAACTTTATCCCAATGTCGATTTCTATTCTGGTATCACATTAAAAGCTTTAGGTTTTCCAA
CCGAAATGTTTACTGTTCTTTTTGCAT</v>
      </c>
      <c r="I76" s="4">
        <f t="shared" si="15"/>
        <v>382</v>
      </c>
      <c r="J76" s="8" t="s">
        <v>584</v>
      </c>
      <c r="K76" s="4" t="str">
        <f t="shared" si="12"/>
        <v>&gt;B._sp._Meriones.libycus_B29881|GATATCGCGGAATTAAAGCCACGTATTACCGTTTTTGGTGTTGGCGGTGGTGGCGGGAATGCCGTGAATA
ATATGATTAATGCTGGTCTTCAGGGAGTTGATTTTGTTGTTGCGAATACAGATGCGCAGGCTTTGGCTAT
GTCAAAGGCGGAACGCGTTATCCAACTTGGTGCGGCAGTCACAGAAGGATTGGGGGCTGGTGCTTTGCCA
GAAGTGGGGCAAGCGGCTGCAGAAGAATGTATTGATGAAATTATCGATCATCTGGCAGACTCCCATATGG
TTTTTATTACTGCTGGTATGGGTGGAGGTACCGGAACAGGGGCGGCGCCTGTTGTGGCTCGCGCTGCGCG
TGAAAAAGGTATTTTAACTGTTGGTGTGGTGACAAAGCCATTTCAGTTTGAAGGTGCACGCCGTATGAAA
ACGGCAGAGGCTGGTATTGAAGAATTACAAAAGTCTGTTGATACATTAATTGTTATTCCTAATCAGAATC
TGTTCCGTATCGCCGATGAAAAGACAACCTTTGCTGATGCTTTTGCTATGGCTGATCAAGTGCTTTATTC
TGGTGTTGCTTCCATTACAGATCTCATGATTAAAGAGGGACTTATTAATCTTGATTTTGCGGATGTTCGT
TCTGTTATGCACGAAATGGGTCGAGCGATGATGGGAACTGGTGAGGCGTCTGGTGAAGGTCGTGCTTTGA
ATGCTGCTGAAGCGGCTATTGCAAACCCACTGTTGGATGATACTTCTATGCGTGGTGCTCGTGGCTTGCT
CATTTCTATTACGGGTGGTCGTGATATGACGCTCTTTGAAGTTGATGAGGCTGCTAATCGTATTCGCGAA
GAAGTGGATGCGGATGCAAATGTTATCTTTGGTGCTATTGACG</v>
      </c>
      <c r="L76" s="4">
        <f t="shared" si="16"/>
        <v>895</v>
      </c>
      <c r="M76" s="5" t="str">
        <f>REPT("-",1331)</f>
        <v>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</v>
      </c>
      <c r="N76" s="4" t="str">
        <f t="shared" si="13"/>
        <v>&gt;B._sp._Meriones.libycus_B29881|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</v>
      </c>
      <c r="O76" s="4">
        <f t="shared" si="17"/>
        <v>1331</v>
      </c>
      <c r="P76" s="4" t="s">
        <v>585</v>
      </c>
      <c r="Q76" s="4" t="s">
        <v>586</v>
      </c>
      <c r="R76" s="4" t="s">
        <v>29</v>
      </c>
      <c r="S76" s="5" t="s">
        <v>29</v>
      </c>
    </row>
    <row r="77" spans="1:19" ht="14.5" customHeight="1" x14ac:dyDescent="0.4">
      <c r="A77" s="24" t="s">
        <v>1558</v>
      </c>
      <c r="B77" s="23" t="s">
        <v>587</v>
      </c>
      <c r="C77" s="23" t="s">
        <v>31</v>
      </c>
      <c r="D77" s="24" t="s">
        <v>588</v>
      </c>
      <c r="E77" s="25" t="s">
        <v>589</v>
      </c>
      <c r="F77" s="29" t="str">
        <f t="shared" si="14"/>
        <v>B._sp._Myodes.glareolus_A296</v>
      </c>
      <c r="G77" s="29" t="s">
        <v>590</v>
      </c>
      <c r="H77" s="23" t="str">
        <f t="shared" si="11"/>
        <v>&gt;B._sp._Myodes.glareolus_A296|GCCAATGAAGCATGTTTAAAAATGCTACAAGAAATAGGTTCTGTGAGAAGAATTCCTGAATTCATTGCAC
GTGCAAAAGATAAAAATGATCCTTTCCGCCTTATGGGCTTTGGGCACCGAGTCTATAAAAATTATGACCC
ACGTGCAAAAATCATGCAAAAAACCTGCCATGAAGTTTTAAAAGAACTCAACATTCAAGACGACCCACTT
CTTGATATTGCAATGGAACTTGAAAAAATTGCTCTAAGTGATGAATATTTTATTGAGAAAAAGCTTTATC
CCAATGTTGATTTCTATTCTGGCATTACATTAAAAGCTCTAGGTTT</v>
      </c>
      <c r="I77" s="23">
        <f t="shared" si="15"/>
        <v>330</v>
      </c>
      <c r="J77" s="29" t="s">
        <v>591</v>
      </c>
      <c r="K77" s="23" t="str">
        <f t="shared" si="12"/>
        <v xml:space="preserve">&gt;B._sp._Myodes.glareolus_A296|AATGCCGTGAATAATATGATAAATGCTGGCCTTCAGGGGGTTGACTTTGTTGTTGCTAATACAGATGCAC
AGGCTTTAGCTATGTCAAAAGCTGAACGTGTGATCCAACTTGGTGCAGCAGTAACAGAAGGTTTAGGTGC
TGGTGCTTTACCAGAAGTTGGTCAGGCTGCTGCCGATGAATGTATCGATGAAATTATCGATCATCTTGCA
GATTCTCATATGGTTTTTATTACAGCGGGTATGGGTGGAGGTACGGGAACCGGAGCTGCACCTGTTGTGG
CTAATGCAGCGCGTGAAAAAGGTATTTTGACTGTTGGTGTTGTGACGAAACCTTTCCAATTTGAAGGTGC
ACGTCGGATGAAGACGGCAGAAGCTGGCATAGAAGAGCTACAAAAATCGGTTGATACCTTAATTGTTATT
CCGAATCAAAATCTTTTTCGTATTGCAAACGAGAAAACAACATTTTCTGATGCCTTTGCTATGGCTGATC
AAGTTCTTTATTCTGGTGTTGCTTCTATTACGGATTTGATGATTAAAGAGGGACTAATTAACCTTGATTT
TGCAGATGTTCGCTCTGTTATGCATGAAATGGGTCGTGCAATGATGGGAACTGGAGAAGCGTCTGGTGAT
GGACGTGCTTTAGCTGCTGCTGAGGCTGCTATTGCAAATCCATTGTTAGATGATACTTCTATGCGTGGGG
CTCGCGGCCTTTTGATTTCCATTACGGGTGGTCGTGATATGACCTTGTTTGAGGTGGATGAGGCGGCTAA
TCGTATTAGGGAAGAAGT
</v>
      </c>
      <c r="L77" s="23">
        <f t="shared" si="16"/>
        <v>800</v>
      </c>
      <c r="M77" s="24" t="str">
        <f>REPT("-",1331)</f>
        <v>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</v>
      </c>
      <c r="N77" s="31" t="str">
        <f t="shared" si="13"/>
        <v>&gt;B._sp._Myodes.glareolus_A296|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</v>
      </c>
      <c r="O77" s="23">
        <f t="shared" si="17"/>
        <v>1331</v>
      </c>
      <c r="P77" s="23" t="s">
        <v>592</v>
      </c>
      <c r="Q77" s="23" t="s">
        <v>593</v>
      </c>
      <c r="R77" s="23" t="s">
        <v>29</v>
      </c>
      <c r="S77" s="23" t="s">
        <v>29</v>
      </c>
    </row>
    <row r="78" spans="1:19" x14ac:dyDescent="0.4">
      <c r="A78" s="5" t="s">
        <v>1558</v>
      </c>
      <c r="B78" s="7" t="s">
        <v>594</v>
      </c>
      <c r="C78" s="7" t="s">
        <v>179</v>
      </c>
      <c r="D78" s="5" t="s">
        <v>430</v>
      </c>
      <c r="E78" s="6" t="s">
        <v>595</v>
      </c>
      <c r="F78" s="7" t="str">
        <f t="shared" si="14"/>
        <v>B._sp._Procyon.lotor_Raccoon60</v>
      </c>
      <c r="G78" s="7" t="s">
        <v>570</v>
      </c>
      <c r="H78" s="7" t="str">
        <f t="shared" si="11"/>
        <v>&gt;B._sp._Procyon.lotor_Raccoon60|ATGTCCGAAAATAAAGCATATATGACTGTCAATGGTAAAAAAATAGAATTACCTGTCCGTAAAGGCACCA
TTGGCCCTGATGTCATTGAGATTGCATCTCTTTATAAAGAAACTGATACCTTTACTTATGATCCTGGCTT
TACCTCAACTGCCTCTTGTGAATCAAAAATCACGTATATCGATGGTGACAAAGGAGTCCTACTTTATCGC
GGTTATTCTATTGACCAACTTGCTGAAAAAGGTGACTTTCTCGAAAGCTGTTATCTTTTGCTTTATGGAG
AACTACCAACCAAACAAGAAAAAATTGATTTTGACTACCGTATTATGCAACACACGATGGTGCATGAACA
ATTTGCAAGATTTTTCCATGGCTTTCGTCGTGATTCTCATCCTATGGCTGTTATGGTTGCTTGCCTTGGA
GCAATGTCTGCATTCTATCATGATTCCATTGATATTACAGATTCCCAACAGAGAATGATTGCTTCTATTC
GTCTTATTTCCAAAGTACCAACCCTTGCTGCGATGGCATATAAATACAGTATTGGGCAACCATTTATTTA
TCCCCGTAACGATCTCAGTTATGCTGCAAACTTCCTTCATATGTGCTTTTCTGTTCCTTGCCAAGAATAT
AAAATTAATCCAGTACTTGCTCGAGCTATGGACCGAATTTTCACCCTTCATGCAGATCATGAGCAAAATG
CATCTACATCAACGGTACGTCTTGCTGGTTCATCAGGAGCTAATCCATTTGCGTGTATAGCAGCAGGTGT
AGCATGCCTTTGGGGACCAGCGCACGGTGGTGCTAATGAAACATGTCTAAAAATGCTGCAAGAAATAGGC
ACTGTTCAAAAAATTCCTGAGTTTATCGCACGTGCAAAAGATAAAAATGATCGTTTTCGTCTTATGGGTT
TTGGTCATCGTGTCTATAAAAATTATGATCCACGTGCAAAAATCATGCAACAAACCTGCCATGAAGTCTT
AAAAGAACTTAATATTCAAGATGATCCACTTCTTGATATTGCTATGGAACTTGAAAAAATTGCTCTAAAT
GATGAATACTTTATTGAAAAAAAGCTTTATCCTAATGTTGATTTCTATTCTGGTATCACATTAAAAGCCT
TAGGTTTTCCAACTGAAATGTTTACTGTTCTCTTTGCATTAGCACGTAGTGTTGGCTGGGTTGCACAATG
GAAAGAAATGATTGAAGATCCAGCACAAAAAATTGGCCGTCCACGCCAACTGTATACAGGTCCTTCAACA
CGTGAATATATTCCGATAAACAACCGCACAAATTCAAAAAAATAA</v>
      </c>
      <c r="I78" s="7">
        <f t="shared" si="15"/>
        <v>1323</v>
      </c>
      <c r="J78" s="7" t="s">
        <v>571</v>
      </c>
      <c r="K78" s="7" t="str">
        <f t="shared" si="12"/>
        <v>&gt;B._sp._Procyon.lotor_Raccoon60|ATGACAATTAATCTGCACCGGCCAGATATCGCGGAATTGAAGCCACGTATTACCGTTTTTGGTGTTGGAG
GTGGTGGCGGAAATGCCGTGAATAATATGATAAATGCTGGTCTTCAGGGAGTTGGCTTTGTTGTTGCTAA
TACAGATGCACAGGCTTTGGCTATGTCAAAAGCTGAACGTGTGATCCAGCTAGGTGCAGCAGTAACAGAA
GGTTTAGGTGCTGGTGCTTTGCCAGAAGTTGGTCAAGCTGCTGCAGATGAATGTATCGATGAAATTATCG
ATCATCTTGCAGATTCTCATATGGTTTTTATTACAGCAGGTATGGGTGGAGGCACGGGAACCGGAGCCGC
ACCTGTTGTTGCTAATGCGGCACGTGAAAAAGGTATTTTGACTGTTGGTGTTGTGACGAAGCCTTTCCAA
TTTGAAGGTGCACGTCGAATGAAGACAGCAGAAGCTGGCATAGAAGAATTACAAAAATCGGTTGATACAT
TAATCGTTATTCCGAATCAAAATCTTTTTCGTATTGCGAACGAAAAAACAACATTTTCTGATGCTTTTGC
TATGGCCGACCAAGTTCTTTATTCTGGTGTTGCTTCTATTACAGATTTGATGATTAAAGAAGGATTGATT
AACCTTGATTTTGCAGATGTTCGTTCTGTTATGCATGAAATGGGTCGTGCAATGATGGGAACTGGAGAGG
CATCTGGTGATGGACGTGCTTTGGCTGCTGCTGAAGCTGCTATTGCAAATCCGTTGTTAGATGACACTTC
TATGCGTGGAGCCCGTGGCCTTTTGATTTCCATTACGGGTGGTCGTGATATGACCTTGTTTGAAGTGGAT
GAGGCGGCTAATCGTATTAGAGAAGAAGTTGATGCTGATGCAAATGTTATCTTTGGTGCTATTGATGATG
AGTCACTTGAGGGTGTTATTCGTGTATCGGTGGTTGCTACTGGTATTGATCGTGAGATTAATGATATAAT
ACAACCTTCACATCCTAAATTTCATCGGCCTGTAGCTTCAATGCGTAAAAATGATACTGGAGTAACGCAG
ACTGCTTCTCAGTCATCATCATCTTTGCGTTCTGAATCAATGGTAGAAGTTATAGAAGCGCTAGAAGTAG
AAATGAAACAGCCAATTGAAGAGCCATTTTGTCCAAAAAGTCAATTTTTTGTGCAGACTACAGATACAAC
ATATACTCCACGAACTGTAAACACTGCTCCTTATGGGCAAAATATACATGCAAAGACATCAAGTTCACTA
CGTATGCAGGCTGGTTGTGTTTCTCAACAGCCTATGGCTAGAGCAGTGGGAATGGAAGCAACAGCACATG
TTCTTGATGACAAGGTTGGAGTTGCAGAACAGAAGAAAAAACAAGTGCAAACACAATCTTGTTCAACGCC
GGTGCGTATGCCTGAGTTAAAAGATTTTCCGTCTTCTATTCGGAGTCAAAGTACAAATTTTTCTAGTGTC
GATCAAGGACCACGTAATCTTTGGCAGCGTTTGAAACAAAGTTTGACGTATCGTGAAGAAATTGAACCAG
AAGCTCGGTTAGAGCCTGCTGTCAATTCTTCTTCGCATAAAGATTTTCATATTTCTAGTGCCAATCCTCA
GGATCTTTCTCAAGATACTTCTGTTTATATGCCTCGTTACTCTACCGAGTCGCAGCAACCTGCATCGCAG
GATCAAAACATTTGTATCAGTGAAGAGGACGAGTTGGAAATACCAGCGTTTTTGCGTCGTCAAGCAAATT
AA</v>
      </c>
      <c r="L78" s="7">
        <f t="shared" si="16"/>
        <v>1777</v>
      </c>
      <c r="M78" s="7" t="s">
        <v>572</v>
      </c>
      <c r="N78" s="7" t="str">
        <f t="shared" si="13"/>
        <v>&gt;B._sp._Procyon.lotor_Raccoon60|TCTTCAGATGATGATCCCAAAGCCTTCTGGCGATCTGTTTATACAAGCCTCTAAGGGGGATGGAAGATATTCTTTCTTTGATTAGATTATGCGATTGAAGGTTTTCAGTTTTCCTCGTAGGGCTTGTAGCTCAGTCGGTTAGAGCGCGCGCTTGATAAGCGTGAGGTCGGAGGTTCAAGTCCTCCCAGGCCCACCAGTTCCGCTATGCTGCACTTTGCTCTGATAAGCTGAGAAGGCGCTCAGTGAGACTGATCGTAATCCCTTTTTGGATAATTCCTTAAAAGAATTTATTGCCTCAATCAATTTTTTCTAAAAGTGTTTAGAACCTCCATAGAAACTTAAAGCTTTCTAGAGCAATGAACTCTTCATGAGAAATTTGGACCCTTCGTGAGAAAGTATTATCTCTCCTTTTCAATAAGGGACAAAACAGGGAAAAGAGCAGGCCAATATTGTGTCTCTGTTTGTTTTAAAAAGCTTCTGTTTTTTAGAATATAGCGTTTTTAAAAGAGCAAGATGTGAGGGAGTTTTAGCTGTTTTAGGGGCCGTAGCTCAGCTGGGAGAGCACCTGCTTTGCAAGCAGGGGGTCGTCGG</v>
      </c>
      <c r="O78" s="7">
        <f t="shared" si="17"/>
        <v>591</v>
      </c>
      <c r="P78" s="7" t="s">
        <v>596</v>
      </c>
      <c r="Q78" s="7" t="s">
        <v>596</v>
      </c>
      <c r="R78" s="7" t="s">
        <v>596</v>
      </c>
      <c r="S78" s="7" t="s">
        <v>29</v>
      </c>
    </row>
    <row r="79" spans="1:19" x14ac:dyDescent="0.4">
      <c r="A79" s="24" t="s">
        <v>1558</v>
      </c>
      <c r="B79" s="23" t="s">
        <v>308</v>
      </c>
      <c r="C79" s="23" t="s">
        <v>318</v>
      </c>
      <c r="D79" s="24" t="s">
        <v>597</v>
      </c>
      <c r="E79" s="25" t="s">
        <v>598</v>
      </c>
      <c r="F79" s="23" t="str">
        <f t="shared" si="14"/>
        <v>B._sp._Rattus.norvegicus_1-1C</v>
      </c>
      <c r="G79" s="23" t="s">
        <v>599</v>
      </c>
      <c r="H79" s="23" t="str">
        <f t="shared" si="11"/>
        <v xml:space="preserve">&gt;B._sp._Rattus.norvegicus_1-1C|ATGTCCGAAAATAAAGCATATATGACTGTCAATGGTAAAAAAATAGAATTACCTGTCCGTAAAGGTACTA
TTGGCCCTGATGTCATTGAGATTGCATCTCTTTATAAAGAAACTGATACCTTTACTTATGATCCTGGCTT
TACCTCAACTGCCTCTTGTGAATCAAAAATCACGTATATCGATGGTGATAAAGGAGTCCTACTTTATCGT
GGCTATTCTATTGATCAGCTCGCTGAAAAAGGAGACTTTCTCGAAAGCTGTTATCTTTTGCTTTATGGAG
AACTACCAACCAAACAAGAAAAAATTGATTTTGACTACCGTATTATGCAACACACGATGGTGCATGAACA
ATTTGCAAGATTTTTCCATGGCTTTCGTCGTGATTCTCATCCTATGGCTGTTATGGTTGCTTGCCTTGGA
GCAATGTCTGCATTCTATCATGATTCCATTGATATTACAGATTCCCAACAGAGAATGATTGCTTCTATTC
GTCTTATTTCCAAAGTGCCAACCCTTGCTGCAATGGCCTATAAATACAGCATTGGGCAACCATTTGTTTA
TCCCCGTAACGATCTCAGTTACGCTGCAAACTTCCTTCATATGTGCTTTTCTGTTCCTTGCCAAGAATAT
AAAATTAATCCAGTACTTGCTCGAGCTATGGACCGAATTTTCACCCTTCATGCAGATCATGAGCAAAATG
CATCTACATCAACGGTACGTCTTGCTGGTTCATCAGGAGCCAATCCATTTGCCTGTATAGCAGCAGGTGT
AGCATGCCTTTGGGGACCAGCGCACGGTGGTGCTAATGAAACATGTCTAAAAATGTTGCAAGAAATAGGC
ACTGTTCAAAAAATTCCTGAGTTTATCGCGCGTGCAAAAGATAAAAATGATCGTTTTCGTCTTATGGGTT
TTGGCCATCGTGTCTATAAAAATTATGATCCACGTGCAAAAATCATGCAACAAACCTGCCATGAAGTCTT
AAAAGAACTCAATATTCAAGATGATCCACTTCTTGATATTGCTATGGAACTTGAAAAAATTGCTCTAAAT
GATGAATACTTTATTGAAAAAAAGCTTTATCCTAATGTTGATTTCTATTCTGGTATTACATTAAAAGCCT
TAGGTTTTCCAACTGAAATGTTTACTGTTCTCTTTGCATTAGCACGCAGTGTTGGCTGGGTTGCACAATG
GAAAGAAATGATTGAAGATCCAGCACAAAAAATTGGCCGTCCACGTCAACTGTATACAGGTCCTTCAGCA
CGCGAATATATCCCGATAAACAACCGTACAAATTCAAAAAAATAA
</v>
      </c>
      <c r="I79" s="23">
        <f t="shared" si="15"/>
        <v>1324</v>
      </c>
      <c r="J79" s="23" t="s">
        <v>600</v>
      </c>
      <c r="K79" s="23" t="str">
        <f t="shared" si="12"/>
        <v>&gt;B._sp._Rattus.norvegicus_1-1C|ATGACAATTAATCTGCACCGGCCAGATATCGCGGAATTGAAGCCACGTATTACCGTTTTTGGTGTTGGAGGTGGTGGCGGAAATGCCGTAAATAATATGATAAATGCTGGCCTTCAAGGAGTTGACTTTGTTGTTGCTAATACAGATGCACAGGCTTTGGCTATGTCAAAAGCTGAACGTGTTATCCAGCTAGGTGCAGCAGTAACAGAAGGTTTAGGTGCTGGTGCTCTACCAGAAGTTGGCCAAGCTGCTGCAGATGAATGTATCGATGAAATTATCGATCATCTTGCAGATTCTCATATGGTTTTTATTACAGCAGGTATGGGCGGAGGTACAGGAACCGGAGCGGCACCTGTTGTTGCTAATGCGGCACGTGAAAAAGGTATTTTGACTGTTGGTGTTGTGACAAAGCCTTTCCAATTTGAAGGTGCACGTCGGATGAAGACAGCAGAAGCTGGGATAGAAGAATTACAAAAATCGGTTGATACATTAATCGTTATTCCAAATCAAAATCTTTTTCGTATTGCGAACGAAAAAACAACATTTTCTGATGCTTTTGCTATGGCTGATCAAGTTCTTTATTCTGGTGTTGCTTCTATTACAGATTTGATGATTAAAGAAGGATTGATTAACCTTGATTTTGCAGATGTTCGTTCTGTTATGCATGAAATGGGTCGTGCAATGATGGGGACTGGAGAGGCATCTGGTGATGGACGTGCTTTGGCTGCTGCTGAAGCTGCTATTGCAAATCCGTTGTTAGATGACACTTCTATGCGTGGAGCTCGTGGTCTTTTAATTTCTATTACGGGTGGTCGTGATATGACCTTGTTTGAAGTGGATGAGGCGGCTAATCGTATTAGAGAAGAAGTTGATGCTGACGCAAATGTTATTTTTGGTGCTATTGATGATGAGTCACTTCAGGGTGTTATTCGTGTATCGGTGGTTGCTACTGGTATTGATCGTGAGATTAATGATATAATACAACCTTCACATCCTAAATTTCATCGACCCTTAGCTTCAATGCGTAAAAATGATACTGGAGTAACGCAGACTGCTTCTCAGTCATCATCGTCTTTGCGTTCTGAATCAATGGTAGAAGTTATAGAAGCGCTAGAAGTAGAAATGAAACAACCAATTGAAGAGCCGTTTTGTCCAAAAAGTCAATTTTTTGTGCCGACTACAGATACATCATACACTCCACGAACTGTAAACACCGCTCCTTATGGGCAAAATATACATGCAAAGACATCAAGTCCATTACGTATGCAAGTTGGTTGTGTTTCTCAACAACCTATGGCTAGAGCAGTGGGAATGGAAGCAACAGCACACGTTCTTGATGACAAGGTTGGAATTGCAGAACAGAAGAAAAAACAAGTGCAAACACAATCTTGTTCAACGCCGGTGCGTATGCCTGAGTTAAAAGATTTTCCGTCTTCTATTCGGGGGCCAAGTACAAATTTTTCTAATGTCGATCAAGGACCACGTAATCTTTGGCAGCGTTTGAAACAAAGTTTGACGTATCGTGAAGAAATTGAACCAGAAGCTCGGTTAGAGCCTGCTGTCAATTCTTCTTCGCACAAAGATTTTCATATTTCTAGTGCCAATCCTCAGGAGTTTTCTCAAGATACTTCTGTTTATGTGCCTCGTTATTCTACTGAGTTGCAGCAACCTGCATCGCAGGATCAAAACATTTGTATCAGTGAAGAGGACGAGTTGGAAATACCAGCATTTTTGCGTCGCCAAGCAAATTAA</v>
      </c>
      <c r="L79" s="23">
        <f t="shared" si="16"/>
        <v>1752</v>
      </c>
      <c r="M79" s="23" t="s">
        <v>601</v>
      </c>
      <c r="N79" s="23" t="str">
        <f t="shared" si="13"/>
        <v>&gt;B._sp._Rattus.norvegicus_1-1C|TCTTCAGATGATGATCCCAAAGCCTTCTGGCGATCTGTTTATACAAGCCTCTAAGGGGGATGGAAGATATTATTTCTTTGATCAGATTATGCGATTGAAGGTTTTCAGTTTTCCTCGTAGGGCTTGTAGCTCAGTCGGTTAGAGCGCGCGCTTGATAAGCGTGAGGTCGGAGGTTCAAGTCCTCCCAGGCCCACCAGTTTCGCTATGCTGCACTTTGCTTTGATAATCTGAAAAGGCTCTCAGTGAGACTGATCGCAATCCCTTTTTGGATAATTCCTTAAAAGAATTTATTGCCTCAATCAATTTTTCTAAAAATATTTAGACCCTCCATAGAAACTTAAAGCTTTCTATAGCAATGAACTCTTTGTAAGAAATTTGGACTCTTCGTGAGAAATTATTGTCTCTTCTTTTCAATAAGGGACAAAATAGTGAAAAAAAGCAGGCCAATATTGTGTCTCTGTTTGTTTTAAAGAGCCTCTGTTTTTTTAGAATATGGCGTTTTTAAAAGAGCAAGATGTGAGGGAGTTTTAGCTGTTTTAGGGGCCGTAGCTCAGCTGGGAGAGCACCTGCTTTGCAAGCAGGGGGTCGTCGG</v>
      </c>
      <c r="O79" s="23">
        <f t="shared" si="17"/>
        <v>592</v>
      </c>
      <c r="P79" s="23" t="s">
        <v>602</v>
      </c>
      <c r="Q79" s="23" t="s">
        <v>603</v>
      </c>
      <c r="R79" s="23" t="s">
        <v>604</v>
      </c>
      <c r="S79" s="24" t="s">
        <v>29</v>
      </c>
    </row>
    <row r="80" spans="1:19" x14ac:dyDescent="0.4">
      <c r="A80" s="24" t="s">
        <v>1558</v>
      </c>
      <c r="B80" s="24" t="s">
        <v>605</v>
      </c>
      <c r="C80" s="24" t="s">
        <v>102</v>
      </c>
      <c r="D80" s="24" t="s">
        <v>606</v>
      </c>
      <c r="E80" s="26" t="s">
        <v>607</v>
      </c>
      <c r="F80" s="24" t="str">
        <f t="shared" si="14"/>
        <v>B._sp._Rusa.timorensis_Pangjai-1</v>
      </c>
      <c r="G80" s="24" t="s">
        <v>608</v>
      </c>
      <c r="H80" s="23" t="str">
        <f t="shared" si="11"/>
        <v>&gt;B._sp._Rusa.timorensis_Pangjai-1|GGTGGTGCTAATGAAGCATGCCTAAAAATGTTACAAGAAATAGGTTCTATTGAAAAAATTCCTGAATTTA
TTGCACGTGCAAAAGACAAAAATGATCCTTTCCGTCTTATGGGCTTTGGCCACAGAGTTTATAAAAATTA
CGATCCACGTGCAAAACTTATGCAAAAAACCTGCCATGAAGTTTTAAAAGAACTCAATATTCAAGATGAT
CCACTTCTTGACATTGCTATGGAGCTTGAAAAAATTGCTCTGAGTGATGAATATTTTATTGAAAAAAAGC
TCTATCCTAATGTTGATTTCTATTCTGGAATTACATTAAAA</v>
      </c>
      <c r="I80" s="23">
        <f t="shared" si="15"/>
        <v>325</v>
      </c>
      <c r="J80" s="24" t="s">
        <v>609</v>
      </c>
      <c r="K80" s="23" t="str">
        <f t="shared" si="12"/>
        <v>&gt;B._sp._Rusa.timorensis_Pangjai-1|AATGCCGTCAATAATATGATTAATGCTGGCCTTCAAGGAGTTGATTTTGTTGTTGCCAATACAGATGCAC
AAGCTTTAGCTATGTCAAAGGCTGAGCGTGTAATCCAACTTGGTGCAGCAGTTACAGAAGGTTTGGGTGC
CGGTGCTTTACCGGAAGTTGGGCAAGCAGCTGCAAATGAATGTATTGATGAGATTATGGATCATCTTGCA
AATTCCCATATGGTTTTCATTACAGCAGGTATGGGTGGGGGCACTGGAACAGGAGCGGCGCCTGTTGTTG
CTCGTGCAGCACGTGAAAAAGGTATTTTGACTGTAGGTGTTGTAACAAAGCCATTTCAATTTGAAGGTGC
ACGCCGTATGAAAACGGCGGAAGCTGGTATAGAAGAATTACAAAAATCTGTTGATACATTAATTGTTATT
CCTAACCAAAATCTATTTCGTATTGCAGATGAAAAAACAACATTTGCCGATGCTTTTGCTATGGCTGATC
AGGTGCTTTACTCTGGTGTTGCTTCTATCACGGACTTAATGATTAAAGAAGGGTTGATTAATCTTGACTT
TGCTGATGTTCGTTCTGTTATGCATGAAATGGGTCGTGCGATGATGGGAACAGGTGAAGCTTCTGGTGAA
GGACGTGCTTTAAAAGCTGCTGAAGCTGCTATTGCAAATCCGCTGTTAGATGAAACCTCTATGTGTGGGG
CTCGTGGTCTTTTGATTTCCATTACAGGGGGCCGTGATATGACTTTGTTTGAAGTGGATGAGGCTGCTAA
TCGTATTCGTGAAGAAGT</v>
      </c>
      <c r="L80" s="23">
        <f t="shared" si="16"/>
        <v>799</v>
      </c>
      <c r="M80" s="24" t="s">
        <v>610</v>
      </c>
      <c r="N80" s="23" t="str">
        <f t="shared" si="13"/>
        <v>&gt;B._sp._Rusa.timorensis_Pangjai-1|TCTTCCGATGATGATCCCAAGCCTTCAGGCGTTCT
GTTCATCAAATTTCGAATGCGTTAAAAAAACACTTGAAAGCATTTAAATTTAAAAAACATTTAAGTGCAT
TTAAGAAACGTTCGAAAGCGTTTAAGAAACAAATAAAGAAAGTGTTTTAAGAAACATATCTGTTTCTTAA
ATATAGCTTTTGTTCTCTTTTGTTTTCTTTTATCTGTCCCGAGGAAGGTTTTTACCGGTTTACTCCTGAG
GGCTTGTAGCTCAGTTGGTTAGAGCGCGCGCTTGATAAGCGTGAGGTCGGAGGTTCAAGTCCTCCCAGGC
CCACCAATTTATGATTGCTGATAAGTTTGCTGATAAAGTTTTTTGCGAACGTTTTGATGGTCTTTTATCT
TGCAATCTTTCAAAAGTATTTGAACTGTTTTAGGGGCCGTAGCTCAGCTGGGAGAGCACCTGCTTTGCAA
GCAGGGGGTCGTCGG</v>
      </c>
      <c r="O80" s="23">
        <f t="shared" si="17"/>
        <v>477</v>
      </c>
      <c r="P80" s="24" t="s">
        <v>611</v>
      </c>
      <c r="Q80" s="24" t="s">
        <v>612</v>
      </c>
      <c r="R80" s="24" t="s">
        <v>613</v>
      </c>
      <c r="S80" s="24" t="s">
        <v>29</v>
      </c>
    </row>
    <row r="81" spans="1:19" x14ac:dyDescent="0.4">
      <c r="A81" s="24" t="s">
        <v>1558</v>
      </c>
      <c r="B81" s="23" t="s">
        <v>614</v>
      </c>
      <c r="C81" s="23" t="s">
        <v>20</v>
      </c>
      <c r="D81" s="24" t="s">
        <v>547</v>
      </c>
      <c r="E81" s="25" t="s">
        <v>615</v>
      </c>
      <c r="F81" s="23" t="str">
        <f t="shared" si="14"/>
        <v>B._sp._Sekeetamys.calurus_FG1-1</v>
      </c>
      <c r="G81" s="23" t="s">
        <v>616</v>
      </c>
      <c r="H81" s="23" t="str">
        <f t="shared" si="11"/>
        <v>&gt;B._sp._Sekeetamys.calurus_FG1-1|CGCCAATGAAGCATGCTTAAAGATGCTACAAGACATAGGTTCCGTTGAGAGAATCCCTGAATTCATTGCA
CGTGCAAAAGATAAAAAAGACCCCTTCCGCCTTATGGGCTTTGGTCACCGAGTCTATAAAAATTATGATC
CACGTGCAAAAATTATGCAAAAAACTTGTCATGAAGTTTTAAAAGAACTGAACATTCAAGATGATCCACT
TCTTGATATCGCTATAGAACTTGAAAAAATCGCTCTGAGTGATGAATATTTTGTTGAGAAAAAACTTTAC
CCCAATGTCGATTTCTATTCTGGTATCACACTAAAAGCTTTAGGTTTTCCAACCGAAA</v>
      </c>
      <c r="I81" s="23">
        <f t="shared" si="15"/>
        <v>342</v>
      </c>
      <c r="J81" s="23" t="s">
        <v>617</v>
      </c>
      <c r="K81" s="23" t="str">
        <f t="shared" si="12"/>
        <v>&gt;B._sp._Sekeetamys.calurus_FG1-1|AATGCCGTGAATAATATGATTAATGCTGGTCTTCAAGGAGTTGATTTTGTTGTTGCGAATACAGATGCGC
AGGCTTTGGCTATGTCAAAGGCAGAACGTGTTATCCAACTTGGTGCCGCAGTCACAGAAGGCTTAGGGGC
TGGTGCTTTGCCGGAAGTGGGACAAGCGGCTGCAGAGGAATGTATTGATGAAATTATCGACCATCTGGCA
GACTCCCATATGGTTTTTATTACTGCTGGTATGGGTGGCGGTACTGGAACTGGGGCGGCGCCTGTGGTGG
CTCGCGCTGCGCGTGAAAAAGGTATTTTAACCGTTGGTGTGGTGACAAAGCCATTTCAGTTTGAAGGTGC
GCGCCGTATGAAAACGGCAGAGGCTGGTATTGATGAATTACAGAAGTCTGTTGATACATTAATTGTTATT
CCTAATCAGAATCTGTTTCGTATCGCCGATGAAAAGACAACCTTCGCTGATGCTTTTGCGATGGCTGATC
AAGTGCTTTATTCTGGTGTTGCTTCTATTACAGATCTCATGATTAAAGAGGGGCTTATTAATCTTGATTT
TGCTGATGTTCGTTCTGTTATGCATGAAATGGGTCGAGCGATGATGGGAACTGGTGAGGCGTCTGGTGAA
GGGCGTGCTTTGAATGCTGCCGAAGCTGCTATTGCAAACCCATTGCTGGATGATACTTCTATGCGTGGTG
CTCGTGGCTTGCTTATTTCCATTACAGGTGGTCGTGATATGACTCTCTTTGAAGTTGATGAGGCTGCTAA
TCGCATTCGTGAAGAAGT</v>
      </c>
      <c r="L81" s="23">
        <f t="shared" si="16"/>
        <v>799</v>
      </c>
      <c r="M81" s="23" t="s">
        <v>618</v>
      </c>
      <c r="N81" s="23" t="str">
        <f t="shared" si="13"/>
        <v>&gt;B._sp._Sekeetamys.calurus_FG1-1|TCTTCAGATGATGATCCCAAGCCTTCTGGCGATCTCTTAGCAATAAAGACCCTTCATTTTTTAAA
AGGACGCTTTAGAAAGGAAAGCTGTAAAAAGCTTTTCTCTAAGAATATGCCGGGGAAGGTTTTCCGGTTT
ATCCCGGAGGGCTTGTAGCTCAGTTGGTTAGAGCGCGCGCTTGATAAGCGTGAGGTCGGAGGTTCAAGTC
CTCCCAGGCCCACCAATCACTCTATCAATTTCATGAAGCGCTGACGGACTTGCTTATAGGCAAGAAGCCT
ATAAAGTCTACAAACCGATAAAGCCTATAAATTTGTAAGAAACTTACATATCTTGCTTAGTAATGCCTCA
AACACATTTTTAAGGGTAGCTGCCATCTCTCATAAGACTTAACAGTGATGTCATCACTTGAATTTTAAAA
GTGAAATTGTCACTTAAAGTGAAGTTCTATTGATTAAATGCAGGAGATAAAAATGGAGTTTGTTTGTCAG
GGTGCTTACAAAAAGCATATGTTGTTTGCAAAGGGCCTTTGTAAAATGGAAGAGCTATGCTGTATGCTTT
AAGCAGTCCAAAGTCAAAATTGTTCAAAGCCAAAGTAATAATCTCCTTACGGGGCTATGCTGTAAGTCTT
CTTATTTTAAGAGTTTGGAATGGGTTATGCTATTTTAGGGGCCGTAGCTCAGCTGGGAGAGCACCTGCTT
TGCAAGCAGGGGGTCGTCGG</v>
      </c>
      <c r="O81" s="23">
        <f t="shared" si="17"/>
        <v>725</v>
      </c>
      <c r="P81" s="23" t="s">
        <v>619</v>
      </c>
      <c r="Q81" s="23" t="s">
        <v>620</v>
      </c>
      <c r="R81" s="23" t="s">
        <v>621</v>
      </c>
      <c r="S81" s="24" t="s">
        <v>29</v>
      </c>
    </row>
    <row r="82" spans="1:19" x14ac:dyDescent="0.4">
      <c r="A82" s="24" t="s">
        <v>1558</v>
      </c>
      <c r="B82" s="23" t="s">
        <v>614</v>
      </c>
      <c r="C82" s="23" t="s">
        <v>20</v>
      </c>
      <c r="D82" s="24" t="s">
        <v>547</v>
      </c>
      <c r="E82" s="25" t="s">
        <v>622</v>
      </c>
      <c r="F82" s="23" t="str">
        <f t="shared" si="14"/>
        <v>B._sp._Sekeetamys.calurus_FG3-1</v>
      </c>
      <c r="G82" s="23" t="s">
        <v>623</v>
      </c>
      <c r="H82" s="23" t="str">
        <f t="shared" si="11"/>
        <v>&gt;B._sp._Sekeetamys.calurus_FG3-1|CGCTAATGAAGCGTGTTTAAAAATGTTACAAGAAATCGGTTCCGTTAAGAGAATTCCTGAATTTATTGCA
CGTGCAAAAGATAAAGATGATCCTTTCCGCCTTATGGGCTTTGGTCACCGAGTTTATAAAAGTTATGACC
CACGTGCAAAAATCATGCAAAAAACCTGCCATGAAGTTTTACAAGAACTAAACATTAAAGATGACCCACT
TCTTGATATCGCTATAGAACTTGAAAAAATCGCCTTGAATGATGAATACTTTATTGAAAAAAAGCTTTAT
CCTAATGTTGATTTCTATTCTGGTATTACATTAAAAGCTCTAGGCTTCCCAACCGAAA</v>
      </c>
      <c r="I82" s="23">
        <f t="shared" si="15"/>
        <v>342</v>
      </c>
      <c r="J82" s="23" t="s">
        <v>624</v>
      </c>
      <c r="K82" s="23" t="str">
        <f t="shared" si="12"/>
        <v>&gt;B._sp._Sekeetamys.calurus_FG3-1|AATGCCGTGAATAATATGATTAATGCTGGTCTTCAAGGAGTTGATTTTGTTGTGGCTAATACGGATGCAC
AGGCTTTGGCTATGTCAAAGGCTGAGCGTGTTATCCAGCTTGGTGCGGCAGTCACAGAAGGTTTAGGCGC
TGGTGCTTTACCAGAAGTGGGACAAGCCGCTGCAGAAGAATGTATTGATGAAATTATTGATCACCTGGCT
GATTCTCATATGGTGTTTATTACTGCTGGTATGGGTGGAGGAACTGGAACAGGGGCTGCGCCCGTTGTTG
CGCGTGCAGCGCGTGAAAAAGGTATTTTAACCGTTGGTGTTGTAACAAAGCCTTTTCAGTTTGAAGGTGC
TCGTCGGATGAAAACAGCGGAGATGGGTATTGAAGAATTACAAAAGTCTGTTGATACATTAATTGTTATT
CCCAATCAGAATCTGTTTCGTATCGCTGATGATAAAACAACATTTGCGGATGCTTTTGCTATGGCTGACC
AAGTGCTCTATTCTGGTGTAGCTTCTATTACAGATTTAATGATTAAAGAGGGGCTTATCAACCTTGATTT
TGCTGATGTGCGTTCTGTTATGCATGAAATGGGACGTGCGATGATGGGAACAGGTGAAGCCTCTGGTGAG
GGGCGGGCTTTGAATGCTGCTGAAGCTGCTATTGCTAATCCACTCTTGGATGATACTTCTATGCGTGGTG
CTCGTGGCTTGCTCATTTCTATTACGGGTGGTCGTGATATGACTCTCTTTGAGGTTGATGAAGCCGCTAA
TCGTATTCGTGAAGTAGT</v>
      </c>
      <c r="L82" s="23">
        <f t="shared" si="16"/>
        <v>799</v>
      </c>
      <c r="M82" s="23" t="s">
        <v>625</v>
      </c>
      <c r="N82" s="23" t="str">
        <f t="shared" si="13"/>
        <v>&gt;B._sp._Sekeetamys.calurus_FG3-1|TCTTCAGATGATGATCCCAAGCCTTCTGGCGCTCTCGTAAGAG
AAAGCTGCTTTTTAAAAGCTTTCAGGAAAAAGAGCTTTAAAAAAGCTTTTCCATAAGATAATGCCGGGGA
AGGTTTTCCGGTTTATCCCGGAGGGCTTGTAGCTCAGTTGGTTAGAGCGCGCGCTTGATAAGCGTGAGGT
CGGAGGTTCAAGTCCTCCCAGGCCCACCACTTTAATCTATTCTAATTTCATTCGTCCATTGAAGACGTTA
TCCATTCCTTGAAGAAGCGCTTCTCAAAAGCCTTTTTTATGAAAATGTAACGCTTTTCTGTTTTTCTTAA
AACTTAAAGAAGCAAAACTTAGAAAAGTTCAAAAGAAAAAAAGGTCTCTGTTAAACAGATCCTAGTTTGA
AAAGTTTTGTATGCGTTATGTTGTTTAGGGGCCGTAGCTCAGCTGGGAGAGCACCTGCTTTGCAAGCAGG
GGGTCGTCGG</v>
      </c>
      <c r="O82" s="23">
        <f t="shared" si="17"/>
        <v>480</v>
      </c>
      <c r="P82" s="23" t="s">
        <v>626</v>
      </c>
      <c r="Q82" s="23" t="s">
        <v>627</v>
      </c>
      <c r="R82" s="23" t="s">
        <v>628</v>
      </c>
      <c r="S82" s="23" t="s">
        <v>29</v>
      </c>
    </row>
    <row r="83" spans="1:19" x14ac:dyDescent="0.4">
      <c r="A83" s="24" t="s">
        <v>1558</v>
      </c>
      <c r="B83" s="23" t="s">
        <v>629</v>
      </c>
      <c r="C83" s="23" t="s">
        <v>179</v>
      </c>
      <c r="D83" s="24" t="s">
        <v>630</v>
      </c>
      <c r="E83" s="25" t="s">
        <v>631</v>
      </c>
      <c r="F83" s="23" t="str">
        <f t="shared" si="14"/>
        <v>B._sp._Tamiasciurus.hudsonicus_AR-15-3</v>
      </c>
      <c r="G83" s="23" t="s">
        <v>632</v>
      </c>
      <c r="H83" s="23" t="str">
        <f t="shared" si="11"/>
        <v>&gt;B._sp._Tamiasciurus.hudsonicus_AR-15-3|ATGTCAGAAAATAAAGCATATATGACTGTCAATGGTAAAGAAATAGAATTACCTATCCGTAAAGGTACTA
TTGGCCCTGATGTCATCGAGATTGCCTCTCTTTATAAAGAAACTGACACCTTTACTTATGATCCTGGCTT
TACCTCAACTGCCTCTTGTGAGTCAAAAATCACGTATATCGATGGTGACAAAGGAGTCTTACTTTATCGT
GGTTATTCTATTGATCAGCTCGCTGAAAAAGGAGACTTTCTCGAAAGCTGCTATCTTTTGCTTTATGGAG
AATTACCAACAAAACAAGAAAAAATTGACTTTGATCAGCGTATTATGCAACACACAATGGTACATGAACA
ATTTGCAAGATTTTTCCATGGCTTTCGTCGTGATTCTCATCCTATGGCTGTTATGGTTGCTTGCCTTGGA
GCGATGTCTGCATTCTATCATGATTCCATTGACATTACAGATTCCCAGCAGAGAATGATTGCTTCTATTC
GTCTTATTTCCAAAGTGCCAACTCTTGCTGCGATGGCATATAAATATAGTATTGGGCAACCATTTGTTTA
TCCGCGTAACGATCTAAGTTACGCTGCAAATTTCCTTCACATGTGCTTTTCCGTTCCTTGCGAAGAATAT
AAAATTAATCCAGTGCTTGCTCGAGCTATGGACCGAATTTTCACTCTTCATGCAGATCATGAACAAAATG
CATCTACATCAACAGTACGTCTTGCTGGTTCATCAGGAGCTAATCCATTTGCGTGTATAGCAGCAGGTGT
AGCATGCCTTTGGGGACCAGCGCACGGTGGTGCTAATGAAACGTGTCTAAAAATGCTGCAAGAAATAGGC
AATGTTCAAAAAATTCCTGAGTTTATTGCACGTGCAAAAGATAAAAATGATCGTTTCCGTCTTATGGGTT
TTGGTCACCGTGTCTATAAAAATTATGATCCACGTGCGAAAATCATGCAGCAAACCTGCCATGAAGTCTT
AAAAGAACTCAATATTCAAGATGATCCACTTCTTGATATTGCTATGGAACTTGAAAAAATTGCTTTAAAT
GATGAATACTTTATTGAAAAAAAGCTTTATCCTAATGTTGATTTTTATTCTGGTATTACATTAAAAGCTT
TAGGTTTCCCGACTGAAATGTTTACTGTTCTCTTTGCGTTAGCGCGCAGTGTTGGCTGGGTTGCACAATG
GAAAGAAATGATTGAAGATCCAGCACAAAAAATTGGCCGTCCACGCCAACTGTATACAGGTCCTACAGCA
CGCGAATATATCCCGATGAACAACCGTACAAACTCAAAAAAATAA</v>
      </c>
      <c r="I83" s="23">
        <f t="shared" si="15"/>
        <v>1323</v>
      </c>
      <c r="J83" s="23" t="s">
        <v>633</v>
      </c>
      <c r="K83" s="23" t="str">
        <f t="shared" si="12"/>
        <v>&gt;B._sp._Tamiasciurus.hudsonicus_AR-15-3|ATGACAATTAATCTGCACCGGCCAGATATCGCGGAATTAAAGCCACGTATTACCGTTTTTGGTGTTGGTGGTGGTGGCGGAAATGCCGTGAATAATATGATAAATGCTGGCCTTCAGGGGGTTGACTTTGTTGTTGCTAATACAGATGCACAGGCTTTAGCTATGTCAAAAGCTGAACGTGTGATCCAACTTGGTGCAGCAGTAACAGAAGGTTTAGGTGCTGGTGCTTTACCAGAAGTTGGTCAGGCTGCTGCCGATGAATGTATCGATGAAATTATCGATCATCTTGCAGATTCTCATATGGTTTTTATTACAGCGGGTATGGGAGGCGGTACGGGAACCGGAGCTGCACCTGTTGTTGCTAATGCTGCGCGTGAAAAAGGTATTTTGACTGTTGGTGTTGTGACAAAACCTTTCCAATTTGAAGGTGCACGTCGGATGAAGACAGCAGAAGCTGGCATAGAAGAGTTACAAAAATCGGTTGATACCTTAATTGTTATTCCGAATCAAAATCTTTTTCGTATTGCGAACGAGAAAACAACATTTTCTGATGCCTTTGCTATGGCTGATCAAGTTCTTTATTCTGGTGTTGCTTCTATTACGGATTTGATGATTAAAGAGGGACTGATTAACCTTGATTTTGCAGATGTTCGTTCTGTTATGCATGAAATGGGTCGTGCAATGATGGGAACTGGAGAAGCGTCTGGTGATGGACGTGCTTTAGCTGCTGCTGAGGCTGCTATTGCAAATCCATTGTTAGATGATACTTCTATGCGTGGAGCTCGCGGCCTTTTGATTTCCATTACGGGTGGTCGTGATATGACCTTGTTTGAGGTGGATGAAGCGGCTAATCGTATTAGGGAAGAAGTTGATGCTGATGCAAATGTTATCTTTGGTGCCATTGACGATGAGTCGCTTGAGGGTGTTATTCGTGTATCGGTGGTTGCTACTGGTATTGATCGTGAAATTAATGATGTAATACAGCCTTCACATCCTAAATTTCATCGGCCTGCGGCTTCAATACGTAAAAATGATGGTGGAGTAACGCAGACTACTTCTCAGTCATCATCATTGCGTTCTGAAGCAATGGTGGAAGTTATAGAAGCGCTAGAAGTAGAAATGAAACAGCCAATTGAAGAGCCATTTTGCCCAAAAAGTCAATTTTTTGTGCAGACTGCAGATGCATATACTTCGCGAACTGTAAATGCCGCTCCTTATGGGCAAAATGTACATGGAAAGACATCAAATGCATTACGCATGCAAGTTGGTTGTGTTTCTCAACAGCCTATGGCTAAAGCAATGAGTATGGAAGCAACAGCACATGTTCTTGATGACAAGACTGGAATTGGAGAACAGAAGAAAAAACAAGTGCAAACGCAACCTTATTCAATGCCAGTGCGTATGCCTGAGTTAAAAGATTTTCCATCTTCTGTTCGTACTCAAAGTGCAAATTTTCCTAGTATTGATCAAGGACCACGTAATCTTTGGCAGCGTTTGAAACAAAGTTTGACGTATCGTGAAGAAGCTGAACCAGAAGCTCGATTAGAGCCTGCTGTCAATTCTTCTTCGGATAAAAATTTTCATATTTCTAGTGCAAATTCTCAGGAATTGTCTCAAGATATTTCTGTTTATGTGCCGCGTCACTCTACCGAGTTACAGCAACATGCACCGCAAGATCAAAACATTTGTGCCAATGAAGAGGATGAATTGGAAATACCAGCATTTTTGCGTCGTCAAGCAAATTAA</v>
      </c>
      <c r="L83" s="23">
        <f t="shared" si="16"/>
        <v>1746</v>
      </c>
      <c r="M83" s="23" t="s">
        <v>634</v>
      </c>
      <c r="N83" s="23" t="str">
        <f t="shared" si="13"/>
        <v>&gt;B._sp._Tamiasciurus.hudsonicus_AR-15-3|TCTTCAGATGATGATCCCAAAGCCTTCTGGCGATCTGTTTATGCAAGCCTCTGAGGGGGTGGAAGATAGTGTTTCTTTGATCAGATTATGCGATTGAAAATTTTCTGGTTTTCCTCGTAGGGCTTGTAGCTCAGTCGGTTAGAGCGCGCGCTTGATAAGCGTGAGGTCGGAGGTTCAAGTCCTCCCAGGCCCACCAGTTACACTATGCAGCAAATTGCTTTGGTGACTGAAAGTTGCTCTGAGTGAAAATGTTAAAATCCAGTGAAAATATTACTACTCCCCTTATTGAGTAATCCCTTAAAGAAAATTTATACTTAAATAAATTCTTCTAAGAGCGTTCAGAACCTCCATAAGAACTCAAAGCCTTCCCATAGAAACAAAGTCTTCGCGAGAATTTTTCTCTCTCCTCTTTAGGAGGGGAAAAACAGGCAAATAACAAGAGAAATAAAAGGCTAATATTGTATTCCTCAATCAATGTTATGTCTCTCTTTGTAAAAAGCTTAATGTAAAAAGTAAAAAGCTTAATGTAAAAAACTTAAAGAAGCTTCTGTTTAAAAAAAGTATGACGTTTTTATTAAAAGCAAAAGACGTGAGGGCATTTCAAACTTTTTAGGGGCCGTAGCTCAGCTGGGAGAGCACCTGCTTTGCAAGCAGGGGGTCGTCGG</v>
      </c>
      <c r="O83" s="23">
        <f t="shared" si="17"/>
        <v>665</v>
      </c>
      <c r="P83" s="23" t="s">
        <v>635</v>
      </c>
      <c r="Q83" s="23" t="s">
        <v>636</v>
      </c>
      <c r="R83" s="23" t="s">
        <v>637</v>
      </c>
      <c r="S83" s="24" t="s">
        <v>29</v>
      </c>
    </row>
    <row r="84" spans="1:19" x14ac:dyDescent="0.4">
      <c r="A84" s="5" t="s">
        <v>1558</v>
      </c>
      <c r="B84" s="7" t="s">
        <v>638</v>
      </c>
      <c r="C84" s="7" t="s">
        <v>179</v>
      </c>
      <c r="D84" s="5" t="s">
        <v>430</v>
      </c>
      <c r="E84" s="6" t="s">
        <v>639</v>
      </c>
      <c r="F84" s="7" t="str">
        <f t="shared" si="14"/>
        <v>B._sp._Urocyon.cinereoargenteus_11B</v>
      </c>
      <c r="G84" s="7" t="s">
        <v>529</v>
      </c>
      <c r="H84" s="7" t="str">
        <f t="shared" si="11"/>
        <v>&gt;B._sp._Urocyon.cinereoargenteus_11B|ATGTCCGAAAATAAAGCATATATGACTGTCAATGGTAAAAAAATAGAATTACCTGTCCGTAAAGGTACCA
TTGGCCCTGATGTCATTGAGATTGCATCTCTTTATAAAGAAACTGATACCTTTACTTATGATCCTGGCTT
TACCTCAACTGCCTCTTGTGAATCAAAAATCACGTATATCGATGGTGACAAAGGAGTCCTACTTTATCGC
GGTTATTCTATTGACCAACTTGCTGAAAAAGGTGACTTTCTCGAAAGCTGTTATCTTTTGCTTTATGGAG
AACTACCAACCAGACAAGAAAAAATTGATTTTGACTACCGTATTATGCAACACACGATGGTGCATGAACA
ATTTGCAAGATTTTTCCATGGCTTTCGTCGTGATTCTCATCCTATGGCTGTTATGGTTGCTTGCCTTGGA
GCAATGTCTGCATTCTATCATGATTCCATTGATATTACAGATTCCCAACAGAGAATGATTGCTTCTATTC
GTCTTATTTCCAAAGTACCAACCCTTGCTGCGATGGCATATAAATACAGTATTGGGCAACCATTTATTTA
TCCCCGTAACGATCTCAGTTATGCTGCAAACTTCCTTCATATGTGCTTTTCTGTTCCTTGCCAAGAATAT
AAAATTAATCCAGTACTTGCTCGAGCTATGGACCGAATTTTCACCCTTCATGCAGATCATGAGCAAAATG
CATCTACATCAACGGTACGTCTTGCTGGTTCATCAGGAGCTAATCCATTTGCGTGTATAGCAGCAGGTGT
GGCATGCCTTTGGGGACCAGCGCACGGTGGTGCTAATGAAACATGTCTAAAAATGCTGCAAGAAATAGGC
ACTGTTCAAAAAATTCCTGAGTTTATCGCACGTGCAAAAGATAAAAATGATCGTTTTCGTCTTATGGGTT
TTGGTCATCGTGTCTATAAAAATTATGATCCACGTGCAAAAATCATGCAACAAACCTGCCATGAAGTCTT
AAAAGAACTCAATATTCAAGATGATCCACTTCTTGATATTGCTATGGAACTTGAAAAAATTGCTCTAAAT
GATGAATACTTTATTGAAAAAAAGCTTTATCCTAATGTTGATTTCTATTCTGGTATCACATTAAAAGCCT
TAGGTTTTCCAACTGAAATGTTTACTGTTCTCTTTGCATTAGCACGTAGTGTTGGCTGGGTTGCACAATG
GAAAGAAATGATTGAAGATCCAGCACAAAAAATTGGCCGTCCACGCCAACTGTATACAGGTCCTTCAACA
CGTGAATATATTCCGATAAACGACCGCACAAATTCAAAAAAATAA</v>
      </c>
      <c r="I84" s="7">
        <f t="shared" si="15"/>
        <v>1323</v>
      </c>
      <c r="J84" s="7" t="s">
        <v>530</v>
      </c>
      <c r="K84" s="7" t="str">
        <f t="shared" si="12"/>
        <v>&gt;B._sp._Urocyon.cinereoargenteus_11B|ATGACAATTAATCTGCACCGGCCAGATATCGCGGAATTGAAGCCACGTATTACCGTTTTTGGTGTTGGAG
GTGGTGGCGGAAATGCCGTGAATAATATGATAAATGCTGGTCTTCAGGGAGTTGACTTTGTTGTTGCTAA
TACAGATGCACAGGCTTTGGCTATGTCAAAAGCTGAACGTGTGATCCAGCTAGGTGCAGCAGTAACAGAA
GGTTTAGGTGCTGGTGCTTTACCAGAAGTTGGTCAAGCTGCTGCAGATGAATGTATCGATGAAATTATCG
ATCATCTTGCAGATTCTCATATGGTTTTTATTACAGCAGGTATGGGTGGAGGCACGGGAACCGGAGCCGC
ACCTGTTGTTGCTAATGCGGCACGTGAAAAAGGTATTTTGACTGTTGGTGTTGTGACGAAGCCTTTCCAA
TTTGAAGGTGCACGTCGAATGAAGACAGCAGAAGCTGGCATAGAAGAATTACAAAAATCGGTTGATACAT
TAATCGTTATTCCGAATCAAAATCTTTTTCGTATTGCGAACGAAAAAACAACATTTTCTGATGCTTTTGC
TATGGCCGACCAAGTTCTTTATTCTGGTGTTGCTTCTATTACAGATTTGATGATTAAAGAAGGATTGATT
AACCTTGATTTTGCAGATGTTCGTTCTGTTATGCATGAAATGGGTCGTGCAATGATGGGAACTGGAGAGG
CATCTGGTGATGGACGTGCTTTGGCTGCTGCTGAAGCTGCTATTGCAAATCCGTTGTTAGATGACACTTC
TATGCGTGGAGCCCGTGGCCTTTTGATTTCCATTACGGGTGGTCGTGATATGACCTTGTTTGAAGTGGAT
GAGGCGGCTAATCGTATTAGAGAAGAAGTTGATGCTGATGCAAATGTTATCTTTGGTGCTATTGATGATG
AGTCACTTGAGGGTGTTATTCGTGTATCGGTGGTTGCTACTGGTATTGATCGTGAGATTAATGATATAAT
ACAACCTTCACATCCTAAATTTCATCGGCCTGTAGCTTCAATGCGTAAAAATGATACTGGAGTAACGCAG
ACTGCTTCTCAGTCATCATCATCTTTGCGTTCTGAATCAATGGTAGAAGTTATAGAAGCGCTAGAAGTAG
AAATGAAACAGCCAATTGAAGAGCCATTTTGTCCAAAAAGTCAATTTTTTGTGCAGACTACAGATACAAC
ATATACTCCACGAACTGTAAACACTGCTCCTTATGGGCAAAATATACATGCAAAGACATCAAGTTCACTA
CGTATGCAGGCTGGTTGTGTTTCTCAACAGCCTATGGCTAGAGCAGTGGGAATGGAAGCAACAGCACATG
TTCTTGATGACAAGGTTGGAGTTGCAGAACAGAAGAAAAAACAAGTGCAAACACAATCTTGTTCAACGCC
GGTGCGTATGCCTGAGTTAAAAGATTTTCCGTCTTCTATTCGGAGTCAAAGTACAAATTTTTCTAGTGTC
GATCAAGGACCACGTAATCTTTGGCAGCGTTTGAAACAAAGTTTGACGTATCGTGAAGAAATTGAACCAG
AAGCTCGGTTAGAGCCTGCTGTCAATTCTTCTTCGCATAAAGATTTTCATATTTCTAGTGCCAATCCTCA
GGATCTTTCTCAAGATACTTCTGTTTATATGCCTCGTTACTCTACCGAGTCGCAGCAACCTGCATCGCAG
GATCAAAACATTTGTATCAGTGAAGAGGACGAGTTGGAAATACCAGCGTTTTTGCGTCGTCAAGCAAATT
AA</v>
      </c>
      <c r="L84" s="7">
        <f t="shared" si="16"/>
        <v>1777</v>
      </c>
      <c r="M84" s="7" t="s">
        <v>531</v>
      </c>
      <c r="N84" s="7" t="str">
        <f t="shared" si="13"/>
        <v>&gt;B._sp._Urocyon.cinereoargenteus_11B|TCTTCAGATGATGATCCCAAAGCCTTCTGGCGATCTGTTTATACAAGCCTCTAAGGGGGATGGAAGATATTCTTTCTTTGATTAGATTATGCGATTGAAGGTTTTCAGTTTTCCTCGTAGGGCTTGTAGCTCAGTCGGTTAGAGCGCGCGCTTGATAAGCGTGAGGTCGGAGGTTCAAGTCCTCCCAGGCCCACCAGTTCCGCTATGCTGTACTTTGCTCTGATAAGCTGAGAAGGCGCTCAGTGAGACTGATCGTAATCCCTTTTTGGATAATTCCTTAAAAGAATTTATTGCCTCAATCAATTTTTTCTAAAAGTGTTTAGAGCCTCCATAGAAACTTAAAGCTTTCTAGAGCAATGAACTCTTCATGAGAAATTTGGACCCTTCGTGAGAAAGTATTGTCTCTCCTTTTCAATAAGGGACAAAACAGGGAAAAGAGCAGGCCAATATTGTGTCTCTGTTTGTTTTAAAAAGCCTCTGTTTTTTAGAATATAGCGTTTTTAAAAGAGCAAGATGTGAGGGAGTTTTAGCTGTTTTAGGGGCCGTAGCTCAGCTGGGAGAGCACCTGCTTTGCAAGCAGGGGGTCGTCGG</v>
      </c>
      <c r="O84" s="7">
        <f t="shared" si="17"/>
        <v>591</v>
      </c>
      <c r="P84" s="7" t="s">
        <v>640</v>
      </c>
      <c r="Q84" s="7" t="s">
        <v>640</v>
      </c>
      <c r="R84" s="7" t="s">
        <v>640</v>
      </c>
      <c r="S84" s="7" t="s">
        <v>29</v>
      </c>
    </row>
    <row r="85" spans="1:19" x14ac:dyDescent="0.4">
      <c r="A85" s="5" t="s">
        <v>1558</v>
      </c>
      <c r="B85" s="7" t="s">
        <v>641</v>
      </c>
      <c r="C85" s="7" t="s">
        <v>31</v>
      </c>
      <c r="D85" s="5" t="s">
        <v>430</v>
      </c>
      <c r="E85" s="6" t="s">
        <v>642</v>
      </c>
      <c r="F85" s="7" t="str">
        <f t="shared" si="14"/>
        <v>B._sp._Vulpes.vulpes_A1379B</v>
      </c>
      <c r="G85" s="7" t="s">
        <v>529</v>
      </c>
      <c r="H85" s="7" t="str">
        <f t="shared" si="11"/>
        <v>&gt;B._sp._Vulpes.vulpes_A1379B|ATGTCCGAAAATAAAGCATATATGACTGTCAATGGTAAAAAAATAGAATTACCTGTCCGTAAAGGTACCA
TTGGCCCTGATGTCATTGAGATTGCATCTCTTTATAAAGAAACTGATACCTTTACTTATGATCCTGGCTT
TACCTCAACTGCCTCTTGTGAATCAAAAATCACGTATATCGATGGTGACAAAGGAGTCCTACTTTATCGC
GGTTATTCTATTGACCAACTTGCTGAAAAAGGTGACTTTCTCGAAAGCTGTTATCTTTTGCTTTATGGAG
AACTACCAACCAGACAAGAAAAAATTGATTTTGACTACCGTATTATGCAACACACGATGGTGCATGAACA
ATTTGCAAGATTTTTCCATGGCTTTCGTCGTGATTCTCATCCTATGGCTGTTATGGTTGCTTGCCTTGGA
GCAATGTCTGCATTCTATCATGATTCCATTGATATTACAGATTCCCAACAGAGAATGATTGCTTCTATTC
GTCTTATTTCCAAAGTACCAACCCTTGCTGCGATGGCATATAAATACAGTATTGGGCAACCATTTATTTA
TCCCCGTAACGATCTCAGTTATGCTGCAAACTTCCTTCATATGTGCTTTTCTGTTCCTTGCCAAGAATAT
AAAATTAATCCAGTACTTGCTCGAGCTATGGACCGAATTTTCACCCTTCATGCAGATCATGAGCAAAATG
CATCTACATCAACGGTACGTCTTGCTGGTTCATCAGGAGCTAATCCATTTGCGTGTATAGCAGCAGGTGT
GGCATGCCTTTGGGGACCAGCGCACGGTGGTGCTAATGAAACATGTCTAAAAATGCTGCAAGAAATAGGC
ACTGTTCAAAAAATTCCTGAGTTTATCGCACGTGCAAAAGATAAAAATGATCGTTTTCGTCTTATGGGTT
TTGGTCATCGTGTCTATAAAAATTATGATCCACGTGCAAAAATCATGCAACAAACCTGCCATGAAGTCTT
AAAAGAACTCAATATTCAAGATGATCCACTTCTTGATATTGCTATGGAACTTGAAAAAATTGCTCTAAAT
GATGAATACTTTATTGAAAAAAAGCTTTATCCTAATGTTGATTTCTATTCTGGTATCACATTAAAAGCCT
TAGGTTTTCCAACTGAAATGTTTACTGTTCTCTTTGCATTAGCACGTAGTGTTGGCTGGGTTGCACAATG
GAAAGAAATGATTGAAGATCCAGCACAAAAAATTGGCCGTCCACGCCAACTGTATACAGGTCCTTCAACA
CGTGAATATATTCCGATAAACGACCGCACAAATTCAAAAAAATAA</v>
      </c>
      <c r="I85" s="7">
        <f t="shared" si="15"/>
        <v>1323</v>
      </c>
      <c r="J85" s="7" t="s">
        <v>530</v>
      </c>
      <c r="K85" s="7" t="str">
        <f t="shared" si="12"/>
        <v>&gt;B._sp._Vulpes.vulpes_A1379B|ATGACAATTAATCTGCACCGGCCAGATATCGCGGAATTGAAGCCACGTATTACCGTTTTTGGTGTTGGAG
GTGGTGGCGGAAATGCCGTGAATAATATGATAAATGCTGGTCTTCAGGGAGTTGACTTTGTTGTTGCTAA
TACAGATGCACAGGCTTTGGCTATGTCAAAAGCTGAACGTGTGATCCAGCTAGGTGCAGCAGTAACAGAA
GGTTTAGGTGCTGGTGCTTTACCAGAAGTTGGTCAAGCTGCTGCAGATGAATGTATCGATGAAATTATCG
ATCATCTTGCAGATTCTCATATGGTTTTTATTACAGCAGGTATGGGTGGAGGCACGGGAACCGGAGCCGC
ACCTGTTGTTGCTAATGCGGCACGTGAAAAAGGTATTTTGACTGTTGGTGTTGTGACGAAGCCTTTCCAA
TTTGAAGGTGCACGTCGAATGAAGACAGCAGAAGCTGGCATAGAAGAATTACAAAAATCGGTTGATACAT
TAATCGTTATTCCGAATCAAAATCTTTTTCGTATTGCGAACGAAAAAACAACATTTTCTGATGCTTTTGC
TATGGCCGACCAAGTTCTTTATTCTGGTGTTGCTTCTATTACAGATTTGATGATTAAAGAAGGATTGATT
AACCTTGATTTTGCAGATGTTCGTTCTGTTATGCATGAAATGGGTCGTGCAATGATGGGAACTGGAGAGG
CATCTGGTGATGGACGTGCTTTGGCTGCTGCTGAAGCTGCTATTGCAAATCCGTTGTTAGATGACACTTC
TATGCGTGGAGCCCGTGGCCTTTTGATTTCCATTACGGGTGGTCGTGATATGACCTTGTTTGAAGTGGAT
GAGGCGGCTAATCGTATTAGAGAAGAAGTTGATGCTGATGCAAATGTTATCTTTGGTGCTATTGATGATG
AGTCACTTGAGGGTGTTATTCGTGTATCGGTGGTTGCTACTGGTATTGATCGTGAGATTAATGATATAAT
ACAACCTTCACATCCTAAATTTCATCGGCCTGTAGCTTCAATGCGTAAAAATGATACTGGAGTAACGCAG
ACTGCTTCTCAGTCATCATCATCTTTGCGTTCTGAATCAATGGTAGAAGTTATAGAAGCGCTAGAAGTAG
AAATGAAACAGCCAATTGAAGAGCCATTTTGTCCAAAAAGTCAATTTTTTGTGCAGACTACAGATACAAC
ATATACTCCACGAACTGTAAACACTGCTCCTTATGGGCAAAATATACATGCAAAGACATCAAGTTCACTA
CGTATGCAGGCTGGTTGTGTTTCTCAACAGCCTATGGCTAGAGCAGTGGGAATGGAAGCAACAGCACATG
TTCTTGATGACAAGGTTGGAGTTGCAGAACAGAAGAAAAAACAAGTGCAAACACAATCTTGTTCAACGCC
GGTGCGTATGCCTGAGTTAAAAGATTTTCCGTCTTCTATTCGGAGTCAAAGTACAAATTTTTCTAGTGTC
GATCAAGGACCACGTAATCTTTGGCAGCGTTTGAAACAAAGTTTGACGTATCGTGAAGAAATTGAACCAG
AAGCTCGGTTAGAGCCTGCTGTCAATTCTTCTTCGCATAAAGATTTTCATATTTCTAGTGCCAATCCTCA
GGATCTTTCTCAAGATACTTCTGTTTATATGCCTCGTTACTCTACCGAGTCGCAGCAACCTGCATCGCAG
GATCAAAACATTTGTATCAGTGAAGAGGACGAGTTGGAAATACCAGCGTTTTTGCGTCGTCAAGCAAATT
AA</v>
      </c>
      <c r="L85" s="7">
        <f t="shared" si="16"/>
        <v>1777</v>
      </c>
      <c r="M85" s="7" t="s">
        <v>643</v>
      </c>
      <c r="N85" s="7" t="str">
        <f t="shared" si="13"/>
        <v>&gt;B._sp._Vulpes.vulpes_A1379B|TCTTCAGATGATGATCCCAAAGCCTTCTGGCGATCTGTTTATACAAGCCTCTAAGGGGGATGGAAGATATTCTTTCTTTGATCAGATTATGCGATTGAAGGTTTTCAGTTTTCCTCGTAGGGCTTGTAGCTCAGTCGGTTAGAGCGCGCGCTTGATAAGCGTGAGGTCGGAGGTTCAAGTCCTCCCAGGCCCACCAGTTCCGCTATGCTGTACTTTGCTCTGATAAGCTGAGAAGGCGCTCAGTGAGACTGATCGTAATCCCTTTTTGGATAATTCCTTAAAAGAATTTATTGCCTCAATCAATTTTTTCTAAAAGTGTTTAGAACCTCCATAGAAACTTAAAGCTTTCTAGAGCAATGAACTCTTCATGAGAAATTTGGACCCTTTGTGAGAAAGTATTGTCTCTCCTTTTCAATAAGGGACAAAACAGGGAAAAGAGCAGGCCAATATTGTGTCTCTGTTTGTTTTAAAAAGCCTCTGTTTTTTAGAATATAGCGTTTTTAAAAGAGCAAGATGTGAGGGAGTTTTAGCTGTTTTAGGGGCCGTAGCTCAGCTGGGAGAGCACCTGCTTTGCAAGCAGGGGGTCGTCGG</v>
      </c>
      <c r="O85" s="7">
        <f t="shared" si="17"/>
        <v>591</v>
      </c>
      <c r="P85" s="7" t="s">
        <v>644</v>
      </c>
      <c r="Q85" s="7" t="s">
        <v>644</v>
      </c>
      <c r="R85" s="7" t="s">
        <v>644</v>
      </c>
      <c r="S85" s="7" t="s">
        <v>29</v>
      </c>
    </row>
    <row r="86" spans="1:19" x14ac:dyDescent="0.4">
      <c r="A86" s="23" t="s">
        <v>1491</v>
      </c>
      <c r="B86" s="24" t="s">
        <v>645</v>
      </c>
      <c r="C86" s="24" t="s">
        <v>645</v>
      </c>
      <c r="D86" s="24" t="s">
        <v>386</v>
      </c>
      <c r="E86" s="25" t="s">
        <v>646</v>
      </c>
      <c r="F86" s="23" t="str">
        <f t="shared" ref="F86:F91" si="18">CONCATENATE(A86,"_",E86)</f>
        <v>Brucella_abortus_Biovar-3_Tulya</v>
      </c>
      <c r="G86" s="23" t="s">
        <v>647</v>
      </c>
      <c r="H86" s="23" t="str">
        <f>CONCATENATE("&gt;",F86,"_",P86,"|",G86)</f>
        <v>&gt;Brucella_abortus_Biovar-3_Tulya_NZ_DS999886|ATGTCAGATAAGACAGCCAGCTTTACCCTCGACGGCAAAACGTTCGATCTGCCTGTGCGAAAAGGCACTG
TCGGGCCGGATGTCGTTGATATTGGTCCACTTTACAAGAATTCCCACGCATTCACCTACGACCCTGGCTT
CACTTCCACCGCTTCGTGCGAATCCAAAATCACCTATATCGATGGTGACGAAGGCGTCCTGCTTTATCGC
GGCTACCCGATCGACCAGCTTGCCGAGCATGGCGACTTCCTCGAAACCTGCTATCTGCTTCTTTACGGCG
AACTGCCGACCGCAACCCAGAAGGCCGATTTCGACTATCGTGTAACCCGCCACACCATGCTGCACGAGCA
GATGACGAAGTTCTTCACCGGCTTCCGTCGTGATGCCCACCCGATGGCTGTCATGGTGGGTTGCCTGGGC
GCCATGTCCGCCTTCTACCACGACTCGACCGATATCACCGATCCGCATCAGCGCATGGTCGCTTCGATCC
GCCTGATCGCCAAGGTGCCGACGCTTGCAGCCATGGCCTACAAGTACCATATCGGCCAGCCGTTCGTATA
TCCGAAGAACAACCTCGATTTCGCGTCGAACTTCCTGCACATGTGCTTCACCGTGCCTTGCGAAGAGTAC
AAGGTGAACCCGGTTCTGGCGCGCGCCATGGACCGCATTTTCATCCTGCATGCTGATCACGAACAGAATG
CCTCCACCTCGACCGTCCGCCTCGCCGGCTCGTCGGGTGCAAACCCGTTTGCCTGCATTGCCGCTGGCGT
GGCCTGCCTCTGGGGCCCGGCTCATGGCGGCGCCAATGAAGCTGCGCTCAACATGCTTTCGGAAATCGGC
TCGGTTGACCGTATCCCGGAATATATCGCCAGGGCTAAAGACAAGAACGATCCGTTCCGTTTGATGGGCT
TCGGCCATCGCGTTTACAAGAACTACGATCCGCGCGCCAAGATCATGCAGAAGACCTGCCATGAAGTCCT
CGGCGAGCTGGGCATCAAGGATGATCCGCTGCTTGACGTTGCAATGGAACTGGAAAGGATTGCCCTGACC
GACGAATATTTCATCGAAAAGAAGCTCTACCCGAACATCGACTTCTATTCGGGCATCACGCTGAAGGCGC
TGGGCTTCCCGACCGAAATGTTCACCGTCCTGTTCGCCCTTGCCCGCACCGTTGGCTGGGTCGCCCAGTG
GAAGGAAATGATCGAAGATCCGCAGCAGAAAATCGGCCGTCCGCGCCAGCTCTACACCGGCGCAACCGAA
CGCGATTACGTGCCGCTTGCAAAGCGCAAGTAA</v>
      </c>
      <c r="I86" s="23">
        <f t="shared" si="15"/>
        <v>1311</v>
      </c>
      <c r="J86" s="23" t="s">
        <v>648</v>
      </c>
      <c r="K86" s="23" t="str">
        <f>CONCATENATE("&gt;",F86,"_",Q86,"|",J86)</f>
        <v>&gt;Brucella_abortus_Biovar-3_Tulya_NZ_DS999886|ATGACTATCAATCTGCAAAAGCCGGATATCACCGAGCTGAAGCCCCGCATCACCGTATTCGGTGTCGGCGGCGGCGGCGGCAATGCGGTCAACAACATGATCAATGCCGGCCTGCGCGGCGTGGATTTCGTTGTGGCCAACACCGACGCGCAGGCTTTGACCATGTCGAAGTCCGACCGCATCATCCAGCTTGGCGCTGCCGTGACGGAAGGCCTCGGCGCCGGTTCGCAGCCGGAAGTTGGTCGTGCTGCCGCGGAAGAATGCATCGACGAAATCGTCGATCACCTGAACGGTACGCATATGTGCTTTGTGACCGCAGGCATGGGCGGCGGCACCGGCACGGGCGCTGCGCCTGTCGTGGCACGCGCTGCCCGCGAACGCGGCATCCTCACCGTCGGCGTTGTGACCAAGCCTTTCCACTTTGAAGGCGCCCGCCGCATGAAAACTGCCGATCTGGGCATTGAAGAACTGCAGAAGAATGTCGATACGCTCATCGTCATTCCGAACCAGAACCTGTTCCGCATCGCCAACGACAAGACCACTTTTGCCGACGCTTTTGCGATGGCTGATCAGGTGCTCTATTCGGGTGTTGCCTGCATCACCGACCTGATGGTCAAGGAAGGCCTGATTAACCTCGACTTCGCTGACGTCCGCTCGGTCATGCGCGAAATGGGCAAGGCCATGATGGGCACGGGCGAAGCTTCCGGTGAAGGCCGTGCGATGGCTGCTGCCGAGGCCGCAATCGCCAATCCGCTGCTCGACGAAACCTCCATGCGCGGTGCGAAGGGCCTTCTGATCTCGATCACCGGTGGCCGCGACATGACCCTGTTCGAGGTCGATGAAGCTGCGACCCGTATTCGTGAAGAAGTTGACCCGGAAGCCAACATCATCCTTGGCGCAACCTTCGACGAAGGCCTCGAAGGCGTCATCCGTGTTTCCGTGGTTGCGACCGGCATCGACAAGCAGCAAGGAGATGCGGCGCCTGCGCCGCTGGAATTTCGCCAGCCAGTGAAGCCGACTGCCGCCCAGGCCAAGCCGATGGCTCCGCATGGCGCGCTGCGTCCGCCTGTTGCCGAACAGCCGCGTCAGGCCGATCCGGTCGCCCAGGTCATCCAAGCCGCCGAAGCCGAAATGCCGGTTGCTCCGGCTGCGCCTGCCGCATCGGCTGAGCCGGAATTCCGTCCGCAGAGCCGCATTTTCCAGGCTCCCGCGCCGGAAGCTTTTGAACGCGCCCCGGTTGCCCGCGCGCCGATGCAGCCGGCTCAGGCAATGCATGCCCCCCAGCCGCAGCAGTATCAGCAGCCGCAGATGCACGAACAGCCGGTTCGTGAGCCGCGCCCTGCACCGCGTATGCCTGCCGTTTCCGACTTCCCGCCGGTGGCACAGGCAGAAATCAACGCCCGCCGTGCCCCGCAGCAGCCTGTACAGGAAGAGCCGCGCGGCCCGATGGGCCTTCTCAAGCGCCTGACCCATGGTCTGTCGCGCCGTGAGGAAGAACAGCCGGCTGCCCGTCTGGAGCCTGCACAGCACCGCGAGCCGGGTATGCGCCCAGCCGAACCGCGCCGCCCGATGCAGCAGGATTCGTCGATCTATGCACCGCGCCGCGGTCAGCTTGACAATCAGGGCCGTCCGCAGCCGCGGACAGCTTCTGAAGAAGATCAGCTCGAAATCCCGGCTTTCCTGCGCCGCCAGTCGAACTGA</v>
      </c>
      <c r="L86" s="23">
        <f t="shared" si="16"/>
        <v>1701</v>
      </c>
      <c r="M86" s="23" t="s">
        <v>649</v>
      </c>
      <c r="N86" s="23" t="str">
        <f>CONCATENATE("&gt;",F86,"_",R86,"|",M86)</f>
        <v>&gt;Brucella_abortus_Biovar-3_Tulya_X95889|TCTTCATTGTTGATTGCTCACGGGCCGTACCGCAGCTGACGCTGCTGGCCCTGCGCAGGCGCGGCCCATCAGGGCCGACGGCC
GGTCGGCCTTGCNAAGCTTCGCTTCGGGGTGGATCTGTGGATCGCGTAGTAGCGTTTGCGTCGGTATCTG
GGCTTGTAGCTCAGTTGGTTAGAGCACACGCTTGATAAGCGTGGGGTCGGAGGTTCAAGTCCTCCCAGGC
CCACCAAGTTACTTGATGAGGGGCCGTAGCTCAGCTGGGAGAGCACCTGCTTTGCAAGCAGGGGGTCGTC
GG</v>
      </c>
      <c r="O86" s="23">
        <f t="shared" si="17"/>
        <v>299</v>
      </c>
      <c r="P86" s="23" t="s">
        <v>650</v>
      </c>
      <c r="Q86" s="23" t="s">
        <v>650</v>
      </c>
      <c r="R86" s="23" t="s">
        <v>651</v>
      </c>
      <c r="S86" s="24" t="s">
        <v>29</v>
      </c>
    </row>
    <row r="87" spans="1:19" x14ac:dyDescent="0.4">
      <c r="A87" s="23" t="s">
        <v>1559</v>
      </c>
      <c r="B87" s="23" t="s">
        <v>652</v>
      </c>
      <c r="C87" s="23" t="s">
        <v>64</v>
      </c>
      <c r="D87" s="24" t="s">
        <v>653</v>
      </c>
      <c r="E87" s="25" t="s">
        <v>654</v>
      </c>
      <c r="F87" s="23" t="str">
        <f t="shared" si="18"/>
        <v>B._antechini_MU1-F19</v>
      </c>
      <c r="G87" s="23" t="s">
        <v>655</v>
      </c>
      <c r="H87" s="23" t="str">
        <f>CONCATENATE("&gt;",F87,"|",G87)</f>
        <v xml:space="preserve">&gt;B._antechini_MU1-F19|TGCCAATGAAGCATGCCTAAAGATGCTACAAGAAATAGGTTCTGCTGAAAAAATTCCTCAATTTATTGCA
CGTGCGAAAGATAAAGACGACCCTTTCCGCCTTATGGGTTTTGGCCACCGGATATATAAAAATTATGATC
CGCGCGCGAAAATTATGCAAAAAACTTGCCATAAAGTTTTAAAAGAATTGAATATTAAAGATGATCCACT
CCTTGATATCGCTATAAAACTTGAAAATATAGCTCTTAATGACGAATATTTTGTTGAAAAGAAACTTTAT
CCTAATGTTGATTTTTATTCTGGCATCACTCTAAAAGCCTTAGGTTTCCCCCCTGAAA
</v>
      </c>
      <c r="I87" s="23">
        <f t="shared" si="15"/>
        <v>344</v>
      </c>
      <c r="J87" s="23" t="s">
        <v>656</v>
      </c>
      <c r="K87" s="23" t="str">
        <f>CONCATENATE("&gt;",F87,"|",J87)</f>
        <v>&gt;B._antechini_MU1-F19|GCCAGATATTGCGGAATTAAAACCACGCATTACCGTCTTTGGTGTTGGCGGTGGTGGTGGAAACGCCGTG
AATAACATGATACATGCTGGTCTTCAGGGAGTTGATTTTGTGGTTGCTAATACAGATGCGCAGGCTTTGG
CTATGTCGAAAGCTGAGCGTTTGATTCAGCTTGGTGCAGCAGTTACAGAAGGTTTGGGTGCTGGTGCTTT
ACCGGAAGTTGGGCAGGCAGCAGCAGATGAATGTATTGACGAAATTATCGACCACCTTGCCGATTCTCAC
ATGGTTTTTATTACAGCGGGTATGGGGGGCGGTACTGGGACTGGGGCAGCACCTGTTGTCGCTCGTGCGG
CTCGTGAAAAAGGTATTTTAACCGTTGGTGTTGTCACAAAACCTTTTCAATTTGAAGGCGCACGCCGTAT
GAAAACGGCAGAGGTTGGCATAGAAGAATTACAAAAATCTGTTGATACGTTGATCGTGATTCCTAACCAG
AATCTTTTTCGTATTGCGAACGAAAAAACAACCTTTGCCGATGCTTTTGCTATGGCGGATCAGGTCCTTT
ATTCTGGTGTTGCTTCTATTACTGATTTAATGATTAAAGAAGGGCTGATTAACCTCGATTTTGCGGATGT
CCGTTCTGTGATGCATGAAATGGGTCGTGCAATGATGGGAACCGGTGAGGCATCTGGTGAAGGGCGTGCT
TTAGCCGCTGCTGAAGCTGCTATTGCAAATCCATTATTGGACGAAACTTCTATGAGTGGAGCGCGTGGTC
TTTTAATTTCAATTACTGGCGGCCGTGATATGACTTTGTTCGAAGTAGATGAGGCTGCTAACCGTATTCG
CGAAGAAGTCGATATTGATGCGAATGTTATTTTTGGCGCTATTGACGATGAGTCACTCGAAGGTGTAT</v>
      </c>
      <c r="L87" s="23">
        <f t="shared" si="16"/>
        <v>920</v>
      </c>
      <c r="M87" s="23" t="s">
        <v>657</v>
      </c>
      <c r="N87" s="23" t="str">
        <f>CONCATENATE("&gt;",F87,"|",M87)</f>
        <v>&gt;B._antechini_MU1-F19|CAAGCCTTCTGGCGATCTGTTGGTAACAAGCCTGTCGGGGGTTGAAAACTTTCGTCTTGGCAAAAAACTT
TTTTAAAGAGGGTTTTCTCTTTAAAATCTCTCCCTGAAAAGGTTTCTTTTAAAAGAGCTTTTGTTTATGC
AGGTCAGATTGTGCCGGAGAAGGTTTTCCGGTTTACCCCGGAGGGCTTGTAGCTCAGTTGGTTAGAGCGC
GCGCTTGATAAGCGTGAGGTCGGAGGTTCAAGTCCTCCCAGGCCCACCATTTTATCATTTTGTCGTGTTT
CTCATGGTTTATGAAATGAAATATGAAATGAGATAATGGGCAAAAGGGTGTTAAGAGCGATAAAGGGTGA
GAGAAGTTTTTTATGCTTGTGCTTCGTATTAGGTGTTTCGTATTAGAGTAAACTGGATAGATAAGTAGAC
CAAACTGGAGTAGACTAAACTAGATAAGAGTGATCAGAGCGGGTTAGATTTAAGGCTCTGCTTTTGGGGA
GTTTGGGGCTTTTTGAGGCTAGGGAGTTGAGGCTTTTAAAGAAGGCCTCGAAGATATGAGATATTAAGGG
GCCGTAGCTCAGCTGGGAGAGCACCTGCTTTGCAAGCAGGGGGTCGTCGG</v>
      </c>
      <c r="O87" s="23">
        <f t="shared" si="17"/>
        <v>618</v>
      </c>
      <c r="P87" s="23" t="s">
        <v>658</v>
      </c>
      <c r="Q87" s="23" t="s">
        <v>659</v>
      </c>
      <c r="R87" s="23" t="s">
        <v>660</v>
      </c>
      <c r="S87" s="24" t="s">
        <v>29</v>
      </c>
    </row>
    <row r="88" spans="1:19" ht="14.4" x14ac:dyDescent="0.4">
      <c r="A88" s="27" t="s">
        <v>1560</v>
      </c>
      <c r="B88" s="23" t="s">
        <v>661</v>
      </c>
      <c r="C88" s="23" t="s">
        <v>64</v>
      </c>
      <c r="D88" s="24" t="s">
        <v>653</v>
      </c>
      <c r="E88" s="25" t="s">
        <v>662</v>
      </c>
      <c r="F88" s="23" t="str">
        <f t="shared" si="18"/>
        <v>B._bandicootii_BA1</v>
      </c>
      <c r="G88" s="23" t="s">
        <v>663</v>
      </c>
      <c r="H88" s="23" t="str">
        <f>CONCATENATE("&gt;",F88,"|",G88)</f>
        <v>&gt;B._bandicootii_BA1|TGCCAATGAAGCATGCTTAAAAATGCTACAAAAAATAGGTTCTGTCAAAAAAATTCCTGAATTTATCGCA
CGGGCAAAAGATAAAGATGATCCTTTCCGTCTTATGGGCTTTGGTCACCGTGTATATAAAAATTACGACC
CGCGCGCAAAAATTATGCAAAAAACTTGCCACGAAGTCTTGAAAGAATTGAACATTCAAAATGATCCCCT
TCTGGATATCGCAGCTGCGCTCGAGAACATTGCCCGTAATGATGAATATTTTGTTGAGAAAAAGCTTTAC
CCCAATGTCTATTTTTATTCTGGAATCATTTTAAAAGCTTTAGGTTTTCCAACGGAGA</v>
      </c>
      <c r="I88" s="23">
        <f t="shared" si="15"/>
        <v>342</v>
      </c>
      <c r="J88" s="23" t="s">
        <v>664</v>
      </c>
      <c r="K88" s="23" t="str">
        <f>CONCATENATE("&gt;",F88,"|",J88)</f>
        <v>&gt;B._bandicootii_BA1|GCCAGATATTGCGGAGTTAAAACCACGCATTACCGTTTTTGGTGCTGGCGGTGGTGGTGGGAACGCCGTA
AATAACATGATACATGCGGTCCTTCAGGGAGTTGATTTTGTTGTTGCCAATACAGATGCGCAGGCTTTGA
CTATGTCGAAAGCTGAACGTTTGATTCAACTTGGGGCTGCGGTCACAGAAGGTTTAGGAGCAGGCGCTCT
TCCAGAAGTTGGTCAGGCGGCGGCAGATGAATGTATTGACGAGATCATGGACCATCTAGCCGATTCTCAT
ATGGTTTTTATTACAGCAGGAATGGGAGGAGGAACCGGGACTGGTGCTGCACCCGTCGTAGCACGTGCAG
CGCGCGAAAAAGGCATTTTGACTGTCGGTGTTGTCACAAAGCCCTTTCAGTTTGAGGGAGCGCGCCGCAT
GAAAACAGCGGAAGCTGGTATAGAAGAACTGCAAAAATCCGTCGATACATTAATCGTTATTCCTAATCAA
AATCTTTTTCGTATAGCAACTGAAAAAACAACTTTTGCTGATGCTTTCGCCATGGCGGACCAAGTACTTT
ATTCTGGTGTGGCCTCTATTACAGATTTGATGATCAAAGAAGGGTTGATTAATCTTGATTTTGCTGATGT
TCGTTCCGTTATGCATGAAATGGGGCGTGCGATGATGGGAACCGGCGAAGCATCGGGTGAAGGTCGTGCT
TTGGCTGCTGCTGAAGCAGCTATTGCAAACCCATTATTAGATGAAACTTCTATGAGTGGCGCACGCGGTC
TTTTAATCTCGATTACCGGTGGTCGTGATATGACTTTGTTTGAAGTGGACGAAGCGGCTAATCGTATTCG
TGAAGAAGTTGATATCGATGCAAATGTTATTTTTGGTGCCATTGATGATGAGTCTTTGGAGGGTGTTAT</v>
      </c>
      <c r="L88" s="23">
        <f t="shared" si="16"/>
        <v>921</v>
      </c>
      <c r="M88" s="23" t="s">
        <v>665</v>
      </c>
      <c r="N88" s="23" t="str">
        <f>CONCATENATE("&gt;",F88,"|",M88)</f>
        <v>&gt;B._bandicootii_BA1|CaGAtGATGATCCCAAGCCTTCTGGCGCTTGTTGGGCGGAAATATGCCTATGATTTAAGGACTTCGCTTTAA
GAAAAGGGCTTTCCCTTACGTAACTAGCTCTCTTGAGGAGTTTCGCGAAAGAGACCTCTTTCTGGTTTAG
GGAAGAAGTTTTTGCTTGTCGGGGAGCTTGCTTGTGCCAAAGAGGGTTGCTTTTGGTAAGAGTCCTCTTC
CTTCCCTTTTGAAGGAAGAAAGCTTTTGAGGGAGCGGTTTGTACCGGGGAGTGCTTTCCGGTTTATTCCA
GAGGGCTTGTAGCTCAGTTGGTTAGAGCGCGCGCTTGATAAGCGTGAGGTCGGAGGTTCAAGTCCTCCCA
GGCCCACCATTATACTCACGCCTTAGAGTGAGGTTTCCGGATTTTTGCAGTCTTTCGGCTTGCATATATG
GATAGATCATTTTATGAAATAAAGTGTGGTAGAGAAGAGAGGGTGAGTGAATTTTGTCGCTATAAAATGC
GCTTTTGTTTGTCTCTCTTTATCTCTTTAAAGTTTGAAGCATTATTCAGTAAGGGGCCGTAGCTCAGCTG
GGAGAGCACCTGCTTTGCAAGCAGGGGGTCGTCGG</v>
      </c>
      <c r="O88" s="23">
        <f t="shared" si="17"/>
        <v>605</v>
      </c>
      <c r="P88" s="23" t="s">
        <v>666</v>
      </c>
      <c r="Q88" s="23" t="s">
        <v>667</v>
      </c>
      <c r="R88" s="23" t="s">
        <v>668</v>
      </c>
      <c r="S88" s="24" t="s">
        <v>29</v>
      </c>
    </row>
    <row r="89" spans="1:19" ht="14.4" x14ac:dyDescent="0.4">
      <c r="A89" s="27" t="s">
        <v>1561</v>
      </c>
      <c r="B89" s="23" t="s">
        <v>669</v>
      </c>
      <c r="C89" s="23" t="s">
        <v>102</v>
      </c>
      <c r="D89" s="24" t="s">
        <v>670</v>
      </c>
      <c r="E89" s="25" t="s">
        <v>671</v>
      </c>
      <c r="F89" s="23" t="str">
        <f t="shared" si="18"/>
        <v>B._thailandensis_Bthai</v>
      </c>
      <c r="G89" s="23" t="s">
        <v>672</v>
      </c>
      <c r="H89" s="23" t="str">
        <f>CONCATENATE("&gt;",F89,"|",G89)</f>
        <v>&gt;B._thailandensis_Bthai|AGGAATATTATTGTATCGTGGTTATCCTATCGACCaATTAGCTGAAAAAGGAGACTTTCTCGAAAGTTGCT
ATCTTTTGCTTTACGGCGAACTCCCAACAAAACAAGAGAAAAATGATTTTGATTGCTGTATTATGCAACA
CACGATGGTACACGAACAATTCGCACGTTTTTTTCATGGATTTCGTCGCGATTCGCACCCTATGGCTGTC
ATGATTGCCTGTCTTGGCGCTATGTCTGCATTCTATCACGACTCTACTGATATTACAGACCCTAAACAGA
GAATGATTGCTTCTGTTCGCCTCATCTCAAAGATTCCAACTCTTGCCGCTATGGCTTATAAATACAGCAT
AGGGCAAGCATTCGTTTATCCCAAGAATGATCTTAGTTATGCTGCAAACTTTCTCCGTATGTGCTTTTCT
ACTCCTTGTGAAGAGTACAAAACAAATCCTGTCCTCGCTCAAGCAATGGATCGAATCTTCATCCTTCATG
CAGATCATGAACAAAATGCTTCCACATCTACTGTACGTCTTGCAGGATCGTCAGGAGCAAATCCGTTTGC
ATGTATTGCTGCAGGTGTCGCATGTCTTTGGGGTCCTGCACATGGAGGAGCCAATGAAGCATGTTTAAAG
ATGCTCCAAGAAATAGGGTCTGTTGAAAGGATTCCTGAATTTATTGCACGTGCAAAAGACAAAAATGATC
CTTTCCGTCTTATGGGATTTGGGCACCGAGTCTATAAAAATTATGATCCACGTGCAAAAATCATGCAAAA
AACTTGTCATGAAGTTTTAAAAGAACTCAACATTCAAGATGATCCTCTTCTTGATATCGCTATGGAACTT
GAAAAAATTGCTTTAAACGATGAATATTTTATTGAGAAAAAACTTTATCCAAATGTCGACTTCTACTCCG
GCATAACACTAAAAGCTTTAGGTTTCCCAACTGAAATGTTTACTGTT</v>
      </c>
      <c r="I89" s="23">
        <f t="shared" si="15"/>
        <v>971</v>
      </c>
      <c r="J89" s="23" t="s">
        <v>673</v>
      </c>
      <c r="K89" s="23" t="str">
        <f>CONCATENATE("&gt;",F89,"|",J89)</f>
        <v>&gt;B._thailandensis_Bthai|CGTATTAATCTGCATCGGCCAGACATCGCGGAATTAAAGCCACGTATTACCGTTTTTGGCGTTGGCGGTG
GTGGTGGAAATGCCGTGAATAATATGATTAATGCTGGGCTTCAGGGAGTTGATTTTGTTGTTGCAAATAC
AGATGCACAGGCTTTGGCTATGTCAAAGGCTGAGCGCGTTATACAACTTGGTGCGGCAGTGACAGAAGGT
CTAGGTGCTGGCGCTTTACCAGAAGTTGGACAGGCGGCTGCAGAGGAGTGTATCGATGAAATTATCGATC
ATTTGGCAGATTCCCATATGGTTTTCATTACTGCTGGTATGGGCGGAGGGACTGGAACTGGAGCGGCACC
TGTTGTTGCACGTGCTGCACGTGAAAAGGGTATTTTGACGGTTGGTGTTGTAACGAAGCCATTTCAGTTT
GAGGGCGCTCGTCGTATGAAAACAGCAGAGGTTGGTATTGAAGAATTACAAAAATCCGTTGATAC</v>
      </c>
      <c r="L89" s="23">
        <f t="shared" si="16"/>
        <v>491</v>
      </c>
      <c r="M89" s="23" t="s">
        <v>674</v>
      </c>
      <c r="N89" s="23" t="str">
        <f>CONCATENATE("&gt;",F89,"|",M89)</f>
        <v>&gt;B._thailandensis_Bthai|TCTTCAGATGATGATCCCAAGCCTTCTGGCGATTTCTTATCAAGGAAATTTGACTGAG
ATCTCAAAAATCCATGTTTTTTAAAAATATGCGTGCTTTAAGTAAGCCGTTTTGAGGAAAAAGTGTTTCC
ACTTGGTAAAATTTAGTCCGGGGAAGGTTTTCCGGTTTATCCCGGAGGGCTTGTAGCTCAGTTGGTTAGA
GCGCGCGCTTGATAAGCGTGAGGTCGGAGGTTCAAGTCCTCCCAGGCCCACCAGTTTCCATTCTGATGGA
AAAGCGCCGATAACATTCTTATGAAAAGCTTGTTTATAAGCTTATGCATGAAATAAGCCTGTTCATAAAA
TATACGTTTGTTATTTTTGAGTCATGAAAACATGAAGCGGTTAAAACGTATAAAGGGTCATGCGAGAAGG
GTTTTGTCCAAATGATTAAATCTGCATGGTTTAGAATTGCATTATGCATCTCCAAAAATAAATATGTGCT
CCACAATGAAAATGCTCTTCATTTTATGTCTTTTGAATGCGCTGTATTATTTTAGGGGGCCGTAGCTCAG
CTGGGAGAGCACCTGCTTTGcAAGCAGGGGGTCGTCGG</v>
      </c>
      <c r="O89" s="23">
        <f t="shared" si="17"/>
        <v>594</v>
      </c>
      <c r="P89" s="23" t="s">
        <v>675</v>
      </c>
      <c r="Q89" s="23" t="s">
        <v>676</v>
      </c>
      <c r="R89" s="23" t="s">
        <v>677</v>
      </c>
      <c r="S89" s="24" t="s">
        <v>29</v>
      </c>
    </row>
    <row r="90" spans="1:19" ht="14.4" x14ac:dyDescent="0.4">
      <c r="A90" s="27" t="s">
        <v>1562</v>
      </c>
      <c r="B90" s="23" t="s">
        <v>678</v>
      </c>
      <c r="C90" s="23" t="s">
        <v>64</v>
      </c>
      <c r="D90" s="24" t="s">
        <v>653</v>
      </c>
      <c r="E90" s="25" t="s">
        <v>679</v>
      </c>
      <c r="F90" s="23" t="str">
        <f t="shared" si="18"/>
        <v>B._woyliei_WC1</v>
      </c>
      <c r="G90" s="23" t="s">
        <v>680</v>
      </c>
      <c r="H90" s="23" t="str">
        <f>CONCATENATE("&gt;",F90,"|",G90)</f>
        <v xml:space="preserve">&gt;B._woyliei_WC1|CGCCAATGAAGCATGCTTAAAAATGCTACAAGAAATAGGTTCTGCCGAAAAAATTCCTGAATTTATTGCA
CGCGCAAAAGATAAAGACGACCCTTTCCGCCTCATGGGCTTTGGCCATAGGATATATAAAAATTATGACC
CACGTGCGAAAATTATGCAAAAAACTTGCCATGAAGTTTTAAAAGAGCTGAATATTCAAGATGACCCGCT
TCTTGATATTGCCGTGAAGCTCGAGAACATCGCTCTAAATGACGAATATTTCGTTGAAAAAAAGCTTTAT
CCTAATGTTGATTTTTATTCTGGTATTACTTTGAAAGCTCTAGGTTTCCCACCTGAAA
</v>
      </c>
      <c r="I90" s="23">
        <f t="shared" si="15"/>
        <v>343</v>
      </c>
      <c r="J90" s="23" t="s">
        <v>681</v>
      </c>
      <c r="K90" s="23" t="str">
        <f>CONCATENATE("&gt;",F90,"|",J90)</f>
        <v xml:space="preserve">&gt;B._woyliei_WC1|CCAGATATTGCGGAATTAAAACCACGCATTACCGTCTTTGGTGTTGGCGGTGGTGGTGGAAACGCCGTGA
ATAACATGATACATGCTGGCCTTCAAGGAGTTGATTTTGTGGTTGCCAATACAGATGCACAAGCTCTGGC
TATGTCAAAAGCCGAACGTTTAATCCAGCTTGGTGCAGCGGTTACAGAAGGTTTGGGTGCTGGTGCTTTA
CCGGAAGTTGGGCAAGCAGCTGCGGATGAATGTATCGATGAGATTATCGACCACCTTGCTGATTCCCATA
TGGTTTTTATTACAGCAGGCATGGGAGGTGGTACCGGGACTGGGGCAGCACCCGTTGTTGCACGCGCTGC
CCGTGAAAAAGGTATTTTGACTGTTGGTGTCGTCACAAAGCCTTTTCAATTTGAAGGCGCGCGCCGTATG
AAAACGGCAGAGGCCGGTATAGAAGAATTACAAAAATCTGTCGATACATTGATCGTTATTCCGAATCAGA
ATCTTTTCCGTATTGCGAATGAAAAAACGACGTTCGCTGACGCTTTCGCTATGGCGGATCAGGTTCTTTA
TTCCGGTGTTGCTTCTATCACGGATTTAATGATTAAAGAAGGATTGATTAACCTTGATTTTGCGGATGTT
CGTTCTGTTATGCATGAAATGGGTCGCGCAATGATGGGAACTGGCGAGGCATCTGGTGAGGGGCGCGCTT
TAGCCGCCGCTGAGGCCGCTATTGCAAATCCATTATTAGATGAGACTTCTATGAGTGGAGCACGCGGCCT
TTTAATTTCGATCACTGGTGGTCGTGACATGACTTTGTTTGAAGTGGACGAGGCTGCTAATCGTATTCGC
GAAGAAGTTGATATTGACGCGAATGTTATCTTTGGCGCTATCGA
</v>
      </c>
      <c r="L90" s="23">
        <f t="shared" si="16"/>
        <v>897</v>
      </c>
      <c r="M90" s="23" t="s">
        <v>682</v>
      </c>
      <c r="N90" s="23" t="str">
        <f>CONCATENATE("&gt;",F90,"|",M90)</f>
        <v>&gt;B._woyliei_WC1|TCTGGCGATCTGTTTATAACAAGCCTGTTGGTGATTTAAGAGAGAGCTTCGTTTTGGTAAAAAATCTTTC
TTTTTAAGAGAGTTTTTGTTTATACAGGTCAGATTGTGCCGGAGAAGGTTTTCCGGTTTACTCCGGAGGG
CTTGTAGCTCAGTTGGTTAGAGCGCGCGCTTGATAAGCGTGAGGTCGGAGGTTCAAGTCCTCCCAGGCCC
ACCATTTTATCGTTTTATCTTTTACCGTTTTATCATTGTGTCGTGTTTATTGTGCCTTATAAAAAGAATG
GCTGGTAAAATATTTGAGAGGAGCAAAGAAGGGTATTGAGAGATAAAAATTGCGTAGAGAGTAAACCGAA
TGAGAGTGAAGTGAATTTTGTCGCTCTGTTTTGAGGCCTTTTAGGTAGTTTTGAATGAAAATTGGGGACG
AAATTCTGGTCGTGTGTGGCTTTTGAGAGATAAGATTTGAAGAGATAGTCTTTGGGTTCCAGAGGCATTA
AGGGGCCGTAGCTCAGATGGGAGAGCACCTGCTTTGCAAGCAGGGGGTCGTCGG</v>
      </c>
      <c r="O90" s="23">
        <f t="shared" si="17"/>
        <v>551</v>
      </c>
      <c r="P90" s="23" t="s">
        <v>683</v>
      </c>
      <c r="Q90" s="23" t="s">
        <v>684</v>
      </c>
      <c r="R90" s="23" t="s">
        <v>685</v>
      </c>
      <c r="S90" s="24" t="s">
        <v>29</v>
      </c>
    </row>
    <row r="91" spans="1:19" x14ac:dyDescent="0.4">
      <c r="A91" s="22" t="s">
        <v>1492</v>
      </c>
      <c r="B91" s="22" t="s">
        <v>686</v>
      </c>
      <c r="C91" s="22" t="s">
        <v>687</v>
      </c>
      <c r="D91" s="36" t="s">
        <v>688</v>
      </c>
      <c r="E91" s="34" t="s">
        <v>689</v>
      </c>
      <c r="F91" s="22" t="str">
        <f t="shared" si="18"/>
        <v>Tokpelaia_hoelldoblerii_Hsal</v>
      </c>
      <c r="G91" s="22" t="s">
        <v>690</v>
      </c>
      <c r="H91" s="22" t="str">
        <f>CONCATENATE("&gt;",F91,"_",P91,"|",G91)</f>
        <v>&gt;Tokpelaia_hoelldoblerii_Hsal_CP017315|ATGTCAAAAAATCATGCTAAAATCAGTATTGAAGGCAAAACAATCGAACTTCCTGTCCGTAAAGGAACCC
TGGGAGCGGATGTGGTGGAGATATCATCATACTATAAACAGACCGGAACATTCACCTATGACCCCGGCTT
TACCTCTACAGCCTCATGTGAATCCCGTATCACTTTTATTGACGGTGACAAGGGCGTGCTGCTCTATCGC
GGCTACCCGATTGACGAACTGGCTGAAAAAGGCGATTTTCTGGAAACCTGCTATCTGCTGCTTTACGGGG
AATTGCCGACAAAAACACAGAAGGAAGATTTTGACTACCGCGTCCAGCATCATACCATGGTGCATGAACA
GTTTTCACGCTTTTTCCACGGTTTCCGCCGCGATGCGCACCCGATGGCGATCATGCTGGCAGCTCTTGGC
GCCATGTCGGCTTTCTATCATGACTCGATTGATATCACCGATCCGCATCAGCGTATGGTTGCCTCCATAC
GGTTGATTGCCAAAGTGCCGACACTGGCCGCCATGGCTTATAAATACAGCGTCGGCCAACCTTTTGTGTA
TCCGCTCAATTCCCTCAATTATGCGGAAAATTTCCTGCGCATGTGTTTTGCTGTGCCTTGTGAGGAATAC
AAGGTTAATCCGGTTCTTGCCAAAGCAATGGACACAATCTTCACGCTGCACGCCGATCATGAACAGAACG
CCTCAACCTCGACCGTGCGGCTGGCCGGATCTTCAGGCGCCAACCCGTTTGCCTGTATTGCTGCCGGTGT
TGCCTGCCTGTGGGGGCCTGCGCATGGCGGGGCGAATGAAGCCTGCCTGAAAATGCTGGAAGAAATCGGT
TCGGTTGAGCGGATCCCTGAATTCATCGCCCGTGCCAAGGACAAGGATGATCCGTTCCGGCTGATGGGCT
TTGGCCACCGCGTCTATAAAAATTATGACCCGCGCGCCCGTATCATGCAGCAAACCTGCCATGCCGTCCT
GAAAGAACTTGGCATCAAGGACGACCCGTTGCTTGATATTGCCATGGAACTGGAGCGGATTGCCCTGCAT
GATGAGTATTTCATCGAGAAGAAACTTTACCCCAATGTTGATTTCTATTCCGGTATCACGCTGAAAGCGC
TTGGTTTCCCGAGTTCGATGTTCACCGTGCTGTTTGCCCTTGCCCGCTCTGTCGGCTGGATTGCCCAGTG
GAAGGAAATGGTTGAGGATCCGGCACAGAAAATCGGCCGCCCGCGTCAGCTCTACACCGGCGCAACAGAA
CGCCACTATGTACCGGTCAAAAACCGGAAATAA</v>
      </c>
      <c r="I91" s="22">
        <f t="shared" si="15"/>
        <v>1311</v>
      </c>
      <c r="J91" s="22" t="s">
        <v>691</v>
      </c>
      <c r="K91" s="22" t="str">
        <f>CONCATENATE("&gt;",F91,"_",Q91,"|",J91)</f>
        <v>&gt;Tokpelaia_hoelldoblerii_Hsal_CP017315|ATGACAATCAATTTGCAAAGGCCGGACATCACGGAATTGAGGCCGCGGATCAGTGTTATTGGTGTCGGCG
GCGGCGGCGGCAATGCCGTCAACAATATGATCAATGCCGGTCTTGAAGGGGTGGACTTTATTGTCGCCAA
TACGGACGCGCAGGCGCTGACCCTGTCCAGGGCTGATCGTGTGATCCAGCTTGGCGTGGCGGTGACACGG
GGCCTGGGTGCGGGCTCGCACCCGGAAGTGGGCCGCGCGGCGGCGGAAGAATGCCTTGATGAAATTCTTG
ACCACCTGGCCGATTCCCATATGGTGTTTGTCACCGCCGGCATGGGCGGCGGCACCGGTACAGGTGCGGC
GCCGGTGATTGCCCGTGCGGCGCGTGAAAAGGGTATCCTGACAGTTGGCGTTGTCACCAAGCCTTTTGAA
TTTGAAGGGCAGGGGCGGATGCGGGCGGCGGATGCCGGCGTGATGGAGCTGCAAAAATCTGTGGACACGC
TGATTGTCATTCCCAACCAGAACCTGTTGCGGATTGTCACGAACCAGACAGCTTTGACCGATTCCTTCGC
CATGGCTGATCATGTGCTTTATGACGGTGTTGCCTCGATCACCAATGTAATGATGAAGCCGGGGCTTATC
AATCTTGATTATGCGGACGTGAAATCGATCATGCACGATATGGGCAAGGCGATGATGGGTACGGGTGAGG
CAACCGGCGAAGACCGTGCCTTGAAAGCGGCGGAAGCGGCAATCGCCAATCCGCTGCTGGATGAAACCTC
CATGAACGGTGCCCGCGGCCTGCTGATCTCGATTACCGGTGGCCGGGATATCACCCTGTTTGAGGTGGAT
ACAGCTGTCAGCCGGGTGCGTGAGGAAGTGGATTCCAGCGCCAATGTGATTTTCGGCACGATTATTGATG
AGGCGCTGGAAGGTGAAGGCGTCTTCCGTGTTTCGGTGGTGGCGACAGGCGTTGACAGCAGTATGGCTGA
TAACCGTCCGGTGGAAAAGGAAGACGCGGCTAACGCCCGCTATAACCAGCCGATTATAACCACGCCTGCC
GCTGCGCCGGATGCCGGCAAGGCTGCGCTTGAAACCACAACCGTGGCAGAAGAAAAGACGGCTGAAAAGG
ATGTGCGTGATCAGGAAATCGACGTCATTCTGGAAGCGCTGGAAGAAGAAATGTCTGCGCCGGCGGAAGA
AATTTTCCAGCCGCAAAGCCGGATTTTTACCAAAACCCCTGTTGATGTGAATGAAGCGCCTGCCGCGAAG
GCGGCAATTCCGGCGCAGTCTTTGAACAAGCCTGTTGCCAGTACGCGTGCCGGTGGCGCGCGCATTCCCG
AGATTGAAGATTTCCCGCCGGCGCTCCGCCAGAATGCGAAAAGCAAGGCCAGGCAGGATGATGTTGAGAC
GCAGGGCCCGCGCAGCCTGTGGCAGAAAATAACCCAGGGTTTCCTGCACCATGATGAAGAAGATGAGCCG
GTGGCCCGTCTTGAACCTGTATCACAGGTTGCACAGCCTGTGCCGGAACAGCGACATGAGAACAACCGTC
CGGCGGCTTCCGACCGGGCGATTTATGCGCCGCGCCGCGCCGCGCCGCAAAATACGCCTCCGCAGCGGGT
AAAACCGCAGGCCGCGGAAATGGAAGATGAAAAGCTTGAAATTCCGGCTTTTCTGCGCCGTCAGGTCAAT
TGA</v>
      </c>
      <c r="L91" s="22">
        <f t="shared" si="16"/>
        <v>1707</v>
      </c>
      <c r="M91" s="22" t="s">
        <v>692</v>
      </c>
      <c r="N91" s="22" t="str">
        <f>CONCATENATE("&gt;",F91,"_",R91,"|",M91)</f>
        <v>&gt;Tokpelaia_hoelldoblerii_Hsal_CP017315|TTTACAAATGACGTTTGGCAGCATGTGCGCTTTTTGATGTGCAT
ATTGCGGGTATCGGATTTGTCTGGCTGTGACTGTTTTGACGGTTTCACCATTCGGGCTTGTAGCTCAGTT
GGTTAGAGCGCGCGCTTGATAAGCGTGAGGTCGAAGGTTCAAGTCCTTCCAGGCCCACCAATTTATTGGG
TTTAACAAAGTTTAGGGGCCGTAGCTCAGCTGGGAGAGCACCTGCTTTGCAAGCAGGGGGTCGTCGG</v>
      </c>
      <c r="O91" s="22">
        <f t="shared" si="17"/>
        <v>254</v>
      </c>
      <c r="P91" s="36" t="s">
        <v>693</v>
      </c>
      <c r="Q91" s="36" t="s">
        <v>693</v>
      </c>
      <c r="R91" s="36" t="s">
        <v>693</v>
      </c>
      <c r="S91" s="23" t="s">
        <v>29</v>
      </c>
    </row>
    <row r="93" spans="1:19" x14ac:dyDescent="0.4">
      <c r="I93" s="1">
        <v>360</v>
      </c>
      <c r="L93" s="1">
        <v>888</v>
      </c>
      <c r="O93" s="1">
        <v>1331</v>
      </c>
    </row>
    <row r="99" spans="7:7" x14ac:dyDescent="0.4">
      <c r="G99" s="13"/>
    </row>
  </sheetData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 r:id="rId1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L164"/>
  <sheetViews>
    <sheetView zoomScale="60" zoomScaleNormal="60" workbookViewId="0">
      <pane ySplit="1" topLeftCell="A2" activePane="bottomLeft" state="frozen"/>
      <selection pane="bottomLeft" activeCell="E22" sqref="E22"/>
    </sheetView>
  </sheetViews>
  <sheetFormatPr defaultColWidth="11.5546875" defaultRowHeight="12.3" x14ac:dyDescent="0.4"/>
  <cols>
    <col min="1" max="1" width="12.38671875" style="14" customWidth="1"/>
    <col min="2" max="2" width="21.94140625" style="14" customWidth="1"/>
    <col min="3" max="4" width="11.5" style="14"/>
    <col min="5" max="5" width="30.44140625" style="14" customWidth="1"/>
    <col min="6" max="64" width="11.5" style="14"/>
  </cols>
  <sheetData>
    <row r="1" spans="1:64" x14ac:dyDescent="0.4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/>
      <c r="U1" s="2"/>
      <c r="V1" s="2"/>
    </row>
    <row r="2" spans="1:64" ht="14.5" customHeight="1" x14ac:dyDescent="0.4">
      <c r="A2" s="23" t="s">
        <v>1833</v>
      </c>
      <c r="B2" s="23" t="s">
        <v>695</v>
      </c>
      <c r="C2" s="23" t="s">
        <v>696</v>
      </c>
      <c r="D2" s="24" t="s">
        <v>697</v>
      </c>
      <c r="E2" s="25" t="s">
        <v>698</v>
      </c>
      <c r="F2" s="23" t="str">
        <f t="shared" ref="F2:F33" si="0">CONCATENATE(A2,"_",B2,"_",E2)</f>
        <v>B._lascolai_Pteronotus.parnellii_C102</v>
      </c>
      <c r="G2" s="23" t="s">
        <v>699</v>
      </c>
      <c r="H2" s="23" t="str">
        <f t="shared" ref="H2:H12" si="1">CONCATENATE("&gt;",F2,"|",G2)</f>
        <v>&gt;B._lascolai_Pteronotus.parnellii_C102|AAAATAACCTATATTGATGGTAATGAAGGAGTATTGCTTTATCGTGGTTACCCTATCGACCAACTAGCTG
AAAAAGGAGACTTCCTCGAAAGCTGCTACTTATTACTTTATGGTGAACTTCCAACCAAGCAAGAAAAAAA
CGATTTTGATCGTTGTATTATGCGACACACAATGGTGCATGAACAGTTTGCACGGCTCTTTCACGGATTT
CGTCGTAACTCGCACCCCATGGCTGTAATGATTGCGTGCCTCGGAGCTATGTCCGCATTCTATCATGATT
CTATTGATATTACAGACCCTAAACAGAGAATGATTGCTTCTGTTCGCCTCATCTCAAAGGTTCCAACTCT
TGCTGCAATGGCTTATAAATATAACATCGGACAAGCTTTCGTTTATCCGCGTAATGATCTTAGTTACGCT
GCAAACTTCCTTCATATGTGTTTTTCTGTTCCTTGCGAAGAATACAAGACAAATCCTGTACTCACTCAAG
CAATAGACAGAATCTTTATACTTCATGCAGATCATGAACAAAACGCTTCCACATCTACTGTGCGTCTCGC
AGGATCGTCAGGCGCTAATCCGTTTGCATGTATTGCGGCAGGTATTGCTTGCCTTTGGGGACCAGCACAT
GGTGGAGCCAATGAAGCATGTCTAAAAATGCTACAAGAAATAAATTCCGTTAAAAGAATTCCTGAATTTA
TCGCACGTGCAAAAGATAAGAATGACCCGTTCCGCTTAATGGGATTTGGCCATCGTGTCTATAAGAATTA
TGATCCACGCGCAAAAATCATGCAAAAAACTTGCCATGAAGTTTTAAAAGAGCTGAATATCCAAGATGAT
CCGCTGCTTGATATCGCTATGGAACTTGAAAAAATCGCTTTAAATGATGAATATTTTATTGAAAAAAAGC
TTTACCCAAATGTTGACTTCTATTCTGGCATTACATTAAAAGCCTTGGGCTTTCCGACCGAAA</v>
      </c>
      <c r="I2" s="23">
        <f t="shared" ref="I2:I34" si="2">LEN(G2)</f>
        <v>986</v>
      </c>
      <c r="J2" s="23" t="s">
        <v>700</v>
      </c>
      <c r="K2" s="23" t="str">
        <f t="shared" ref="K2:K43" si="3">CONCATENATE("&gt;",F2,"|",J2)</f>
        <v xml:space="preserve">&gt;B._lascolai_Pteronotus.parnellii_C102|TATCGCGGAATTAAAACCACATATTACCGTTTTTGGTGTTGGCGGTGGTGGTGGGAATGCCGTGAATAAT
ATGATTAATGCTGGTCTTCAGGGAGTTGATTTTGTTGTTGCAAATACGGATGCGCAGGCTTTGGCTATGT
CAAAAGCTGAACGTGTTATCCAGCTTGGTGCAGCGGTTACAGAAGGCCTAGGCGCTGGTGCTTTGCCAGA
AGTCGGACAAGCAGCTGCGGAAGAATGTATTGATGAAATTATTGATCATCTAGCAGATTCCCATATGGTT
TTCATTACAGCTGGTATGGGAGGAGGTACCGGAACTGGAGCAGCACCTGTTGTGGCTCGAGCCGCGCGTG
AAAAAGGTATCTTGACTGTTGGTGTAGTAACGAAGCCGTTTCAGTTTGAAGGTGCGCGTCGTATGAAGAC
AGCAGAGGCTGGCATTGAAGAATTGCAAAAATCTGTTGATACACTCATTGTTATTCCTAACCAAAATCTC
TTCCGGATTGCGGATGAGAAGACAACATTTGCTGATGCGTTTGCTATGGCTGATCAAGTGCTTTATTCGG
GTGTTGCTTCTATTACAGATCTCATGATTAAAGAAGGGCTTATTAACCTTGATTTTGCTGATGTCCGTTC
TGTTATGCATGAAATGGGGCGAGCGATGATGGGAACAGGTGAGGCATCTGGTGAAGGTCGCGCTTTGAAT
GCTGCTGAAGCTGCTATTGCGAATCCACTGTTAGATGATACTTCTATGCGTGGTGCTCGTGGTTTACTTA
TTTCTATCACGGGTGGTCGTGATATGACACTCTTTGAAGTTGATGAGGCTGCTAACCGTATTCGTGAAGA
AGTGGATGCAGATGCCAATGTTATTTTTGGTGCCATTGATGATGAGTCTTTGGAG
</v>
      </c>
      <c r="L2" s="23">
        <f t="shared" ref="L2:L34" si="4">LEN(J2)</f>
        <v>908</v>
      </c>
      <c r="M2" s="23" t="s">
        <v>701</v>
      </c>
      <c r="N2" s="23" t="str">
        <f t="shared" ref="N2:N43" si="5">CONCATENATE("&gt;",F2,"|",M2)</f>
        <v>&gt;B._lascolai_Pteronotus.parnellii_C102|tcTTTTAAAGGACCCTCTATAAATTTAAACTCGGGGCTTTGG
AGGGGGGTTGCTGTCTATTGAAATTTCTCCTTCGGGAGTGTTCTTTTGTTAAGGGAATGTGTTTTTTACG
AGAGTGTTGCTCTGCTAAAAATATACCGGGGATGGTTTTCCGGTTTATCCTGGAGGGCTTGTAGCTCAGT
TGGTTAGAGCGCGCGCTTGATAAGCGTGAGGTCGGAGGTTCAAGTCCTCCCAGGCCCACCAATTTAGATT
CACTTGGTCTGTTTTTAGGATTTTTTTTCTTTTAAGACCAAACTTAAAAGCCGAAGAAAAAGCCAAAAGG
AAAGGATCTAAGGAAAAAGGCCAAGATCCTTTgGCAGTTCGACGGGGAAGTAGAGAAAAGTTTTGAGAGCC
TCAAATTGTCGTTTTTAGATTTTGATGCAATTTGCGATTTTTGTTGAAATGTTCATTGGCTGTTTTGCAA
GATTTTGGGTATTTTATAAGATTATTGAGAAGCTTATGTTCCCATTGAGAAGATTAGAGAATGTCGGTTT
AATGTTTAGGGCTTTTGTTTAGGGGCCGTAGCTCAGCTGGGAGAGCACCTGCTTTGCAAGCAGGGGGTCG
TCGG</v>
      </c>
      <c r="O2" s="23">
        <f t="shared" ref="O2:O33" si="6">LEN(M2)</f>
        <v>616</v>
      </c>
      <c r="P2" s="23" t="s">
        <v>702</v>
      </c>
      <c r="Q2" s="23" t="s">
        <v>703</v>
      </c>
      <c r="R2" s="23" t="s">
        <v>704</v>
      </c>
      <c r="S2" s="24" t="s">
        <v>29</v>
      </c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</row>
    <row r="3" spans="1:64" ht="14.5" customHeight="1" x14ac:dyDescent="0.4">
      <c r="A3" s="23" t="s">
        <v>1834</v>
      </c>
      <c r="B3" s="23" t="s">
        <v>706</v>
      </c>
      <c r="C3" s="23" t="s">
        <v>696</v>
      </c>
      <c r="D3" s="24" t="s">
        <v>697</v>
      </c>
      <c r="E3" s="25" t="s">
        <v>707</v>
      </c>
      <c r="F3" s="23" t="str">
        <f t="shared" si="0"/>
        <v>B._rolaini_Noctilio.albiventris_C65</v>
      </c>
      <c r="G3" s="23" t="s">
        <v>708</v>
      </c>
      <c r="H3" s="23" t="str">
        <f t="shared" si="1"/>
        <v xml:space="preserve">&gt;B._rolaini_Noctilio.albiventris_C65|GAAAAAGGAATATTACTTTATCGTGGTTATCCTATCGACACATTAGCTAAAAACGGTGACTTTCTTGAAA
CTTGCTATCTTTTACTTTACGGCGAACTGCCTAGCAAACAAGAAAAAAATGATTTTGACCGTTGTATTAT
GCAAAACGCAACAGTGCATGAACAGCTCACACAACTCTTCCGTGGCTTTCATCGCGACTCTCATCCTATG
GCTATTATGATTTCTTGCCTTGGAGCTCTAGCTGCATTCTATCACAGTACTACTGATATTACAGATTTTC
AACAAAGAATAACTGCTGCTATTCATCTCATCTCTAAAGTTCCAACTCTTGCAGCTATGACATATAAATA
TAGCATTGGACAAGAATTTATTTCTCCACGCAATGATCTCAGTTATGCTGCAAATTTTCTTCACATGTGT
TTTTCTGTTTCTGGTGAAGAATACAAAGTTAATCCTGTACTTTCTCGTGCTATGGATCAAATTTTCACCC
TTCATGCGGATCATGAACAAAATGCATCTACATCAACTGTACGTCTTGCAGGTTCATCAGGAGCTAATCC
GTTTGCGTGTATAGCAGCAGGTATAGCATGCCTTTGGGGACCAAATCATGGTGGTGCAAATGAAGCATGC
TTAAAAATGCTACAAGAAATAGGTTCAATTAAAAAAATTCCTGAATTTATTGCACGTGCAAAAGATAAAA
ATGACCCTTTCCGTCTTATGGGTTTTGGACACAGAGTCTACAAAAGTTATGATCCACGTGCAAAAATCAT
GCAACAAACCTGTTACGAAGTTTTAAAAGAATTAAATATTCAAAATGATCCACTTTTTGATATTGCTATG
GAACTTGAAAAAATTGCTCTAAATGATGAATATTTCATTGAAAAAAAGCTTTATCCTAATATCGATTTCT
ATTCTGGTATTACATTAAAAGCTCTTGGTTTTCCAACTGAA
</v>
      </c>
      <c r="I3" s="23">
        <f t="shared" si="2"/>
        <v>965</v>
      </c>
      <c r="J3" s="23" t="s">
        <v>709</v>
      </c>
      <c r="K3" s="23" t="str">
        <f t="shared" si="3"/>
        <v>&gt;B._rolaini_Noctilio.albiventris_C65|TATCGCGGAGTTGAAACCACGCATTACCGTTTTTGGTGTTGGTGGTGGTGGCGGGAATGCCGTAAATAAC
ATGATTAATGCTGCTCTTCAGGGAGTGGATTTTGTAGTTGCGAATACAGATGCACAGGCTTTAGCTATGT
CAAAGGCTGAACGTGTGATCCAGCTTGGTGCAGCAGTTACAGAAGGTTTAGGTGCTGGCGCTTTACCAGA
AGTTGGACAAGCGGCTGCCGAGGAATGTATTGATGAGATTGTTGATCATCTTGCAGATTCCCATATGGTT
TTTATTACTGCAGGTATGGGAGGAGGCACTGGAACAGGAGCAGCACCTGTTGTTGCTCGTGCAGCGCGTG
AAAAAGGTATTTTAACAGTTGGCGTTGTAACTAAGCCGTTTCAATTTGAAGGTGCACGCCGTATGAAAAC
AGCAGAAGCTGGTATAGAAGAATTACAAAAATCGGTTGACACATTGATTGTCATTCCTAATCAAAATCTT
TTTCGTATTGCAAATGAAAAAACAACATTTGCTGATGCTTTCGCTATGGCTGATCAGGTTCTGTATTCTG
GTGTTGCATCTATTACAGATTTGATGATTAAAGAAGGGTTGATTAATCTTGATTTTGCTGATGTTCGTTC
TGTTATGCATGAAATGGGTCGTGCAATGATGGGAACTGGTGAAGCATCTGGTGAAGGACGTGCTTTGGCT
GCTGCTGAAGCTGCTATCGCAAATCCATTGTTAGATGACACTTCTATGCGTGGAGCTCGTGGTCTTTTGA
TTTCCATTAGTGGTGGTCGTGATATGACTTTGTTTGAAGTTGATGAGGCTGCTAATCGTATTCGTGAAGA
AGTTGATTCTGATGCAAATGTTATTTTTGGTGCCATTGATGATGAATCTCTTGAG</v>
      </c>
      <c r="L3" s="23">
        <f t="shared" si="4"/>
        <v>907</v>
      </c>
      <c r="M3" s="23" t="s">
        <v>710</v>
      </c>
      <c r="N3" s="23" t="str">
        <f t="shared" si="5"/>
        <v>&gt;B._rolaini_Noctilio.albiventris_C65|GATGATGATCCCAAGCCTTCTGGCGATCTGTTTACTGAGCCTTTTCAGGTTTTTAAGGAAAGCTTTGTTT
TTCTTTTGTCAGATTATGCCGGGGAAGGTTTTCCGGTTTACCCCGGAGGGCTTGTAGCTCAGTTGGTTA
GAGCGCGCGCTTGATAAGCGTGAGGTCGGAGGTTCAAGTCCTCCCAGGCCCACCAATTTATAATAGCTTA
TAGAGCGTTTTTAAGATAATTTGTTGACCGTTAAGGTTTTTTATTTTGAGCTTTTTTGTTCTGTTTTAGG
GGCCGTAGCTCAGCTGGGAGAGCACCTGCTTTGCAAGCAGGGGGTCGTCGG</v>
      </c>
      <c r="O3" s="23">
        <f t="shared" si="6"/>
        <v>334</v>
      </c>
      <c r="P3" s="23" t="s">
        <v>711</v>
      </c>
      <c r="Q3" s="23" t="s">
        <v>712</v>
      </c>
      <c r="R3" s="23" t="s">
        <v>713</v>
      </c>
      <c r="S3" s="24" t="s">
        <v>29</v>
      </c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</row>
    <row r="4" spans="1:64" ht="14.5" customHeight="1" x14ac:dyDescent="0.4">
      <c r="A4" s="24" t="s">
        <v>1558</v>
      </c>
      <c r="B4" s="24" t="s">
        <v>714</v>
      </c>
      <c r="C4" s="24" t="s">
        <v>568</v>
      </c>
      <c r="D4" s="24" t="s">
        <v>715</v>
      </c>
      <c r="E4" s="26" t="s">
        <v>716</v>
      </c>
      <c r="F4" s="23" t="str">
        <f t="shared" si="0"/>
        <v>B._sp._Artibeus.jamaicensis_D1</v>
      </c>
      <c r="G4" s="24" t="s">
        <v>717</v>
      </c>
      <c r="H4" s="23" t="str">
        <f t="shared" si="1"/>
        <v>&gt;B._sp._Artibeus.jamaicensis_D1|GGTGGAGCCAACGAAGCATGTCTAAAAATGCTGCAAGAAATAGGCTCTGTTGAAAGAATTCCTGAATTTA
TTGCGCGTGCAAAAGATAAAAATGATCCCTTCCGCCTAATGGGATTTGGTCATCGTGTCTATAAAAATTA
CGATCCACGTGCAAAAATCATGCAAAAAACCTGCCACGAAGTTTTAAAAGAACTGAATATCAAAGATGAT
CCACTACTTGATATCGCTATGGAACTTGAAAAAATAGCCCTAGATGATGCATATTTTGTTGAGAAAAAAC
TTTATCCAAATGTTGATTTCTATTCTGGTATCACATTGAAAGCTTTAGGATTTCCAACCGAAATGTTT</v>
      </c>
      <c r="I4" s="23">
        <f t="shared" si="2"/>
        <v>352</v>
      </c>
      <c r="J4" s="24" t="s">
        <v>718</v>
      </c>
      <c r="K4" s="23" t="str">
        <f t="shared" si="3"/>
        <v>&gt;B._sp._Artibeus.jamaicensis_D1|ATTTTGTTGTTGCCAATACAGATGCACAGGCTTTGGCTATGTCAAAGGCTGAACGCGTCATCCAACTTGG
TACAGCAGTTACTGAGGGTCTAGGTGCTGGCGCTTTGCCAGAGGTTGGACAAGCAGCTGCAGAGGAATGT
ATTGATGAAATTATCGATCATCTGGCAGATTCCCATATGGTTTTTATTACGGCTGGTATGGGAGGAGGTA
CTGGAACTGGGGCGGCGCCCGTTGTTGCTCGCGCTGCGCGTGAAAAGGGTATTTTGACTGTTGGTGTGGT
GACAAAACCGTTTCAGTTTGAGGGGGCACGTCGTATGAAAACGGCAGAGGCTGGAATTGAGGAATTGCAG
AGCTCCGTTGATACATTAATTGTTATTCCCAATCAAAATCTTTTTCGGATTGCAGATGAAAAAACAACAT
TTGCTGATGCATTTGCTATGGCTGATCAAGTGCTTTATTCTGGTGTTGCTTCTATTACAGACCTTATGAT
TAAAGAAGGCCTTATTAATCTTGATTTTGCTGATGTTCGTTCTGTTAT</v>
      </c>
      <c r="L4" s="23">
        <f t="shared" si="4"/>
        <v>545</v>
      </c>
      <c r="M4" s="24" t="str">
        <f>REPT("-",1331)</f>
        <v>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</v>
      </c>
      <c r="N4" s="23" t="str">
        <f t="shared" si="5"/>
        <v>&gt;B._sp._Artibeus.jamaicensis_D1|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</v>
      </c>
      <c r="O4" s="23">
        <f t="shared" si="6"/>
        <v>1331</v>
      </c>
      <c r="P4" s="24" t="s">
        <v>719</v>
      </c>
      <c r="Q4" s="24" t="s">
        <v>720</v>
      </c>
      <c r="R4" s="24" t="s">
        <v>29</v>
      </c>
      <c r="S4" s="24" t="s">
        <v>721</v>
      </c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</row>
    <row r="5" spans="1:64" ht="14.5" customHeight="1" x14ac:dyDescent="0.4">
      <c r="A5" s="24" t="s">
        <v>1558</v>
      </c>
      <c r="B5" s="24" t="s">
        <v>722</v>
      </c>
      <c r="C5" s="24" t="s">
        <v>102</v>
      </c>
      <c r="D5" s="24" t="s">
        <v>723</v>
      </c>
      <c r="E5" s="24" t="s">
        <v>724</v>
      </c>
      <c r="F5" s="23" t="str">
        <f t="shared" si="0"/>
        <v>B._sp._Chaerephon.plicatus_SK157</v>
      </c>
      <c r="G5" s="24" t="s">
        <v>725</v>
      </c>
      <c r="H5" s="23" t="str">
        <f t="shared" si="1"/>
        <v>&gt;B._sp._Chaerephon.plicatus_SK157|ATGGTGGAGCTAATGAAGCATGTTTAAAAATGTTACAAGAAATAGGCTCTGTTGCGAGAATTCCTGAATTCATTGCACGTGCAAAAGATAAAAATGATTCTTTCCGCCTCATGGGTTTTGGCCACAGAGTCTATAAAAATTATGATCCACGTGCAAAAATAATGCAACAAACCTGCCATGAAGTTTTAAAAGAACTAAATATTCAAGATGATCCGCTTCTTGATATAGCTATAGAATTAGAAAAAATTGCTTTGAATGATGAATATTTTGTTGAGAAAAAGCTTTATCCTAATGTTGATTTCTATTCTGGCATTACATTAAAAGCTTTAGGTTTTCCAACCGAAATGTTTACTGTTTATTTTGCAT</v>
      </c>
      <c r="I5" s="23">
        <f t="shared" si="2"/>
        <v>366</v>
      </c>
      <c r="J5" s="24" t="s">
        <v>726</v>
      </c>
      <c r="K5" s="23" t="str">
        <f t="shared" si="3"/>
        <v>&gt;B._sp._Chaerephon.plicatus_SK157|CGGcCAGATATCGCGGAATTAAAGCCACGCATTACCGTTTTTGGTGTTGGCGGTGGTGGTGGGAATGCCGTGAATAATATGATTAATGCTGGTCTTCAGGGAGTTGATTTTGTTGTTGCCAATACGGATGCACAGGCTTTGGCTATGTCAAAAGCCGAACGTGTTATCCAGCTTGGTGCAGCAGTCACAGAAGGTTTAGGTGCTGGTGCTTTGCCGGAAGTTGGGCAAGCGGCTGCTGAGGAATGTATTGATGAAATTATAGATCATCTTGCAGATTCCCATATGGTTTTTATCACTGCTGGTATGGGCGGAGGTACTGGAACCGGTGCAGCACCTGTTGTGGCTCGCGCAGCGCGTGAAAAAGGTATTTTAACCGTTGGTGTTGTGACAAAGCCATTCCAGTTTGAAGGTGCTCGTCGCATGAAAACAGCAGAAGCTGGTATAGAAGAGTTGCAAAAGTCGGTTGATACATTGATTGTTATTCCTAATCAAAATCTTTTCCGTATTGCAAATGACAAAACAACATTTGCTGATGCTTTTGCTATGGCTGATCAGGTACTTTACTCTGGTGTAGCGTCTATTACAGATTTGATGATTAAAGAGGGACTAATTAACCTTGATTTCGCCGATGTACGCTCTGTTATGCATGAAATGGGTAGGGCGATGATGGGAACTGGTGAAGCATCTGGTGAAGGTCGTGCTTTGAATGCTGCTGAAGCTGCTATTGCAAACCCTCTATTGGATGATACTTCTATGCGTGGCGCTCGTGGCTTGCTCATATCTATTACTGGTGGTCGAGATATGACTTTGTTTGAAGTGGATGAAGCTGCTAATCGTATTCGTGAAGAAGTAGATGCTGATGCAAATGTTATCTTTGGTGCCATTGATGATGA</v>
      </c>
      <c r="L5" s="23">
        <f t="shared" si="4"/>
        <v>893</v>
      </c>
      <c r="M5" s="24" t="s">
        <v>727</v>
      </c>
      <c r="N5" s="23" t="str">
        <f t="shared" si="5"/>
        <v>&gt;B._sp._Chaerephon.plicatus_SK157|gatcccaagccttctggcgatcttttatcaataaggcccgcatggattttaaagaaagggagctttaaggaaaagagcttttctttttgataagagaagtccggggaaggttttccggtttatcccggagggcttgtagctcagttggttagagcgcgcgcttgataagcgtgaggtcggaggttcaagtcctcccaggcccaccaatttatatatcgatatcaattttgagcgcttgtgaaattttctctatgaagcttacttattaaatatttttatccaagatagttataaattttgaggaagcttttttataaaatttcttttaaaatgtgagatttatcccttttacttaagtattcaaagttaaagcggttttgatgcgaagttgtctcaatttagagaagcgcgattgacaagttttgaactctttagccgtttttagggggccgtagctcagctgggagagcacctgctttgcaagcaggg</v>
      </c>
      <c r="O5" s="23">
        <f t="shared" si="6"/>
        <v>489</v>
      </c>
      <c r="P5" s="24" t="s">
        <v>728</v>
      </c>
      <c r="Q5" s="24" t="s">
        <v>729</v>
      </c>
      <c r="R5" s="24" t="s">
        <v>730</v>
      </c>
      <c r="S5" s="24" t="s">
        <v>731</v>
      </c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</row>
    <row r="6" spans="1:64" ht="14.5" customHeight="1" x14ac:dyDescent="0.4">
      <c r="A6" s="24" t="s">
        <v>1558</v>
      </c>
      <c r="B6" s="24" t="s">
        <v>722</v>
      </c>
      <c r="C6" s="24" t="s">
        <v>102</v>
      </c>
      <c r="D6" s="24" t="s">
        <v>723</v>
      </c>
      <c r="E6" s="24" t="s">
        <v>732</v>
      </c>
      <c r="F6" s="23" t="str">
        <f t="shared" si="0"/>
        <v>B._sp._Chaerephon.plicatus_SK165</v>
      </c>
      <c r="G6" s="24" t="s">
        <v>733</v>
      </c>
      <c r="H6" s="23" t="str">
        <f t="shared" si="1"/>
        <v>&gt;B._sp._Chaerephon.plicatus_SK165|ATGGTGGAGCCAATGAAGCGTGCCTAAAAATGCTACAAGAAATAGGTTCTGTTAAGAGAATTCCTGAATTCATTGCACGTGCAAAAGATAAAAATGACCCTTTTCGTCTTATGGGTTTTGGTCATAGAGTTTATAAAAATTATGATCCACGTGCAAAAATTATGCAACAAACCTGTCATGAAGTTTTAGAAGATTTAAACATTCAAAATGATCCGCTTTTTGATATCGCTATTGCTCTTGAACAGATTGCCCTAAATGACGAATATTTTATTGAAAAAAAGCTTTATCCTAATGTCGATTTTTATTCCGGTATTACATTAAGGGCCCTGGGTTTTCCAACGGAAATGTTTACTGTTTTTTTGCAT</v>
      </c>
      <c r="I6" s="23">
        <f t="shared" si="2"/>
        <v>365</v>
      </c>
      <c r="J6" s="24" t="s">
        <v>734</v>
      </c>
      <c r="K6" s="23" t="str">
        <f t="shared" si="3"/>
        <v>&gt;B._sp._Chaerephon.plicatus_SK165|TTACCGTTTTTGGTGTTGGAGGTGGTGGCGGAAATGCCGTGAATAATATGATTAATGCTGGTCTTCAGGGAGTTGATTTTGTTGTTGCTAATACAGATGCACAGGCTTTGGCTATGTCAAAGGCTGAACGTGTTATTCAACTTGGTGCGGCCGTTACGGAAGGTCTAGGGGCTGGTGCTTTGCCAGAAGTTGGACAAGCGGCTGCTGAGGAATGTATTGATGAAATTATCGACCATCTTGCAGATTCCCATATGGTTTTCATTACTGCTGGTATGGGGGGAGGGACTGGAACTGGTGCTGCGCCAGTTGTAGCTCGTGCAGCACGTGAAAAAGGTATTTTGACCGTTGGTGTTGTGACAAAACCCTTTCAGTTTGAAGGTGCTCGCCGTATGAAAACAGCAGAGGCTGGTATTGAAGAGTTACAAAAGTCTGTTGATACACTGATTGTTATTCCTAATCAGAATCTTTTCCGTATTGCGAATGAAAAGACAACTTTTGCTGATGCTTTTGCTATGGCTGATCAAGTGCTTTATTCTGGTGTTGCTTCTATTACGGACTTAATGATTAAAGAGGGGCTTATTAACCTTGATTTTGCTGATGTTCGTTCTGTTATGCATGAAATGGGCCGCGCGATGATGGGAACTGGTGAAGCATCTGGTGATGGACGTGCTTTGGCTGCTGCTGAAGCTGCTATTGCAAACCCATTGTTAGATGATACGTCTATGCGTGGTGCTCGTGGCTTACTCATTTCTATTACTGGTGGTCGTGATATGACTCTCTTTGAAGTGGATGAAGCTGCAAATCGTATTCGCGAAGAAGTTGATGCCGATGCAAATGTTATTTTTGGTGCTATTGATGATGA</v>
      </c>
      <c r="L6" s="23">
        <f t="shared" si="4"/>
        <v>862</v>
      </c>
      <c r="M6" s="24" t="s">
        <v>735</v>
      </c>
      <c r="N6" s="23" t="str">
        <f t="shared" si="5"/>
        <v>&gt;B._sp._Chaerephon.plicatus_SK165|atttggaaaaacatgaattttaaaaaagagagctttaagggaaaagcttcttcatttaatttagagaaagctttttttttgataagagaagtccggaaaggttttccggtttatcccggagggcttgtagctcagttggttagagcgcgcgcttgataagcgtgaggtcggaggttcaagtcctcccaggcccaccagtttatgtgttaatttgtaagcgcttatacaacttttttctatgaagcattgcttctcgatccctagatcaaagtgcttataaacctgtcaggagcttcaaggaaaaagcttttttgataagagaagtccagggaaggttttccagtttatcgtggagtacctacttatgcggtctcctctaagatgtgagatctctcctttttactttcaatatctaaagttaaagcggttcagatgttaaagtgctcttaatttagaagggtccattcaattgagaagtttcgaactctttatccgtttttagggggccgtagctcagctgggagagcacctgctttgcaagcagggg</v>
      </c>
      <c r="O6" s="23">
        <f t="shared" si="6"/>
        <v>547</v>
      </c>
      <c r="P6" s="24" t="s">
        <v>736</v>
      </c>
      <c r="Q6" s="24" t="s">
        <v>737</v>
      </c>
      <c r="R6" s="24" t="s">
        <v>738</v>
      </c>
      <c r="S6" s="24" t="s">
        <v>739</v>
      </c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</row>
    <row r="7" spans="1:64" ht="14.5" customHeight="1" x14ac:dyDescent="0.4">
      <c r="A7" s="5" t="s">
        <v>1558</v>
      </c>
      <c r="B7" s="5" t="s">
        <v>722</v>
      </c>
      <c r="C7" s="5" t="s">
        <v>102</v>
      </c>
      <c r="D7" s="5" t="s">
        <v>723</v>
      </c>
      <c r="E7" s="5" t="s">
        <v>740</v>
      </c>
      <c r="F7" s="7" t="str">
        <f t="shared" si="0"/>
        <v>B._sp._Chaerephon.plicatus_SK170</v>
      </c>
      <c r="G7" s="5" t="s">
        <v>741</v>
      </c>
      <c r="H7" s="7" t="str">
        <f t="shared" si="1"/>
        <v>&gt;B._sp._Chaerephon.plicatus_SK170|ATGGTGGAGCTAATGAAGCATGTTTAAAAATGTTACAAGAAATAGGCTCTGTTGCGAGAATTCCTGAATTCATTGCACGTGCAAAAGATAAAAATGATTCTTTCCGCCTCATGGGTTTTGGCCACAGAGTCTATAAAAATTATGATCCACGTGCAAAAATAATGCAACAAACCTGCCATGAAGTTTTAAAAGAGCTAAATATTCAAGATGATCCGCTTCTTGATATAGCTATAGAATTAGAAAAAATTGCTTTGAATGATGAATATTTTGTTGAGAAAAAGCTTTATCCTAATGTTGATTTCTATTCTGGCATTACATTAAAAGCTTTAGGTTTTCCAACCGAAATGTTTACTGTTTTTTTTGCA</v>
      </c>
      <c r="I7" s="7">
        <f t="shared" si="2"/>
        <v>365</v>
      </c>
      <c r="J7" s="5" t="s">
        <v>742</v>
      </c>
      <c r="K7" s="7" t="str">
        <f t="shared" si="3"/>
        <v>&gt;B._sp._Chaerephon.plicatus_SK170|CgGCCAGATATCGCGGAATTAAAGCCACGCaTTACCGTTTTTGGTGTTGGCGGTGGTGGTGGGAATGCCGTGAATAATATGATTAATGCTGGTCTTCAGGGAGTTGATTTTGTTGTTGCCAATACGGATGCACAGGCTTTGGCTATGTCAAAAGCCGAACGTGTTATCCAGCTTGGTGCAGCAGTCACAGAAGGTTTAGGTGCTGGTGCTTTGCCGGAAGTTGGGCAAGCGGCTGCTGAGGAATGTATTGATGAAATTATAGATCATCTTGCAGATTCCCATATGGTTTTTATCACTGCTGGTATGGGCGGAGGTACTGGAACCGGTGCAGCACCTGTTGTGGCTCGCGCAGCGCGTGAAAAAGGTATTTTAACCGTTGGTGTTGTGACAAAGCCATTCCAGTTTGAAGGTGCTCGTCGCATGAAAACAGCAGAAGCTGGTATAGAAGAGTTGCAAAAGTCGGTTGATACATTGATTGTTATTCCTAATCAAAATCTTTTCCGTATTGCAAATGACAAAACAACATTTGCTGATGCTTTTGCTATGGCTGATCAGGTACTTTACTCTGGTGTAGCGTCTATTACAGATTTGATGATTAAAGAGGGACTAATTAACCTTGATTTCGCCGATGTACGCTCTGTTATGCATGAAATGGGTAGGGCGATGATGGGAACTGGTGAAGCATCTGGTGAAGGTCGTGCTTTGAATGCTGCTGAAGCTGCTATTGCAAACCCTCTATTGGATGATACTTCTATGCGTGGCGCTCGTGGCTTGCTCATATCTATTACTGGTGGTCGAGATATGACTTTGTTTGAAGTGGATGAAGCTGCTAATCGTATTCGTGAAGAAGTAGATGCTGATGCAAATGTTATCTTTGGTGCCATTGATGATGA</v>
      </c>
      <c r="L7" s="7">
        <f t="shared" si="4"/>
        <v>893</v>
      </c>
      <c r="M7" s="5" t="s">
        <v>743</v>
      </c>
      <c r="N7" s="7" t="str">
        <f t="shared" si="5"/>
        <v>&gt;B._sp._Chaerephon.plicatus_SK170|tcccaagccttctggcgatcttttatcaataaggcccgcatggattttaaagaaagggagctttaaggaaaagagcttttctttttgataagagaagtccggggaaggttttccggtttatcccggagggcttgtagctcagttggttagagcgcgcgcttgataagcgtgaggtcggaggttcaagtcctcccaggcccaccaatttatatatcgatatcaattttgagcgcttgtgaaattttctctatgaagcttacttattaaatatttttatccaagatagttataaattttgaggaagcttttttataaaatttcttttaaaatgtgagatttatcccttttacttaagtattcaaagttaaagcggttttgatgcgaagttgtctcaatttagagaagcgcgattgacaagttttgaactctttagccgtttttagggggccgtagctcagctgggagagcacctgctttgcaagcagg</v>
      </c>
      <c r="O7" s="7">
        <f t="shared" si="6"/>
        <v>486</v>
      </c>
      <c r="P7" s="5" t="s">
        <v>744</v>
      </c>
      <c r="Q7" s="5" t="s">
        <v>745</v>
      </c>
      <c r="R7" s="5" t="s">
        <v>746</v>
      </c>
      <c r="S7" s="5" t="s">
        <v>747</v>
      </c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</row>
    <row r="8" spans="1:64" ht="14.5" customHeight="1" x14ac:dyDescent="0.4">
      <c r="A8" s="5" t="s">
        <v>1558</v>
      </c>
      <c r="B8" s="5" t="s">
        <v>722</v>
      </c>
      <c r="C8" s="5" t="s">
        <v>102</v>
      </c>
      <c r="D8" s="5" t="s">
        <v>723</v>
      </c>
      <c r="E8" s="5" t="s">
        <v>748</v>
      </c>
      <c r="F8" s="7" t="str">
        <f t="shared" si="0"/>
        <v>B._sp._Chaerephon.plicatus_SK189</v>
      </c>
      <c r="G8" s="5" t="s">
        <v>749</v>
      </c>
      <c r="H8" s="7" t="str">
        <f t="shared" si="1"/>
        <v>&gt;B._sp._Chaerephon.plicatus_SK189|ATGGTGGAGCTAATGAAGCATGTTTAAAAATGTTACAAGAAATAGGCTCTGTTGCGAGAATTCCTGAATTCATTGCACGTGCAAAAGATAAAAATGATTCTTTCCGCCTCATGGGTTTTGGCCACAGAGTCTATAAAAATTATGATCCACGTGCAAAAATAATGCAACAAACCTGCCATGAAGTTTTAAAAGAACTAAATATTCAAGATGATCCGCTTCTTGATATAGCTATAGAATTAGAAAAAATTGCTTTGAATGATGAATATTTTGTTGAGAAAAAGCTTTATCCTAATGTTGATTTCTATTCTGGCATTACATTAAAAGCTTTAGGTTTTCCAACCGAAATGTTTACTGTTTTTTTGCATA</v>
      </c>
      <c r="I8" s="7">
        <f t="shared" si="2"/>
        <v>366</v>
      </c>
      <c r="J8" s="5" t="s">
        <v>750</v>
      </c>
      <c r="K8" s="7" t="str">
        <f t="shared" si="3"/>
        <v>&gt;B._sp._Chaerephon.plicatus_SK189|cGGcCAGATATCGCGGAATTAAAGCCACGCATTACCGTTTTTGGTGTTGGCGGTGGTGGTGGGAATGCCGTGAATAATATGATTAATGCTGGTCTTCAGGGAGTTGATTTTGTTGTTGCCAATACGGATGCACAGGCTTTGGCTATGTCAAAAGCCGAACGTGTTATCCAGCTTGGTGCAGCAGTCACAGAAGGTTTAGGTGCTGGTGCTTTGCCGGAAGTTGGGCAAGCGGCTGCTGAGGAATGTATTGATGAAATTATAGATCATCTTGCAGATTCCCATATGGTTTTTATCACTGCTGGTATGGGCGGAGGTACTGGAACCGGTGCAGCACCTGTTGTGGCTCGCGCAGCGCGTGAAAAAGGTATTTTAACCGTTGGTGTTGTGACAAAGCCATTCCAGTTTGAAGGTGCTCGTCGCATGAAAACAGCAGAAGCTGGTATAGAAGAGTTGCAAAAGTCGGTTGATACATTGATTGTTATTCCTAATCAAAATCTTTTCCGTATTGCAAATGACAAAACAACATTTGCTGATGCTTTTGCTATGGCTGATCAGGTACTTTACTCTGGTGTAGCGTCTATTACAGATTTGATGATTAAAGAGGGACTAATTAACCTTGATTTCGCCGATGTACGCTCTGTTATGCATGAAATGGGTAGGGCGATGATGGGAACTGGTGAAGCATCTGGTGAAGGTCGTGCTTTGAATGCTGCTGAAGCTGCTATTGCAAACCCTCTATTGGATGATACTTCTATGCGTGGCGCTCGTGGCTTGCTCATATCTATTACTGGTGGTCGAGATATGACTTTGTTTGAAGTGGATGAAGCTGCTAATCGTATTCGTGAAGAAGTAGATGCTGATGCAAATGTTATCTTTGGTGCCATTGATGATGA</v>
      </c>
      <c r="L8" s="7">
        <f t="shared" si="4"/>
        <v>893</v>
      </c>
      <c r="M8" s="5" t="s">
        <v>751</v>
      </c>
      <c r="N8" s="7" t="str">
        <f t="shared" si="5"/>
        <v>&gt;B._sp._Chaerephon.plicatus_SK189|gatcccaagccttctggcgatcttttatcaataaggcccgcatggattttaaagaaagggagctttaaggaaaagagcttttctttttgataagagaagtccggggaaggttttccggtttatcccggagggcttgtagctcagttggttagagcgcgcgcttgataagcgtgaggtcggaggttcaagtcctcccaggcccaccaatttatatatcgatatcaattttgagcgcttgtgaaattttctctatgaagcttacttattaaatatttttatccaagatagttataaattttgaggaagcttttttataaaatttcttttaaaatgtgagatttatcccttttacttaagtattcaaagttaaagcggttttgatgcgaagttgtctcaatttagagaagcgcgattgacaagttttgaactctttagccgtttttagggggccgtagctcagctgggag</v>
      </c>
      <c r="O8" s="7">
        <f t="shared" si="6"/>
        <v>467</v>
      </c>
      <c r="P8" s="5" t="s">
        <v>752</v>
      </c>
      <c r="Q8" s="5" t="s">
        <v>753</v>
      </c>
      <c r="R8" s="5" t="s">
        <v>754</v>
      </c>
      <c r="S8" s="5" t="s">
        <v>731</v>
      </c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</row>
    <row r="9" spans="1:64" ht="14.5" customHeight="1" x14ac:dyDescent="0.4">
      <c r="A9" s="5" t="s">
        <v>1558</v>
      </c>
      <c r="B9" s="5" t="s">
        <v>722</v>
      </c>
      <c r="C9" s="5" t="s">
        <v>102</v>
      </c>
      <c r="D9" s="5" t="s">
        <v>723</v>
      </c>
      <c r="E9" s="5" t="s">
        <v>755</v>
      </c>
      <c r="F9" s="7" t="str">
        <f t="shared" si="0"/>
        <v>B._sp._Chaerephon.plicatus_SK191</v>
      </c>
      <c r="G9" s="5" t="s">
        <v>756</v>
      </c>
      <c r="H9" s="7" t="str">
        <f t="shared" si="1"/>
        <v>&gt;B._sp._Chaerephon.plicatus_SK191|ATGGTGGAGCTAATGAAGCATGTTTAAAAATGTTACAAGAAATAGGCTCTGTTGCGAGAATTCCTGAATTCATTGCACGTGCAAAAGATAAAAATGATTCTTTCCGCCTCATGGGTTTTGGCCACAGAGTCTATAAAAATTATGATCCACGTGCAAAAATAATGCAACAAACCTGCCATGAAGTTTTAAAAGAACTAAATATTCAAGATGATCCGCTTCTTGATATAGCTATAGAATTAGAAAAAATTGCTTTGAATGATGAATATTTTGTTGAGAAAAAGCTTTATCCTAATGTTGATTTCTATTCTGGCATTACATtAAAAGCTTTAGGTTTTCCAACCGAAATGTTTACTGTTTTTTTTGCAT</v>
      </c>
      <c r="I9" s="7">
        <f t="shared" si="2"/>
        <v>366</v>
      </c>
      <c r="J9" s="5" t="s">
        <v>757</v>
      </c>
      <c r="K9" s="7" t="str">
        <f t="shared" si="3"/>
        <v>&gt;B._sp._Chaerephon.plicatus_SK191|cgGcCAGATATCGCGGAATTAAAGCCACGCATTACCGTTTTTGGTGTTGGCGGTGGTGGTGGGAATGCCGTGAATAATATGATTAATGCTGGTCTTCAGGGAGTTGATTTTGTTGTTGCCAATACGGATGCACAGGCTTTGGCTATGTCAAAAGCCGAACGTGTTATCCAGCTTGGTGCAGCAGTCACAGAAGGTTTAGGTGCTGGTGCTTTGCCGGAAGTTGGGCAAGCGGCTGCTGAGGAATGTATTGATGAAATTATAGATCATCTTGCAGATTCCCATATGGTTTTTATCACTGCTGGTATGGGCGGAGGTACTGGAACCGGTGCAGCACCTGTTGTGGCTCGCGCAGCGCGTGAAAAAGGTATTTTAACCGTTGGTGTTGTGACAAAGCCATTCCAGTTTGAAGGTGCTCGTCGCATGAAAACAGCAGAAGCTGGTATAGAAGAGTTGCAAAAGTCGGTTGATACATTGATTGTTATTCCTAATCAAAATCTTTTCCGTATTGCAAATGACAAAACAACATTTGCTGATGCTTTTGCTATGGCTGATCAGGTACTTTACTCTGGTGTAGCGTCTATTACAGATTTGATGATTAAAGAGGGACTAATTAACCTTGATTTCGCCGATGTACGCTCTGTTATGCATGAAATGGGTAGGGCGATGATGGGAACTGGTGAAGCATCTGGTGAAGGTCGTGCTTTGAATGCTGCTGAAGCTGCTATTGCAAACCCTCTATTGGATGATACTTCTATGCGTGGCGCTCGTGGCTTGCTCATATCTATTACTGGTGGTCGAGATATGACTTTGTTTGAAGTGGATGAAGCTGCTAATCGTATTCGTGAAGAAGTAGATGCTGATGCAAATGTTATCTTTGGTGCCATTGATGATGA</v>
      </c>
      <c r="L9" s="7">
        <f t="shared" si="4"/>
        <v>893</v>
      </c>
      <c r="M9" s="5" t="s">
        <v>758</v>
      </c>
      <c r="N9" s="7" t="str">
        <f t="shared" si="5"/>
        <v>&gt;B._sp._Chaerephon.plicatus_SK191|atcccaagccttctggcgatcttttatcaataaggcccgcatggattttaaagaaagggagctttaaggaaaagagcttttctttttgataagagaagtccggggaaggttttccggtttatcccggagggcttgtagctcagttggttagagcgcgcgcttgataagcgtgaggtcggaggttcaagtcctcccaggcccaccaatttatatatcgatatcaattttgagcgcttgtgaaattttctctatgaagcttacttattaaatatttttatccaagatagttataaattttgaggaagcttttttataaaatttcttttaaaatgtgagatttatcccttttacttaagtattcaaagttaaagcggttttgatgcgaagttgtctcaatttagagaagcgcgattgacaagttttgaactctttagccgtttttagggggccgtagctcagctgggagagcacctgctttgcaagcaggg</v>
      </c>
      <c r="O9" s="7">
        <f t="shared" si="6"/>
        <v>488</v>
      </c>
      <c r="P9" s="5" t="s">
        <v>759</v>
      </c>
      <c r="Q9" s="5" t="s">
        <v>760</v>
      </c>
      <c r="R9" s="5" t="s">
        <v>761</v>
      </c>
      <c r="S9" s="5" t="s">
        <v>731</v>
      </c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</row>
    <row r="10" spans="1:64" ht="14.5" customHeight="1" x14ac:dyDescent="0.4">
      <c r="A10" s="24" t="s">
        <v>1558</v>
      </c>
      <c r="B10" s="24" t="s">
        <v>722</v>
      </c>
      <c r="C10" s="24" t="s">
        <v>102</v>
      </c>
      <c r="D10" s="24" t="s">
        <v>723</v>
      </c>
      <c r="E10" s="30" t="s">
        <v>762</v>
      </c>
      <c r="F10" s="23" t="str">
        <f t="shared" si="0"/>
        <v>B._sp._Chaerephon.plicatus_SK194</v>
      </c>
      <c r="G10" s="24" t="s">
        <v>763</v>
      </c>
      <c r="H10" s="23" t="str">
        <f t="shared" si="1"/>
        <v>&gt;B._sp._Chaerephon.plicatus_SK194|ATGGTGGAGCCAATGAAGCATGTTTAAAAATGCTACAGGAAATAGGTTCTGTTAAGAACATTCCTGAATTCATTGCACGTGCAAAGGATAAAAATGATCCTTTCCGTCTTATGGGCTTTGGTCACAGAGTCTATAAAAACTATGATCCGCGGGCAAAAATAATGCAACAAACCTGCCATGAAGTTTTAAAAGAACTAAATATTCAAGATGACCCGCTTCTTGATATAGCTATAGAATTAGAAAAAATTGCTCTAAATGATAAATATTTTGTTGAGAAAAAACTTTATCCTAATGTTGATTTCTATTCTGGCATTACATTAAAAGCTTTAGGTTTTCCAACCGAAATGTTTACTGTTTTTTTTGCATA</v>
      </c>
      <c r="I10" s="23">
        <f t="shared" si="2"/>
        <v>367</v>
      </c>
      <c r="J10" s="24" t="s">
        <v>764</v>
      </c>
      <c r="K10" s="23" t="str">
        <f t="shared" si="3"/>
        <v>&gt;B._sp._Chaerephon.plicatus_SK194|CGGcCAGATATCGCGGAATTAAAGCCACGCATTACCGTTTTTGGTGTTGGCGGTGGTGGTGGGAATGCCGTGAATAATATGATTAATGCTGGTCTTCAGGGAGTTGATTTTGTTGTTGCTAATACGGATGCACAGGCTTTGGCTATGTCAAAAGCTGAACGTGTTATCCAGCTTGGTGCAGCAGTTACAGAAGGTTTAGGTGCTGGTGCTTTGCCGGAAGTTGGGCAAGCAGCTGCTGAGGAATGTATTGATGAAATTATTGATCATCTCGCAGATTCCCATATGGTTTTTATTACTGCTGGTATGGGTGGAGGTACTGGAACTGGTGCAGCACCTGTTGTAGCTCGCGCAGCGCGTGAAAAAGGTATTTTAACCGTTGGCGTTGTAACAAAACCATTCCAGTTTGAAGGTGCTCGTCGGATGAAAACGGCAGAAGCTGGTATAGAAGAGTTACAAAAGTCTGTTGACACGTTGATTGTTATTCCGAATCAAAATCTTTTTCGTATTGCAAATGACAAAACAACATTTGCTGATGCTTTTGCTATGGCCGATCAGGTACTTTATTCTGGTGTTGCCTCTATTACGGATTTGATGATTAAAGAAGGATTAATTAACCTCGATTTTGCTGATGTTCGTTCTGTTATGCATGAAATGGGTCGAGCAATGATGGGAACTGGTGAGGCATCTGGTGAAGGACGTGCTTTGAATGCTGCTGAAGCTGCTATCGCTAATCCGTTGTTGGATGATACTTCTATGCGTGGCGCTCGTGGCTTACTTATATCTATTACTGGTGGTCGAGATATGACTTTATTTGAAGTGGATGAAGCTGCTAATCGTATTCGCGAAGAAGTAGATGCAGATGCAAATGTTATTTTTGGTGCTATTGACGATGA</v>
      </c>
      <c r="L10" s="23">
        <f t="shared" si="4"/>
        <v>893</v>
      </c>
      <c r="M10" s="24" t="s">
        <v>765</v>
      </c>
      <c r="N10" s="23" t="str">
        <f t="shared" si="5"/>
        <v>&gt;B._sp._Chaerephon.plicatus_SK194|GaTCCCAAGCCTTCTGGCGATCTTTTATCAATAAGGCCCGCATGGATTTTAAAGAAAGGGAGCTTTAAGGAAAAGAGCTTTTCTTTTTGATAAGAGAAGTCCGGGGAAGGTTTTCCGGTTTATCCCGGAGGGCTTGTAGCTCAGTTGGTTAGAGCGCGCGCTTGATAAGCGTGAGGTCGGAGGTTCAAGTCCTCCCAGGCCCACCAATTTATATATCGATATCAATTTTGAGCGCTTGTGAAATTTTCTCTATGAAGCTTACTTATTAAATACTTCTATCCACGGTAGTTATAAATTTTGAGGAGGCTTTTTTATAAAATTTCTTTTAAGATATGAGTTTTATCCCTTTTACTTAAGTATTCAAAGTTAAAGCGGTTTTGATGCGAAGTTGTCTCAATTTAGAGAGGCGCGATTGGAAAGTTTTGAACTCTTTAGCCGTTTTTAGGGGGCCGTAGCTCAgctgggagagcacctgctttgcaagcaggg</v>
      </c>
      <c r="O10" s="23">
        <f t="shared" si="6"/>
        <v>489</v>
      </c>
      <c r="P10" s="24" t="s">
        <v>766</v>
      </c>
      <c r="Q10" s="24" t="s">
        <v>767</v>
      </c>
      <c r="R10" s="24" t="s">
        <v>768</v>
      </c>
      <c r="S10" s="24" t="s">
        <v>769</v>
      </c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</row>
    <row r="11" spans="1:64" ht="14.5" customHeight="1" x14ac:dyDescent="0.4">
      <c r="A11" s="5" t="s">
        <v>1558</v>
      </c>
      <c r="B11" s="5" t="s">
        <v>722</v>
      </c>
      <c r="C11" s="5" t="s">
        <v>102</v>
      </c>
      <c r="D11" s="5" t="s">
        <v>723</v>
      </c>
      <c r="E11" s="5" t="s">
        <v>770</v>
      </c>
      <c r="F11" s="7" t="str">
        <f t="shared" si="0"/>
        <v>B._sp._Chaerephon.plicatus_SK197</v>
      </c>
      <c r="G11" s="5" t="s">
        <v>771</v>
      </c>
      <c r="H11" s="7" t="str">
        <f t="shared" si="1"/>
        <v>&gt;B._sp._Chaerephon.plicatus_SK197|ATGGTGGAGCCAATGAAGCATGTTTAAAAATGCTACAGGAAATAGGTTCTGTTAAGAACATTCCTGAATTCATTGCACGTGCAAAGGATAAAAATGATCCTTTCCGTCTTATGGGCTTTGGTCACAGAGTCTATAAAAACTATGATCCGCGGGCAAAAATAATGCAACAAACCTGCCATGAAGTTTTAAAAGAACTAAATATTCAAGATGACCCGCTTCTTGATATAGCTATAGAATTAGAAAAAATTGCTCTAAATGATAAATATTTTGTTGAGAAAAAACTTTATCCTAATGTTGATTTCTATTCTGGCATTACATtAAAAGCTTTAGGTTTTCCAACCGAAATGTTTACTGTT</v>
      </c>
      <c r="I11" s="7">
        <f t="shared" si="2"/>
        <v>356</v>
      </c>
      <c r="J11" s="5" t="s">
        <v>772</v>
      </c>
      <c r="K11" s="7" t="str">
        <f t="shared" si="3"/>
        <v>&gt;B._sp._Chaerephon.plicatus_SK197|cGGcCAGATATCGCGGAATTAAAGCCACGCATTACCGTTTTTGGTGTTGGCGGTGGTGGTGGGAATGCCGTGAATAATATGATTAATGCTGGTCTTCAGGGAGTTGATTTTGTTGTTGCTAATACGGATGCACAGGCTTTGGCTATGTCAAAAGCTGAACGTGTTATCCAGCTTGGTGCAGCAGTTACAGAAGGTTTAGGTGCTGGTGCTTTGCCGGAAGTTGGGCAAGCAGCTGCTGAGGAATGTATTGATGAAATTATTGATCATCTCGCAGATTCCCATATGGTTTTTATTACTGCTGGTATGGGTGGAGGTACTGGAACTGGTGCAGCACCTGTTGTAGCTCGCGCAGCGCGTGAAAAAGGTATTTTAACCGTTGGCGTTGTAACAAAACCATTCCAGTTTGAAGGTGCTCGTCGGATGAAAACGGCAGAAGCTGGTATAGAAGAGTTACAAAAGTCTGTTGACACGTTGATTGTTATTCCGAATCAAAATCTTTTTCGTATTGCAAATGACAAAACAACATTTGCTGATGCTTTTGCTATGGCCGATCAGGTACTTTATTCTGGTGTTGCCTCTATTACGGATTTGATGATTAAAGAAGGATTAATTAACCTCGATTTTGCTGATGTTCGTTCTGTTATGCATGAAATGGGTCGAGCAATGATGGGAACTGGTGAGGCATCTGGTGAAGGACGTGCTTTGAATGCTGCTGAAGCTGCTATCGCTAATCCGTTGTTGGATGATACTTCTATGCGTGGCGCTCGTGGCTTACTTATATCTATTACTGGTGGTCGAGATATGACTTTATTTGAAGTGGATGAAGCTGCTAATCGTATTCGCGAAGAAGTAGATGCAGATGCAAATGTTATTTTTGGTGCTATTGACGATGA</v>
      </c>
      <c r="L11" s="7">
        <f t="shared" si="4"/>
        <v>893</v>
      </c>
      <c r="M11" s="5" t="s">
        <v>773</v>
      </c>
      <c r="N11" s="7" t="str">
        <f t="shared" si="5"/>
        <v>&gt;B._sp._Chaerephon.plicatus_SK197|ATCCCAAGCCTTCTGGCGATCTTTTATCAATAAGGCCCGCATGGATTTTAAAGAAAGGGAGCTTTAAGGAAAAGAGCTTTTCTTTTTGATAAGAGAAGTCCGGGGAAGGTTTTCCGGTTTATCCCGGAGGGCTTGTAGCTCAGTTGGTTAGAGCGCGCGCTTGATAAGCGTGAGGTCGGAGGTTCAAGTCCTCCCAGGCCCACCAATTTATATATCGATATCAATTTTGAGCGCTTGTGAAATTTTCTCTATGAAGCTTACTTATTAAATACTTCTATCCACGGTAGTTATAAATTTTGAGGAGGCTTTTTTATAAAATTTCTTTTAAGATATGAGTTTTATCCCTTTTACTTAAGTATTCAAAGTTAAAGCGGTTTTGATGCGAAGTTGTCTCAATTTAGAGAGGCGCGATTGGAAAGTTTTGAACTCTTTAGCCGTTTTTAGGGGGCCGTTGctcagctgggag</v>
      </c>
      <c r="O11" s="7">
        <f t="shared" si="6"/>
        <v>466</v>
      </c>
      <c r="P11" s="5" t="s">
        <v>774</v>
      </c>
      <c r="Q11" s="5" t="s">
        <v>775</v>
      </c>
      <c r="R11" s="5" t="s">
        <v>776</v>
      </c>
      <c r="S11" s="5" t="s">
        <v>777</v>
      </c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</row>
    <row r="12" spans="1:64" ht="14.5" customHeight="1" x14ac:dyDescent="0.4">
      <c r="A12" s="24" t="s">
        <v>1558</v>
      </c>
      <c r="B12" s="24" t="s">
        <v>778</v>
      </c>
      <c r="C12" s="24" t="s">
        <v>779</v>
      </c>
      <c r="D12" s="24" t="s">
        <v>780</v>
      </c>
      <c r="E12" s="24" t="s">
        <v>781</v>
      </c>
      <c r="F12" s="23" t="str">
        <f t="shared" si="0"/>
        <v>B._sp._Coleura.afra_C-583</v>
      </c>
      <c r="G12" s="24" t="s">
        <v>782</v>
      </c>
      <c r="H12" s="23" t="str">
        <f t="shared" si="1"/>
        <v>&gt;B._sp._Coleura.afra_C-583|GTGGTGGTGCTAATGAGGCATGCCTAAATATGATACAAGAAATTGGTTCTACTGAAAGAATTCCTGAATTTATAGCGCGTGCAAAAGATAAAAAtGACCCTTTCCGCCTTATGGGCTTTGGTCATCGTGTCTACAAAAATTATGATCCACGTGCTAAAATTAtGCAACAAACCTGCCACGAAGtGCTAAAAGAGCTAAATATTCAAAACGATCCACTTCTTGATATCGCTGTTGCGCTTGAAAAAATTGCTCTGAATGATGAGTATTTTATCGAAAAAAAGCTTTACCCCAACGTCGATTTTTATTCTGGTATTACACTAAAAGCTTt</v>
      </c>
      <c r="I12" s="23">
        <f t="shared" si="2"/>
        <v>328</v>
      </c>
      <c r="J12" s="24" t="s">
        <v>783</v>
      </c>
      <c r="K12" s="23" t="str">
        <f t="shared" si="3"/>
        <v>&gt;B._sp._Coleura.afra_C-583|cgGcCagatATCGCGGAATCGAAGCCACGCATTACCGTTTTTGGTGTCGGCGGTGGTGGCGGGAATGCCGTGAATAATATGATTAATGCTGGTCTTCAAGGAGTTGACTTTGTTGTTGCTAATACGGATGCGCAGGCTTTGGCTATGTCAAAAGCTGAACGTGTGATCCAGCTTGGTGCCACGGTTACAGAAGGTTTAGGTGCTGGTGCTTTACCAGAGGTTGGGCGAGCAGCTGCAGATGAATGTATTGATGAGATTATTGACCATCTTGCAGATTCCCACATGGTTTTTATCACTGCAGGTATGGGAGGAGGTACTGGAACAGGCGCAGCGCCTGTTGTTGCCCGTGCAGCAAGGGATAAAGGTATTTTAACTGTTGGGGTTGTAACAAAACCATTTCAGTTTGAAGGTGCTCGCCGTATGAAAACAGCGGAAGCTGGTATTGAGGAATTGCAAAAGTCTGTTGATACATTGATTGTTATTCCTAATCAGAATCTTTTTCGCATTGCAGATGAAAAGACAACATTTTCTGATGCTTTTGCTATGGCTGATCAGGTACTTTATTCTGGTGTGGCTTCTATTACAGATTTGATGATTAAAGAGGGGCTTATTAATCTAGATTTTGCTGATGTTCGTTCTGTTATGCATGAAATGGGTCGTGCGATGATGGGCACTGGTGAGGCATCTGGTGAAGGGCGTGCTTTAGCTGCTGCTGAGGCTGCTATTGCAAACCCATTGTTAGATGATGCTTCTATGCGTGGTGCTCGTGGTCTTTTGATTTCCATTACTGGTGGTCGTGATATGACTTTGTTTGAAGTGGATGCAGCTGCTACTCGTATTCGTGAAGAAGTTGACAATGACGCGAATGTTATT</v>
      </c>
      <c r="L12" s="23">
        <f t="shared" si="4"/>
        <v>873</v>
      </c>
      <c r="M12" s="24" t="s">
        <v>784</v>
      </c>
      <c r="N12" s="23" t="str">
        <f t="shared" si="5"/>
        <v>&gt;B._sp._Coleura.afra_C-583|TTTTTCCGTGATATAAGATTATGCTGGGGAAGGTTTTCCGGTTTATCTCGGAGGGCTTGTAGCTCAGTTGGTTAGAGCGCGCGCTTGATAAGCGTGAGGTCGGAGGTTCAAGTCCTCCCAGGCCCACCATTTATAAGTGCTGATAGGGTGCTTTTTGTGCGATAGCATGAGATTTACATTTTATCGATTGCGCTGAAGCGATTGAGCCTCGATATGAAATTATTGATTTTTCATTTATCTTAAATTAGGGGCCGTAGCTCAGCTGGGAGAGCACCTGCTTTGCAAGCAGGGGGtCGTCGG</v>
      </c>
      <c r="O12" s="23">
        <f t="shared" si="6"/>
        <v>300</v>
      </c>
      <c r="P12" s="24" t="s">
        <v>785</v>
      </c>
      <c r="Q12" s="24" t="s">
        <v>786</v>
      </c>
      <c r="R12" s="24" t="s">
        <v>787</v>
      </c>
      <c r="S12" s="24" t="s">
        <v>29</v>
      </c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</row>
    <row r="13" spans="1:64" ht="14.5" customHeight="1" x14ac:dyDescent="0.4">
      <c r="A13" s="17" t="s">
        <v>1558</v>
      </c>
      <c r="B13" s="20" t="s">
        <v>788</v>
      </c>
      <c r="C13" s="20" t="s">
        <v>789</v>
      </c>
      <c r="D13" s="20" t="s">
        <v>790</v>
      </c>
      <c r="E13" s="20" t="s">
        <v>791</v>
      </c>
      <c r="F13" s="16" t="str">
        <f t="shared" si="0"/>
        <v>B._sp._Cyclopodia.greefi_Cg_23_Q22-1</v>
      </c>
      <c r="G13" s="20" t="s">
        <v>792</v>
      </c>
      <c r="H13" s="16" t="str">
        <f t="shared" ref="H13:H34" si="7">CONCATENATE("&gt;",F13,"_",P13,"|",G13)</f>
        <v>&gt;B._sp._Cyclopodia.greefi_Cg_23_Q22-1_JN172038|AATGAAGCATGTCTAAAGATGCTACAAGAAATAGGTTCTGTTGACAGAATTCCTGAATTTATTGCACGTG
CAAAAGATAAAAATGATCCTTTCCGCCTTATGGGATTTGGTCACAGAGTTTATAAAAACTATGATCCACG
TGCAAAGATTATGCAGCAGACCTGTCACGAAGTTTTAAAAGAGCTGAACATCCAAGATGATCCGCTTCTT
GATATCGCTGTCGCACTTGAAAACATTGCCCTGCATGACAAAAACTTTATTGAAAAAAAGCTTTATCCTA
ATGTCGATTTTTATTCTGGAATTACGT</v>
      </c>
      <c r="I13" s="16">
        <f t="shared" si="2"/>
        <v>311</v>
      </c>
      <c r="J13" s="16" t="str">
        <f t="shared" ref="J13:J35" si="8">REPT("-",888)</f>
        <v>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</v>
      </c>
      <c r="K13" s="16" t="str">
        <f t="shared" si="3"/>
        <v>&gt;B._sp._Cyclopodia.greefi_Cg_23_Q22-1|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</v>
      </c>
      <c r="L13" s="16">
        <f t="shared" si="4"/>
        <v>888</v>
      </c>
      <c r="M13" s="17" t="str">
        <f t="shared" ref="M13:M42" si="9">REPT("-",1331)</f>
        <v>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</v>
      </c>
      <c r="N13" s="16" t="str">
        <f t="shared" si="5"/>
        <v>&gt;B._sp._Cyclopodia.greefi_Cg_23_Q22-1|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</v>
      </c>
      <c r="O13" s="16">
        <f t="shared" si="6"/>
        <v>1331</v>
      </c>
      <c r="P13" s="17" t="s">
        <v>793</v>
      </c>
      <c r="Q13" s="17" t="s">
        <v>29</v>
      </c>
      <c r="R13" s="17" t="s">
        <v>29</v>
      </c>
      <c r="S13" s="17" t="s">
        <v>29</v>
      </c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</row>
    <row r="14" spans="1:64" ht="14.5" customHeight="1" x14ac:dyDescent="0.4">
      <c r="A14" s="17" t="s">
        <v>1558</v>
      </c>
      <c r="B14" s="20" t="s">
        <v>788</v>
      </c>
      <c r="C14" s="20" t="s">
        <v>794</v>
      </c>
      <c r="D14" s="20" t="s">
        <v>790</v>
      </c>
      <c r="E14" s="20" t="s">
        <v>795</v>
      </c>
      <c r="F14" s="16" t="str">
        <f t="shared" si="0"/>
        <v>B._sp._Cyclopodia.greefi_Cg_303-1</v>
      </c>
      <c r="G14" s="20" t="s">
        <v>796</v>
      </c>
      <c r="H14" s="16" t="str">
        <f t="shared" si="7"/>
        <v>&gt;B._sp._Cyclopodia.greefi_Cg_303-1_JN172055|AATGAAGCATGCCTAAAAATGTTACAAGAAATAGGGGATGTGAAAAGAATTCCTGAATTTATTGCGCGTG
CAAAAGATAAAAACGATCCTTTTCGTCTTATGGGATTTGGTCATAGAGTTTACAAAAATTATGATCCACG
TGCAAAAATTATGCAGCAAACCTGTCATGAAGTTTTAAAGGAACTAAATATCAAAGATGATCCGCTTCTT
GATATCGCTGTCGAACTTGAAAAAATCGCTCTGCACGATGATTACTTTATTGAAAAAAAGCTATATCCTA
ATGTCGATTTTTATTCCGGAATTACAT</v>
      </c>
      <c r="I14" s="16">
        <f t="shared" si="2"/>
        <v>311</v>
      </c>
      <c r="J14" s="16" t="str">
        <f t="shared" si="8"/>
        <v>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</v>
      </c>
      <c r="K14" s="16" t="str">
        <f t="shared" si="3"/>
        <v>&gt;B._sp._Cyclopodia.greefi_Cg_303-1|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</v>
      </c>
      <c r="L14" s="16">
        <f t="shared" si="4"/>
        <v>888</v>
      </c>
      <c r="M14" s="17" t="str">
        <f t="shared" si="9"/>
        <v>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</v>
      </c>
      <c r="N14" s="16" t="str">
        <f t="shared" si="5"/>
        <v>&gt;B._sp._Cyclopodia.greefi_Cg_303-1|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</v>
      </c>
      <c r="O14" s="16">
        <f t="shared" si="6"/>
        <v>1331</v>
      </c>
      <c r="P14" s="17" t="s">
        <v>797</v>
      </c>
      <c r="Q14" s="17" t="s">
        <v>29</v>
      </c>
      <c r="R14" s="17" t="s">
        <v>29</v>
      </c>
      <c r="S14" s="17" t="s">
        <v>29</v>
      </c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</row>
    <row r="15" spans="1:64" ht="14.5" customHeight="1" x14ac:dyDescent="0.4">
      <c r="A15" s="17" t="s">
        <v>1558</v>
      </c>
      <c r="B15" s="20" t="s">
        <v>788</v>
      </c>
      <c r="C15" s="20" t="s">
        <v>794</v>
      </c>
      <c r="D15" s="20" t="s">
        <v>790</v>
      </c>
      <c r="E15" s="20" t="s">
        <v>798</v>
      </c>
      <c r="F15" s="16" t="str">
        <f t="shared" si="0"/>
        <v>B._sp._Cyclopodia.greefi_Cg_366-1</v>
      </c>
      <c r="G15" s="20" t="s">
        <v>799</v>
      </c>
      <c r="H15" s="16" t="str">
        <f t="shared" si="7"/>
        <v>&gt;B._sp._Cyclopodia.greefi_Cg_366-1_JN172052|AATGAAGCATGCTTAAAAATGCTACAAGAAATAGGCTCCGTTCAAAAAATCCCTGAATTTATTGCTCGCG
CAAAAGATAAAAAAGATTCTTTCCGTCTTATGGGTTTTGGCCATCGAGTATATAAAAATTATGATCCACG
CGCAAAAATTATGCAAAAAACCTGCCATGAAGTTTTAAAAGAACTGAACATTCAAAATGATCCACTTCTT
GATATTGCTATGGAACTCGAAAACATTGCCCTGAATGATGAATACTTTGTTGAAAAAAAACTTTATCCTA
ACGTCGATTTCTATTCTGGCATTACAT</v>
      </c>
      <c r="I15" s="16">
        <f t="shared" si="2"/>
        <v>311</v>
      </c>
      <c r="J15" s="16" t="str">
        <f t="shared" si="8"/>
        <v>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</v>
      </c>
      <c r="K15" s="16" t="str">
        <f t="shared" si="3"/>
        <v>&gt;B._sp._Cyclopodia.greefi_Cg_366-1|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</v>
      </c>
      <c r="L15" s="16">
        <f t="shared" si="4"/>
        <v>888</v>
      </c>
      <c r="M15" s="17" t="str">
        <f t="shared" si="9"/>
        <v>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</v>
      </c>
      <c r="N15" s="16" t="str">
        <f t="shared" si="5"/>
        <v>&gt;B._sp._Cyclopodia.greefi_Cg_366-1|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</v>
      </c>
      <c r="O15" s="16">
        <f t="shared" si="6"/>
        <v>1331</v>
      </c>
      <c r="P15" s="17" t="s">
        <v>800</v>
      </c>
      <c r="Q15" s="17" t="s">
        <v>29</v>
      </c>
      <c r="R15" s="17" t="s">
        <v>29</v>
      </c>
      <c r="S15" s="17" t="s">
        <v>29</v>
      </c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</row>
    <row r="16" spans="1:64" ht="14.5" customHeight="1" x14ac:dyDescent="0.4">
      <c r="A16" s="17" t="s">
        <v>1558</v>
      </c>
      <c r="B16" s="20" t="s">
        <v>788</v>
      </c>
      <c r="C16" s="20" t="s">
        <v>794</v>
      </c>
      <c r="D16" s="20" t="s">
        <v>790</v>
      </c>
      <c r="E16" s="20" t="s">
        <v>801</v>
      </c>
      <c r="F16" s="16" t="str">
        <f t="shared" si="0"/>
        <v>B._sp._Cyclopodia.greefi_Cg_371</v>
      </c>
      <c r="G16" s="20" t="s">
        <v>802</v>
      </c>
      <c r="H16" s="16" t="str">
        <f t="shared" si="7"/>
        <v>&gt;B._sp._Cyclopodia.greefi_Cg_371_JN172053|AATGAAGCATGCTTGAAAATGCTACAAGAAATAGGTTCTGTTAAAAATATCCCTGAATTTATAGCACGTG
CAAAGAACAAAAACGATTCATTCCGTCTCATGGGATTTGGCCACAGAGTTTATAAGAATTATGATCCGCG
TGCAAAAATTATGCAAAAAACTTGCCATGAAGTTCTGAAAGAATTGAATATACAAGATGATCCACTTCTT
GATATTGCTATAGAACTTGAAAAAATTGCTCTCAATGATAAATATTTTATCGAGAAAAAACTTTATCCAA
ATGTCGATTTCTACTCTGGTATAACAT</v>
      </c>
      <c r="I16" s="16">
        <f t="shared" si="2"/>
        <v>311</v>
      </c>
      <c r="J16" s="16" t="str">
        <f t="shared" si="8"/>
        <v>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</v>
      </c>
      <c r="K16" s="16" t="str">
        <f t="shared" si="3"/>
        <v>&gt;B._sp._Cyclopodia.greefi_Cg_371|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</v>
      </c>
      <c r="L16" s="16">
        <f t="shared" si="4"/>
        <v>888</v>
      </c>
      <c r="M16" s="17" t="str">
        <f t="shared" si="9"/>
        <v>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</v>
      </c>
      <c r="N16" s="16" t="str">
        <f t="shared" si="5"/>
        <v>&gt;B._sp._Cyclopodia.greefi_Cg_371|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</v>
      </c>
      <c r="O16" s="16">
        <f t="shared" si="6"/>
        <v>1331</v>
      </c>
      <c r="P16" s="17" t="s">
        <v>803</v>
      </c>
      <c r="Q16" s="17" t="s">
        <v>29</v>
      </c>
      <c r="R16" s="17" t="s">
        <v>29</v>
      </c>
      <c r="S16" s="17" t="s">
        <v>29</v>
      </c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</row>
    <row r="17" spans="1:64" ht="14.5" customHeight="1" x14ac:dyDescent="0.4">
      <c r="A17" s="17" t="s">
        <v>1558</v>
      </c>
      <c r="B17" s="20" t="s">
        <v>788</v>
      </c>
      <c r="C17" s="20" t="s">
        <v>794</v>
      </c>
      <c r="D17" s="20" t="s">
        <v>790</v>
      </c>
      <c r="E17" s="20" t="s">
        <v>804</v>
      </c>
      <c r="F17" s="16" t="str">
        <f t="shared" si="0"/>
        <v>B._sp._Cyclopodia.greefi_Cg_374</v>
      </c>
      <c r="G17" s="20" t="s">
        <v>805</v>
      </c>
      <c r="H17" s="16" t="str">
        <f t="shared" si="7"/>
        <v>&gt;B._sp._Cyclopodia.greefi_Cg_374_JN172050|AATGAAGCATGCTTGAAAATGCTACAAGAAATAGGTTCTGTTAAAAATATCCCTGAATTTATAGCACGTG
CAAAGAACAAAAACGATTCATTCCGTCTCATGGGATTTGGCCACAGAGTTTATAAGAATTATGATCCGCG
TGCAAAAATTATGCAAAAAACTTGCCATGAAGTTCTGAAAGAATTGAATATACAAGATGATCCACTTCTT
GATATTGCTATAGAACTTGAAAAAATTGCTCTCAATGATAAATATTTTATCGAGAAAAAACTTTATCCTA
ATGTCGATTTCTACTCTGGTATAACAT</v>
      </c>
      <c r="I17" s="16">
        <f t="shared" si="2"/>
        <v>311</v>
      </c>
      <c r="J17" s="16" t="str">
        <f t="shared" si="8"/>
        <v>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</v>
      </c>
      <c r="K17" s="16" t="str">
        <f t="shared" si="3"/>
        <v>&gt;B._sp._Cyclopodia.greefi_Cg_374|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</v>
      </c>
      <c r="L17" s="16">
        <f t="shared" si="4"/>
        <v>888</v>
      </c>
      <c r="M17" s="17" t="str">
        <f t="shared" si="9"/>
        <v>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</v>
      </c>
      <c r="N17" s="16" t="str">
        <f t="shared" si="5"/>
        <v>&gt;B._sp._Cyclopodia.greefi_Cg_374|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</v>
      </c>
      <c r="O17" s="16">
        <f t="shared" si="6"/>
        <v>1331</v>
      </c>
      <c r="P17" s="17" t="s">
        <v>806</v>
      </c>
      <c r="Q17" s="17" t="s">
        <v>29</v>
      </c>
      <c r="R17" s="17" t="s">
        <v>29</v>
      </c>
      <c r="S17" s="17" t="s">
        <v>29</v>
      </c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</row>
    <row r="18" spans="1:64" ht="14.5" customHeight="1" x14ac:dyDescent="0.4">
      <c r="A18" s="17" t="s">
        <v>1558</v>
      </c>
      <c r="B18" s="20" t="s">
        <v>788</v>
      </c>
      <c r="C18" s="20" t="s">
        <v>807</v>
      </c>
      <c r="D18" s="20" t="s">
        <v>790</v>
      </c>
      <c r="E18" s="20" t="s">
        <v>808</v>
      </c>
      <c r="F18" s="16" t="str">
        <f t="shared" si="0"/>
        <v>B._sp._Cyclopodia.greefi_Cg_401</v>
      </c>
      <c r="G18" s="20" t="s">
        <v>809</v>
      </c>
      <c r="H18" s="16" t="str">
        <f t="shared" si="7"/>
        <v>&gt;B._sp._Cyclopodia.greefi_Cg_401_JN172072|AATGAAGCATGCTTGAAAATGCTACAAGAAATAGGTTCTGTTAAAAATATCCCTGAATTTATAGCACGTG
CAAAGAACAAAAACGATTCATTCCGTCTCATGGGATTTGGCCACAGAGTTTATAAGAATTATGATCCGCG
TGCAAAAATTATGCAAAAAACTTGCCATGAAGTTCTGAAAGAATTGAATATACAAGATGATCCACTTCTT
GATATTGCTATAGAACTTGAAAAAATTGCTCTCAATGTTAAATATTTTATCGAGAAAAAACTTTATCCTA
ATGTCGATTTCTACTCTGGTATAACAT</v>
      </c>
      <c r="I18" s="16">
        <f t="shared" si="2"/>
        <v>311</v>
      </c>
      <c r="J18" s="16" t="str">
        <f t="shared" si="8"/>
        <v>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</v>
      </c>
      <c r="K18" s="16" t="str">
        <f t="shared" si="3"/>
        <v>&gt;B._sp._Cyclopodia.greefi_Cg_401|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</v>
      </c>
      <c r="L18" s="16">
        <f t="shared" si="4"/>
        <v>888</v>
      </c>
      <c r="M18" s="17" t="str">
        <f t="shared" si="9"/>
        <v>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</v>
      </c>
      <c r="N18" s="16" t="str">
        <f t="shared" si="5"/>
        <v>&gt;B._sp._Cyclopodia.greefi_Cg_401|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</v>
      </c>
      <c r="O18" s="16">
        <f t="shared" si="6"/>
        <v>1331</v>
      </c>
      <c r="P18" s="17" t="s">
        <v>810</v>
      </c>
      <c r="Q18" s="17" t="s">
        <v>29</v>
      </c>
      <c r="R18" s="17" t="s">
        <v>29</v>
      </c>
      <c r="S18" s="17" t="s">
        <v>29</v>
      </c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</row>
    <row r="19" spans="1:64" ht="14.5" customHeight="1" x14ac:dyDescent="0.4">
      <c r="A19" s="17" t="s">
        <v>1558</v>
      </c>
      <c r="B19" s="20" t="s">
        <v>788</v>
      </c>
      <c r="C19" s="20" t="s">
        <v>807</v>
      </c>
      <c r="D19" s="20" t="s">
        <v>790</v>
      </c>
      <c r="E19" s="20" t="s">
        <v>811</v>
      </c>
      <c r="F19" s="16" t="str">
        <f t="shared" si="0"/>
        <v>B._sp._Cyclopodia.greefi_Cg_417-2</v>
      </c>
      <c r="G19" s="20" t="s">
        <v>812</v>
      </c>
      <c r="H19" s="16" t="str">
        <f t="shared" si="7"/>
        <v>&gt;B._sp._Cyclopodia.greefi_Cg_417-2_JN172063|CAATGAAGCATGCCTAAATATGCTAAAGGAAATCGGTTCTGCAGAAAGAATTCCTGAATTCATAGCACGT
GCAAAAGACAAAAAAGACCCCTTCCGTCTCATGGGATTCGGTCATCGAGTCTATAAACATTATGATCCAC
GTGCAAAAATTATGCAGCAAACCTGCCATGAAGTACTAAAAGAATTAAACATCCAAGATGATCCACTTCT
TGATGTGGCTGTCGCGCTTGAAAATATTGCTCTTAACGATGAATATTTTATTGAAAAGAAGCTTTATCCT
AACGTCGATTTTTATTCTGGAATCACA</v>
      </c>
      <c r="I19" s="16">
        <f t="shared" si="2"/>
        <v>311</v>
      </c>
      <c r="J19" s="16" t="str">
        <f t="shared" si="8"/>
        <v>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</v>
      </c>
      <c r="K19" s="16" t="str">
        <f t="shared" si="3"/>
        <v>&gt;B._sp._Cyclopodia.greefi_Cg_417-2|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</v>
      </c>
      <c r="L19" s="16">
        <f t="shared" si="4"/>
        <v>888</v>
      </c>
      <c r="M19" s="17" t="str">
        <f t="shared" si="9"/>
        <v>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</v>
      </c>
      <c r="N19" s="16" t="str">
        <f t="shared" si="5"/>
        <v>&gt;B._sp._Cyclopodia.greefi_Cg_417-2|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</v>
      </c>
      <c r="O19" s="16">
        <f t="shared" si="6"/>
        <v>1331</v>
      </c>
      <c r="P19" s="17" t="s">
        <v>813</v>
      </c>
      <c r="Q19" s="17" t="s">
        <v>29</v>
      </c>
      <c r="R19" s="17" t="s">
        <v>29</v>
      </c>
      <c r="S19" s="17" t="s">
        <v>29</v>
      </c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</row>
    <row r="20" spans="1:64" ht="14.5" customHeight="1" x14ac:dyDescent="0.4">
      <c r="A20" s="17" t="s">
        <v>1558</v>
      </c>
      <c r="B20" s="20" t="s">
        <v>788</v>
      </c>
      <c r="C20" s="20" t="s">
        <v>807</v>
      </c>
      <c r="D20" s="20" t="s">
        <v>790</v>
      </c>
      <c r="E20" s="20" t="s">
        <v>814</v>
      </c>
      <c r="F20" s="16" t="str">
        <f t="shared" si="0"/>
        <v>B._sp._Cyclopodia.greefi_Cg_423-1</v>
      </c>
      <c r="G20" s="20" t="s">
        <v>815</v>
      </c>
      <c r="H20" s="16" t="str">
        <f t="shared" si="7"/>
        <v>&gt;B._sp._Cyclopodia.greefi_Cg_423-1_JN172058|AATGAAGCATGCTTGAAAATGCTACAAGAAATAGGTTCTGTTAAAAATATCCCTGAATTTATAGCACGTGCAAAGAACAAAAACGATTCATTCCGTCTCATGGGATTTGGCCACAGAGTTTATAAGAATTATGATCCGCGTGCAAAAATTATGCAAAAAACTTGCCATGAAGTTCTGAAAGAATTGAATATACAAGATGATCCACTTCTTGATATTGCTATAGAACTTGAAAAAATTGCTCTCAATGATAAATATTTTA</v>
      </c>
      <c r="I20" s="16">
        <f t="shared" si="2"/>
        <v>259</v>
      </c>
      <c r="J20" s="16" t="str">
        <f t="shared" si="8"/>
        <v>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</v>
      </c>
      <c r="K20" s="16" t="str">
        <f t="shared" si="3"/>
        <v>&gt;B._sp._Cyclopodia.greefi_Cg_423-1|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</v>
      </c>
      <c r="L20" s="16">
        <f t="shared" si="4"/>
        <v>888</v>
      </c>
      <c r="M20" s="17" t="str">
        <f t="shared" si="9"/>
        <v>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</v>
      </c>
      <c r="N20" s="16" t="str">
        <f t="shared" si="5"/>
        <v>&gt;B._sp._Cyclopodia.greefi_Cg_423-1|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</v>
      </c>
      <c r="O20" s="16">
        <f t="shared" si="6"/>
        <v>1331</v>
      </c>
      <c r="P20" s="17" t="s">
        <v>816</v>
      </c>
      <c r="Q20" s="17" t="s">
        <v>29</v>
      </c>
      <c r="R20" s="17" t="s">
        <v>29</v>
      </c>
      <c r="S20" s="17" t="s">
        <v>29</v>
      </c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</row>
    <row r="21" spans="1:64" ht="14.5" customHeight="1" x14ac:dyDescent="0.4">
      <c r="A21" s="17" t="s">
        <v>1558</v>
      </c>
      <c r="B21" s="20" t="s">
        <v>788</v>
      </c>
      <c r="C21" s="20" t="s">
        <v>807</v>
      </c>
      <c r="D21" s="20" t="s">
        <v>790</v>
      </c>
      <c r="E21" s="20" t="s">
        <v>817</v>
      </c>
      <c r="F21" s="16" t="str">
        <f t="shared" si="0"/>
        <v>B._sp._Cyclopodia.greefi_Cg_424</v>
      </c>
      <c r="G21" s="20" t="s">
        <v>818</v>
      </c>
      <c r="H21" s="16" t="str">
        <f t="shared" si="7"/>
        <v>&gt;B._sp._Cyclopodia.greefi_Cg_424_JN172064|AATGAAGCATGCCTAAAAATGTTACAAGAAATAGGGGATGTGAAAAGAATTCCTGAATTTATTGCGCGTG
CAAAAGATAAAAACGATCCTTTTCGTCTTATGGGATTTGGTCATAGAGTTTACAAAAATTATGATCCACG
TGCAAAAATTATGCAGCAAACCTGTCATGAAGTTTTAAAGGAACTAAATATCAAAGATGATCCGCTTCTT
GATATCGCTGTCGAACTCGAAAAAATCGCTCTGCACGATGATTACTTTATTGAAAAAAAGCTATATCCTA
ATGTTGATTTTTATTCTGGAATTACAT</v>
      </c>
      <c r="I21" s="16">
        <f t="shared" si="2"/>
        <v>311</v>
      </c>
      <c r="J21" s="16" t="str">
        <f t="shared" si="8"/>
        <v>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</v>
      </c>
      <c r="K21" s="16" t="str">
        <f t="shared" si="3"/>
        <v>&gt;B._sp._Cyclopodia.greefi_Cg_424|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</v>
      </c>
      <c r="L21" s="16">
        <f t="shared" si="4"/>
        <v>888</v>
      </c>
      <c r="M21" s="17" t="str">
        <f t="shared" si="9"/>
        <v>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</v>
      </c>
      <c r="N21" s="16" t="str">
        <f t="shared" si="5"/>
        <v>&gt;B._sp._Cyclopodia.greefi_Cg_424|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</v>
      </c>
      <c r="O21" s="16">
        <f t="shared" si="6"/>
        <v>1331</v>
      </c>
      <c r="P21" s="17" t="s">
        <v>819</v>
      </c>
      <c r="Q21" s="17" t="s">
        <v>29</v>
      </c>
      <c r="R21" s="17" t="s">
        <v>29</v>
      </c>
      <c r="S21" s="17" t="s">
        <v>29</v>
      </c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</row>
    <row r="22" spans="1:64" ht="14.5" customHeight="1" x14ac:dyDescent="0.4">
      <c r="A22" s="17" t="s">
        <v>1558</v>
      </c>
      <c r="B22" s="20" t="s">
        <v>788</v>
      </c>
      <c r="C22" s="20" t="s">
        <v>807</v>
      </c>
      <c r="D22" s="20" t="s">
        <v>790</v>
      </c>
      <c r="E22" s="20" t="s">
        <v>820</v>
      </c>
      <c r="F22" s="16" t="str">
        <f t="shared" si="0"/>
        <v>B._sp._Cyclopodia.greefi_Cg_426-1</v>
      </c>
      <c r="G22" s="20" t="s">
        <v>821</v>
      </c>
      <c r="H22" s="16" t="str">
        <f t="shared" si="7"/>
        <v>&gt;B._sp._Cyclopodia.greefi_Cg_426-1_JN172062|AATGAAGCATGCCTAAAAATGCTACAAGAAATAGGATCTGTTGAAAGAATCCCTGAATTTATCGCGCGTG
CAAAAGATAAAAATGACCCTTTCCGTCTTATGGGATTTGGTCATAGAGTTTACAAAAATTATGATCCACG
TGCAAAAATTATGCAGCAAACTTGTCACGAAGTTTTAAAAGAATTAAACATTAAAGATGACCCACTTCTT
GATATTGCTGTCGAACTTGAAAAAATTGCTCTGCATGATGATTACTTTATTGAAAAAAAACTTTATCCTA
ATGTCGACTTTTACTCTGGCATCACAT</v>
      </c>
      <c r="I22" s="16">
        <f t="shared" si="2"/>
        <v>311</v>
      </c>
      <c r="J22" s="16" t="str">
        <f t="shared" si="8"/>
        <v>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</v>
      </c>
      <c r="K22" s="16" t="str">
        <f t="shared" si="3"/>
        <v>&gt;B._sp._Cyclopodia.greefi_Cg_426-1|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</v>
      </c>
      <c r="L22" s="16">
        <f t="shared" si="4"/>
        <v>888</v>
      </c>
      <c r="M22" s="17" t="str">
        <f t="shared" si="9"/>
        <v>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</v>
      </c>
      <c r="N22" s="16" t="str">
        <f t="shared" si="5"/>
        <v>&gt;B._sp._Cyclopodia.greefi_Cg_426-1|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</v>
      </c>
      <c r="O22" s="16">
        <f t="shared" si="6"/>
        <v>1331</v>
      </c>
      <c r="P22" s="17" t="s">
        <v>822</v>
      </c>
      <c r="Q22" s="17" t="s">
        <v>29</v>
      </c>
      <c r="R22" s="17" t="s">
        <v>29</v>
      </c>
      <c r="S22" s="17" t="s">
        <v>29</v>
      </c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</row>
    <row r="23" spans="1:64" ht="14.5" customHeight="1" x14ac:dyDescent="0.4">
      <c r="A23" s="17" t="s">
        <v>1558</v>
      </c>
      <c r="B23" s="20" t="s">
        <v>788</v>
      </c>
      <c r="C23" s="20" t="s">
        <v>807</v>
      </c>
      <c r="D23" s="20" t="s">
        <v>790</v>
      </c>
      <c r="E23" s="20" t="s">
        <v>823</v>
      </c>
      <c r="F23" s="16" t="str">
        <f t="shared" si="0"/>
        <v>B._sp._Cyclopodia.greefi_Cg_436-3</v>
      </c>
      <c r="G23" s="20" t="s">
        <v>824</v>
      </c>
      <c r="H23" s="16" t="str">
        <f t="shared" si="7"/>
        <v>&gt;B._sp._Cyclopodia.greefi_Cg_436-3_JN172061|AATGAAGCATGCCTAAAAATGTTACAAGAAATAGGGGATGTGAAAAGAATTCCTGAATTTGTTGCGCGTG
CAAAAGATAAAAACGATCCTTTTCGTCTTATGGGATTTGGTCATAGAGTTTACAAAAATTATGATCCACG
TGCAAAAATTATGCAGCAAACCTGTCATGAAGTTTTAAAGGAACTAAATATCAAAGATGATCCGCTTCTT
GATATCGCTGTCGAACTCGAAAAAATCGCTCTGCACGATGATTACTTTATTGAAAAAAAGCTATATCCTA
ATGTCGATTTTTATTCTGGAATTACAT</v>
      </c>
      <c r="I23" s="16">
        <f t="shared" si="2"/>
        <v>311</v>
      </c>
      <c r="J23" s="16" t="str">
        <f t="shared" si="8"/>
        <v>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</v>
      </c>
      <c r="K23" s="16" t="str">
        <f t="shared" si="3"/>
        <v>&gt;B._sp._Cyclopodia.greefi_Cg_436-3|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</v>
      </c>
      <c r="L23" s="16">
        <f t="shared" si="4"/>
        <v>888</v>
      </c>
      <c r="M23" s="17" t="str">
        <f t="shared" si="9"/>
        <v>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</v>
      </c>
      <c r="N23" s="16" t="str">
        <f t="shared" si="5"/>
        <v>&gt;B._sp._Cyclopodia.greefi_Cg_436-3|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</v>
      </c>
      <c r="O23" s="16">
        <f t="shared" si="6"/>
        <v>1331</v>
      </c>
      <c r="P23" s="17" t="s">
        <v>825</v>
      </c>
      <c r="Q23" s="17" t="s">
        <v>29</v>
      </c>
      <c r="R23" s="17" t="s">
        <v>29</v>
      </c>
      <c r="S23" s="17" t="s">
        <v>29</v>
      </c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</row>
    <row r="24" spans="1:64" ht="14.5" customHeight="1" x14ac:dyDescent="0.4">
      <c r="A24" s="17" t="s">
        <v>1558</v>
      </c>
      <c r="B24" s="20" t="s">
        <v>788</v>
      </c>
      <c r="C24" s="20" t="s">
        <v>807</v>
      </c>
      <c r="D24" s="20" t="s">
        <v>790</v>
      </c>
      <c r="E24" s="20" t="s">
        <v>826</v>
      </c>
      <c r="F24" s="16" t="str">
        <f t="shared" si="0"/>
        <v>B._sp._Cyclopodia.greefi_Cg_443</v>
      </c>
      <c r="G24" s="20" t="s">
        <v>827</v>
      </c>
      <c r="H24" s="16" t="str">
        <f t="shared" si="7"/>
        <v>&gt;B._sp._Cyclopodia.greefi_Cg_443_JN172068|AATGAAGCATGCCTAAAAATGTTACAAGAAATAGGAGATGTGAAAAGAATTCCTGAATTTATTGCGCGTG
CAAAAGATAAAAACGATCCTTTTCGTCTTATGGGATTTGGTCATAGAGTTTACAAAAATTATGATCCACG
TGCAAAAATTATGCAGCAAACCTGTCATGAAGTTTTAAAGGAACTAAATATCAAAGATGATCCGCTTCTT
GATATCGCTGTCGAACTTGAAAAAATCGCTCTGCACGATGATTACTTTATTGAAAAAAAGCTATATCCTA
ATGTCGATTTTTATTCTGGAATTACAT</v>
      </c>
      <c r="I24" s="16">
        <f t="shared" si="2"/>
        <v>311</v>
      </c>
      <c r="J24" s="16" t="str">
        <f t="shared" si="8"/>
        <v>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</v>
      </c>
      <c r="K24" s="16" t="str">
        <f t="shared" si="3"/>
        <v>&gt;B._sp._Cyclopodia.greefi_Cg_443|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</v>
      </c>
      <c r="L24" s="16">
        <f t="shared" si="4"/>
        <v>888</v>
      </c>
      <c r="M24" s="17" t="str">
        <f t="shared" si="9"/>
        <v>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</v>
      </c>
      <c r="N24" s="16" t="str">
        <f t="shared" si="5"/>
        <v>&gt;B._sp._Cyclopodia.greefi_Cg_443|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</v>
      </c>
      <c r="O24" s="16">
        <f t="shared" si="6"/>
        <v>1331</v>
      </c>
      <c r="P24" s="17" t="s">
        <v>828</v>
      </c>
      <c r="Q24" s="17" t="s">
        <v>29</v>
      </c>
      <c r="R24" s="17" t="s">
        <v>29</v>
      </c>
      <c r="S24" s="17" t="s">
        <v>29</v>
      </c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</row>
    <row r="25" spans="1:64" ht="14.5" customHeight="1" x14ac:dyDescent="0.4">
      <c r="A25" s="17" t="s">
        <v>1558</v>
      </c>
      <c r="B25" s="20" t="s">
        <v>788</v>
      </c>
      <c r="C25" s="20" t="s">
        <v>807</v>
      </c>
      <c r="D25" s="20" t="s">
        <v>790</v>
      </c>
      <c r="E25" s="20" t="s">
        <v>829</v>
      </c>
      <c r="F25" s="16" t="str">
        <f t="shared" si="0"/>
        <v>B._sp._Cyclopodia.greefi_Cg_465-2</v>
      </c>
      <c r="G25" s="20" t="s">
        <v>830</v>
      </c>
      <c r="H25" s="16" t="str">
        <f t="shared" si="7"/>
        <v>&gt;B._sp._Cyclopodia.greefi_Cg_465-2_JN172067|AATGAAGCATGCTTGAAAATGCTACAAGAAATAGGTTCTGTTAAAAATATCCCTGAATTTATAGCACGTGCAAAGAACAAAAACGATTCATTCCGTCTCATGGGATTTGGCCACAGAGTTTATAAGAATTATGATCCGCGTGCAAAAATTATGCAAAAAACTTGCCATGAAGTTCTGAAAGAATTGAATATACAAGATGATCCACTTCTTGATATTGCTATAGAACTTGAAAAAATTGCTCTCAATGATAAATATTTtATCGAGAAAAAACTTTATCCTAATGTCGATTTCTACTCTGGTATAAC</v>
      </c>
      <c r="I25" s="16">
        <f t="shared" si="2"/>
        <v>305</v>
      </c>
      <c r="J25" s="16" t="str">
        <f t="shared" si="8"/>
        <v>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</v>
      </c>
      <c r="K25" s="16" t="str">
        <f t="shared" si="3"/>
        <v>&gt;B._sp._Cyclopodia.greefi_Cg_465-2|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</v>
      </c>
      <c r="L25" s="16">
        <f t="shared" si="4"/>
        <v>888</v>
      </c>
      <c r="M25" s="17" t="str">
        <f t="shared" si="9"/>
        <v>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</v>
      </c>
      <c r="N25" s="16" t="str">
        <f t="shared" si="5"/>
        <v>&gt;B._sp._Cyclopodia.greefi_Cg_465-2|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</v>
      </c>
      <c r="O25" s="16">
        <f t="shared" si="6"/>
        <v>1331</v>
      </c>
      <c r="P25" s="17" t="s">
        <v>831</v>
      </c>
      <c r="Q25" s="17" t="s">
        <v>29</v>
      </c>
      <c r="R25" s="17" t="s">
        <v>29</v>
      </c>
      <c r="S25" s="17" t="s">
        <v>29</v>
      </c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</row>
    <row r="26" spans="1:64" ht="14.5" customHeight="1" x14ac:dyDescent="0.4">
      <c r="A26" s="17" t="s">
        <v>1558</v>
      </c>
      <c r="B26" s="20" t="s">
        <v>788</v>
      </c>
      <c r="C26" s="20" t="s">
        <v>807</v>
      </c>
      <c r="D26" s="20" t="s">
        <v>790</v>
      </c>
      <c r="E26" s="20" t="s">
        <v>832</v>
      </c>
      <c r="F26" s="16" t="str">
        <f t="shared" si="0"/>
        <v>B._sp._Cyclopodia.greefi_Cg_713-2</v>
      </c>
      <c r="G26" s="20" t="s">
        <v>833</v>
      </c>
      <c r="H26" s="16" t="str">
        <f t="shared" si="7"/>
        <v>&gt;B._sp._Cyclopodia.greefi_Cg_713-2_JN172066|AATGAAGCTTGCCTAAAAATGCTACAAGAAATAGGTTCTATAAAAAAAATACCTGAATTTATTGAACGTGCTAAAGATAAAAATGATCCATTCCGCCTCATGGGTTTTGGACATAGAATTTATAAAAATTATGATCCACGTGCGAAAATTATGCAACAAACTTGCTATGAAGTACTAAAAGAACTTGGGGCACAGGATGATCCACTTTTCAAAATTGCCATGGAACTGGAAAGGATTGCTCTAAGTGATGAGTATTTTATTGAAAAAAAACTTTATCCTAATGTTGATTTTTATTCTGGGATTAC</v>
      </c>
      <c r="I26" s="16">
        <f t="shared" si="2"/>
        <v>305</v>
      </c>
      <c r="J26" s="16" t="str">
        <f t="shared" si="8"/>
        <v>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</v>
      </c>
      <c r="K26" s="16" t="str">
        <f t="shared" si="3"/>
        <v>&gt;B._sp._Cyclopodia.greefi_Cg_713-2|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</v>
      </c>
      <c r="L26" s="16">
        <f t="shared" si="4"/>
        <v>888</v>
      </c>
      <c r="M26" s="17" t="str">
        <f t="shared" si="9"/>
        <v>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</v>
      </c>
      <c r="N26" s="16" t="str">
        <f t="shared" si="5"/>
        <v>&gt;B._sp._Cyclopodia.greefi_Cg_713-2|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</v>
      </c>
      <c r="O26" s="16">
        <f t="shared" si="6"/>
        <v>1331</v>
      </c>
      <c r="P26" s="17" t="s">
        <v>834</v>
      </c>
      <c r="Q26" s="17" t="s">
        <v>29</v>
      </c>
      <c r="R26" s="17" t="s">
        <v>29</v>
      </c>
      <c r="S26" s="17" t="s">
        <v>29</v>
      </c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</row>
    <row r="27" spans="1:64" ht="14.5" customHeight="1" x14ac:dyDescent="0.4">
      <c r="A27" s="17" t="s">
        <v>1558</v>
      </c>
      <c r="B27" s="20" t="s">
        <v>788</v>
      </c>
      <c r="C27" s="20" t="s">
        <v>789</v>
      </c>
      <c r="D27" s="20" t="s">
        <v>790</v>
      </c>
      <c r="E27" s="20" t="s">
        <v>835</v>
      </c>
      <c r="F27" s="16" t="str">
        <f t="shared" si="0"/>
        <v>B._sp._Cyclopodia.greefi_Cg_G31-1</v>
      </c>
      <c r="G27" s="20" t="s">
        <v>836</v>
      </c>
      <c r="H27" s="16" t="str">
        <f t="shared" si="7"/>
        <v>&gt;B._sp._Cyclopodia.greefi_Cg_G31-1_JN172043|AATGAAGCATGTTTAAAAATGCTACAAGAAATCGGTTCTGTTCAAAAAATCCCTGAATTTATTGCACGTGCAAAAGATAAAAAAGATCCTTTCCGTCTTATGGGTTTTGGCCATCGAGTTTATAAAAATTATGATCCACGTGCAAAAATTATGCAGAAAACCTGCTATGAAGTTTTAAAAGAACTGAATATTCAGAATGATCCACTTCTTGATATTGCTATGGAACTTGAAAATATTGCCTTGAATGATGAAT</v>
      </c>
      <c r="I27" s="16">
        <f t="shared" si="2"/>
        <v>253</v>
      </c>
      <c r="J27" s="16" t="str">
        <f t="shared" si="8"/>
        <v>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</v>
      </c>
      <c r="K27" s="16" t="str">
        <f t="shared" si="3"/>
        <v>&gt;B._sp._Cyclopodia.greefi_Cg_G31-1|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</v>
      </c>
      <c r="L27" s="16">
        <f t="shared" si="4"/>
        <v>888</v>
      </c>
      <c r="M27" s="17" t="str">
        <f t="shared" si="9"/>
        <v>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</v>
      </c>
      <c r="N27" s="16" t="str">
        <f t="shared" si="5"/>
        <v>&gt;B._sp._Cyclopodia.greefi_Cg_G31-1|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</v>
      </c>
      <c r="O27" s="16">
        <f t="shared" si="6"/>
        <v>1331</v>
      </c>
      <c r="P27" s="17" t="s">
        <v>837</v>
      </c>
      <c r="Q27" s="17" t="s">
        <v>29</v>
      </c>
      <c r="R27" s="17" t="s">
        <v>29</v>
      </c>
      <c r="S27" s="17" t="s">
        <v>29</v>
      </c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</row>
    <row r="28" spans="1:64" ht="14.5" customHeight="1" x14ac:dyDescent="0.4">
      <c r="A28" s="17" t="s">
        <v>1558</v>
      </c>
      <c r="B28" s="20" t="s">
        <v>788</v>
      </c>
      <c r="C28" s="20" t="s">
        <v>789</v>
      </c>
      <c r="D28" s="20" t="s">
        <v>790</v>
      </c>
      <c r="E28" s="20" t="s">
        <v>838</v>
      </c>
      <c r="F28" s="16" t="str">
        <f t="shared" si="0"/>
        <v>B._sp._Cyclopodia.greefi_Cg_G38-2</v>
      </c>
      <c r="G28" s="20" t="s">
        <v>839</v>
      </c>
      <c r="H28" s="16" t="str">
        <f t="shared" si="7"/>
        <v>&gt;B._sp._Cyclopodia.greefi_Cg_G38-2_JN172044|AATGAAGCATGCCTCAAAATGTTACAAGAAATAGGAGATGTGAAAAGAATTCCTGAATTTATTGCGCGTG
CAAAAGATAAAAACGACCCTTTTCGTCTTATGGGATTTGGTCATAGAGTTTACAAAAATTATGATCCACG
TGCAAAAATTATGCAGCAAACCTGTCATGAAGTTTTAAAGGAACTAAATATTAAAGATGATCCGCTTCTT
GATATCGCTGTCGAACTTGAAAAAATCGCTCTGCACGATGATTACTTTGTTGAAAAGAAGCTATATCCTA
ATGTCGATTTTTATTCTGGAATTACAT</v>
      </c>
      <c r="I28" s="16">
        <f t="shared" si="2"/>
        <v>311</v>
      </c>
      <c r="J28" s="16" t="str">
        <f t="shared" si="8"/>
        <v>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</v>
      </c>
      <c r="K28" s="16" t="str">
        <f t="shared" si="3"/>
        <v>&gt;B._sp._Cyclopodia.greefi_Cg_G38-2|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</v>
      </c>
      <c r="L28" s="16">
        <f t="shared" si="4"/>
        <v>888</v>
      </c>
      <c r="M28" s="17" t="str">
        <f t="shared" si="9"/>
        <v>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</v>
      </c>
      <c r="N28" s="16" t="str">
        <f t="shared" si="5"/>
        <v>&gt;B._sp._Cyclopodia.greefi_Cg_G38-2|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</v>
      </c>
      <c r="O28" s="16">
        <f t="shared" si="6"/>
        <v>1331</v>
      </c>
      <c r="P28" s="17" t="s">
        <v>840</v>
      </c>
      <c r="Q28" s="17" t="s">
        <v>29</v>
      </c>
      <c r="R28" s="17" t="s">
        <v>29</v>
      </c>
      <c r="S28" s="17" t="s">
        <v>29</v>
      </c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</row>
    <row r="29" spans="1:64" ht="14.5" customHeight="1" x14ac:dyDescent="0.4">
      <c r="A29" s="17" t="s">
        <v>1558</v>
      </c>
      <c r="B29" s="20" t="s">
        <v>788</v>
      </c>
      <c r="C29" s="20" t="s">
        <v>789</v>
      </c>
      <c r="D29" s="20" t="s">
        <v>790</v>
      </c>
      <c r="E29" s="20" t="s">
        <v>841</v>
      </c>
      <c r="F29" s="16" t="str">
        <f t="shared" si="0"/>
        <v>B._sp._Cyclopodia.greefi_Cg_GG243-3</v>
      </c>
      <c r="G29" s="20" t="s">
        <v>842</v>
      </c>
      <c r="H29" s="16" t="str">
        <f t="shared" si="7"/>
        <v>&gt;B._sp._Cyclopodia.greefi_Cg_GG243-3_JN172048|AATGAAGCATGCCTAAAAATGTTACAAGAAATAGGGGATGTGAAAAGAATTCCTGAATTTATTGCGCGTG
CAAAAGATAAAAACGATCCTTTTCGTCTTATGGGATTTGGTCATAGAGTTTACAAAAATTATGATCCACG
TGCAAAAATTATGCAGCAAACCTGTCATGAAGTTTTAAAGGAACTAAATATCAAAGATGATCCGCTTCTT
GATATCGCTGTCGAACTTGAAAAAATCGCTCTGCACGATGATTACTTTATTGAAAAAAAGCTATATCCTA
ATGTCGATTTTTATTCTGGAATTACAT</v>
      </c>
      <c r="I29" s="16">
        <f t="shared" si="2"/>
        <v>311</v>
      </c>
      <c r="J29" s="16" t="str">
        <f t="shared" si="8"/>
        <v>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</v>
      </c>
      <c r="K29" s="16" t="str">
        <f t="shared" si="3"/>
        <v>&gt;B._sp._Cyclopodia.greefi_Cg_GG243-3|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</v>
      </c>
      <c r="L29" s="16">
        <f t="shared" si="4"/>
        <v>888</v>
      </c>
      <c r="M29" s="17" t="str">
        <f t="shared" si="9"/>
        <v>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</v>
      </c>
      <c r="N29" s="16" t="str">
        <f t="shared" si="5"/>
        <v>&gt;B._sp._Cyclopodia.greefi_Cg_GG243-3|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</v>
      </c>
      <c r="O29" s="16">
        <f t="shared" si="6"/>
        <v>1331</v>
      </c>
      <c r="P29" s="17" t="s">
        <v>843</v>
      </c>
      <c r="Q29" s="17" t="s">
        <v>29</v>
      </c>
      <c r="R29" s="17" t="s">
        <v>29</v>
      </c>
      <c r="S29" s="17" t="s">
        <v>29</v>
      </c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</row>
    <row r="30" spans="1:64" ht="14.5" customHeight="1" x14ac:dyDescent="0.4">
      <c r="A30" s="17" t="s">
        <v>1558</v>
      </c>
      <c r="B30" s="20" t="s">
        <v>788</v>
      </c>
      <c r="C30" s="20" t="s">
        <v>789</v>
      </c>
      <c r="D30" s="20" t="s">
        <v>790</v>
      </c>
      <c r="E30" s="20" t="s">
        <v>844</v>
      </c>
      <c r="F30" s="16" t="str">
        <f t="shared" si="0"/>
        <v>B._sp._Cyclopodia.greefi_Cg_GG48</v>
      </c>
      <c r="G30" s="20" t="s">
        <v>845</v>
      </c>
      <c r="H30" s="16" t="str">
        <f t="shared" si="7"/>
        <v>&gt;B._sp._Cyclopodia.greefi_Cg_GG48_JN172046|AATGAAGCATGCTTGAAAATGCTACAAGAAATAGGTTCTGTTAAAAATATCCCTGAATTTATAGCACGTGCAAAGAACAAAAACGATTCATTCCGTCTCATGGGATTTGGCCACAGAGTTTATAAGAATTATGATCCACGTGCAAAAATTATGCAAAAAACTTGCCATGAAGTTCTGAAAGAATTGAATATACAAGATGATCCACTTCTTGATATTGCTATAGAACTTGAAAAAATTGCTCTCAATGATAAATATTTTATCGAGAAAAAACTTTATCCTAATGTCGATTTCTACTCTGGTATAACA</v>
      </c>
      <c r="I30" s="16">
        <f t="shared" si="2"/>
        <v>306</v>
      </c>
      <c r="J30" s="16" t="str">
        <f t="shared" si="8"/>
        <v>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</v>
      </c>
      <c r="K30" s="16" t="str">
        <f t="shared" si="3"/>
        <v>&gt;B._sp._Cyclopodia.greefi_Cg_GG48|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</v>
      </c>
      <c r="L30" s="16">
        <f t="shared" si="4"/>
        <v>888</v>
      </c>
      <c r="M30" s="17" t="str">
        <f t="shared" si="9"/>
        <v>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</v>
      </c>
      <c r="N30" s="16" t="str">
        <f t="shared" si="5"/>
        <v>&gt;B._sp._Cyclopodia.greefi_Cg_GG48|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</v>
      </c>
      <c r="O30" s="16">
        <f t="shared" si="6"/>
        <v>1331</v>
      </c>
      <c r="P30" s="17" t="s">
        <v>846</v>
      </c>
      <c r="Q30" s="17" t="s">
        <v>29</v>
      </c>
      <c r="R30" s="17" t="s">
        <v>29</v>
      </c>
      <c r="S30" s="17" t="s">
        <v>29</v>
      </c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</row>
    <row r="31" spans="1:64" ht="14.5" customHeight="1" x14ac:dyDescent="0.4">
      <c r="A31" s="17" t="s">
        <v>1558</v>
      </c>
      <c r="B31" s="20" t="s">
        <v>788</v>
      </c>
      <c r="C31" s="20" t="s">
        <v>789</v>
      </c>
      <c r="D31" s="20" t="s">
        <v>790</v>
      </c>
      <c r="E31" s="20" t="s">
        <v>847</v>
      </c>
      <c r="F31" s="16" t="str">
        <f t="shared" si="0"/>
        <v>B._sp._Cyclopodia.greefi_Cg_K1-2</v>
      </c>
      <c r="G31" s="20" t="s">
        <v>848</v>
      </c>
      <c r="H31" s="16" t="str">
        <f t="shared" si="7"/>
        <v>&gt;B._sp._Cyclopodia.greefi_Cg_K1-2_JN172035|AATGAAGCATGTTTAAAAATGCTACAAGAAATCGGTTCTGTTCAAAAAATCCCTGAATTTATTGCACGTG
CAAAAGATAAAAAAGATCCTTTCCGTCTTATGGGTTTTGGCCATCGAGTTTATAAAAATTATGATCCACG
TGCAAAAATTATGCAGAAAACCTGCTATGAAGTTTTAAAAGAACTGAATATTCAGAATGATCCACTTCTT
GATATTGCTATGGAACTTGAAAATATTGCCTTGAATGATGAATATTTTATTGAAAAAAAGCTTTATCCTA
ATGTCGATTTCTATTCTGGTATTACAT</v>
      </c>
      <c r="I31" s="16">
        <f t="shared" si="2"/>
        <v>311</v>
      </c>
      <c r="J31" s="16" t="str">
        <f t="shared" si="8"/>
        <v>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</v>
      </c>
      <c r="K31" s="16" t="str">
        <f t="shared" si="3"/>
        <v>&gt;B._sp._Cyclopodia.greefi_Cg_K1-2|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</v>
      </c>
      <c r="L31" s="16">
        <f t="shared" si="4"/>
        <v>888</v>
      </c>
      <c r="M31" s="17" t="str">
        <f t="shared" si="9"/>
        <v>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</v>
      </c>
      <c r="N31" s="16" t="str">
        <f t="shared" si="5"/>
        <v>&gt;B._sp._Cyclopodia.greefi_Cg_K1-2|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</v>
      </c>
      <c r="O31" s="16">
        <f t="shared" si="6"/>
        <v>1331</v>
      </c>
      <c r="P31" s="17" t="s">
        <v>849</v>
      </c>
      <c r="Q31" s="17" t="s">
        <v>29</v>
      </c>
      <c r="R31" s="17" t="s">
        <v>29</v>
      </c>
      <c r="S31" s="17" t="s">
        <v>29</v>
      </c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</row>
    <row r="32" spans="1:64" ht="14.5" customHeight="1" x14ac:dyDescent="0.4">
      <c r="A32" s="17" t="s">
        <v>1558</v>
      </c>
      <c r="B32" s="20" t="s">
        <v>788</v>
      </c>
      <c r="C32" s="20" t="s">
        <v>789</v>
      </c>
      <c r="D32" s="20" t="s">
        <v>790</v>
      </c>
      <c r="E32" s="20" t="s">
        <v>850</v>
      </c>
      <c r="F32" s="16" t="str">
        <f t="shared" si="0"/>
        <v>B._sp._Cyclopodia.greefi_Cg_K8-1</v>
      </c>
      <c r="G32" s="20" t="s">
        <v>851</v>
      </c>
      <c r="H32" s="16" t="str">
        <f t="shared" si="7"/>
        <v>&gt;B._sp._Cyclopodia.greefi_Cg_K8-1_JN172037|AATGAAGCATGCCTAAAAATGCTACAAGAAATAGGGTCTGTTGAAAGAATCCCTGAATTCATTGCGCGTG
CAAAAGATAAAAACGACCCTTTCCGTCTTATGGGATTTGGTCATAGAGTCTACAAAAATTATGATCCACG
TGCAAAAATTATGCAGCAAACCTGTCATGAAGTTTTAAAAGAATTAAATATTAAAGATGACCCACTTCTT
GATATCGCTGTCGAACTTGAAAAAATTGCTCTGCATGATGATTACTTTATTGAAAAAAAGCTTTATCCTA
ATGTCGATTTTTATTCTGGCATCACAT</v>
      </c>
      <c r="I32" s="16">
        <f t="shared" si="2"/>
        <v>311</v>
      </c>
      <c r="J32" s="16" t="str">
        <f t="shared" si="8"/>
        <v>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</v>
      </c>
      <c r="K32" s="16" t="str">
        <f t="shared" si="3"/>
        <v>&gt;B._sp._Cyclopodia.greefi_Cg_K8-1|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</v>
      </c>
      <c r="L32" s="16">
        <f t="shared" si="4"/>
        <v>888</v>
      </c>
      <c r="M32" s="17" t="str">
        <f t="shared" si="9"/>
        <v>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</v>
      </c>
      <c r="N32" s="16" t="str">
        <f t="shared" si="5"/>
        <v>&gt;B._sp._Cyclopodia.greefi_Cg_K8-1|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</v>
      </c>
      <c r="O32" s="16">
        <f t="shared" si="6"/>
        <v>1331</v>
      </c>
      <c r="P32" s="17" t="s">
        <v>852</v>
      </c>
      <c r="Q32" s="17" t="s">
        <v>29</v>
      </c>
      <c r="R32" s="17" t="s">
        <v>29</v>
      </c>
      <c r="S32" s="17" t="s">
        <v>29</v>
      </c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</row>
    <row r="33" spans="1:64" ht="14.5" customHeight="1" x14ac:dyDescent="0.4">
      <c r="A33" s="17" t="s">
        <v>1558</v>
      </c>
      <c r="B33" s="20" t="s">
        <v>788</v>
      </c>
      <c r="C33" s="20" t="s">
        <v>789</v>
      </c>
      <c r="D33" s="20" t="s">
        <v>790</v>
      </c>
      <c r="E33" s="20" t="s">
        <v>853</v>
      </c>
      <c r="F33" s="16" t="str">
        <f t="shared" si="0"/>
        <v>B._sp._Cyclopodia.greefi_Cg_Q100-2</v>
      </c>
      <c r="G33" s="20" t="s">
        <v>796</v>
      </c>
      <c r="H33" s="16" t="str">
        <f t="shared" si="7"/>
        <v>&gt;B._sp._Cyclopodia.greefi_Cg_Q100-2_JN172040|AATGAAGCATGCCTAAAAATGTTACAAGAAATAGGGGATGTGAAAAGAATTCCTGAATTTATTGCGCGTG
CAAAAGATAAAAACGATCCTTTTCGTCTTATGGGATTTGGTCATAGAGTTTACAAAAATTATGATCCACG
TGCAAAAATTATGCAGCAAACCTGTCATGAAGTTTTAAAGGAACTAAATATCAAAGATGATCCGCTTCTT
GATATCGCTGTCGAACTTGAAAAAATCGCTCTGCACGATGATTACTTTATTGAAAAAAAGCTATATCCTA
ATGTCGATTTTTATTCCGGAATTACAT</v>
      </c>
      <c r="I33" s="16">
        <f t="shared" si="2"/>
        <v>311</v>
      </c>
      <c r="J33" s="16" t="str">
        <f t="shared" si="8"/>
        <v>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</v>
      </c>
      <c r="K33" s="16" t="str">
        <f t="shared" si="3"/>
        <v>&gt;B._sp._Cyclopodia.greefi_Cg_Q100-2|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</v>
      </c>
      <c r="L33" s="16">
        <f t="shared" si="4"/>
        <v>888</v>
      </c>
      <c r="M33" s="17" t="str">
        <f t="shared" si="9"/>
        <v>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</v>
      </c>
      <c r="N33" s="16" t="str">
        <f t="shared" si="5"/>
        <v>&gt;B._sp._Cyclopodia.greefi_Cg_Q100-2|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</v>
      </c>
      <c r="O33" s="16">
        <f t="shared" si="6"/>
        <v>1331</v>
      </c>
      <c r="P33" s="17" t="s">
        <v>854</v>
      </c>
      <c r="Q33" s="17" t="s">
        <v>29</v>
      </c>
      <c r="R33" s="17" t="s">
        <v>29</v>
      </c>
      <c r="S33" s="17" t="s">
        <v>29</v>
      </c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</row>
    <row r="34" spans="1:64" ht="14.5" customHeight="1" x14ac:dyDescent="0.4">
      <c r="A34" s="17" t="s">
        <v>1558</v>
      </c>
      <c r="B34" s="20" t="s">
        <v>788</v>
      </c>
      <c r="C34" s="20" t="s">
        <v>789</v>
      </c>
      <c r="D34" s="20" t="s">
        <v>790</v>
      </c>
      <c r="E34" s="20" t="s">
        <v>855</v>
      </c>
      <c r="F34" s="16" t="str">
        <f t="shared" ref="F34:F65" si="10">CONCATENATE(A34,"_",B34,"_",E34)</f>
        <v>B._sp._Cyclopodia.greefi_Cg_Q98-1</v>
      </c>
      <c r="G34" s="20" t="s">
        <v>856</v>
      </c>
      <c r="H34" s="16" t="str">
        <f t="shared" si="7"/>
        <v>&gt;B._sp._Cyclopodia.greefi_Cg_Q98-1_JN172039|AATGAAGCATGCTTAAAAATGCTACAAGAAATAGGCTCCGTCAAAAAAATTCCTGAATTTATTGCTCGCG
CAAAAGATAAAAATGATTCTTTTCGTCTTATGGGTTTTGGTCATCGCGTATATAAAAATTATGATCCACG
CGCAAAAATCATGCAACAAACCTGTCATGAAGTCTTAAAAGAACTGAACATTCAAAATGATCCACTTCTT
GATATAGCTATCGAACTCGAAAACATTGCGCTAAATGATGACTACTTTGTTGAAAAACGACTTTATCCTA
ACGTCGATTTCTATTCTGGCATTACAC</v>
      </c>
      <c r="I34" s="16">
        <f t="shared" si="2"/>
        <v>311</v>
      </c>
      <c r="J34" s="16" t="str">
        <f t="shared" si="8"/>
        <v>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</v>
      </c>
      <c r="K34" s="16" t="str">
        <f t="shared" si="3"/>
        <v>&gt;B._sp._Cyclopodia.greefi_Cg_Q98-1|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</v>
      </c>
      <c r="L34" s="16">
        <f t="shared" si="4"/>
        <v>888</v>
      </c>
      <c r="M34" s="17" t="str">
        <f t="shared" si="9"/>
        <v>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</v>
      </c>
      <c r="N34" s="16" t="str">
        <f t="shared" si="5"/>
        <v>&gt;B._sp._Cyclopodia.greefi_Cg_Q98-1|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</v>
      </c>
      <c r="O34" s="16">
        <f t="shared" ref="O34:O65" si="11">LEN(M34)</f>
        <v>1331</v>
      </c>
      <c r="P34" s="17" t="s">
        <v>857</v>
      </c>
      <c r="Q34" s="17" t="s">
        <v>29</v>
      </c>
      <c r="R34" s="17" t="s">
        <v>29</v>
      </c>
      <c r="S34" s="17" t="s">
        <v>29</v>
      </c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</row>
    <row r="35" spans="1:64" ht="14.5" customHeight="1" x14ac:dyDescent="0.4">
      <c r="A35" s="17" t="s">
        <v>1558</v>
      </c>
      <c r="B35" s="20" t="s">
        <v>788</v>
      </c>
      <c r="C35" s="20" t="s">
        <v>789</v>
      </c>
      <c r="D35" s="20" t="s">
        <v>858</v>
      </c>
      <c r="E35" s="20" t="s">
        <v>859</v>
      </c>
      <c r="F35" s="16" t="str">
        <f t="shared" si="10"/>
        <v>B._sp._Cyclopodia.greefi_Eh7-0310-A131</v>
      </c>
      <c r="G35" s="20" t="s">
        <v>860</v>
      </c>
      <c r="H35" s="16" t="str">
        <f t="shared" ref="H35:H43" si="12">CONCATENATE("&gt;",F35,"|",G35)</f>
        <v>&gt;B._sp._Cyclopodia.greefi_Eh7-0310-A131|GGGACCAGCTCATGGTGGAGCTAATGAAGCATGCTTGAAAATGCTACAAGAAATAGGTTCTGTTAAAAATATCCCTGAATTTATAGCACGTGCAAAGAACAAAAACGATTCATTCCGTCTCATGGGATTTGGCCACAGAGTTTATAAGAATTATGATCCGCGTGCAAAAATTATGCAAAAAACTTGCCATGAAGTTcTGAAAGAATTGAATATACAAGATGATCCACTTCTTGATATTGCTATAGAACTTGAAAAAATTGCTCTCAATGATAAATATTTTATCGAGAAAAAACTTTATCCTAATGTCGATTTCTACTCTGGTATAACATTAAAAGCTTTGgGcTTTCCtACAgAAatGTTTAC</v>
      </c>
      <c r="I35" s="16">
        <f t="shared" ref="I35:I98" si="13">LEN(G35)</f>
        <v>363</v>
      </c>
      <c r="J35" s="16" t="str">
        <f t="shared" si="8"/>
        <v>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</v>
      </c>
      <c r="K35" s="16" t="str">
        <f t="shared" si="3"/>
        <v>&gt;B._sp._Cyclopodia.greefi_Eh7-0310-A131|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</v>
      </c>
      <c r="L35" s="16">
        <f t="shared" ref="L35:L98" si="14">LEN(J35)</f>
        <v>888</v>
      </c>
      <c r="M35" s="17" t="str">
        <f t="shared" si="9"/>
        <v>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</v>
      </c>
      <c r="N35" s="16" t="str">
        <f t="shared" si="5"/>
        <v>&gt;B._sp._Cyclopodia.greefi_Eh7-0310-A131|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</v>
      </c>
      <c r="O35" s="16">
        <f t="shared" si="11"/>
        <v>1331</v>
      </c>
      <c r="P35" s="19" t="s">
        <v>1513</v>
      </c>
      <c r="Q35" s="17" t="s">
        <v>29</v>
      </c>
      <c r="R35" s="17" t="s">
        <v>29</v>
      </c>
      <c r="S35" s="17" t="s">
        <v>29</v>
      </c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</row>
    <row r="36" spans="1:64" ht="14.5" customHeight="1" x14ac:dyDescent="0.4">
      <c r="A36" s="24" t="s">
        <v>1558</v>
      </c>
      <c r="B36" s="24" t="s">
        <v>861</v>
      </c>
      <c r="C36" s="24" t="s">
        <v>568</v>
      </c>
      <c r="D36" s="24" t="s">
        <v>715</v>
      </c>
      <c r="E36" s="26" t="s">
        <v>862</v>
      </c>
      <c r="F36" s="23" t="str">
        <f t="shared" si="10"/>
        <v>B._sp._Desmodus.rotundus_A14</v>
      </c>
      <c r="G36" s="24" t="s">
        <v>863</v>
      </c>
      <c r="H36" s="23" t="str">
        <f t="shared" si="12"/>
        <v>&gt;B._sp._Desmodus.rotundus_A14|GGTGGTGCCAATGAAGCATGTCTAAAGATGTTACAAGAAATAGGTTCCATTGAGAAAATTTCTGAATTTA
TTGCACGTGCAAAAAACAAAAATGATCCTTTCCGTCTTATGGGTTTTGGACACCGTGTCTATAAAAATTA
TGATCCACGTGCAAAAATTATGCAACAAACCTGCCATGAAGTTCTGAAAGAACTCAAAATTCAAGATGAT
CCACTTCTTGATATCGCTATGGAGCTTGAAAGAATTGCCCTGAATGATGCATATTTTATTGAAAAAAAGC
TCTATCCTAATGTCGATTTCTATTCTGGTATTACATTAAAAGCTTTAGGATTCCCAACTGAAATGTTT</v>
      </c>
      <c r="I36" s="23">
        <f t="shared" si="13"/>
        <v>352</v>
      </c>
      <c r="J36" s="24" t="s">
        <v>864</v>
      </c>
      <c r="K36" s="23" t="str">
        <f t="shared" si="3"/>
        <v xml:space="preserve">&gt;B._sp._Desmodus.rotundus_A14|ATTTTGTTGTTGCCAATACGGATGCACAGGCTTTGGCTATGTCAAAAGCTCAACGTGTGATCCAGCTTGG
TGCTGCAGTGACAGAAGGTTTGGGCGCTGGCGCTTTGCCGGAAGTTGGAAAAGCAGCTGCCGAAGAATGT
ATCCATGAGATTATTGATCATCTTGGGGATTCTCATATGGTTTTTATTACAGCAGGTATGGGGGGAGGCA
CTGGAACAGGAGCTGCACCTGTTGTTGCTCGTGCGGCGCGGGACAAGGGTATTTTGACCGTTGGTGTTGT
GACAAAGCCATTTCAATTTGAAGGTGCGCGTCGTATGAATACGGCCGAGGCTGGTATAGAAGAATTACAA
AAATCTGTTGATACATTGATTGTTATTCCCAACCAGAATCTTTTCCGTATTGCGAATGAAAAAACAACAT
TTGCTGATGCTTTTGCTATGGCTGATCAGGTGCTTTACTCTGGTGTTGCTTCTATTACGGATTTGATGAT
TAAAGAAGGCTTGATTAATCTTGATTTTGCTGATGTTCGTTCTGTTATG
</v>
      </c>
      <c r="L36" s="23">
        <f t="shared" si="14"/>
        <v>549</v>
      </c>
      <c r="M36" s="24" t="str">
        <f t="shared" si="9"/>
        <v>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</v>
      </c>
      <c r="N36" s="23" t="str">
        <f t="shared" si="5"/>
        <v>&gt;B._sp._Desmodus.rotundus_A14|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</v>
      </c>
      <c r="O36" s="23">
        <f t="shared" si="11"/>
        <v>1331</v>
      </c>
      <c r="P36" s="24" t="s">
        <v>865</v>
      </c>
      <c r="Q36" s="24" t="s">
        <v>866</v>
      </c>
      <c r="R36" s="24" t="s">
        <v>29</v>
      </c>
      <c r="S36" s="24" t="s">
        <v>721</v>
      </c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</row>
    <row r="37" spans="1:64" ht="14.5" customHeight="1" x14ac:dyDescent="0.4">
      <c r="A37" s="5" t="s">
        <v>1558</v>
      </c>
      <c r="B37" s="5" t="s">
        <v>861</v>
      </c>
      <c r="C37" s="5" t="s">
        <v>568</v>
      </c>
      <c r="D37" s="5" t="s">
        <v>715</v>
      </c>
      <c r="E37" s="11" t="s">
        <v>867</v>
      </c>
      <c r="F37" s="7" t="str">
        <f t="shared" si="10"/>
        <v>B._sp._Desmodus.rotundus_A3</v>
      </c>
      <c r="G37" s="5" t="s">
        <v>868</v>
      </c>
      <c r="H37" s="7" t="str">
        <f t="shared" si="12"/>
        <v>&gt;B._sp._Desmodus.rotundus_A3|GGTGGAGCCAATGAAGCGTGCTTGAAAATGTTACAAGAAATAGGTTCCGTTAAAAAAATTCCTGAGTTTA
TTTCACGTGCAAAAGATAAAAGTGATCCTTTCCGTCTGATGGGCTTTGGTCACCGAGTCTATAAAAACTA
TGATCCACGCGCGAAAATCATGCAAAAAACGTGCTATGAAGTCTTAAAAGAAATGAACATTCAAGATGAT
CCGCTTTTTGATATTGCCATGGAACTTGAACACATTGCCTTAAACGATGAATACTTTATTGAAAAAAAGC
TTTATCCTAATGTCGATTTTTATTCTGGTATTACATTAAAAGCTCTAGGTTTCCCAACCAAAATGTTT</v>
      </c>
      <c r="I37" s="7">
        <f t="shared" si="13"/>
        <v>352</v>
      </c>
      <c r="J37" s="5" t="s">
        <v>869</v>
      </c>
      <c r="K37" s="7" t="str">
        <f t="shared" si="3"/>
        <v>&gt;B._sp._Desmodus.rotundus_A3|ATTTTGTTGTTGCCAATACGGATGCACAGGCTTTGACTATGTCAAAGGCTGAACGTGTAATCCAGCTTGG
TGCAGCAGTAACAGAAGGTTTGGGTGCTGGCGCTTTGCCAGAAGTTGGGCAGGCTGCAGCAGAGGAATGT
ATCGATGAGATTATTGATCATCTTGCAGATTCCCATATGGTTTTTATTACTGCGGGCATGGGGGGAGGTA
CTGGAACAGGGGCAGCTCCTGTCGTTGCTCGTGCAGCGCGTGAAAAAGGTATTTTAACCGTTGGCGTGGT
AACGAAGCCATTTCAATTCGAAGGTGCACGTCGTATGAAAACGGCGGAAGCTGGCATAGAAGAATTACAA
AAATCCGTTGATACATTAATTGTTATTCCTAATCAGAATCTTTTTCGTATTGCGAATGAAAAAACAACAT
TTGCTGATGCTTTTGCTATGGCTGATCAGGTGCTGTACTCTGGTGTCGCCTCCATCACAGATTTGATGAT
TAAAGAAGGATTGATCAATCTTGATTTTGCTGACGTTCGTTCTGTTATG</v>
      </c>
      <c r="L37" s="7">
        <f t="shared" si="14"/>
        <v>546</v>
      </c>
      <c r="M37" s="5" t="str">
        <f t="shared" si="9"/>
        <v>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</v>
      </c>
      <c r="N37" s="7" t="str">
        <f t="shared" si="5"/>
        <v>&gt;B._sp._Desmodus.rotundus_A3|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</v>
      </c>
      <c r="O37" s="7">
        <f t="shared" si="11"/>
        <v>1331</v>
      </c>
      <c r="P37" s="5" t="s">
        <v>870</v>
      </c>
      <c r="Q37" s="5" t="s">
        <v>871</v>
      </c>
      <c r="R37" s="5" t="s">
        <v>29</v>
      </c>
      <c r="S37" s="5" t="s">
        <v>721</v>
      </c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</row>
    <row r="38" spans="1:64" ht="14.5" customHeight="1" x14ac:dyDescent="0.4">
      <c r="A38" s="5" t="s">
        <v>1558</v>
      </c>
      <c r="B38" s="5" t="s">
        <v>861</v>
      </c>
      <c r="C38" s="5" t="s">
        <v>568</v>
      </c>
      <c r="D38" s="5" t="s">
        <v>715</v>
      </c>
      <c r="E38" s="11" t="s">
        <v>872</v>
      </c>
      <c r="F38" s="7" t="str">
        <f t="shared" si="10"/>
        <v>B._sp._Desmodus.rotundus_A5</v>
      </c>
      <c r="G38" s="5" t="s">
        <v>873</v>
      </c>
      <c r="H38" s="7" t="str">
        <f t="shared" si="12"/>
        <v>&gt;B._sp._Desmodus.rotundus_A5|GGTGGCGCCAATGAAGCATGTCTAAAAATGTTACAAGAAATAGGTTCCATTGAGAAAATTTCTGAATTTA
TTGCACGTGCAAAAAACAAAAATGATCCTTTCCGTCTTATGGGTTTTGGACACCGTGTCTATAAAAATTA
TGATCCACGTGCAAAAATTATGCAACAAACCTGCCATGAAGTTCTAAAAGAACTCAATATTCAAGATGAT
CCACTTCTTGATATCGCCATGGAGCTTGAAAGAATTGCCCTAAATGATGCATATTTTATTGAAAAAAAGC
TCTATCCTAATGTCGATTTCTATTCTGGCATTACATTAAAAGCTTTAGGGTTCCCAACTGAAATGTTT</v>
      </c>
      <c r="I38" s="7">
        <f t="shared" si="13"/>
        <v>352</v>
      </c>
      <c r="J38" s="5" t="s">
        <v>874</v>
      </c>
      <c r="K38" s="7" t="str">
        <f t="shared" si="3"/>
        <v xml:space="preserve">&gt;B._sp._Desmodus.rotundus_A5|AGTTGATTTTGTTGTTGCCAATACGGATGCACAGGCTTTGTCTATGTCAAAAGCTCAACGTGTGATCCAG
CTTGGTGCCGCAGTGACAGAAGGTTTGGGTGCTGGTGCTTTGCCGGAAGTTGGAAAAGCAGCCGCCGAAG
AATGTATCCATGAGATTATTGATCATCTTGGGGATTCTCATATGGTTTTTATTACAGCAGGTATGGGGGG
AGGCACTGGAACAGGAGCCGCGCCTGTTGTTGCACGTGCGGCGCGTGACAAGGGTATTTTGACCGTTGGT
GTTGTGACAAAGCCATTTCAATTTGAAGGTGCGCGTCGTATGAAGACGGCCGAGGCTGGTATAGAAGAAT
TACAAAAATCTGTTGATACATTGATTGTTATTCCCAATCAGAATCTTTTCCGTATTGCGAATGAAAAAAC
AACATTTGCTGATGCTTTTGCTATGGCTGATCAGGTGCTTTACTCTGGTGTTGCTTCTATTACGGATTTG
ATGATTAAAGAAGGCTTGATTAATCTTGATTTTGCTGATGTTCGTTCTGTTATGCAT
</v>
      </c>
      <c r="L38" s="7">
        <f t="shared" si="14"/>
        <v>556</v>
      </c>
      <c r="M38" s="5" t="str">
        <f t="shared" si="9"/>
        <v>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</v>
      </c>
      <c r="N38" s="7" t="str">
        <f t="shared" si="5"/>
        <v>&gt;B._sp._Desmodus.rotundus_A5|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</v>
      </c>
      <c r="O38" s="7">
        <f t="shared" si="11"/>
        <v>1331</v>
      </c>
      <c r="P38" s="5" t="s">
        <v>875</v>
      </c>
      <c r="Q38" s="5" t="s">
        <v>876</v>
      </c>
      <c r="R38" s="5" t="s">
        <v>29</v>
      </c>
      <c r="S38" s="5" t="s">
        <v>721</v>
      </c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</row>
    <row r="39" spans="1:64" ht="14.5" customHeight="1" x14ac:dyDescent="0.4">
      <c r="A39" s="24" t="s">
        <v>1558</v>
      </c>
      <c r="B39" s="24" t="s">
        <v>861</v>
      </c>
      <c r="C39" s="24" t="s">
        <v>568</v>
      </c>
      <c r="D39" s="24" t="s">
        <v>715</v>
      </c>
      <c r="E39" s="26" t="s">
        <v>877</v>
      </c>
      <c r="F39" s="23" t="str">
        <f t="shared" si="10"/>
        <v>B._sp._Desmodus.rotundus_DR13</v>
      </c>
      <c r="G39" s="24" t="s">
        <v>878</v>
      </c>
      <c r="H39" s="23" t="str">
        <f t="shared" si="12"/>
        <v>&gt;B._sp._Desmodus.rotundus_DR13|GGTGGAGCCAATGAAGCGTGCTTGAAAATGTTACAAGAAATAGGTTCTGTTAAAAAAATTCCTGAGTTTA
TTTCACGTGCAAAAGATAAAAGTGATCCTTTCCGTCTGATGGGCTTTGGTCACCGAGTCTATAAAAACTA
TGATCCACGCGCGAAAATCATGCAAAAAACGTGCTATGAAGTCTTAAAAGAAATGAACATTCAAGATGAT
CCGCTTTTTGATATCGCCATGGAACTTGAACACATTGCCTTAAACGATGAATACTTTATTGAAAAAAAGC
TTTATCCTAATGTCGATTTTTATTCTGGCATTACATTAAAAGCTCTAGGTTTCCCAACCAAAATGTTT</v>
      </c>
      <c r="I39" s="23">
        <f t="shared" si="13"/>
        <v>352</v>
      </c>
      <c r="J39" s="24" t="s">
        <v>879</v>
      </c>
      <c r="K39" s="23" t="str">
        <f t="shared" si="3"/>
        <v>&gt;B._sp._Desmodus.rotundus_DR13|ATTTTGTTGTTGCCAATACGGATGCACAGGCTTTGACTATGTCAAAGGCTGAACGTGTAATCCAGCTTGG
TGCAGCAGTAACAGAAGGTTTGGGTGCTGGCGCTTTGCCAGAAGTTGGGCAGGCTGCAGCAGAGGAATGT
ATCGATGAGATTATTGATCATCTTGCAGATTCCCATATGGTTTTTATTACCGCGGGCATGGGGGGAGGTA
CTGGAACAGGGGCAGCTCCTGTCGTTGCTCGTGCAGCGCGTGAAAAAGGTATTTTAACCGTTGGCGTGGT
AACGAAGCCATTTCAATTCGAAGGTGCACGTCGTATGAAAACGGCGGAAGCTGGCATAGAAGAATTACAA
AAATCCGTTGATACATTAATTGTTATTCCTAATCAGAATCTTTTTCGTATTGCGAATGAAAAAACAACAT
TTGCTGATGCTTTTGCTATGGCTGATCAGGTGCTGTACTCTGGTGTCGCCTCCATCACAGATTTGATGAT
TAAAGAAGGATTGATCAATCTTGATTTTGCTGACGTTCGTTCTGTTATG</v>
      </c>
      <c r="L39" s="23">
        <f t="shared" si="14"/>
        <v>546</v>
      </c>
      <c r="M39" s="24" t="str">
        <f t="shared" si="9"/>
        <v>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</v>
      </c>
      <c r="N39" s="23" t="str">
        <f t="shared" si="5"/>
        <v>&gt;B._sp._Desmodus.rotundus_DR13|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</v>
      </c>
      <c r="O39" s="23">
        <f t="shared" si="11"/>
        <v>1331</v>
      </c>
      <c r="P39" s="24" t="s">
        <v>880</v>
      </c>
      <c r="Q39" s="24" t="s">
        <v>881</v>
      </c>
      <c r="R39" s="24" t="s">
        <v>29</v>
      </c>
      <c r="S39" s="24" t="s">
        <v>721</v>
      </c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</row>
    <row r="40" spans="1:64" ht="14.5" customHeight="1" x14ac:dyDescent="0.4">
      <c r="A40" s="24" t="s">
        <v>1558</v>
      </c>
      <c r="B40" s="24" t="s">
        <v>861</v>
      </c>
      <c r="C40" s="24" t="s">
        <v>568</v>
      </c>
      <c r="D40" s="24" t="s">
        <v>715</v>
      </c>
      <c r="E40" s="26" t="s">
        <v>882</v>
      </c>
      <c r="F40" s="23" t="str">
        <f t="shared" si="10"/>
        <v>B._sp._Desmodus.rotundus_DR22</v>
      </c>
      <c r="G40" s="24" t="s">
        <v>883</v>
      </c>
      <c r="H40" s="23" t="str">
        <f t="shared" si="12"/>
        <v>&gt;B._sp._Desmodus.rotundus_DR22|GGTGGAGCGAATGAAGCATGTCTAAAGATGTTACAAGAAATAGGTTCCGTTGAAAGAATTCCTGAATTTA
TCGCACGCGCAAAAGATAAAAATGATCCTTTTCGACTGATGGGATTTGGTCATCGTGTCTATAAAAATTA
TGATCCGCGTGCAAAAATCATGCAAAAAACCTGCCACGAAGTCTTAAAAGAGCTAAATATCCAAGATGAT
CCGCTGCTTGATATAGCTATGGAGCTTGAAAGAATCGCCCTGAATGATGAATATTTTGTTGAGAAGAAAC
TTTATCCAAATGTTGATTTTTATTCTGGCATTACATTAAAAGCTCTAGGTTTTCCAACTGAAATGTTT</v>
      </c>
      <c r="I40" s="23">
        <f t="shared" si="13"/>
        <v>352</v>
      </c>
      <c r="J40" s="24" t="s">
        <v>884</v>
      </c>
      <c r="K40" s="23" t="str">
        <f t="shared" si="3"/>
        <v>&gt;B._sp._Desmodus.rotundus_DR22|ATTTTGTTGTTGCCAATACGGATGCACAGGCTTTGGCGATGTCAAAAGCTGAACGTGTTATCCAGCTTGG
TGCAGCAGTTACAGAAGGTTTAGGTGCTGGCGCTTTGCCAGAAGTTGGACAAGCGGCTGCAGAAGAGTGT
ATTGATGAAATTATTGATCATTTAGCAGATTCCCATATGGTTTTTATTACGGCCGGTATGGGGGGAGGTA
CCGGAACTGGAGCGGCACCTGTGGTGGCTCGCGCTGCGCGTGAAAAAGGTATTTTGACCGTCGGCGTGGT
AACAAAGCCGTTTCAGTTTGAGGGTGCACGTCGTATGAAAACGGCAGAAGCTGGTATTGAAGAACTACAG
AAATCTGTTGATACCCTCATTGTTATTCCTAATCAGAATCTTTTCCGAATTGCAGATGAAAAAACAACAT
TTGCTGATGCGTTTGCTATGGCTGATCAAGTGCTTTATTCTGGTGTTGCTTCCATTACAGATCTTATGAT
TAAAGAAGGTCTCATTAATCTTGATTTTGCTGACGTTCGTTCTGTTATG</v>
      </c>
      <c r="L40" s="23">
        <f t="shared" si="14"/>
        <v>546</v>
      </c>
      <c r="M40" s="24" t="str">
        <f t="shared" si="9"/>
        <v>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</v>
      </c>
      <c r="N40" s="23" t="str">
        <f t="shared" si="5"/>
        <v>&gt;B._sp._Desmodus.rotundus_DR22|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</v>
      </c>
      <c r="O40" s="23">
        <f t="shared" si="11"/>
        <v>1331</v>
      </c>
      <c r="P40" s="24" t="s">
        <v>885</v>
      </c>
      <c r="Q40" s="24" t="s">
        <v>886</v>
      </c>
      <c r="R40" s="24" t="s">
        <v>29</v>
      </c>
      <c r="S40" s="24" t="s">
        <v>721</v>
      </c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</row>
    <row r="41" spans="1:64" ht="14.5" customHeight="1" x14ac:dyDescent="0.4">
      <c r="A41" s="24" t="s">
        <v>1558</v>
      </c>
      <c r="B41" s="24" t="s">
        <v>861</v>
      </c>
      <c r="C41" s="24" t="s">
        <v>568</v>
      </c>
      <c r="D41" s="24" t="s">
        <v>715</v>
      </c>
      <c r="E41" s="26" t="s">
        <v>887</v>
      </c>
      <c r="F41" s="23" t="str">
        <f t="shared" si="10"/>
        <v>B._sp._Desmodus.rotundus_DR24</v>
      </c>
      <c r="G41" s="24" t="s">
        <v>888</v>
      </c>
      <c r="H41" s="23" t="str">
        <f t="shared" si="12"/>
        <v>&gt;B._sp._Desmodus.rotundus_DR24|GGTGGAGCCAACGAAGCATGCCTAAAAATGCTACAAGAAATAGGTTCTATTAAAAGAATTCCTGAGTTTA
TTGCGCGTGCAAAAGATAAAAATGATCCCTTCCGTTTAATGGGATTTGGTCACCGTGTCTATAAAAATTA
TGATCCGCGTGCAAAGATCATGCAAAAAACCTGCCATGAAGTTTTAAAAGAACTGAATATCCAAGATGAT
CCATTGCTCGACATCGCTATAGAACTTGAAAAAATTGCCTTAAATGATGAGTATTTTATCGAGAAAAAGC
TTTATCCAAACGTTGATTTCTATTCTGGTATTACATTAAAAGCCTTAGGGTTTCCAACCGAAATGTTT</v>
      </c>
      <c r="I41" s="23">
        <f t="shared" si="13"/>
        <v>352</v>
      </c>
      <c r="J41" s="24" t="s">
        <v>889</v>
      </c>
      <c r="K41" s="23" t="str">
        <f t="shared" si="3"/>
        <v xml:space="preserve">&gt;B._sp._Desmodus.rotundus_DR24|ATTTTGTTGTTGCCAATACAGATGCACAGGCTTTGGCTATGTCAAAAGCTGAACGTGTCATTCAGCTTGG
TGCAGCAGTTACGGAAGGTTTAGGTGCTGGTGCTTTACCAGAAGTTGGGCAAGCGGCTGCAGAGGAATGT
ATTGATGAAATTATTGATCATCTAGCAGATTCTCATATGGTTTTTATTACGGCTGGTATGGGGGGAGGTA
CGGGAACTGGAGCAGCACCCGTTGTGGCTCGTGCTGCGCGTGAGAAGGGTATTTTGACTGTTGGTGTTGT
AACAAAACCATTTCAGTTTGAGGGTGCACGTCGTATGAAGACGGCAGAGGCTGGCATTGAAGAACTGCAA
AAATCCGTCGATACGTTGATTGTTATCCCCAATCAGAATCTTTTTCGGATTGCTGACGAAAAAACGACAT
TTGCTGATGCGTTTGCTATGGCTGATCAAGTGCTCTATTCTGGCGTTGCTTCTATTACGGATCTTATGAT
CAAAGAAGGGCTCATTAACCTTGATTTTGCTGATGTTCGTTCTGTTATG
</v>
      </c>
      <c r="L41" s="23">
        <f t="shared" si="14"/>
        <v>549</v>
      </c>
      <c r="M41" s="24" t="str">
        <f t="shared" si="9"/>
        <v>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</v>
      </c>
      <c r="N41" s="23" t="str">
        <f t="shared" si="5"/>
        <v>&gt;B._sp._Desmodus.rotundus_DR24|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</v>
      </c>
      <c r="O41" s="23">
        <f t="shared" si="11"/>
        <v>1331</v>
      </c>
      <c r="P41" s="24" t="s">
        <v>890</v>
      </c>
      <c r="Q41" s="24" t="s">
        <v>891</v>
      </c>
      <c r="R41" s="24" t="s">
        <v>29</v>
      </c>
      <c r="S41" s="24" t="s">
        <v>721</v>
      </c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</row>
    <row r="42" spans="1:64" ht="14.5" customHeight="1" x14ac:dyDescent="0.4">
      <c r="A42" s="24" t="s">
        <v>1558</v>
      </c>
      <c r="B42" s="24" t="s">
        <v>861</v>
      </c>
      <c r="C42" s="24" t="s">
        <v>568</v>
      </c>
      <c r="D42" s="24" t="s">
        <v>715</v>
      </c>
      <c r="E42" s="26" t="s">
        <v>892</v>
      </c>
      <c r="F42" s="23" t="str">
        <f t="shared" si="10"/>
        <v>B._sp._Desmodus.rotundus_M9</v>
      </c>
      <c r="G42" s="24" t="s">
        <v>893</v>
      </c>
      <c r="H42" s="23" t="str">
        <f t="shared" si="12"/>
        <v>&gt;B._sp._Desmodus.rotundus_M9|GGTGGTGCCAATGAAGCATGCCTAAAAATGCTACAAGAAATAGGTTCCATTGAGAAAATTCCTGAATTTA
TTGCACGTGCAAAAGACAAAAATGATCCTTTCCGTCTTATGGGTTTTGGCCACCGTGTCTATAAAAATTA
TGATCCTCGCGCTAAAATTATGCAACAAACCTGCCATGAAGTTCTGAAAGAACTCAACATTCAAGATGAC
CCCCTTCTTGATATCGCCATAGAGCTTGAAAAAATTGCCTTGAGTGATGCATATTTTATTGAAAAAAAGC
TATATCCTAATGTTGATTTCTATTCTGGTATTACATTAAAAGCTCTAGGCTTCCCAACAGAAATGTTT</v>
      </c>
      <c r="I42" s="23">
        <f t="shared" si="13"/>
        <v>352</v>
      </c>
      <c r="J42" s="24" t="s">
        <v>894</v>
      </c>
      <c r="K42" s="23" t="str">
        <f t="shared" si="3"/>
        <v xml:space="preserve">&gt;B._sp._Desmodus.rotundus_M9|ATTTTGTTGTTGCCAATACAGATGCACAGGCGTTGGCTATGTCCAAAGCTGGACGTCTGATCCAGCTTGG
TGCTGCAGTTACAGAAGGTTTGGGTGCTGGTGCATTGCCGGAAGTTGGAAAAGCTGCTGCTGAGGAATGT
CTTGATGAGATTATTGATCATCTTGGAGATTCCCATATGGTTTTTATTACGGCTGGTATGGGGGGTGGTA
CTGGTACAGGGGCTGCACCCGTTGTTGCTCGTGCAGCGCGTGACAAAGGTATTTTGACTGTTGGTGTTGT
GACTAAACCATTTCAATTTGAGGGTGCACGTCGTATGAAAACGGCGGAGGCTGGTATAGAAGAATTACAA
AAATCTGTTGATACATTGATTGTTATTCCTAATCAGAATCTTTTTCGTATTGCAAATGAACAGACAACTT
TTGCGGATGCTTTTGCTATGGCTGATCAAGTTCTTTACTCTGGTGTTGCTTCTATTACGGATTTGATGAT
TAAAGAAGGCTTAATTAATCTTGATTTTGCTGATGTTCGTTCTGTTATG
</v>
      </c>
      <c r="L42" s="23">
        <f t="shared" si="14"/>
        <v>549</v>
      </c>
      <c r="M42" s="24" t="str">
        <f t="shared" si="9"/>
        <v>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</v>
      </c>
      <c r="N42" s="23" t="str">
        <f t="shared" si="5"/>
        <v>&gt;B._sp._Desmodus.rotundus_M9|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</v>
      </c>
      <c r="O42" s="23">
        <f t="shared" si="11"/>
        <v>1331</v>
      </c>
      <c r="P42" s="24" t="s">
        <v>895</v>
      </c>
      <c r="Q42" s="24" t="s">
        <v>896</v>
      </c>
      <c r="R42" s="24" t="s">
        <v>29</v>
      </c>
      <c r="S42" s="24" t="s">
        <v>721</v>
      </c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</row>
    <row r="43" spans="1:64" ht="14.5" customHeight="1" x14ac:dyDescent="0.4">
      <c r="A43" s="5" t="s">
        <v>1558</v>
      </c>
      <c r="B43" s="5" t="s">
        <v>897</v>
      </c>
      <c r="C43" s="5" t="s">
        <v>779</v>
      </c>
      <c r="D43" s="5" t="s">
        <v>898</v>
      </c>
      <c r="E43" s="5" t="s">
        <v>899</v>
      </c>
      <c r="F43" s="7" t="str">
        <f t="shared" si="10"/>
        <v>B._sp._Eidolon.helvum_E1_B23987</v>
      </c>
      <c r="G43" s="5" t="s">
        <v>900</v>
      </c>
      <c r="H43" s="7" t="str">
        <f t="shared" si="12"/>
        <v>&gt;B._sp._Eidolon.helvum_E1_B23987|CATGACTCTATTGATTCAACTGATCCTCAACAGAAAATGGTTGCCTCTATTCGTCTCATTTCTAAAGTTCCAACTCTTGCAGCTATGGCTTATAAATATAGTATCGGACAACCATTTGTTTATCCCCGTAATGATCTTAGTTACGCTGCAAATTTTCTTCATATGTGTTTTTCTGTTCCTTGCGAAGAGTATAAAATCAATCCCGTGCTTGCTCGAGCTATGGATCGAATCTTTACCCTTCATGCAGATCATGAACAAAATGCTTCTACGTCTACTGTACGTCTTGCAGGATCATCTGGAGCTAATCCGTTCGCATGTATCGCAGCAGGTGTTGCATGTCTTTGGGGGCCAGCTCATGGGGGAGCGAATGAAGCATGTCTAAAGATGCTACAAGAAATAGGTTCTGTTGACAGAATTCCTGAATTTATTGCACGTGCAAAAGATAAAAATGATCCTTTCCGCCTTATGGGATTTGGTCACAGAGTTTATAAAAACTATGATCCACGTGCAAAGATTATGCAGCAGACCTGTCACGAAGTTTTAAAAGAGCTGAACATCCAAGATGATCCGCTTCTTGATATCGCTGTCGCACTTGAAAACATTGCCCTGCATGACGAATACTTTATTGAAAAAAAGCTTTATCCTAATGTCGATTTTTATTCTGGAATTACGTTAAAAGCTTTAGGTTTTCCAACGACAATGTTTACTGTTCTTTTTGCATTAGCACGCAGTGTAGGCTGGGTCGCACAAT</v>
      </c>
      <c r="I43" s="7">
        <f t="shared" si="13"/>
        <v>751</v>
      </c>
      <c r="J43" s="5" t="s">
        <v>901</v>
      </c>
      <c r="K43" s="7" t="str">
        <f t="shared" si="3"/>
        <v>&gt;B._sp._Eidolon.helvum_E1_B23987|TCGCGGAATTGAAGCCACGCATTACCGTTTTTGGTGTTGGAGGTGGTGGCGGGAATGCCGTGAATAATATGATTAATGCTGGTCTTCAGGGAGTTGATTTTGTTGTTGCTAATACGGATGCACAGGCTCTGGCAATGTCAAAAGCTGAACGTGTAATCCAGCTTGGTGCAGCAGTTACGGAAGGTTTAGGTGCAGGAGCTTTACCAGAAGTTGGACAAGCTGCTGCAGACGAATGTATTGATGAAATTATTGACCATCTTGCAGATTCTCATATGGTTTTTATTACGGCAGGTATGGGAGGAGGAACCGGAACAGGGGCAGCACCTGTTGTTGCTCGCGCAGCACGTGAAAAGGGTATTTTAACTGTTGGTGTTGTGACAAAACCGTTTCAGTTTGAAGGTGCTCGTCGTATGAAAACGGCAGAGATTGGTATTGAAGAATTACAAAAGTCCGTCGATACATTAATTGTTATTCCTAATCAAAATCTTTTTCGTATTGCTGATGAAAAAACAACGTTTGCTGATGCTTTTGCTATGGCTGATCAGGTGCTTTATTCTGGTGTTGCCTCTATTACGGATTTGATGATTAAAGAGGGGCTAATTAACCTTGATTTTGCTGATGTTCGTTCTGTTATGCACGAAATGGGACGTGCGATGATGGGAACTGGTGAAGCGTCTGGTGAAGGGCGTGCTTTAGCTGCTGCTGAAGCTGCTATTGCCAATCCATTGTTGGATGATACTTCTATGCGTGGTGCTCGCGGTCTTTTGATTTCCATTACTGGTGGTCGTGATATGACGTTATTTGAAGTAGATGAAGCTGCTAATCGTATTCGTGAAGAAGTAGATGCTGATGCGAACGTTATTTTTGGTGCCATTGATGATGAAT</v>
      </c>
      <c r="L43" s="7">
        <f t="shared" si="14"/>
        <v>885</v>
      </c>
      <c r="M43" s="5" t="s">
        <v>902</v>
      </c>
      <c r="N43" s="7" t="str">
        <f t="shared" si="5"/>
        <v>&gt;B._sp._Eidolon.helvum_E1_B23987|TGTAAAAGAAAGCCTTTGTTTAGACTTTAAGGAAGTTTTTTCGTTTTATGATATTATGCCGGGGAAGGTTTTCCGGTTTATCCCGGAGGGCTTGTAGCTCAGTTGGTTAGAGCGCGCGCTTGATAAGCGTGAGGTCGGAGGTTCAAGTCCTCCCAGGCCCACCAATTTAATTAAGTGCTGTTAAAGTGCTTTTATGCATGAATATGCGGTTACACGTTTGGATGAAACGTGACGTTTATCAATTACGCTGAAATGATTTAAACTCACTTTTAAATTAGGTTTTTTTTAGTCTTTTATCCTTTTAGGGGCCGTAGCTCAGCTGGGAGAGCACCTGCTTTGCAAGCAGGGG</v>
      </c>
      <c r="O43" s="7">
        <f t="shared" si="11"/>
        <v>349</v>
      </c>
      <c r="P43" s="5" t="s">
        <v>903</v>
      </c>
      <c r="Q43" s="5" t="s">
        <v>903</v>
      </c>
      <c r="R43" s="5" t="s">
        <v>903</v>
      </c>
      <c r="S43" s="5" t="s">
        <v>904</v>
      </c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</row>
    <row r="44" spans="1:64" ht="14.5" customHeight="1" x14ac:dyDescent="0.4">
      <c r="A44" s="17" t="s">
        <v>1558</v>
      </c>
      <c r="B44" s="17" t="s">
        <v>897</v>
      </c>
      <c r="C44" s="17" t="s">
        <v>779</v>
      </c>
      <c r="D44" s="17" t="s">
        <v>780</v>
      </c>
      <c r="E44" s="17" t="s">
        <v>905</v>
      </c>
      <c r="F44" s="16" t="str">
        <f t="shared" si="10"/>
        <v>B._sp._Eidolon.helvum_E1-105</v>
      </c>
      <c r="G44" s="17" t="s">
        <v>906</v>
      </c>
      <c r="H44" s="16" t="str">
        <f>CONCATENATE("&gt;",F44,"_",P44,"|",G44)</f>
        <v>&gt;B._sp._Eidolon.helvum_E1-105_HM363765|ATGGTGGAGCGAATGAAGCATGTCTAAAGATGCTACAAGAAATAGGTTCTGTTGACAGAATTCCTGAATTTATTGCACGTGCAAAAGATAAAAATGATCCTTTCCGCCTTATGGGATTTGGTCACAGAGTTTATAAAAACTATGATCCACGTGCAAAGATTATGCAGCAGACCTGTCACGAAGTTTTAAAAGAGCTGAACATCCAAGATGATCCGCTTCTTGATATCGCTGTCGCACTTGAAAACATTGCCCTGCATGACGAATACTTTATTGAAAAAAAGCTTTATCCTAATGTCGATTTTTATTCTGGAATTACGTTAAAAGCTTTAGGTTTTCCAACGACAATGTTTACTGTT</v>
      </c>
      <c r="I44" s="16">
        <f t="shared" si="13"/>
        <v>356</v>
      </c>
      <c r="J44" s="17" t="s">
        <v>907</v>
      </c>
      <c r="K44" s="16" t="str">
        <f t="shared" ref="K44:K50" si="15">CONCATENATE("&gt;",F44,"_",Q44,"|",J44)</f>
        <v>&gt;B._sp._Eidolon.helvum_E1-105_HM363770|AAATGCCGTGAATAATATGATTAATGCTGGTCTTCAGGGAGTTGATTTTGTTGTTGCTAATACGGATGCACAGGCTCTGGCAATGTCAAAAGCTGAACGTGTaATCCAGCTTGGTGCAGCAGTTACgGAAGGTTTAGGTGCaGGAGCTTTACCAGAAGTTGGACAAGCTGCTGCAGACGAATGTATTGATGAAATTATTGACCATCTTGCAGATTCTCATATGGTTTTTATTACgGCAGGTATGGGAGGAGGAACCGGAACAGGgGCAGCACCTGTTGTtGCTCgcGCAGCACGTGAAAAGGGTATTTTAACTGTTGGTGTTGTGACAAAACCGTTTCAGTTTGAAGGTGCTCGTCGTATGAAAACgGCAGAgATTGGtATTGAAGAATTACAAAAgTCCGTCGATACATTaATTGTTATTCCTAATCAAAATCTTTTTCGTATTGCTGATGAAAAAACAACGTTTGCTGATGCTTTTGCTATGGCTGATCAGGTGCTTTATTCTGGTGTTGCCTCTATTACgGATTTGATGATTAAAGAgGGGCTAATTAACCTTGATTTTGCTGATGTtCGtTCTGTTATGCACGAAATGGGACGTGCgATGATGGGAACTGGTGAAGCGTCTGGTGAAGGGCGTGCTTTAGCTGCTGCTGAAGCTGCTATTGCCAATCCATTGTTGGATGATACTTCTATGCGTGGTGCTCGCGGTCTTTTGATTTCCATTACTGGTGGTCGTGATATGACGTTATTTGAAGTAGATGAAGCTGCTAATCGTATTCGTGAAGAAGTAGATGCTGATGCGAACGTTATTTTTGGTGCCATTGATGATGA</v>
      </c>
      <c r="L44" s="16">
        <f t="shared" si="14"/>
        <v>831</v>
      </c>
      <c r="M44" s="17" t="s">
        <v>908</v>
      </c>
      <c r="N44" s="16" t="str">
        <f>CONCATENATE("&gt;",F44,"_",R44,"|",M44)</f>
        <v>&gt;B._sp._Eidolon.helvum_E1-105_MF288105|TCTTCAGATGATGATCCCAAGCCTTcTGGCGTcTGTAAAAGAAAGCCTTTGTTTAGACTTTAAGGAAGTTTTTTCGTTTTATGATATTATGCCGGGGAAGGTTTTCCGGTTTATCCCGGAGGGCTTGTAGCTCAGTTGGTTAGAGCGCGCGCTTGATAAGCGTGAGGTCGGAGGTTCAAGTCCTCCCAGGCCCACCAATTTAATTAAGTGCTGTTAAAGTGCTTTTATGCATGAATATGCGGTTACACGTTTGGATGAAACGTGACGTTTATCAATTACGCTGAAATGATTTAAACTCACTTTTAAATTAGGTTTTTTTTAGTCTTTTATCCTTTTAGGGGCCGTAGCTCAGCTGGGAgAGCACCTGCTTTGCAAGCAGG</v>
      </c>
      <c r="O44" s="16">
        <f t="shared" si="11"/>
        <v>380</v>
      </c>
      <c r="P44" s="17" t="s">
        <v>909</v>
      </c>
      <c r="Q44" s="17" t="s">
        <v>910</v>
      </c>
      <c r="R44" s="17" t="s">
        <v>911</v>
      </c>
      <c r="S44" s="17" t="s">
        <v>912</v>
      </c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</row>
    <row r="45" spans="1:64" ht="14.5" customHeight="1" x14ac:dyDescent="0.4">
      <c r="A45" s="5" t="s">
        <v>1558</v>
      </c>
      <c r="B45" s="5" t="s">
        <v>897</v>
      </c>
      <c r="C45" s="5" t="s">
        <v>779</v>
      </c>
      <c r="D45" s="5" t="s">
        <v>898</v>
      </c>
      <c r="E45" s="5" t="s">
        <v>913</v>
      </c>
      <c r="F45" s="7" t="str">
        <f t="shared" si="10"/>
        <v>B._sp._Eidolon.helvum_E2_B23979</v>
      </c>
      <c r="G45" s="5" t="s">
        <v>914</v>
      </c>
      <c r="H45" s="7" t="str">
        <f>CONCATENATE("&gt;",F45,"_",P45,"|",G45)</f>
        <v>&gt;B._sp._Eidolon.helvum_E2_B23979_KM030509|CATGACTCTCTTGATACGACAGACCCTCAAcaGAAAATGATTTCCTCTATTCGTCTCATTTCAAAGGTTCCAACCCTTGCCGCTATGGCGTATAAATACAGCATCGGACAACCATTTATTTATCCCCGGAACGATCTTAGTTATTCTGCTAACTTTCTTCATATGTGCTTTTCTGTTCCTTGTGAAGAATATAAAGTCAATCCTGTACTTGCTCGGGCTATGGACCGAATTTTTATCCTTCATGCAGACCATGAACAAAATGCTTCCACATCCACTGTACGTCTTGCAGGATCTTCTGGAGCTAACCCATTTGCATGTATCGCAGCAGGTGTTGCATGTCTTTGGGGCCCAGCGCATGGTGGAGCAAATGAAGCATGCCTAAAAATGCTACAAGAAATAGGATCTGTTGAAAGAATCCCTGAATTTATCGCGCGTGCAAAAGATAAAAATGACCCTTTCCGTCTTATGGGATTTGGTCATAGAGTTTACAAAAATTATGATCCACGTGCAAAAATTATGCAGCAAACTTGTCACGAAGTTTTAAAAGAATTAAACATTAAAGATGACCCACTTCTTGATATTGCTGTCGAACTTGAAAAAATTGCTCTGCATGATGATTACTTTATTGAAAAAAAGCTTTATCCTAATGTCGACTTTTACTCTGGCATCACATTGAAAGCTTTAGGTTTTCCGACTCAAATGTTTACTGTTCTTTTTGCTTTAGCACGTAGTGTCGGCTGGGTTGCACAAT</v>
      </c>
      <c r="I45" s="7">
        <f t="shared" si="13"/>
        <v>751</v>
      </c>
      <c r="J45" s="5" t="s">
        <v>915</v>
      </c>
      <c r="K45" s="7" t="str">
        <f t="shared" si="15"/>
        <v>&gt;B._sp._Eidolon.helvum_E2_B23979_KJ999682|TCGCGGAGTTGAAGCCACGCATTACCGTTTTTGGCGTTGGTGGTGGCGGCGGAAATGCCGTGAATAATATGATTAATGCTGGTCTTCAGGGAGTTGACTTTGTTGTTGCTAATACGGATGCACAAGCTTTGGCGATGTCAAAAGCTGAGCGTGTAATCCAGCTTGGTGCGGCGGTTACGGAAGGTCTAGGGGCGGGAGCTTTGCCAGAAGTTGGGCAAGCGGCTGCAGATGAATGTATTGATGAAATTATTGACCATCTCGCAGATTCCCATATGGTTTTCATTACTGCAGGTATGGGAGGAGGTACCGGAACAGGAGCAGCGCCTGTTGTTGCTCGCGCTGCACGTGAAAAAGGTATTTTGACCGTTGGTGTTGTGACAAAGCCGTTTCAGTTTGAAGGTGCTCGTCGTATGAAAACGGCAGAGGTTGGTATTGAAGAGCTACAAAAATCGGTTGATACATTGATTGTTATTCCCAACCAAAATCTTTTTCGTATTGCTGATGAAAAAACCACATTTGCTGATGCTTTTGCTATGGCGGATCAGGTGCTTTATTCTGGAGTTGCTTCTATTACGGATTTGATGATTAAAGAGGGGTTAATTAACCTTGATTTTGCTGATGTTCGTTCTGTTATGCATGAAATGGGTCGTGCGATGATGGGAACTGGTGAAGCCTCTGGTGAAGGGCGCGCTTTGGCTGCTGCTGAAGCTGCTATTGCAAACCCACTTTTGGATGATACTTCTATGCGTGGTGCTCGCGGTCTTTTGATTTCCATTACTGGTGGTCGTGATATGACGTTATTTGAAGTAGATGAAGCTGCTAATCGTATTCGTGAAGAAGTGGATGCTGATGCAAATGTGATTTTTGGTGCCATTGATGATGAAT</v>
      </c>
      <c r="L45" s="7">
        <f t="shared" si="14"/>
        <v>885</v>
      </c>
      <c r="M45" s="5" t="s">
        <v>916</v>
      </c>
      <c r="N45" s="7" t="str">
        <f>CONCATENATE("&gt;",F45,"_",R45,"|",M45)</f>
        <v>&gt;B._sp._Eidolon.helvum_E2_B23979_KM233474|TATAAAATAGGCCTTTATTGTCCTTTCAGGACAGTACTTTCCATTTTATAAGATTATGCCGGGGAAGGTTTTCCGGTTTATCCCGGAGGGCTTGTAGCTCAGTTGGTTAGAGCGCGCGCTTGATAAGCGTGAGGTCGGAGGTTCAAGTCCTCCCAGGCCCACCAATTAAATTAAGTGCTTTTACAGTGCTTATATGTATAAGGGTATAATGTCCTTTTCCATATGAATTTAATATTTATCAATGACGCTGAAGTGATTTAAACTCGACATAAAGTTAAGAGTTCCAATTCTTTATCCTTTTTAGGGGCCGTAGCTCAGCTGGGAGAGCACCTGCTTTGCAAGCAGGGG</v>
      </c>
      <c r="O45" s="7">
        <f t="shared" si="11"/>
        <v>348</v>
      </c>
      <c r="P45" s="5" t="s">
        <v>917</v>
      </c>
      <c r="Q45" s="5" t="s">
        <v>918</v>
      </c>
      <c r="R45" s="5" t="s">
        <v>919</v>
      </c>
      <c r="S45" s="5" t="s">
        <v>920</v>
      </c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</row>
    <row r="46" spans="1:64" ht="14.5" customHeight="1" x14ac:dyDescent="0.4">
      <c r="A46" s="5" t="s">
        <v>1558</v>
      </c>
      <c r="B46" s="5" t="s">
        <v>897</v>
      </c>
      <c r="C46" s="5" t="s">
        <v>779</v>
      </c>
      <c r="D46" s="5" t="s">
        <v>898</v>
      </c>
      <c r="E46" s="5" t="s">
        <v>921</v>
      </c>
      <c r="F46" s="7" t="str">
        <f t="shared" si="10"/>
        <v>B._sp._Eidolon.helvum_E2_B24225</v>
      </c>
      <c r="G46" s="5" t="s">
        <v>922</v>
      </c>
      <c r="H46" s="7" t="str">
        <f>CONCATENATE("&gt;",F46,"_",P46,"|",G46)</f>
        <v>&gt;B._sp._Eidolon.helvum_E2_B24225_KM030511|CATGaCTCTCTTGATACAACAGaCCCTCAACAGAAAATGATTTCCTCTATTCGTCTCATTTCAAAGGTTCCAACCCTTGCCGCTATGGCGTACAAATACAGCATCGGACAACCATTTATTTATCCCCGGAACGATCTTAGTTATGCGGCTAACTTTCTTCATATGTGCTTTTCTGTTCCTTGTGAAGAATATAAAGTCAATCCTGTACTTTCTCGGGCTATGGATCGAATTTTTATCCTTCATGCAGATCATGAACAAAATGCTTCCACATCCACTGTACGTCTTGCAGGATCTTCTGGAGCTAACCCGTTTGCATGTATCGCAGCAGGTGTTGCATGTCTTTGGGGCCCAGCGCATGGTGGAGCAAATGAAGCATGCCTAAAAATGCTACAAGAAATAGGATCTGTTGAAAGAATCCCTGAATTCATTGCGCGTGCAAAAGATAAAAACGACCCTTTCCGTCTTATGGGATTTGGTCATAGAGTCTACAAAAATTATGATCCACGTGCAAAAATTATGCAGCAAACCTGTCACGAAGTTTTAAAAGAATTAAATATTAAAGATGACCCACTTCTTGATATCGCTGTCGAACTTGAAAAAATTGCTCTGCATGATGATTACTTTATTGAAAAAAAGCTTTATCCTAATGTCGATTTTTATTCTGGTATCACATTGAAAGCTTTAGGTTTTCCGACTCAAATGTTTACTGTTCTTTTCGCTTtAGCACGTAGTATTGGCTGGGTTGCACAAT</v>
      </c>
      <c r="I46" s="7">
        <f t="shared" si="13"/>
        <v>751</v>
      </c>
      <c r="J46" s="5" t="s">
        <v>923</v>
      </c>
      <c r="K46" s="7" t="str">
        <f t="shared" si="15"/>
        <v>&gt;B._sp._Eidolon.helvum_E2_B24225_KJ999683|TCGCGGAATTGAAGCCACGCATTACCGTTTTTGGCGTTGGTGGTGGCGGCGGAAATGCCGTGAATAATATGATTAATGCTGGTCTTCAGGGAGTTGACTTTGTTGTTGCCAATACGGATGCACAAGCTTTGGCGATGTCAAAAGCTGAGCGTGTAATTCAGCTTGGTGCGGCAGTTACGGAAGGTCTAGGGGCGGGAGCTTTGCCAGAAGTTGGACAAGCGGCTGCAGATGAATGTATTGATGAAATTATTGATCATCTCGCAGATTCTCATATGGTTTTCATTACTGCAGGTATGGGAGGAGGTACTGGAACAGGAGCAGCGCCTGTTGTTGCTCGCGCCGCACGTGAAAAAGGTATTTTGACCGTTGGTGTTGTGACAAAGCCATTTCAGTTTGAAGGTGCTCGCCGTATGAAAACGGCAGAGGTTGGTATTGAAGAGCTACAAAAATCGGTTGATACATTGATTGTTATTCCCAATCAAAATCTTTTTCGTATTGCTGATGAAAAAACAACATTTGCTGATGCTTTTGCTATGGCGGATCAGGTGCTTTATTCTGGAGTTGCTTCTATTACGGATTTGATGATTAAAGAGGGGTTAATTAACCTTGATTTTGCTGATGTTCGTTCTGTTATGCATGAAATGGGTCGTGCGATGATGGGAACTGGTGAAGCTTCTGGTGAAGGGCGCGCTTTAGCTGCTGCTGAAGCTGCTATTGCAAACCCGCTTTTGGATGATACTTCTATGCGTGGTGCTCGCGGTCTTTTGATTTCTATTACTGGTGGTCGTGATATGACGTTATTTGAAGTAGATGAAGCTGCTAATCGTATTCGTGAAGAAGTGGATGCTGATGCAAATGTGATTTTTGGTGCCATTGATGATGAAT</v>
      </c>
      <c r="L46" s="7">
        <f t="shared" si="14"/>
        <v>885</v>
      </c>
      <c r="M46" s="5" t="s">
        <v>924</v>
      </c>
      <c r="N46" s="7" t="str">
        <f>CONCATENATE("&gt;",F46,"_",R46,"|",M46)</f>
        <v>&gt;B._sp._Eidolon.helvum_E2_B24225_KM233475|TATAAAGTAGGCCTTTATTGTCCTTTCAGGACAGTACTTTCCATTTTATAAGATTATGCCGGGGAAGGTTTTCCGGTTTATCCCGGAGGGCTTGTAGCTCAGTTGGTTAGAGCGCGCGCTTGATAAGCGTGAGGTCGGAGGTTCAAGTCCTCCCAGGCCCACCAATTAAATTAAGTGCTTTTACAGTGCTTATATGTATAAAAGGCGTGATGTCCTTTTCCATATAAAATTAATATTTATCAATGACGCTGAAGAGTTCCAATTCTTTATCCTTTTTAGGGGCCGTAGCTCAGCTGGGAGAGCACCTGCTTTGCAAGCAGGGG</v>
      </c>
      <c r="O46" s="7">
        <f t="shared" si="11"/>
        <v>323</v>
      </c>
      <c r="P46" s="5" t="s">
        <v>925</v>
      </c>
      <c r="Q46" s="5" t="s">
        <v>926</v>
      </c>
      <c r="R46" s="5" t="s">
        <v>927</v>
      </c>
      <c r="S46" s="5" t="s">
        <v>928</v>
      </c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</row>
    <row r="47" spans="1:64" ht="14.5" customHeight="1" x14ac:dyDescent="0.4">
      <c r="A47" s="5" t="s">
        <v>1558</v>
      </c>
      <c r="B47" s="5" t="s">
        <v>897</v>
      </c>
      <c r="C47" s="5" t="s">
        <v>789</v>
      </c>
      <c r="D47" s="5" t="s">
        <v>898</v>
      </c>
      <c r="E47" s="5" t="s">
        <v>929</v>
      </c>
      <c r="F47" s="7" t="str">
        <f t="shared" si="10"/>
        <v>B._sp._Eidolon.helvum_E2_B39294</v>
      </c>
      <c r="G47" s="5" t="s">
        <v>914</v>
      </c>
      <c r="H47" s="7" t="str">
        <f>CONCATENATE("&gt;",F47,"|",G47)</f>
        <v>&gt;B._sp._Eidolon.helvum_E2_B39294|CATGACTCTCTTGATACGACAGACCCTCAAcaGAAAATGATTTCCTCTATTCGTCTCATTTCAAAGGTTCCAACCCTTGCCGCTATGGCGTATAAATACAGCATCGGACAACCATTTATTTATCCCCGGAACGATCTTAGTTATTCTGCTAACTTTCTTCATATGTGCTTTTCTGTTCCTTGTGAAGAATATAAAGTCAATCCTGTACTTGCTCGGGCTATGGACCGAATTTTTATCCTTCATGCAGACCATGAACAAAATGCTTCCACATCCACTGTACGTCTTGCAGGATCTTCTGGAGCTAACCCATTTGCATGTATCGCAGCAGGTGTTGCATGTCTTTGGGGCCCAGCGCATGGTGGAGCAAATGAAGCATGCCTAAAAATGCTACAAGAAATAGGATCTGTTGAAAGAATCCCTGAATTTATCGCGCGTGCAAAAGATAAAAATGACCCTTTCCGTCTTATGGGATTTGGTCATAGAGTTTACAAAAATTATGATCCACGTGCAAAAATTATGCAGCAAACTTGTCACGAAGTTTTAAAAGAATTAAACATTAAAGATGACCCACTTCTTGATATTGCTGTCGAACTTGAAAAAATTGCTCTGCATGATGATTACTTTATTGAAAAAAAGCTTTATCCTAATGTCGACTTTTACTCTGGCATCACATTGAAAGCTTTAGGTTTTCCGACTCAAATGTTTACTGTTCTTTTTGCTTTAGCACGTAGTGTCGGCTGGGTTGCACAAT</v>
      </c>
      <c r="I47" s="7">
        <f t="shared" si="13"/>
        <v>751</v>
      </c>
      <c r="J47" s="5" t="s">
        <v>930</v>
      </c>
      <c r="K47" s="7" t="str">
        <f t="shared" si="15"/>
        <v>&gt;B._sp._Eidolon.helvum_E2_B39294_KJ999686|TCGCGGAATTGAAGCCACGCATTACCGTTTTTGGCGTTGGTGGTGGCGGCGGAAATGCCGTGAATAATATGATTAATGCTGGTCTTCAGGGAGTTGACTTTGTTGTTGCTAATACGGATGCACAGGCTTTGGCGATGTCAAAAGCTGAGCGTGTAATTCAGCTTGGTGCGGCGGTTACGGAAGGTCTAGGGGCGGGAGCTTTGCCAGAAGTTGGACAAGCGGCTGCAGATGAATGTATTGATGAAATTATTGACCATCTCGCAGATTCTCATATGGTTTTCATTACTGCAGGTATGGGCGGAGGCACTGGAACAGGAGCTGCGCCTGTTGTTGCTCGCGCCGCGCGTGAAAAAGGTATTTTGACCGTTGGTGTTGTGACAAAGCCATTTCAGTTTGAAGGTGCTCGCCGTATGAAAACGGCAGAGGTTGGTATTGAAGAGTTACAAAAATCGGTTGATACATTGATTGTTATTCCCAATCAAAATCTTTTTCGTATTGCTGATGAAAAAACAACATTTGCTGATGCTTTTGCTATGGCGGATCAGGTGCTTTATTCTGGAGTTGCTTCTATTACGGATTTGATGATTAAAGAGGGGTTAATTAACCTTGATTTTGCTGATGTTCGTTCTGTTATGCATGAAATGGGTCGTGCGATGATGGGAACTGGTGAAGCTTCTGGTGAAGGGCGCGCTTTAGCTGCTGCTGAAGCTGCTATTGCAAACCCGCTTTTGGATGATACTTCTATGCGTGGTGCTCGCGGTCTTTTGATTTCTATTACTGGTGGTCGTGATATGACGTTGTTTGAAGTAGATGAAGCTGCTAATCGTATTCGTGAAGAAGTGGATGCTGATGCAAATGTGATTTTTGGTGCCATTGATGATGAAT</v>
      </c>
      <c r="L47" s="7">
        <f t="shared" si="14"/>
        <v>885</v>
      </c>
      <c r="M47" s="5" t="s">
        <v>931</v>
      </c>
      <c r="N47" s="7" t="str">
        <f>CONCATENATE("&gt;",F47,"|",M47)</f>
        <v>&gt;B._sp._Eidolon.helvum_E2_B39294|TATAAAGTAGGCCTTTATTGGACTTTTAGGACAGTACTTTCCATTTTATAAGATTATGCCGGGGAAGGTTTTCCGGTTTATCCCGGAGGGCTTGTAGCTCAGTTGGTTAGAGCGCGCGCTTGATAAGCGTGAGGTCGGAGGTTCAAGTCCTCCCAGGCCCACCAATTAAATTAAGTGCTTTTACAGTGCTTATATGTATAAAAGGCGTAATGTCCTTTTCCATATAAAATTAATATTTATCAATGACGCTGAAGAGTTCCAATTCTTTATCCTTTTTAGGGGCCGTAGCTCAGCTGGGAGAGCACCTGCTTTGCAAGCAGGGG</v>
      </c>
      <c r="O47" s="7">
        <f t="shared" si="11"/>
        <v>323</v>
      </c>
      <c r="P47" s="5" t="s">
        <v>903</v>
      </c>
      <c r="Q47" s="5" t="s">
        <v>932</v>
      </c>
      <c r="R47" s="5" t="s">
        <v>903</v>
      </c>
      <c r="S47" s="5" t="s">
        <v>933</v>
      </c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</row>
    <row r="48" spans="1:64" ht="14.5" customHeight="1" x14ac:dyDescent="0.4">
      <c r="A48" s="5" t="s">
        <v>1558</v>
      </c>
      <c r="B48" s="5" t="s">
        <v>897</v>
      </c>
      <c r="C48" s="5" t="s">
        <v>934</v>
      </c>
      <c r="D48" s="5" t="s">
        <v>898</v>
      </c>
      <c r="E48" s="5" t="s">
        <v>935</v>
      </c>
      <c r="F48" s="7" t="str">
        <f t="shared" si="10"/>
        <v>B._sp._Eidolon.helvum_E2_B40396</v>
      </c>
      <c r="G48" s="5" t="s">
        <v>936</v>
      </c>
      <c r="H48" s="7" t="str">
        <f>CONCATENATE("&gt;",F48,"_",P48,"|",G48)</f>
        <v>&gt;B._sp._Eidolon.helvum_E2_B40396_KM030522|CATGACTCTCTTGATACAACAGACCCCCAACaGAAAATGATTTCCTCTATTCGTCTCATTTCAAAGGTTCCAACCCTTGCCGCTATGGCGTATAAATACAGCATCGGGCAACCATTTATTTATCCCCGGAACGATCTTAGTTATGCGGCTAACTTTCTTCATATGTGCTTTTCTGTTCCTTGTGAAGAATATAAAGTCAATCCTGTACTTGCTCGGGCTATGGACCGAATTTTTATCCTTCATGCAGATCATGAACAAAATGCTTCCACATCCACTGTACGTCTTGCAGGATCTTCTGGAGCTAACCCATTTGCATGTGTCGCAGCAGGTGTTGCATGTCTCTGGGGCCCAGCGCATGGTGGAGCAAATGAAGCATGCCTAAAAATGCTACAAGAAATAGGGTCTGTTGAAAGAATCCCTGAATTCATCGCGCGTGCAAAAGATAAAAACGACCCTTTCCGTCTTATGGGATTTGGTCATAGAGTCTACAAAAATTATGATCCACGTGCAAAAATTATGCAGCAAACCTGTCACGAAGTTTTAAAAGAATTAGATATTAAAGATGACCCACTTCTTGATATCGCTGTCGAACTTGAAAAAATTGCTCTGCATGATGGTTACTTTATTGAAAAAAAGCTTTATCCTAATGTCGATTTTTATTCTGGCATCACATTGAAGGCTTTAGGTTTTCCGACTCAAATGTTTACTGTTCTTTTCGCTTTAGCACGTAGTGTTGGCTGGGTTGCACAAT</v>
      </c>
      <c r="I48" s="7">
        <f t="shared" si="13"/>
        <v>751</v>
      </c>
      <c r="J48" s="5" t="s">
        <v>937</v>
      </c>
      <c r="K48" s="7" t="str">
        <f t="shared" si="15"/>
        <v>&gt;B._sp._Eidolon.helvum_E2_B40396_KJ999691|TCGCGGAATTGAAGCCACGCATTACCGTTTTTGGCGTTGGTGGTGGCGGCGGAAATGCCGTGAATAATATGATTAATGCTGGTCTTCAGGGAGTTGACTTTGTTGTTGCTAATACGGATGCACAGGCTTTGGCGATGTCAAAAGCTGAGCGTGTAATTCAGCTTGGTGCGGCGGTTACGGAAGGTCTAGGGGCGGGAGCTTTGCCAGAAGTTGGACAAGCGGCTGCAGATGAATGTATTGATGAAATTATTGACCATCTCGCAGATTCTCATATGGTTTTCATTACTGCAGGTATGGGCGGAGGCACTGGAACAGGAGCAGCGCCTGTTGTTGCTCGCGCCGCACGTGAAAAAGGTATTTTGACCGTTGGTGTTGTGACAAAGCCATTTCAGTTTGAAGGTGCTCGCCGTATGAAAACGGCAGAGGTTGGTATTGAAGAGTTACAAAAATCGGTTGATACATTGATTGTTATTCCCAATCAAAATCTTTTTCGTATTGCTGATGAAAAAACAACATTTGCTGATGCTTTTGCTATGGCGGATCAGGTGCTTTATTCTGGAGTTGCTTCTATTACGGATTTGATGATTAAAGAGGGGTTAATTAACCTTGATTTTGCTGATGTTCGTTCTGTTATGCATGAAATGGGTCGTGCGATGATGGGAACTGGTGAAGCTTCTGGTGAAGGGCGCGCTTTAGCTGCTGCTGAAGCTGCTATTGCAAACCCGCTTTTGGATGATACTTCTATGCGTGGTGCTCGCGGTCTTTTGATTTCTATTACTGGTGGTCGTGATATGACGTTATTTGAAGTAGATGAAGCTGCTAATCGTATTCGTGAAGAAGTGGATGCTGATGCAAATGTGATTTTTGGTGCCATTGATGATGAAT</v>
      </c>
      <c r="L48" s="7">
        <f t="shared" si="14"/>
        <v>885</v>
      </c>
      <c r="M48" s="5" t="s">
        <v>931</v>
      </c>
      <c r="N48" s="7" t="str">
        <f>CONCATENATE("&gt;",F48,"_",R48,"|",M48)</f>
        <v>&gt;B._sp._Eidolon.helvum_E2_B40396_KM233480|TATAAAGTAGGCCTTTATTGGACTTTTAGGACAGTACTTTCCATTTTATAAGATTATGCCGGGGAAGGTTTTCCGGTTTATCCCGGAGGGCTTGTAGCTCAGTTGGTTAGAGCGCGCGCTTGATAAGCGTGAGGTCGGAGGTTCAAGTCCTCCCAGGCCCACCAATTAAATTAAGTGCTTTTACAGTGCTTATATGTATAAAAGGCGTAATGTCCTTTTCCATATAAAATTAATATTTATCAATGACGCTGAAGAGTTCCAATTCTTTATCCTTTTTAGGGGCCGTAGCTCAGCTGGGAGAGCACCTGCTTTGCAAGCAGGGG</v>
      </c>
      <c r="O48" s="7">
        <f t="shared" si="11"/>
        <v>323</v>
      </c>
      <c r="P48" s="5" t="s">
        <v>938</v>
      </c>
      <c r="Q48" s="5" t="s">
        <v>939</v>
      </c>
      <c r="R48" s="5" t="s">
        <v>940</v>
      </c>
      <c r="S48" s="5" t="s">
        <v>941</v>
      </c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</row>
    <row r="49" spans="1:64" ht="14.5" customHeight="1" x14ac:dyDescent="0.4">
      <c r="A49" s="5" t="s">
        <v>1558</v>
      </c>
      <c r="B49" s="5" t="s">
        <v>897</v>
      </c>
      <c r="C49" s="5" t="s">
        <v>934</v>
      </c>
      <c r="D49" s="5" t="s">
        <v>898</v>
      </c>
      <c r="E49" s="5" t="s">
        <v>942</v>
      </c>
      <c r="F49" s="7" t="str">
        <f t="shared" si="10"/>
        <v>B._sp._Eidolon.helvum_E2_B40400</v>
      </c>
      <c r="G49" s="5" t="s">
        <v>943</v>
      </c>
      <c r="H49" s="7" t="str">
        <f>CONCATENATE("&gt;",F49,"_",P49,"|",G49)</f>
        <v>&gt;B._sp._Eidolon.helvum_E2_B40400_KM030523|CATGACTCTCTTGATACAACAGACCCTCAACAGAAAATGATTTCCTCTATTCGTCTCATTTCAAAGGTTCCAACCCTTGCCGCTATGGCGTATAAATACAGCATCGGACAACCATTTATTTATCCCCGGAACGATCTTAGTTATGCGGCTAACTTTCTTCATATGTGCTTTTCTGTTCCTTGTGAAGAATATAAAGTCAATCCTGTACTTGCTCGGGCTATGGACCGAATTTTTACCCTTCATGCAGATCATGAACAAAATGCTTCCACATCTACTGTACGTCTTGCAGGATCTTCTGGAGCTAACCCATTTGCATGTATCGCAGCAGGTGTTGCATGTCTTTGGGGCCCAGCGCATGGTGGAGCAAATGAAGCATGCCTAAAAATGCTACAAGAAATAGGGTCTGTTGAAAGAATCCCTGAATTCATTGCGCGTGCAAAAGATAAAAACGACCCTTTCCGTCTTATGGGATTTGGTCATAGAGTCTACAAAAATTATGATCCACGTGCAAAAATTATGCAGCAAACCTGTCACGAAGTTTTAAAAGAATTAAATATTAAAGATGACCCACTTCTTGATATCGCTGTCGAACTTGAAAAAATTGCTCTGCATGATGATTACTTTATTGAAAAAAAGCTTTATCCTAATGTCGATTTTTATTCTGGTATCACATTGAAAGCTTTAGGTTTTCCGACTCAAATGTTTACTGTTCTTTTCGCTTTAGCACGTAGTATTGGCTGGGTTGCACAAT</v>
      </c>
      <c r="I49" s="7">
        <f t="shared" si="13"/>
        <v>751</v>
      </c>
      <c r="J49" s="5" t="s">
        <v>944</v>
      </c>
      <c r="K49" s="7" t="str">
        <f t="shared" si="15"/>
        <v>&gt;B._sp._Eidolon.helvum_E2_B40400_KJ999692|TCGCGGAATTGAAGCCACGCaTTACCGTTTTTGGCGTTGGTGGTGGCGGCGGAAATGCCGTGAATAATATGATTAATGCTGGTCTTCAGGGAGTTGACTTTGTTGTTGCTAATACGGATGCACAAGCTTTGGCGATGTCAAAAGCTGAGCGTGTAATTCAGCTTGGTGCGGCGGTTACGGAAGGTCTAGGGGCGGGAGCTTTGCCAGAAGTTGGACAAGCGGCTGCAGATGAATGTATTGATGAAATTATTGACCATCTCGCAGATTCTCATATGGTTTTCATTACTGCAGGTATGGGAGGAGGTACTGGAACAGGAGCAGCGCCTGTTGTTGCTCGCGCCGCACGTGAAAAAGGTATTTTGACCGTTGGTGTTGTGACAAAGCCATTTCAGTTTGAAGGTGCTCGCCGTATGAAAACGGCAGAGGTTGGTATTGAAGAGCTACAAAAATCGGTTGATACATTGATTGTTATTCCCAATCAAAATCTTTTTCGTATTGCTGATGAAAAAACAACATTTGCTGATGCTTTTGCTATGGCGGATCAGGTGCTTTATTCTGGAGTTGCTTCTATTACGGATTTGATGATTAAAGAGGGGTTAATTAACCTTGATTTTGCTGATGTTCGTTCTGTTATGCATGAAATGGGTCGTGCGATGATGGGAACTGGTGAAGCTTCTGGTGAAGGGCGCGCTTTAGCTGCTGCTGAAGCTGCTATTGCAAACCCGCTTTTGGATGATACTTCTATGCGTGGTGCTCGCGGTCTTTTGATTTCTATTACTGGTGGTCGTGATATGACGTTATTTGAAGTAGATGAAGCTGCTAATCGTATTCGTGAAGAAGTGGATGCTGATGCAAATGTGATTTTTGGTGCCATTGATGATGAAT</v>
      </c>
      <c r="L49" s="7">
        <f t="shared" si="14"/>
        <v>885</v>
      </c>
      <c r="M49" s="5" t="s">
        <v>945</v>
      </c>
      <c r="N49" s="7" t="str">
        <f>CONCATENATE("&gt;",F49,"_",R49,"|",M49)</f>
        <v>&gt;B._sp._Eidolon.helvum_E2_B40400_KM233481|TATAAAGTAGGCCTTTATTGGACTTTTAGGACAGTACTTTCCATTTTATAAGATTATGCCGGGGAAGGTTTTCCGGTTTATCCCGGAGGGCTTGTAGCTCAGTTGGTTAGAGCGCGCGCTTGATAAGCGTGAGGTCGGAGGTTCAAGTCCTCCCAGGCCCACCAATTAAATTAAGTGCTTTTACAGTGCTTATATGTATAAAAGGCGTAATGTCCTTTTCCATATAGAATGAATATTTATCAGTGACGCTGAAGAGTTCCAATTCTTTATCCTTTTTAGGGGCCGTAGCTCAGCTGGGAGAGCACCTGCTTTGCAAGCAGGGG</v>
      </c>
      <c r="O49" s="7">
        <f t="shared" si="11"/>
        <v>323</v>
      </c>
      <c r="P49" s="5" t="s">
        <v>946</v>
      </c>
      <c r="Q49" s="5" t="s">
        <v>947</v>
      </c>
      <c r="R49" s="5" t="s">
        <v>948</v>
      </c>
      <c r="S49" s="5" t="s">
        <v>949</v>
      </c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</row>
    <row r="50" spans="1:64" ht="14.5" customHeight="1" x14ac:dyDescent="0.4">
      <c r="A50" s="17" t="s">
        <v>1558</v>
      </c>
      <c r="B50" s="17" t="s">
        <v>897</v>
      </c>
      <c r="C50" s="17" t="s">
        <v>779</v>
      </c>
      <c r="D50" s="17" t="s">
        <v>780</v>
      </c>
      <c r="E50" s="17" t="s">
        <v>950</v>
      </c>
      <c r="F50" s="16" t="str">
        <f t="shared" si="10"/>
        <v>B._sp._Eidolon.helvum_E2-114</v>
      </c>
      <c r="G50" s="17" t="s">
        <v>951</v>
      </c>
      <c r="H50" s="16" t="str">
        <f>CONCATENATE("&gt;",F50,"_",P50,"|",G50)</f>
        <v>&gt;B._sp._Eidolon.helvum_E2-114_HM363766|ATGGTGGAGCAAATGAAGCATGCCTAAAAATGCTACAAGAAATAGGATCTGTTGAAAGAATCCCTGAATTTATCGCGCGTGCAAAAGATAAAAATGACCCTTTCCGTCTTATGGGATTTGGTCATAGAGTTTACAAAAATTATGATCCACGTGCAAAAATTATGCAGCAAACTTGTCACGAAGTTTTAAAAGAATTAAACATTAAAGATGACCCACTTCTTGATATTGCTGTCGAACTTGAAAAAATTGCTCTGCATGATGATTACTTTATTGAAAAAAAGCTTTATCCTAATGTCGACTTTTACTCTGGCATCACATtGAAAGCTTTAGGTTTTCCGACTCAAATGTTTACTGTT</v>
      </c>
      <c r="I50" s="16">
        <f t="shared" si="13"/>
        <v>356</v>
      </c>
      <c r="J50" s="17" t="s">
        <v>952</v>
      </c>
      <c r="K50" s="16" t="str">
        <f t="shared" si="15"/>
        <v>&gt;B._sp._Eidolon.helvum_E2-114_HM363771|cgGCCAGATATCGCGGAGTTGAAGCCACGCATTACCGTTTTTGGCGTTGGTGGTGGCGGCGGAAATGCCGTGAATAATATGATTAATGCTGGTCTTCAGGGAGTTGACTTTGTTGTTGCTAATACGGATGCACAAGCTTTGGCGATGTCAAAAGCTGAGCGTGTAATCCAGCTtGGTGCGGCGGTTACGGAAGGTCTAGGGGCGGGAGCTTTGCCAGAAGTTGGGCAAGCGGCTGCAGATGAATGTATTGATGAAATTATTGACCATCTCGCAGATTCCCATATGGTTTTCATTACTGCAGGTATGGGAGGAGGTACCGGAACAGGAGCAGCGCCTGTTGTTGCTCGCGCTGCACGTGAAAAAGGTATTTTGACCGTTGGTGTTGTGACAAAGCCGTTTCAGTTTGAAGGTGCTCGTCGTATGAAAACGGCAGAGGTTGGTATTGAAGAGCTACAAAAATCGGTTGATACATTGATTGTTATTCCCAACCAAAATCTTTTTCGTATTGCTGATGAAAAAACCACATTTGCTGATGCTTTTGCTATGGCGGATCAGGTGCTTTATTCTGGAGTTGCTTCTATTACGGATTTGATGATTAAAGAGGGGTTAATTAACCTTGATTTTGCTGATGTTCGTTCTGTTATGCATGAAATGGGTCGTGCGATGATGGGAACTGGTGAAGCCTCTGGTGAAGGGCGCGCTTTGGCTGCTGCTGAAGCTGCTATTGCAAACCCACTTTTGGATGATACTTCTATGCGTGGTGCTCGCGGTCTTTTGATTTCCATTACTGGTGGTCGTGATATGACGTTATTTGAAGTAGATGAAGCTGCTAATCGTATTCGTGAAGAAGTGGATGCTGATGCAAATGTGATTTTTGGTGCCATTGATGATGA</v>
      </c>
      <c r="L50" s="16">
        <f t="shared" si="14"/>
        <v>893</v>
      </c>
      <c r="M50" s="17" t="s">
        <v>953</v>
      </c>
      <c r="N50" s="16" t="str">
        <f>CONCATENATE("&gt;",F50,"_",R50,"|",M50)</f>
        <v>&gt;B._sp._Eidolon.helvum_E2-114_MF288106|GACAGTACTTTCCATTTTATAAGATTATGCCGGGGAAGGTTTTCCGGTTTATCCCGGAGGGCTTGTAGCTCAGTTGGTTAGAGCGCGCGCTTGATAAGCGTGAGGTCGGAGGTTCAAGTCCTCCCAGGCCCACCAATTAAATTAAGTGCTTTTACAGTGCTTATATGTATAAGGGTATAATGTCCTTTTCCATATGAATTTAATATTTATCAATGACGCTGAAGTGATTTAAACTCGACATAAAGTTAAGAGTTCCAATTCTTTATCCTTTTTAGGGGCCGTAGCTCAGCTGGGAGAGCACCTGCTTTGCAAGCAGGGGG</v>
      </c>
      <c r="O50" s="16">
        <f t="shared" si="11"/>
        <v>320</v>
      </c>
      <c r="P50" s="17" t="s">
        <v>954</v>
      </c>
      <c r="Q50" s="17" t="s">
        <v>955</v>
      </c>
      <c r="R50" s="17" t="s">
        <v>956</v>
      </c>
      <c r="S50" s="17" t="s">
        <v>29</v>
      </c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</row>
    <row r="51" spans="1:64" ht="14.5" customHeight="1" x14ac:dyDescent="0.4">
      <c r="A51" s="5" t="s">
        <v>1558</v>
      </c>
      <c r="B51" s="5" t="s">
        <v>897</v>
      </c>
      <c r="C51" s="5" t="s">
        <v>957</v>
      </c>
      <c r="D51" s="5" t="s">
        <v>898</v>
      </c>
      <c r="E51" s="5" t="s">
        <v>958</v>
      </c>
      <c r="F51" s="7" t="str">
        <f t="shared" si="10"/>
        <v>B._sp._Eidolon.helvum_E3_B32138</v>
      </c>
      <c r="G51" s="5" t="s">
        <v>959</v>
      </c>
      <c r="H51" s="7" t="str">
        <f>CONCATENATE("&gt;",F51,"|",G51)</f>
        <v>&gt;B._sp._Eidolon.helvum_E3_B32138|CATGACTCCATTGATATAACAAATCCCCAACAAAGAATGATCGCTTCTATTCGTCTCATTTCAAAGGTGCCAACTCTCGCCGCCATGGCCTATAAATACAACATCGGGCAACCATTCGTTTACCCACGTAACGATCTCAGTTATGCCGCAAATTTTCTTCACATGTGCTTTTCTGTTCCCTGCGAAGAATATAAAGTCAATCCCATTCTTGTCCGGGCCATGGACCGCATATTTACTCTCCATGCAGACCATGAACAAAATGCCTCCACATCTACTGTACGCCTTGCGGGATCATCAGGAGCTAACCCGTTTGCGTGTATCGCAGCGGGTGTTGCGTGTCTTTGGGGACCAGCCCATGGCGGAGCCAATGAAGCATGCCTAAATATGCTAAAGGAAATCGGTTCTGCAGAAAGAATTCCTGAATTCATAGCACGTGCAAAAGACAAAAAAGACCCCTTCCGTCTCATGGGATTCGGTCATCGAGTCTATAAACATTATGATCCACGTGCAAAAATTATGCAGCAAACCTGCCATGAAGTACTAAAAGAATTAAACATCCAAGATGATCCACTTCTTGATGTGGCTGTCGCGCTTGAAAATATTGCTCTTAATGATGAATATTTTATTGAAAAGAAGCTTTATCCTAACGTCGATTTTTATTCTGGAATCACATTAAAAGCTTTAGGCTTTCCGACTAAAATGTTTACCGTTCTTTTCGCCTTAGCACGTAGCGTTGGTTGGGTTGCGCAAT</v>
      </c>
      <c r="I51" s="7">
        <f t="shared" si="13"/>
        <v>751</v>
      </c>
      <c r="J51" s="5" t="s">
        <v>960</v>
      </c>
      <c r="K51" s="7" t="str">
        <f>CONCATENATE("&gt;",F51,"|",J51)</f>
        <v>&gt;B._sp._Eidolon.helvum_E3_B32138|TCGCGGAATTGAAGCCACGTATCACTGTTTTCGGTGTTGGCGGTGGTGGCGGGAATGCCGTGAACAATATGATTAATGCTGGTCTTCAAGGAGTTGATTTTGTTGTTGCTAATACGGATGCACAGGCTTTAGCGATGTCAAAAGCCGAGCGTGTGATCCAGCTTGGCGCAGCAGTGACAGAAGGTTTAGGCGCTGGTGCTTTACCAGAAGTTGGGCGAGCAGCTGCAGAAGAATGTATTGATGAGATTATCGATCATCTTGCAGATTCTCATATGGTTTTTATTACCGCAGGTATGGGAGGGGGTACCGGGACGGGAGCGGCGCCTGTTGTGGCTCTTGCGGCGCGCGAGAAAGGAATTTTGACCGTTGGTGTTGTGACGAAACCATTTCAGTTTGAAGGTGCTCGCCGTATGAAAACAGCAGAAGCTGGAATTGAGGAGTTGCAAAAATCTGTTGATACATTGATTGTAATTCCCAATCAGAATCTTTTTCGTATTGCAGATGAGAAGACAACGTTTTCTGATGCCTTTGCAATGGCCGACCAGGTGCTTTACTCTGGTGTTGCTTCCATTACAGATTTGATGATCAAAGAAGGGCTTATCAACCTTGATTTTGCCGATGTCCGCTCTGTCATGCACGAAATGGGTCGTGCAATGATGGGAACTGGTGAGGCATCTGGTGAGGGGCGTGCTTTAGCCGCTGCCGAGGCTGCTATCGCAAATCCGCTTTTAGATGATACTTCTATGCGTGGTGCTCGTGGTCTTTTGATTTCTATCACTGGCGGTCGCGATATGACTTTATTTGAAGTAGATGAGGCTGCTAATCGTATTCGCGAAGAGGTCGATGCTGATGCGAATGTTATCTTTGGTGCTATTGATGATGAGT</v>
      </c>
      <c r="L51" s="7">
        <f t="shared" si="14"/>
        <v>885</v>
      </c>
      <c r="M51" s="5" t="s">
        <v>961</v>
      </c>
      <c r="N51" s="7" t="str">
        <f>CONCATENATE("&gt;",F51,"|",M51)</f>
        <v>&gt;B._sp._Eidolon.helvum_E3_B32138|TATGAAAATGGGCTTCTGTTTGGCTTTTAGGAAGATATTTTTCCATTTTGTAAGATTATGCCGGGGAAGGTTTTCCGGTTTATCCCGGAGGGCTTGTAGCTCAGTTGGTTAGAGCGCGCGCTTGATAAGCGTGAGGTCGGAGGTTCAAGTCCTCCCAGGCCCACCATTTGTGAGTGCTTGTAGAGTGCTTGTTATGTGTGAACGTTGAGAGTGTGACGTTTTTCGATTACGTTGAAGTTGTAGGAATTCAGGTTCATTTGTGAGTTTCAGTCATTCATTTTTAGGGGCCGTAGCTCAGCTGGGAGAGCACCTGCTTTGCAAGCAGGGG</v>
      </c>
      <c r="O51" s="7">
        <f t="shared" si="11"/>
        <v>328</v>
      </c>
      <c r="P51" s="5" t="s">
        <v>903</v>
      </c>
      <c r="Q51" s="5" t="s">
        <v>903</v>
      </c>
      <c r="R51" s="5" t="s">
        <v>903</v>
      </c>
      <c r="S51" s="5" t="s">
        <v>962</v>
      </c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</row>
    <row r="52" spans="1:64" ht="14.5" customHeight="1" x14ac:dyDescent="0.4">
      <c r="A52" s="5" t="s">
        <v>1558</v>
      </c>
      <c r="B52" s="5" t="s">
        <v>897</v>
      </c>
      <c r="C52" s="5" t="s">
        <v>789</v>
      </c>
      <c r="D52" s="5" t="s">
        <v>898</v>
      </c>
      <c r="E52" s="5" t="s">
        <v>963</v>
      </c>
      <c r="F52" s="7" t="str">
        <f t="shared" si="10"/>
        <v>B._sp._Eidolon.helvum_E3_B39300</v>
      </c>
      <c r="G52" s="5" t="s">
        <v>959</v>
      </c>
      <c r="H52" s="7" t="str">
        <f>CONCATENATE("&gt;",F52,"|",G52)</f>
        <v>&gt;B._sp._Eidolon.helvum_E3_B39300|CATGACTCCATTGATATAACAAATCCCCAACAAAGAATGATCGCTTCTATTCGTCTCATTTCAAAGGTGCCAACTCTCGCCGCCATGGCCTATAAATACAACATCGGGCAACCATTCGTTTACCCACGTAACGATCTCAGTTATGCCGCAAATTTTCTTCACATGTGCTTTTCTGTTCCCTGCGAAGAATATAAAGTCAATCCCATTCTTGTCCGGGCCATGGACCGCATATTTACTCTCCATGCAGACCATGAACAAAATGCCTCCACATCTACTGTACGCCTTGCGGGATCATCAGGAGCTAACCCGTTTGCGTGTATCGCAGCGGGTGTTGCGTGTCTTTGGGGACCAGCCCATGGCGGAGCCAATGAAGCATGCCTAAATATGCTAAAGGAAATCGGTTCTGCAGAAAGAATTCCTGAATTCATAGCACGTGCAAAAGACAAAAAAGACCCCTTCCGTCTCATGGGATTCGGTCATCGAGTCTATAAACATTATGATCCACGTGCAAAAATTATGCAGCAAACCTGCCATGAAGTACTAAAAGAATTAAACATCCAAGATGATCCACTTCTTGATGTGGCTGTCGCGCTTGAAAATATTGCTCTTAATGATGAATATTTTATTGAAAAGAAGCTTTATCCTAACGTCGATTTTTATTCTGGAATCACATTAAAAGCTTTAGGCTTTCCGACTAAAATGTTTACCGTTCTTTTCGCCTTAGCACGTAGCGTTGGTTGGGTTGCGCAAT</v>
      </c>
      <c r="I52" s="7">
        <f t="shared" si="13"/>
        <v>751</v>
      </c>
      <c r="J52" s="5" t="s">
        <v>964</v>
      </c>
      <c r="K52" s="7" t="str">
        <f>CONCATENATE("&gt;",F52,"|",J52)</f>
        <v>&gt;B._sp._Eidolon.helvum_E3_B39300|TCGCGGAATTGAAGCCACGTATCaCTGTTTTCGGTGTTGGCGGTGGTGGCGGGAATGCCGTGAACAATATGATTAATGCTGGTCTTCAAGGAGTTGATTTTGTTGTTGCTAATACGGATGCACAGGCTTTAGCGATGTCAAAAGCCGAGCGTGTGATCCAGCTTGGCGCAGCAGTGACAGAAGGTTTAGGCGCTGGTGCTTTACCAGAAGTTGGGCGAGCAGCTGCAGAAGAATGTATTGATGAGATTATCGATCATCTTGCAGATTCTCATATGGTTTTTATTACCGCAGGTATGGGAGGGGGTACCGGGACGGGAGCGGCGCCTGTTGTGGCTCTTGCGGCGCGCGAGAAAGGAATTTTGACCGTTGGTGTTGTGACGAAACCATTTCAGTTTGAAGGTGCTCGCCGTATGAAAACAGCAGAAGCTGGAATTGAGGAGTTGCAAAAATCTGTTGATACATTGATTGTAATTCCCAATCAGAATCTTTTTCGTATTGCAGATGAGAAGACAACGTTTTCTGATGCCTTTGCAATGGCCGACCAGGTGCTTTACTCTGGTGTTGCTTCCATTACAGATTTGATGATCAAAGAAGGGCTTATCAACCTTGATTTTGCCGATGTCCGCTCTGTCATGCACGAAATGGGTCGTGCAATGATGGGAACTGGTGAGGCATCTGGTGAGGGGCGTGCTTTAGCCGCTGCCGAGGCTGCTATCGCAAATCCGCTTTTAGATGATACTTCTATGCGTGGTGCTCGTGGTCTTTTGATTTCTATCACTGGCGGTCGCGATATGACTTTATTTGAAGTAGATGAGGCTGCTAATCGTATTCGCGAAGAGGTCGATGCTGATGCGAATGTTATTTTTGGTGCTATTGATGATGAGT</v>
      </c>
      <c r="L52" s="7">
        <f t="shared" si="14"/>
        <v>885</v>
      </c>
      <c r="M52" s="5" t="s">
        <v>961</v>
      </c>
      <c r="N52" s="7" t="str">
        <f>CONCATENATE("&gt;",F52,"|",M52)</f>
        <v>&gt;B._sp._Eidolon.helvum_E3_B39300|TATGAAAATGGGCTTCTGTTTGGCTTTTAGGAAGATATTTTTCCATTTTGTAAGATTATGCCGGGGAAGGTTTTCCGGTTTATCCCGGAGGGCTTGTAGCTCAGTTGGTTAGAGCGCGCGCTTGATAAGCGTGAGGTCGGAGGTTCAAGTCCTCCCAGGCCCACCATTTGTGAGTGCTTGTAGAGTGCTTGTTATGTGTGAACGTTGAGAGTGTGACGTTTTTCGATTACGTTGAAGTTGTAGGAATTCAGGTTCATTTGTGAGTTTCAGTCATTCATTTTTAGGGGCCGTAGCTCAGCTGGGAGAGCACCTGCTTTGCAAGCAGGGG</v>
      </c>
      <c r="O52" s="7">
        <f t="shared" si="11"/>
        <v>328</v>
      </c>
      <c r="P52" s="5" t="s">
        <v>903</v>
      </c>
      <c r="Q52" s="5" t="s">
        <v>903</v>
      </c>
      <c r="R52" s="5" t="s">
        <v>903</v>
      </c>
      <c r="S52" s="5" t="s">
        <v>962</v>
      </c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</row>
    <row r="53" spans="1:64" ht="14.5" customHeight="1" x14ac:dyDescent="0.4">
      <c r="A53" s="17" t="s">
        <v>1558</v>
      </c>
      <c r="B53" s="17" t="s">
        <v>897</v>
      </c>
      <c r="C53" s="17" t="s">
        <v>779</v>
      </c>
      <c r="D53" s="17" t="s">
        <v>780</v>
      </c>
      <c r="E53" s="17" t="s">
        <v>965</v>
      </c>
      <c r="F53" s="16" t="str">
        <f t="shared" si="10"/>
        <v>B._sp._Eidolon.helvum_E3-106</v>
      </c>
      <c r="G53" s="17" t="s">
        <v>966</v>
      </c>
      <c r="H53" s="16" t="str">
        <f>CONCATENATE("&gt;",F53,"_",P53,"|",G53)</f>
        <v>&gt;B._sp._Eidolon.helvum_E3-106_HM363767|ATGGTGGAGCCAATGAAGCATGCCTAAATATGCTAAAGGAAATCGGTTCTGCAGAAAGAATTCCTGAATTCATAGCACGTGCAAAAGACAAAAAAGACCCCTTCCGTCTCATGGGATTCGGTCATCGAGTCTATAAACATTATGATCCACGTGCAAAAATTATGCAGCAAACCTGCCATGAAGTACTAAAAGAATTAAACATCCAAGATGATCCACTTCTTGATGTGGCTGTCGCGCTTGAAAATATTGCTCTTAACGATGAATATTTTATTGAAAAGAAGCTTTATCCTAACGTCGATTTTTATTCTGGAATCACATTAAAAGCTTTAGGCTTTCCGACTAAAATATTTACTGTATTTATTG</v>
      </c>
      <c r="I53" s="16">
        <f t="shared" si="13"/>
        <v>363</v>
      </c>
      <c r="J53" s="17" t="s">
        <v>967</v>
      </c>
      <c r="K53" s="16" t="str">
        <f>CONCATENATE("&gt;",F53,"_",Q53,"|",J53)</f>
        <v>&gt;B._sp._Eidolon.helvum_E3-106_HM363772|cgGcCAGATATCGCGGAATTGAAGCCACGTATCACTGTTTTCGGTGTTGGCGGTGGTGGCGGGAATGCCGTGAACAATATGATTAATGCTGGTCTTCAAGGAGTTGATTTTGTTGTTGCTAATACGGATGCACAGGCTTTAGCGATGTCAAAAGCCGAGCGTGTGATCCAGCTTGGCGCAGCAGTGACAGAAGGTTTAGGCGCTGGTGCTTTACCAGAAGTTGGGCGAGCAGCTGCAGAAGAATGTATTGATGAGATTATCGATCATCTTGCAGATTCTCATATGGTTTTTATTACCGCAGGTATGGGAGGGGGTACCGGGACGGGAGCGGCGCCTGTTGTGGCTCTTGCGGCGCGCGAGAAAGGAATTTTGACCGTTGGTGTTGTGACGAAACCATTTCAGTTTGAAGGTGCTCGCCGTATGAAAACAGCAGAAGCTGGAATTGAGGAGTTGCAAAAATCTGTTGATACATTGATTGTAATTCCCAATCAGAATCTTTTTCGTATTGCAGATGAGAAGACAACGTTTTCTGATGCCTTTGCAATGGCCGACCAGGTGCTTTACTCTGGTGTTGCTTCCATTACAGATTTGATGATCAAAGAAGGGCTTATCAACCTTGATTTTGCCGATGTCCGCTCTGTCATGCACGAAATGGGTCGTGCAATGATGGGAACTGGTGAGGCATCTGGTGAGGGGCGTGCTTTAGCCGCTGCCGAGGCTGCTATCGCAAATCCGCTTTTAGATGATACTTCTATGCGTGGTGCTCGTGGTCTTTTGATTTCTATCACTGGCGGTCGCGATATGACTTTATTTGAAGTAGATGAGGCTGCTAATCGTATTCGCGAAGAGGTCGATGCTGATGCGAATGTTATCTTTGGTGCTATTGATGATGA</v>
      </c>
      <c r="L53" s="16">
        <f t="shared" si="14"/>
        <v>893</v>
      </c>
      <c r="M53" s="17" t="s">
        <v>968</v>
      </c>
      <c r="N53" s="16" t="str">
        <f t="shared" ref="N53:N54" si="16">CONCATENATE("&gt;",F53,"_",R53,"|",M53)</f>
        <v>&gt;B._sp._Eidolon.helvum_E3-106_MF288107|TCTTCAGATGATGATCCCAAGCCTTCTGGCGATCTATGAAAATGGGCTTcTGTTTGGCTTTTAGGAAGATATTTTTCCATTTTGTAAGATTATGCCGGGGAAGGTTTTCCGGTTTATCCCGGAGGGCTTGTAGCTCAGTTGGTTAGAGCGCGCGCTTGATAAGCGTGAGGTCGGAGGTTCAAGTCCTCCCAGGCCCACCATTTGTGAGTGCTTGTAGAGTGCTTGTTATGTGTGAACGTTGAGAGTGTGACGTTTTTCGATTACGTTGAAGTTGTAGGAATTCAGGTTCATTTGTGAGTTTCAGTCATTCATTTTTAGGGGCCGTAGCTCAGCTGGGAGAGCACCTGCTTTGCAAGCAGGGGGtCGTCGG</v>
      </c>
      <c r="O53" s="16">
        <f t="shared" si="11"/>
        <v>370</v>
      </c>
      <c r="P53" s="17" t="s">
        <v>969</v>
      </c>
      <c r="Q53" s="17" t="s">
        <v>970</v>
      </c>
      <c r="R53" s="17" t="s">
        <v>971</v>
      </c>
      <c r="S53" s="17" t="s">
        <v>972</v>
      </c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</row>
    <row r="54" spans="1:64" x14ac:dyDescent="0.4">
      <c r="A54" s="17" t="s">
        <v>1558</v>
      </c>
      <c r="B54" s="17" t="s">
        <v>897</v>
      </c>
      <c r="C54" s="16" t="s">
        <v>789</v>
      </c>
      <c r="D54" s="17" t="s">
        <v>898</v>
      </c>
      <c r="E54" s="18" t="s">
        <v>973</v>
      </c>
      <c r="F54" s="16" t="str">
        <f t="shared" si="10"/>
        <v>B._sp._Eidolon.helvum_E4_B39301</v>
      </c>
      <c r="G54" s="16" t="s">
        <v>974</v>
      </c>
      <c r="H54" s="16" t="str">
        <f>CONCATENATE("&gt;",F54,"_",P54,"|",G54)</f>
        <v>&gt;B._sp._Eidolon.helvum_E4_B39301_KM030516|CACGATTCCATTGATATTACaGATTCTCGACAAAgAATGATTGCTTCTATTCGTCTCATTTCAAAAGTTCCGACTCTTGCTGCTATGGCGTATAAATATAGTATCGAACAACCATTTGTATATCCACGCAATGATCTTAGTTATGCTGCCAATTTTCTTCATATGTGTTTTTCTGTTCCTTGTGAAAAATATGAAGTCAATCCAGTTCTTGCCCGAGCTATGGATAGAATCTTTACTCTTCATGCAGATCATGAACAAAATGCATCTACATCAACTGTCCGTCTTGCAGGTTCATCTGGTGCTAATCCATTTGCGTGTATTGCAGCAGGTGTTGCATGCCTTTGGGGACCAGCTCATGGTGGTGCCAATGAAGCATGTTTAAAAATGCTACAAGAAATCGGTTCTGTTCAAAAAATCCCTGAATTTATTGCACGTGCAAAAGATAAAAAAGATCCTTTCCGTCTTATGGGTTTTGGCCATCGAGTTTATAAAAATTATGATCCACGTGCAAAAATTATGCAGAAAACCTGCTATGAAGTTTTAAAAGAACTGAATATTCAGAATGATCCACTTCTTGATATTGCTATGGAACTTGAAAATATTGCCTTGAATGATGAATATTTTATTGAAAAAAAGCTTTATCCTAATGTCGATTTCTATTCTGGTATTACATTAAAAGCTTTAGGCTTTCCTACTGAAATGTTTACCGTTCTTTTTGCATTAGCACGCAGTGTTGGCTGGGTTGCACAAT</v>
      </c>
      <c r="I54" s="16">
        <f t="shared" si="13"/>
        <v>751</v>
      </c>
      <c r="J54" s="16" t="s">
        <v>975</v>
      </c>
      <c r="K54" s="16" t="str">
        <f>CONCATENATE("&gt;",F54,"_",Q54,"|",J54)</f>
        <v>&gt;B._sp._Eidolon.helvum_E4_B39301_KJ999687|TTGCGGAATTAAAGCCaCGCaTTACTGTTTTTGGTGTTGGCGGTGGTGGCGGAAATGCTGTAAACAATATGATACATGCTGGTCTTCAGGGAGTTGATTTTGTTGTTGCTAATACAGATGCGCAAGCTTTGGCCATGTCAAAAGCAGAACGTATAATCCAACTTGGTGCGGCAGTTACAGAAGGTTTAGGAGCTGGTGCTTTACCAGAAGTTGGAAGAGCTGCTGCGGATGAATGTATAGATGAGCTCATTGATCATCTTGCAGATTCTCATATGGTTTTTATTACGGCAGGTATGGGAGGAGGAACTGGAACAGGAGCAGCGCCTGTTGTTGCTCGAGCAGCACGCGATAAAGGTATTTTGACCGTTGGTGTTGTGACAAAACCTTTCCAATTTGAAGGTGCACGCCGTATGAAAACAGCAGAAGCTGGCATCGAAGAATTGCAAAAGTCTGTTGATACATTGATTGTTATCCCTAACCAAAATCTTTTTCGTATCGCGAATGAAAAGACAACATTTGCTGATGCTTTTGCTATGGCTGATCAGGTACTTTACTCTGGTGTTGCTTCCATTACAGATTTGATGATTAAAGAGGGGTTGATTAATCTTGATTTTGCTGATGTCCGTTCTGTTATGCATGAAATGGGGCGCGCAATGATGGGAACTGGTGAAGCATCTGGTGAAGGACGTGCTTTAGCTGCTGCTGAAGCTGCTATTGCGAATCCGCTGTTAGATGACACTTCTATGCGTGGGGCTCGTGGTCTTTTGATTTCCATTACTGGTGGTCGTGATATGACATTATTTGAAGTGGATGAGGCCGCTAATCGTATTCGTGAAGAAGTTGATGCTGATGCAAATGTCATCTTTGGTGCTATTGATGATGAAT</v>
      </c>
      <c r="L54" s="16">
        <f t="shared" si="14"/>
        <v>885</v>
      </c>
      <c r="M54" s="16" t="s">
        <v>976</v>
      </c>
      <c r="N54" s="16" t="str">
        <f t="shared" si="16"/>
        <v>&gt;B._sp._Eidolon.helvum_E4_B39301_MF288109|TCTTCAGATGAtGATCCCAAGCCTTCTGGCGATCTGTTCTCCCAAGCCTTTAAATGGTTTTGAAAGATTTTTTGTTTTTTGTCAGATTATGCCGGGAAGGGTTTTCCGGTTTACCCCGGAGGGCTTGTAGCTCAGTTGGTTAGAGCGCGCGCTTGATAAGCGTGAGGTCGGAGGTTCAAGTCCTCCCAGGCCCACCAATTTATGCTTGCTTATGGGAATTGTTTGTTCTGTGGAATTTTTTTAAGCCTTTCAAGCAGTTGATATTCTTTTAGGGGCCGTAGCTCAGCTGGGAGAGCACCTGCTTTGCAAGCAGGGG</v>
      </c>
      <c r="O54" s="16">
        <f t="shared" si="11"/>
        <v>316</v>
      </c>
      <c r="P54" s="16" t="s">
        <v>977</v>
      </c>
      <c r="Q54" s="16" t="s">
        <v>978</v>
      </c>
      <c r="R54" s="17" t="s">
        <v>979</v>
      </c>
      <c r="S54" s="17" t="s">
        <v>980</v>
      </c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</row>
    <row r="55" spans="1:64" x14ac:dyDescent="0.4">
      <c r="A55" s="5" t="s">
        <v>1558</v>
      </c>
      <c r="B55" s="5" t="s">
        <v>897</v>
      </c>
      <c r="C55" s="5" t="s">
        <v>789</v>
      </c>
      <c r="D55" s="5" t="s">
        <v>898</v>
      </c>
      <c r="E55" s="5" t="s">
        <v>981</v>
      </c>
      <c r="F55" s="7" t="str">
        <f t="shared" si="10"/>
        <v>B._sp._Eidolon.helvum_E5_B39233</v>
      </c>
      <c r="G55" s="5" t="s">
        <v>982</v>
      </c>
      <c r="H55" s="7" t="str">
        <f>CONCATENATE("&gt;",F55,"|",G55)</f>
        <v>&gt;B._sp._Eidolon.helvum_E5_B39233|CATGACTCTCTCGATACTACAGACCCTCAACAAAAAATGATCTCCTCTATTCGTCTCATTTCAAAGGTTCCAACTCTTGCCGCTATGGCTTATAAATACAGTATTGGACAACCATTTATTTATCCTAGAAATGATCTTAGTTATGCTGCTAATTTCCTTCATATGTGCTTTTCTGTTCCTTGTGAAGAATATAAAATCAATCCTGTACTTTCTCGAGCTATGGACCGAATTTTTATCCTTCATGCAGATCATGAACAAAATGCCTCTACATCCACTGTACGTCTTGCAGGATCGTCTGGAGCTAATCCGTTTGCATGCATAGCAGCAGGTGTTGCATGTCTTTGGGGACCAGCGCATGGTGGAGCGAATGAAGCATGCCTAAAAATGTTACAAGAAATAGGGGATGTGAAAAGAATTCCTGAATTTATTGCGCGTGCAAAAGATAAAAACGATCCTTTTCGTCTTATGGGATTTGGTCATAGAGTTTACAAAAATTATGATCCACGTGCAAAAATTATGCAGCAAACCTGTCATGAAGTTTTAAAGGAACTAAATATCAAAGATGATCCGCTTCTTGATATCGCTGTCGAACTTGAAAAAATCGCTCTGCACGATGATTACTTTATTGAAAAAAAGCTATATCCTAATGTCGATTTTTATTCTGGAATTACATTGAAAGCTTTAGGATTTCCTACTCAAATGTTTACTGTTCTTTTTGCATTAGCGCGTAGTATCGGTTGGGTTGCACAAT</v>
      </c>
      <c r="I55" s="7">
        <f t="shared" si="13"/>
        <v>751</v>
      </c>
      <c r="J55" s="5" t="s">
        <v>983</v>
      </c>
      <c r="K55" s="7" t="str">
        <f>CONCATENATE("&gt;",F55,"|",J55)</f>
        <v>&gt;B._sp._Eidolon.helvum_E5_B39233|TCGCGGAATTGAAGCCACGCATTACCGTTTTTGGTGTTGGTGGTGGCGGCGGAAATGCCGTGAATAATATGATTAATGCTGGTCTTCAGGGAGTTGACTTTGTTGTTGCTAATACGGATGCACAGGCTTTGGCTATGTCAAAGGCTGAACGTGTGATTCAGCTTGGTGCAGCAGTTACGGAAGGTTTAGGGGCGGGAGCTTTGCCAGAAGTTGGACAAGCAGCTGCAGATGAATGTATTGATGAAATTATCGACCATCTTGCAGATTCCCATATGGTTTTTATTACTGCTGGTATGGGGGGAGGTACCGGAACAGGAGCAGCGCCTGTTGTTGCTCGTGCGGCGCGTGAAAAAGGTATTTTGACTGTTGGTGTCGTGACAAAACCATTTCAGTTTGAAGGTGCTCGTCGTATGAAAACGGCAGAGTTTGGTATTGAGGAATTACAAAAGTCGGTTGATACATTGATTGTTATTCCAAATCAAAATCTTTTTCGTATTGCTGATGAAAAAACAACATTTGCTGATGCTTTTGCTATGGCAGATCAGGTTCTTTATTCTGGGGTTGCTTCTATTACGGATTTGATGATTAAAGAGGGGTTAATTAACCTTGATTTTGCTGATGTTCGTTCTGTTATGCATGAAATGGGTCGTGCGATGATGGGAACTGGTGAAGCATCTGGTGAAGGGCGTGCTTTGGCCGCTGCTGAAGCTGCTATTGCAAATCCCTTGTTGGATGATACTTCTATGCGCGGTGCTCGCGGTCTTTTGATTTCCATCACTGGTGGTCGTGACATGACGTTATTTGAAGTCGATGAAGCTGCTAATCGTATTCGCGAAGAAGTAGATGCTGATGCAAATGTTATTTTTGGTGCTATTGATGATGAAT</v>
      </c>
      <c r="L55" s="7">
        <f t="shared" si="14"/>
        <v>885</v>
      </c>
      <c r="M55" s="5" t="s">
        <v>984</v>
      </c>
      <c r="N55" s="7" t="str">
        <f>CONCATENATE("&gt;",F55,"_",R55,"|",M55)</f>
        <v>&gt;B._sp._Eidolon.helvum_E5_B39233_KM233477|TATAAAGCGGGCCTTTATTGGACTTTCAGGAAAATTCTTTCCATTTTATGAGATTATGCCGGGGAAGGTTTTCCGGTTTATCCCGGAGGGCTTGTAGCTCAGTTGGTTAGAGCGCGCGCTTGATAAGCGTGAGGTCGGAGGTTCAAGTCCTCCCAGGCCCACCAATTTAATTAAGTGCTGTTAGGGTGCTTATGTTGTGTGGACGTGTAATGTACGTGTGCATAGGAATTGAATTTTTATCAATGACGCTGAAGTGATTTAAACTCAATTTAAAGTTAGTGGTTTGAATTCTTGATCCTTTTTAGGGGCCGTAGCTCAGCTGGGAGAGCACCTGCTTTGCAAGCAGGGG</v>
      </c>
      <c r="O55" s="7">
        <f t="shared" si="11"/>
        <v>349</v>
      </c>
      <c r="P55" s="5" t="s">
        <v>903</v>
      </c>
      <c r="Q55" s="5" t="s">
        <v>903</v>
      </c>
      <c r="R55" s="5" t="s">
        <v>985</v>
      </c>
      <c r="S55" s="5" t="s">
        <v>986</v>
      </c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</row>
    <row r="56" spans="1:64" x14ac:dyDescent="0.4">
      <c r="A56" s="5" t="s">
        <v>1558</v>
      </c>
      <c r="B56" s="5" t="s">
        <v>897</v>
      </c>
      <c r="C56" s="5" t="s">
        <v>789</v>
      </c>
      <c r="D56" s="5" t="s">
        <v>898</v>
      </c>
      <c r="E56" s="5" t="s">
        <v>987</v>
      </c>
      <c r="F56" s="7" t="str">
        <f t="shared" si="10"/>
        <v>B._sp._Eidolon.helvum_E5_B39249</v>
      </c>
      <c r="G56" s="5" t="s">
        <v>988</v>
      </c>
      <c r="H56" s="7" t="str">
        <f>CONCATENATE("&gt;",F56,"_",P56,"|",G56)</f>
        <v>&gt;B._sp._Eidolon.helvum_E5_B39249_KM030513|CATGACTCTCTCGATACTACAGACCCTCAACAAAAAATGATTTCCTCTATTCGTCTTATTTCAAAGGTTCCAACTCTTGCCGCTATGGCTTATAAATACAGTATCGGACAACCATTTATTTATCCTAGAAATGATCTTAGTTATGCTGCTAATTTTCTTCATATGTGCTTTTCTGTTCCTTGTGAAGAATATAAAATCAATCCTGTACTTTCTCGAGCTATGGACAGAATTTTTATCCTTCATGCAGATCATGAACAAAATGCTTCTACATCCACTGTACGTCTTGCAGGATCATCTGGAGCTAATCCGTTTGCATGCATCGCAGCAGGTGTTGCATGTCTTTGGGGACCAGCGCATGGTGGAGCAAATGAAGCATGCCTCAAAATGTTACAAGAAATAGGAGATGTGAAAAGAATTCCTGAATTTATTGCGCGTGCAAAAGATAAAAACGACCCTTTTCGTCTTATGGGATTTGGTCATAGAGTTTACAAAAATTATGATCCACGTGCAAAAATTATGCAGCAAACCTGTCATGAAGTTTTAAAGGAACTAAATATTAAAGATGATCCGCTTCTTGATATCGCTGTCGAACTTGAAAAAATCGCTCTGCACGATGATTACTTTGTTGAAAAGAAGCTATATCCTAATGTCGATTTTTATTCTGGAATTACATTGAAAGCTTTAGGATTTCCTACTCAAATGTTTACTGTTATTTTTGCATTAGCACGTAGTATCGGTTGGGTTGCACAAT</v>
      </c>
      <c r="I56" s="7">
        <f t="shared" si="13"/>
        <v>751</v>
      </c>
      <c r="J56" s="5" t="s">
        <v>989</v>
      </c>
      <c r="K56" s="7" t="str">
        <f>CONCATENATE("&gt;",F56,"|",J56)</f>
        <v>&gt;B._sp._Eidolon.helvum_E5_B39249|TCGCGGAATTGAAGCCACGCATTACCGTTTTTGGTGTTGGTGGTGGCGGCGGAAATGCCGTGAATAATATGATTAATGCTGGTCTTCAGGGAGTTGACTTTGTTGTTGCTAATACGGATGCACAGGCTTTGGCTATGTCAAAGGCTGAACGTGTGATTCAGCTTGGTGCAGCAGTTACGGAAGGTTTAGGGGCGGGAGCTTTGCCAGAAGTTGGACAAGCAGCTGCAGATGAATGTATTGATGAAATTATCGACCATCTTGCAGATTCCCATATGGTTTTTATTACTGCTGGTATGGGGGGAGGTACCGGAACAGGAGCAGCGCCTGTTGTTGCTCGTGCGGCGCGTGAAAAAGGTATTTTGACTGTTGGTGTTGTGACAAAACCATTTCAGTTTGAAGGTGCTCGTCGTATGAAAACGGCAGAGTTTGGTATTGAGGAATTACAAAAGTCGGTTGATACATTGATTGTTATTCCAAATCAAAATCTTTTTCGTATTGCTGATGAAAAAACAACATTTGCTGATGCTTTTGCTATGGCAGATCAGGTTCTTTATTCTGGGGTTGCTTCTATTACGGATTTGATGATTAAAGAGGGGTTAATTAACCTTGATTTTGCTGATGTTCGTTCTGTTATGCATGAAATGGGTCGTGCGATGATGGGAACTGGTGAAGCATCTGGTGAAGGGCGTGCTTTGGCCGCTGCTGAAGCTGCTATTGCAAATCCCTTGTTGGATGATACTTCTATGCGCGGTGCTCGCGGTCTTTTGATTTCCATCACTGGTGGTCGTGACATGACGTTATTTGAAGTTGATGAAGCTGCTAATCGTATTCGCGAAGAAGTAGATGCTGATGCAAATGTTATTTTTGGTGCTATTGATGATGAAT</v>
      </c>
      <c r="L56" s="7">
        <f t="shared" si="14"/>
        <v>885</v>
      </c>
      <c r="M56" s="5" t="s">
        <v>990</v>
      </c>
      <c r="N56" s="7" t="str">
        <f>CONCATENATE("&gt;",F56,"|",M56)</f>
        <v>&gt;B._sp._Eidolon.helvum_E5_B39249|TATAAAGCGGGCCTTTATTGGACTTTCAGGAAAATTCTTTCCATTTTATGAGATTATGCCGGGGAAGGTTTTCCGGTTTATCCCGGAGGGCTTGTAGCTCAGTTGGTTAGAGCGCGCGCTTGATAAGCGTGAGGTCGGAGGTTCAAGTCCTCCCAGGCCCACCAATTTAATTAAGTGCTGTTAGGGTGCTTATGTTGTGTGGACGTGTAATGTACGTGTGCATAGGAATTAAATTTTTATCAATGACGCTGAAGTGATTTAAACTCAATTTAAAGTTAGTGGTTTGAATTCTTGATCCTTTTTAGGGGCCGTAGCTCAGCTGGGAGAGCACCTGCTTTGCAAGCAGGGG</v>
      </c>
      <c r="O56" s="7">
        <f t="shared" si="11"/>
        <v>349</v>
      </c>
      <c r="P56" s="5" t="s">
        <v>991</v>
      </c>
      <c r="Q56" s="5" t="s">
        <v>903</v>
      </c>
      <c r="R56" s="5" t="s">
        <v>29</v>
      </c>
      <c r="S56" s="5" t="s">
        <v>992</v>
      </c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</row>
    <row r="57" spans="1:64" x14ac:dyDescent="0.4">
      <c r="A57" s="5" t="s">
        <v>1558</v>
      </c>
      <c r="B57" s="5" t="s">
        <v>897</v>
      </c>
      <c r="C57" s="5" t="s">
        <v>789</v>
      </c>
      <c r="D57" s="5" t="s">
        <v>898</v>
      </c>
      <c r="E57" s="5" t="s">
        <v>993</v>
      </c>
      <c r="F57" s="7" t="str">
        <f t="shared" si="10"/>
        <v>B._sp._Eidolon.helvum_E5_B39296</v>
      </c>
      <c r="G57" s="5" t="s">
        <v>994</v>
      </c>
      <c r="H57" s="7" t="str">
        <f>CONCATENATE("&gt;",F57,"_",P57,"|",G57)</f>
        <v>&gt;B._sp._Eidolon.helvum_E5_B39296_KM030515|CATGACTCTCTCGATACTACAGACCCTCAACAAAAAATGATCTCCTCTATTCGTCTCATTTCAAAGGTTCCAACTCTTGCCGCTATGGCTTATAAATACAGTATTGGACAACCATTTATTTATCCTAGAAATGATCTTAGTTATGCTGCTAATTTCCTTCATATGTGCTTTTCTGTTCCTTGTGAAGAATATAAAATCAATCCTGTACTTTCTCGAGCTATGGACCGAATTTTTATCCTTCATGCAGATCATGAACAAAATGCCTCTACATCCACTGTACGTCTTGCAGGATCGTCTGGAGCTAATCCGTTTGCATGCATAGCAGCAGGTGTTGCATGTCTTTGGGGACCAGCGCATGGTGGAGCGAATGAAGCATGCCTAAAAATGTTACAAGAAATAGGGGATGTGAAAAGAATTCCTGAATTTATTGCGCGTGCAAAAGATAAAAACGATCCTTTTCGTCTTATGGGATTTGGTCATAGAGTTTACAAAAATTATGATCCACGTGCAAAAATTATGCAGCAAACCTGTCATGAAGTTTTAAAGGAACTAAATATCAAAGATGATCCGCTTCTTGATATCGCTGTCGAACTCGAAAAAATCGCTCTGCACGATGATTACTTTATTGAAAAAAAGCTATATCCTAATGTTGATTTTTATTCTGGAATTACATTGAAAGCTTTAGGGTTTCCTACTCAAATGTTTACTGTTCTTTTTGCATTAGCACGTAGTATCGGTTGGGTTGCACAAT</v>
      </c>
      <c r="I57" s="7">
        <f t="shared" si="13"/>
        <v>751</v>
      </c>
      <c r="J57" s="5" t="s">
        <v>983</v>
      </c>
      <c r="K57" s="7" t="str">
        <f>CONCATENATE("&gt;",F57,"|",J57)</f>
        <v>&gt;B._sp._Eidolon.helvum_E5_B39296|TCGCGGAATTGAAGCCACGCATTACCGTTTTTGGTGTTGGTGGTGGCGGCGGAAATGCCGTGAATAATATGATTAATGCTGGTCTTCAGGGAGTTGACTTTGTTGTTGCTAATACGGATGCACAGGCTTTGGCTATGTCAAAGGCTGAACGTGTGATTCAGCTTGGTGCAGCAGTTACGGAAGGTTTAGGGGCGGGAGCTTTGCCAGAAGTTGGACAAGCAGCTGCAGATGAATGTATTGATGAAATTATCGACCATCTTGCAGATTCCCATATGGTTTTTATTACTGCTGGTATGGGGGGAGGTACCGGAACAGGAGCAGCGCCTGTTGTTGCTCGTGCGGCGCGTGAAAAAGGTATTTTGACTGTTGGTGTCGTGACAAAACCATTTCAGTTTGAAGGTGCTCGTCGTATGAAAACGGCAGAGTTTGGTATTGAGGAATTACAAAAGTCGGTTGATACATTGATTGTTATTCCAAATCAAAATCTTTTTCGTATTGCTGATGAAAAAACAACATTTGCTGATGCTTTTGCTATGGCAGATCAGGTTCTTTATTCTGGGGTTGCTTCTATTACGGATTTGATGATTAAAGAGGGGTTAATTAACCTTGATTTTGCTGATGTTCGTTCTGTTATGCATGAAATGGGTCGTGCGATGATGGGAACTGGTGAAGCATCTGGTGAAGGGCGTGCTTTGGCCGCTGCTGAAGCTGCTATTGCAAATCCCTTGTTGGATGATACTTCTATGCGCGGTGCTCGCGGTCTTTTGATTTCCATCACTGGTGGTCGTGACATGACGTTATTTGAAGTCGATGAAGCTGCTAATCGTATTCGCGAAGAAGTAGATGCTGATGCAAATGTTATTTTTGGTGCTATTGATGATGAAT</v>
      </c>
      <c r="L57" s="7">
        <f t="shared" si="14"/>
        <v>885</v>
      </c>
      <c r="M57" s="5" t="s">
        <v>995</v>
      </c>
      <c r="N57" s="7" t="str">
        <f>CONCATENATE("&gt;",F57,"_",R57,"|",M57)</f>
        <v>&gt;B._sp._Eidolon.helvum_E5_B39296_KM233478|TATAAAGCGGGCCTTTATTGGACTTTCAGGAAAATTCTTTCCATTTTATGAGATTATGCCGGGGAAGGTTTTCCGGTTTATCCCGGAGGGCTTGTAGCTCAGTTGGTTAGAGCGCGCGCTTGATAAGCGTGAGGTCGGAGGTTCAAGTCCTCCCAGGCCCACCAATTTAATTAAGTGCTGTTAGGGTGCTTATGTTGTGTGGACGTATAATGTACGTGTGCATAGGAATTAAATTTTTATCAATGAGGCTGAAGTGATTTAAACTCAATTTAAAGTTAGTGGTTTGAATTTTTGATCCTTTTTAGGGGCCGTAGCTCAGCTGGGAGAGCACCTGCTTTGCAAGCAGGGG</v>
      </c>
      <c r="O57" s="7">
        <f t="shared" si="11"/>
        <v>349</v>
      </c>
      <c r="P57" s="5" t="s">
        <v>996</v>
      </c>
      <c r="Q57" s="5" t="s">
        <v>903</v>
      </c>
      <c r="R57" s="5" t="s">
        <v>997</v>
      </c>
      <c r="S57" s="5" t="s">
        <v>998</v>
      </c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</row>
    <row r="58" spans="1:64" x14ac:dyDescent="0.4">
      <c r="A58" s="17" t="s">
        <v>1558</v>
      </c>
      <c r="B58" s="17" t="s">
        <v>897</v>
      </c>
      <c r="C58" s="16" t="s">
        <v>934</v>
      </c>
      <c r="D58" s="17" t="s">
        <v>898</v>
      </c>
      <c r="E58" s="18" t="s">
        <v>999</v>
      </c>
      <c r="F58" s="16" t="str">
        <f t="shared" si="10"/>
        <v>B._sp._Eidolon.helvum_E5_B40014</v>
      </c>
      <c r="G58" s="16" t="s">
        <v>1000</v>
      </c>
      <c r="H58" s="16" t="str">
        <f>CONCATENATE("&gt;",F58,"_",P58,"|",G58)</f>
        <v>&gt;B._sp._Eidolon.helvum_E5_B40014_KM030520|CATGACTCTCTCGATACTACAGACCCTCAACAAAAAATGATCTCCTCTATTCGTCTCATTTCAAAGGTTCCAACTCTTGCCGCTATGGCTTATAAATACAGTATTGGACAACCATTTATTTATCCTAGAAATGATCTTAGTTATGCTGCTAATTTCCTTCATATGTGCTTTTCTGTTCCTTGTGAAGAATATAAAATCAATCCTGTACTTTCTCAAGCTATGGACCGAATTTTTATCCTTCATGCAGATCATGAACAAAATGCCTCTACATCCACTGTACGTCTTGCAGGATCGTCTGGAGCTAATCCGTTTGCATGCATAGCAGCAGGTGTTGCATGTCTTTGGGGACCAGCGCATGGTGGAGCGAATGAAGCATGCCTAAAAATGTTACAAGAAATAGGGGATGTGAAAAGAATTCCTGAATTTATTGCGCGTGCAAAAGATAAAAACGATCCTTTTCGTCTTATGGGATTTGGTCATAGAGTTTACAAAAATTATGATCCACGTGCAAAAATTATGCAGCAAACCTGTCATGAAGTTTTAAAGGAACTAAATATCAAAGATGATCCGCTTCTTGATATCGCTGTCGAACTTGAAAAAATCGCTCTGCACGATGATTACTTTATTGAAAAAAAGCTATATCCTAATGTCGATTTTTATTCCGGAATTACATTGAAAGCTTTAGGGTTTCCTACTCAAATGTTTACTGTTCTTTTTGCATTAGCACGTAGTATCGGCTGGGTTGCACAAT</v>
      </c>
      <c r="I58" s="16">
        <f t="shared" si="13"/>
        <v>751</v>
      </c>
      <c r="J58" s="16" t="s">
        <v>1001</v>
      </c>
      <c r="K58" s="16" t="str">
        <f>CONCATENATE("&gt;",F58,"_",Q58,"|",J58)</f>
        <v>&gt;B._sp._Eidolon.helvum_E5_B40014_KJ999689|TCGCGGAATTGAAGCCACGCATTACCGTTTTTGGTGTTGGTGGTGGCGGCGGAAATGCCGTGAATAATATGATTAATGCTGGTCTTCAGGGAGTTGACTTTGTTGTTGCTAATACGGATGCACAGGCTTTGGCTATGTCAAAGGCTGAACGTGTGATTCAGCTTGGTGCAGCAGTTACGGAAGGTTTAGGGGCGGGAGCTTTGCCAGAAGTTGGACAAGCAGCTGCAGATGAATGTATTGATGAAATTATCGACCATCTTGCAGATTCCCATATGGTTTTTATTACTGCTGGTATGGGGGGAGGTACCGGAACAGGAGCAGCGCCTGTTGTTGCTCGTGCGGCGCGTGAAAAAGGTATTTTGACTGTTGGTGTTGTGACAAAACCATTTCAGTTTGAAGGTGCTCGTCGTATGAAAACGGCAGAGTTTGGTATTGAGGAATTACAAAAGTCGGTTGATACATTGATTGTTATTCCAAATCAAAATCTTTTTCGTATTGCTGATGAAAAAACAACATTTGCTGATGCTTTTGCTATGGCAGATCAGGTTCTTTATTCTGGGGTTGCTTCTATTACGGATTTGATGATTAAAGAGGGGTTAATTAACCTTGATTTTGCTGATGTTCGTTCTGTTATGCATGAAATGGGTCGTGCGATGATGGGAACTGGTGAAGCATCTGGTGAAGGGCGTGCTTTGGCCGCTGCTGAAGCTGCTATTGCAAATCCCTTGTTGGATGATACTTCTATGCGCGGTGCTCGCGGTCTTTTGATTTCCATCACTGGTGGTCGTGACATGACGTTATTTGAAGTCGATGAAGCTGCTAATCGTATTCGCGAAGAAGTAGATGCTGATGCAAATGTTATTTTTGGTGCTATTGATGATGAAT</v>
      </c>
      <c r="L58" s="16">
        <f t="shared" si="14"/>
        <v>885</v>
      </c>
      <c r="M58" s="16" t="s">
        <v>1002</v>
      </c>
      <c r="N58" s="16" t="str">
        <f>CONCATENATE("&gt;",F58,"_",R58,"|",M58)</f>
        <v>&gt;B._sp._Eidolon.helvum_E5_B40014_KM233479|TATGAAGCGGGCCTTTATTGGACTTTCAGGAAAATTCTTTCCATTTTATGAGATTATGCCGGGGAAGGTTTTCCGGTTTATCCCGGAGGGCTTGTAGCTCAGTTGGTTAGAGCGCGCGCTTGATAAGCGTGAGGTCGGAGGTTCAAGTCCTCCCAGGCCCACCAATTTAATTAAGTGCTGTTAGGGTGCTTATGTTGTGTGGACGTGTAATGTACGTGTGCATAGGAATTAAATTTTTATCAATGACGCTGAAGTGATTTAAACTCAATTTAAAGTTAGTGGTTTGAATTCTTGATCCTTTTTAGGGGCCGTAGCTCAGCTGGGAGAGCACCTGCTTTGCAAGCAGGGG</v>
      </c>
      <c r="O58" s="16">
        <f t="shared" si="11"/>
        <v>349</v>
      </c>
      <c r="P58" s="16" t="s">
        <v>1003</v>
      </c>
      <c r="Q58" s="16" t="s">
        <v>1004</v>
      </c>
      <c r="R58" s="16" t="s">
        <v>1005</v>
      </c>
      <c r="S58" s="17" t="s">
        <v>1006</v>
      </c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</row>
    <row r="59" spans="1:64" x14ac:dyDescent="0.4">
      <c r="A59" s="5" t="s">
        <v>1558</v>
      </c>
      <c r="B59" s="5" t="s">
        <v>897</v>
      </c>
      <c r="C59" s="5" t="s">
        <v>1007</v>
      </c>
      <c r="D59" s="5" t="s">
        <v>898</v>
      </c>
      <c r="E59" s="5" t="s">
        <v>1008</v>
      </c>
      <c r="F59" s="7" t="str">
        <f t="shared" si="10"/>
        <v>B._sp._Eidolon.helvum_E5_B40908</v>
      </c>
      <c r="G59" s="5" t="s">
        <v>1009</v>
      </c>
      <c r="H59" s="7" t="str">
        <f>CONCATENATE("&gt;",F59,"_",P59,"|",G59)</f>
        <v>&gt;B._sp._Eidolon.helvum_E5_B40908_KM030526|CATGACTCTCTCGATACTACAGACCCTCAACAAAAAATGATCTCTTCTATTCGTCTCATTTCAAAGGTTCCAACTCTTGCCGCTATGGCTTATAAATATAGTATTGGACAACCATTTATTTATCCTAGAAATGATCTTAGTTATGCTGCTAATTTCCTTCATATGTGCTTTTCTGTTCCTTGTGAAGAATATAAAATCAATCCTGTACTTTCTCGAGCTATGGACCGAATTTTTATCCTTCATGCAGATCATGAACAAAATGCCTCTACATCCACTGTACGTCTTGCAGGATCGTCTGGAGCTAATCCGTTTGCATGCATAGCAGCAGGTGTTGCATGTCTTTGGGGACCAGCGCATGGTGGAGCGAATGAAGCATGCCTAAAAATGTTACAAGAAATAGGGGATGTGAAAAGAATTCCTGAATTTATTGCGCGTGCAAAAGATAAAAACGATCCTTTTCGTCTTATGGGATTTGGTCATAGAGTTTACAAAAATTATGATCCACGTGCAAAAATTATGCAGCAAACCTGTCATGAAGTTTTAAAGGAACTAAATATCAAAGATGATCCGCTTCTTGATATCGCTGTCGAACTTGAAAAAATCGCTCTGCACGATGATTACTTTGTTGAAAAGAAGCTATATCCTAATGTCGATTTTTATTCTGGAATTACATTGAAAGCTTTAGGATTTCCTACTCAAATGTTTACTGTTATTTTTGCATTAGCACGTAGTATCGGTTGGGTTGCACAAT</v>
      </c>
      <c r="I59" s="7">
        <f t="shared" si="13"/>
        <v>751</v>
      </c>
      <c r="J59" s="5" t="s">
        <v>1010</v>
      </c>
      <c r="K59" s="7" t="str">
        <f>CONCATENATE("&gt;",F59,"_",Q59,"|",J59)</f>
        <v>&gt;B._sp._Eidolon.helvum_E5_B40908_KJ999694|TCGCGGAATTGAAGCCACGCATTACCGTTTTTGGTGTCGGTGGTGGCGGCGGAAATGCCGTGAATAATATGATTAATGCTGGTCTTCAGGGAGTTGACTTTGTTGTTGCTAATACGGATGCACAGGCTTTGGCTATGTCAAAGGCTGAACGTGTGATCCAGCTTGGTGCAGCAGTTACAGAAGGTCTGGGGGCGGGAGCTTTGCCAGAAGTTGGACAAGCAGCTGCAGATGAATGTATTGATGAAATTATCGACCATCTTGCAGATTCCCATATGGTTTTTATTACTGCTGGTATGGGGGGAGGTACTGGGACAGGAGCAGCGCCTGTTGTTGCTCGTGCGGCGCGTGAAAAAGGTATTTTGACCGTTGGTGTCGTGACAAAACCATTTCAGTTTGAAGGTGCTCGTCGTATGAAAACGGCAGAATTTGGTATTGAGGAATTACAAAAGTCGGTTGATACATTGATTGTTATTCCAAATCAGAATCTTTTTCGTATTGCTGATGAAAAAACAACATTTGCTGATGCTTTTGCTATGGCAGATCAGGTTCTTTATTCTGGGGTTGCTTCTATTACGGATTTGATGATTAAAGAGGGGTTGATTAACCTTGATTTTGCTGATGTTCGTTCTGTTATGCATGAAATGGGTCGTGCGATGATGGGAACTGGTGAAGCATCTGGTGAAGGGCGCTCTTTGGCTGCTGCTGAAGCTGCTATTGCAAATCCCTTGTTGGATGATACTTCCATGCGTGGTGCTCGCGGTCTTTTGATTTCCATCACTGGTGGTCGTGATATGACGTTATTTGAAGTCGATGAAGCTGCTAATCGTATTCGCGAAGAAGTAGATGCTGATGCAAATGTTATTTTTGGTGCTATTGATGATGAAT</v>
      </c>
      <c r="L59" s="7">
        <f t="shared" si="14"/>
        <v>885</v>
      </c>
      <c r="M59" s="5" t="s">
        <v>995</v>
      </c>
      <c r="N59" s="7" t="str">
        <f t="shared" ref="N59:N90" si="17">CONCATENATE("&gt;",F59,"|",M59)</f>
        <v>&gt;B._sp._Eidolon.helvum_E5_B40908|TATAAAGCGGGCCTTTATTGGACTTTCAGGAAAATTCTTTCCATTTTATGAGATTATGCCGGGGAAGGTTTTCCGGTTTATCCCGGAGGGCTTGTAGCTCAGTTGGTTAGAGCGCGCGCTTGATAAGCGTGAGGTCGGAGGTTCAAGTCCTCCCAGGCCCACCAATTTAATTAAGTGCTGTTAGGGTGCTTATGTTGTGTGGACGTATAATGTACGTGTGCATAGGAATTAAATTTTTATCAATGAGGCTGAAGTGATTTAAACTCAATTTAAAGTTAGTGGTTTGAATTTTTGATCCTTTTTAGGGGCCGTAGCTCAGCTGGGAGAGCACCTGCTTTGCAAGCAGGGG</v>
      </c>
      <c r="O59" s="7">
        <f t="shared" si="11"/>
        <v>349</v>
      </c>
      <c r="P59" s="5" t="s">
        <v>1011</v>
      </c>
      <c r="Q59" s="5" t="s">
        <v>1012</v>
      </c>
      <c r="R59" s="5" t="s">
        <v>29</v>
      </c>
      <c r="S59" s="5" t="s">
        <v>1013</v>
      </c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</row>
    <row r="60" spans="1:64" x14ac:dyDescent="0.4">
      <c r="A60" s="17" t="s">
        <v>1558</v>
      </c>
      <c r="B60" s="20" t="s">
        <v>897</v>
      </c>
      <c r="C60" s="20" t="s">
        <v>789</v>
      </c>
      <c r="D60" s="20" t="s">
        <v>858</v>
      </c>
      <c r="E60" s="20" t="s">
        <v>1014</v>
      </c>
      <c r="F60" s="16" t="str">
        <f t="shared" si="10"/>
        <v>B._sp._Eidolon.helvum_Eh6-0110-R117</v>
      </c>
      <c r="G60" s="20" t="str">
        <f>REPT("-",357)</f>
        <v>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</v>
      </c>
      <c r="H60" s="16" t="str">
        <f t="shared" ref="H60:H91" si="18">CONCATENATE("&gt;",F60,"|",G60)</f>
        <v>&gt;B._sp._Eidolon.helvum_Eh6-0110-R117|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</v>
      </c>
      <c r="I60" s="16">
        <f t="shared" si="13"/>
        <v>357</v>
      </c>
      <c r="J60" s="20" t="s">
        <v>1015</v>
      </c>
      <c r="K60" s="16" t="str">
        <f t="shared" ref="K60:K91" si="19">CONCATENATE("&gt;",F60,"|",J60)</f>
        <v>&gt;B._sp._Eidolon.helvum_Eh6-0110-R117|AtTGAAGCCACGTATTACCGTTTTTGGTGTCGGTGGTGGAGGTGGTAACGCCGTGAATAATATGATTAATGCAGGTcTTCAGGGTGTTGACTTcGTTGTTGCTAATACAGATGCACAGGCTTTGGCTATGTCCAAGGCTGAGCGATTAATTCAGCTCGGGGCAGCAGTTACAGAGGGTTTAGGTGCTGGTGCTTTGCCAGAGGTAGGAAAAGCAGCTGCAGATGAATGTATTGATGAGATTATTGACCATcTTGCAGATTcTCACATGGTTTTTATTACTGCGGGTATGGGCGGTGGAACTGGGACTGGTGCAGCTCCTGTTGTTGCTCGTGCTGCCCGTGAAAAAGGAATTTTAACCGTTGGTGTTGTGACGAAGCCTTTCCAGTTTGAAGGGGCACGCCGCATGAAAACAGCAGAAAATGGAATTGAGGAATTACAAAAGTCCGTTGATACCTTAATAGTGATACCCAATCAGAATCTTTTTCGTATTGCTAATGACAAAACAACCTTTTCTGATGCTTTTGCTATGGCGGATCAGGTACTTTACTCTGGTGTTGCTTCTATTACAGATTTGATGATCAAGGAAGGGCTGATCAATCTTGATTTTGCGGACGTTCGTTCTGTTATGCACGAAATGGGACGGGCGATGATGGGGACCGGCGAGGCATCaGGTGAGGGACGTGCTTTGAAAGCTGCTGAAGCTGCTATTGCTAATCCGTTGTTGG</v>
      </c>
      <c r="L60" s="16">
        <f t="shared" si="14"/>
        <v>725</v>
      </c>
      <c r="M60" s="17" t="str">
        <f>REPT("-",1331)</f>
        <v>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</v>
      </c>
      <c r="N60" s="16" t="str">
        <f t="shared" si="17"/>
        <v>&gt;B._sp._Eidolon.helvum_Eh6-0110-R117|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</v>
      </c>
      <c r="O60" s="16">
        <f t="shared" si="11"/>
        <v>1331</v>
      </c>
      <c r="P60" s="17" t="s">
        <v>29</v>
      </c>
      <c r="Q60" s="19" t="s">
        <v>1499</v>
      </c>
      <c r="R60" s="17" t="s">
        <v>29</v>
      </c>
      <c r="S60" s="17" t="s">
        <v>29</v>
      </c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</row>
    <row r="61" spans="1:64" x14ac:dyDescent="0.4">
      <c r="A61" s="17" t="s">
        <v>1558</v>
      </c>
      <c r="B61" s="20" t="s">
        <v>897</v>
      </c>
      <c r="C61" s="20" t="s">
        <v>789</v>
      </c>
      <c r="D61" s="20" t="s">
        <v>858</v>
      </c>
      <c r="E61" s="20" t="s">
        <v>1016</v>
      </c>
      <c r="F61" s="16" t="str">
        <f t="shared" si="10"/>
        <v>B._sp._Eidolon.helvum_Eh6-0110-R12</v>
      </c>
      <c r="G61" s="20" t="str">
        <f>REPT("-",357)</f>
        <v>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</v>
      </c>
      <c r="H61" s="16" t="str">
        <f t="shared" si="18"/>
        <v>&gt;B._sp._Eidolon.helvum_Eh6-0110-R12|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</v>
      </c>
      <c r="I61" s="16">
        <f t="shared" si="13"/>
        <v>357</v>
      </c>
      <c r="J61" s="20" t="s">
        <v>1017</v>
      </c>
      <c r="K61" s="16" t="str">
        <f t="shared" si="19"/>
        <v>&gt;B._sp._Eidolon.helvum_Eh6-0110-R12|CcaCGTATTACCGTTTTTGGTGTCGGTGGTGGAGGtGGTAACGCCGTGAATAATATGATTAATGCAGGTCTTCAGGGtGTTGAcTTcGTTGTTGCTAATACAGATGCaCAGGCTTTgGCTATGTCcAAGGCTGAgCGAtTAATTCAGCTcGGGGCAGCAGTTACaGAgGGTTTAGGTGCTGGTGCTTTGCCaGAgGTAGGAAAAGCaGCTGCaGATGAaTGtATTGATGAgATTATtGAcCATcTtGCAGATTCTCAcATGGTTTTtATTACTGCGGGTATGGGCGGtGGaACtGGgACTGGtGCAGCTCCTGTTGTtGCTCGtGCtGCCCGTGAAaaAGGAATTTTAACCGTtGGtGTTGTGACGAAgCCTTTcCAGTTTGAAGGGGCTCGCCGCATGAAAACaGCAGAAAATGGAATTGAgGAATTACaaaAGTCCGTTGATACCTTAATAGTgATaCCCAAtCAGAATCTTTTTCGTATtGCTAATGAAAAAACaACCTTTTCTGATGCTTTTGCTATGGCgGATCaGGTACTTTAcTCTGGTGTTGCTTCTATTACaGATTTGATGATCAAGGAAGGgCTGATcAATCTTGATTTTGCGGACGTTCGTTCTGTTATGCaCGAAATGGGaCgGGCgATGATGGGGACcGGCgaGGCATCaGGTGAgGGACGTGCTtTGAAAGcTGCtgAAGCtgCtatt</v>
      </c>
      <c r="L61" s="16">
        <f t="shared" si="14"/>
        <v>702</v>
      </c>
      <c r="M61" s="20" t="s">
        <v>1018</v>
      </c>
      <c r="N61" s="16" t="str">
        <f>CONCATENATE("&gt;",F61,"_",R61,"|",M61)</f>
        <v>&gt;B._sp._Eidolon.helvum_Eh6-0110-R12_MN249715|TCTTCAGATgATgATCCCAAGCCTTCTGGCGCTTGCAGGAACTTATCCGAATTTGTTTTTTCGGGAAGGAACTTTTCTATTTTATAAGTATATGCTGGAGAAGGTTATCTGGTTTGCCCCGGAGGGCTTGTAGCTCAGTTGGTTAGAGCGCGCGCTTGATAAGCGTGAGGTCGGAGGTTCAAGTCCTCCCaGGCCCACCATTTATAAGTGCTTATGACGGTTTTTTGTATAGGGGTTTGTATTTTTTATTGAGAATACATCTTTTATGGTTTTATGCCCTTAGCTATTATGGGGCCgtAG</v>
      </c>
      <c r="O61" s="16">
        <f t="shared" si="11"/>
        <v>300</v>
      </c>
      <c r="P61" s="17" t="s">
        <v>29</v>
      </c>
      <c r="Q61" s="19" t="s">
        <v>1500</v>
      </c>
      <c r="R61" s="19" t="s">
        <v>1493</v>
      </c>
      <c r="S61" s="17" t="s">
        <v>29</v>
      </c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</row>
    <row r="62" spans="1:64" x14ac:dyDescent="0.4">
      <c r="A62" s="17" t="s">
        <v>1558</v>
      </c>
      <c r="B62" s="20" t="s">
        <v>897</v>
      </c>
      <c r="C62" s="20" t="s">
        <v>789</v>
      </c>
      <c r="D62" s="20" t="s">
        <v>858</v>
      </c>
      <c r="E62" s="20" t="s">
        <v>1019</v>
      </c>
      <c r="F62" s="16" t="str">
        <f t="shared" si="10"/>
        <v>B._sp._Eidolon.helvum_Eh6-0110-R35</v>
      </c>
      <c r="G62" s="20" t="str">
        <f>REPT("-",357)</f>
        <v>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</v>
      </c>
      <c r="H62" s="16" t="str">
        <f t="shared" si="18"/>
        <v>&gt;B._sp._Eidolon.helvum_Eh6-0110-R35|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</v>
      </c>
      <c r="I62" s="16">
        <f t="shared" si="13"/>
        <v>357</v>
      </c>
      <c r="J62" s="20" t="s">
        <v>1020</v>
      </c>
      <c r="K62" s="16" t="str">
        <f t="shared" si="19"/>
        <v>&gt;B._sp._Eidolon.helvum_Eh6-0110-R35|ccgttTTTGGtGTcGGTGGTGGaGGtGGtaAcGCcGTGAATAATATGATTAAtGCaGGTCTTCAgGGtGTTGAcTTcGTTGTtGCTAATACaGAtGCaCAgGCTTTGGCtATGTCcAAgGCTGAgCGatTaATtCAGCTcGGgGCaGCaGTTACaGAgGGttTAGGtGCtGGtGCTTTGCCaGAgGTTGGAaAAGCGGCTGCaGATGAATGTATTGATGAgATTATtGAcCATCTtGCAGATTCTCATATGGTTTTtATTACTGCgGGTATGGGcGGAGGaACTGGgACtGGtGCaGCtCCTGTTGTTGCTCGtGCTGCcCGTGAAAAAGGaATTTTGACCGTTGGTGTTGTGACgAAgCCtTTcCAGTTTGAAGGgGCaCGCCGcATGAAAACaGCAGAaaaTGGaATTGAgGAaTTACAAAAgTCcGTTGATACcTTaATaGTgATTCCCAATCAgAATCTTTTTCGTATTGCTaATGAcAAAACAACcTTTtCTGATGCTTTTGCTATGGCGGATCAgGTaCTTTAcTCTGGtGTTGCTTCTATTACaGATTTGATGATcAAgGAaGGGcTgATcAAtCTTGATTTTGCgGAcGTTCGTTCTGTTATGCAcGAAATGGGaCGgGCgATGATGGGgACcGGcGAgGCaTCaGGTGAgGGaCGtGCTTTgaaaGCTGCTGAAGCTGCTATTGCtAAtCCgtTGTTGGT</v>
      </c>
      <c r="L62" s="16">
        <f t="shared" si="14"/>
        <v>709</v>
      </c>
      <c r="M62" s="17" t="str">
        <f t="shared" ref="M62:M78" si="20">REPT("-",1331)</f>
        <v>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</v>
      </c>
      <c r="N62" s="16" t="str">
        <f t="shared" si="17"/>
        <v>&gt;B._sp._Eidolon.helvum_Eh6-0110-R35|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</v>
      </c>
      <c r="O62" s="16">
        <f t="shared" si="11"/>
        <v>1331</v>
      </c>
      <c r="P62" s="17" t="s">
        <v>29</v>
      </c>
      <c r="Q62" s="19" t="s">
        <v>1501</v>
      </c>
      <c r="R62" s="17" t="s">
        <v>29</v>
      </c>
      <c r="S62" s="17" t="s">
        <v>29</v>
      </c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</row>
    <row r="63" spans="1:64" x14ac:dyDescent="0.4">
      <c r="A63" s="17" t="s">
        <v>1558</v>
      </c>
      <c r="B63" s="20" t="s">
        <v>897</v>
      </c>
      <c r="C63" s="20" t="s">
        <v>789</v>
      </c>
      <c r="D63" s="20" t="s">
        <v>858</v>
      </c>
      <c r="E63" s="20" t="s">
        <v>1021</v>
      </c>
      <c r="F63" s="16" t="str">
        <f t="shared" si="10"/>
        <v>B._sp._Eidolon.helvum_Eh6-0110-R4</v>
      </c>
      <c r="G63" s="20" t="str">
        <f>REPT("-",357)</f>
        <v>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</v>
      </c>
      <c r="H63" s="16" t="str">
        <f t="shared" si="18"/>
        <v>&gt;B._sp._Eidolon.helvum_Eh6-0110-R4|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</v>
      </c>
      <c r="I63" s="16">
        <f t="shared" si="13"/>
        <v>357</v>
      </c>
      <c r="J63" s="20" t="s">
        <v>1022</v>
      </c>
      <c r="K63" s="16" t="str">
        <f t="shared" si="19"/>
        <v>&gt;B._sp._Eidolon.helvum_Eh6-0110-R4|acGtATTACCGTTTTTGGTGTCGGTGGTGGAGGtGGtAAcGCCGTGAATAATATGATTAATGCAGGTCTTCAGGGtGTTGAcTTcGTTGTTGCTaATACaGATGCaCAGGCTTTgGCTaTGTCAAAGGCTGAgCGAtTAATTCaGCTcGGgGCAGCAGTTACaGagGGtTTAGGTGCTGGTGCTTTGCCaGagGTAGGaAAAGCaGCTGCaGaTGaaTGTATTGaTGagaTTATtGAcCATcTtGCAGaTTCTCacaTGGTTTTTaTTACTGCGGGTATGGGcGGAGgaACtGGgACTGGtGCAGCtCCTGTTGTtGCTCGtGCtGCCCGTgaaaaaGGAaTTTTaACCGTtGGtGTTGTgACgaaGCCTTTTCaGTTTgaaGGGGCaCGCCGCATgaaaACaGCAgaaaATGGTATTGAggaaTTACaaaaGtCCGTTGaTACCTTaaTAGTTaTaCCCaaTCAgaatCTTTTTCGTATtGCtaatgaCaaAACaaCcTTTGCTGATGCTTTTGCtATGGCgGATCaGGTaCTTTAcTCTGGTGTTGCTTCTaTTACaGAtttGATGAtcAAggaAgggctGATCAATCTTGATTTTGCGGACGTTCGTTCTGTTATGCaCGAaaTgggaCGGGCgATGATggggACcGGcGAGGCATCAGGTGAgGGACGtGCTTTGAAAgcTGCtg</v>
      </c>
      <c r="L63" s="16">
        <f t="shared" si="14"/>
        <v>689</v>
      </c>
      <c r="M63" s="17" t="str">
        <f t="shared" si="20"/>
        <v>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</v>
      </c>
      <c r="N63" s="16" t="str">
        <f t="shared" si="17"/>
        <v>&gt;B._sp._Eidolon.helvum_Eh6-0110-R4|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</v>
      </c>
      <c r="O63" s="16">
        <f t="shared" si="11"/>
        <v>1331</v>
      </c>
      <c r="P63" s="17" t="s">
        <v>29</v>
      </c>
      <c r="Q63" s="19" t="s">
        <v>1502</v>
      </c>
      <c r="R63" s="17" t="s">
        <v>29</v>
      </c>
      <c r="S63" s="17" t="s">
        <v>29</v>
      </c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</row>
    <row r="64" spans="1:64" x14ac:dyDescent="0.4">
      <c r="A64" s="17" t="s">
        <v>1558</v>
      </c>
      <c r="B64" s="20" t="s">
        <v>897</v>
      </c>
      <c r="C64" s="20" t="s">
        <v>789</v>
      </c>
      <c r="D64" s="20" t="s">
        <v>858</v>
      </c>
      <c r="E64" s="20" t="s">
        <v>1023</v>
      </c>
      <c r="F64" s="16" t="str">
        <f t="shared" si="10"/>
        <v>B._sp._Eidolon.helvum_Eh6-0110-R43</v>
      </c>
      <c r="G64" s="20" t="s">
        <v>1024</v>
      </c>
      <c r="H64" s="16" t="str">
        <f t="shared" si="18"/>
        <v>&gt;B._sp._Eidolon.helvum_Eh6-0110-R43|TaaaaaTGCTACAAGAAATAGGCTCtaTtAAAAAAATaCCCaaAtTTATTGaAcgtgctAAAGATAAAAAgGATcCatttCGTCTTATGGGTTTcGGaCATaGaatatatAgAAATTATGATCCACGtGCgAAgATtATGCAACAAACtTGTtATGAAGTacTAAAAGAACTaggtgcaCAggATGATCCACTTtTTaAaATtGCcATgGAACTgGAAAAgATcGCtCTAAgTGATGAtTAtTTcaTTGAgAAAaaACTTTATCCaAAtGTtGATTTtTAcTCTGggATTACcCTAAAAGCtCTAaaaTTTCCtACTAAcATGTTTACTGT</v>
      </c>
      <c r="I64" s="16">
        <f t="shared" si="13"/>
        <v>331</v>
      </c>
      <c r="J64" s="16" t="str">
        <f>REPT("-",888)</f>
        <v>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</v>
      </c>
      <c r="K64" s="16" t="str">
        <f t="shared" si="19"/>
        <v>&gt;B._sp._Eidolon.helvum_Eh6-0110-R43|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</v>
      </c>
      <c r="L64" s="16">
        <f t="shared" si="14"/>
        <v>888</v>
      </c>
      <c r="M64" s="17" t="str">
        <f t="shared" si="20"/>
        <v>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</v>
      </c>
      <c r="N64" s="16" t="str">
        <f t="shared" si="17"/>
        <v>&gt;B._sp._Eidolon.helvum_Eh6-0110-R43|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</v>
      </c>
      <c r="O64" s="16">
        <f t="shared" si="11"/>
        <v>1331</v>
      </c>
      <c r="P64" s="19" t="s">
        <v>1514</v>
      </c>
      <c r="Q64" s="17" t="s">
        <v>29</v>
      </c>
      <c r="R64" s="17" t="s">
        <v>29</v>
      </c>
      <c r="S64" s="17" t="s">
        <v>29</v>
      </c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</row>
    <row r="65" spans="1:64" x14ac:dyDescent="0.4">
      <c r="A65" s="17" t="s">
        <v>1558</v>
      </c>
      <c r="B65" s="20" t="s">
        <v>897</v>
      </c>
      <c r="C65" s="20" t="s">
        <v>789</v>
      </c>
      <c r="D65" s="20" t="s">
        <v>858</v>
      </c>
      <c r="E65" s="20" t="s">
        <v>1025</v>
      </c>
      <c r="F65" s="16" t="str">
        <f t="shared" si="10"/>
        <v>B._sp._Eidolon.helvum_Eh6-0110-R70</v>
      </c>
      <c r="G65" s="20" t="str">
        <f>REPT("-",357)</f>
        <v>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</v>
      </c>
      <c r="H65" s="16" t="str">
        <f t="shared" si="18"/>
        <v>&gt;B._sp._Eidolon.helvum_Eh6-0110-R70|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</v>
      </c>
      <c r="I65" s="16">
        <f t="shared" si="13"/>
        <v>357</v>
      </c>
      <c r="J65" s="20" t="s">
        <v>1026</v>
      </c>
      <c r="K65" s="16" t="str">
        <f t="shared" si="19"/>
        <v>&gt;B._sp._Eidolon.helvum_Eh6-0110-R70|ACCACGTATTACCGTTTTTGGTGTCGGTGGTGGAGGTGGTAACGCCGTGAATAATATGATTAATGCAGGTCTTCAGGGTGTTGACTTCGTTGTTGCTAATACAGATGCACAGGCTTTGGCTATGTCCAAGGCTGAGCGATTAATTCAGCTCGGGGCAGcAGTTACAGAGGGTTTAGGTGCTGGTGCTTTGCCAGAGGTAGGAAAAGCAGCTGCAGATGAATGTATTGATGAGATTATTGACCATCTTGCAGATTCTCACATGGTTTTTATTACTGCGGGTATGGGCGGTGGAACTGGGACTGGTGCAGCTCCTGTTGTTGCTCGTGCTGCCCGTGAAAAAGGAATTTTAACCGTTGGTGTTGTGACGAAGCCTTTCCAGTTTGAAGGGGCACGCCGCATGAAAACAGCAGAAAATGGAATTGAGGAATTACAAAAGTCCGTTGATACCTTAATAGTGATACCCAATCAGAATCTTTTTCGTATTGCTAATGACAAAACAACCTTTTCTGATGCTTTTGCTATGGCGGATCAGGTACTTTACTCTGGTGTTGCTTCTATTACAGATTTGATGATCaAGGAAGGGCTGATCAATCTTGATTTTGCGGACGTTCGTTCTGTTATGCACGAAATGGGACGGGCGATGATGGGGACCGGCGAGGCATCAGGTGAGGGACGTGCTTtGAAAGCTGCTGAAGCTGCTATTGCTAATCCGTTGTTG</v>
      </c>
      <c r="L65" s="16">
        <f t="shared" si="14"/>
        <v>718</v>
      </c>
      <c r="M65" s="17" t="str">
        <f t="shared" si="20"/>
        <v>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</v>
      </c>
      <c r="N65" s="16" t="str">
        <f t="shared" si="17"/>
        <v>&gt;B._sp._Eidolon.helvum_Eh6-0110-R70|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</v>
      </c>
      <c r="O65" s="16">
        <f t="shared" si="11"/>
        <v>1331</v>
      </c>
      <c r="P65" s="17" t="s">
        <v>29</v>
      </c>
      <c r="Q65" s="19" t="s">
        <v>1503</v>
      </c>
      <c r="R65" s="17" t="s">
        <v>29</v>
      </c>
      <c r="S65" s="17" t="s">
        <v>29</v>
      </c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</row>
    <row r="66" spans="1:64" x14ac:dyDescent="0.4">
      <c r="A66" s="17" t="s">
        <v>1558</v>
      </c>
      <c r="B66" s="20" t="s">
        <v>897</v>
      </c>
      <c r="C66" s="20" t="s">
        <v>789</v>
      </c>
      <c r="D66" s="20" t="s">
        <v>858</v>
      </c>
      <c r="E66" s="20" t="s">
        <v>1027</v>
      </c>
      <c r="F66" s="16" t="str">
        <f t="shared" ref="F66:F97" si="21">CONCATENATE(A66,"_",B66,"_",E66)</f>
        <v>B._sp._Eidolon.helvum_Eh6-0310-A146</v>
      </c>
      <c r="G66" s="20" t="s">
        <v>1028</v>
      </c>
      <c r="H66" s="16" t="str">
        <f t="shared" si="18"/>
        <v>&gt;B._sp._Eidolon.helvum_Eh6-0310-A146|GTTCTATTAAAAAAATCCCACAATTTATCGAACGTGCTAAAGATAAAAAAGACCCGTTCCGTCTTATGGGTTTTGGACATAGAATCTATAGAAATTATGATCCACGTGCAAAAATTATGCAACAGACTTGTTATGAAGTATTAAAAGAATTAGGTGCACAGGATGATCCACTTTTTAAAATTGCAATGGAATTAGAAAAAATCGCTCTAAGTGATGAATATTTTATTGAGAAAAAACTTTACCCAAATGTTGATTTTTACTCTGGAATTACTCTAAAGGCACTGCAATTTCCTACTAATATGTTTACT</v>
      </c>
      <c r="I66" s="16">
        <f t="shared" si="13"/>
        <v>308</v>
      </c>
      <c r="J66" s="16" t="str">
        <f t="shared" ref="J66:J71" si="22">REPT("-",888)</f>
        <v>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</v>
      </c>
      <c r="K66" s="16" t="str">
        <f t="shared" si="19"/>
        <v>&gt;B._sp._Eidolon.helvum_Eh6-0310-A146|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</v>
      </c>
      <c r="L66" s="16">
        <f t="shared" si="14"/>
        <v>888</v>
      </c>
      <c r="M66" s="17" t="str">
        <f t="shared" si="20"/>
        <v>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</v>
      </c>
      <c r="N66" s="16" t="str">
        <f t="shared" si="17"/>
        <v>&gt;B._sp._Eidolon.helvum_Eh6-0310-A146|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</v>
      </c>
      <c r="O66" s="16">
        <f t="shared" ref="O66:O97" si="23">LEN(M66)</f>
        <v>1331</v>
      </c>
      <c r="P66" s="19" t="s">
        <v>1515</v>
      </c>
      <c r="Q66" s="17" t="s">
        <v>29</v>
      </c>
      <c r="R66" s="17" t="s">
        <v>29</v>
      </c>
      <c r="S66" s="17" t="s">
        <v>29</v>
      </c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</row>
    <row r="67" spans="1:64" x14ac:dyDescent="0.4">
      <c r="A67" s="17" t="s">
        <v>1558</v>
      </c>
      <c r="B67" s="20" t="s">
        <v>897</v>
      </c>
      <c r="C67" s="20" t="s">
        <v>789</v>
      </c>
      <c r="D67" s="20" t="s">
        <v>858</v>
      </c>
      <c r="E67" s="20" t="s">
        <v>1029</v>
      </c>
      <c r="F67" s="16" t="str">
        <f t="shared" si="21"/>
        <v>B._sp._Eidolon.helvum_Eh6-0310-A147</v>
      </c>
      <c r="G67" s="20" t="s">
        <v>1030</v>
      </c>
      <c r="H67" s="16" t="str">
        <f t="shared" si="18"/>
        <v>&gt;B._sp._Eidolon.helvum_Eh6-0310-A147|TAAAGATAAAAAtGATCCATTTCGTCTTAtGGGTTTCGGACATAGAATtTaTAaAAaTTATGATCCACGtGCGAAaATTAtGCAaCAAACTtgTTAtGaAGTACTAAAAGAACTAgggGcACAGGAtGATCCACTtTTTaAaAtCGCCatgGAACtGGAAAAgATtGCTCT</v>
      </c>
      <c r="I67" s="16">
        <f t="shared" si="13"/>
        <v>171</v>
      </c>
      <c r="J67" s="16" t="str">
        <f t="shared" si="22"/>
        <v>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</v>
      </c>
      <c r="K67" s="16" t="str">
        <f t="shared" si="19"/>
        <v>&gt;B._sp._Eidolon.helvum_Eh6-0310-A147|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</v>
      </c>
      <c r="L67" s="16">
        <f t="shared" si="14"/>
        <v>888</v>
      </c>
      <c r="M67" s="17" t="str">
        <f t="shared" si="20"/>
        <v>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</v>
      </c>
      <c r="N67" s="16" t="str">
        <f t="shared" si="17"/>
        <v>&gt;B._sp._Eidolon.helvum_Eh6-0310-A147|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</v>
      </c>
      <c r="O67" s="16">
        <f t="shared" si="23"/>
        <v>1331</v>
      </c>
      <c r="P67" s="19" t="s">
        <v>1516</v>
      </c>
      <c r="Q67" s="17" t="s">
        <v>29</v>
      </c>
      <c r="R67" s="17" t="s">
        <v>29</v>
      </c>
      <c r="S67" s="17" t="s">
        <v>29</v>
      </c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</row>
    <row r="68" spans="1:64" x14ac:dyDescent="0.4">
      <c r="A68" s="17" t="s">
        <v>1558</v>
      </c>
      <c r="B68" s="20" t="s">
        <v>897</v>
      </c>
      <c r="C68" s="20" t="s">
        <v>789</v>
      </c>
      <c r="D68" s="20" t="s">
        <v>858</v>
      </c>
      <c r="E68" s="20" t="s">
        <v>1031</v>
      </c>
      <c r="F68" s="16" t="str">
        <f t="shared" si="21"/>
        <v>B._sp._Eidolon.helvum_Eh6-0310-A188</v>
      </c>
      <c r="G68" s="20" t="s">
        <v>1032</v>
      </c>
      <c r="H68" s="16" t="str">
        <f t="shared" si="18"/>
        <v>&gt;B._sp._Eidolon.helvum_Eh6-0310-A188|TCATgGTGGAGCAAATGAAGCCtGCCTGAAAATGCTACAAGAAATAGGTTCTATTAAAAAAATCCCCcAATTTATCgAACGTGCTAAAGATAAAAACGACCCGTTCCGTCTTATGGgTTTCGGACATAGAATGTATAGAAATTaTGATCCACGTGCAAAAATtATGCAACAGACTTGCTATGAAGTATTAAAAGAATTAGGTGCGCAGGATGATCCACTTTTTAAAATTGCAATGGAATTAGAAAAAATCGCTCTAAGTGATGAATATTTTATTGAGAAAAAACTTTACCCAAATGTTGATTTTTACTCTGGAATTACTCTAAAAGCACTTCAATTTCCTACTAATATGTTTAC</v>
      </c>
      <c r="I68" s="16">
        <f t="shared" si="13"/>
        <v>354</v>
      </c>
      <c r="J68" s="16" t="str">
        <f t="shared" si="22"/>
        <v>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</v>
      </c>
      <c r="K68" s="16" t="str">
        <f t="shared" si="19"/>
        <v>&gt;B._sp._Eidolon.helvum_Eh6-0310-A188|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</v>
      </c>
      <c r="L68" s="16">
        <f t="shared" si="14"/>
        <v>888</v>
      </c>
      <c r="M68" s="17" t="str">
        <f t="shared" si="20"/>
        <v>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</v>
      </c>
      <c r="N68" s="16" t="str">
        <f t="shared" si="17"/>
        <v>&gt;B._sp._Eidolon.helvum_Eh6-0310-A188|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</v>
      </c>
      <c r="O68" s="16">
        <f t="shared" si="23"/>
        <v>1331</v>
      </c>
      <c r="P68" s="19" t="s">
        <v>1517</v>
      </c>
      <c r="Q68" s="17" t="s">
        <v>29</v>
      </c>
      <c r="R68" s="17" t="s">
        <v>29</v>
      </c>
      <c r="S68" s="17" t="s">
        <v>29</v>
      </c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</row>
    <row r="69" spans="1:64" x14ac:dyDescent="0.4">
      <c r="A69" s="17" t="s">
        <v>1558</v>
      </c>
      <c r="B69" s="20" t="s">
        <v>897</v>
      </c>
      <c r="C69" s="20" t="s">
        <v>789</v>
      </c>
      <c r="D69" s="20" t="s">
        <v>858</v>
      </c>
      <c r="E69" s="20" t="s">
        <v>1033</v>
      </c>
      <c r="F69" s="16" t="str">
        <f t="shared" si="21"/>
        <v>B._sp._Eidolon.helvum_Eh6-0311-A083</v>
      </c>
      <c r="G69" s="20" t="s">
        <v>1034</v>
      </c>
      <c r="H69" s="16" t="str">
        <f t="shared" si="18"/>
        <v>&gt;B._sp._Eidolon.helvum_Eh6-0311-A083|ATGGTGGAGcAAATGAAGcATGCCTAAAAATGCTGCaAGAAATAGGTTCTATTAAAAAAATACCCAAATTTATTGAACGTGCTAAAGATAAAAATGATCCATTCCGTCTAATGGGTTTTGGACATAGGATATATAGGAATTATGATCCACGTGCAAAAATTATGCAACAAACTTGCTATGAAGTACTGAAGGAACTAGGCACGCAGGATGATCCACTTTTTAAAATTGCTATGGAACTGGAAAAGATTGCTCTTAGTGATGAATATTTCATTGAGAAAAAACTTTATCCAAATGTTGATTTTTACTCGGGAATTACTCTAAAAGCACTAAAGTTtCCTACGAATATGTTTACTgTTCtTTTTGCATta</v>
      </c>
      <c r="I69" s="16">
        <f t="shared" si="13"/>
        <v>368</v>
      </c>
      <c r="J69" s="16" t="str">
        <f t="shared" si="22"/>
        <v>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</v>
      </c>
      <c r="K69" s="16" t="str">
        <f t="shared" si="19"/>
        <v>&gt;B._sp._Eidolon.helvum_Eh6-0311-A083|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</v>
      </c>
      <c r="L69" s="16">
        <f t="shared" si="14"/>
        <v>888</v>
      </c>
      <c r="M69" s="17" t="str">
        <f t="shared" si="20"/>
        <v>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</v>
      </c>
      <c r="N69" s="16" t="str">
        <f t="shared" si="17"/>
        <v>&gt;B._sp._Eidolon.helvum_Eh6-0311-A083|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</v>
      </c>
      <c r="O69" s="16">
        <f t="shared" si="23"/>
        <v>1331</v>
      </c>
      <c r="P69" s="19" t="s">
        <v>1518</v>
      </c>
      <c r="Q69" s="17" t="s">
        <v>29</v>
      </c>
      <c r="R69" s="17" t="s">
        <v>29</v>
      </c>
      <c r="S69" s="17" t="s">
        <v>29</v>
      </c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</row>
    <row r="70" spans="1:64" x14ac:dyDescent="0.4">
      <c r="A70" s="17" t="s">
        <v>1558</v>
      </c>
      <c r="B70" s="20" t="s">
        <v>897</v>
      </c>
      <c r="C70" s="20" t="s">
        <v>789</v>
      </c>
      <c r="D70" s="20" t="s">
        <v>858</v>
      </c>
      <c r="E70" s="20" t="s">
        <v>1035</v>
      </c>
      <c r="F70" s="16" t="str">
        <f t="shared" si="21"/>
        <v>B._sp._Eidolon.helvum_Eh6-0311-A192</v>
      </c>
      <c r="G70" s="20" t="s">
        <v>1036</v>
      </c>
      <c r="H70" s="16" t="str">
        <f t="shared" si="18"/>
        <v>&gt;B._sp._Eidolon.helvum_Eh6-0311-A192|GGGACCAGCtCATGGTGGAGCAAATGAAGCATGCCTAAAAATGCTACaAGAAATAGGCTCTATTAAAAAAATACCCAAATTTATTGAACGTGCTAAAGATAAAAAGGATCCATTTCGTCTTATGGGTTTCGGACATAGAATATATAGAAATTATGATCCACGTGCGAAGATTATGCAACAAACTTGTTATGAAGTACTAAAAGAACTAGGTGCACAGGATGATCCACTTTTTAAAATTGCCATGGAACTGGAAAAGATCGCTCTAAGTGATGATTATTTCATTGAGAAAAAACTTTATCCAAATGTTGATTTTTACTCAGGGATTACCCTAAAAGCACTAAAATTTCCTACTAACATGTTTACT</v>
      </c>
      <c r="I70" s="16">
        <f t="shared" si="13"/>
        <v>364</v>
      </c>
      <c r="J70" s="16" t="str">
        <f t="shared" si="22"/>
        <v>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</v>
      </c>
      <c r="K70" s="16" t="str">
        <f t="shared" si="19"/>
        <v>&gt;B._sp._Eidolon.helvum_Eh6-0311-A192|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</v>
      </c>
      <c r="L70" s="16">
        <f t="shared" si="14"/>
        <v>888</v>
      </c>
      <c r="M70" s="17" t="str">
        <f t="shared" si="20"/>
        <v>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</v>
      </c>
      <c r="N70" s="16" t="str">
        <f t="shared" si="17"/>
        <v>&gt;B._sp._Eidolon.helvum_Eh6-0311-A192|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</v>
      </c>
      <c r="O70" s="16">
        <f t="shared" si="23"/>
        <v>1331</v>
      </c>
      <c r="P70" s="19" t="s">
        <v>1519</v>
      </c>
      <c r="Q70" s="17" t="s">
        <v>29</v>
      </c>
      <c r="R70" s="17" t="s">
        <v>29</v>
      </c>
      <c r="S70" s="17" t="s">
        <v>29</v>
      </c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</row>
    <row r="71" spans="1:64" x14ac:dyDescent="0.4">
      <c r="A71" s="17" t="s">
        <v>1558</v>
      </c>
      <c r="B71" s="20" t="s">
        <v>897</v>
      </c>
      <c r="C71" s="20" t="s">
        <v>789</v>
      </c>
      <c r="D71" s="20" t="s">
        <v>858</v>
      </c>
      <c r="E71" s="20" t="s">
        <v>1037</v>
      </c>
      <c r="F71" s="16" t="str">
        <f t="shared" si="21"/>
        <v>B._sp._Eidolon.helvum_Eh6-0311-BJ1</v>
      </c>
      <c r="G71" s="20" t="s">
        <v>1038</v>
      </c>
      <c r="H71" s="16" t="str">
        <f t="shared" si="18"/>
        <v>&gt;B._sp._Eidolon.helvum_Eh6-0311-BJ1|GGGACCAGCTCATGGTGGAGCAAATGAAGCATGCCTAAAAATGCTGCAAGAAATAGGTTcTATTAAAAAAATACCCAaATtTATTGAACGTGcTAAAGATAAAAATGATCCATTCcGTCTAATGGGTTTTGGACATAGGATATATAGGAATTATGATCCACGTGCAAAAATTATGCAACAAACTTGCTATGAAGTACTGAAGGAACTAGGCACGCAGGATGATcCACTTTTTAAAATTGCTATGGAACTGGAAAAGATTGCTCTTAGTGATGAATATTTCATTGAGAAAAAACTTTATCCAAATGTTGATTTTTACTCGGGAATTACTCTAAAAGCACTAAAGTTTCCTACGAATATGTTTACTGTT</v>
      </c>
      <c r="I71" s="16">
        <f t="shared" si="13"/>
        <v>367</v>
      </c>
      <c r="J71" s="16" t="str">
        <f t="shared" si="22"/>
        <v>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</v>
      </c>
      <c r="K71" s="16" t="str">
        <f t="shared" si="19"/>
        <v>&gt;B._sp._Eidolon.helvum_Eh6-0311-BJ1|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</v>
      </c>
      <c r="L71" s="16">
        <f t="shared" si="14"/>
        <v>888</v>
      </c>
      <c r="M71" s="17" t="str">
        <f t="shared" si="20"/>
        <v>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</v>
      </c>
      <c r="N71" s="16" t="str">
        <f t="shared" si="17"/>
        <v>&gt;B._sp._Eidolon.helvum_Eh6-0311-BJ1|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</v>
      </c>
      <c r="O71" s="16">
        <f t="shared" si="23"/>
        <v>1331</v>
      </c>
      <c r="P71" s="19" t="s">
        <v>1520</v>
      </c>
      <c r="Q71" s="17" t="s">
        <v>29</v>
      </c>
      <c r="R71" s="17" t="s">
        <v>29</v>
      </c>
      <c r="S71" s="17" t="s">
        <v>29</v>
      </c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</row>
    <row r="72" spans="1:64" x14ac:dyDescent="0.4">
      <c r="A72" s="17" t="s">
        <v>1558</v>
      </c>
      <c r="B72" s="20" t="s">
        <v>897</v>
      </c>
      <c r="C72" s="20" t="s">
        <v>789</v>
      </c>
      <c r="D72" s="20" t="s">
        <v>858</v>
      </c>
      <c r="E72" s="20" t="s">
        <v>1039</v>
      </c>
      <c r="F72" s="16" t="str">
        <f t="shared" si="21"/>
        <v>B._sp._Eidolon.helvum_Eh6-0510-A106</v>
      </c>
      <c r="G72" s="20" t="s">
        <v>1040</v>
      </c>
      <c r="H72" s="16" t="str">
        <f t="shared" si="18"/>
        <v>&gt;B._sp._Eidolon.helvum_Eh6-0510-A106|CTCATGGTGGAGCAAATGAAGCCTGCCTAAAAATGCTACAAGAAATAGGCTCTATTAAAAAGATACCCAAATTTATTGAACGTGCTAAAGATAAAAAAGATCCATTTCGTCTTATGGGTTTCGGACATAGAATATATAGAAATTATGATCCGCGTGCAAAAATTATGCAACAAACTTGTTATGAAGTACTAAAAGAACTAGATGCACAGGATGATCCACTTTTTAAAATtgCCATGGAACTGGAAAAAATCGCTCTAAGTGATGATTATTTCATTGAGAAAAAACTTTATCCAAATGTTGATTTTTACTCGGGAATTACCCTAAAAGCACTAAAATTTCCTACTAATATGTTTACT</v>
      </c>
      <c r="I72" s="16">
        <f t="shared" si="13"/>
        <v>356</v>
      </c>
      <c r="J72" s="20" t="s">
        <v>1041</v>
      </c>
      <c r="K72" s="16" t="str">
        <f t="shared" si="19"/>
        <v>&gt;B._sp._Eidolon.helvum_Eh6-0510-A106|tgAAgCcACGTATTACCGTTTTTGGTGTCGGTGGTGGAGGTGGTAACGCCGTGAATAATATGATTAATGCAGGTCTTCAGGGTGTTGACTTCGTTGTTGCTAATACAGATGCAcAGGCTTTGGCTATGTCCAAGGCTGAGCGATTAATTCAGCTCGGGGCAGCAGTTACAGAGGGTTTAGGTGCTGGTGCTTTGCCAGAGGTAGGAAAAGcAGCTGcAGATGAATGTATTGATGAGATTATTGACCATCTTGCAGATTCTCACATGGTTTTTATTACTGCGGGTATGGGCGGTGGAACTGGGACTGGTGCAGCTCCTGTTGTTGCTCGTGCTGCCCGTGAAAAAGGAATTTTAACCGTTGGTGTTGTGACGAAGcCTTTCCAGTTTGAAGGGGCACGCCGCATGAAAACAGcAGAAAATGGAATTGAGGAATTACAAAAGTCCGTTGATACCTTAATAGTGATACCCAATCAGAATCTTTTTCGTATTGCTAATGACAAAACAACCTTTTCTGATGCTTTTGCTATGGCGGATCAGGTACTTTACTCTGGTGTTGCTTCTATTACAGATTTGATGATCaAGGAAGGGCTGATCaATCTTGATTTTGCGGACGTTCGTTCTGTTATGCACgAAATGGGACGGGCGATGATGGGGACCGGCgAGGCATCAGGTGAGGGACGTGCTTTGAAAGCTGCTGAAGCTGCTATTGCTAATCCGTTGTTGGaTga</v>
      </c>
      <c r="L72" s="16">
        <f t="shared" si="14"/>
        <v>727</v>
      </c>
      <c r="M72" s="17" t="str">
        <f t="shared" si="20"/>
        <v>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</v>
      </c>
      <c r="N72" s="16" t="str">
        <f t="shared" si="17"/>
        <v>&gt;B._sp._Eidolon.helvum_Eh6-0510-A106|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</v>
      </c>
      <c r="O72" s="16">
        <f t="shared" si="23"/>
        <v>1331</v>
      </c>
      <c r="P72" s="19" t="s">
        <v>1521</v>
      </c>
      <c r="Q72" s="19" t="s">
        <v>1504</v>
      </c>
      <c r="R72" s="17" t="s">
        <v>29</v>
      </c>
      <c r="S72" s="17" t="s">
        <v>29</v>
      </c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</row>
    <row r="73" spans="1:64" x14ac:dyDescent="0.4">
      <c r="A73" s="17" t="s">
        <v>1558</v>
      </c>
      <c r="B73" s="20" t="s">
        <v>897</v>
      </c>
      <c r="C73" s="20" t="s">
        <v>789</v>
      </c>
      <c r="D73" s="20" t="s">
        <v>858</v>
      </c>
      <c r="E73" s="20" t="s">
        <v>1042</v>
      </c>
      <c r="F73" s="16" t="str">
        <f t="shared" si="21"/>
        <v>B._sp._Eidolon.helvum_Eh6-0510-A110</v>
      </c>
      <c r="G73" s="20" t="str">
        <f>REPT("-",357)</f>
        <v>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</v>
      </c>
      <c r="H73" s="16" t="str">
        <f t="shared" si="18"/>
        <v>&gt;B._sp._Eidolon.helvum_Eh6-0510-A110|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</v>
      </c>
      <c r="I73" s="16">
        <f t="shared" si="13"/>
        <v>357</v>
      </c>
      <c r="J73" s="20" t="s">
        <v>1043</v>
      </c>
      <c r="K73" s="16" t="str">
        <f t="shared" si="19"/>
        <v>&gt;B._sp._Eidolon.helvum_Eh6-0510-A110|TCGCggaaTTGAAGCCACGTATTACCGTTTTTGGTGTCGGTGGTGGAGGTGGTAACGCCGTGAATAATATGATTAATGCAGGTCTTCAGGGTGTTGACTTCGTTGTTGCTAATACAGATGCACAGGCTTTGGCTATGTCCAAGGCTGAGCGATTAATTCAGCTCGGGGCAGCAGTTACAGAGGGTTTAGGTGCTGGTGCTTTGCCAGAGGTAGGAAAAGCAGCTGCAGATGAATGTATTGATGAGATTATTGACCATCTTGCAGATTCTCACATGGTTTTTATTACTGCGGGTATGGGCGGTGGAACTGGGACTGGTGCAGCTCCTGTTGTTGCTCGTGCTGCCCGTGAAAAAGGAATTTTAACCGTTGGTGTTGTGACGAAGCCTTTCCAGTTTGAAGGGGCACGCCGCATGAAAACAGCAGAAAATGGAATTGAGGAATTACAAAAGTCCGTTGATACCTTAATAGTGATACCCAATCAGAATCTTTTTCGTATTGCTAATGACAAAACAACCTTTTCTGATGCTTTTGCTATGGCGGATCAGGTACTTTACTCTGGTGTTGCTTCTATTACAGATTTGATGATCAAGGAAGGGCTGATCAATCTTGATTTTGCGGACGTTCGTTCTGTTATGCACGAAATGGGACGGGCGATGATGGGGACCGGCGAGGCATCAGGTGAGGGACGTGCTTTGAAAGCTGCTGAAGCTGCTATTGCTAATCCGTTGTTGGATGATacttCTATGCG</v>
      </c>
      <c r="L73" s="16">
        <f t="shared" si="14"/>
        <v>748</v>
      </c>
      <c r="M73" s="17" t="str">
        <f t="shared" si="20"/>
        <v>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</v>
      </c>
      <c r="N73" s="16" t="str">
        <f t="shared" si="17"/>
        <v>&gt;B._sp._Eidolon.helvum_Eh6-0510-A110|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</v>
      </c>
      <c r="O73" s="16">
        <f t="shared" si="23"/>
        <v>1331</v>
      </c>
      <c r="P73" s="17" t="s">
        <v>29</v>
      </c>
      <c r="Q73" s="19" t="s">
        <v>1505</v>
      </c>
      <c r="R73" s="17" t="s">
        <v>29</v>
      </c>
      <c r="S73" s="17" t="s">
        <v>29</v>
      </c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</row>
    <row r="74" spans="1:64" x14ac:dyDescent="0.4">
      <c r="A74" s="17" t="s">
        <v>1558</v>
      </c>
      <c r="B74" s="20" t="s">
        <v>897</v>
      </c>
      <c r="C74" s="20" t="s">
        <v>789</v>
      </c>
      <c r="D74" s="20" t="s">
        <v>858</v>
      </c>
      <c r="E74" s="20" t="s">
        <v>1044</v>
      </c>
      <c r="F74" s="16" t="str">
        <f t="shared" si="21"/>
        <v>B._sp._Eidolon.helvum_Eh6-0510-A151</v>
      </c>
      <c r="G74" s="20" t="s">
        <v>1045</v>
      </c>
      <c r="H74" s="16" t="str">
        <f t="shared" si="18"/>
        <v>&gt;B._sp._Eidolon.helvum_Eh6-0510-A151|CTCATGGTGGAGCAAATGAAGCATGCCTAAAAATGCTGCAAGAAATAGGTTCTATTAAAAAAATACCCAAATTTATTGAACGTGCTAAAGATAAAAATGATCCATTCCGTCTAATGGGTTTTGGACATAGGATATATAGGAATTATGATCCACGTGCAAAAATTATGCAACAAACTtGCTATGAAGTACTGAAGGAACTAGGCACGCAGGATGATCCACTTTTTAAAATTGCTATGGAACTGGAAAAGATTGCTCTTAGTGATGAATATTTCATTGAGAAAAAACTTTATCCAAATGTTGATTTTTACTCGGGAATTACTCTAAAAGCACTAAAGTTTCCTACGAATATATTTAC</v>
      </c>
      <c r="I74" s="16">
        <f t="shared" si="13"/>
        <v>355</v>
      </c>
      <c r="J74" s="16" t="str">
        <f t="shared" ref="J74:J91" si="24">REPT("-",888)</f>
        <v>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</v>
      </c>
      <c r="K74" s="16" t="str">
        <f t="shared" si="19"/>
        <v>&gt;B._sp._Eidolon.helvum_Eh6-0510-A151|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</v>
      </c>
      <c r="L74" s="16">
        <f t="shared" si="14"/>
        <v>888</v>
      </c>
      <c r="M74" s="17" t="str">
        <f t="shared" si="20"/>
        <v>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</v>
      </c>
      <c r="N74" s="16" t="str">
        <f t="shared" si="17"/>
        <v>&gt;B._sp._Eidolon.helvum_Eh6-0510-A151|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</v>
      </c>
      <c r="O74" s="16">
        <f t="shared" si="23"/>
        <v>1331</v>
      </c>
      <c r="P74" s="19" t="s">
        <v>1522</v>
      </c>
      <c r="Q74" s="17" t="s">
        <v>29</v>
      </c>
      <c r="R74" s="17" t="s">
        <v>29</v>
      </c>
      <c r="S74" s="17" t="s">
        <v>29</v>
      </c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</row>
    <row r="75" spans="1:64" x14ac:dyDescent="0.4">
      <c r="A75" s="17" t="s">
        <v>1558</v>
      </c>
      <c r="B75" s="20" t="s">
        <v>897</v>
      </c>
      <c r="C75" s="20" t="s">
        <v>789</v>
      </c>
      <c r="D75" s="20" t="s">
        <v>858</v>
      </c>
      <c r="E75" s="20" t="s">
        <v>1046</v>
      </c>
      <c r="F75" s="16" t="str">
        <f t="shared" si="21"/>
        <v>B._sp._Eidolon.helvum_Eh6-0510-A155</v>
      </c>
      <c r="G75" s="20" t="s">
        <v>1047</v>
      </c>
      <c r="H75" s="16" t="str">
        <f t="shared" si="18"/>
        <v>&gt;B._sp._Eidolon.helvum_Eh6-0510-A155|CTCATGGTGGAGCAAATGAAGCATGCCTAAAAATGCTACAAGAAATAGGCTCTATTAAAAAAATACCCAAATTTATTGAACGTGCTAAAGATAAAAAGGATCCATTTCGTCTTATGGGTTTCGGACATAGAATATATAGAAATTATGATCCACGTGCGAAGATTATGCAACAAACTTGTTATGAAGTACTAAAAGAACTAGGTGCACAGGATGATCCACTTTTTAAAATTGCCATGGAACTGGAAAAGATCGCTCTAAGTGATGATTATTTCATTGAGAAAAAACTTTATCCAAATGTTGATTTTTACTCAGGGATTACCCTAAAAGCACTAAAATTTCCTACTAACATGTTTACTGTtCTTTTTGCAT</v>
      </c>
      <c r="I75" s="16">
        <f t="shared" si="13"/>
        <v>369</v>
      </c>
      <c r="J75" s="16" t="str">
        <f t="shared" si="24"/>
        <v>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</v>
      </c>
      <c r="K75" s="16" t="str">
        <f t="shared" si="19"/>
        <v>&gt;B._sp._Eidolon.helvum_Eh6-0510-A155|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</v>
      </c>
      <c r="L75" s="16">
        <f t="shared" si="14"/>
        <v>888</v>
      </c>
      <c r="M75" s="17" t="str">
        <f t="shared" si="20"/>
        <v>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</v>
      </c>
      <c r="N75" s="16" t="str">
        <f t="shared" si="17"/>
        <v>&gt;B._sp._Eidolon.helvum_Eh6-0510-A155|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</v>
      </c>
      <c r="O75" s="16">
        <f t="shared" si="23"/>
        <v>1331</v>
      </c>
      <c r="P75" s="19" t="s">
        <v>1523</v>
      </c>
      <c r="Q75" s="17" t="s">
        <v>29</v>
      </c>
      <c r="R75" s="17" t="s">
        <v>29</v>
      </c>
      <c r="S75" s="17" t="s">
        <v>29</v>
      </c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</row>
    <row r="76" spans="1:64" x14ac:dyDescent="0.4">
      <c r="A76" s="17" t="s">
        <v>1558</v>
      </c>
      <c r="B76" s="20" t="s">
        <v>897</v>
      </c>
      <c r="C76" s="20" t="s">
        <v>789</v>
      </c>
      <c r="D76" s="20" t="s">
        <v>858</v>
      </c>
      <c r="E76" s="20" t="s">
        <v>1048</v>
      </c>
      <c r="F76" s="16" t="str">
        <f t="shared" si="21"/>
        <v>B._sp._Eidolon.helvum_Eh6-0510-A166</v>
      </c>
      <c r="G76" s="20" t="s">
        <v>1049</v>
      </c>
      <c r="H76" s="16" t="str">
        <f t="shared" si="18"/>
        <v>&gt;B._sp._Eidolon.helvum_Eh6-0510-A166|ATGGTGGAGCAAATGAAGCCTGCTTAAaaaTGCTACAaGAAATAGGCTCTGTTAAAAAAATACCCAAATTTATTGAACGTGCTAAAGATAAAAAAGATCCATTTCGTCTTATGGGTTTCGGACATAGAATATATAGAAATTATGATCCTCGTGCGAAAATTATGCAACAAACTTGTTATGAAGTACTAAAAGAACTAGATGCACAGGATGATCCACTTTTTAAAATTGCCATGGAACTGGAAAAAATCGCTCTAAGTGATGATTATTTCATTGAGAAAAAACTTTATCCAAATGTTGATTTCTACTCTGGAATTACCCTAAAAGCACTAAAATTTCCTACTAATATGTTTACTGTTcTTTTTGCAT</v>
      </c>
      <c r="I76" s="16">
        <f t="shared" si="13"/>
        <v>366</v>
      </c>
      <c r="J76" s="16" t="str">
        <f t="shared" si="24"/>
        <v>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</v>
      </c>
      <c r="K76" s="16" t="str">
        <f t="shared" si="19"/>
        <v>&gt;B._sp._Eidolon.helvum_Eh6-0510-A166|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</v>
      </c>
      <c r="L76" s="16">
        <f t="shared" si="14"/>
        <v>888</v>
      </c>
      <c r="M76" s="17" t="str">
        <f t="shared" si="20"/>
        <v>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</v>
      </c>
      <c r="N76" s="16" t="str">
        <f t="shared" si="17"/>
        <v>&gt;B._sp._Eidolon.helvum_Eh6-0510-A166|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</v>
      </c>
      <c r="O76" s="16">
        <f t="shared" si="23"/>
        <v>1331</v>
      </c>
      <c r="P76" s="19" t="s">
        <v>1524</v>
      </c>
      <c r="Q76" s="17" t="s">
        <v>29</v>
      </c>
      <c r="R76" s="17" t="s">
        <v>29</v>
      </c>
      <c r="S76" s="17" t="s">
        <v>29</v>
      </c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</row>
    <row r="77" spans="1:64" x14ac:dyDescent="0.4">
      <c r="A77" s="17" t="s">
        <v>1558</v>
      </c>
      <c r="B77" s="20" t="s">
        <v>897</v>
      </c>
      <c r="C77" s="20" t="s">
        <v>789</v>
      </c>
      <c r="D77" s="20" t="s">
        <v>858</v>
      </c>
      <c r="E77" s="20" t="s">
        <v>1050</v>
      </c>
      <c r="F77" s="16" t="str">
        <f t="shared" si="21"/>
        <v>B._sp._Eidolon.helvum_Eh6-0510-A188</v>
      </c>
      <c r="G77" s="20" t="s">
        <v>1051</v>
      </c>
      <c r="H77" s="16" t="str">
        <f t="shared" si="18"/>
        <v>&gt;B._sp._Eidolon.helvum_Eh6-0510-A188|CTCATGGTGGAGCAAATGAAGCCTGCTTAAAAATGCTACAAGAAATAGGCTCTGTTAAAAAAATACCCAAATTTATTGAACGTGCTAAAGATAAAAAAGATCCATTTCGTCTTATGGGTTTCGGACATAGAATATATAGAAATTATGATCCTCGTGCGAAAATTATGCAACAAACTTGTTATGAAGTACTAAAAGAACTAGATGCACAGGATGATCCACTTTTTAAAATTGCCATGGAACTGGAAAAAATCGCTCTAAGTGATGATTATTTCATTGAGAAAAAACTTTATCCAAATGTTGATTTCTACTCTGGAATTACCCTAAAAGCACTAAAATTTCCTACTAATATGTTTACTGTTCTTTTTGCAT</v>
      </c>
      <c r="I77" s="16">
        <f t="shared" si="13"/>
        <v>369</v>
      </c>
      <c r="J77" s="16" t="str">
        <f t="shared" si="24"/>
        <v>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</v>
      </c>
      <c r="K77" s="16" t="str">
        <f t="shared" si="19"/>
        <v>&gt;B._sp._Eidolon.helvum_Eh6-0510-A188|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</v>
      </c>
      <c r="L77" s="16">
        <f t="shared" si="14"/>
        <v>888</v>
      </c>
      <c r="M77" s="17" t="str">
        <f t="shared" si="20"/>
        <v>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</v>
      </c>
      <c r="N77" s="16" t="str">
        <f t="shared" si="17"/>
        <v>&gt;B._sp._Eidolon.helvum_Eh6-0510-A188|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</v>
      </c>
      <c r="O77" s="16">
        <f t="shared" si="23"/>
        <v>1331</v>
      </c>
      <c r="P77" s="19" t="s">
        <v>1525</v>
      </c>
      <c r="Q77" s="17" t="s">
        <v>29</v>
      </c>
      <c r="R77" s="17" t="s">
        <v>29</v>
      </c>
      <c r="S77" s="17" t="s">
        <v>29</v>
      </c>
    </row>
    <row r="78" spans="1:64" x14ac:dyDescent="0.4">
      <c r="A78" s="17" t="s">
        <v>1558</v>
      </c>
      <c r="B78" s="20" t="s">
        <v>897</v>
      </c>
      <c r="C78" s="20" t="s">
        <v>789</v>
      </c>
      <c r="D78" s="20" t="s">
        <v>858</v>
      </c>
      <c r="E78" s="20" t="s">
        <v>1052</v>
      </c>
      <c r="F78" s="16" t="str">
        <f t="shared" si="21"/>
        <v>B._sp._Eidolon.helvum_Eh6-0710-A095</v>
      </c>
      <c r="G78" s="20" t="s">
        <v>1053</v>
      </c>
      <c r="H78" s="16" t="str">
        <f t="shared" si="18"/>
        <v>&gt;B._sp._Eidolon.helvum_Eh6-0710-A095|TGGGGACCAGCTCATGGTGGAGCAAATGAAGCATGCCTAAAAATGCTGCAAGAAATAGGTTCTATTAAAAAAATACCCAAATTTATTGAACGTGCTAAAGATAAAAATGATCCATTCCGTCTAATGGGTTTTGGACATAGGATATATAGGAATTATGATCCACGTGCAAAAATTATGCAACAAACTTGCTATGAAGTACTGAAGGAACTAGGCACGCAGGATGATCCACTTTTTAAAATTGCTATGGAACTGGAAAAGATTGCTCTTAGTGATGAATATTTCATTGAGAAAAAACTTTATCCAAATGTTGATTTTTACTCGGGAATTACTCTAAAAGCACTAAAGT</v>
      </c>
      <c r="I78" s="16">
        <f t="shared" si="13"/>
        <v>346</v>
      </c>
      <c r="J78" s="16" t="str">
        <f t="shared" si="24"/>
        <v>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</v>
      </c>
      <c r="K78" s="16" t="str">
        <f t="shared" si="19"/>
        <v>&gt;B._sp._Eidolon.helvum_Eh6-0710-A095|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</v>
      </c>
      <c r="L78" s="16">
        <f t="shared" si="14"/>
        <v>888</v>
      </c>
      <c r="M78" s="17" t="str">
        <f t="shared" si="20"/>
        <v>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</v>
      </c>
      <c r="N78" s="16" t="str">
        <f t="shared" si="17"/>
        <v>&gt;B._sp._Eidolon.helvum_Eh6-0710-A095|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</v>
      </c>
      <c r="O78" s="16">
        <f t="shared" si="23"/>
        <v>1331</v>
      </c>
      <c r="P78" s="19" t="s">
        <v>1526</v>
      </c>
      <c r="Q78" s="17" t="s">
        <v>29</v>
      </c>
      <c r="R78" s="17" t="s">
        <v>29</v>
      </c>
      <c r="S78" s="17" t="s">
        <v>29</v>
      </c>
    </row>
    <row r="79" spans="1:64" x14ac:dyDescent="0.4">
      <c r="A79" s="17" t="s">
        <v>1558</v>
      </c>
      <c r="B79" s="20" t="s">
        <v>897</v>
      </c>
      <c r="C79" s="20" t="s">
        <v>789</v>
      </c>
      <c r="D79" s="20" t="s">
        <v>858</v>
      </c>
      <c r="E79" s="20" t="s">
        <v>1054</v>
      </c>
      <c r="F79" s="16" t="str">
        <f t="shared" si="21"/>
        <v>B._sp._Eidolon.helvum_Eh6-0710-A106</v>
      </c>
      <c r="G79" s="20" t="str">
        <f>REPT("-",357)</f>
        <v>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</v>
      </c>
      <c r="H79" s="16" t="str">
        <f t="shared" si="18"/>
        <v>&gt;B._sp._Eidolon.helvum_Eh6-0710-A106|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</v>
      </c>
      <c r="I79" s="16">
        <f t="shared" si="13"/>
        <v>357</v>
      </c>
      <c r="J79" s="16" t="str">
        <f t="shared" si="24"/>
        <v>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</v>
      </c>
      <c r="K79" s="16" t="str">
        <f t="shared" si="19"/>
        <v>&gt;B._sp._Eidolon.helvum_Eh6-0710-A106|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</v>
      </c>
      <c r="L79" s="16">
        <f t="shared" si="14"/>
        <v>888</v>
      </c>
      <c r="M79" s="20" t="s">
        <v>1055</v>
      </c>
      <c r="N79" s="16" t="str">
        <f>CONCATENATE("&gt;",F79,"_",R79,"|",M79)</f>
        <v>&gt;B._sp._Eidolon.helvum_Eh6-0710-A106_MN249716|TCTTCAGATGATGATCCCAAGCCTTCTGGCGCTTGCAGGAACTTATCCGAATTTGTTTTTTCGGGAAGGAACTTTTCTATTTTATAAGTATATGCTGGAGAAGGTTATCTGGTTTGCCCCGGAGGGCTTGTAGCTCAGTTGGTTAGAGCGCGCGCTTGATAAGCGTGAGGTCGGAGGTTCAAGTCCTCCCAGGCCCACCATTTATAAGTGCTTATGACGGTTTTTTGTATAGGGGTTTGTATTTTTTATTGAGAATACATCTTTTATGGTTTTATGCCCTTAGCTATTATGGGGCCGTAGCTCAGCTGGGAGAGCACCTGCTTTGCAAGCA</v>
      </c>
      <c r="O79" s="16">
        <f t="shared" si="23"/>
        <v>331</v>
      </c>
      <c r="P79" s="17" t="s">
        <v>29</v>
      </c>
      <c r="Q79" s="17" t="s">
        <v>29</v>
      </c>
      <c r="R79" s="19" t="s">
        <v>1494</v>
      </c>
      <c r="S79" s="17" t="s">
        <v>29</v>
      </c>
    </row>
    <row r="80" spans="1:64" x14ac:dyDescent="0.4">
      <c r="A80" s="17" t="s">
        <v>1558</v>
      </c>
      <c r="B80" s="20" t="s">
        <v>897</v>
      </c>
      <c r="C80" s="20" t="s">
        <v>789</v>
      </c>
      <c r="D80" s="20" t="s">
        <v>858</v>
      </c>
      <c r="E80" s="20" t="s">
        <v>1056</v>
      </c>
      <c r="F80" s="16" t="str">
        <f t="shared" si="21"/>
        <v>B._sp._Eidolon.helvum_Eh6-0710-A155</v>
      </c>
      <c r="G80" s="20" t="s">
        <v>1057</v>
      </c>
      <c r="H80" s="16" t="str">
        <f t="shared" si="18"/>
        <v>&gt;B._sp._Eidolon.helvum_Eh6-0710-A155|tgGGGACCAgCTCATGGTGGAGCAAATGAAGCCTGCCTGAAAATGCTACAaGAAATAGGTTCTATTAAAAAAATCCCCCAATTTATCGAACGTGCTAAAGATAAAAACGACCCGTTCCGTCTTATGGGTTTCGGACATAGAATCTATAGAAATTATGATCCACGTGCAAAAATTATGCAACAGACTTGCTATGAAGTATTAAAAGAATTAGGTGCGCAGGATGATCCACTTTTTAAAATTGCAATGGAATTAGAAAAAATCGCTCTAAGTGATGAATATTTTATTGAGAAAAAACTTTACCCAAATGTTGATTTTTACTCTGGAATTACTCTAAAAGCACTTCAATTTCCTACTAATATGTTTACT</v>
      </c>
      <c r="I80" s="16">
        <f t="shared" si="13"/>
        <v>366</v>
      </c>
      <c r="J80" s="16" t="str">
        <f t="shared" si="24"/>
        <v>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</v>
      </c>
      <c r="K80" s="16" t="str">
        <f t="shared" si="19"/>
        <v>&gt;B._sp._Eidolon.helvum_Eh6-0710-A155|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</v>
      </c>
      <c r="L80" s="16">
        <f t="shared" si="14"/>
        <v>888</v>
      </c>
      <c r="M80" s="17" t="str">
        <f>REPT("-",1331)</f>
        <v>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</v>
      </c>
      <c r="N80" s="16" t="str">
        <f t="shared" si="17"/>
        <v>&gt;B._sp._Eidolon.helvum_Eh6-0710-A155|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</v>
      </c>
      <c r="O80" s="16">
        <f t="shared" si="23"/>
        <v>1331</v>
      </c>
      <c r="P80" s="19" t="s">
        <v>1527</v>
      </c>
      <c r="Q80" s="17" t="s">
        <v>29</v>
      </c>
      <c r="R80" s="17" t="s">
        <v>29</v>
      </c>
      <c r="S80" s="17" t="s">
        <v>29</v>
      </c>
    </row>
    <row r="81" spans="1:19" x14ac:dyDescent="0.4">
      <c r="A81" s="17" t="s">
        <v>1558</v>
      </c>
      <c r="B81" s="20" t="s">
        <v>897</v>
      </c>
      <c r="C81" s="20" t="s">
        <v>789</v>
      </c>
      <c r="D81" s="20" t="s">
        <v>858</v>
      </c>
      <c r="E81" s="20" t="s">
        <v>1058</v>
      </c>
      <c r="F81" s="16" t="str">
        <f t="shared" si="21"/>
        <v>B._sp._Eidolon.helvum_Eh6-0710-BJ1</v>
      </c>
      <c r="G81" s="20" t="s">
        <v>1059</v>
      </c>
      <c r="H81" s="16" t="str">
        <f t="shared" si="18"/>
        <v>&gt;B._sp._Eidolon.helvum_Eh6-0710-BJ1|TGGGGACCAGCTCATGGTGGAGCAAATGAAGCCTGCCTAAAAATGCTACAAGAAATAGGCTCTATTAAAAAGATACCCAAATTTATTGAACGTGCTAAAGATAAAAAAGATCCATTTCGTCTTATGGGTTTCGGACATAGAATATATAGAAATTATGATCCGCGTGCAAAAATTATGCAACAAACTTGTTATGAAGTACTAAAAGAACTAGATGCACAGGATGATCCACTTTTTAAAATTGCCATGGAACTGGAAAAAATCGCTCTAAGTGATGATTATTTCATTGAGAAAAAACTTTATCCAAATGTTGATTTTTACTCGGGAATTACCCTAAAAGCACTAAAATTTCCTACTAATATGTTTACTGTTCTTTTTGCATTA</v>
      </c>
      <c r="I81" s="16">
        <f t="shared" si="13"/>
        <v>381</v>
      </c>
      <c r="J81" s="16" t="str">
        <f t="shared" si="24"/>
        <v>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</v>
      </c>
      <c r="K81" s="16" t="str">
        <f t="shared" si="19"/>
        <v>&gt;B._sp._Eidolon.helvum_Eh6-0710-BJ1|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</v>
      </c>
      <c r="L81" s="16">
        <f t="shared" si="14"/>
        <v>888</v>
      </c>
      <c r="M81" s="17" t="str">
        <f>REPT("-",1331)</f>
        <v>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</v>
      </c>
      <c r="N81" s="16" t="str">
        <f t="shared" si="17"/>
        <v>&gt;B._sp._Eidolon.helvum_Eh6-0710-BJ1|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</v>
      </c>
      <c r="O81" s="16">
        <f t="shared" si="23"/>
        <v>1331</v>
      </c>
      <c r="P81" s="19" t="s">
        <v>1528</v>
      </c>
      <c r="Q81" s="17" t="s">
        <v>29</v>
      </c>
      <c r="R81" s="17" t="s">
        <v>29</v>
      </c>
      <c r="S81" s="17" t="s">
        <v>29</v>
      </c>
    </row>
    <row r="82" spans="1:19" x14ac:dyDescent="0.4">
      <c r="A82" s="17" t="s">
        <v>1558</v>
      </c>
      <c r="B82" s="20" t="s">
        <v>897</v>
      </c>
      <c r="C82" s="20" t="s">
        <v>789</v>
      </c>
      <c r="D82" s="20" t="s">
        <v>858</v>
      </c>
      <c r="E82" s="20" t="s">
        <v>1060</v>
      </c>
      <c r="F82" s="16" t="str">
        <f t="shared" si="21"/>
        <v>B._sp._Eidolon.helvum_Eh6-0710-BJ4</v>
      </c>
      <c r="G82" s="20" t="s">
        <v>1061</v>
      </c>
      <c r="H82" s="16" t="str">
        <f t="shared" si="18"/>
        <v>&gt;B._sp._Eidolon.helvum_Eh6-0710-BJ4|tgGGGACCAGCTCATGGTGGAGCAAATGAAGCCTGCCTAAAAATGCTACAAGAAATAGGCTCTATTAAAAAGATACCCAAATTTATTGAACGTGCTAAAGATAAAAAAGATCCATTTCGTCTTATGGGTTTCGGACATAGAATATATAGAAATTATGATCCGCGTGCAAAAATTATGCAACAAACTTGTTATGAAGTACTAAAAGAACTAGATGCACAGGATGATCCACTTTTTAAAATTGCCATGGAACTGGAAAAAATCGCTCTAAGTGATGATTATTTCATTGAGAAAAAACTTTATCCAAATGTTGATTTTTACTCGGGAATTACCCTAAAAGCACTAAAATTTCCTACTAATATGTTTACTGTTCtTTTTGCATta</v>
      </c>
      <c r="I82" s="16">
        <f t="shared" si="13"/>
        <v>381</v>
      </c>
      <c r="J82" s="16" t="str">
        <f t="shared" si="24"/>
        <v>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</v>
      </c>
      <c r="K82" s="16" t="str">
        <f t="shared" si="19"/>
        <v>&gt;B._sp._Eidolon.helvum_Eh6-0710-BJ4|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</v>
      </c>
      <c r="L82" s="16">
        <f t="shared" si="14"/>
        <v>888</v>
      </c>
      <c r="M82" s="17" t="str">
        <f>REPT("-",1331)</f>
        <v>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</v>
      </c>
      <c r="N82" s="16" t="str">
        <f t="shared" si="17"/>
        <v>&gt;B._sp._Eidolon.helvum_Eh6-0710-BJ4|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</v>
      </c>
      <c r="O82" s="16">
        <f t="shared" si="23"/>
        <v>1331</v>
      </c>
      <c r="P82" s="19" t="s">
        <v>1529</v>
      </c>
      <c r="Q82" s="17" t="s">
        <v>29</v>
      </c>
      <c r="R82" s="17" t="s">
        <v>29</v>
      </c>
      <c r="S82" s="17" t="s">
        <v>29</v>
      </c>
    </row>
    <row r="83" spans="1:19" x14ac:dyDescent="0.4">
      <c r="A83" s="17" t="s">
        <v>1558</v>
      </c>
      <c r="B83" s="20" t="s">
        <v>897</v>
      </c>
      <c r="C83" s="20" t="s">
        <v>789</v>
      </c>
      <c r="D83" s="20" t="s">
        <v>858</v>
      </c>
      <c r="E83" s="20" t="s">
        <v>1062</v>
      </c>
      <c r="F83" s="16" t="str">
        <f t="shared" si="21"/>
        <v>B._sp._Eidolon.helvum_Eh6-0711-B153</v>
      </c>
      <c r="G83" s="20" t="s">
        <v>1063</v>
      </c>
      <c r="H83" s="16" t="str">
        <f t="shared" si="18"/>
        <v>&gt;B._sp._Eidolon.helvum_Eh6-0711-B153|tgGGGACCAGCtCATGGTGGAGCAAATGAAGCATGCCTAAaaaTGCTGCAaGAAaTAGGTTCTATTAAAAAAATACCCAAATTTATTGAACGTGCTAAAGATAAAAATGATCCATTCCGTcTAATGGGTTTTGGACATAGGATATATAGGAATTATGATCCACGTGCAAAAATTATGCAACAAACTTGCTATGAAGTACTGAAGGAACTAGGCACGCAGGATGATCCACTTTTTAAAATTGCTATGGAACTGGAAAAGATTGCTCTTAGTGATGAATATTTCATTGAGAAAAAACTTTATCCAAATGTTGATTTTTACTCGGGAATTACTCTAAAAGCACTAAAGTTTCCTACGAATATgTTTACtgttc</v>
      </c>
      <c r="I83" s="16">
        <f t="shared" si="13"/>
        <v>370</v>
      </c>
      <c r="J83" s="16" t="str">
        <f t="shared" si="24"/>
        <v>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</v>
      </c>
      <c r="K83" s="16" t="str">
        <f t="shared" si="19"/>
        <v>&gt;B._sp._Eidolon.helvum_Eh6-0711-B153|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</v>
      </c>
      <c r="L83" s="16">
        <f t="shared" si="14"/>
        <v>888</v>
      </c>
      <c r="M83" s="17" t="str">
        <f>REPT("-",1331)</f>
        <v>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</v>
      </c>
      <c r="N83" s="16" t="str">
        <f t="shared" si="17"/>
        <v>&gt;B._sp._Eidolon.helvum_Eh6-0711-B153|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</v>
      </c>
      <c r="O83" s="16">
        <f t="shared" si="23"/>
        <v>1331</v>
      </c>
      <c r="P83" s="19" t="s">
        <v>1530</v>
      </c>
      <c r="Q83" s="17" t="s">
        <v>29</v>
      </c>
      <c r="R83" s="17" t="s">
        <v>29</v>
      </c>
      <c r="S83" s="17" t="s">
        <v>29</v>
      </c>
    </row>
    <row r="84" spans="1:19" x14ac:dyDescent="0.4">
      <c r="A84" s="17" t="s">
        <v>1558</v>
      </c>
      <c r="B84" s="20" t="s">
        <v>897</v>
      </c>
      <c r="C84" s="20" t="s">
        <v>789</v>
      </c>
      <c r="D84" s="20" t="s">
        <v>858</v>
      </c>
      <c r="E84" s="20" t="s">
        <v>1064</v>
      </c>
      <c r="F84" s="16" t="str">
        <f t="shared" si="21"/>
        <v>B._sp._Eidolon.helvum_Eh6-0910-A090</v>
      </c>
      <c r="G84" s="20" t="s">
        <v>1065</v>
      </c>
      <c r="H84" s="16" t="str">
        <f t="shared" si="18"/>
        <v>&gt;B._sp._Eidolon.helvum_Eh6-0910-A090|TGGGGACCAGCTCATGGTGGAGCAAATGAAGCATGCCTAAAAATGCTACAAGAAATAGGCTCTATTAAAAAAATACCCAAATTTATTGAACGTGCTAAAGATAAAAAGGATCCATTTCGTCTTATGGGTTTCGGACATAGAATATATAGAAATTATGATCCACGTGCGAAGATTATGCAACAAACTTGTTATGAAGTACTAAAAGAACTAGGTGCACAGGATGATCCACTTTTTAAAATTGCCATGGAACTGGAAAAGATCGCTCTAAGTGATGATTATTTCATTGAGAAAAAACTTTATCCAAATGTTGATTTTTACTCAGGGATTACCCTAAAAGCACTAAAATTTCCTACTAACATGTTTACTGTTCTTTTTGCATTA</v>
      </c>
      <c r="I84" s="16">
        <f t="shared" si="13"/>
        <v>381</v>
      </c>
      <c r="J84" s="16" t="str">
        <f t="shared" si="24"/>
        <v>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</v>
      </c>
      <c r="K84" s="16" t="str">
        <f t="shared" si="19"/>
        <v>&gt;B._sp._Eidolon.helvum_Eh6-0910-A090|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</v>
      </c>
      <c r="L84" s="16">
        <f t="shared" si="14"/>
        <v>888</v>
      </c>
      <c r="M84" s="17" t="str">
        <f>REPT("-",1331)</f>
        <v>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</v>
      </c>
      <c r="N84" s="16" t="str">
        <f t="shared" si="17"/>
        <v>&gt;B._sp._Eidolon.helvum_Eh6-0910-A090|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</v>
      </c>
      <c r="O84" s="16">
        <f t="shared" si="23"/>
        <v>1331</v>
      </c>
      <c r="P84" s="19" t="s">
        <v>1531</v>
      </c>
      <c r="Q84" s="17" t="s">
        <v>29</v>
      </c>
      <c r="R84" s="17" t="s">
        <v>29</v>
      </c>
      <c r="S84" s="17" t="s">
        <v>29</v>
      </c>
    </row>
    <row r="85" spans="1:19" x14ac:dyDescent="0.4">
      <c r="A85" s="17" t="s">
        <v>1558</v>
      </c>
      <c r="B85" s="20" t="s">
        <v>897</v>
      </c>
      <c r="C85" s="20" t="s">
        <v>789</v>
      </c>
      <c r="D85" s="20" t="s">
        <v>858</v>
      </c>
      <c r="E85" s="20" t="s">
        <v>1066</v>
      </c>
      <c r="F85" s="16" t="str">
        <f t="shared" si="21"/>
        <v>B._sp._Eidolon.helvum_Eh6-0910-A106</v>
      </c>
      <c r="G85" s="20" t="str">
        <f>REPT("-",357)</f>
        <v>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</v>
      </c>
      <c r="H85" s="16" t="str">
        <f t="shared" si="18"/>
        <v>&gt;B._sp._Eidolon.helvum_Eh6-0910-A106|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</v>
      </c>
      <c r="I85" s="16">
        <f t="shared" si="13"/>
        <v>357</v>
      </c>
      <c r="J85" s="16" t="str">
        <f t="shared" si="24"/>
        <v>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</v>
      </c>
      <c r="K85" s="16" t="str">
        <f t="shared" si="19"/>
        <v>&gt;B._sp._Eidolon.helvum_Eh6-0910-A106|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</v>
      </c>
      <c r="L85" s="16">
        <f t="shared" si="14"/>
        <v>888</v>
      </c>
      <c r="M85" s="20" t="s">
        <v>1067</v>
      </c>
      <c r="N85" s="16" t="str">
        <f>CONCATENATE("&gt;",F85,"_",R85,"|",M85)</f>
        <v>&gt;B._sp._Eidolon.helvum_Eh6-0910-A106_MN249717|TCTTCAGATGATGATCCCAAGCCTTcTGGCGCTTGCAGGAACTTATCCGAATTTGTTTTTTCGGGAAGGAACTTTTCTATTTTATAAGTATATGCTGGAGAAGGTTATCTGGTTTGCCCCGGAGGGCTTGTAGCTCAGTTGGTTAGAGCGCGCGCTTGATAAGCGTGAGGTCGGAGGTTCAAGTCCTCCCAGGCCCACCATTTATAAGTGCTTATGACGGTTTTTTGTATAGGGGTTTGTATTTTTTATTGAGAATACATCTTTTATGGTTTTATGCCCTTAGCTATTATGGGGCCGTAGCTCAGCTGGGAGAGCACCTGCTTTGCAAGCAGGGG</v>
      </c>
      <c r="O85" s="16">
        <f t="shared" si="23"/>
        <v>335</v>
      </c>
      <c r="P85" s="17" t="s">
        <v>29</v>
      </c>
      <c r="Q85" s="17" t="s">
        <v>29</v>
      </c>
      <c r="R85" s="19" t="s">
        <v>1495</v>
      </c>
      <c r="S85" s="17" t="s">
        <v>29</v>
      </c>
    </row>
    <row r="86" spans="1:19" x14ac:dyDescent="0.4">
      <c r="A86" s="17" t="s">
        <v>1558</v>
      </c>
      <c r="B86" s="20" t="s">
        <v>897</v>
      </c>
      <c r="C86" s="20" t="s">
        <v>789</v>
      </c>
      <c r="D86" s="20" t="s">
        <v>858</v>
      </c>
      <c r="E86" s="20" t="s">
        <v>1068</v>
      </c>
      <c r="F86" s="16" t="str">
        <f t="shared" si="21"/>
        <v>B._sp._Eidolon.helvum_Eh6-0910-A108</v>
      </c>
      <c r="G86" s="20" t="s">
        <v>1069</v>
      </c>
      <c r="H86" s="16" t="str">
        <f t="shared" si="18"/>
        <v>&gt;B._sp._Eidolon.helvum_Eh6-0910-A108|TGGGGACCAGCTCATGGTGGAGCAAATGAAGCATGCCTAAAAATGCTACAAGAAATAGGCTCTATTAAAAAAATACCCAAATTTATTGAACGTGCTAAAGATAAAAAGGATCCATTTCGTCTTATGGGTTTCGGACATAGAATATATAGAAATTATGATCCACGTGCGAAGATTATGCAACAAACTTGTTATGAAGTACTAAAAGAACTAGGTGCACAGGATGATCCACTTTTTAAAATTGCCATGGAACTGGAAAAGATCGCTCTAAGTGATGATTATTTCATTGAGAAAAAACTTTATCCAAATGTTGATTTTTACTCAGGGATTACCCTAAAAGCACTAAAATTTCCTACTAACATGTTTACT</v>
      </c>
      <c r="I86" s="16">
        <f t="shared" si="13"/>
        <v>366</v>
      </c>
      <c r="J86" s="16" t="str">
        <f t="shared" si="24"/>
        <v>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</v>
      </c>
      <c r="K86" s="16" t="str">
        <f t="shared" si="19"/>
        <v>&gt;B._sp._Eidolon.helvum_Eh6-0910-A108|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</v>
      </c>
      <c r="L86" s="16">
        <f t="shared" si="14"/>
        <v>888</v>
      </c>
      <c r="M86" s="17" t="str">
        <f t="shared" ref="M86:M91" si="25">REPT("-",1331)</f>
        <v>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</v>
      </c>
      <c r="N86" s="16" t="str">
        <f t="shared" si="17"/>
        <v>&gt;B._sp._Eidolon.helvum_Eh6-0910-A108|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</v>
      </c>
      <c r="O86" s="16">
        <f t="shared" si="23"/>
        <v>1331</v>
      </c>
      <c r="P86" s="19" t="s">
        <v>1532</v>
      </c>
      <c r="Q86" s="17" t="s">
        <v>29</v>
      </c>
      <c r="R86" s="17" t="s">
        <v>29</v>
      </c>
      <c r="S86" s="17" t="s">
        <v>29</v>
      </c>
    </row>
    <row r="87" spans="1:19" x14ac:dyDescent="0.4">
      <c r="A87" s="17" t="s">
        <v>1558</v>
      </c>
      <c r="B87" s="20" t="s">
        <v>897</v>
      </c>
      <c r="C87" s="20" t="s">
        <v>789</v>
      </c>
      <c r="D87" s="20" t="s">
        <v>858</v>
      </c>
      <c r="E87" s="20" t="s">
        <v>1070</v>
      </c>
      <c r="F87" s="16" t="str">
        <f t="shared" si="21"/>
        <v>B._sp._Eidolon.helvum_Eh6-0910-A111</v>
      </c>
      <c r="G87" s="20" t="s">
        <v>1071</v>
      </c>
      <c r="H87" s="16" t="str">
        <f t="shared" si="18"/>
        <v>&gt;B._sp._Eidolon.helvum_Eh6-0910-A111|TGGGGACCAGCTCATGGTGGAGCAAATGAAGCATGCCTAAAAATGCTGCAAGAAATAGGTTCTATTAAAAAAATACCCAAATTTATTGAACGTGCTAAAGATAAAAATGATCCATTCCGTCTAATGGGTTTTGGACATAGGATATATAGGAATTATGATCCACGTGCAAAAATTATGCAACAAACTTGCTATGAAGTACTGAAGGAACTAGGCACGCAGGATGATCCACTTTTTAAAATTGCTATGGAACTGGAAAAGATTGCTCTTAGTGATGAATATTTCATTGAGAAAAAACTTTATCCAAATGTTGATTTTTACTCGGGAATTACTCTAAAAGCACTAAAGTTTCCTACGAATATGTTTACTgTtCtTTTTGCATTA</v>
      </c>
      <c r="I87" s="16">
        <f t="shared" si="13"/>
        <v>381</v>
      </c>
      <c r="J87" s="16" t="str">
        <f t="shared" si="24"/>
        <v>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</v>
      </c>
      <c r="K87" s="16" t="str">
        <f t="shared" si="19"/>
        <v>&gt;B._sp._Eidolon.helvum_Eh6-0910-A111|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</v>
      </c>
      <c r="L87" s="16">
        <f t="shared" si="14"/>
        <v>888</v>
      </c>
      <c r="M87" s="17" t="str">
        <f t="shared" si="25"/>
        <v>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</v>
      </c>
      <c r="N87" s="16" t="str">
        <f t="shared" si="17"/>
        <v>&gt;B._sp._Eidolon.helvum_Eh6-0910-A111|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</v>
      </c>
      <c r="O87" s="16">
        <f t="shared" si="23"/>
        <v>1331</v>
      </c>
      <c r="P87" s="19" t="s">
        <v>1533</v>
      </c>
      <c r="Q87" s="17" t="s">
        <v>29</v>
      </c>
      <c r="R87" s="17" t="s">
        <v>29</v>
      </c>
      <c r="S87" s="17" t="s">
        <v>29</v>
      </c>
    </row>
    <row r="88" spans="1:19" x14ac:dyDescent="0.4">
      <c r="A88" s="17" t="s">
        <v>1558</v>
      </c>
      <c r="B88" s="20" t="s">
        <v>897</v>
      </c>
      <c r="C88" s="20" t="s">
        <v>789</v>
      </c>
      <c r="D88" s="20" t="s">
        <v>858</v>
      </c>
      <c r="E88" s="20" t="s">
        <v>1072</v>
      </c>
      <c r="F88" s="16" t="str">
        <f t="shared" si="21"/>
        <v>B._sp._Eidolon.helvum_Eh6-0910-A115</v>
      </c>
      <c r="G88" s="20" t="s">
        <v>1073</v>
      </c>
      <c r="H88" s="16" t="str">
        <f t="shared" si="18"/>
        <v>&gt;B._sp._Eidolon.helvum_Eh6-0910-A115|TGGGGACCAGCTCATGGTGGAGCAAATGAAGCATGCCTAAAAATGCTGCAAGAAATAGGTTCTATTAAAAAAATACCCAAATTTATTGAACGTGCTAAAGATAAAAATGATCCATTCCGTCTAATGGGTTTTGGACATAGGATATATAGGAATTATGATCCACGTGCAAAAATTATGCAACAAACTTGCTATGAAGTACTGAAGGAACTAGGCACGCAGGATGATCCACTTTTTAAAATTGCTATGGAACTGGAAAAGATTGCTCTTAGTGATGAATATTTCATTGAGAAAAAACTTTATCCAAATGTTGATTTTTACTCGGGAATTACTCTAAAAGCACTAAAGTTTCCTACGAATATGTTTACTGTTCTTTTTGCATTA</v>
      </c>
      <c r="I88" s="16">
        <f t="shared" si="13"/>
        <v>381</v>
      </c>
      <c r="J88" s="16" t="str">
        <f t="shared" si="24"/>
        <v>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</v>
      </c>
      <c r="K88" s="16" t="str">
        <f t="shared" si="19"/>
        <v>&gt;B._sp._Eidolon.helvum_Eh6-0910-A115|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</v>
      </c>
      <c r="L88" s="16">
        <f t="shared" si="14"/>
        <v>888</v>
      </c>
      <c r="M88" s="17" t="str">
        <f t="shared" si="25"/>
        <v>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</v>
      </c>
      <c r="N88" s="16" t="str">
        <f t="shared" si="17"/>
        <v>&gt;B._sp._Eidolon.helvum_Eh6-0910-A115|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</v>
      </c>
      <c r="O88" s="16">
        <f t="shared" si="23"/>
        <v>1331</v>
      </c>
      <c r="P88" s="19" t="s">
        <v>1534</v>
      </c>
      <c r="Q88" s="17" t="s">
        <v>29</v>
      </c>
      <c r="R88" s="17" t="s">
        <v>29</v>
      </c>
      <c r="S88" s="17" t="s">
        <v>29</v>
      </c>
    </row>
    <row r="89" spans="1:19" x14ac:dyDescent="0.4">
      <c r="A89" s="17" t="s">
        <v>1558</v>
      </c>
      <c r="B89" s="20" t="s">
        <v>897</v>
      </c>
      <c r="C89" s="20" t="s">
        <v>789</v>
      </c>
      <c r="D89" s="20" t="s">
        <v>858</v>
      </c>
      <c r="E89" s="20" t="s">
        <v>1074</v>
      </c>
      <c r="F89" s="16" t="str">
        <f t="shared" si="21"/>
        <v>B._sp._Eidolon.helvum_Eh6-0910-A123</v>
      </c>
      <c r="G89" s="20" t="s">
        <v>1075</v>
      </c>
      <c r="H89" s="16" t="str">
        <f t="shared" si="18"/>
        <v>&gt;B._sp._Eidolon.helvum_Eh6-0910-A123|tgGGGACCAGCtCATGGTGGAGCAAATGAAGCATGCCTAAaaaTGCTGCAaGAAATAGGTTCTATTAAAAAAATACCCAAATTTATTGAACGTGCTAAAGATAAAAATGATCCATTCCGTCTAATGGGTTTTGGACATAGGATATATAGGAATTATGATCCACGTGCAAAAATTATGCAACAAACTTGCTATGAAGTACTGAAGGAACTAGGCACGCAGGATGATCCACTTTTTAAAATTGCTATGGAACTGGAAAAGATTGCTCTTAGTGATGAATATTTCATTGAGAAAAAACTTTATCCAAATGTTGATTTTTACTCGGGAATTACTCTAAAAGCACTAAAGTTTCCTACGAATATgTTTACtgttc</v>
      </c>
      <c r="I89" s="16">
        <f t="shared" si="13"/>
        <v>370</v>
      </c>
      <c r="J89" s="16" t="str">
        <f t="shared" si="24"/>
        <v>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</v>
      </c>
      <c r="K89" s="16" t="str">
        <f t="shared" si="19"/>
        <v>&gt;B._sp._Eidolon.helvum_Eh6-0910-A123|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</v>
      </c>
      <c r="L89" s="16">
        <f t="shared" si="14"/>
        <v>888</v>
      </c>
      <c r="M89" s="17" t="str">
        <f t="shared" si="25"/>
        <v>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</v>
      </c>
      <c r="N89" s="16" t="str">
        <f t="shared" si="17"/>
        <v>&gt;B._sp._Eidolon.helvum_Eh6-0910-A123|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</v>
      </c>
      <c r="O89" s="16">
        <f t="shared" si="23"/>
        <v>1331</v>
      </c>
      <c r="P89" s="19" t="s">
        <v>1535</v>
      </c>
      <c r="Q89" s="17" t="s">
        <v>29</v>
      </c>
      <c r="R89" s="17" t="s">
        <v>29</v>
      </c>
      <c r="S89" s="17" t="s">
        <v>29</v>
      </c>
    </row>
    <row r="90" spans="1:19" x14ac:dyDescent="0.4">
      <c r="A90" s="17" t="s">
        <v>1558</v>
      </c>
      <c r="B90" s="20" t="s">
        <v>897</v>
      </c>
      <c r="C90" s="20" t="s">
        <v>789</v>
      </c>
      <c r="D90" s="20" t="s">
        <v>858</v>
      </c>
      <c r="E90" s="20" t="s">
        <v>1076</v>
      </c>
      <c r="F90" s="16" t="str">
        <f t="shared" si="21"/>
        <v>B._sp._Eidolon.helvum_Eh6-0910-A151</v>
      </c>
      <c r="G90" s="20" t="s">
        <v>1077</v>
      </c>
      <c r="H90" s="16" t="str">
        <f t="shared" si="18"/>
        <v>&gt;B._sp._Eidolon.helvum_Eh6-0910-A151|tgGGGACCAgCtCATGGTGGAGCAAATGAAGCATGCCTAAAAATGCTGCAaGAAATAGGTTCTATTAAAAAAATACCCAAATTTATTGAACGTGCTAAAGATAAAAATGATCCATTCCGTCTAATGGGTTTTGGACATAGGATATATAGGAATTATGATCCACGTGCAAAAATTATGCAACAAACTTGCTATGAAGTACTGAAGGAACTAGGCACGCAGGATGATCCACTTTTTAAAATTGCTATGGAACTGGAAAAGATTGCTCTTAGTGATGAATATTTCATTGAGAAAAAACTTTATCCAAATGTTGATTTTTACTCGGGAATTACTCTAAAAGCACTAAAGTTTCCTACgAATATGTTTACTGTTcTTTTTGCATta</v>
      </c>
      <c r="I90" s="16">
        <f t="shared" si="13"/>
        <v>381</v>
      </c>
      <c r="J90" s="16" t="str">
        <f t="shared" si="24"/>
        <v>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</v>
      </c>
      <c r="K90" s="16" t="str">
        <f t="shared" si="19"/>
        <v>&gt;B._sp._Eidolon.helvum_Eh6-0910-A151|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</v>
      </c>
      <c r="L90" s="16">
        <f t="shared" si="14"/>
        <v>888</v>
      </c>
      <c r="M90" s="17" t="str">
        <f t="shared" si="25"/>
        <v>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</v>
      </c>
      <c r="N90" s="16" t="str">
        <f t="shared" si="17"/>
        <v>&gt;B._sp._Eidolon.helvum_Eh6-0910-A151|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</v>
      </c>
      <c r="O90" s="16">
        <f t="shared" si="23"/>
        <v>1331</v>
      </c>
      <c r="P90" s="19" t="s">
        <v>1536</v>
      </c>
      <c r="Q90" s="17" t="s">
        <v>29</v>
      </c>
      <c r="R90" s="17" t="s">
        <v>29</v>
      </c>
      <c r="S90" s="17" t="s">
        <v>29</v>
      </c>
    </row>
    <row r="91" spans="1:19" x14ac:dyDescent="0.4">
      <c r="A91" s="17" t="s">
        <v>1558</v>
      </c>
      <c r="B91" s="20" t="s">
        <v>897</v>
      </c>
      <c r="C91" s="20" t="s">
        <v>789</v>
      </c>
      <c r="D91" s="20" t="s">
        <v>858</v>
      </c>
      <c r="E91" s="20" t="s">
        <v>1078</v>
      </c>
      <c r="F91" s="16" t="str">
        <f t="shared" si="21"/>
        <v>B._sp._Eidolon.helvum_Eh6-0910-B111</v>
      </c>
      <c r="G91" s="20" t="s">
        <v>1079</v>
      </c>
      <c r="H91" s="16" t="str">
        <f t="shared" si="18"/>
        <v>&gt;B._sp._Eidolon.helvum_Eh6-0910-B111|tgGGGACCAgCTCATGGTGGAGCAAATGAAGCATGCCTAAAAATGCTGCAAGAAATAGGTTCTATTAAAAAAATACCCAAATTTATTGAACGTGCTAAAGATAAAAATGATCCATTCCGTCTAATGGGTTTTGGACATAGGATATATAGGAATTATGATCCACGTGCAAAAATTATGCAACAAACTTGCTATGAAGTACTGAAGGAACTAGGCACGCAGGATGATCCACTTTTTAAAATTGCTATGGAACTGGAAAAGATTGCTCTTAGTGATGAATATTTCATTGAGAAAAAACTTTATCCAAATGTTGATTTTTACTCGGGAATTACTCTAAAAGCACTAAAGTTTCCTACGAATATGTTTACTGTTcTTTTTGCATta</v>
      </c>
      <c r="I91" s="16">
        <f t="shared" si="13"/>
        <v>381</v>
      </c>
      <c r="J91" s="16" t="str">
        <f t="shared" si="24"/>
        <v>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</v>
      </c>
      <c r="K91" s="16" t="str">
        <f t="shared" si="19"/>
        <v>&gt;B._sp._Eidolon.helvum_Eh6-0910-B111|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</v>
      </c>
      <c r="L91" s="16">
        <f t="shared" si="14"/>
        <v>888</v>
      </c>
      <c r="M91" s="17" t="str">
        <f t="shared" si="25"/>
        <v>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</v>
      </c>
      <c r="N91" s="16" t="str">
        <f t="shared" ref="N91:N117" si="26">CONCATENATE("&gt;",F91,"|",M91)</f>
        <v>&gt;B._sp._Eidolon.helvum_Eh6-0910-B111|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</v>
      </c>
      <c r="O91" s="16">
        <f t="shared" si="23"/>
        <v>1331</v>
      </c>
      <c r="P91" s="19" t="s">
        <v>1537</v>
      </c>
      <c r="Q91" s="17" t="s">
        <v>29</v>
      </c>
      <c r="R91" s="17" t="s">
        <v>29</v>
      </c>
      <c r="S91" s="17" t="s">
        <v>29</v>
      </c>
    </row>
    <row r="92" spans="1:19" x14ac:dyDescent="0.4">
      <c r="A92" s="17" t="s">
        <v>1558</v>
      </c>
      <c r="B92" s="20" t="s">
        <v>897</v>
      </c>
      <c r="C92" s="20" t="s">
        <v>789</v>
      </c>
      <c r="D92" s="20" t="s">
        <v>858</v>
      </c>
      <c r="E92" s="20" t="s">
        <v>1080</v>
      </c>
      <c r="F92" s="16" t="str">
        <f t="shared" si="21"/>
        <v>B._sp._Eidolon.helvum_Eh6-1109-Q131</v>
      </c>
      <c r="G92" s="20" t="s">
        <v>1081</v>
      </c>
      <c r="H92" s="16" t="str">
        <f t="shared" ref="H92:H117" si="27">CONCATENATE("&gt;",F92,"|",G92)</f>
        <v>&gt;B._sp._Eidolon.helvum_Eh6-1109-Q131|TGGTGGAGCAAATGAAGCTTGCTTAAaaATGTTACaaGAAaTAGGTtCTGCTAAAAAAATACCCAAGTTTATTGAACGTGCTAAGGATAAAAATGATCCaTTCCGtCTTATGGGTTtCGGACATAGAaTCTACAGGaaTTATGaTCCaCGTGCTAaaaTTATGCaACaaaCTTGTTATGAAGTACtaaaAGAATTAGGTGTGCaGGATGATcCaCTTTTTAAAATTGCCaTGGAACTGGaaaaaATTGCCctAAGTGACGAGtATTTTATTGAgaaAaAACttTAcCCaAATGTTGATTTTTACTCGGGAATTACTTTAAAagC</v>
      </c>
      <c r="I92" s="16">
        <f t="shared" si="13"/>
        <v>324</v>
      </c>
      <c r="J92" s="20" t="s">
        <v>1082</v>
      </c>
      <c r="K92" s="16" t="str">
        <f t="shared" ref="K92:K117" si="28">CONCATENATE("&gt;",F92,"|",J92)</f>
        <v>&gt;B._sp._Eidolon.helvum_Eh6-1109-Q131|ACGTATTACCGTTTTTGGTGTCGGTGGTGGAGGTGGTAACGCCGTGAATAATATGATTAATGCAGGTCTTCAGGGTGTTGACTTCGTTGTTGCTAATACAGATGCACAGGCTTTGGCTATGTCCAAGGCTGAGCGATTAATTCAGCTCGGGGCAGCAGTTACAGAGGGTTTAGGTGCTGGTGCTTTGCCAGAGGTAGGAAAAGCAGCTGCAGATGAATGTATTGATGAGATTATTGACCATCTTGCAGATTCTCACATGGTTTTTATTACTGCGGGTATGGGCGGTGGAACTGGGACTGGTGCAGCTCCTGTTGTTGCTCGTGCTGCCCGTGAAAAAGGAATTTTAACCGTTGGTGTTGTGACGAAGCCTTTCCAGTTTGAAGGGGCACGCCGCATGAAAACAGCAGAAAATGGAATTGAGGAATTACAAAAGTCCGTTGATACCTTAATAGTGATACCCAATCAGAATCTTTTTCGTATTGCTAATGACAAAACAACTTTTTCTGATGCTTTTGCTATGGCGGATCAGGTACTTTACTCTGGTGTTGCTTCTATTACAGATTTGATGATCAAGGAAGGGCTGATCAATCTTGATTTTGCGGACGTTCGTTCTGTTATGCACGAAATGGGACGGGCGATGATGGGGACCGGCGAGGCATCAGGTGAGGGACGTGCTTTGAAAGCTGCTGAAGCTGCTATTGCTAATCCG</v>
      </c>
      <c r="L92" s="16">
        <f t="shared" si="14"/>
        <v>709</v>
      </c>
      <c r="M92" s="20" t="s">
        <v>1083</v>
      </c>
      <c r="N92" s="16" t="str">
        <f t="shared" ref="N92:N93" si="29">CONCATENATE("&gt;",F92,"_",R92,"|",M92)</f>
        <v>&gt;B._sp._Eidolon.helvum_Eh6-1109-Q131_MN249718|tCtTCaGaTgatgATcCCAaGCCTTctGGCgCTtGCAGGAAcTTaTCcGAATTTgtTTTTTcGgGAAGGAACttTTcTaTTTTaTaaGTATatgctGGAGAAGGtTATctGGTTTGCCCCggaGGgCTTgTAGCTCagTtGgTTaGAGCGCGCgCTTGATAAGCGcgAGGTcggAggTtCAAGTCcTCCCAGGCCCACCATTTATaAgTGCTtAtGAcggtTTTtTGtAtAggGGTTTgtaTTTTTTaTTGagaatAcATCTTTtAtGGtTtTAtgcCCTTagctATtATGGGGCCGTAgcTcagCTGGgAgAGcACCTGcTtTGCaagCAGGgggtcGtCgg</v>
      </c>
      <c r="O92" s="16">
        <f t="shared" si="23"/>
        <v>343</v>
      </c>
      <c r="P92" s="19" t="s">
        <v>1538</v>
      </c>
      <c r="Q92" s="19" t="s">
        <v>1506</v>
      </c>
      <c r="R92" s="19" t="s">
        <v>1496</v>
      </c>
      <c r="S92" s="17" t="s">
        <v>29</v>
      </c>
    </row>
    <row r="93" spans="1:19" x14ac:dyDescent="0.4">
      <c r="A93" s="17" t="s">
        <v>1558</v>
      </c>
      <c r="B93" s="20" t="s">
        <v>897</v>
      </c>
      <c r="C93" s="20" t="s">
        <v>789</v>
      </c>
      <c r="D93" s="20" t="s">
        <v>858</v>
      </c>
      <c r="E93" s="20" t="s">
        <v>1084</v>
      </c>
      <c r="F93" s="16" t="str">
        <f t="shared" si="21"/>
        <v>B._sp._Eidolon.helvum_Eh6-1109-Q135</v>
      </c>
      <c r="G93" s="20" t="str">
        <f>REPT("-",357)</f>
        <v>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</v>
      </c>
      <c r="H93" s="16" t="str">
        <f t="shared" si="27"/>
        <v>&gt;B._sp._Eidolon.helvum_Eh6-1109-Q135|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</v>
      </c>
      <c r="I93" s="16">
        <f t="shared" si="13"/>
        <v>357</v>
      </c>
      <c r="J93" s="20" t="s">
        <v>1085</v>
      </c>
      <c r="K93" s="16" t="str">
        <f t="shared" si="28"/>
        <v>&gt;B._sp._Eidolon.helvum_Eh6-1109-Q135|ACGTATTACCGTTTTTGGTGTCGGTGGTGGAGGTGGTAACGCCGTGAATAATATGATTAATGCAGGTCTTCAGGGTGTTGACTTCGTTGTTGCTAATACAGATGCACAGGCTTTGGCTATGTCCAAGGCTGAGCGATTAATTCAGCTCGGGGCAGCAGTTACAGAGGGTTTAGGTGCTGGTGCTTTGCCAGAGGTAGGAAAAGCAGCTGCAGATGAATGTATTGATGAGATTATTGACCATCTTGCAGATTCTCACATGGTTTTTATTACTGCGGGTATGGGCGGTGGAACTGGGACTGGTGCAGCTCCTGTTGTTGCTCGTGCTGCCCGTGAAAAAGGAATTTTAACCGTTGGTGTTGTGACGAAGCCTTTCCAGTTTGAAGGGGCACGCCGCATGAAAACAGCAGAAAATGGAATTGAGGAATTACAAAAGTCCGTTGATACCTTAATAGTGATACCCAATCAGAATCTTTTTCGTATTGCTAATGACAAAACAACCTTTTCTGATGCTTTTGCTATGGCGGATCAGGTACTTTACTCTGGTGTTGCTTCTATTACAGATTTGATGATCAAGGAAGGGCTGATCAATCTTGATTTTGCGGACGTTCGTTCTGTTATGCACGAAATGGGACGGGCGATGATGGGGACCGGCGAGGCATCAGGTGAGGGACGTGCTTtGAAAGCTGCTGAAGCTGCTATTGCTAATCCGTTGTTGG</v>
      </c>
      <c r="L93" s="16">
        <f t="shared" si="14"/>
        <v>716</v>
      </c>
      <c r="M93" s="20" t="s">
        <v>1086</v>
      </c>
      <c r="N93" s="16" t="str">
        <f t="shared" si="29"/>
        <v>&gt;B._sp._Eidolon.helvum_Eh6-1109-Q135_MN249719|CAGATGAtGATCCCAAGCCTTCTGGCGCTTGCAGGAACTTATCCGaATTTGTTTTTTCGGGAAGGAACTTTTCTATTTTATAAGTATATGCTGGAGAAGGTTATCTGGTTTGCCCCGGAGGGCTTGTAGCTCAGTTGGTTAGAGCGCGCGCTTGATAAGCGTGAGGTCGGAGGTTCAAGTCCTCCCAGGCCCACCATTTATAAGTGCTTATGACGGTTTTTTGTATAGGGGTTTGTATTTTTTATTGAGAATACATCTTTTATGGTTTTATGCCCTTAGCTATTATGGGGCCGTAGCTCAGCTGGGAGAGCACCTGCTTTGCAAGCAGGGGGTCGTCGG</v>
      </c>
      <c r="O93" s="16">
        <f t="shared" si="23"/>
        <v>339</v>
      </c>
      <c r="P93" s="17" t="s">
        <v>29</v>
      </c>
      <c r="Q93" s="19" t="s">
        <v>1507</v>
      </c>
      <c r="R93" s="19" t="s">
        <v>1497</v>
      </c>
      <c r="S93" s="17" t="s">
        <v>29</v>
      </c>
    </row>
    <row r="94" spans="1:19" x14ac:dyDescent="0.4">
      <c r="A94" s="17" t="s">
        <v>1558</v>
      </c>
      <c r="B94" s="20" t="s">
        <v>897</v>
      </c>
      <c r="C94" s="20" t="s">
        <v>789</v>
      </c>
      <c r="D94" s="20" t="s">
        <v>858</v>
      </c>
      <c r="E94" s="20" t="s">
        <v>1087</v>
      </c>
      <c r="F94" s="16" t="str">
        <f t="shared" si="21"/>
        <v>B._sp._Eidolon.helvum_Eh6-1110-A102</v>
      </c>
      <c r="G94" s="20" t="s">
        <v>1088</v>
      </c>
      <c r="H94" s="16" t="str">
        <f t="shared" si="27"/>
        <v>&gt;B._sp._Eidolon.helvum_Eh6-1110-A102|tgGGGACCAgCtCATGGTGGAGCAAATGAAGCATGCCTAAAAATGCTGCAaGAAATAGGTTCTATTAAAAAAATACCCAAATTTATTGAACGTGCTAAAGATAAAAATGATCCATTCCGTCTAATGGGTTTTGGACATAGGATATATAGGAATTATGATCCACGTGCAAAAATTATGCAACAAACTTGCTATGAAGTACTGAAGGAACTAGGCACGCAGGATGATCCACTTTTTAAAATTGCTATGGAACTGGAAAAGATTGCTCTTAGTGATGAATATTTCATTGAGAAAAAACTTTATCCAAATGTTGATTTTTACTCGGGAATTACTCTAAAAGCACTAAAGTTTCCTACGAATATGTTTACTGTTcTTTTTGCATta</v>
      </c>
      <c r="I94" s="16">
        <f t="shared" si="13"/>
        <v>381</v>
      </c>
      <c r="J94" s="16" t="str">
        <f t="shared" ref="J94:J100" si="30">REPT("-",888)</f>
        <v>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</v>
      </c>
      <c r="K94" s="16" t="str">
        <f t="shared" si="28"/>
        <v>&gt;B._sp._Eidolon.helvum_Eh6-1110-A102|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</v>
      </c>
      <c r="L94" s="16">
        <f t="shared" si="14"/>
        <v>888</v>
      </c>
      <c r="M94" s="17" t="str">
        <f>REPT("-",1331)</f>
        <v>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</v>
      </c>
      <c r="N94" s="16" t="str">
        <f t="shared" si="26"/>
        <v>&gt;B._sp._Eidolon.helvum_Eh6-1110-A102|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</v>
      </c>
      <c r="O94" s="16">
        <f t="shared" si="23"/>
        <v>1331</v>
      </c>
      <c r="P94" s="19" t="s">
        <v>1539</v>
      </c>
      <c r="Q94" s="17" t="s">
        <v>29</v>
      </c>
      <c r="R94" s="17" t="s">
        <v>29</v>
      </c>
      <c r="S94" s="17" t="s">
        <v>29</v>
      </c>
    </row>
    <row r="95" spans="1:19" x14ac:dyDescent="0.4">
      <c r="A95" s="17" t="s">
        <v>1558</v>
      </c>
      <c r="B95" s="20" t="s">
        <v>897</v>
      </c>
      <c r="C95" s="20" t="s">
        <v>789</v>
      </c>
      <c r="D95" s="20" t="s">
        <v>858</v>
      </c>
      <c r="E95" s="20" t="s">
        <v>1089</v>
      </c>
      <c r="F95" s="16" t="str">
        <f t="shared" si="21"/>
        <v>B._sp._Eidolon.helvum_Eh6-1110-A106</v>
      </c>
      <c r="G95" s="20" t="str">
        <f>REPT("-",357)</f>
        <v>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</v>
      </c>
      <c r="H95" s="16" t="str">
        <f t="shared" si="27"/>
        <v>&gt;B._sp._Eidolon.helvum_Eh6-1110-A106|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</v>
      </c>
      <c r="I95" s="16">
        <f t="shared" si="13"/>
        <v>357</v>
      </c>
      <c r="J95" s="16" t="str">
        <f t="shared" si="30"/>
        <v>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</v>
      </c>
      <c r="K95" s="16" t="str">
        <f t="shared" si="28"/>
        <v>&gt;B._sp._Eidolon.helvum_Eh6-1110-A106|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</v>
      </c>
      <c r="L95" s="16">
        <f t="shared" si="14"/>
        <v>888</v>
      </c>
      <c r="M95" s="20" t="s">
        <v>1090</v>
      </c>
      <c r="N95" s="16" t="str">
        <f>CONCATENATE("&gt;",F95,"_",R95,"|",M95)</f>
        <v>&gt;B._sp._Eidolon.helvum_Eh6-1110-A106_MN249720|CCAAGCCTTCTGGCGCTTGCAGGAACTTATCCGAATTTGTTTTTTCGGGAAGGAACTTTTCTATTTTATAAGTATATGCTGGAGAAGGTTATCTGGTTTGCCCCGGAGGGCTTGTAGCTCAGTTGGTTAGAGCGCGCGCTTGATAAGCGTGAGGTCGGAGGTTCAAGTCCTCCCAGGCCCACCATTTATAAGTGCTTATGACGGTTTTTTGTATAGGGGTTTGTATTTTTTATTGAGAATACATCTTTTATGGTTTTATGCCCTTAGCTATTATGGGGCCGTAGCTCAGCTGGGAGAGCACCTAGCTTTGCAAGCAGGGGGCCGTCGG</v>
      </c>
      <c r="O95" s="16">
        <f t="shared" si="23"/>
        <v>328</v>
      </c>
      <c r="P95" s="17" t="s">
        <v>29</v>
      </c>
      <c r="Q95" s="17" t="s">
        <v>29</v>
      </c>
      <c r="R95" s="19" t="s">
        <v>1498</v>
      </c>
      <c r="S95" s="17" t="s">
        <v>29</v>
      </c>
    </row>
    <row r="96" spans="1:19" x14ac:dyDescent="0.4">
      <c r="A96" s="17" t="s">
        <v>1558</v>
      </c>
      <c r="B96" s="20" t="s">
        <v>897</v>
      </c>
      <c r="C96" s="20" t="s">
        <v>789</v>
      </c>
      <c r="D96" s="20" t="s">
        <v>858</v>
      </c>
      <c r="E96" s="20" t="s">
        <v>1091</v>
      </c>
      <c r="F96" s="16" t="str">
        <f t="shared" si="21"/>
        <v>B._sp._Eidolon.helvum_Eh6-1110-A115</v>
      </c>
      <c r="G96" s="20" t="s">
        <v>1092</v>
      </c>
      <c r="H96" s="16" t="str">
        <f t="shared" si="27"/>
        <v>&gt;B._sp._Eidolon.helvum_Eh6-1110-A115|GGGACCAGCTCATGGTGGAGCAAATGAAGCATGCCTAAAAATGCTGCAAGAAATAGGTTCTATTAAAAAAATACCCAAATTTATTGAACGTGCTAAAGATAAAAATGATCCATTCCGTCTAATGGGTTTTGGACATAGGATATATAGGAATTATGATCCACGTGCAAAAATTATGCAACAAACTTGCTATGAAGTACTGAAGGAACTAGGCACGCAGGATGATCCACTTTTTAAAATTGCTATGGAACTGGAAAAGATTGCTCTTAGTGATGAATATTTCATTGAGAAAAAACTTTATCCAAATGTTGATTTTTACTCGGGAATTACTCTAAAAGCACTAAAGTTTCCTACGAATATGTTTACTGTTCTTTTTGCATTA</v>
      </c>
      <c r="I96" s="16">
        <f t="shared" si="13"/>
        <v>379</v>
      </c>
      <c r="J96" s="16" t="str">
        <f t="shared" si="30"/>
        <v>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</v>
      </c>
      <c r="K96" s="16" t="str">
        <f t="shared" si="28"/>
        <v>&gt;B._sp._Eidolon.helvum_Eh6-1110-A115|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</v>
      </c>
      <c r="L96" s="16">
        <f t="shared" si="14"/>
        <v>888</v>
      </c>
      <c r="M96" s="17" t="str">
        <f t="shared" ref="M96:M117" si="31">REPT("-",1331)</f>
        <v>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</v>
      </c>
      <c r="N96" s="16" t="str">
        <f t="shared" si="26"/>
        <v>&gt;B._sp._Eidolon.helvum_Eh6-1110-A115|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</v>
      </c>
      <c r="O96" s="16">
        <f t="shared" si="23"/>
        <v>1331</v>
      </c>
      <c r="P96" s="19" t="s">
        <v>1540</v>
      </c>
      <c r="Q96" s="17" t="s">
        <v>29</v>
      </c>
      <c r="R96" s="17" t="s">
        <v>29</v>
      </c>
      <c r="S96" s="17" t="s">
        <v>29</v>
      </c>
    </row>
    <row r="97" spans="1:19" x14ac:dyDescent="0.4">
      <c r="A97" s="17" t="s">
        <v>1558</v>
      </c>
      <c r="B97" s="20" t="s">
        <v>897</v>
      </c>
      <c r="C97" s="20" t="s">
        <v>789</v>
      </c>
      <c r="D97" s="20" t="s">
        <v>858</v>
      </c>
      <c r="E97" s="20" t="s">
        <v>1093</v>
      </c>
      <c r="F97" s="16" t="str">
        <f t="shared" si="21"/>
        <v>B._sp._Eidolon.helvum_Eh6-1110-A130</v>
      </c>
      <c r="G97" s="20" t="s">
        <v>1073</v>
      </c>
      <c r="H97" s="16" t="str">
        <f t="shared" si="27"/>
        <v>&gt;B._sp._Eidolon.helvum_Eh6-1110-A130|TGGGGACCAGCTCATGGTGGAGCAAATGAAGCATGCCTAAAAATGCTGCAAGAAATAGGTTCTATTAAAAAAATACCCAAATTTATTGAACGTGCTAAAGATAAAAATGATCCATTCCGTCTAATGGGTTTTGGACATAGGATATATAGGAATTATGATCCACGTGCAAAAATTATGCAACAAACTTGCTATGAAGTACTGAAGGAACTAGGCACGCAGGATGATCCACTTTTTAAAATTGCTATGGAACTGGAAAAGATTGCTCTTAGTGATGAATATTTCATTGAGAAAAAACTTTATCCAAATGTTGATTTTTACTCGGGAATTACTCTAAAAGCACTAAAGTTTCCTACGAATATGTTTACTGTTCTTTTTGCATTA</v>
      </c>
      <c r="I97" s="16">
        <f t="shared" si="13"/>
        <v>381</v>
      </c>
      <c r="J97" s="16" t="str">
        <f t="shared" si="30"/>
        <v>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</v>
      </c>
      <c r="K97" s="16" t="str">
        <f t="shared" si="28"/>
        <v>&gt;B._sp._Eidolon.helvum_Eh6-1110-A130|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</v>
      </c>
      <c r="L97" s="16">
        <f t="shared" si="14"/>
        <v>888</v>
      </c>
      <c r="M97" s="17" t="str">
        <f t="shared" si="31"/>
        <v>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</v>
      </c>
      <c r="N97" s="16" t="str">
        <f t="shared" si="26"/>
        <v>&gt;B._sp._Eidolon.helvum_Eh6-1110-A130|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</v>
      </c>
      <c r="O97" s="16">
        <f t="shared" si="23"/>
        <v>1331</v>
      </c>
      <c r="P97" s="19" t="s">
        <v>1541</v>
      </c>
      <c r="Q97" s="17" t="s">
        <v>29</v>
      </c>
      <c r="R97" s="17" t="s">
        <v>29</v>
      </c>
      <c r="S97" s="17" t="s">
        <v>29</v>
      </c>
    </row>
    <row r="98" spans="1:19" x14ac:dyDescent="0.4">
      <c r="A98" s="17" t="s">
        <v>1558</v>
      </c>
      <c r="B98" s="20" t="s">
        <v>897</v>
      </c>
      <c r="C98" s="20" t="s">
        <v>789</v>
      </c>
      <c r="D98" s="20" t="s">
        <v>858</v>
      </c>
      <c r="E98" s="20" t="s">
        <v>1094</v>
      </c>
      <c r="F98" s="16" t="str">
        <f t="shared" ref="F98:F129" si="32">CONCATENATE(A98,"_",B98,"_",E98)</f>
        <v>B._sp._Eidolon.helvum_Eh6-1110-A147</v>
      </c>
      <c r="G98" s="20" t="s">
        <v>1095</v>
      </c>
      <c r="H98" s="16" t="str">
        <f t="shared" si="27"/>
        <v>&gt;B._sp._Eidolon.helvum_Eh6-1110-A147|AtGgtGGaGCAAATGAAGCATGCCTAAAAATGCTACaAGAAATAGGCTCTATTAAAAAAATACCCAAATTTATTGAACGTGCTAAAGATAAAAAGGATCCATTTCGTCTTATGGGTTTCGGACATAGAATATATAGAAATTATGATCCACGTGCGAAGATTATGCAACAAACTTGTTATGAAGTACTAAAAGAACTAGGTGCACAGGATGATCCACTTTTTAAAATTGCCATGGAACTGGAAAAGATCGCTCTAAGTGATGATTATTTCATTGAGAAAAAACTTTATCCAAATGTTGATTTTTACTCAGGGATTACCCTAAAAGCACTAAAATTTCCtACTAACATGTTTACTGTTcTTTTTGCATt</v>
      </c>
      <c r="I98" s="16">
        <f t="shared" si="13"/>
        <v>367</v>
      </c>
      <c r="J98" s="16" t="str">
        <f t="shared" si="30"/>
        <v>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</v>
      </c>
      <c r="K98" s="16" t="str">
        <f t="shared" si="28"/>
        <v>&gt;B._sp._Eidolon.helvum_Eh6-1110-A147|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</v>
      </c>
      <c r="L98" s="16">
        <f t="shared" si="14"/>
        <v>888</v>
      </c>
      <c r="M98" s="17" t="str">
        <f t="shared" si="31"/>
        <v>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</v>
      </c>
      <c r="N98" s="16" t="str">
        <f t="shared" si="26"/>
        <v>&gt;B._sp._Eidolon.helvum_Eh6-1110-A147|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</v>
      </c>
      <c r="O98" s="16">
        <f t="shared" ref="O98:O129" si="33">LEN(M98)</f>
        <v>1331</v>
      </c>
      <c r="P98" s="19" t="s">
        <v>1542</v>
      </c>
      <c r="Q98" s="17" t="s">
        <v>29</v>
      </c>
      <c r="R98" s="17" t="s">
        <v>29</v>
      </c>
      <c r="S98" s="17" t="s">
        <v>29</v>
      </c>
    </row>
    <row r="99" spans="1:19" x14ac:dyDescent="0.4">
      <c r="A99" s="17" t="s">
        <v>1558</v>
      </c>
      <c r="B99" s="20" t="s">
        <v>897</v>
      </c>
      <c r="C99" s="20" t="s">
        <v>789</v>
      </c>
      <c r="D99" s="20" t="s">
        <v>858</v>
      </c>
      <c r="E99" s="20" t="s">
        <v>1096</v>
      </c>
      <c r="F99" s="16" t="str">
        <f t="shared" si="32"/>
        <v>B._sp._Eidolon.helvum_Eh6-1110-BJ1</v>
      </c>
      <c r="G99" s="20" t="s">
        <v>1097</v>
      </c>
      <c r="H99" s="16" t="str">
        <f t="shared" si="27"/>
        <v>&gt;B._sp._Eidolon.helvum_Eh6-1110-BJ1|tgGtGGaGCAAATGAAGCATGCCTAAAAATGCTGCAaGaAATAGGTTCTATTAAAAAAATACCCAAATTTATTGAACGTGCTAAAGATAAAAATGATCCATTCCGTCTAATGGGTTTTGGACATAGGATATATAGGAATTATGATCCACGTGCAAAAATTATGCAaCaAACTTGCTATGAAGTACTGAAGGAACTAGGCACGCAGGATGATCCACTTTTTAAAATTGCTATGGAACTGGAAAAGATTGCTCTTAGTGATGAATATTTCATTGAGAAAAAACTTTATCCAAATGTTGATTTTTACTCGGGAATTACTCTAAAAGCACTAAAGTTTCCTACGAATATGTTTACTGttcTTTTTGCATt</v>
      </c>
      <c r="I99" s="16">
        <f t="shared" ref="I99:I118" si="34">LEN(G99)</f>
        <v>366</v>
      </c>
      <c r="J99" s="16" t="str">
        <f t="shared" si="30"/>
        <v>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</v>
      </c>
      <c r="K99" s="16" t="str">
        <f t="shared" si="28"/>
        <v>&gt;B._sp._Eidolon.helvum_Eh6-1110-BJ1|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</v>
      </c>
      <c r="L99" s="16">
        <f t="shared" ref="L99:L118" si="35">LEN(J99)</f>
        <v>888</v>
      </c>
      <c r="M99" s="17" t="str">
        <f t="shared" si="31"/>
        <v>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</v>
      </c>
      <c r="N99" s="16" t="str">
        <f t="shared" si="26"/>
        <v>&gt;B._sp._Eidolon.helvum_Eh6-1110-BJ1|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</v>
      </c>
      <c r="O99" s="16">
        <f t="shared" si="33"/>
        <v>1331</v>
      </c>
      <c r="P99" s="19" t="s">
        <v>1543</v>
      </c>
      <c r="Q99" s="17" t="s">
        <v>29</v>
      </c>
      <c r="R99" s="17" t="s">
        <v>29</v>
      </c>
      <c r="S99" s="17" t="s">
        <v>29</v>
      </c>
    </row>
    <row r="100" spans="1:19" x14ac:dyDescent="0.4">
      <c r="A100" s="17" t="s">
        <v>1558</v>
      </c>
      <c r="B100" s="20" t="s">
        <v>897</v>
      </c>
      <c r="C100" s="20" t="s">
        <v>789</v>
      </c>
      <c r="D100" s="20" t="s">
        <v>858</v>
      </c>
      <c r="E100" s="20" t="s">
        <v>1098</v>
      </c>
      <c r="F100" s="16" t="str">
        <f t="shared" si="32"/>
        <v>B._sp._Eidolon.helvum_Eh6-170112-D046</v>
      </c>
      <c r="G100" s="20" t="s">
        <v>1099</v>
      </c>
      <c r="H100" s="16" t="str">
        <f t="shared" si="27"/>
        <v>&gt;B._sp._Eidolon.helvum_Eh6-170112-D046|tgGGGaCCAGCTCATGGTGGAGCAAATGAAGCCTGCTTAAAAATGCTACAAGAAATAGGCTCTGTTAAAAAAATACCCAAATTTATTGAACGTGCTAAAGATAAAAAAGATCCATTTCGTCTTATGGGTTTCGGACATAGAATATATAGAAATTATGATCCTCGTGCGAAAATTATGCAACAAACTTGTTATGAAGTACTAAAAGAACTAGATGCACAGGATGATCCACTTTTTAAAATTGCCATGGAACTGGAAAAAATCGCTCTAAGTGATGATTATTTCATTGAGAAAAAACTTTATCCAAATGTTGATTTCTACTCTGGAATTACCCTAAAAGCACTAAAATTTCCTACTAATATGTTTACTGTTCTTTTTGCATta</v>
      </c>
      <c r="I100" s="16">
        <f t="shared" si="34"/>
        <v>381</v>
      </c>
      <c r="J100" s="16" t="str">
        <f t="shared" si="30"/>
        <v>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</v>
      </c>
      <c r="K100" s="16" t="str">
        <f t="shared" si="28"/>
        <v>&gt;B._sp._Eidolon.helvum_Eh6-170112-D046|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</v>
      </c>
      <c r="L100" s="16">
        <f t="shared" si="35"/>
        <v>888</v>
      </c>
      <c r="M100" s="17" t="str">
        <f t="shared" si="31"/>
        <v>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</v>
      </c>
      <c r="N100" s="16" t="str">
        <f t="shared" si="26"/>
        <v>&gt;B._sp._Eidolon.helvum_Eh6-170112-D046|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</v>
      </c>
      <c r="O100" s="16">
        <f t="shared" si="33"/>
        <v>1331</v>
      </c>
      <c r="P100" s="19" t="s">
        <v>1544</v>
      </c>
      <c r="Q100" s="17" t="s">
        <v>29</v>
      </c>
      <c r="R100" s="17" t="s">
        <v>29</v>
      </c>
      <c r="S100" s="17" t="s">
        <v>29</v>
      </c>
    </row>
    <row r="101" spans="1:19" x14ac:dyDescent="0.4">
      <c r="A101" s="17" t="s">
        <v>1558</v>
      </c>
      <c r="B101" s="20" t="s">
        <v>897</v>
      </c>
      <c r="C101" s="20" t="s">
        <v>789</v>
      </c>
      <c r="D101" s="20" t="s">
        <v>858</v>
      </c>
      <c r="E101" s="20" t="s">
        <v>1100</v>
      </c>
      <c r="F101" s="16" t="str">
        <f t="shared" si="32"/>
        <v>B._sp._Eidolon.helvum_Eh6-170112-D053</v>
      </c>
      <c r="G101" s="20" t="str">
        <f>REPT("-",357)</f>
        <v>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</v>
      </c>
      <c r="H101" s="16" t="str">
        <f t="shared" si="27"/>
        <v>&gt;B._sp._Eidolon.helvum_Eh6-170112-D053|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</v>
      </c>
      <c r="I101" s="16">
        <f t="shared" si="34"/>
        <v>357</v>
      </c>
      <c r="J101" s="20" t="s">
        <v>1101</v>
      </c>
      <c r="K101" s="16" t="str">
        <f t="shared" si="28"/>
        <v>&gt;B._sp._Eidolon.helvum_Eh6-170112-D053|ATATCGCGGGATTGAAGCCACGTATTACCGTTTTTGGTGTCGGTGGTGGAGGTGGTAACGCCGTGAATAATATGATTAATGCAGGTCTTCAGGGTGTTGACTTCGTTGTTGCTAATACAGATGCACAGGCTTTGGCTATGTCCAAGGCTGAGCGATTAATTCAGCTCGGGGCAGCAGTTACAGAGGGTTTAGGTGCTGGTGCTTTGCCAGAGGTAGGAAAAGCAGCTGCAGATGAATGTATTGATGAGATTATTGACCATCTTGCAGATTCTCACATGGTTTTTATTACTGCGGGTATGGGCGGTGGAACTGGGACTGGTGCAGCTCCTGTTGTTGCTCGTGCTGCCCGTGAAAAAGGAATTTTAACCGTTGGTGTTGTGACGAAGCCTTTCCAGTTTGAAGGGGCACGCCGCATGAAAACAGCAGAAAATGGAATTGAGGAATTACAAAAGTCCGTTGATACCTTAATAGTGATACCCAATCAGAATCTTTTTCGTATTGCTAATGACAAAACAACCTTTTCTGATGCTTTTGCTATGGCGGATCAGGTACTTTACTCTGGTGTTGCTTCTATTACAGATTTGATGATCAAGGAAGGGCTGATCAATCTTGATTTTGCGGACGTTCGTTCTGTTATGCACGAAATGGGACGGGCGATGATGGGGACCGGCGAGGCATCAGGTGAGGGACGTGCT</v>
      </c>
      <c r="L101" s="16">
        <f t="shared" si="35"/>
        <v>695</v>
      </c>
      <c r="M101" s="17" t="str">
        <f t="shared" si="31"/>
        <v>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</v>
      </c>
      <c r="N101" s="16" t="str">
        <f t="shared" si="26"/>
        <v>&gt;B._sp._Eidolon.helvum_Eh6-170112-D053|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</v>
      </c>
      <c r="O101" s="16">
        <f t="shared" si="33"/>
        <v>1331</v>
      </c>
      <c r="P101" s="17" t="s">
        <v>29</v>
      </c>
      <c r="Q101" s="19" t="s">
        <v>1508</v>
      </c>
      <c r="R101" s="17" t="s">
        <v>29</v>
      </c>
      <c r="S101" s="17" t="s">
        <v>29</v>
      </c>
    </row>
    <row r="102" spans="1:19" x14ac:dyDescent="0.4">
      <c r="A102" s="17" t="s">
        <v>1558</v>
      </c>
      <c r="B102" s="20" t="s">
        <v>897</v>
      </c>
      <c r="C102" s="20" t="s">
        <v>789</v>
      </c>
      <c r="D102" s="20" t="s">
        <v>858</v>
      </c>
      <c r="E102" s="20" t="s">
        <v>1102</v>
      </c>
      <c r="F102" s="16" t="str">
        <f t="shared" si="32"/>
        <v>B._sp._Eidolon.helvum_Eh6-170112-D074</v>
      </c>
      <c r="G102" s="20" t="s">
        <v>1103</v>
      </c>
      <c r="H102" s="16" t="str">
        <f t="shared" si="27"/>
        <v>&gt;B._sp._Eidolon.helvum_Eh6-170112-D074|GGGACCAGCTCATGGTGGAGCAAATGAAGCTTGCCTGAAaATGCTACAaGAAATAGGTTCTATTAAAAAAATCCCACAATTTATCGAACGTGCTAAAGATAAAAAAGACCCGTTCCGTCTTATGGGTTTTGGACATAGAATCTATAGAAATTATGATCCACGTGCAAAAATTATGCAACAGACTTGTTATGAAGTATTAAAAGAATTAGGTGCACAGGATGATCCACTTTTTAAAATTGCAATGGAATTAGAAAAAATCGCTCTAAGTGATGAATATTTTATTGAGAAAAAACTTTACCCAAATGTTGATTTTTACTCTGGAATTACTCTAAAGGCACTGCAATTTCCTACTAATATGTTTACTGTTcTTTTTGCATta</v>
      </c>
      <c r="I102" s="16">
        <f t="shared" si="34"/>
        <v>379</v>
      </c>
      <c r="J102" s="16" t="str">
        <f>REPT("-",888)</f>
        <v>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</v>
      </c>
      <c r="K102" s="16" t="str">
        <f t="shared" si="28"/>
        <v>&gt;B._sp._Eidolon.helvum_Eh6-170112-D074|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</v>
      </c>
      <c r="L102" s="16">
        <f t="shared" si="35"/>
        <v>888</v>
      </c>
      <c r="M102" s="17" t="str">
        <f t="shared" si="31"/>
        <v>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</v>
      </c>
      <c r="N102" s="16" t="str">
        <f t="shared" si="26"/>
        <v>&gt;B._sp._Eidolon.helvum_Eh6-170112-D074|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</v>
      </c>
      <c r="O102" s="16">
        <f t="shared" si="33"/>
        <v>1331</v>
      </c>
      <c r="P102" s="19" t="s">
        <v>1545</v>
      </c>
      <c r="Q102" s="17" t="s">
        <v>29</v>
      </c>
      <c r="R102" s="17" t="s">
        <v>29</v>
      </c>
      <c r="S102" s="17" t="s">
        <v>29</v>
      </c>
    </row>
    <row r="103" spans="1:19" x14ac:dyDescent="0.4">
      <c r="A103" s="17" t="s">
        <v>1558</v>
      </c>
      <c r="B103" s="20" t="s">
        <v>897</v>
      </c>
      <c r="C103" s="20" t="s">
        <v>789</v>
      </c>
      <c r="D103" s="20" t="s">
        <v>858</v>
      </c>
      <c r="E103" s="20" t="s">
        <v>1104</v>
      </c>
      <c r="F103" s="16" t="str">
        <f t="shared" si="32"/>
        <v>B._sp._Eidolon.helvum_Eh6-170112-D086</v>
      </c>
      <c r="G103" s="20" t="str">
        <f>REPT("-",357)</f>
        <v>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</v>
      </c>
      <c r="H103" s="16" t="str">
        <f t="shared" si="27"/>
        <v>&gt;B._sp._Eidolon.helvum_Eh6-170112-D086|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</v>
      </c>
      <c r="I103" s="16">
        <f t="shared" si="34"/>
        <v>357</v>
      </c>
      <c r="J103" s="20" t="s">
        <v>1105</v>
      </c>
      <c r="K103" s="16" t="str">
        <f t="shared" si="28"/>
        <v>&gt;B._sp._Eidolon.helvum_Eh6-170112-D086|GAAGCCACGTATTACCGTTTTTGGTGTCGGTGGTGGAGGTGGTAACGCCGTGAATAATATGATTAATGCAGGTCTTcAGGGTGTTGACTTCGTTGTTGCTAATACAGATGCACAGGCTTTGGCTATGTCCAAGGCTGAGCGATTAATTCAGCTCGGGGCAGCAGTTACAGAGGGTTTAGGTGCTGGTGCTTTGCCAGAGGTAGGAAAAGCAGCTGCAGATGAATGTATTGATGAGATTAtTGACCATCTTGCAGATTCTCACATGGTTTTTATTACTGCGGGTATGGGCGGTGGAACTGGGACTGGTGCAGCTCCTGTTGTTGCTCGTGCTGCCCGTGAAAAAGGAATTTTAACCGTTGGTGTTGTGACGAAGCCTTTCCAGTTTGAAGGGGCACGCCGCATGAAAACAGCAGAAAATGGAATTGAGGAATTACAAAAGTCCGTTGATACCTTAATAGTGATACCCAATCAGAATCTTTTTCGTATTGCTAATGACAAAACAACCTTTTCTGATGCTTTTGCTATGGCGGATCAGGTACTTTACTCTGGTGTTGCTTCTATTACAGATTTGATGATCAAGGAAGGGCTGATCAATCTTGATTTTGCGGACGTTCGTTCTGTTATGCACGAAATGGGACGGGCGATGATGGGGACCGGCGAGGCATCAGGTGAGGGACGTGCTTTGAAAGCTGCTGAAGCTGCTATTGCTAATCCGTTG</v>
      </c>
      <c r="L103" s="16">
        <f t="shared" si="35"/>
        <v>718</v>
      </c>
      <c r="M103" s="17" t="str">
        <f t="shared" si="31"/>
        <v>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</v>
      </c>
      <c r="N103" s="16" t="str">
        <f t="shared" si="26"/>
        <v>&gt;B._sp._Eidolon.helvum_Eh6-170112-D086|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</v>
      </c>
      <c r="O103" s="16">
        <f t="shared" si="33"/>
        <v>1331</v>
      </c>
      <c r="P103" s="17" t="s">
        <v>29</v>
      </c>
      <c r="Q103" s="19" t="s">
        <v>1509</v>
      </c>
      <c r="R103" s="17" t="s">
        <v>29</v>
      </c>
      <c r="S103" s="17" t="s">
        <v>29</v>
      </c>
    </row>
    <row r="104" spans="1:19" x14ac:dyDescent="0.4">
      <c r="A104" s="17" t="s">
        <v>1558</v>
      </c>
      <c r="B104" s="20" t="s">
        <v>897</v>
      </c>
      <c r="C104" s="20" t="s">
        <v>789</v>
      </c>
      <c r="D104" s="20" t="s">
        <v>858</v>
      </c>
      <c r="E104" s="20" t="s">
        <v>1106</v>
      </c>
      <c r="F104" s="16" t="str">
        <f t="shared" si="32"/>
        <v>B._sp._Eidolon.helvum_Eh6-170112-D094</v>
      </c>
      <c r="G104" s="20" t="str">
        <f>REPT("-",357)</f>
        <v>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</v>
      </c>
      <c r="H104" s="16" t="str">
        <f t="shared" si="27"/>
        <v>&gt;B._sp._Eidolon.helvum_Eh6-170112-D094|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</v>
      </c>
      <c r="I104" s="16">
        <f t="shared" si="34"/>
        <v>357</v>
      </c>
      <c r="J104" s="20" t="s">
        <v>1107</v>
      </c>
      <c r="K104" s="16" t="str">
        <f t="shared" si="28"/>
        <v>&gt;B._sp._Eidolon.helvum_Eh6-170112-D094|GAAGCCACGTATTACCGTTTTTGGTGTCGGTGGTGGAGGTGGTAACGCCGTGAATAATATGATTAATGCAGGTCTTCAGGGTGTTGACTTCGTTGTTGCTAATACAGATGCACAGGCTTTGGCTATGTCCAAGGCTGAGCGATTAATTCAGCTCGGGGCAGCAGTTACAGAGGGTTTAGGTGCTGGTGCTTTGCCAGAGGTAGGAAAAGCAGCTGCAGATGAATGTATTGATGAGATTATTGACCATCTTGCAGATTCTCACATGGTTTTTATTACTGCGGGTATGGGCGGTGGAACTGGGACTGGTGCAGCTCCTGTTGTTGCTCGTGCTGCCCGTGAAAAAGGAATTTTAACCGTTGGTGTTGTGACGAAGCCTTTCCAGTTTGAAGGGGCACGCCGCATGAAAACAGCAGAAAATGGAATTGAGGAATTACAAAAGTCCGTTGATACCTTAATAGTGATACCCAATCAGAATCTTTTTCGTATTGCTAATGACAAAACAACCTTTTCTGATGCTTTTGCTATGGCGGATCAGGTACTTTACTCTGGTGTTGCTTCTATTACAGATTTGATGATCAAGGAAGGGCTGATCAATCTTGATTTTGCGGACGTTCGTTCTGTTATGCACGAAATGGGACGGGCGATGATGGGGACCGGCGAGGCATCAGGTGAGGGACGTGCTTTGAAAGCTGCTGAAGCTGCTATTGCTAATCCGTTGTGGGA</v>
      </c>
      <c r="L104" s="16">
        <f t="shared" si="35"/>
        <v>723</v>
      </c>
      <c r="M104" s="17" t="str">
        <f t="shared" si="31"/>
        <v>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</v>
      </c>
      <c r="N104" s="16" t="str">
        <f t="shared" si="26"/>
        <v>&gt;B._sp._Eidolon.helvum_Eh6-170112-D094|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</v>
      </c>
      <c r="O104" s="16">
        <f t="shared" si="33"/>
        <v>1331</v>
      </c>
      <c r="P104" s="17" t="s">
        <v>29</v>
      </c>
      <c r="Q104" s="19" t="s">
        <v>1510</v>
      </c>
      <c r="R104" s="17" t="s">
        <v>29</v>
      </c>
      <c r="S104" s="17" t="s">
        <v>29</v>
      </c>
    </row>
    <row r="105" spans="1:19" x14ac:dyDescent="0.4">
      <c r="A105" s="17" t="s">
        <v>1558</v>
      </c>
      <c r="B105" s="20" t="s">
        <v>897</v>
      </c>
      <c r="C105" s="20" t="s">
        <v>789</v>
      </c>
      <c r="D105" s="20" t="s">
        <v>858</v>
      </c>
      <c r="E105" s="20" t="s">
        <v>1108</v>
      </c>
      <c r="F105" s="16" t="str">
        <f t="shared" si="32"/>
        <v>B._sp._Eidolon.helvum_Eh7-0110-R16</v>
      </c>
      <c r="G105" s="20" t="s">
        <v>1109</v>
      </c>
      <c r="H105" s="16" t="str">
        <f t="shared" si="27"/>
        <v>&gt;B._sp._Eidolon.helvum_Eh7-0110-R16|TTGaaaatGCTACaaGAAATAGGTTCtGTTAAAAATATCCCTGAATTTATAGCACGTGCAAAGAACAAAAACGATTCATTCCGTCTCAtGGGATTTGGCCACAGAGTTTATAAGAATTATGATCCACGTGCAAAAaTTATGCAAAAAACTTGCCATGAAGTTCTGAAAGAATTGAATATACaAGATGATCCACTTCTTGATATTGCTATAGAACTTGAAAAAATTGCTCTCAATGATAAAtATTTTATCGAGAAAAAACTTTATCCTAATGtCGATTTCTACTCTGGTATAACATTAAAAGCTTTGGGCTTTCCTACAGAAATgtTTACTgtt</v>
      </c>
      <c r="I105" s="16">
        <f t="shared" si="34"/>
        <v>333</v>
      </c>
      <c r="J105" s="20" t="s">
        <v>1110</v>
      </c>
      <c r="K105" s="16" t="str">
        <f t="shared" si="28"/>
        <v>&gt;B._sp._Eidolon.helvum_Eh7-0110-R16|ATaTCGCGGAATTGAAGCCACGCATTACTGTGTTTGGTGTTGGTGGTGGTGGTGGAAATGCCGTAAATAATATGATTCATGCCGGTCTTCAGGGTGTTGATTTTGTTGTTGCCAATACAGATGCACAGGCTCTAGCGATGTCAAAAGCAGAGCGTGTAATACAGCTTGGAGCGGCAGTCACGGAAGGATTGGGAGCTGGTGCATTACCAGAAGTCGGACAGGCAGCTGCTGATGAATGCATAGATGAGATTATTGATCAGCTTGCAGATGCTCATATGGTTTTTATTACAGCTGGTATGGGAGGTGGTACCGGGACAGGTGCTGCACCAGTTGTTGCTCGGGCAGTCcGTGAGAAAGGTATTCTAACCGTAGGTGTTGTCACTAAACCTTTTCATTTTGAAGGTGCTCGCCGTATGAAAACGGCaGAGGCAGGCATAGAAGAGTTGCAAAAATCTGTTGATACGCTCATTGTTATACCTAATCAGAATCTTTTCCGTATTGCGAACGAAAAGACGACCTTCGCTGATGCTTTTGCCATGGCTGATCAAGTTCTTTATTCTGGCGTTGCCTCTATAACAGATTTAATGATTAAAGAAGGGTTAATTAATCTCGATTTTGCTGATGTTCGCTCTGTTATGCATGAGATGGGGCGTGCGATGATGGGAACAGGTGAGGCAACCGGCGAAGGGCGTGCATTGCAGGCAGCTGAAGCTGCTATTGCAAATCCTCTTTTGGATGATACTTCTATGCG</v>
      </c>
      <c r="L105" s="16">
        <f t="shared" si="35"/>
        <v>751</v>
      </c>
      <c r="M105" s="17" t="str">
        <f t="shared" si="31"/>
        <v>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</v>
      </c>
      <c r="N105" s="16" t="str">
        <f t="shared" si="26"/>
        <v>&gt;B._sp._Eidolon.helvum_Eh7-0110-R16|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</v>
      </c>
      <c r="O105" s="16">
        <f t="shared" si="33"/>
        <v>1331</v>
      </c>
      <c r="P105" s="19" t="s">
        <v>1546</v>
      </c>
      <c r="Q105" s="19" t="s">
        <v>1511</v>
      </c>
      <c r="R105" s="17" t="s">
        <v>29</v>
      </c>
      <c r="S105" s="17" t="s">
        <v>29</v>
      </c>
    </row>
    <row r="106" spans="1:19" x14ac:dyDescent="0.4">
      <c r="A106" s="17" t="s">
        <v>1558</v>
      </c>
      <c r="B106" s="20" t="s">
        <v>897</v>
      </c>
      <c r="C106" s="20" t="s">
        <v>789</v>
      </c>
      <c r="D106" s="20" t="s">
        <v>858</v>
      </c>
      <c r="E106" s="20" t="s">
        <v>1111</v>
      </c>
      <c r="F106" s="16" t="str">
        <f t="shared" si="32"/>
        <v>B._sp._Eidolon.helvum_Eh7-0110-R79</v>
      </c>
      <c r="G106" s="20" t="s">
        <v>1112</v>
      </c>
      <c r="H106" s="16" t="str">
        <f t="shared" si="27"/>
        <v>&gt;B._sp._Eidolon.helvum_Eh7-0110-R79|tgGGGACCAGCtCATGGTGGAGCTAATGAAGCATGCTTGAAAATGCTACAAGAAATAGGTTCTGTTAAAAATATCCCTGAATTTATAGCACGTGCAAAGAACAAAAACGATTCATTCCGTCTCATGGGATTTGGCCACAGAGTTTATAAGAATTATGATCCACGTGCAAAAATTATGCAAAAAACTTGCCATGAAGTTCTGAAAGAATTGAATATACAAGATGATCCACTTCTTGATATTGCTATAGAACTTGAAAAAATTGCTCTCAATGATAAATATTTTATCGAGAAAAAACTTTATCCTAATGTCGATTTCTACTCTGGTATAACATTAAAAGCTTTGGGCTTTCCTACAGAAATGTTTACTGTTcTTTTTGCATtA</v>
      </c>
      <c r="I106" s="16">
        <f t="shared" si="34"/>
        <v>381</v>
      </c>
      <c r="J106" s="16" t="str">
        <f>REPT("-",888)</f>
        <v>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</v>
      </c>
      <c r="K106" s="16" t="str">
        <f t="shared" si="28"/>
        <v>&gt;B._sp._Eidolon.helvum_Eh7-0110-R79|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</v>
      </c>
      <c r="L106" s="16">
        <f t="shared" si="35"/>
        <v>888</v>
      </c>
      <c r="M106" s="17" t="str">
        <f t="shared" si="31"/>
        <v>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</v>
      </c>
      <c r="N106" s="16" t="str">
        <f t="shared" si="26"/>
        <v>&gt;B._sp._Eidolon.helvum_Eh7-0110-R79|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</v>
      </c>
      <c r="O106" s="16">
        <f t="shared" si="33"/>
        <v>1331</v>
      </c>
      <c r="P106" s="19" t="s">
        <v>1547</v>
      </c>
      <c r="Q106" s="17" t="s">
        <v>29</v>
      </c>
      <c r="R106" s="17" t="s">
        <v>29</v>
      </c>
      <c r="S106" s="17" t="s">
        <v>29</v>
      </c>
    </row>
    <row r="107" spans="1:19" x14ac:dyDescent="0.4">
      <c r="A107" s="17" t="s">
        <v>1558</v>
      </c>
      <c r="B107" s="20" t="s">
        <v>897</v>
      </c>
      <c r="C107" s="20" t="s">
        <v>789</v>
      </c>
      <c r="D107" s="20" t="s">
        <v>858</v>
      </c>
      <c r="E107" s="20" t="s">
        <v>1113</v>
      </c>
      <c r="F107" s="16" t="str">
        <f t="shared" si="32"/>
        <v>B._sp._Eidolon.helvum_Eh7-0110-R89</v>
      </c>
      <c r="G107" s="20" t="str">
        <f>REPT("-",357)</f>
        <v>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</v>
      </c>
      <c r="H107" s="16" t="str">
        <f t="shared" si="27"/>
        <v>&gt;B._sp._Eidolon.helvum_Eh7-0110-R89|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</v>
      </c>
      <c r="I107" s="16">
        <f t="shared" si="34"/>
        <v>357</v>
      </c>
      <c r="J107" s="20" t="s">
        <v>1114</v>
      </c>
      <c r="K107" s="16" t="str">
        <f t="shared" si="28"/>
        <v>&gt;B._sp._Eidolon.helvum_Eh7-0110-R89|GAAGCCaCGCaTTACCGTTTTTGGTGTTGGCGGTGGaGGtGGCAATGCTGTAAATAACaTGATTCATGcTGGTcTTCAGGGaGTTGATTTTGTTGTTGCTAACaCTGATGcgCaGGCTTTAACGAtGTCAAAAgCTGAACGtGTAATTcAACTTGGGGcGGCaGTTACaGAAGGTcTGGGaGcTGGTGCTTTaCCaGAAgTTGGCCaGGcTGcTGcGGATGAATGCaTTGACGAAATTaTTGATCaTcTTGCaGATTcTCATaTGGTcTTTaTTACAGcGGGTaTGGGGGGGGGTACTGGTACCGGTGCAGCTCCTGTCGTTGCGCGTGCGGCTCGtGAAAAGGGTATTTTGACTGTTGGCGTTGTAACTAAgCCaTTTCAATTTGAGGGtGCgCGTCGtATGAAAACCgCTgAAgCAGGTATAgAAgAATTGCAAAAATCTGTAgAtACaTTAAtCGTTaTTCCAAATCAgAATCTGTTTCGtATTGCAAATGAAAAAACAACaTTTGCTGACgCTTTTGCTaTGGCTgATCAGGtGCtCTACtCTGGtGTTGCATCTGTTACAgATTTAAtGATCAAAgAGGGATTAATTAATCTTGATTTTGCGgATGTTCGTTcTGTTATGCATGAgATGGGTCgAGCTATGATGGGgACAGGtGAGGCATCAGGtGATGGGCGtGCTTTGGCTGCGGCCgAGGCTGCTATTGCTAATCCATTGTTGG</v>
      </c>
      <c r="L107" s="16">
        <f t="shared" si="35"/>
        <v>722</v>
      </c>
      <c r="M107" s="17" t="str">
        <f t="shared" si="31"/>
        <v>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</v>
      </c>
      <c r="N107" s="16" t="str">
        <f t="shared" si="26"/>
        <v>&gt;B._sp._Eidolon.helvum_Eh7-0110-R89|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</v>
      </c>
      <c r="O107" s="16">
        <f t="shared" si="33"/>
        <v>1331</v>
      </c>
      <c r="P107" s="17" t="s">
        <v>29</v>
      </c>
      <c r="Q107" s="19" t="s">
        <v>1512</v>
      </c>
      <c r="R107" s="17" t="s">
        <v>29</v>
      </c>
      <c r="S107" s="17" t="s">
        <v>29</v>
      </c>
    </row>
    <row r="108" spans="1:19" x14ac:dyDescent="0.4">
      <c r="A108" s="17" t="s">
        <v>1558</v>
      </c>
      <c r="B108" s="20" t="s">
        <v>897</v>
      </c>
      <c r="C108" s="20" t="s">
        <v>789</v>
      </c>
      <c r="D108" s="20" t="s">
        <v>858</v>
      </c>
      <c r="E108" s="20" t="s">
        <v>1115</v>
      </c>
      <c r="F108" s="16" t="str">
        <f t="shared" si="32"/>
        <v>B._sp._Eidolon.helvum_Eh7-0310-A153</v>
      </c>
      <c r="G108" s="20" t="s">
        <v>1116</v>
      </c>
      <c r="H108" s="16" t="str">
        <f t="shared" si="27"/>
        <v>&gt;B._sp._Eidolon.helvum_Eh7-0310-A153|TCATGGTGGAGCTAATGAAGCATGCTTGAAAATGCTACAAGAAATAGGTTCTGTTAAAAATATCCCTGAATTTATAGCACGTGCAAAGAACAAAAACGATTCATTCCGTCTCATGGGATTTGGCCACAGAGTTTATAAGAATTATGATCCACGTGCAAAAATTATGCAAAAAACTTGCCATGAAGTTCTGAAAGAATTGAATATACAAGATGATCCACTTCTTGATATTGCTATAGAACTTGAAAAAATTGCTCTCAATGATAAATATTTTATCGAGAAAAAACTTTATCCTAATGTCGATTTCTACTCTGGTATAACATTAAAAGCTTTGGGCTTTCCTACAGAAATGTTTACT</v>
      </c>
      <c r="I108" s="16">
        <f t="shared" si="34"/>
        <v>355</v>
      </c>
      <c r="J108" s="16" t="str">
        <f t="shared" ref="J108:J117" si="36">REPT("-",888)</f>
        <v>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</v>
      </c>
      <c r="K108" s="16" t="str">
        <f t="shared" si="28"/>
        <v>&gt;B._sp._Eidolon.helvum_Eh7-0310-A153|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</v>
      </c>
      <c r="L108" s="16">
        <f t="shared" si="35"/>
        <v>888</v>
      </c>
      <c r="M108" s="17" t="str">
        <f t="shared" si="31"/>
        <v>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</v>
      </c>
      <c r="N108" s="16" t="str">
        <f t="shared" si="26"/>
        <v>&gt;B._sp._Eidolon.helvum_Eh7-0310-A153|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</v>
      </c>
      <c r="O108" s="16">
        <f t="shared" si="33"/>
        <v>1331</v>
      </c>
      <c r="P108" s="19" t="s">
        <v>1548</v>
      </c>
      <c r="Q108" s="17" t="s">
        <v>29</v>
      </c>
      <c r="R108" s="17" t="s">
        <v>29</v>
      </c>
      <c r="S108" s="17" t="s">
        <v>29</v>
      </c>
    </row>
    <row r="109" spans="1:19" x14ac:dyDescent="0.4">
      <c r="A109" s="17" t="s">
        <v>1558</v>
      </c>
      <c r="B109" s="20" t="s">
        <v>897</v>
      </c>
      <c r="C109" s="20" t="s">
        <v>789</v>
      </c>
      <c r="D109" s="20" t="s">
        <v>858</v>
      </c>
      <c r="E109" s="20" t="s">
        <v>1117</v>
      </c>
      <c r="F109" s="16" t="str">
        <f t="shared" si="32"/>
        <v>B._sp._Eidolon.helvum_Eh7-0310-A193</v>
      </c>
      <c r="G109" s="20" t="s">
        <v>1118</v>
      </c>
      <c r="H109" s="16" t="str">
        <f t="shared" si="27"/>
        <v>&gt;B._sp._Eidolon.helvum_Eh7-0310-A193|tgGGGACCAGcTCATGGTGGAGCTAATGAAGCATGCTTGAAAATGCTACAAGAAATAGGTTCTGTTAAAAATATCCCTGAATTTATAGCACGTGCAAAGAACAAAAACGATTCATTCCGTCTCATGGGATTTGGCCACAGAGTTTATAAGAATTATGATCCACGTGCAAAAATTATGCAAAAAACTTGCCATGAAGTTCTGAAAGAATTGAATATACAAGATGATCCACTTCTTGATATTGCTATAGAACTTGAAAAAATTGCTCTCAATGATAAATATTTTATCGAGAAAAAACTTTATCCTAATGTCGATTTCTACTCTGGTATAACATTAAAAGCT</v>
      </c>
      <c r="I109" s="16">
        <f t="shared" si="34"/>
        <v>339</v>
      </c>
      <c r="J109" s="16" t="str">
        <f t="shared" si="36"/>
        <v>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</v>
      </c>
      <c r="K109" s="16" t="str">
        <f t="shared" si="28"/>
        <v>&gt;B._sp._Eidolon.helvum_Eh7-0310-A193|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</v>
      </c>
      <c r="L109" s="16">
        <f t="shared" si="35"/>
        <v>888</v>
      </c>
      <c r="M109" s="17" t="str">
        <f t="shared" si="31"/>
        <v>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</v>
      </c>
      <c r="N109" s="16" t="str">
        <f t="shared" si="26"/>
        <v>&gt;B._sp._Eidolon.helvum_Eh7-0310-A193|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</v>
      </c>
      <c r="O109" s="16">
        <f t="shared" si="33"/>
        <v>1331</v>
      </c>
      <c r="P109" s="19" t="s">
        <v>1549</v>
      </c>
      <c r="Q109" s="17" t="s">
        <v>29</v>
      </c>
      <c r="R109" s="17" t="s">
        <v>29</v>
      </c>
      <c r="S109" s="17" t="s">
        <v>29</v>
      </c>
    </row>
    <row r="110" spans="1:19" x14ac:dyDescent="0.4">
      <c r="A110" s="17" t="s">
        <v>1558</v>
      </c>
      <c r="B110" s="20" t="s">
        <v>897</v>
      </c>
      <c r="C110" s="20" t="s">
        <v>789</v>
      </c>
      <c r="D110" s="20" t="s">
        <v>858</v>
      </c>
      <c r="E110" s="20" t="s">
        <v>1119</v>
      </c>
      <c r="F110" s="16" t="str">
        <f t="shared" si="32"/>
        <v>B._sp._Eidolon.helvum_Eh7-0510-A193</v>
      </c>
      <c r="G110" s="20" t="s">
        <v>1120</v>
      </c>
      <c r="H110" s="16" t="str">
        <f t="shared" si="27"/>
        <v>&gt;B._sp._Eidolon.helvum_Eh7-0510-A193|CtCATGGTGGAGCTAATGAAGCATGCTTGAAAATGCTACAAGAAATAGGTTCTGTTAAAAATATCCCTGAATTTATAGCACGTGCAAAGAACAAAAACGATTCATTCCGTCTCATGGGATTTGGCCACAGAGTTTATAAGAATTATGATCCACGTGCAAAAATTATGCAAAAAACTTGCCATGAAGTTCTGAAAGAATTGAATATACAAGATGATCCACTTCTTGATATTGCTATAGAACTTGAAAAAATTGCTCTCAATGATAAATATTTTATCGAGAAAAAACTTTATCCTAATGTCGATTTCTACTCTGGTATAACATTAAAAGCTTTGGGCTTTCCTACAGAAATGTTTACTGT</v>
      </c>
      <c r="I110" s="16">
        <f t="shared" si="34"/>
        <v>358</v>
      </c>
      <c r="J110" s="16" t="str">
        <f t="shared" si="36"/>
        <v>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</v>
      </c>
      <c r="K110" s="16" t="str">
        <f t="shared" si="28"/>
        <v>&gt;B._sp._Eidolon.helvum_Eh7-0510-A193|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</v>
      </c>
      <c r="L110" s="16">
        <f t="shared" si="35"/>
        <v>888</v>
      </c>
      <c r="M110" s="17" t="str">
        <f t="shared" si="31"/>
        <v>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</v>
      </c>
      <c r="N110" s="16" t="str">
        <f t="shared" si="26"/>
        <v>&gt;B._sp._Eidolon.helvum_Eh7-0510-A193|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</v>
      </c>
      <c r="O110" s="16">
        <f t="shared" si="33"/>
        <v>1331</v>
      </c>
      <c r="P110" s="19" t="s">
        <v>1550</v>
      </c>
      <c r="Q110" s="17" t="s">
        <v>29</v>
      </c>
      <c r="R110" s="17" t="s">
        <v>29</v>
      </c>
      <c r="S110" s="17" t="s">
        <v>29</v>
      </c>
    </row>
    <row r="111" spans="1:19" x14ac:dyDescent="0.4">
      <c r="A111" s="17" t="s">
        <v>1558</v>
      </c>
      <c r="B111" s="20" t="s">
        <v>897</v>
      </c>
      <c r="C111" s="20" t="s">
        <v>789</v>
      </c>
      <c r="D111" s="20" t="s">
        <v>858</v>
      </c>
      <c r="E111" s="20" t="s">
        <v>1121</v>
      </c>
      <c r="F111" s="16" t="str">
        <f t="shared" si="32"/>
        <v>B._sp._Eidolon.helvum_Eh7-0710-A153</v>
      </c>
      <c r="G111" s="20" t="s">
        <v>1122</v>
      </c>
      <c r="H111" s="16" t="str">
        <f t="shared" si="27"/>
        <v>&gt;B._sp._Eidolon.helvum_Eh7-0710-A153|TGGGGACCAGCTCATGGTGGAGCTAATGAAGCATGCTTGAAAATGCTACAAGAAATAGGTTCTGTTAAAAATATCCCTGAATTTATAGCACGTGCAAAGAACAAAAACGATTCATTCCGTCTCATGGGATTTGGCCACAGAGTTTATAAGAATTATGATCCACGTGCAAAAATTATGCAAAAAACTTGCCATGAAGTTCTGAAAGAATTGAATATACAAGATGATCCACTTCTTGATATTGCTATAGAACTTGAAAAAATTGCTCTCAATGATAAATATTTTATCGAGAAAAAACTTTATCCTAATGTCGATTTCTACTCTGGTATAACATTAAAAGCTTTGGGCTTTCCTACAGAAATGTTTACTGTTC</v>
      </c>
      <c r="I111" s="16">
        <f t="shared" si="34"/>
        <v>370</v>
      </c>
      <c r="J111" s="16" t="str">
        <f t="shared" si="36"/>
        <v>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</v>
      </c>
      <c r="K111" s="16" t="str">
        <f t="shared" si="28"/>
        <v>&gt;B._sp._Eidolon.helvum_Eh7-0710-A153|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</v>
      </c>
      <c r="L111" s="16">
        <f t="shared" si="35"/>
        <v>888</v>
      </c>
      <c r="M111" s="17" t="str">
        <f t="shared" si="31"/>
        <v>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</v>
      </c>
      <c r="N111" s="16" t="str">
        <f t="shared" si="26"/>
        <v>&gt;B._sp._Eidolon.helvum_Eh7-0710-A153|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</v>
      </c>
      <c r="O111" s="16">
        <f t="shared" si="33"/>
        <v>1331</v>
      </c>
      <c r="P111" s="19" t="s">
        <v>1551</v>
      </c>
      <c r="Q111" s="17" t="s">
        <v>29</v>
      </c>
      <c r="R111" s="17" t="s">
        <v>29</v>
      </c>
      <c r="S111" s="17" t="s">
        <v>29</v>
      </c>
    </row>
    <row r="112" spans="1:19" x14ac:dyDescent="0.4">
      <c r="A112" s="17" t="s">
        <v>1558</v>
      </c>
      <c r="B112" s="20" t="s">
        <v>897</v>
      </c>
      <c r="C112" s="20" t="s">
        <v>789</v>
      </c>
      <c r="D112" s="20" t="s">
        <v>858</v>
      </c>
      <c r="E112" s="20" t="s">
        <v>1123</v>
      </c>
      <c r="F112" s="16" t="str">
        <f t="shared" si="32"/>
        <v>B._sp._Eidolon.helvum_Eh7-170112-D048</v>
      </c>
      <c r="G112" s="20" t="s">
        <v>1124</v>
      </c>
      <c r="H112" s="16" t="str">
        <f t="shared" si="27"/>
        <v>&gt;B._sp._Eidolon.helvum_Eh7-170112-D048|TGGGGACCAGCTCATGGTGGAGCTAATGAAGCATGCTTGAAAATGCTACAAGAAATAGGTTCTGTTAAAAATATCCCTGAATTTATAGCACGTGCAAAGAACAAAAACGATTCATTCCGTCTCATGGGATTTGGCCACAGAGTTTATAAGAATTATGATCCGCGTGCAAAAATTATGCAAAAAACTTGCCATGAAGTTCTGAAAGAATTGAATATACAAGATGATCCACTTCTTGATATTGCTATAGAACTTGAAAAAATTgCTCTCAATGATAAATATTTTATCGAGAAAAAACTTTATCCTAATGTCGATTTCTACTCTGGTATAACATTAAAAGCTTTGGGCTTTCCTACAGAAATGTTTACTGTTCTTTTTGCATTA</v>
      </c>
      <c r="I112" s="16">
        <f t="shared" si="34"/>
        <v>381</v>
      </c>
      <c r="J112" s="16" t="str">
        <f t="shared" si="36"/>
        <v>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</v>
      </c>
      <c r="K112" s="16" t="str">
        <f t="shared" si="28"/>
        <v>&gt;B._sp._Eidolon.helvum_Eh7-170112-D048|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</v>
      </c>
      <c r="L112" s="16">
        <f t="shared" si="35"/>
        <v>888</v>
      </c>
      <c r="M112" s="17" t="str">
        <f t="shared" si="31"/>
        <v>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</v>
      </c>
      <c r="N112" s="16" t="str">
        <f t="shared" si="26"/>
        <v>&gt;B._sp._Eidolon.helvum_Eh7-170112-D048|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</v>
      </c>
      <c r="O112" s="16">
        <f t="shared" si="33"/>
        <v>1331</v>
      </c>
      <c r="P112" s="19" t="s">
        <v>1552</v>
      </c>
      <c r="Q112" s="17" t="s">
        <v>29</v>
      </c>
      <c r="R112" s="17" t="s">
        <v>29</v>
      </c>
      <c r="S112" s="17" t="s">
        <v>29</v>
      </c>
    </row>
    <row r="113" spans="1:19" x14ac:dyDescent="0.4">
      <c r="A113" s="17" t="s">
        <v>1558</v>
      </c>
      <c r="B113" s="20" t="s">
        <v>897</v>
      </c>
      <c r="C113" s="20" t="s">
        <v>789</v>
      </c>
      <c r="D113" s="20" t="s">
        <v>858</v>
      </c>
      <c r="E113" s="20" t="s">
        <v>1125</v>
      </c>
      <c r="F113" s="16" t="str">
        <f t="shared" si="32"/>
        <v>B._sp._Eidolon.helvum_Eh7-170112-D062</v>
      </c>
      <c r="G113" s="20" t="s">
        <v>1126</v>
      </c>
      <c r="H113" s="16" t="str">
        <f t="shared" si="27"/>
        <v>&gt;B._sp._Eidolon.helvum_Eh7-170112-D062|TGGGGACCAGCTCATGGTGGAGCTAATGAAGCATGCTTGAAAATGCTACAAGAAATAGGTTCTGTTAAAAATATCCCTGAATTTATAGCACGTGCAAAGAACAAAAACGATTCATTCCGTCTCATGGGATTTGGCCACAGAGTTTATAAGAATTATGATCCGCGTGCAAAAATTATGCAAAAAACTTGCCATGAAGTTCTGAAAGAATTGAATATACAAGATGATCCACTTCTTGATATTGCTATAGAACTTGAAAAAATTGCTCTCAATGATAAATATTTTATCGAGAAAAAACTTTATCCTAATGTCGATTTCTACTCTGGTATAACATTAAAAGCTTtGGGCTttC</v>
      </c>
      <c r="I113" s="16">
        <f t="shared" si="34"/>
        <v>349</v>
      </c>
      <c r="J113" s="16" t="str">
        <f t="shared" si="36"/>
        <v>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</v>
      </c>
      <c r="K113" s="16" t="str">
        <f t="shared" si="28"/>
        <v>&gt;B._sp._Eidolon.helvum_Eh7-170112-D062|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</v>
      </c>
      <c r="L113" s="16">
        <f t="shared" si="35"/>
        <v>888</v>
      </c>
      <c r="M113" s="17" t="str">
        <f t="shared" si="31"/>
        <v>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</v>
      </c>
      <c r="N113" s="16" t="str">
        <f t="shared" si="26"/>
        <v>&gt;B._sp._Eidolon.helvum_Eh7-170112-D062|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</v>
      </c>
      <c r="O113" s="16">
        <f t="shared" si="33"/>
        <v>1331</v>
      </c>
      <c r="P113" s="19" t="s">
        <v>1553</v>
      </c>
      <c r="Q113" s="17" t="s">
        <v>29</v>
      </c>
      <c r="R113" s="17" t="s">
        <v>29</v>
      </c>
      <c r="S113" s="17" t="s">
        <v>29</v>
      </c>
    </row>
    <row r="114" spans="1:19" x14ac:dyDescent="0.4">
      <c r="A114" s="17" t="s">
        <v>1558</v>
      </c>
      <c r="B114" s="20" t="s">
        <v>897</v>
      </c>
      <c r="C114" s="20" t="s">
        <v>789</v>
      </c>
      <c r="D114" s="20" t="s">
        <v>858</v>
      </c>
      <c r="E114" s="20" t="s">
        <v>1127</v>
      </c>
      <c r="F114" s="16" t="str">
        <f t="shared" si="32"/>
        <v>B._sp._Eidolon.helvum_Eh7-170112-D069</v>
      </c>
      <c r="G114" s="20" t="s">
        <v>1128</v>
      </c>
      <c r="H114" s="16" t="str">
        <f t="shared" si="27"/>
        <v>&gt;B._sp._Eidolon.helvum_Eh7-170112-D069|TGGGGACCAGCTCATGGTGGAGCTAATGAAGCATGCTTGAAAATGCTACAAGAAATAGGTTCTGTTAAAAATATCCCTGAATTTATAGCACGTGCAAAGAACAAAAACGATTCATTCCGTCTCATGGGATTTGGCCACAGAGTTTATAAGAATTATGATCCGCGTGCAAAAATTATGCAAAAAACTTGCCATGAAGTTCTGAAAGAATTGAATATACAAGATGATCCACTTCTTGATATTGCTATAGAACTTGAAAAAATTGCTCTCAATGATAAATATTTTATCGAGAAAAAACTTTATCCTAATGTCGATTTCTACTCTGGTATAACATTAAAAGCTTTGGGCTTTCCTACAGAAATGTTTACTGTTCTTTTTGCAT</v>
      </c>
      <c r="I114" s="16">
        <f t="shared" si="34"/>
        <v>379</v>
      </c>
      <c r="J114" s="16" t="str">
        <f t="shared" si="36"/>
        <v>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</v>
      </c>
      <c r="K114" s="16" t="str">
        <f t="shared" si="28"/>
        <v>&gt;B._sp._Eidolon.helvum_Eh7-170112-D069|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</v>
      </c>
      <c r="L114" s="16">
        <f t="shared" si="35"/>
        <v>888</v>
      </c>
      <c r="M114" s="17" t="str">
        <f t="shared" si="31"/>
        <v>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</v>
      </c>
      <c r="N114" s="16" t="str">
        <f t="shared" si="26"/>
        <v>&gt;B._sp._Eidolon.helvum_Eh7-170112-D069|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</v>
      </c>
      <c r="O114" s="16">
        <f t="shared" si="33"/>
        <v>1331</v>
      </c>
      <c r="P114" s="19" t="s">
        <v>1554</v>
      </c>
      <c r="Q114" s="17" t="s">
        <v>29</v>
      </c>
      <c r="R114" s="17" t="s">
        <v>29</v>
      </c>
      <c r="S114" s="17" t="s">
        <v>29</v>
      </c>
    </row>
    <row r="115" spans="1:19" x14ac:dyDescent="0.4">
      <c r="A115" s="17" t="s">
        <v>1558</v>
      </c>
      <c r="B115" s="20" t="s">
        <v>897</v>
      </c>
      <c r="C115" s="20" t="s">
        <v>789</v>
      </c>
      <c r="D115" s="20" t="s">
        <v>858</v>
      </c>
      <c r="E115" s="20" t="s">
        <v>1129</v>
      </c>
      <c r="F115" s="16" t="str">
        <f t="shared" si="32"/>
        <v>B._sp._Eidolon.helvum_Eh7-170112-D084</v>
      </c>
      <c r="G115" s="20" t="s">
        <v>1130</v>
      </c>
      <c r="H115" s="16" t="str">
        <f t="shared" si="27"/>
        <v>&gt;B._sp._Eidolon.helvum_Eh7-170112-D084|tgGGGACCAGCTCATGGTGGAGCTAATGAAGCaTGCTTGAAAATGCTACAaGAAATAGGTTCTGTTAAAAATATCCCTGAATTTATAGCACGTGCAAAGAACAAAAACGATTCATTCCGTCTCATGGGATTTGGCCACAGAGTTTATAAGAATTATGATCCGCGTGCAAAAATTATGCAAAAAACTTGCCATGAAGTTCTGAAAGAATTGAATATACAAGATGATCCACTTCTTGATATTGCTATAGAACTTGAAAAAATTGCTCTCAATGATAAATATTTTATCGAGAAAAAACTTTATCCTAATGTCGATTTCTACTCTGGTATAACATTAAAAGCTTTGGGCTTTCCTACAGAAATGTTTAC</v>
      </c>
      <c r="I115" s="16">
        <f t="shared" si="34"/>
        <v>365</v>
      </c>
      <c r="J115" s="16" t="str">
        <f t="shared" si="36"/>
        <v>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</v>
      </c>
      <c r="K115" s="16" t="str">
        <f t="shared" si="28"/>
        <v>&gt;B._sp._Eidolon.helvum_Eh7-170112-D084|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</v>
      </c>
      <c r="L115" s="16">
        <f t="shared" si="35"/>
        <v>888</v>
      </c>
      <c r="M115" s="17" t="str">
        <f t="shared" si="31"/>
        <v>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</v>
      </c>
      <c r="N115" s="16" t="str">
        <f t="shared" si="26"/>
        <v>&gt;B._sp._Eidolon.helvum_Eh7-170112-D084|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</v>
      </c>
      <c r="O115" s="16">
        <f t="shared" si="33"/>
        <v>1331</v>
      </c>
      <c r="P115" s="19" t="s">
        <v>1555</v>
      </c>
      <c r="Q115" s="17" t="s">
        <v>29</v>
      </c>
      <c r="R115" s="17" t="s">
        <v>29</v>
      </c>
      <c r="S115" s="17" t="s">
        <v>29</v>
      </c>
    </row>
    <row r="116" spans="1:19" x14ac:dyDescent="0.4">
      <c r="A116" s="17" t="s">
        <v>1558</v>
      </c>
      <c r="B116" s="20" t="s">
        <v>897</v>
      </c>
      <c r="C116" s="20" t="s">
        <v>789</v>
      </c>
      <c r="D116" s="20" t="s">
        <v>858</v>
      </c>
      <c r="E116" s="20" t="s">
        <v>1131</v>
      </c>
      <c r="F116" s="16" t="str">
        <f t="shared" si="32"/>
        <v>B._sp._Eidolon.helvum_Eh7-170112-D085</v>
      </c>
      <c r="G116" s="20" t="s">
        <v>1132</v>
      </c>
      <c r="H116" s="16" t="str">
        <f t="shared" si="27"/>
        <v>&gt;B._sp._Eidolon.helvum_Eh7-170112-D085|GGGACCAGCTCATGGTGGAGCTAATGAAGCATGCTTGAAAATGCTACAAGAAATAGGTTCTGTTAAAAATATCCCTGAATTTATAGCACGTGCAAAGAACAAAAACGATTCATTCCGTCTCATGGGATTTGGCCACAGAGTTTATAAGAATTATGATCCGCGTGCAAAAATTATGCAAAAAACTTGCCATGAAGTTCTGAAAGAATTGAATATACAAGATGATCCACTTCTTGATATTGCTATAGAACTTGAAAAAATTGCTCTCAATGATAAATATTTTATCGAGAAAAAACTTTATCCTAATGTCGATTTCTACTCTGGTATAACATTAAAAGCTTTGGGCTTTCCTACAGAAATGTTTACTGTTCTTTTTGCATTA</v>
      </c>
      <c r="I116" s="16">
        <f t="shared" si="34"/>
        <v>379</v>
      </c>
      <c r="J116" s="16" t="str">
        <f t="shared" si="36"/>
        <v>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</v>
      </c>
      <c r="K116" s="16" t="str">
        <f t="shared" si="28"/>
        <v>&gt;B._sp._Eidolon.helvum_Eh7-170112-D085|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</v>
      </c>
      <c r="L116" s="16">
        <f t="shared" si="35"/>
        <v>888</v>
      </c>
      <c r="M116" s="17" t="str">
        <f t="shared" si="31"/>
        <v>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</v>
      </c>
      <c r="N116" s="16" t="str">
        <f t="shared" si="26"/>
        <v>&gt;B._sp._Eidolon.helvum_Eh7-170112-D085|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</v>
      </c>
      <c r="O116" s="16">
        <f t="shared" si="33"/>
        <v>1331</v>
      </c>
      <c r="P116" s="19" t="s">
        <v>1556</v>
      </c>
      <c r="Q116" s="17" t="s">
        <v>29</v>
      </c>
      <c r="R116" s="17" t="s">
        <v>29</v>
      </c>
      <c r="S116" s="17" t="s">
        <v>29</v>
      </c>
    </row>
    <row r="117" spans="1:19" x14ac:dyDescent="0.4">
      <c r="A117" s="17" t="s">
        <v>1558</v>
      </c>
      <c r="B117" s="20" t="s">
        <v>897</v>
      </c>
      <c r="C117" s="20" t="s">
        <v>789</v>
      </c>
      <c r="D117" s="20" t="s">
        <v>858</v>
      </c>
      <c r="E117" s="20" t="s">
        <v>1133</v>
      </c>
      <c r="F117" s="16" t="str">
        <f t="shared" si="32"/>
        <v>B._sp._Eidolon.helvum_Eh7-170112-D090</v>
      </c>
      <c r="G117" s="20" t="s">
        <v>1134</v>
      </c>
      <c r="H117" s="16" t="str">
        <f t="shared" si="27"/>
        <v>&gt;B._sp._Eidolon.helvum_Eh7-170112-D090|tgGGGACCAGCTCATGGTGGAGCTAATGAAGCATGCTTGAAAATGCTACAaGAAATAGGTTCTGTTAAAAATATCCCTGAATTTATAGCACGTGCAAAGAACAAAAACGATTCATTCCGTCTCATGGGATTTGGCCACAGAGTTTATAAGAATTATGATCCGCGTGCAAAAATTATGCAAAAAACTTGCCATGAAGTTCTGAAAGAATTGAATATACAAGATGATCCACTTCTTGATATTGCTATAGAACTTGAAAAAATTGCTCTCAATGATAAATATTTTATCGAGAAAAAACTTTATCCTAATGTCGATTTCTACTCTGGTATAACATTAAAAGCTTTGGGCTTTCCTACaGAAATgTTTACTgTtcTTTTTGCAt</v>
      </c>
      <c r="I117" s="16">
        <f t="shared" si="34"/>
        <v>379</v>
      </c>
      <c r="J117" s="16" t="str">
        <f t="shared" si="36"/>
        <v>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</v>
      </c>
      <c r="K117" s="16" t="str">
        <f t="shared" si="28"/>
        <v>&gt;B._sp._Eidolon.helvum_Eh7-170112-D090|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</v>
      </c>
      <c r="L117" s="16">
        <f t="shared" si="35"/>
        <v>888</v>
      </c>
      <c r="M117" s="17" t="str">
        <f t="shared" si="31"/>
        <v>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</v>
      </c>
      <c r="N117" s="16" t="str">
        <f t="shared" si="26"/>
        <v>&gt;B._sp._Eidolon.helvum_Eh7-170112-D090|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</v>
      </c>
      <c r="O117" s="16">
        <f t="shared" si="33"/>
        <v>1331</v>
      </c>
      <c r="P117" s="19" t="s">
        <v>1557</v>
      </c>
      <c r="Q117" s="17" t="s">
        <v>29</v>
      </c>
      <c r="R117" s="17" t="s">
        <v>29</v>
      </c>
      <c r="S117" s="17" t="s">
        <v>29</v>
      </c>
    </row>
    <row r="118" spans="1:19" x14ac:dyDescent="0.4">
      <c r="A118" s="17" t="s">
        <v>1558</v>
      </c>
      <c r="B118" s="17" t="s">
        <v>897</v>
      </c>
      <c r="C118" s="17" t="s">
        <v>779</v>
      </c>
      <c r="D118" s="17" t="s">
        <v>780</v>
      </c>
      <c r="E118" s="17" t="s">
        <v>1135</v>
      </c>
      <c r="F118" s="16" t="str">
        <f t="shared" si="32"/>
        <v>B._sp._Eidolon.helvum_Ew-111</v>
      </c>
      <c r="G118" s="17" t="s">
        <v>1136</v>
      </c>
      <c r="H118" s="16" t="str">
        <f>CONCATENATE("&gt;",F118,"_",P118,"|",G118)</f>
        <v>&gt;B._sp._Eidolon.helvum_Ew-111_HM363768|ATGGTGGAGCCAATgAaGCATGCTTAAAAATGCTACAAGAAATAGGCTCCGTCAAAAAAATTCCTGAATTTATTGCTCGCGCAAAAGATAAAAATGATTCTTTTCGTCTTATGGGTTTTGGTCATCGCGTATATAAAAATTATGATCCACGCGCAAAAATCATGCAACAAACCTGTCATGAAGTCTTAAAAGAACTGAACATTCAAAATGATCCACTTCTTGATATAGCTATCGAACTCGAAAACATTGCGCTAAATGATGACTACTTTGTTGAAAAACGACTTTATCCTAACGTCGATTTCTATTCTGGCATTACACTAAAAGCTtt</v>
      </c>
      <c r="I118" s="16">
        <f t="shared" si="34"/>
        <v>328</v>
      </c>
      <c r="J118" s="17" t="s">
        <v>1137</v>
      </c>
      <c r="K118" s="16" t="str">
        <f>CONCATENATE("&gt;",F118,"_",Q118,"|",J118)</f>
        <v>&gt;B._sp._Eidolon.helvum_Ew-111_HM363773|cgGCCAGATATCGCGGAATTGAAACCACGCATTACCGTTTTTGGTGTTGGTGGTGGTGGCGGGAATGCCGTGAATAATATGATTAATGCTGGTCTTCAGGGAGTTGATTTTGTTGTTGCCAATACGGATGCGCAGGCTTTAGCTATGTCAAAGGCTGAACGTGTGATCCAGCTTGGTGCAGCAGTTACGGAAGGCTTAGGTGCTGGTGCTTTGCCGGAAGTTGGACAGGCGGCTGCGGATGAATGCATTGATGAAATTATCGATCATTTGGCAGATTCCCATATGGTTTTCATTACTGCTGGTATGGGTGGAGGTACCGGAACTGGGGCAGCTCCTGTTGTGGCTCGCGCAGCCCGTGAGAAAGGTATTTTGACCGTGGGCGTTGTGACGAAACCATTTCAGTTTGAAGGTGCTCGCCGGATGAAAACGGCAGAGGCTGGTATTGAAGATTTACAAAAGTCTGTTGATACATTGATTGTTATTCCCAACCAGAATCTTTTCCGTATCGCAGATGAAAAGACAACATTTGCTGATGCTTTTGCTATGGCAGATCAAGTGCTTTATTCTGGTGTTGCTTCCATTACCGACTTGATGATTAAAGAGGGTCTGATTAATCTTGATTTTGCTGATGTTCGTTCTGTTATGCACGAAATGGGTCGGGCAATGATGGGGACTGGTGAGGCATCTGGTGATGGTCGTGCTTTGGCTGCTGCCGAAGCTGCTATTGCAAATCCACTGTTGGATGATACTTCTATGCGCGGTGCTCGTGGTTTATTGATTTCTATTACTGGTGGTCGTGATATGACTTTATTTGAAGTAGATGAAGCCGCTAATCGTATTCGCGAGGAAGTTGATGCTGATGCAAATGTTATTTTTGGTGCCATTGATGATGA</v>
      </c>
      <c r="L118" s="16">
        <f t="shared" si="35"/>
        <v>893</v>
      </c>
      <c r="M118" s="17" t="s">
        <v>1138</v>
      </c>
      <c r="N118" s="16" t="str">
        <f>CONCATENATE("&gt;",F118,"_",R118,"|",M118)</f>
        <v>&gt;B._sp._Eidolon.helvum_Ew-111_MF288108|TAATGCCTCACACGGCTTTGAAAGAAAAGAGTTGAGGAAATTTTTCCGCTTAATGAAATTAAGTTCGGAGAAGGTTTTCCGGTTTATCCCGGAGGGCTTGTAGCTCAGTTGGTTAGAGCGCGCGCTTGATAAGCGTGAGGTCGGAGGTTCAAGTCCTCCCAGGCCCACCAATTTATGTGTCAGTGTATAAGCGCCTATGAATTTTTAGATGAAGTGTGCTCATAGAACTTTTAAGACTGTGAGGCTTCTCTATTTTGCTTAAGTGATCAAAAGTTGAAGTTTTATCCTTTCTCCTGTTTTAGGGGCCGTAGCTCAGCTGGGAGAGCACCTGCTTTGCAAGCAGGGGGtC</v>
      </c>
      <c r="O118" s="16">
        <f t="shared" si="33"/>
        <v>349</v>
      </c>
      <c r="P118" s="17" t="s">
        <v>1139</v>
      </c>
      <c r="Q118" s="17" t="s">
        <v>1140</v>
      </c>
      <c r="R118" s="17" t="s">
        <v>1141</v>
      </c>
      <c r="S118" s="17" t="s">
        <v>1142</v>
      </c>
    </row>
    <row r="119" spans="1:19" x14ac:dyDescent="0.4">
      <c r="A119" s="24" t="s">
        <v>1558</v>
      </c>
      <c r="B119" s="24" t="s">
        <v>1143</v>
      </c>
      <c r="C119" s="24" t="s">
        <v>1144</v>
      </c>
      <c r="D119" s="24" t="s">
        <v>1145</v>
      </c>
      <c r="E119" s="26" t="s">
        <v>1146</v>
      </c>
      <c r="F119" s="23" t="str">
        <f t="shared" si="32"/>
        <v>B._sp._Eptesicus.nilssoni_1157-3</v>
      </c>
      <c r="G119" s="24" t="s">
        <v>1147</v>
      </c>
      <c r="H119" s="23" t="str">
        <f t="shared" ref="H119:H164" si="37">CONCATENATE("&gt;",F119,"|",G119)</f>
        <v>&gt;B._sp._Eptesicus.nilssoni_1157-3|GGACAAGCTTTTGTTTATCCGCGGAATGATCTTAGTTACGCTGCAAATTTTCTCCGTATGTGCTTTTCTG
TTCCTTGTGAAGAATACAAAAACAATCCTGTTCTCACCCGAGCAATGGATCGAATCTTTATCCTTCATGC
AGATCATGAACAAAACGCCTCTACATCCACTGTACGTCTTGCAGGATCATCAGGCGCCAATCCATTTGCA
TGTATCGCAGCAGGTGTTGCATGCCTTTGGGGACCAGCGCATGGTGGAGCCAATGAAGCATGCCTAAAGA
TGTTACAAGAAATAGGTTCCGTTAAGAGAATTCCTGAATTCATTGCACGTGCAAAAGATAAAAATGATCC
TTTCCGCCTGATGGGCTTTGGTCATCGAGTCTATAAAAATTATGATCCACGTGCAAAAATCATGCAAAAA
ACCTGCCATGATGTTTTAAAAGAACTAAATATTCAAGACGATCCGCTTCTTGATATCGCTATAGAACTTG
AAAAAATTGCCCTGAATGATGAATATTTTGTTGAGAAAAAGCTTTATCCGAATGTTGATTTCTATTCTGG
CATTACATTAAAAGCTCTAGGCTTTCCAACCGAAA</v>
      </c>
      <c r="I119" s="23">
        <f t="shared" ref="I119:I164" si="38">LEN(G119)</f>
        <v>603</v>
      </c>
      <c r="J119" s="24" t="s">
        <v>1148</v>
      </c>
      <c r="K119" s="23" t="str">
        <f t="shared" ref="K119:K164" si="39">CONCATENATE("&gt;",F119,"|",J119)</f>
        <v>&gt;B._sp._Eptesicus.nilssoni_1157-3|ACAGATGCACAGGCTTTGGCTATGTCAAAGGCTGAACGTGTTATCCAGCTTGGTGCAGCCGTTACGGAAG
GTCTTGGTGCTGGTGCTTTGCCAGAAGTTGGGCAGGCGGCTGCAGAGGAATGTATAGATGAAATTATCGA
CCATCTTGCGGATTCCCATATGGTTTTCATTACGGCTGGTATGGGTGGAGGTACCGGAACCGGAGCGGCG
CCCGTTGTGGCTCGTGCAGCGCGTGATAAAGGTATTTTGACTGTTGGTGTTGTGACAAAGCCATTTCAGT
TTGAAGGCGCTCGCCGTATGAAAACAGCAGAGGCTGGTATTGAAGAACTACAAAAGTCTGTTGATACATT
GATTGTTATTCCCAATCAGAATCTTTTTCGTATTGCAGATGAGAAAACAACATTTGCTGATGCTTTTGCT
ATGGCTGATCAAGTGCTTTATTCTGGTGTTGCTTCTATTACAGACCTCATGATTAAAGAGGGGCTCATTA
ATCTTGACTTTGCTGATGTTC</v>
      </c>
      <c r="L119" s="23">
        <f t="shared" ref="L119:L164" si="40">LEN(J119)</f>
        <v>518</v>
      </c>
      <c r="M119" s="24" t="s">
        <v>1149</v>
      </c>
      <c r="N119" s="23" t="str">
        <f t="shared" ref="N119:N164" si="41">CONCATENATE("&gt;",F119,"|",M119)</f>
        <v>&gt;B._sp._Eptesicus.nilssoni_1157-3|TTCAAGTCCTCCCAGGCCCACCAATTTAGGATTGCTTAACCCACTAAAGACCCTCTCTATAAGAAAAATA
TCTATCGTTAGAGAAAGCTCTTTATAGTCTGGCTCTTTATAGTCTTTTATTGTCAATAAAATGTTCGGTG
AAATATCAAATATGTTTTGCGAAAATACTGACAATATAAAACTTTTGACAATATAAAACTACTGACAGAC
TGTCGCTTTAAGGGTTTTGAAATGTTTTCTTTTAGGGGCCGTAGCTCAG</v>
      </c>
      <c r="O119" s="23">
        <f t="shared" si="33"/>
        <v>262</v>
      </c>
      <c r="P119" s="24" t="s">
        <v>1150</v>
      </c>
      <c r="Q119" s="24" t="s">
        <v>1151</v>
      </c>
      <c r="R119" s="24" t="s">
        <v>1152</v>
      </c>
      <c r="S119" s="24" t="s">
        <v>29</v>
      </c>
    </row>
    <row r="120" spans="1:19" x14ac:dyDescent="0.4">
      <c r="A120" s="24" t="s">
        <v>1558</v>
      </c>
      <c r="B120" s="24" t="s">
        <v>1153</v>
      </c>
      <c r="C120" s="24" t="s">
        <v>575</v>
      </c>
      <c r="D120" s="24" t="s">
        <v>1154</v>
      </c>
      <c r="E120" s="24" t="s">
        <v>1155</v>
      </c>
      <c r="F120" s="23" t="str">
        <f t="shared" si="32"/>
        <v>B._sp._Eptesicus.serotinus_Vesp-3_B44724</v>
      </c>
      <c r="G120" s="28" t="s">
        <v>1156</v>
      </c>
      <c r="H120" s="23" t="str">
        <f t="shared" si="37"/>
        <v>&gt;B._sp._Eptesicus.serotinus_Vesp-3_B44724|ATGGTGGAGCCAATGAAGCATGCCTAAAAATGCTACAAGAAATAGGTTCCGTTAAGAGAATTCCTGAATTCATTGCACGTGCAAAAGATAAAAATGATCCTTTCCGCCTGATGGGCTTTGGTCATCGAGTCTATAAAAATTATGACCCACGTGCAAAAATCATGCAACAAACCTGCCATGATGTTTTAAAAGAACTAAATATTCAAGATGATCCGCTTCTTGACATCGCTATAGAACTTGAGAAAATCGCTTTAAATGATGAATATTTTGTTGAGAAAAAGCTTTATCCGAATGTTGATTTCTATTCTGGCATTACATtAAAAGCTCTAGGCTTTCCAACCGAAATGTTTACTG</v>
      </c>
      <c r="I120" s="23">
        <f t="shared" si="38"/>
        <v>354</v>
      </c>
      <c r="J120" s="28" t="s">
        <v>1157</v>
      </c>
      <c r="K120" s="23" t="str">
        <f t="shared" si="39"/>
        <v>&gt;B._sp._Eptesicus.serotinus_Vesp-3_B44724|CGcATTACCGTTTTTGGTGTTGGCGGTGGTGGTGgGAATGCCGTGAATAATATGATTAATGCTGGTCTTCAGGGAGTTGATTTTGTTGTTGCCAATACAGATGCACAGGCTTTGGCTATGTCAAAAGCTGAACGTGTTATCCAGCTTGGTGCAGCCGTTACGGAAGGTCTTGGTGCTGGTGCTTTGCCAGAAGTTGGGCAAGCGGCTGCAGAGGAATGTATAGATGAAATTATCGACCATCTTGCAGATTCCCATATGGTTTTCATTACGGCTGGTATGGGTGGAGGTACAGGAACTGGGGCGGCGCCCGTTGTAGCTCGCGCAGCGCGTGATAAAGGTATTTTGACCGTTGGTGTGGTAACAAAGCCATTTCAGTTTGAAGGTGCTCGCCGTATGAAAACGGCAGAGGCTGGTATTGAAGAACTACAAAAGTCTGTTGATACATTGATTGTTATTCCCAATCAGAATCTTTTTCGTATTGCAGATGAGAAAACAACATTTGCTGATGCTTTTGCTATGGCTGATCAAGTGCTTTATTCTGGCGTTGCTTCTATTACAGACCTCATGATTAAAGAGGGGCTCATTAATCTTGACTTTGCTGATGTTCGTTCTGTTATGCATGAAATGGGTCGTGCGATGATGGGAACGGGTGAGGCGTCTGGTGATGGTCGTGCTTTGGCCGCTGCTGAAGCTGCTATTGCGAATCCGCTGTTGGATGATACTTCTATGCGGGGCGCTCGTGGCTTGCTCATTTCTATTACGGGTGGTCGTGATATGACTCTCTTTGAAGTGGATGAAGCAGCGAATCGTATTCGTGAAGAAGTCGATGCGGATGCAAATGTTATCTTTGGTGCTATTGATGATGA</v>
      </c>
      <c r="L120" s="23">
        <f t="shared" si="40"/>
        <v>866</v>
      </c>
      <c r="M120" s="24" t="s">
        <v>1158</v>
      </c>
      <c r="N120" s="23" t="str">
        <f t="shared" si="41"/>
        <v>&gt;B._sp._Eptesicus.serotinus_Vesp-3_B44724|TTTTAAGGTGTCATGGATTTTGAAGACCATGGATTTTGAAGACCATGGATTTACTTAAAACTTATGGTTTTTAAAAAGAGCTTTAAAAGGAAATGACTAAAAAGCTTTTCCAGTGATTTAAGACGATACCGGGGAAGGTTTTCCGGTTTATCCCGGAGGGCTTGTAGCTCAGTTGGTTAGAGCGCGCGCTTGATAAGCGTGAGGTCGGAGGTTCAAGTCCTCCCAGGCCCACCAATTTAGGATTGCTTAACCCACTAAAAACCCTCTCTATAAgAAAAATATCTATCGTTAGAGAAAGCTCTTTATAGTCTGGCTCTTTATAGTCTAGAATTGTCAATGAAATGTTCGGTAAAATAAAAATGTTCGGTAAAATATCAAATATATTTTGCGAAAATACTGACAATAATACTGACAATAATAAAGCTCTTGACAATATAAAGCTACTGACAGACTGTCGCTTTAAGGGTTTTGAAGCGTTTTCTTTTAGGGGCCGTAGCTCAGCTGGGAGAGCACCTGCTTTGCAAGCAGGGggtc</v>
      </c>
      <c r="O120" s="23">
        <f t="shared" si="33"/>
        <v>534</v>
      </c>
      <c r="P120" s="24" t="s">
        <v>1159</v>
      </c>
      <c r="Q120" s="24" t="s">
        <v>1160</v>
      </c>
      <c r="R120" s="24" t="s">
        <v>1161</v>
      </c>
      <c r="S120" s="24" t="s">
        <v>29</v>
      </c>
    </row>
    <row r="121" spans="1:19" x14ac:dyDescent="0.4">
      <c r="A121" s="24" t="s">
        <v>1558</v>
      </c>
      <c r="B121" s="24" t="s">
        <v>1162</v>
      </c>
      <c r="C121" s="24" t="s">
        <v>102</v>
      </c>
      <c r="D121" s="24" t="s">
        <v>723</v>
      </c>
      <c r="E121" s="24" t="s">
        <v>1163</v>
      </c>
      <c r="F121" s="23" t="str">
        <f t="shared" si="32"/>
        <v>B._sp._Hipposideros.armiger_KK182</v>
      </c>
      <c r="G121" s="24" t="s">
        <v>1164</v>
      </c>
      <c r="H121" s="23" t="str">
        <f t="shared" si="37"/>
        <v>&gt;B._sp._Hipposideros.armiger_KK182|ATGGTGGAGCTAATGAAGCATGCCTAAAAATGCTACAAGAAATAGGTTCTGTTGAAAAAATTCCTGAATTTATTGCGCGTGCAAAAGATAAAAACGATCCTTTCCGTCTTATGGGGTTTGGTCACCGTGTTTATAAAAATTATGATCCACGTGCAAAAATTATGCAACAAACCTGTCACGAAGTTCTAAAAGAACTTAATATTCAAGATGATCCACTTTTAGATATAGCTGTCGCACTTGAAAATATTGCTCTGCATGATGAATATTTTATTGAAAAAAAACTTTACCCTAATGTCGATTTTTATTCTGGTATTACATTAAAAGCCTTAGGTTTTCCAACTGAGATGTTTACTGTT</v>
      </c>
      <c r="I121" s="23">
        <f t="shared" si="38"/>
        <v>356</v>
      </c>
      <c r="J121" s="24" t="s">
        <v>1165</v>
      </c>
      <c r="K121" s="23" t="str">
        <f t="shared" si="39"/>
        <v>&gt;B._sp._Hipposideros.armiger_KK182|CGGCCAGATATCGCGGAATTGAAGcCaCGCATTACCGTTTTTGGTGTTggTgGTGgTggCgGGAATGCCGTGAATAATATGATTAATGCTGGTCTTCAGGGAGTTGATTTTGTTGTTGCTAATACAGATGCACAGGCTTTGGCGATGTCGAAAGCTGAACGTGTGATCCAGCTTGGTGCAGCGGTGACAGAAGGTCTGGGTGCTGGTGCTTTGCCAGAAGTTGGGCAAGCGGCTGCCGATGAATGTATCGATGAGATTATTGATCATCTTGCAGACTCTCATATGGTTTTTATTACTGCAGGTATGGGAGGCGGTACAGGAACAGGTGCAGCACCTGTTGTTGCTCGCGCAGCACGTGAAAAGGGCATTCTAACAGTTGGTGTCGTGACAAAACCATTCCAGTTTGAAGGCGCTCGTCGGATGAAAACAGCAGAAGCTGGTATTGAAGAATTACAAAAATCCGTTGATACATTGATTGTTATTCCCAATCAGAATCTTTTTCGTATTGCGGATGAAAAAACAACATTTGCTGATGCTTTTGCTATGGCAGATCAGGTACTTTATTCTGGTGTTGCTTCCATTACGGATTTGATGATCAAAGAGGGTTTGATTAATCTTGATTTTGCTGATGTTCGCTCTGTTATGCATGAAATGGGGCGCGCGATGATGGGAACTGGTGAGGCGTCTGGTGAAGGGCGTGCTTTGGCTGCTGCTGAAGCTGCTATTGCAAATCCATTGTTGGATGACACTTCTATGCGTGGCGCTCGTGGTCTTTTGATTTCCATTACCGGTGGTCGTGATATGACTTTGTTTGAAGTGGATGAGGCTGCTAATCGTATTCGTGaAGAAGTTGATGCTGATGCAAACGTTATTTTTGGTGCCATTGATGATGA</v>
      </c>
      <c r="L121" s="23">
        <f t="shared" si="40"/>
        <v>893</v>
      </c>
      <c r="M121" s="24" t="s">
        <v>1166</v>
      </c>
      <c r="N121" s="23" t="str">
        <f t="shared" si="41"/>
        <v>&gt;B._sp._Hipposideros.armiger_KK182|gatcccaagccttctggcggtctatgcgaaatgcgccttgattttggttttaaggaaatgcttttccgttttaaaagattatgccggggaaggttttccggtttatcccggagggcttgtagctcagttggttagagcgcgcgcttgataagcgtgaggtcggaggttcaagtcctcccaggcccaccatttataagtgcttccatttatcttattgctgataaagtgctttttactcggtattttacagggtacttattacaaagcgcttataataaataagttccattggagaagaatgtaacgcttatcaatgacgctgaagtgatttaagatcaaatttaaagccttttagatactcaagtttaagagagaattgaggtgaaatttaaaattttagttttaagtcctttatcctattttaggggccgtagctcagctgggagagcacctgctttgcaagcagggg</v>
      </c>
      <c r="O121" s="23">
        <f t="shared" si="33"/>
        <v>469</v>
      </c>
      <c r="P121" s="24" t="s">
        <v>1167</v>
      </c>
      <c r="Q121" s="24" t="s">
        <v>1168</v>
      </c>
      <c r="R121" s="24" t="s">
        <v>1169</v>
      </c>
      <c r="S121" s="24" t="s">
        <v>1170</v>
      </c>
    </row>
    <row r="122" spans="1:19" x14ac:dyDescent="0.4">
      <c r="A122" s="24" t="s">
        <v>1558</v>
      </c>
      <c r="B122" s="24" t="s">
        <v>1162</v>
      </c>
      <c r="C122" s="24" t="s">
        <v>102</v>
      </c>
      <c r="D122" s="24" t="s">
        <v>723</v>
      </c>
      <c r="E122" s="24" t="s">
        <v>1171</v>
      </c>
      <c r="F122" s="23" t="str">
        <f t="shared" si="32"/>
        <v>B._sp._Hipposideros.armiger_KK200a</v>
      </c>
      <c r="G122" s="24" t="s">
        <v>1172</v>
      </c>
      <c r="H122" s="23" t="str">
        <f t="shared" si="37"/>
        <v>&gt;B._sp._Hipposideros.armiger_KK200a|ATGGTGGAGCAAATGAAGCATGTTTAAAGATGCTACAAGAAATAGGTTCTGTTGAAAATATTCCTGAATTCATTGCACGTGCAAAAGACAAAAATGACCCTTTCCGCCTTATGGGTTTTGGTCACCGAGTTTATAAAAATTATGACCCACGTGCAAAAATTATGCAAAAAACCTGTCATGAAGTTTTAAAAGAACTTAACATTCAAGATGATCCACTTCTAGATGTTGCTATCGCACTTGAAAACATTGCTCTCAATGATGAATACTTTATTGAAAAAAAGCTTTATCCTAATGTGGATTTCTATTCTGGTATTACATTAAAAGCTTTAGGCTTTCCAACTGAAATGTTTACTGTTTATTTGCAT</v>
      </c>
      <c r="I122" s="23">
        <f t="shared" si="38"/>
        <v>365</v>
      </c>
      <c r="J122" s="24" t="s">
        <v>1173</v>
      </c>
      <c r="K122" s="23" t="str">
        <f t="shared" si="39"/>
        <v>&gt;B._sp._Hipposideros.armiger_KK200a|gGcCAGATATCTCGGAATTGAAGCCACGCATTACCGTTTTTGGTGTTGGAGGTGGTGGCGGGAATGCCGTGAATAATATGATTAATGCTGGTCTTCAGGGCGTTGATTTTGTTGTTGCTAATACGGATGCGCAAGCTTTAGCGATGTCAAAAGCGGAACGTGTGATTCAGCTTGGTACAGCGGTTACTGAAGGTTTAGGTGCTGGTGCTTTACCAGAAGTTGGACAGGCGGCTGCAGATGAATGTATTGATGAAATTATTGACCATCTCGCAGATTCCCATATGGTTTTCATTACTGCCGGTATGGGGGGCGGTACCGGAACGGGTGCTGCACCTGTTGTTGCCCGTGCAGCACGTGAAAAAGGTATTTTGACCGTTGGTGTTGTCACAAAACCATTTCAGTTTGAAGGTGCTCGTCGGATGAAGACGGCAGAGGCTGGTATTGACGAACTACAAAAATCTGTTGATACATTGATTGTTATTCCTAATCAAAATCTTTTTCGTATTGCGGATGAAAAGACAACATTTGCTGACGCTTTTGCTATGGCTGATCAGGTTCTTTATTCTGGTGTTGCTTCCATTACGGATTTGATGATTAAAGAAGGGCTTATTAATCTTGATTTTGCGGATGTTCGTTCTGTTATGCACGAAATGGGTCGTGCAATGATGGGAACTGGTGAGGCGTCTGGGGAAGGGCGTGCTTTAGCTGCTGCTGAAGCTGCTATTGCTAATCCATTGTTGGATGATACCTCTATGCGTGGTGCTCGTGGTCTTTTAATTTCCATTACGGGTGGGCGTGATATGACTCTATTTGAAGTGGATGAAGCTGCTAATCGTATTCGCGAAGAAGTTGATGCTGACGCAAACGTTATTTTTGGCGCTATTGATGATGA</v>
      </c>
      <c r="L122" s="23">
        <f t="shared" si="40"/>
        <v>892</v>
      </c>
      <c r="M122" s="24" t="s">
        <v>1174</v>
      </c>
      <c r="N122" s="23" t="str">
        <f t="shared" si="41"/>
        <v>&gt;B._sp._Hipposideros.armiger_KK200a|gatcccaagccttctggcgatctataagaagtctttgattttggctttgaggaattattcccgttttataagattatgctggggaaggttttccggtttatcccggagggcttgtagctcagttggttagagcgcgcgcttgataagcgtgaggtcggaggttcaagtcctcccaggcccaccaaattcattaagtgcttttaaagagtactttttgtgcgtgcatataaatttttactgcgtgcacataagaaactagcgtttgtcgtcttgacgtttatttaagatgttaggtgttggttttttcatttcgctaaagtggatttgacctatgctttgcgcttagatttttgatcctttattctatattaggggccgtagctcagctgggagagcacctgctttgcaagcaggggg</v>
      </c>
      <c r="O122" s="23">
        <f t="shared" si="33"/>
        <v>417</v>
      </c>
      <c r="P122" s="24" t="s">
        <v>1175</v>
      </c>
      <c r="Q122" s="24" t="s">
        <v>1176</v>
      </c>
      <c r="R122" s="24" t="s">
        <v>1177</v>
      </c>
      <c r="S122" s="24" t="s">
        <v>1178</v>
      </c>
    </row>
    <row r="123" spans="1:19" x14ac:dyDescent="0.4">
      <c r="A123" s="24" t="s">
        <v>1558</v>
      </c>
      <c r="B123" s="24" t="s">
        <v>1179</v>
      </c>
      <c r="C123" s="24" t="s">
        <v>102</v>
      </c>
      <c r="D123" s="24" t="s">
        <v>723</v>
      </c>
      <c r="E123" s="24" t="s">
        <v>1180</v>
      </c>
      <c r="F123" s="23" t="str">
        <f t="shared" si="32"/>
        <v>B._sp._Hipposideros.fulvus_CR224</v>
      </c>
      <c r="G123" s="24" t="s">
        <v>1181</v>
      </c>
      <c r="H123" s="23" t="str">
        <f t="shared" si="37"/>
        <v>&gt;B._sp._Hipposideros.fulvus_CR224|ATGGTGGGGCTAACGAAGCATGTCTAAAAATGCTACAAGAAATAGGTTCTGTTGAAAAAATTCCTGAATTTATTGCGCGTGCAAAAGATAAAAATGATCCTTTCCGTCTTATGGGATTTGGTCACCGTGTTTATAAAAATTATGATCCACGTGCAAAAATTATGCAACAAACCTGTCATGAAGTTCTAAAAGAGCTTAATATTCAAGATGATCCGCTTTTAGATATAGCTGTCGCACTTGAAAATATTGCTCTGCATGATGAATATTTTATTGAAAAAAAGCTTTACCCTAATGTCGATTTTTATTCCGGTATTACATTAAAAGCCTTAGGTTTTCCAACTGAAATGTTTACTGTTCTTTTTGCATAA</v>
      </c>
      <c r="I123" s="23">
        <f t="shared" si="38"/>
        <v>368</v>
      </c>
      <c r="J123" s="24" t="s">
        <v>1182</v>
      </c>
      <c r="K123" s="23" t="str">
        <f t="shared" si="39"/>
        <v>&gt;B._sp._Hipposideros.fulvus_CR224|CGGCCAGATATCgCGGaattgaagcCACGCATTACCGTTTTTGGTGTTggtgGTGgTggCgGgAATGCCGTGAATAATATGATTAATGCTGGTCTTCAGGGAGTTGATTTTGTTGTTGCTAATACGGATGCACAGGCTTTGGCGATGTCGAAAGCTGAACGTGTGATCCAGCTTGGTGCAGCGGTGACAGAAGGTCTGGGTGCTGGTGCTTTGCCAGAAGTTGGGCAAGCGGCTGCCGATGAATGTATAGATGAGATTATTGATCATCTTGCAGACTCTCATATGGTTTTTATTACTGCAGGTATGGGAGGCGGTACAGGAACAGGTGCAGCACCTGTTGTTGCTCGCGCAGCACGTGAAAAGGGCATTTTAACAGTTGGTGTCGTGACAAAACCATTCCAGTTTGAAGGTGCTCGTCGGATGAAAACGGCAGAAGCTGGTATTGAAGAATTACAAAAATCCGTTGATACATTGATTGTTATTCCTAATCAGAATCTTTTTCGTATTGCGGATGAAAAAACAACATTTGCTGATGCTTTTGCTATGGCAGATCAGGTACTTTATTCTGGTGTTGCTTCCATTACGGATTTGATGATTAAAGAGGGGTTGATTAATCTTGATTTTGCTGATGTTCGCTCTGTTATGCATGAAATGGGGCGCGCGATGATGGGTACTGGTGAGGCGTCTGGTGAAGGGCGTGCTTTGGCTGCTGCTGAAGCTGCTATTGCAAATCCATTGTTGGATGATACTTCTATGCGTGGCGCTCGTGGTCTTTTGATTTCCATTACTGGTGGTCGTGATATGACTTTGTTTGAAGTGGATGAGGCTGCTAATCGTATTCGTGaAGAAGTTGATGCTGATGCAAACGTTATCTTTGGTGCTATTGATGATGA</v>
      </c>
      <c r="L123" s="23">
        <f t="shared" si="40"/>
        <v>893</v>
      </c>
      <c r="M123" s="24" t="s">
        <v>1183</v>
      </c>
      <c r="N123" s="23" t="str">
        <f t="shared" si="41"/>
        <v>&gt;B._sp._Hipposideros.fulvus_CR224|gatcccaagccttctggcggtctatgcgaaatgcgcctttattttggttttaaggaaatgctttttcgttttaaaagattatgccggggaaggttttccggtttatcccggagggcttgtagctcagttggttagagcgcgcgcttgataagcgtgaggtcggaggttcaagtcctcccaggcccaccatttataagtgcttccatttatcttattgctgatagagtgctttttactcggtattttacagggtatttgttacaaagcgcttgtaaagagataagttccattagagaagaatgtaacgcttatcaatgacgctgaagtgatttaagctcaaatttagagccttttagatactcgaatttaagagagaattgaggtaaaattttagttttaagtcctttatcctattttaggggccgtagctcagctgggagagcacctgctttgcaagcaggggg</v>
      </c>
      <c r="O123" s="23">
        <f t="shared" si="33"/>
        <v>464</v>
      </c>
      <c r="P123" s="24" t="s">
        <v>1184</v>
      </c>
      <c r="Q123" s="24" t="s">
        <v>1185</v>
      </c>
      <c r="R123" s="24" t="s">
        <v>1186</v>
      </c>
      <c r="S123" s="24" t="s">
        <v>1187</v>
      </c>
    </row>
    <row r="124" spans="1:19" x14ac:dyDescent="0.4">
      <c r="A124" s="5" t="s">
        <v>1558</v>
      </c>
      <c r="B124" s="5" t="s">
        <v>1188</v>
      </c>
      <c r="C124" s="5" t="s">
        <v>102</v>
      </c>
      <c r="D124" s="5" t="s">
        <v>723</v>
      </c>
      <c r="E124" s="11" t="s">
        <v>1189</v>
      </c>
      <c r="F124" s="7" t="str">
        <f t="shared" si="32"/>
        <v>B._sp._Hipposideros.larvatus_KP215</v>
      </c>
      <c r="G124" s="5" t="s">
        <v>1190</v>
      </c>
      <c r="H124" s="7" t="str">
        <f t="shared" si="37"/>
        <v>&gt;B._sp._Hipposideros.larvatus_KP215|atggtggagctaatgaagcatgcctaaaaatgctacaagaaataggttctgttgaaaaaattcctgaatttattgcgcgtgcaaaagataaaaacgatcctttccgtcttatggggtttggtcaccgtgtttataaaaattatgatccacgtgcaaaaattatgcaacaaacctgtcacgaagttctaaaagaacttaatattcaagatgatccacttttagatatagctgtcgcacttgaaaatattgctctgcatgatgaatattttattgaaaaaaaactttaccctaatgtcgatttttattctggtattacattaaaagccttaggttttccaactgagatgtttactgtt</v>
      </c>
      <c r="I124" s="7">
        <f t="shared" si="38"/>
        <v>356</v>
      </c>
      <c r="J124" s="5" t="s">
        <v>1191</v>
      </c>
      <c r="K124" s="7" t="str">
        <f t="shared" si="39"/>
        <v>&gt;B._sp._Hipposideros.larvatus_KP215|cggaattgaagccacgcattaccgtttttggtgttggaggtggtggcgggaatgccgtgaataatatgattaatgctggtcttcagggagttgattttgttgttgctaatacagatgcacaggctttggcgatgtcgaaagctgaacgtgtgatccagcttggtgcagcggtgacagaaggtctgggtgctggtgctttgccagaagttgggcaagcggctgccgatgaatgtatcgatgagattattgatcatcttgcagactctcatatggtttttattactgcaggtatgggaggcggtacaggaacaggtgcagcacctgttgttgctcgcgcagcacgtgaaaagggcattctaacagttggtgtcgtgacaaaaccattccagtttgaaggcgctcgtcggatgaaaacagcagaagctggtattgaagaattacaaaaatccgttgatacattgattgttattcccaatcagaatctttttcgtattgcggatgaaaaaacaacatttgctgatgcttttgctatggcagatcaggtactttattctggtgttgcttccattacggatttgatgatcaaagagggtttgattaaccttgattttgctgatgttcgctctgttatgcatgaaatggggcgcgcgatgatgggaactggtgaggcgtctggtgaagggcgtgctttggctgctgctgaagctgctattgcaaatccattgttggatgacacttctatgcgtggcgctcgtggtcttttgatttccattaccggtggtcgtgatatgactttgtttgaagtggatgaggctgctaatcgtattcgtgaagaagttgatgctgatgcaaacgt</v>
      </c>
      <c r="L124" s="7">
        <f t="shared" si="40"/>
        <v>856</v>
      </c>
      <c r="M124" s="5" t="s">
        <v>1192</v>
      </c>
      <c r="N124" s="7" t="str">
        <f t="shared" si="41"/>
        <v>&gt;B._sp._Hipposideros.larvatus_KP215|gatcccaagccttctggcggtctatgcgaaatgcgccttgattttggttttaaggaaatgcttttccgttttaaaagattatgccggggaaggttttccggtttatcccggagggcttgtagctcagttggttagagcgcgcgcttgataagcgtgaggtcggaggttcaagtcctcccaggcccaccatttataagtgcttccatttatcttattgctgataaagtgctttttactcggtattttacagggtacttattacaaagcgcttataataaataagttccattggagaagaatgtaacgcttatcaatgacgctgaagtgatttaagctcaaatttaaagccttttagatactcaagtttaagagagaattgaggtgaaatttaaaattttagttttaagtcctttatcctattttaggggccgtagctcagctgggagagcacctgctttgcaagcagggg</v>
      </c>
      <c r="O124" s="7">
        <f t="shared" si="33"/>
        <v>469</v>
      </c>
      <c r="P124" s="5" t="s">
        <v>1193</v>
      </c>
      <c r="Q124" s="5" t="s">
        <v>1194</v>
      </c>
      <c r="R124" s="5" t="s">
        <v>1195</v>
      </c>
      <c r="S124" s="5" t="s">
        <v>1196</v>
      </c>
    </row>
    <row r="125" spans="1:19" x14ac:dyDescent="0.4">
      <c r="A125" s="24" t="s">
        <v>1558</v>
      </c>
      <c r="B125" s="24" t="s">
        <v>1188</v>
      </c>
      <c r="C125" s="24" t="s">
        <v>102</v>
      </c>
      <c r="D125" s="24" t="s">
        <v>723</v>
      </c>
      <c r="E125" s="24" t="s">
        <v>1197</v>
      </c>
      <c r="F125" s="23" t="str">
        <f t="shared" si="32"/>
        <v>B._sp._Hipposideros.larvatus_KP277</v>
      </c>
      <c r="G125" s="24" t="s">
        <v>1198</v>
      </c>
      <c r="H125" s="23" t="str">
        <f t="shared" si="37"/>
        <v>&gt;B._sp._Hipposideros.larvatus_KP277|ATGGTGGAGCTAATGAAGCATGCCTAAAAATGCTACAAGAAATAGGTTCTATTAAAAAAATTCCTGAATTCATTGCACGCGCAAAAGATAAAAATGATCCTTTCCGTCTCATGGGTTTTGGTCACCGTGTTTATAAAAATTACGATCCACGTGCAAAAATTATGCAAAAAACCTGTCACGAAGTTCTAAAAGAATTAAATATTCAAGATGATCCACTTCTTGATATTGCTGTCGAACTTGAAAATATTGCCCTGAATGATGAATATTTTATTGAAAAAAAGCTTTACCCTAACGTTGATTTCTATTCTGGAATTACGTtAAAAGCTTTAGGATTCCCGACTGAAATGTTTACTGTTTTTTTGCATA</v>
      </c>
      <c r="I125" s="23">
        <f t="shared" si="38"/>
        <v>366</v>
      </c>
      <c r="J125" s="24" t="s">
        <v>1199</v>
      </c>
      <c r="K125" s="23" t="str">
        <f t="shared" si="39"/>
        <v>&gt;B._sp._Hipposideros.larvatus_KP277|cGGCCAGATATCGCGGAATTAAAGCCACGCATTACCGTTTTTGGTGTTGGCGGGGGTGGCGGTAATGCTGTGAATAATATGATTAATGCGGGTCTTCAGGGAGTTGACTTTGTTGTTGCTAATACGGATGCGCAAGCTTTGGCTATGTCAAAAGCTGAACGTGTAATCCAGCTTGGTGCAGCAGTAACAGAAGGTTTAGGTGCTGGTGCTTTGCCAGAAGTTGGGCAAGCGGCTGCAGATGAATGTATTGATGAGATTATTGATCATCTCGCAGATTCTCATATGGTTTTTATTACTGCTGGTATGGGGGGAGGCACTGGAACAGGAGCAGCGCCTGTTGTCGCTCGTGCAGCACGTGATAAAGGTATTTTGACTGTTGGTGTTGTGACAAAGCCATTTCAGTTTGAGGGTGCTCGTCGTATGAAAACGGCAGAAGCTGGTATTGAAGAATTGCAAAAATCTGTTGATACCTTGATTGTTATTCCTAATCAAAATCTTTTTCGTATTGCAGATGAAAAGACAACATTTGCTGATGCTTTTGCTATGGCTGATCAGGTACTTTATTCTGGTGTTGCTTCCATTACAGACTTAATGATTAAAGAAGGGCTTATTAATCTTGATTTTGCGGATGTTCGTTCTGTTATGCATGAAATGGGTCGTGCAATGATGGGAACCGGTGAGGCATCTGGTGAAGGGCGTGCTTTGGCTGCTGCTGAAGCTGCTATTGCGAATCCATTATTGGATGATACTTCTATGCGTGGTGCTCGTGGTCTTTTGATTTCCATTACGGGTGGTCGTGATATGACTTTATTTGAAGTGGATGAGGCTGCTAATCGCATTCGTGAAGAAGTTGATGCTGATGCAAATGTTATTTTTGGAGCTATTGATGATGA</v>
      </c>
      <c r="L125" s="23">
        <f t="shared" si="40"/>
        <v>893</v>
      </c>
      <c r="M125" s="24" t="s">
        <v>1200</v>
      </c>
      <c r="N125" s="23" t="str">
        <f t="shared" si="41"/>
        <v>&gt;B._sp._Hipposideros.larvatus_KP277|gatcccaagccttctggcgatctataaaatgggcctttattagctttaagaaaaaaagcttttttattttataagattatgccggggaaggttttccggtttatcccggagggcttgtagctcagttggttagagcgcgcgcttgataagcgtgaggtcggaggttcaagtcctcccaggcccaccaatttcattaagtgcttataaagtcattaagtgctgcttataaaaatcatgaagttcttaaaagtaagtacttatttaaaagaaaagtaagtacttatttaaaggtaagtggttataaagcgcttataatttatataaagatgaaaatgtgatgtttatcaattgcgctaaagtgattggaactccgctttaaatgaaactttggctttaaatttgaatttttagagtgcagattaaaagcttatacagttaaagttagatttgagacgagtttttaagttctttatcctattttaggggccgtagctcagctgggagagcacctgctttgcaagcaggggg</v>
      </c>
      <c r="O125" s="23">
        <f t="shared" si="33"/>
        <v>528</v>
      </c>
      <c r="P125" s="24" t="s">
        <v>1201</v>
      </c>
      <c r="Q125" s="24" t="s">
        <v>1202</v>
      </c>
      <c r="R125" s="24" t="s">
        <v>1203</v>
      </c>
      <c r="S125" s="24" t="s">
        <v>1204</v>
      </c>
    </row>
    <row r="126" spans="1:19" x14ac:dyDescent="0.4">
      <c r="A126" s="5" t="s">
        <v>1558</v>
      </c>
      <c r="B126" s="5" t="s">
        <v>1188</v>
      </c>
      <c r="C126" s="5" t="s">
        <v>102</v>
      </c>
      <c r="D126" s="5" t="s">
        <v>723</v>
      </c>
      <c r="E126" s="5" t="s">
        <v>1205</v>
      </c>
      <c r="F126" s="7" t="str">
        <f t="shared" si="32"/>
        <v>B._sp._Hipposideros.larvatus_KP293a</v>
      </c>
      <c r="G126" s="5" t="s">
        <v>1206</v>
      </c>
      <c r="H126" s="7" t="str">
        <f t="shared" si="37"/>
        <v>&gt;B._sp._Hipposideros.larvatus_KP293a|ATGGTGGAGCAAATGAAGCATGTTTAAAGATGCTACAAGAAATAGGTTCTGTTGAAAATATTCCTGAATTCATTGCACGTGCAAAAGACAAAAATGACCCTTTCCGCCTTATGGGTTTTGGTCACCGAGTTTATAAAAATTATGACCCACGTGCAAAAATTATGCAAAAAACCTGTCATGAAGTTTTAAAAGAACTTAACATTCAAGATGATCCACTTCTAGATGTTGCTATCGCACTTGAAAACATTGCTCTCAATGATGAATACTTTATTGAAAAAAAGCTTTATCCTAATGTGGATTTCTATTCTGGTATTACATTAAAAGCTTTAGGCTTTCCAACTGAAATGTTTACTGTTTTTTTGCATA</v>
      </c>
      <c r="I126" s="7">
        <f t="shared" si="38"/>
        <v>366</v>
      </c>
      <c r="J126" s="5" t="s">
        <v>1207</v>
      </c>
      <c r="K126" s="7" t="str">
        <f t="shared" si="39"/>
        <v>&gt;B._sp._Hipposideros.larvatus_KP293a|GcCAGATATCTCGGAATTGAAGCCACGCATTACCGTTTTTGGTGTTGGAGGTGGTGGCGGAAATGCCGTGAATAATATGATTAATGCTGGTCTTCAGGGCGTTGATTTTGTTGTTGCTAATACGGATGCGCAAGCTTTAGCGATGTCAAAAGCGGAACGTGTGATTCAGCTTGGTACAGCGGTTACTGAAGGTTTAGGTGCTGGTGCTTTACCAGAAGTTGGACAGGCGGCTGCAGATGAATGTATTGATGAAATTATTGACCATCTCGCAGATTCCCATATGGTTTTCATTACTGCCGGTATGGGGGGCGGTACCGGAACGGGTGCTGCACCTGTTGTTGCCCGTGCAGCACGTGAAAAAGGTATTTTGACCGTTGGTGTTGTCACAAAACCATTTCAGTTTGAAGGTGCTCGTCGGATGAAGACGGCAGAGGCTGGTATTGACGAACTACAAAAATCTGTTGATACATTGATTGTTATTCCTAATCAAAATCTTTTTCGTATTGCGGATGAAAAGACAACATTTGCTGACGCTTTTGCTATGGCTGATCAGGTTCTTTATTCTGGTGTTGCTTCCATTACGGATTTGATGATTAAAGAAGGGCTTATTAATCTTGATTTTGCGGATGTTCGTTCTGTTATGCACGAAATGGGTCGTGCAATGATGGGAACTGGTGAGGCGTCTGGGGAAGGGCGTGCTTTAGCTGCTGCTGAAGCTGCTATTGCTAATCCATTGTTGGATGATACCTCTATGCGTGGTGCTCGTGGTCTTTTAATTTCCATTACGGGTGGGCGTGATATGACTCTATTTGAAGTGGATGAAGCTGCTAATCGTATTCGCGAAGAAGTTGATGCTGACGCAAACGTTATTTTTGGCGCTATTGATGATGA</v>
      </c>
      <c r="L126" s="7">
        <f t="shared" si="40"/>
        <v>891</v>
      </c>
      <c r="M126" s="5" t="s">
        <v>1174</v>
      </c>
      <c r="N126" s="7" t="str">
        <f t="shared" si="41"/>
        <v>&gt;B._sp._Hipposideros.larvatus_KP293a|gatcccaagccttctggcgatctataagaagtctttgattttggctttgaggaattattcccgttttataagattatgctggggaaggttttccggtttatcccggagggcttgtagctcagttggttagagcgcgcgcttgataagcgtgaggtcggaggttcaagtcctcccaggcccaccaaattcattaagtgcttttaaagagtactttttgtgcgtgcatataaatttttactgcgtgcacataagaaactagcgtttgtcgtcttgacgtttatttaagatgttaggtgttggttttttcatttcgctaaagtggatttgacctatgctttgcgcttagatttttgatcctttattctatattaggggccgtagctcagctgggagagcacctgctttgcaagcaggggg</v>
      </c>
      <c r="O126" s="7">
        <f t="shared" si="33"/>
        <v>417</v>
      </c>
      <c r="P126" s="5" t="s">
        <v>1208</v>
      </c>
      <c r="Q126" s="5" t="s">
        <v>1209</v>
      </c>
      <c r="R126" s="5" t="s">
        <v>1210</v>
      </c>
      <c r="S126" s="5" t="s">
        <v>1211</v>
      </c>
    </row>
    <row r="127" spans="1:19" x14ac:dyDescent="0.4">
      <c r="A127" s="24" t="s">
        <v>1558</v>
      </c>
      <c r="B127" s="23" t="s">
        <v>1212</v>
      </c>
      <c r="C127" s="23" t="s">
        <v>779</v>
      </c>
      <c r="D127" s="24" t="s">
        <v>1213</v>
      </c>
      <c r="E127" s="25" t="s">
        <v>1214</v>
      </c>
      <c r="F127" s="23" t="str">
        <f t="shared" si="32"/>
        <v>B._sp._Hipposideros.vittatus_H-556</v>
      </c>
      <c r="G127" s="23" t="s">
        <v>1215</v>
      </c>
      <c r="H127" s="23" t="str">
        <f t="shared" si="37"/>
        <v>&gt;B._sp._Hipposideros.vittatus_H-556|GGACCATCTCATGGTGGAGCTAATGAGGCATGCCTAAAGATGCTACAAGAAATAGGCCTTATTGAAAGAA
TCCCCGAATTCATTGCACGTGCGAAGGATAAAAATGATCCTTTTCGCCTTATGGGTTTTGGTCACCGAGT
CTACAAAAATTATGATCCGCGCGCAAAAATCATGCAAAAAACCTGTCATGAAGTTTTAAAGGAACTAAAT
ATTCAGAACGATCCACTTCTTGATATTGCCGTCGCACTTGAAAATATTGCCCTAAATGATGAATATTTTA
TCGAAAAAAAGCTCTACCCTAATGTAGATTTTTATTCTGGAATTACGTTAAAAGCTTTAGGCTTTCCAGC
TGAAATGTTTACTGTTTTT</v>
      </c>
      <c r="I127" s="23">
        <f t="shared" si="38"/>
        <v>374</v>
      </c>
      <c r="J127" s="23" t="s">
        <v>1216</v>
      </c>
      <c r="K127" s="23" t="str">
        <f t="shared" si="39"/>
        <v>&gt;B._sp._Hipposideros.vittatus_H-556|CCAGATATCGCGGAGTTGAAGCCACGCATTACCGTTTTTGGTGTTGGTGGCGGTGGCGGTAATGCTGTGA
ATAATATGATTAATGCAGGCCTTCAGGGAGTTGATTTTGTTGTTGCTAATACGGATGCGCAGGCTTTGGC
TATGTCAAAAGCTGAGCGTGTGATCCAGCTTGGTGCAGCAGTGACGGAAGGTCTGGGCGCTGGCGCTTTG
CCGGAAGTTGGACAAGCAGCTGCAGATGAGTGTATTGACGAAATTATTGATCATCTCGCAGATTCTCATA
TGGTTTTTATTACTGCTGGTATGGGGGGAGGCACTGGAACGGGGGCAGCCCCCGTTGTTGCTCGCGCCGC
GCGTGAAAAAGGTATATTGACCGTCGGTGTCGTAACAAAGCCATTTCAGTTCGAGGGTGCTCGTCGTATG
AAGACAGCAGAGGCTGGTATTGAAGAATTGCAAAAATCTGTTGATACGTTGATTGTTATTCCCAATCAAA
ATCTTTTTCGTATTGCGGATGAAAAGACAACATTCGCTGATGCTTTTGCTATGGCTGATCAGGTACTCTA
TTCCGGTGTTGCTTCCATTACAGACTTGATGATTAAAGAAGGGCTCATTAATCTCGATTTCGCTGATGTT
CGTTCTGTCATGCATGAAATGGGCCGCGCTATGATGGGAACTGGTGAAGCATCTGGTGAGGGGCGTGCTT
TAGCTGCCGCTGAAGCTGCTATTGCGAATCCGCTATTGGATGACACTTCCATGCGCGGTGCTCGTGGTCT
CTTAATTTCCATTACTGGTGGTCGAGATATGACTTTGTTTGAAGTAGATGAGGCTGCTAATCGCATTCGT
GAAGAAGTTGATGCTGATGCAAATGTTATTTTTGGAGCAATTGATGATGAATCATTAAA</v>
      </c>
      <c r="L127" s="23">
        <f t="shared" si="40"/>
        <v>911</v>
      </c>
      <c r="M127" s="23" t="s">
        <v>1217</v>
      </c>
      <c r="N127" s="23" t="str">
        <f t="shared" si="41"/>
        <v>&gt;B._sp._Hipposideros.vittatus_H-556|ATGCGCCTTTGTTTTGGCTTTAAGGAAAAAATATTTCCGTTTTACAAGATTATGCCGGGGAAGGTTTTCC
GGTTTGTTCCGGAGGGCTTGTAGCTCAGTTGGTTAGAGCGCGCGCTTGATAAGCGTGAGGTCGGAGGTTC
AAGTCCTCCCAGGCCCACCAATTTGATTTAAGTGCTTACTTTGATTTTAGTGCTTAGAAGGTACTTATTT
TAGTACAATTTAAAGCTTTTTTAGGTAATTACCTCTTATTAGGCAGCTATATTTTTTATAGTTCAATGTG
CGCTTATCAATTACGCTAAAGCGATTTAAATTCCGTTTTAAGTTTACGCGGGTAGAACTGAATTTTAAAT
GCGTTTTAAAATGCGTTTTTAAAAGTCCTTTATCCTAATTTAGGGGCCGTAGCTCAGCTGGGAGAGCACC
TGCTTTGCAAGCAGGGGGtC</v>
      </c>
      <c r="O127" s="23">
        <f t="shared" si="33"/>
        <v>446</v>
      </c>
      <c r="P127" s="24" t="s">
        <v>1218</v>
      </c>
      <c r="Q127" s="24" t="s">
        <v>1219</v>
      </c>
      <c r="R127" s="24" t="s">
        <v>1220</v>
      </c>
      <c r="S127" s="23" t="s">
        <v>29</v>
      </c>
    </row>
    <row r="128" spans="1:19" x14ac:dyDescent="0.4">
      <c r="A128" s="24" t="s">
        <v>1558</v>
      </c>
      <c r="B128" s="24" t="s">
        <v>1221</v>
      </c>
      <c r="C128" s="24" t="s">
        <v>318</v>
      </c>
      <c r="D128" s="24" t="s">
        <v>319</v>
      </c>
      <c r="E128" s="26" t="s">
        <v>1222</v>
      </c>
      <c r="F128" s="23" t="str">
        <f t="shared" si="32"/>
        <v>B._sp._Miniopterus.fuliginosus_No.05</v>
      </c>
      <c r="G128" s="24" t="s">
        <v>1223</v>
      </c>
      <c r="H128" s="23" t="str">
        <f t="shared" si="37"/>
        <v>&gt;B._sp._Miniopterus.fuliginosus_No.05|AATGAAGCGTGCTTAAAAATGTTACAAAAAATAGGCTCAGTTCAAAAAATTCCTGAATTCATTGCACGTG
CAAAAGATAAAAATGATCCTTTCCGTCTTATGGGTTTTGGTCACCGAGTTTATAAAAATTATGACCCACG
TGCAAAAATTATGCAGCAGACCTGCCATGAAGTTTTAAAAGAACTCAATATTAAAGATGATCCACTTCTT
GATATTGCTGTAGAACTTGAAAAAATTGCTCTAAATGACGAATATTTTATTGAAAAAAAGCTTTACCCTA
ATGTCGATTTTTATTCTGGCATAACATT</v>
      </c>
      <c r="I128" s="23">
        <f t="shared" si="38"/>
        <v>312</v>
      </c>
      <c r="J128" s="24" t="s">
        <v>1224</v>
      </c>
      <c r="K128" s="23" t="str">
        <f t="shared" si="39"/>
        <v>&gt;B._sp._Miniopterus.fuliginosus_No.05|AATGCCGTGAATAATATGATTAATGCTGGTCTTCAGGGAGTTGATTTTGTTGTTGCTAATACGGATGCAC
AGGCTTTAGCAATGTCAAAAGCTGAACGTGTGATCCAGCTTGGTGCAGCAGTGACAGAAGGTTTGGGTGC
AGGTGCTTTACCAGAAGTTGGGAGAGCAGCTGCAGATGAATGTATTGATGAAATTATTGATCATCTGGCA
GATTCCCATATGGTTTTTATCACTGCGGGTATGGGAGGTGGCACCGGAACAGGAGCAGCTCCTGTTGTTG
CTCGTGCAGCGCGTGAAAAAGGTATTTTGACTGTTGGCGTTGTGACAAAACCATTCCAATTTGAAGGTGC
TCGTCGTATGAAAACAGCAGAAGCGGGTATTGAAGAATTGCAAAAATCTGTTGATACATTGATTGTTATT
CCCAATCAAAATCTTTTCCGAATTGCCGATGAAAAGACAACTTTTGCTGATGCTTTTGCTATGGCGGATC
AAGTGCTTTATTCTGGTGTAGCTTCTATTACAGATTTGATGATTAAAGAGGGGCTTATTAACCTTGATTT
TGCGGATGTTCGTTCTGTGATGCATGAAATGGGTCGTGCGATGATGGGAACTGGTGAGGCATCCGGTGAT
GGTCGTGCTTTGGCTGCTGCTGAAGCTGCTATTGCTAACCCACTATTGGATGATACTTCGATGCGTGGCG
CTCGCGGTCTTCTGATTTCCATTACGGGTGGTCGTGATATGACTTTATTTGAAGTGGATGAGGCTGCTAA
TCGTATTCGTGAAGAAGT</v>
      </c>
      <c r="L128" s="23">
        <f t="shared" si="40"/>
        <v>799</v>
      </c>
      <c r="M128" s="24" t="str">
        <f>REPT("-",1331)</f>
        <v>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</v>
      </c>
      <c r="N128" s="23" t="str">
        <f t="shared" si="41"/>
        <v>&gt;B._sp._Miniopterus.fuliginosus_No.05|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</v>
      </c>
      <c r="O128" s="23">
        <f t="shared" si="33"/>
        <v>1331</v>
      </c>
      <c r="P128" s="24" t="s">
        <v>1225</v>
      </c>
      <c r="Q128" s="24" t="s">
        <v>1226</v>
      </c>
      <c r="R128" s="24" t="s">
        <v>29</v>
      </c>
      <c r="S128" s="24" t="s">
        <v>29</v>
      </c>
    </row>
    <row r="129" spans="1:19" x14ac:dyDescent="0.4">
      <c r="A129" s="24" t="s">
        <v>1558</v>
      </c>
      <c r="B129" s="24" t="s">
        <v>1221</v>
      </c>
      <c r="C129" s="24" t="s">
        <v>318</v>
      </c>
      <c r="D129" s="24" t="s">
        <v>319</v>
      </c>
      <c r="E129" s="26" t="s">
        <v>1227</v>
      </c>
      <c r="F129" s="23" t="str">
        <f t="shared" si="32"/>
        <v>B._sp._Miniopterus.fuliginosus_No.07</v>
      </c>
      <c r="G129" s="24" t="s">
        <v>1228</v>
      </c>
      <c r="H129" s="23" t="str">
        <f t="shared" si="37"/>
        <v>&gt;B._sp._Miniopterus.fuliginosus_No.07|AATGAAGCATGCTTAAAAATGTTACAAAAAATAGGCTCAGTTCAAAAAATTCCTGAATTCATTGCACGTG
CAAAAGATAAAAATGATCCTTTCCGTCTTATGGGTTTTGGTCACCGAGTTTATAAAAATTATGACCCACG
TGCAAAAATTATGCAGCAAACCTGCCATGAAGTTTTAAAAGAACTCAATATTAAAGATGATCCACTTCTT
GATATTGCTATAGAACTTGAAAAAATTGCTCTAAATGACGAATATTTTATTGAAAAAAAGCTTTACCCTA
ATGTCGATTTTTATTCTGGCATAACATT</v>
      </c>
      <c r="I129" s="23">
        <f t="shared" si="38"/>
        <v>312</v>
      </c>
      <c r="J129" s="24" t="s">
        <v>1229</v>
      </c>
      <c r="K129" s="23" t="str">
        <f t="shared" si="39"/>
        <v>&gt;B._sp._Miniopterus.fuliginosus_No.07|AATGCCGTGAATAATATGATTAATGCTGGTCTTCAGGGAGTTGATTTTGTTGTTGCTAATACGGATGCAC
AGGCTTTAGCAATGTCAAAAGCTGAACGTGTGATCCAGCTTGGTGCAGCAGTGACAGAAGGTTTGGGTGC
AGGTGCTTTACCAGAAGTTGGGCGAGCAGCTGCAGATGAATGTATTGATGAAATTATCGATCATTTGGCA
GATTCCCACATGGTTTTTATCACTGCAGGTATGGGAGGGGGCACCGGAACAGGAGCAGCTCCTGTTGTTG
CTCGTGCAGCGCGTGAAAAGGGTATTTTGACTGTTGGTGTTGTGACAAAACCATTCCAGTTTGAAGGTGC
TCGTCGTATGAAAACAGCAGAAGCGGGCATTGAAGAATTGCAAAAATCTGTTGATACATTGATTGTTATT
CCCAATCAAAATCTTTTCCGTATTGCTGATGAAAAGACAACTTTTGCTGATGCTTTTGCTATGGCTGATC
AAGTGCTTTATTCTGGTGTGGCTTCTATTACAGATTTGATGATTAAAGAGGGGCTTATTAACCTTGACTT
TGCGGATGTTCGTTCTGTGATGCACGAAATGGGTCGTGCGATGATGGGAACTGGTGAAGCATCCGGTGAT
GGTCGTGCTTTGGCTGCAGCTGAAGCTGCTATTGCGAATCCGCTATTAGATGATACTTCTATGCGTGGCG
CTCGCGGTCTTCTGATTTCCATTACGGGTGGTCGTGATATGACTTTATTTGAAGTAGATGAGGCTGCTAA
TCGTATTCGTGAAGAAGT</v>
      </c>
      <c r="L129" s="23">
        <f t="shared" si="40"/>
        <v>799</v>
      </c>
      <c r="M129" s="24" t="str">
        <f>REPT("-",1331)</f>
        <v>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</v>
      </c>
      <c r="N129" s="23" t="str">
        <f t="shared" si="41"/>
        <v>&gt;B._sp._Miniopterus.fuliginosus_No.07|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</v>
      </c>
      <c r="O129" s="23">
        <f t="shared" si="33"/>
        <v>1331</v>
      </c>
      <c r="P129" s="24" t="s">
        <v>1230</v>
      </c>
      <c r="Q129" s="24" t="s">
        <v>1231</v>
      </c>
      <c r="R129" s="24" t="s">
        <v>29</v>
      </c>
      <c r="S129" s="24" t="s">
        <v>29</v>
      </c>
    </row>
    <row r="130" spans="1:19" x14ac:dyDescent="0.4">
      <c r="A130" s="5" t="s">
        <v>1558</v>
      </c>
      <c r="B130" s="5" t="s">
        <v>1232</v>
      </c>
      <c r="C130" s="5" t="s">
        <v>779</v>
      </c>
      <c r="D130" s="5" t="s">
        <v>780</v>
      </c>
      <c r="E130" s="5" t="s">
        <v>1233</v>
      </c>
      <c r="F130" s="7" t="str">
        <f t="shared" ref="F130:F161" si="42">CONCATENATE(A130,"_",B130,"_",E130)</f>
        <v>B._sp._Miniopterus.minor_M44</v>
      </c>
      <c r="G130" s="5" t="s">
        <v>1234</v>
      </c>
      <c r="H130" s="7" t="str">
        <f t="shared" si="37"/>
        <v>&gt;B._sp._Miniopterus.minor_M44|ATGGTGGCGCTAATGAAGCATGCTTAAAAATGTTACAAGAAATAGGCTCAGTTCAAAGAATTCCTGAATTCATTGCACGTGCAAAAGATAAAAATGATCCTTTCCGTCTTATGGGTTTTGGTCACCGAGTTTATAAAAACTATGACCCACGTGCAAAAATTATGCAGCAAACCTGCCACGAAGTTTTAAAAGAGCTCAATATTAAAGATGATCCACTCCTTGATATTGCTGTAGAACTTGAAAAAATTGCCCTAAGTGATGAATATTTTATTGAAAAAAAGCTTTACCCTAATGTCGATTTTTATTCTGGCATTACATtAAAAGCCtTAGGCT</v>
      </c>
      <c r="I130" s="7">
        <f t="shared" si="38"/>
        <v>333</v>
      </c>
      <c r="J130" s="5" t="s">
        <v>1235</v>
      </c>
      <c r="K130" s="7" t="str">
        <f t="shared" si="39"/>
        <v>&gt;B._sp._Miniopterus.minor_M44|gGcCAGATATCGCGGAATTGAAACCACGTATTACCGTTTTCGGTGTTGGCGGTGGTGGCGGGAATGCCGTGAATAATATGATTAATGCTGGTCTTCAGGGAGTTGATTTTGTTGTTGCTAATACGGATGCACAGGCTTTAGCAATGTCAAAAGCTGAACGTGTGATCCAGCTTGGTGCAGCAGTGACAGAAGGTTTAGGTGCTGGTGCTTTACCAGAGGTTGGGAGAGCAGCTGCAGATGAATGTATTGATGAAATTATCGATCATCTGGCAGATTCTCATATGGTTTTTATTACTGCAGGTATGGGAGGGGGCACTGGAACAGGAGCTGCCCCTGTTGTTGCTCGTGCAGCGCGTGAAAAGGGTATTTTGACTGTTGGTGTTGTGACTAAACCATTCCAGTTTGAAGGTGCTCGTCGTATGAAAACAGCAGAGGCGGGTATTGAGGAATTGCAAAAATCTGTTGATACATTGATTGTTATTCCCAATCAAAATCTTTTCCGTATTGCAGATGAAAAGACAACTTTTGCTGATGCTTTTGCTATGGCTGATCAAGTGCTGTATTCTGGTGTAGCTTCTATTACAGATTTGATGATTAAAGAGGGGCTTATTAACCTTGATTTTGCTGATGTTCGTTCTGTGATGCACGAAATGGGGCGTGCGATGATGGGAACTGGTGAAGCATCTGGTGATGGTCGTGCTTTGGCGGCTGCTGAAGCTGCTATTGCGAATCCGCTATTGGATGATACTTCTATGCGTGGCGCTCGCGGACTTCTGATTTCCATTACGGGTGGTCGTGATATGACTTTATTTGAAGTGGATGAGGCTGCTAATCGTATTCGTGAAGAAGTTGATGCTGACGCGAATGTTATTTTTGGTGCGATTGATGATGA</v>
      </c>
      <c r="L130" s="7">
        <f t="shared" si="40"/>
        <v>892</v>
      </c>
      <c r="M130" s="5" t="s">
        <v>1236</v>
      </c>
      <c r="N130" s="7" t="str">
        <f t="shared" si="41"/>
        <v>&gt;B._sp._Miniopterus.minor_M44|TcTTcAGATGATGATcCCaAGCCTTcTGGCGATcTATGGAAATAGGcTACTTTTTTAGCTTTTAGATTTGTTTCCaTTATtCAGATTATGCCGGGGaaGGTTTTCCGGTTTAtCCCGGaGGGCTTGTAGCTcaGTTGGTTAGAGCGCGCGCTTGATAAGCGTGAGGtCGGAGGTTCaAGTCCTCCCaGGCCCaCCaATTCaATTAGGGAGTGATAAAGCGCTTATTGTACGATGCaGaTAACaTGTACGATTTATcaAATATGCTGAGATGATTTTGTCtCaGATTGAGATTTATCaCTTTATAAATTTATGCTTTTTGTTTTTGTTCTTTTTAGGGGC</v>
      </c>
      <c r="O130" s="7">
        <f t="shared" ref="O130:O164" si="43">LEN(M130)</f>
        <v>339</v>
      </c>
      <c r="P130" s="5" t="s">
        <v>1237</v>
      </c>
      <c r="Q130" s="5" t="s">
        <v>903</v>
      </c>
      <c r="R130" s="5" t="s">
        <v>903</v>
      </c>
      <c r="S130" s="5" t="s">
        <v>29</v>
      </c>
    </row>
    <row r="131" spans="1:19" x14ac:dyDescent="0.4">
      <c r="A131" s="24" t="s">
        <v>1558</v>
      </c>
      <c r="B131" s="24" t="s">
        <v>1238</v>
      </c>
      <c r="C131" s="24" t="s">
        <v>575</v>
      </c>
      <c r="D131" s="24" t="s">
        <v>1154</v>
      </c>
      <c r="E131" s="24" t="s">
        <v>1239</v>
      </c>
      <c r="F131" s="23" t="str">
        <f t="shared" si="42"/>
        <v>B._sp._Miniopterus.schreibersii_Mini-1_B44530</v>
      </c>
      <c r="G131" s="24" t="s">
        <v>1240</v>
      </c>
      <c r="H131" s="23" t="str">
        <f t="shared" si="37"/>
        <v>&gt;B._sp._Miniopterus.schreibersii_Mini-1_B44530|ATGGTGGCGCTAATGAAGCATGCTTAAAAATGTTACaAGAAATAGGCTCAGTTCAAAGAATTCCTGAATTCATTGCACGTGCAAAAGATAAAAATGATCCTTTCCGTCTTATGGGTTTTGGTCACCGAGTTTATAAAAACTATGACCCACGTGCAAAAATTATGCAGCAAACCTGCCACGAAGTTTTAAAAGAGCTCAATATTAAAGATGATCCACTCCTTGATATTGCTGTAGAACTTGAAAAAATTGCCCTAAGTGATGAATATTTTATTGAAAAAAAGCTTTACCCTAATGTCGATTTTTATTCTGGCATTACATtAAAAGCCTtAGgCTttCCAACTGAAATGTTTACTGTTTTTTTTGCA</v>
      </c>
      <c r="I131" s="23">
        <f t="shared" si="38"/>
        <v>365</v>
      </c>
      <c r="J131" s="24" t="s">
        <v>1241</v>
      </c>
      <c r="K131" s="23" t="str">
        <f t="shared" si="39"/>
        <v>&gt;B._sp._Miniopterus.schreibersii_Mini-1_B44530|CgGCCAGATATCGCGGAATTGAAACCACGTATTACCGTTTTCGGTGTTGGCGGTGGTGGCGGGAATGCCGTGAATAATATGATTAATGCTGGTCTTCAGGGAGTTGATTTTGTTGTTGCTAATACGGATGCACAGGCTTTAGCAATGTCAAAAGCTGAACGTGTGATCCAGCTTGGTGCAGCAGTGACAGAAGGTTTAGGTGCTGGTGCTTTACCAGAGGTTGGGAGAGCAGCTGCAGATGAATGTATTGATGAAATTATCGATCATCTGGCAGATTCTCATATGGTTTTTATTACTGCAGGTATGGGAGGGGGCACTGGAACAGGAGCTGCCCCTGTTGTTGCTCGTGCAGCGCGTGAAAAGGGTATTTTGACTGTTGGTGTTGTGACTAAACCATTCCAGTTTGAAGGTGCTCGTCGTATGAAAACAGCAGAGGCGGGTATTGAGGAATTGCAAAAATCTGTTGATACATTGATTGTTATTCCCAATCAAAATCTTTTCCGTATTGCAGATGAAAAGACAACTTTTGCTGATGCTTTTGCTATGGCTGATCAAGTGCTGTATTCTGGTGTAGCTTCTATTACAGATTTGATGATTAAAGAGGGGCTTATTAACCTTGATTTTGCCGATGTTCGTTCTGTGATGCACGAAATGGGGCGTGCGATGATGGGAACTGGTGAAGCATCTGGTGATGGTCGTGCTTTGGCGGCTGCTGAAGCTGCTATTGCGAATCCGCTATTGGATGATACTTCTATGCGTGGCGCTCGCGGACTTCTGATTTCCATTACGGGTGGTCGTGATATGACTTTATTTGAAGTGGATGAGGCTGCTAATCGTATTCGTGAAGAAGTTGATGCTGACGCGAATGTTATTTtTGGTGCGATTGATGATGA</v>
      </c>
      <c r="L131" s="23">
        <f t="shared" si="40"/>
        <v>893</v>
      </c>
      <c r="M131" s="24" t="s">
        <v>1242</v>
      </c>
      <c r="N131" s="23" t="str">
        <f t="shared" si="41"/>
        <v>&gt;B._sp._Miniopterus.schreibersii_Mini-1_B44530|TcTTcAGATGATGATcCCaAGCCTTcTGGCGATcTATGGAAATGGGcTACTTTTTTAGCTTTTAGATTTGTTTCCaTTATTCAGATTATGCCGGGGAAGGTTTTcCGGTTTATCCCGGAGGGcTTGTAGCTCAGTTGGTTAGAGCGCGCGCTTGATAAGCGTGAGGTCGGAGGTTCAAGTCCTCCCaGGCCCACCAATTCAATTAGGGAGTGATAAAGCGCTTATTGTACGATGCAGATAACATGTACGATTTATCAAATATGCCGAGATGATTTTGTCTCAGATTGAGATTTATCACTTTATAAATTTATGCTTTTTGTTTTTGTTCTTTTTAGGGGCCGTAGCTCAGCTGGGAGAGCACCTGCTTTGCAAGCAGGGGgtcgtcgg</v>
      </c>
      <c r="O131" s="23">
        <f t="shared" si="43"/>
        <v>387</v>
      </c>
      <c r="P131" s="24" t="s">
        <v>1243</v>
      </c>
      <c r="Q131" s="24" t="s">
        <v>1244</v>
      </c>
      <c r="R131" s="24" t="s">
        <v>1245</v>
      </c>
      <c r="S131" s="24" t="s">
        <v>29</v>
      </c>
    </row>
    <row r="132" spans="1:19" x14ac:dyDescent="0.4">
      <c r="A132" s="24" t="s">
        <v>1558</v>
      </c>
      <c r="B132" s="24" t="s">
        <v>1238</v>
      </c>
      <c r="C132" s="24" t="s">
        <v>575</v>
      </c>
      <c r="D132" s="24" t="s">
        <v>1154</v>
      </c>
      <c r="E132" s="24" t="s">
        <v>1246</v>
      </c>
      <c r="F132" s="23" t="str">
        <f t="shared" si="42"/>
        <v>B._sp._Miniopterus.schreibersii_Mini-1.1_B44608</v>
      </c>
      <c r="G132" s="24" t="s">
        <v>1247</v>
      </c>
      <c r="H132" s="23" t="str">
        <f t="shared" si="37"/>
        <v>&gt;B._sp._Miniopterus.schreibersii_Mini-1.1_B44608|GGCGCTAATGAAGCATGCTTAAAAATGTTACAAGAAATAGGCTCAGTTCAAAGAATTCCTGAATTCATTGCACGTGCAAAAGATAAAAATGATCCTTTCCGTCTTATGGGTTTTGGTCACCGAGTTTATAAAAATTATGACCCACGTGCAAAAATTATGCAGCAGACCTGCCACGAAGTTTTAAAAGAGCTCAATATTAAAGATGATCCACTTCTTGATATTGCTGTAGAACTTGAAAAAATTGCCCTAAGTGACGAATATTTTATTGAAAAAAAGCTTTACCCTAATGTCGACTTTTATTCTGGCATTACATtAAAAGCTTtAGgCTTTCCAACTGAAATGTTTACTGTTTTTTTGCATA</v>
      </c>
      <c r="I132" s="23">
        <f t="shared" si="38"/>
        <v>361</v>
      </c>
      <c r="J132" s="24" t="s">
        <v>1248</v>
      </c>
      <c r="K132" s="23" t="str">
        <f t="shared" si="39"/>
        <v>&gt;B._sp._Miniopterus.schreibersii_Mini-1.1_B44608|CGGCCAGATATCGCGGAATTGaAGCCACGTATTACCGTTTTTGGTGTTGGCGGTGGTGGCGGGAATGCCGTGAATAATATGATTAATGCTGGTCTTCAGGGAGTTGATTTTGTTGTTGCTAATACGGATGCACAGGCTTTAGCAATGTCAAAAGCTGAACGTGTTATCCAGCTTGGTGCGGCAGTGACAGAAGGTTTAGGTGCTGGTGCTTTACCGGAAGTTGGGAGAGCAGCTGCAGATGAATGTATTGATGAAATTATCGATCATCTGGCAGATTCTCATATGGTCTTTATTACTGCAGGTATGGGAGGAGGCACTGGAACAGGAGCAGCTCCTGTTGTTGCTCGTGCAGCGCGTGAAAAGGGTATTTTGACTGTTGGTGTTGTGACAAAACCATTTCAGTTTGAAGGTGCTCGTCGTATGAAAACAGCAGAGGTGGGCATTGAAGAATTGCAAAAATCTGTTGATACATTGATTGTTATTCCCAATCAAAATCTTTTCCGTATTGCTGATGAAAAGACAACTTTTGCTGATGCTTTTGCTATGGCTGATCAAGTGCTATATTCCGGTGTGGCTTCTATTACAGATTTGATGATTAAAGAGGGGCTTATCAACCTTGATTTTGCAGATGTTCGTTCTGTGATGCACGAAATGGGTCGTGCAATGATGGGAACCGGTGAAGCATCTGGTGATGGTCGTGCTTTGGCTGCTGCTGAAGCTGCTATTGCGAACCCGCTATTGGATGATACTTCTATGCGTGGTGCTCGCGGTCTTCTGATTTCCATTACGGGTGGTCGTGATATGACTTTATTTGAAGTGGATGAAGCTGCTAACCGTATTCGTGAAGAAGTTGATGCTGACGCAAATGTTATTTTTGGTGCGATTGATGATGA</v>
      </c>
      <c r="L132" s="23">
        <f t="shared" si="40"/>
        <v>893</v>
      </c>
      <c r="M132" s="24" t="s">
        <v>1249</v>
      </c>
      <c r="N132" s="23" t="str">
        <f t="shared" si="41"/>
        <v>&gt;B._sp._Miniopterus.schreibersii_Mini-1.1_B44608|AtGGgcTATTTTTTAGCTTTTGTcTTTGTTTCCATTATTCAGATTATGCCGGGGAAGGTTTTCCGGTTTATCCCGGAGGGCTTGTAGCTCAGTTGGTTAGAGCGCGCGCTTGATAAGCGTGAGGTCGGAGGTTCAAGTCCTCCCaGGCCCaCCAATTCAATTAGGTAGTGATAAAGCGCTTATTGTAAGATGCAGATAACATGTGCGATTTATCAAATATGcTGAGACGATTTTATcTCAGATTGAAAATTATGCTTTTTGTTTTTC</v>
      </c>
      <c r="O132" s="23">
        <f t="shared" si="43"/>
        <v>267</v>
      </c>
      <c r="P132" s="24" t="s">
        <v>1250</v>
      </c>
      <c r="Q132" s="24" t="s">
        <v>1251</v>
      </c>
      <c r="R132" s="24" t="s">
        <v>1252</v>
      </c>
      <c r="S132" s="24" t="s">
        <v>29</v>
      </c>
    </row>
    <row r="133" spans="1:19" x14ac:dyDescent="0.4">
      <c r="A133" s="24" t="s">
        <v>1558</v>
      </c>
      <c r="B133" s="24" t="s">
        <v>1238</v>
      </c>
      <c r="C133" s="24" t="s">
        <v>575</v>
      </c>
      <c r="D133" s="24" t="s">
        <v>1154</v>
      </c>
      <c r="E133" s="24" t="s">
        <v>1253</v>
      </c>
      <c r="F133" s="23" t="str">
        <f t="shared" si="42"/>
        <v>B._sp._Miniopterus.schreibersii_Mini-2_B44599</v>
      </c>
      <c r="G133" s="24" t="s">
        <v>1254</v>
      </c>
      <c r="H133" s="23" t="str">
        <f t="shared" si="37"/>
        <v>&gt;B._sp._Miniopterus.schreibersii_Mini-2_B44599|ATGGTGGAGCTAATGAAGCATGTCTAAAAATGCTGCAaGAAaTAGGAtCGGTTCAAAGAATTCCTGAATTTATTGCACGTGCAAAAGATAAAAGTGATCCTTTCCGTCTTATGGGTTTTGGTCACCGAGTTTATAAAAATTATGATCCACGTGCAAAAATTATGCAGCAAACCTGTCACGAAGTTTTAAAAGAGCTTAATATCAAGGATGATCCACTTCTTGATATCGCTATAGAACTTGAAAAAATTGCTCTCAATGACGAATATTTTATTGAAAAAAGACTTTATCCTAATGTCGACTTTTATTCTGGCATTACATTAAAATCCTTAGGCTTTCCTACTGAAATGTTTACT</v>
      </c>
      <c r="I133" s="23">
        <f t="shared" si="38"/>
        <v>353</v>
      </c>
      <c r="J133" s="24" t="s">
        <v>1255</v>
      </c>
      <c r="K133" s="23" t="str">
        <f t="shared" si="39"/>
        <v>&gt;B._sp._Miniopterus.schreibersii_Mini-2_B44599|CGTATTACCGTTTTCGGTGTTGGCGGTGGTGGCGGGAATGCCGTGAATAATATGATTAAtGCTGGTCTTCAGGGAGTTGATTTTGTTGTTGCTAATACGGATGCACAGGCTTTAGCAATGTCAAGAGCTGAACGTGTGATCCAGCTtGGTGCGGCAGTGACAGAAGGTTTAGGTGCTGGTGCTTTACCAGAGGTTGGACGaGCAGCTGCAGATGAATGTATTGATGAAATTATCGACCATCTGGCAGATTCTCATATGGTTTTTATTACCGCAGGTATGGGGGGAGGTACCGGAACGGGAGCGGCGCCTGTTGTTGCTCGTGCAGCGCGTGAAAAGGGTATTTTGACTGTTGGTGTTGTGACAAAACCATTTCAGTTTGAAGGTGCTCGTCGTATGAAAACAGCAGAGATTGGTATCGAAGAATTGCAAAAGTCTGTTGATACACTGATTGTTATTCCCAATCAGAATCTTTTTCGTATTGCTGATGAAAAGACAACCTTTGCTGATGCTTTCGCCATGGCTGATCAAGTGCTTTATTCTGGTGTTGCTTCTATTACAGATTTGATGATTAAAGAGGGGCTCATTAATCTTGATTTTGCGGATGTTCGTTCTGTTATGCATGAAATGGGTCGTGCAATGATGGGAACTGGTGAAGCGTCTGGCGATGGGCGAGCTTTGGCTGCTGCTGAAGCTGCTATTGCTAATCCTCTGTTGGACGATACTTCTATGCGCGGTGCTCGCGGTCTTCTAATTTCCATTACAGGTGGTCGTGATATGACTTTATTTGAAGTGGATGAGGCGGCTAATCGTATTCGTGAAGAAGTTGATGCTGATGCAAATGTTATCTTTGGTGCTATTGATGATGA</v>
      </c>
      <c r="L133" s="23">
        <f t="shared" si="40"/>
        <v>866</v>
      </c>
      <c r="M133" s="24" t="s">
        <v>1256</v>
      </c>
      <c r="N133" s="23" t="str">
        <f t="shared" si="41"/>
        <v>&gt;B._sp._Miniopterus.schreibersii_Mini-2_B44599|TGGCGATCGATAGAAATGGGcTATGTTTTTAGCTTTTTATATGTTTcTGTTTTGAAGATTATGCCGGGGAAGGTTTTCCGGTTTaTCCCGGAGGGCTTGTAGCTCAGTTGGTTAGAGCGCGCGCTTGATAAGCGTGAGGTCGGAGGTTCAAGTCCTCCCaGGCCCACCAATTTAATTAAAAGCTGATGAAGCGCTTATTGTCAGACGCAAATGATATATGCGGTTTATCAATGACGCTGAAGCGATTTTAACTCAGATTTAAAGATCTTAACTCAgATTTAAATTTGTAATTTTATCAATTTATGCGTTTTGTTTTTTATCCTTATTTAGGGGCCGTAGCTCAGCTGGGAGAGCACCTGCTTTGCAAGCAGGGGgtcgtcgg</v>
      </c>
      <c r="O133" s="23">
        <f t="shared" si="43"/>
        <v>382</v>
      </c>
      <c r="P133" s="24" t="s">
        <v>1257</v>
      </c>
      <c r="Q133" s="24" t="s">
        <v>1258</v>
      </c>
      <c r="R133" s="24" t="s">
        <v>1259</v>
      </c>
      <c r="S133" s="24" t="s">
        <v>29</v>
      </c>
    </row>
    <row r="134" spans="1:19" x14ac:dyDescent="0.4">
      <c r="A134" s="24" t="s">
        <v>1558</v>
      </c>
      <c r="B134" s="24" t="s">
        <v>1238</v>
      </c>
      <c r="C134" s="24" t="s">
        <v>575</v>
      </c>
      <c r="D134" s="24" t="s">
        <v>1154</v>
      </c>
      <c r="E134" s="24" t="s">
        <v>1260</v>
      </c>
      <c r="F134" s="23" t="str">
        <f t="shared" si="42"/>
        <v>B._sp._Miniopterus.schreibersii_Mini-3_B44593</v>
      </c>
      <c r="G134" s="24" t="s">
        <v>1261</v>
      </c>
      <c r="H134" s="23" t="str">
        <f t="shared" si="37"/>
        <v>&gt;B._sp._Miniopterus.schreibersii_Mini-3_B44593|ATGGTGGAGCTAATGAAGCATGTCTAAAAATGCTACAaGAAATAGGAtCAGTTCAAAGAATTCCTAGCTTCATTGCACGCGCAAAAGATAAAAATGATCCTTTCCGTCTTATGGGTTTTGGTCACCGAGTTTATAAAAATTACGATCCACGTGCAAAAATTATGCAGCAAACCTGTCATGAAGTTTTAAAAGAACTCAATATTCAAGATGATCCGCTTCTTGATATTGCTGTGGAACTTGAAAAAATTGCTCTAAGTGATGAATATTTTATTGAAAAAAAGCTTTATCCTAATGTCGATTTTTATTCTGGCATTACATTAAAAGCCTTAGGTTTTCCAACTGAAATGTTTACTGTCTTTTTTGCAT</v>
      </c>
      <c r="I134" s="23">
        <f t="shared" si="38"/>
        <v>366</v>
      </c>
      <c r="J134" s="24" t="s">
        <v>1262</v>
      </c>
      <c r="K134" s="23" t="str">
        <f t="shared" si="39"/>
        <v>&gt;B._sp._Miniopterus.schreibersii_Mini-3_B44593|CgGCCAGATATCGCGGAATTGAAGCCACGCATTACCGTTTTTGGTGTTGGTGGTGGTGGTGGAAATGCCGTGAACAATATGATTAATGCTGGTCTTCAGGGAGTTGATTTTGTTGTTGCTAATACGGATGCACAGGCTTTGGCTATGTCAAAGGCTGAACGTGTAATCCAGCTTGGTGCGGCAGTTACAGAAGGTTTAGGTGCTGGTGCTTTACCGGAGGTTGGTCAAGCAGCTGCAGATGAATGTATTGATGAAATTATCGATCATCTTGCGGATTCCCATATGGTTTTCATTACTGCAGGTATGGGAGGTGGTACCGGAACGGGAGCAGCACCTGTTGTTGCTCGCGCAGCGCGTGAAAAAGGTATTTTGACTGTTGGCGTTGTGACGAAACCATTTCAGTTTGAAGGTGCTCGTCGTATGAAAACCGCAGAGACTGGCATTGAAGAATTACAAAAGTCTGTTGATACATTGATTGTTATTCCAAACCAAAATCTTTTTAGAATTGCCGATGAAAAGACAACTTTTGCTGATGCTTTTGCTATGGCTGATCAGGTGCTTTATTCTGGTGTTGCTTCTATTACAGATTTGATGATTAAAGAAGGACTTATTAATCTTGATTTTGCGGATGTTCGTTCTGTTATGCATGAAATGGGTCGTGCAATGATGGGTACTGGTGAAGCGTCCGGCGATGGGCGCGCTTTGGCTGCTGCTGAAGCTGCTATTGCTAATCCTCTGTTGGACGATACTTCTATGCGCGGTGCTCGTGGTCTTTTGATTTCCATTACCGGCGGTCGTGATATGACTTTATTTGAAGTGGATGAAGCTGCTAACCGTATTCGCGAAGAAGTTGATGCTGATGCGAATGTTATATTTGGTGCTATTGATGATGA</v>
      </c>
      <c r="L134" s="23">
        <f t="shared" si="40"/>
        <v>893</v>
      </c>
      <c r="M134" s="24" t="s">
        <v>1263</v>
      </c>
      <c r="N134" s="23" t="str">
        <f t="shared" si="41"/>
        <v>&gt;B._sp._Miniopterus.schreibersii_Mini-3_B44593|gCCTTcTGGCGATcTATAAAACGAGCCaTTTTGTTTTTAGAAAtGTTTCCGTTTCTCAgATTATGCTGGGGAAgGTTTTCCGGTTTATCCCGGAGGGCTtGTAGCTCAGTTGGTTAGAGCGCGCGCTTGATAAGCGTGAGGTCGGAGGTTCAAGTCCTCCCAGGCCCACCAATTTAATTAAGTGCTGATAAAGTGCTTATAAGGTGCACACAACATGTGTAGTTTATCAATTATGCTGAAGCGATTTTGACTCAGATTAAGTTTATATATAAATTTATGAGTTTTGTTTTTTATCCTTTTTAGGGGCCGTAGCTCAGCTGGGAgAGCACCTGCTTTGCAAGCAGGGGgtcgtcgg</v>
      </c>
      <c r="O134" s="23">
        <f t="shared" si="43"/>
        <v>355</v>
      </c>
      <c r="P134" s="24" t="s">
        <v>1264</v>
      </c>
      <c r="Q134" s="24" t="s">
        <v>1265</v>
      </c>
      <c r="R134" s="24" t="s">
        <v>1266</v>
      </c>
      <c r="S134" s="24" t="s">
        <v>29</v>
      </c>
    </row>
    <row r="135" spans="1:19" x14ac:dyDescent="0.4">
      <c r="A135" s="24" t="s">
        <v>1558</v>
      </c>
      <c r="B135" s="24" t="s">
        <v>1267</v>
      </c>
      <c r="C135" s="24" t="s">
        <v>575</v>
      </c>
      <c r="D135" s="24" t="s">
        <v>1154</v>
      </c>
      <c r="E135" s="24" t="s">
        <v>1268</v>
      </c>
      <c r="F135" s="23" t="str">
        <f t="shared" si="42"/>
        <v>B._sp._Myotis.blythii_Vesp-10_B44602</v>
      </c>
      <c r="G135" s="24" t="s">
        <v>1269</v>
      </c>
      <c r="H135" s="23" t="str">
        <f t="shared" si="37"/>
        <v>&gt;B._sp._Myotis.blythii_Vesp-10_B44602|ATGGTGGAGCTAATGAAGCATGTCTAAAAATGCTACAAGAAATAGGATCAGTTCAAAGAATTCCTGAATTCATTGCACGCGCAAAAGATAAAAATGATCCTTTCCGTCTTATGGGTTTTGGTCACCGAGTTTATAAAAATTATGATCCACGTGCAAAAATTATGCAGCAAACCTGTCACGAAGTTTTAAAAGAACTCAACATTCAAGATGATCCACTTCTTGATATTGCTGTAGAACTTGAAAAAATTGCTCTAAATGATGAATATTTTATTGAAAAAAAGCTTTATCCTAATGTCGATTTTTATTCTGGCATTACATtAAAAGCATTAGGCTTTCCAACTGAAATGTTTACT</v>
      </c>
      <c r="I135" s="23">
        <f t="shared" si="38"/>
        <v>353</v>
      </c>
      <c r="J135" s="24" t="s">
        <v>1270</v>
      </c>
      <c r="K135" s="23" t="str">
        <f t="shared" si="39"/>
        <v>&gt;B._sp._Myotis.blythii_Vesp-10_B44602|CgGcCAGATATCGCGGAATTGAAGCCACGCATTACCGTTTTTGGTGTTGGTGGTGGTGGTGGGAATGCCGTGAACAATATGATTAATGCTGGTCTTCAGGGAGTTGATTTTGTTGTTGCTAATACGGATGCACAGGCTTTGGCGATGTCAAAAGCTGAACGTGTGATCCAGCTTGGTGCGGCAGTAACAGAAGGTTTGGGTGCTGGTGCTTTACCAGAGGTTGGTCAAGCAGCTGCAGATGAATGTATTGATGAAATTATCGATCATCTTGCAGATTCCCATATGGTTTTCATTACTGCAGGTATGGGGGGTGGTACCGGAACGGGAGCAGCGCCTGTTGTTGCTCGCGCAGCGCGTGAAAAGGGTATTTTGACTGTTGGTGTTGTAACAAAACCATTTCAATTTGAAGGTGCTCGTCGTATGAAAACGGCAGAGACTGGTATTGAAGAATTACAAAAATCTGTTGATACATTGATTGTTATTCCGAACCAAAATCTTTTTCGCATTGCTGATGAAAAGACAACTTTTGCTGACGCTTTTGCTATGGCTGATCAGGTGCTTTATTCTGGTGTGGCTTCCATTACAGATTTGATGATTAAAGAGGGACTTATTAATCTTGATTTTGCGGATGTTCGTTCTGTTATGCATGAAATGGGTCGTGCAATGATGGGAACTGGTGAAGCTTCTGGAGATGGGCGTGCTTTGGCTGCTGCTGAAGCTGCTATTGCTAATCCGCTGTTGGATGATACTTCTATGCGCGGTGCTCGTGGTCTTTTGATTTCCATTACCGGCGGTCGTGATATGACTTTATTTGAAGTGGATGAGGCTGCTAATCGTATTCGCGAAGAAGTTGATGCTGATGCGAATGTTATATTTGGTGCTATTGATGATGA</v>
      </c>
      <c r="L135" s="23">
        <f t="shared" si="40"/>
        <v>893</v>
      </c>
      <c r="M135" s="24" t="s">
        <v>1271</v>
      </c>
      <c r="N135" s="23" t="str">
        <f t="shared" si="41"/>
        <v>&gt;B._sp._Myotis.blythii_Vesp-10_B44602|taAAACGAGCcaTTTTTTtaAAAAtGTTTTcGTTTCTCAGATTATGCCGGGGAAGGTTTTCCGGTTTATCCCGGAGGGCTTGTAGCTCAGTTGGTTAGAGCGCGCGCTTGATAAGCGTGAGGTCGGAGGTTCAAGTCCTCCCaGGCCCaCCAATTTAATTAAGTGcTGATAAAGTGCTTATTTTAAGATGCACaCAACATGTGCAGcTTATCAATTATGCTGAAGcGATTTTAACTCAGATTAAATTTATGTTTTTATAAAtTTATGAGTTTTATTTtTTATCCTTTTtAGGGGC</v>
      </c>
      <c r="O135" s="23">
        <f t="shared" si="43"/>
        <v>295</v>
      </c>
      <c r="P135" s="24" t="s">
        <v>1272</v>
      </c>
      <c r="Q135" s="24" t="s">
        <v>1273</v>
      </c>
      <c r="R135" s="24" t="s">
        <v>1274</v>
      </c>
      <c r="S135" s="24" t="s">
        <v>29</v>
      </c>
    </row>
    <row r="136" spans="1:19" x14ac:dyDescent="0.4">
      <c r="A136" s="24" t="s">
        <v>1558</v>
      </c>
      <c r="B136" s="24" t="s">
        <v>1267</v>
      </c>
      <c r="C136" s="24" t="s">
        <v>575</v>
      </c>
      <c r="D136" s="24" t="s">
        <v>1154</v>
      </c>
      <c r="E136" s="24" t="s">
        <v>1275</v>
      </c>
      <c r="F136" s="23" t="str">
        <f t="shared" si="42"/>
        <v>B._sp._Myotis.blythii_Vesp-11_B44721</v>
      </c>
      <c r="G136" s="24" t="s">
        <v>1276</v>
      </c>
      <c r="H136" s="23" t="str">
        <f t="shared" si="37"/>
        <v>&gt;B._sp._Myotis.blythii_Vesp-11_B44721|ATGGTGGAGCTAATGAAGCATGTtTAAAAATGTTGCaAAACATAGGTTCTGTTGAAAAAATTCCTGAATTTATTGCACGTGCAAAAGATAAAAACGATCCTTTTCGTCTTATGGGATTTGGTCATCGAGTCTATAAAAATTACGATCCACGGGCAAAAATCATGCAACAAACATGCCATGAAGTTTTAAAAGAACTAAATGTTCAAGATGATCCACTTCTTGATATTGCTGTAGAACTTGAAAACATTGCTCTAAGTGATGAATATTTCATTGAAAAAAAACTTTATCCTAATGTTGATTTTTATTCTGGAATTACATtGAAAGCCCTAGGTTTTCCAGTTGAAATGTTTACTGTTCTTTTTGC</v>
      </c>
      <c r="I136" s="23">
        <f t="shared" si="38"/>
        <v>364</v>
      </c>
      <c r="J136" s="23" t="s">
        <v>1277</v>
      </c>
      <c r="K136" s="23" t="str">
        <f t="shared" si="39"/>
        <v>&gt;B._sp._Myotis.blythii_Vesp-11_B44721|GGGGTGGCGGTGGTGGTGGTAATGCCGTGAATAATATGATTAATGCTGGTCTTCAGGGAGTTGACTTTGTTGTTGCCAATACGGATGCACAAGCTTTGGCTATGTCTAAGGCTGAGCGTGTGATCCAGCTTGGTGCTGCAGTTACGGAAGGTTTGGGTGCGGGGGCTTTGCCAGAAGTTGGGCAAGCAGCTGCGGATGAATGTATTGATGAAATTATTGATCATCTTGCAGATTCTCATATGGTTTTTATTACCGCAGGTATGGGAGGAGGGACTGGAACTGGGGCAGCTCCTGTTGTCGCTCGTGCTGCACGTGAAAAAGGTATTTTAACTGTTGGTGTTGTGACAAAGCCATTTCAGTTTGAAGGTGCCCGTCGTATGAAGACAGCAGAGAATGGAATTGAAGAGTTACAAAAGTCAGTTGATACCTTAATTGTTATTCCAAATCAGAATCTTTTCCGTATTGCAGATGAAAAAACAACGTTTGCTGACGCTTTCGCAATGGCAGATCAGGTGCTTTATTCTGGCGTTGCTTCTATTACAGATTTGATGATTAAAGAAGGTTTGATTAATCTTGATTTTGCTGATGTTCGTTCTGTTATGCACGAAATGGGTCGCGCAATGATGGGAACTGGTGAGGCATCTGGGGAGGGGCGTGCTTTATCTGCTGCTGAAGCAGCTATTGCGAATCCATTATTGGaTGATaC</v>
      </c>
      <c r="L136" s="23">
        <f t="shared" si="40"/>
        <v>706</v>
      </c>
      <c r="M136" s="24" t="s">
        <v>1278</v>
      </c>
      <c r="N136" s="23" t="str">
        <f t="shared" si="41"/>
        <v>&gt;B._sp._Myotis.blythii_Vesp-11_B44721|CTTTCAGGAAGAACTTTTCTGTTTTATGAGAtTATGCCGGAgAAGGTTATCTGGTTTGCCCCGGAGGGCTTGTAGCTCAGTTGGTTAGAGCGCGCGCTTGATAAGCGTGAGGTCGGAGGTTCAAGTCCTCCCAGGCCCACCATTTGTAAGTGCTTATAACGGCTGCTTGTAAAGAGTTTGTTCCGCTTATCACTTTCGCTTAAAGCAGTTCAAATTTTAAAGATTTTAAAAGTTCTTTGTTTTAGGGGCCGTAGCTCAGCTGGGAGAGCACCTGCTTTGCAAGCAGGGGgtcgtcgg</v>
      </c>
      <c r="O136" s="23">
        <f t="shared" si="43"/>
        <v>297</v>
      </c>
      <c r="P136" s="24" t="s">
        <v>1822</v>
      </c>
      <c r="Q136" s="24" t="s">
        <v>1823</v>
      </c>
      <c r="R136" s="24" t="s">
        <v>1824</v>
      </c>
      <c r="S136" s="24" t="s">
        <v>29</v>
      </c>
    </row>
    <row r="137" spans="1:19" x14ac:dyDescent="0.4">
      <c r="A137" s="24" t="s">
        <v>1558</v>
      </c>
      <c r="B137" s="24" t="s">
        <v>1267</v>
      </c>
      <c r="C137" s="24" t="s">
        <v>575</v>
      </c>
      <c r="D137" s="24" t="s">
        <v>1154</v>
      </c>
      <c r="E137" s="24" t="s">
        <v>1279</v>
      </c>
      <c r="F137" s="23" t="str">
        <f t="shared" si="42"/>
        <v>B._sp._Myotis.blythii_Vesp-2_B44722</v>
      </c>
      <c r="G137" s="24" t="s">
        <v>1280</v>
      </c>
      <c r="H137" s="23" t="str">
        <f t="shared" si="37"/>
        <v>&gt;B._sp._Myotis.blythii_Vesp-2_B44722|ATGGTGGAGCCAATGAAGCATGCCTAAAGATGTTACAAGAAATAGGTTCCGTTAAGAGGATTCCTGAATTCATTGCACGTGCAAAAGATAAAAATGATCCTTTCCGCCTGATGGGCTTTGGTCATCGAGTCTATAAAAATTATGATCCACGTGCAAAAATCATGCAAAAAACCTGCCATGATGTTTTAAAAGAACTAAATATTCAAGACGATCCGCTTCTTGATATCGCTATAGAACTTGAAAAAATTGCCCTGAATGATGAATATTTTGTTGAGAAAAAGCTTTATCCGAATGTTGATTTCTATTCTGGCATTACATtAAAAGCTCTAGgCTTTCCAACCGAAATGTTTACTGtTTTTTTGCAT</v>
      </c>
      <c r="I137" s="23">
        <f t="shared" si="38"/>
        <v>365</v>
      </c>
      <c r="J137" s="24" t="s">
        <v>1281</v>
      </c>
      <c r="K137" s="23" t="str">
        <f t="shared" si="39"/>
        <v>&gt;B._sp._Myotis.blythii_Vesp-2_B44722|GGCCAGATATCGCGGAATTGAAGCCACGCATTACCGTTTTTGGTGTTGGCGGTGGTGGTGGGAATGCCGTGAATAATATGATTAATGCTGGTCTTCAGGGAGTTGATTTTGTTGTTGCCAATACAGATGCACAGGCTTTGGCTATGTCAAAGGCTGAACGTGTTATCCAGCTTGGTGCAGCCGTTACGGAAGGTCTTGGTGCTGGTGCTTTGCCAGAAGTTGGGCAGGCGGCTGCAGAGGAATGTATAGATGAAATTATCGACCATCTTGCGGATTCCCATATGGTTTTCATTACGGCTGGTATGGGTGGAGGTACCGGAACCGGAGCGGCGCCCGTTGTGGCTCGTGCAGCGCGTGATAAAGGTATTTTGACTGTTGGTGTTGTGACAAAGCCATTTCAGTTTGAAGGCGCTCGTCGTATGAAAACAGCAGAAGCTGGTATTGAAGAACTACAAAAGTCTGTTGATACATTGATTGTTATTCCCAATCAGAATCTTTTTCGTATTGCAGATGAGAAAACAACATTTGCTGATGCTTTTGCTATGGCTGATCAAGTGCTTTATTCTGGTGTTGCTTCTATTACAGACCTCATGATTAAAGAGGGGCTCATTAATCTTGACTTTGCTGATGTTCGTTCTGTTATGCATGAAATGGGTCGTGCGATGATGGGAACGGGTGAGGCTTCTGGTGAAGGTCGTGCTTTGGCAGCTGCTGAAGCTGCTATTGCGAATCCGCTGTTGGATGATACTTCTATGCGGGGCGCTCGTGGCTTGCTCATTTCTATTACGGGTGGTCGTGATATGACTCTCTTTGAAGTGGATGAAGCAGCGAATCGTATTCGTGAAGAAGTTGATGCTGATGCGAATGTTATCTTTGGTGCCATTGATGATGA</v>
      </c>
      <c r="L137" s="23">
        <f t="shared" si="40"/>
        <v>892</v>
      </c>
      <c r="M137" s="24" t="s">
        <v>1282</v>
      </c>
      <c r="N137" s="23" t="str">
        <f t="shared" si="41"/>
        <v>&gt;B._sp._Myotis.blythii_Vesp-2_B44722|TTTCAAGGTGTCATGGATTTTAAAGACCATGGGTTTACTTAAAACTTATGAGTTTTTAAAAAAAATcTTTAAAAGGAAGTGACTAAAAAAGCTTTTCTAGTGATTTAAgATGATACCGGGGAAGGTTTTCCGGTTTATCCCGGAGGGCTTGTAGCTCAGTTGGTTAGAGCGCGCGCTTGATAAGCGTGAGGTCGGAGGTTCAAGTCCTCCCaGGCCCACCAATTTAGGATTGCTTAACCCACTAAAGACCCTCTCTATAAgAAAAATATCTCTCGTTAgAGAAAGCTCTTTATAGTCTGGCTCTTTATAGTCTTTTATTGTCAATAAAATGTTCGGTGAAATATCAAATGTGTTTTGCGAAAATACTGACAATAATAAAGCTTTTGAATAAGGcTTTTGACAATATAAAACTACTGACAGACTGTCGCTTTAAGGGTTTTGAAACGTTTTCTTTTAGGGGCCGTAGCTCAGCTGGGAgAGCACCTGCTTTGCAAGCAGGGGgtc</v>
      </c>
      <c r="O137" s="23">
        <f t="shared" si="43"/>
        <v>504</v>
      </c>
      <c r="P137" s="24" t="s">
        <v>1283</v>
      </c>
      <c r="Q137" s="24" t="s">
        <v>1284</v>
      </c>
      <c r="R137" s="24" t="s">
        <v>1285</v>
      </c>
      <c r="S137" s="24" t="s">
        <v>29</v>
      </c>
    </row>
    <row r="138" spans="1:19" x14ac:dyDescent="0.4">
      <c r="A138" s="24" t="s">
        <v>1558</v>
      </c>
      <c r="B138" s="24" t="s">
        <v>1267</v>
      </c>
      <c r="C138" s="24" t="s">
        <v>575</v>
      </c>
      <c r="D138" s="24" t="s">
        <v>1154</v>
      </c>
      <c r="E138" s="24" t="s">
        <v>1286</v>
      </c>
      <c r="F138" s="23" t="str">
        <f t="shared" si="42"/>
        <v>B._sp._Myotis.blythii_Vesp-4_B44601</v>
      </c>
      <c r="G138" s="24" t="s">
        <v>1287</v>
      </c>
      <c r="H138" s="23" t="str">
        <f t="shared" si="37"/>
        <v>&gt;B._sp._Myotis.blythii_Vesp-4_B44601|ATGGTGGAGCCAATGAAGCATGTCTAAAAATGCTACAaGaAATAGGTTCCGTCAAAAGAATTCCTGAATTCATTGAACGTGCAAAAGATAAAAGTAATCCTTTTCGTCTTATGGGCTTTGGTCATCGAGTGTATAAAAATTATGATCCACGTGCAAAAATCATGCAACAAACCTGTCATGAGGTCTTAAAAGAACTGAACATTCAAAATGATCCGCTTCTTGATATCGCTATAGAACTCGAAAACATTGCACTAAATGATGAATACTTTATTGAAAAAAGACTTTATCCTAATGTCGACTTTTATTCTGGCATTACACTAAAGGCTTtAGgCTTtCCAACTGAAATGTTTACT</v>
      </c>
      <c r="I138" s="23">
        <f t="shared" si="38"/>
        <v>353</v>
      </c>
      <c r="J138" s="24" t="s">
        <v>1288</v>
      </c>
      <c r="K138" s="23" t="str">
        <f t="shared" si="39"/>
        <v>&gt;B._sp._Myotis.blythii_Vesp-4_B44601|cGGCCAGATATCGCGGAACTGAAGCCACGCATTACCGTTTTTGGTGTTGGCGGTGGTGGTGGGAATGCCGTGAATAATATGATTAATGCTGGTCTTCAGGGAGTTGATTTTGTTGTTGCTAATACGGATGCACAGGCTTTGGCTATGTCAAAGGCTGAACGTGTTATCCAGCTTGGTACAGCAGTTACGGAAGGTTTAGGTGCTGGCGCTTTGCCAGAAGTTGGACAAGCAGCTGCTGATGAATGCATTGATGAAATTATCGATCATCTAGCAGATTCCCATATGGTTTTCATTACTGCCGGTATGGGTGGGGGTACCGGAACTGGAGCAGCGCCCGTTGTGGCTCGTGCAGCACGTGAAAAGGGTATTTTGACCGTTGGTGTTGTGACAAAGCCATTTCAGTTTGAAGGAGCTCGCCGTATGAAGACGGCAGAGGCTGGTATTGAAGAATTACAAAAGTCTGTTGATACATTGATTGTTATCCCCAATCAGAATCTTTTCCGTATTGCAGATGAAAAGACAACGTTTGCTGATGCTTTTGCTATGGCTGATCAAGTGCTTTATTCTGGTGTTGCTTCTATTACGGATTTGATGATTAAAGAGGGGTTGATTAACCTTGATTTTGCTGATGTTCGTTCTGTTATGCACGAAATGGGTCGAGCGATGATGGGAACTGGTGAGGCATCTGGTGATGGTCGTGCCTTGGCCGCTGCCGAAGCCGCGATTGCGAATCCACTGTTGGATGATACTTCTATGCGCGGTGCTCGTGGCTTGCTCATTTCTATTACTGGTGGTCGGGATATGACTTTATTTGAAGTAGACGAAGCTGCTAACCGTATTCGCGAAGAGGTTGATGCTGATGCGAATGTTATCTTtGGAGCCATTGATGATGA</v>
      </c>
      <c r="L138" s="23">
        <f t="shared" si="40"/>
        <v>893</v>
      </c>
      <c r="M138" s="24" t="s">
        <v>1289</v>
      </c>
      <c r="N138" s="23" t="str">
        <f t="shared" si="41"/>
        <v>&gt;B._sp._Myotis.blythii_Vesp-4_B44601|TAAGGCCTCCCGCAGATTTTAAAGAAAAAGAGGGGTGGAGAAGAAGTTTTCCGCTTGATAAGATAAGTCCGGGGAAGGTTTTCCGGTTTATCCCGGAGGGCTTGTAGCTCAGTTGGTTAGAGCGCGCGCTTGATAAGCGTGAGGTCGGAGGTTCAAGTCCTCCCaGGCCCACCAGTTTATATATCAATTTATAAGCGCTTATGAATTTTCTTATACGAAACTTGCTTATAAATTTGTAAGGAACTTCCTTGATTAAAGAAGCTTGCTTATAAAAATGTGGCGCTTCTCTATTGTGCTTAAGTGATCCAAAGTTAAAGCGATTCAAATCAAAATGATCCCAATTTAAAGGCGATCTCAAATTTAAAAGTTTTGATCCTTTCTCCTGTTTTTGGGGCCGTAGCTCAGCTGGGAGAGCACCTGCTTTGCAAGCAGGGGgtcgtcgg</v>
      </c>
      <c r="O138" s="23">
        <f t="shared" si="43"/>
        <v>443</v>
      </c>
      <c r="P138" s="24" t="s">
        <v>1290</v>
      </c>
      <c r="Q138" s="24" t="s">
        <v>1291</v>
      </c>
      <c r="R138" s="24" t="s">
        <v>1292</v>
      </c>
      <c r="S138" s="24" t="s">
        <v>29</v>
      </c>
    </row>
    <row r="139" spans="1:19" x14ac:dyDescent="0.4">
      <c r="A139" s="24" t="s">
        <v>1558</v>
      </c>
      <c r="B139" s="24" t="s">
        <v>1267</v>
      </c>
      <c r="C139" s="24" t="s">
        <v>575</v>
      </c>
      <c r="D139" s="24" t="s">
        <v>1154</v>
      </c>
      <c r="E139" s="24" t="s">
        <v>1293</v>
      </c>
      <c r="F139" s="23" t="str">
        <f t="shared" si="42"/>
        <v>B._sp._Myotis.blythii_Vesp-5_B44622</v>
      </c>
      <c r="G139" s="24" t="s">
        <v>1294</v>
      </c>
      <c r="H139" s="23" t="str">
        <f t="shared" si="37"/>
        <v>&gt;B._sp._Myotis.blythii_Vesp-5_B44622|ATGGTGGAGCCAATGAAGCATGTCTAAAAATGCTACAAGAAATAGGCTCCGTCAAAAGAATTCCTGAATTTATTGCACGTGCAAAAGATAAGAGTAACCCTTTTCGTCTTATGGGTTTTGGTCATCGGGTGTATAAAAATTATGATCCACGTGCAAAAATCATGCAACAAACCTGTCATGAAGTTTTAAAAGAACTGAACATTCAAAACGATCCACTTCTTGATATCGCCATAGAACTCGAAAATATTGCATTAAATGATGAATACTTTGTTGAAAAAAGACTTTATCCTAATGTCGATTTTTATTCTGGCATTACACTAAAAGCTCTAGGATTCCCAACTGAAATGTTTACTGTT</v>
      </c>
      <c r="I139" s="23">
        <f t="shared" si="38"/>
        <v>356</v>
      </c>
      <c r="J139" s="24" t="s">
        <v>1295</v>
      </c>
      <c r="K139" s="23" t="str">
        <f t="shared" si="39"/>
        <v>&gt;B._sp._Myotis.blythii_Vesp-5_B44622|CgGCCAGATATCGCGGAATTGAAGCCACGCATTACCGTTTTTGGTGTTGGCGGTGGTGGCGGGAATGCCGTGAATAATATGATTAATGCTGGTCTTCAGGGAGTTGATTTTGTTGTTGCTAATACGGATGCACAGGCTTTGGCTATGTCAAAGGCTGAACGTGTTATCCAGCTTGGTACAGCAGTTACGGAAGGTTTAGGTGCCGGTGCTTTGCCGGAAGTTGGACAAGCGGCTGCTGATGAATGCATTGATGAAATTATCGATCATCTGGCAGATTCCCATATGGTTTTTATTACTGCCGGTATGGGTGGAGGCACCGGAACTGGAGCAGCGCCTGTTGTGGCTCGCGCAGCACGTGAAAAGGGTATTTTGACCGTTGGTGTTGTGACAAAGCCATTTCAGTTTGAAGGCGCTCGTCGTATGAAAACGGCAGAGGCTGGTATTGAAGAACTACAAAAGTCTGTTGATACATTAATTGTTATCCCTAATCAGAATCTTTTCCGTATTGCAGATGAAAAGACAACGTTTGCTGATGCTTTTGCTATGGCTGACCAAGTGCTTTATTCTGGTGTTGCTTCTATTACGGATTTGATGATTAAAGAGGGTTTGATTAACCTTGATTTTGCTGATGTTCGTTCTGTTATGCACGAAATGGGTCGAGCGATGATGGGAACTGGTGAGGCATCTGGTGATGGTCGTGCCTTGGCCGCTGCTGAAGCAGCTATTGCGAATCCACTGTTGGATGATACTTCTATGCGCGGTGCTCGTGGCTTACTCATTTCTATTACTGGTGGTCGGGATATGACTTTATTTGAAGTAGACGAAGCTGCTAATCGCATTCGCGAAGAAGTTGATGCTGATGCGAATGTTATCTTTGGTGCCATTGATGATGA</v>
      </c>
      <c r="L139" s="23">
        <f t="shared" si="40"/>
        <v>893</v>
      </c>
      <c r="M139" s="24" t="s">
        <v>1296</v>
      </c>
      <c r="N139" s="23" t="str">
        <f t="shared" si="41"/>
        <v>&gt;B._sp._Myotis.blythii_Vesp-5_B44622|taAGACCTCCCGCAGACTTGAAAGAAGAGGGGGTGAGGAAGAAGTTTTCCGCTTGATAAGATAAGtCCGGGGAAgGTTTTCCGGTTTATCCCGGAGGGCTtGTAGCTCAGTTGGTTAGAGCGCGCGCTTGATAAGCGTGAGGTCGGAGGTTCAAGTCCTCCCAGGCCCACCAGTTTATGTATCAATTTATAAGCGCTTACGAATTTTCTTATACGAAACTCGCTTATGAATTTGCAAGAAACTTGCTTGACTAAAGAAGCTTTCTTATAAAAATGTGGCGCTTCTCTATTTTGCTTAAGTGATCCAAAGTTAAAGCGATTTAAACGCAAAGCGATCCCAATTTAAAGGTGATCCTAAATGTCAAAGCTTTGAATCCTTTCTCGTGTTTTTGGGGCCGTAGCTCAGCTGGGAgAGCACCTGCTTTGCAAGCAGGGGgtcgtcgg</v>
      </c>
      <c r="O139" s="23">
        <f t="shared" si="43"/>
        <v>443</v>
      </c>
      <c r="P139" s="24" t="s">
        <v>1297</v>
      </c>
      <c r="Q139" s="24" t="s">
        <v>1298</v>
      </c>
      <c r="R139" s="24" t="s">
        <v>1299</v>
      </c>
      <c r="S139" s="24" t="s">
        <v>29</v>
      </c>
    </row>
    <row r="140" spans="1:19" x14ac:dyDescent="0.4">
      <c r="A140" s="24" t="s">
        <v>1558</v>
      </c>
      <c r="B140" s="24" t="s">
        <v>1267</v>
      </c>
      <c r="C140" s="24" t="s">
        <v>575</v>
      </c>
      <c r="D140" s="24" t="s">
        <v>1154</v>
      </c>
      <c r="E140" s="24" t="s">
        <v>1300</v>
      </c>
      <c r="F140" s="23" t="str">
        <f t="shared" si="42"/>
        <v>B._sp._Myotis.blythii_Vesp-6_B44711</v>
      </c>
      <c r="G140" s="24" t="s">
        <v>1301</v>
      </c>
      <c r="H140" s="23" t="str">
        <f t="shared" si="37"/>
        <v>&gt;B._sp._Myotis.blythii_Vesp-6_B44711|ATGGTGGAGCCAATGAAGCGTGTCTAAAAATGTTACAAGAAATAAATTCCGTTAAAAGAATTCCTGAATTCATTGCGCGCGCAAAAGACAAAAATGATCCTTTCCGCCTCATGGGATTTGGTCACCGAGTCTATAAAAATTATGATCCACGTGCAAAAATTATGCAACAAACTTGCCACGAGGTCTTAAAAGAACTGAATATTCAAGACGATCCACTTCTTGATATTGCTTTGGAACTGGAAAATATTGCTCTGAACGATGAATACTTTATTGAAAAAAAGCTTTATCCTAATGTTGATTTTTATTCTGGTATTACACTGAAAGCTTTGGGATTTCCTACCGAAATGTTTACT</v>
      </c>
      <c r="I140" s="23">
        <f t="shared" si="38"/>
        <v>353</v>
      </c>
      <c r="J140" s="24" t="s">
        <v>1302</v>
      </c>
      <c r="K140" s="23" t="str">
        <f t="shared" si="39"/>
        <v>&gt;B._sp._Myotis.blythii_Vesp-6_B44711|GCCAGATATCGCGGAATTGAAGCCACGCATTACCGTTTTTGGTGTTGGTGGTGGTGGTGGTAATGCCGTGAACAATATGATTAATGCTGGTCTTCAGGGGGTTGATTTTGTTGTTGCTAATACGGACGCTCAGGCTTTAGCTATGTCGAAAGCTGAACGTTTGATTCAACTTGGTGAAAAAGTGACTGCAGGCTTGGGTGCTGGCGCTTTACCAGAAGTTGGGCGAGCAGCTGCAGATGAATGTCGTGATGAGATTATTGATCACCTTGCAGATTCTCATATGATTTTTATTACTGCAGGTATGGGAGGAGGTACCGGAACTGGAGCAGCTCCCGTTGTTGCTCGCGCAGCACGTGAAAAAGGTATTTTGACTGTTGGTGTTGTAACAAAACCGTTTCAGTTTGAAGGTGCTCGTCGTATGAAAACGGCAGAAATTGGTATTGCGGAATTACAAGAAGCTGTTGATACATTGATTGTTATTCCTAACCAAAATCTTTTTCGTATTGCAGATGATAAGACAACATTTGCTGATGCTTTTGCTATGGCTGATCAGGTGCTTTACTCCGGTGTTGCTTCTATTACGGATTTGATGATTAAAGAAGGGTTAATTAATCTTGATTTTGCTGATGTGCGTTCTGTTATGCATGAAATGGGGCGTGCGATGATGGGAACCGGTGAAGCTTCTGGTGAAGGGCGCGCTCTGGCTGCTGCTGAAGCTGCTATTGCGAATCCACTGTTAGATGATACTTCTATGCGTGGTGCACGTGGTCTTTTGATTTCCATTACTGGTGGTCGTGATATGACTTTATTTGAAGTTGATGCAGCTGCTACTCGTATTCGGGAGGAAGTGGATGCTGATGCAAATGTTATCTTTGGTGCCATTGATGATGA</v>
      </c>
      <c r="L140" s="23">
        <f t="shared" si="40"/>
        <v>891</v>
      </c>
      <c r="M140" s="24" t="s">
        <v>1303</v>
      </c>
      <c r="N140" s="23" t="str">
        <f t="shared" si="41"/>
        <v>&gt;B._sp._Myotis.blythii_Vesp-6_B44711|TcTTcAGATGATGATCCCaAGCCTTcTGGCGATcTACTCAGAATAAGCTTTTTGCTTTcGGGAAATCGCTTTTCCGTTTATGAGATTATGCCGGGGAAGGTTTTCCGGCTTGCTCCGGAGGGCTTGTAGCTCAGTTGGTTAGAGCGCGCGCTTGATAAGCGTGAGGTCGGAGGTTCAAGTCCTCCCAGGCCCACCAATTTTAAAGTGTTTTAACATTTGTTGATGTTTATAGCATTTTCTtGTTTTGtGATGCTTGTTCACTTTGTTAAAGCGTTTTAgAGGCAAAgAATTTGGAAGCTtGATCCTATTTTTAAGGGGCCGTAGCTCAGCTGGGAgAGCACCTGCTTTGCAAGCAGGGGgtcgtcgg</v>
      </c>
      <c r="O140" s="23">
        <f t="shared" si="43"/>
        <v>367</v>
      </c>
      <c r="P140" s="24" t="s">
        <v>1297</v>
      </c>
      <c r="Q140" s="24" t="s">
        <v>1298</v>
      </c>
      <c r="R140" s="24" t="s">
        <v>1299</v>
      </c>
      <c r="S140" s="24" t="s">
        <v>29</v>
      </c>
    </row>
    <row r="141" spans="1:19" x14ac:dyDescent="0.4">
      <c r="A141" s="5" t="s">
        <v>1558</v>
      </c>
      <c r="B141" s="5" t="s">
        <v>1267</v>
      </c>
      <c r="C141" s="5" t="s">
        <v>575</v>
      </c>
      <c r="D141" s="5" t="s">
        <v>1154</v>
      </c>
      <c r="E141" s="5" t="s">
        <v>1304</v>
      </c>
      <c r="F141" s="7" t="str">
        <f t="shared" si="42"/>
        <v>B._sp._Myotis.blythii_Vesp-6_B44715</v>
      </c>
      <c r="G141" s="15" t="s">
        <v>1305</v>
      </c>
      <c r="H141" s="7" t="str">
        <f t="shared" si="37"/>
        <v>&gt;B._sp._Myotis.blythii_Vesp-6_B44715|ATGGTGGAGCCAATGAAGCGTGTCTAAAAATGTTACAAGAAATAAATTCCGTTAAAAGAATTCCTGAATTCATTGCGCGCGCAAAAGACAAAAATGATCCTTTCCGCCTCATGGGATTTGGTCACCGAGTCTATAAAAATTATGATCCACGTGCAAAAATTATGCAACAAACTTGCCACGAGGTCTTAAAAGAACTGAATATTCAAGACGATCCACTTCTTGATATTGCTTTGGAACTGGAAAATATTGCTCTGAACGATGAATACTTTATTGAAAAAAAGCTTTATCCTAATGTTGATTTTTATTCTGGTATTACACTgAAAGCTTtGGGATTTCCTACCGAAATGTTTACTGTT</v>
      </c>
      <c r="I141" s="7">
        <f t="shared" si="38"/>
        <v>356</v>
      </c>
      <c r="J141" s="5" t="s">
        <v>1306</v>
      </c>
      <c r="K141" s="7" t="str">
        <f t="shared" si="39"/>
        <v>&gt;B._sp._Myotis.blythii_Vesp-6_B44715|CAGATATCGCGGAATTGAAGCCACGCATTACCGTTTTTGGTGTTGGTGGTGGTGGTGGTAATGCCGTGAACAATATGATTAATGCTGGTCTTCAGGGGGTTGATTTTGTTGTTGCTAATACGGACGCTCAGGCTTTAGCTATGTCGAAAGCTGAACGTTTGATTCAACTTGGTGAAAAAGTGACTGCAGGCTTGGGTGCTGGCGCTTTACCAGAAGTTGGGCGAGCAGCTGCAGATGAATGTCGTGATGAGATTATTGATCACCTTGCAGATTCTCATATGATTTTTATTACTGCAGGTATGGGAGGAGGTACCGGAACTGGAGCAGCTCCCGTTGTTGCTCGCGCAGCACGTGAAAAAGGTATTTTGACTGTTGGTGTTGTAACAAAACCGTTTCAGTTTGAAGGTGCTCGTCGTATGAAAACGGCAGAAATTGGTATTGCGGAATTACAAGAAGCTGTTGATACATTGATTGTTATTCCTAACCAAAATCTTTTTCGTATCGCAGATGATAAGACAACATTTGCTGATGCTTTTGCTATGGCTGATCAGGTGCTTTACTCCGGTGTTGCTTCTATTACGGATTTGATGATTAAAGAAGGGTTAATTAATCTTGATTTTGCTGATGTGCGTTCTGTTATGCATGAAATGGGGCGTGCGATGATGGGAACCGGTGAAGCTTCTGGTGAAGGGCGCGCTCTGGCTGCTGCTGAAGCTGCTATTGCGAATCCACTGTTAGATGATACTTCTATGCGTGGTGCACGTGGTCTTTTGATTTCCATTACTGGTGGTCGTGATATGACTTTATTTGAAGTTGATGCAGCTGCTACTCGTATTCGGGAGGAAGTGGATGCTGATGCAAATGTTATCTTTGGTGCCATTGATGATGA</v>
      </c>
      <c r="L141" s="7">
        <f t="shared" si="40"/>
        <v>889</v>
      </c>
      <c r="M141" s="5" t="s">
        <v>1307</v>
      </c>
      <c r="N141" s="7" t="str">
        <f t="shared" si="41"/>
        <v>&gt;B._sp._Myotis.blythii_Vesp-6_B44715|TcTTcAGATGATGATcCCaAGCCTTcTGGCGATcTACTCAGAATAAGCTTTTTGCTTTcGGGAAATCGCTTTTCCGTTTATGAGATTATGCCGGGGAAGGTTTTCCGGCTTGCTCCGGAGGGCTTGTAGCTCAGTTGGTTAGAGCGCGCGCTTGATAAGCGTGAGGTCGGAGGTTCAAGTCCTCCCAGGCCCACCAATTTTAAAGTGTTTTAACATTTGTTGATGTTTATAGCATTTTCTTGTTTTGTGATGCTTGTTCACTTTGTTAAAGCGTTTTAgAGGCAgAgAATTTGGAAGCTTGATCCTATTTTAAGGGGCCGTAGCTCAGCTGGGAGAGCACCTGCTTTGCAAGCAGGGGgtcgtcgg</v>
      </c>
      <c r="O141" s="7">
        <f t="shared" si="43"/>
        <v>366</v>
      </c>
      <c r="P141" s="5" t="s">
        <v>1308</v>
      </c>
      <c r="Q141" s="5" t="s">
        <v>1309</v>
      </c>
      <c r="R141" s="5" t="s">
        <v>1310</v>
      </c>
      <c r="S141" s="5" t="s">
        <v>29</v>
      </c>
    </row>
    <row r="142" spans="1:19" x14ac:dyDescent="0.4">
      <c r="A142" s="5" t="s">
        <v>1558</v>
      </c>
      <c r="B142" s="5" t="s">
        <v>1267</v>
      </c>
      <c r="C142" s="5" t="s">
        <v>575</v>
      </c>
      <c r="D142" s="5" t="s">
        <v>1154</v>
      </c>
      <c r="E142" s="5" t="s">
        <v>1311</v>
      </c>
      <c r="F142" s="7" t="str">
        <f t="shared" si="42"/>
        <v>B._sp._Myotis.blythii_Vesp-6_B44719</v>
      </c>
      <c r="G142" s="5" t="s">
        <v>1312</v>
      </c>
      <c r="H142" s="7" t="str">
        <f t="shared" si="37"/>
        <v>&gt;B._sp._Myotis.blythii_Vesp-6_B44719|ATGGTGGAGCCAATGAAGCGTGTCTAAAAATGTTACAAGAAATAAATTCCGTTAAAAGAATTCCTGAATTCATTGCGCGCGCAAAAGACAAAAATGATCCTTTCCGCCTCATGGGATTTGGTCACCGAGTCTATAAAAATTATGATCCACGTGCAAAAATTATGCAACAAACTTGCCACGAGGTCTTAAAAGAACTGAATATTCAAGACGATCCACTTCTTGATATTGCTTTGGAACTGGAAAATATTGCTCTGAACGATGAATACTTTATTGAAAAAAAGCTTTATCCTAATGTTGATTTTTATTCTGGTATTACACTGAAAGCTTTGGGATTTCCTACCGAAATGTTTACTGTTCCTTTTGCATAT</v>
      </c>
      <c r="I142" s="7">
        <f t="shared" si="38"/>
        <v>368</v>
      </c>
      <c r="J142" s="5" t="s">
        <v>1313</v>
      </c>
      <c r="K142" s="7" t="str">
        <f t="shared" si="39"/>
        <v>&gt;B._sp._Myotis.blythii_Vesp-6_B44719|cgGCCAGATATCGCGGAATTGAAGCCACGCATTACCGTTTTTGGTGTTGGTGGTGGTGGTGGTAATGCCGTGAACAATATGATTAATGCTGGTCTTCAGGGGGTTGATTTTGTTGTTGCTAATACGGACGCTCAGGCTTTAGCTATGTCGAAAGCTGAACGTTTGATTCAACTTGGTGAAAAAGTGACTGCAGGCTTGGGTGCTGGCGCTTTACCAGAAGTTGGGCGAGCAGCTGCAGATGAATGTCGTGATGAGATTATTGATCATCTTGCAGATTCTCATATGATTTTTATTACTGCAGGTATGGGAGGAGGTACCGGAACTGGAGCAGCTCCCGTTGTTGCTCGCGCAGCACGTGAAAAAGGTATTTTGACTGTTGGTGTTGTAACAAAACCGTTTCAGTTTGAAGGTGCTCGTCGTATGAAAACGGCAGAAATTGGTATTGCGGAATTACAAGAAGCTGTTGATACATTGATTGTTATTCCTAACCAAAATCTTTTTCGTATCGCAGATGATAAGACAACATTTGCTGATGCTTTTGCTATGGCTGATCAGGTGCTTTACTCCGGTGTTGCTTCTATTACGGATTTGATGATTAAAGAAGGGTTAATTAATCTTGATTTTGCTGATGTGCGTTCTGTTATGCATGAAATGGGGCGTGCGATGATGGGAACCGGTGAAGCTTCTGGTGAAGGGCGCGCTCTGGCTGCTGCTGAAGCTGCTATTGCGAATCCACTGTTAGATGATACTTCTATGCGTGGTGCACGTGGTCTTTTGATTTCCATTACTGGTGGTCGTGATATGACTTTATTTGAAGTTGATGCAGCTGCTACTCGTATTCGGGAGGAAGTGGATGCTGATGCAAATGTTATCTTTGGTGCCATTGATGATGA</v>
      </c>
      <c r="L142" s="7">
        <f t="shared" si="40"/>
        <v>893</v>
      </c>
      <c r="M142" s="5" t="s">
        <v>1314</v>
      </c>
      <c r="N142" s="7" t="str">
        <f t="shared" si="41"/>
        <v>&gt;B._sp._Myotis.blythii_Vesp-6_B44719|TctTcAGATGATGATCCCaAGCCTTcTGGCGATcTACTCAGAATAAGCTTTTTGCTTTcGGGAAATCGCTTTTCCGTTTATGAGATTATGCCGGGGAAGGTTTTCCGGCTTGCTCCGGAGGGCTTGTAGCTCAGTTGGTTAGAGCGCGCGCTTGATAAGCGTGAGGTCGGAGGTTCAAGTCCTCCCAGGCCCACCAATTTTAAAGTGTTTTAACATTTGTTGATGTTTATAGCATTTTCTTGTTTTGTGATGCTTGTTAACTTTGTTAAAGCGTTTTAgAGGCAGAGAATTTGGAAGCTTGATCCTATTTTAAGGGGCCGTAGCTCAGCTGGGAGAGCACCTGCTTTGCAAGCAGGGGGtcgtcgg</v>
      </c>
      <c r="O142" s="7">
        <f t="shared" si="43"/>
        <v>366</v>
      </c>
      <c r="P142" s="5" t="s">
        <v>1315</v>
      </c>
      <c r="Q142" s="5" t="s">
        <v>1316</v>
      </c>
      <c r="R142" s="5" t="s">
        <v>1317</v>
      </c>
      <c r="S142" s="5" t="s">
        <v>29</v>
      </c>
    </row>
    <row r="143" spans="1:19" x14ac:dyDescent="0.4">
      <c r="A143" s="24" t="s">
        <v>1558</v>
      </c>
      <c r="B143" s="24" t="s">
        <v>1267</v>
      </c>
      <c r="C143" s="24" t="s">
        <v>575</v>
      </c>
      <c r="D143" s="24" t="s">
        <v>1154</v>
      </c>
      <c r="E143" s="24" t="s">
        <v>1318</v>
      </c>
      <c r="F143" s="23" t="str">
        <f t="shared" si="42"/>
        <v>B._sp._Myotis.blythii_Vesp-8_B44591</v>
      </c>
      <c r="G143" s="24" t="s">
        <v>1319</v>
      </c>
      <c r="H143" s="23" t="str">
        <f t="shared" si="37"/>
        <v>&gt;B._sp._Myotis.blythii_Vesp-8_B44591|GAGCCAATGAAGCATGTcTAAAAATGTTACAaGAAATAAATTCGGTTAAAAGAATTCCTGAATTCATTTCGCGTGCAAAAGATAAAAATGATCCTTTCCGCCTTATGGGATTTGGTCACCGAGTCTATAAAAATTATGATCCACGTGCAAAAATTATGCAACAAACTTGCCATGAGGTCTTAAAAGAACTGAATATTCAAGATGATCCACTTCTTGATATCGCTTTAGAACTAGAAAATATTGCTCTGAACGATGAATACTTTATTGAAAAAAAGCTTTATCCTAATGTTGATTTTTATTCTGGTATTACACTgAAAGCTTTGGGATTCCCTACTGAAATGTTTACT</v>
      </c>
      <c r="I143" s="23">
        <f t="shared" si="38"/>
        <v>347</v>
      </c>
      <c r="J143" s="24" t="s">
        <v>1320</v>
      </c>
      <c r="K143" s="23" t="str">
        <f t="shared" si="39"/>
        <v>&gt;B._sp._Myotis.blythii_Vesp-8_B44591|cgGCCAGATATCGCGGAATTGAAGCCACGCATTACCGTTTTTGGTGTTGGTGGTGGTGGTGGTAATGCCGTGAACAATATGATTAATGCTGGTCTTCAGGGAGTTGATTTTGTTGTTGCTAATACAGATGCTCAGGCTTTAGCTATGTCAAAAGCTGAACGTCTGATTCAACTTGGTGAAAAAGTAACTGCAGGTTTGGGTGCTGGAGCTTTACCAGAAGTTGGGCGAGCGGCTGCAGATGAATGTCGTGATGAAATTATTGATCACCTCGCAGATTCTCATATGATTTTTATTACAGCAGGTATGGGGGGAGGTACTGGAACTGGAGCAGCGCCTGTTGTTGCTCGCGCAGCACGTGAAAAAGGTATTTTGACTGTTGGTGTTGTAACAAAACCGTTTCAGTTTGAAGGTGCTCGTCGTATGAAAACGGCAGAAATTGGTATTGCGGAATTACAGGAAGCTGTTGATACATTGATTGTTATTCCTAACCAAAATCTTTTTCGTATAGCAGATGATAAGACAACATTTGCTGATGCTTTTGCTATGGCTGATCAAGTGCTTTACTCTGGTGTTGCTTCTATTACAGATTTGATGATTAAAGAAGGGTTGATTAATCTTGATTTTGCTGATGTGCGTTCTGTTATGCATGAAATGGGGCGTGCAATGATGGGAACTGGTGAGGCTTCTGGTGAAGGGCGCGCTCTGGCTGCTGCTGAAGCTGCTATTGCGAATCCGCTGTTAGATGATACTTCTATGCGTGGTGCGCGTGGTCTCTTGATTTCCATTACTGGTGGTCGTGATATGACTTTATTTGAAGTGGATGCAGCCGCTACTCGTATTCGGGAGGAAGTTGATGCTGATGCAAATGTTATCTTTGGTGCCATTGATGATGA</v>
      </c>
      <c r="L143" s="23">
        <f t="shared" si="40"/>
        <v>893</v>
      </c>
      <c r="M143" s="24" t="s">
        <v>1321</v>
      </c>
      <c r="N143" s="23" t="str">
        <f t="shared" si="41"/>
        <v>&gt;B._sp._Myotis.blythii_Vesp-8_B44591|CTcaGATAGGCTCTTTTTTTTGAGCTTTCGGGAAATCGCTTTTCCGTTTTATGAgATTATGCCGGGGAAGGTTTTCCGGTTAGCTCCGGAGGGCTTGTAGCTCAGTTGGTTAGAGCGCGCGCTTGATAAGCGTGAGGTCGGAGGTTCAAGTCCTCCCAGGCCCACCAaTTTAAAAGTGTTTTAACaTTTTATCTATGTGTAAGCaTTTTTTTTGTTTTGTTATGCTTaTCCaTTTTGTTAAAGCAtTTTAgATACGGAgAATTTAgAGGCTTAATCCTGTTTTGAAGGGGCCGTAgCTCAgCTGGGAgAGCaCCTGCTTTGCAAGCAGGGGgtcgtcgg</v>
      </c>
      <c r="O143" s="23">
        <f t="shared" si="43"/>
        <v>339</v>
      </c>
      <c r="P143" s="24" t="s">
        <v>1322</v>
      </c>
      <c r="Q143" s="24" t="s">
        <v>1323</v>
      </c>
      <c r="R143" s="24" t="s">
        <v>1324</v>
      </c>
      <c r="S143" s="24" t="s">
        <v>29</v>
      </c>
    </row>
    <row r="144" spans="1:19" x14ac:dyDescent="0.4">
      <c r="A144" s="24" t="s">
        <v>1558</v>
      </c>
      <c r="B144" s="24" t="s">
        <v>1325</v>
      </c>
      <c r="C144" s="24" t="s">
        <v>1144</v>
      </c>
      <c r="D144" s="24" t="s">
        <v>1145</v>
      </c>
      <c r="E144" s="26" t="s">
        <v>1326</v>
      </c>
      <c r="F144" s="23" t="str">
        <f t="shared" si="42"/>
        <v>B._sp._Myotis.daubentonii_1160-1</v>
      </c>
      <c r="G144" s="24" t="s">
        <v>1327</v>
      </c>
      <c r="H144" s="23" t="str">
        <f t="shared" si="37"/>
        <v>&gt;B._sp._Myotis.daubentonii_1160-1|GGACAAACTTTTGTTTATCCGCAGAATGATCTTAGCTATGCTGAAAACTTCCTCCGTATGTGCTTTTCCG
TTCCTTGTGAAAAATACAAAATCAACCCTGTACTCGCTCGAGCTATGGATCGAATCTTTATCCTTCATGC
AGATCATGAACAAAATGCTTCTACATCTACTGTACGTCTTGCAGGATCATCAGGCGCCAATCCGTTTGCA
TGTATCGCAGCAGGTGTTGCATGCCTTTGGGGACCAGCGCATGGTGGAGCCAATGAAGCATGCCTAAAAA
TGCTACAAGAAATAGGTTCCGTTAAGAGAATTCCTGAATTCATTGCACGTGCAAAAGATAAAAATGATCC
TTTCCGCCTGATGGGCTTTGGTCATCGAGTCTATAAAAATTATGACCCACGTGCAAGAATCATGCAAAAA
ACCTGCCATGATGTTTTAAAAGAACTAAATATTCAAGATGATCCGCTTCTTGATATCGCTATAGAACTTG
AGAAAATCGCCTTAAATGATGAATATTTTGTTGAGAAAAGGCTTTATCCGAATGTTGATTTTTATTCTGG
CATTACATTAAAGGCCCTAGGCTTTCCAACCGAAA</v>
      </c>
      <c r="I144" s="23">
        <f t="shared" si="38"/>
        <v>603</v>
      </c>
      <c r="J144" s="24" t="s">
        <v>1328</v>
      </c>
      <c r="K144" s="23" t="str">
        <f t="shared" si="39"/>
        <v>&gt;B._sp._Myotis.daubentonii_1160-1|ACGGATGCACAGGCTTTGGCTATGTCAAAAGCTGAGCGTGTTATCCAGCTTGGTGCAGCCGTTACGGAAG
GTCTTGGTGCTGGTGCTTTGCCAGAAGTTGGTCAAGCGGCTGCAGAGGAATGTATAGATGAAATTATCGA
CCATCTTGCGGATTCTCACATGGTTTTCATTACGGCTGGTATGGGTGGAGGTACAGGAACTGGGGCGGCG
CCCGTTGTAGCTCGTGCAGCGCGTGATAAAGGTATTTTGACCGTTGGTGTCGTAACAAAGCCATTTCAGT
TTGAAGGTGCTCGCCGTATGAAAACGGCAGAGGCGGGCATTGAAGAACTACAAAAATCTGTTGATACATT
GATTGTTATTCCCAACCAGAATCTTTTTCGTATTGCAGATGAGAAAACAACATTTGCTGATGCTTTTGCT
ATGGCTGATCAAGTGCTTTATTCTGGTGTTGCCTCTATTACAGACCTCATGATTAAAGAGGGGCTCATTA
ATCTTGACTTTGCTGATGTTC</v>
      </c>
      <c r="L144" s="23">
        <f t="shared" si="40"/>
        <v>518</v>
      </c>
      <c r="M144" s="24" t="s">
        <v>1329</v>
      </c>
      <c r="N144" s="23" t="str">
        <f t="shared" si="41"/>
        <v>&gt;B._sp._Myotis.daubentonii_1160-1|TTCAAGTCCTCCCAGGCCCACCAATTTAGGATTGCTTAACCCACTAAAGACCCTCTCTATAAGAAAAATA
TCTCTCGTTGGAGAAAGCTCTTTATAGTCTAGAATTATCAATAAAGTGTTCGGTAAAATATCAAATATAT
TTTGCGAAAATACTAGCAATAATAAAGCTCTTGATGCAATAATAAGGCTCTTGATAATGTAAAGCTACTG
ACGGACTGTCGCTTTAAGGGTTTTGAAGCGTTTTCTTTTAGGGGCCGTAGCTCAG</v>
      </c>
      <c r="O144" s="23">
        <f t="shared" si="43"/>
        <v>268</v>
      </c>
      <c r="P144" s="24" t="s">
        <v>1330</v>
      </c>
      <c r="Q144" s="24" t="s">
        <v>1331</v>
      </c>
      <c r="R144" s="24" t="s">
        <v>1332</v>
      </c>
      <c r="S144" s="24" t="s">
        <v>29</v>
      </c>
    </row>
    <row r="145" spans="1:64" x14ac:dyDescent="0.4">
      <c r="A145" s="24" t="s">
        <v>1558</v>
      </c>
      <c r="B145" s="24" t="s">
        <v>1325</v>
      </c>
      <c r="C145" s="24" t="s">
        <v>1144</v>
      </c>
      <c r="D145" s="24" t="s">
        <v>1145</v>
      </c>
      <c r="E145" s="26" t="s">
        <v>1333</v>
      </c>
      <c r="F145" s="23" t="str">
        <f t="shared" si="42"/>
        <v>B._sp._Myotis.daubentonii_2574-1</v>
      </c>
      <c r="G145" s="24" t="s">
        <v>1334</v>
      </c>
      <c r="H145" s="23" t="str">
        <f t="shared" si="37"/>
        <v>&gt;B._sp._Myotis.daubentonii_2574-1|GGACAGGCGTTTGTTTATCCACGTAATGATCTTAGTTATGCTGCAAATTTTCTCCATATGTGTTTTTCTA
CTCCTTGTGAGGAATACAAAATTAATCCTGTACTTACTCGAGCTATGGATCAAATCTTTACCCTTCATGC
AGATCATGAACAAAATGCTTCTACATCTACTGTACGTCTTGCTGGATCATCAGGAGCTAATCCGTTCGCA
TGTATCGCGGCAGGTGTTGCATGCCTTTGGGGACCAGCTCATGGTGGAGCCAATGAAGCATGCCTAAAAA
TGCTACAAGAAATAGCTTCTGTTAAAAGAATTCCTGAATTCATTGCACGTGCAAAAGATAAAAATGATCC
TTTCCGTCTTATGGGATTTGGTCATCGAGTCTATAAAAATTATGATCCACGTGCAAAAATTATGCAACGA
ACCTGCCATGAGGTCTTAAAAGAATTAAACATTCAAGATGATCCTCTTCTTGATATTGCTGTAGAACTTG
AAAATATTGCTCTGAACGATGAATACTTTATTGAAAAAAGACTTTACCCTAATGTTGACTTCTATTCTGG
TATTACATTAAAAGCTTTAGGATTCCCAACCGAAA</v>
      </c>
      <c r="I145" s="23">
        <f t="shared" si="38"/>
        <v>603</v>
      </c>
      <c r="J145" s="24" t="s">
        <v>1335</v>
      </c>
      <c r="K145" s="23" t="str">
        <f t="shared" si="39"/>
        <v>&gt;B._sp._Myotis.daubentonii_2574-1|ACAGATGCACAGGCTTTAGCTATGTCAAAAGCTGAACGTTTAATTCAGCTTGGTGAAAAAGTTACTGCAG
GTTTGGGGGCTGGTGCTTTACCAGAAGTTGGGCAAGCAGCTGCAGATGAATGTCGTGATGAGATTATTGA
TCACCTTGCAGATTCTCATATGGTTTTTATTACTGCAGGTATGGGGGGAGGTACTGGAACTGGGGCGGCG
CCTGTTGTTGCTCGCGCAGCACGTGAAAAAGGTATTTTGACTGTTGGTGTTGTGACAAAACCGTTTCAGT
TTGAGGGTGCTCGTCGTATGAAAACGGCAGAAATAGGTATTGCAGAATTACAGGAAGCTGTTGATACGTT
AATTGTTATTCCTAATCAAAATCTTTTTCGTATTGCGAATGACAAGACCACATTTGCTGATGCCTTTGCT
ATGGCTGATCAGGTACTTTACTCTGGTGTTGCTTCCATTACGGATTTGATGATTAAAGAAGGGTTGATTA
ACCTTGATTTTGCTGATGTTC</v>
      </c>
      <c r="L145" s="23">
        <f t="shared" si="40"/>
        <v>518</v>
      </c>
      <c r="M145" s="24" t="s">
        <v>1336</v>
      </c>
      <c r="N145" s="23" t="str">
        <f t="shared" si="41"/>
        <v>&gt;B._sp._Myotis.daubentonii_2574-1|TTCAAGTCCTCCCAGGCCCACCAATTTAGAAGTGTTTATAACAGCTACTTATAAAAAGTTTGTGATGCTT
TTCCATTTTATTTAAGCGCTTCACACACAAAGGTTTTGAATCCACAAAAGTTTTGAAGCCTTGTATTTTG
TTTTTTAAGGGGCCGTAGCTCAG</v>
      </c>
      <c r="O145" s="23">
        <f t="shared" si="43"/>
        <v>165</v>
      </c>
      <c r="P145" s="24" t="s">
        <v>1337</v>
      </c>
      <c r="Q145" s="24" t="s">
        <v>1338</v>
      </c>
      <c r="R145" s="24" t="s">
        <v>1339</v>
      </c>
      <c r="S145" s="24" t="s">
        <v>29</v>
      </c>
    </row>
    <row r="146" spans="1:64" x14ac:dyDescent="0.4">
      <c r="A146" s="24" t="s">
        <v>1558</v>
      </c>
      <c r="B146" s="24" t="s">
        <v>1340</v>
      </c>
      <c r="C146" s="24" t="s">
        <v>575</v>
      </c>
      <c r="D146" s="24" t="s">
        <v>1154</v>
      </c>
      <c r="E146" s="24" t="s">
        <v>1341</v>
      </c>
      <c r="F146" s="23" t="str">
        <f t="shared" si="42"/>
        <v>B._sp._Myotis.emarginatus_Vesp-1_B44731</v>
      </c>
      <c r="G146" s="28" t="s">
        <v>1342</v>
      </c>
      <c r="H146" s="23" t="str">
        <f t="shared" si="37"/>
        <v>&gt;B._sp._Myotis.emarginatus_Vesp-1_B44731|ATGGTGGAGCCAATGAAGCATGCCTAAAAATGCTACAAGAAATAGGTTCCGTTAAGAGAATTCCTGAATTCATTGCACGTGCAAAAGATAAAAATGATCCTTTCCGCCTGATGGGTTTTGGTCATCGAGTCTATAAAAATTATGACCCACGTGCAAAAATCATGCAAAAAACCTGCCATGATGTTTTAAAAGAACTAAATATTCAAGATGATCCGCTTCTTGATATCGCTATAGAACTTGAGAAAATCGCCTTAAATGATGAATATTTTGTTGAGAAAAAGCTTTATCCGAATGTTGATTTTTATTCTGGCATTACATtAAAAGCTCTaGGCTTTCCAACCGAAATGTTTACTGTTTTTTTGCATAT</v>
      </c>
      <c r="I146" s="23">
        <f t="shared" si="38"/>
        <v>367</v>
      </c>
      <c r="J146" s="28" t="s">
        <v>1343</v>
      </c>
      <c r="K146" s="23" t="str">
        <f t="shared" si="39"/>
        <v>&gt;B._sp._Myotis.emarginatus_Vesp-1_B44731|CAGATATCGCGGAATTGAAGCCACGCATTACCGTTTTTGGTGTTGGCGGTGGTGGTGGGAATGCCGTGAATAATATGATTAATGCTGGTCTTCAGGGAGTTGATTTTGTTGTTGCCAATACAGATGCACAGGCTTTGGCTATGTCAAAAGCTGAACGTGTTATCCAGCTTGGTGCAGCCGTTACGGAAGGTCTTGGTGCTGGTGCTTTGCCAGAAGTTGGTCAAGCGGCTGCAGAGGAATGTATAGATGAAATTATCGACCATCTTGCGGATTCTCACATGGTTTTCATTACGGCTGGTATGGGTGGAGGTACAGGAACTGGGGCGGCGCCCGTTGTAGCTCGCGCAGCGCGTGATAAAGGTATTTTGACCGTTGGTGTCGTAACAAAGCCGTTTCAGTTTGAAGGTGCTCGTCGTATGAAAACGGCAGAGGCGGGCATTGAAGAACTACAAAAGTCTGTTGATACATTGATTGTTATTCCCAATCAGAATCTTTTTCGTATTGCAGATGAGAAAACAACATTTGCTGATGCTTTTGCTATGGCTGATCAAGTGCTTTATTCTGGTGTTGCCTCTATTACAGACCTCATGATTAAAGAGGGGCTCATTAATCTTGACTTTGCTGATGTTCGTTCTGTTATGCATGAAATGGGTCGTGCGATGATGGGAACGGGTGAGGCGTCTGGTGATGGTCGTGCTTTAGCAGCTGCTGAAGCTGCTATTGCGAATCCTCTGTTGGATGATACTTCTATGCGGGGTGCTCGTGGCTTGCTCATTTCTATTACTGGTGGTCGTGATATGACTCTCTTTGAAGTGGATGAAGCAGCGAATCGTATTCGTGAAGAAGTCGATGCGGATGCAAATGTTATCTTTGGTGCTATTGATGATGA</v>
      </c>
      <c r="L146" s="23">
        <f t="shared" si="40"/>
        <v>889</v>
      </c>
      <c r="M146" s="24" t="s">
        <v>1344</v>
      </c>
      <c r="N146" s="23" t="str">
        <f t="shared" si="41"/>
        <v>&gt;B._sp._Myotis.emarginatus_Vesp-1_B44731|TTTCAAGGtACCATGGATTTTAAAGACCATGGATTTGCTTAAAACTTGTGGGTTTTTAAAAAAAgCTTTAAAAAGAAATGACTAAAAAGCTTTTCCAGTGATTTAAGATGATACCGGGGAAGGTTTTCCGGTTTATCCCGGAGGGCTTGTAGCTCAGTtGGTTAGAGCGCGCGCTTGATAAGCGTGAGGTCGGAGGTTCAAGTCCTCCCaGGCCCACCAATTTAGGATTGCTTAACCCACTAAAGACCCTCTCTATAAGAAAAATATCTATCGTTGGAgAAAGCTCTTTATAGTCTAGAGTTATCAATAAAGTATAGTCTAGAGTTATCAATAAAGTGTTCGGTGAAATATAAAATATATTTTGCGAAAATAATGACAATAATAAAGCTCTTGACAGTATAAAACTACTGACGGATTGTCGCTTTAAGGGTTTTGAAGCGTTTTCTTTTAGGGGCCGTAGCTCAGCTGGGAGAGCACCTGCTTTGCAAGCAGGGGgtc</v>
      </c>
      <c r="O146" s="23">
        <f t="shared" si="43"/>
        <v>498</v>
      </c>
      <c r="P146" s="24" t="s">
        <v>1345</v>
      </c>
      <c r="Q146" s="24" t="s">
        <v>1346</v>
      </c>
      <c r="R146" s="24" t="s">
        <v>1347</v>
      </c>
      <c r="S146" s="24" t="s">
        <v>29</v>
      </c>
    </row>
    <row r="147" spans="1:64" x14ac:dyDescent="0.4">
      <c r="A147" s="24" t="s">
        <v>1558</v>
      </c>
      <c r="B147" s="24" t="s">
        <v>1340</v>
      </c>
      <c r="C147" s="24" t="s">
        <v>575</v>
      </c>
      <c r="D147" s="24" t="s">
        <v>1154</v>
      </c>
      <c r="E147" s="24" t="s">
        <v>1348</v>
      </c>
      <c r="F147" s="23" t="str">
        <f t="shared" si="42"/>
        <v>B._sp._Myotis.emarginatus_Vesp-12_B44617</v>
      </c>
      <c r="G147" s="28" t="s">
        <v>1349</v>
      </c>
      <c r="H147" s="23" t="str">
        <f t="shared" si="37"/>
        <v>&gt;B._sp._Myotis.emarginatus_Vesp-12_B44617|ATGGTGGTGCTAACGAAGCATGTCTAAAAATGCTACAGGAGATAGGAtCTGTTCAGAAAATTCCCGAATTTATTGCGCGTGCAAAAGATAAAAATGATCCTTTCCGTCTTATGGGTTTTGGTCACCGAGTCTATAAAAATTATGATCCACGCGCGAAAATTATGCAGCAAACCTGCCATGAAGTTTTAAAAGAACTCAATATTCAAGATGACCCACTTCTTGATATCGCTATGGAACTTGAAAACATTGCTCTGAATGATGAATATTTTATTGAAAAAAAGCTTTATCCTAATGTTGATTTCTATTCTGGTATTACATtAAAAGCTCTAGGCTTCCCTACCGAAATGTTTACTGTTCCTTTTGCATAT</v>
      </c>
      <c r="I147" s="23">
        <f t="shared" si="38"/>
        <v>368</v>
      </c>
      <c r="J147" s="24" t="s">
        <v>1350</v>
      </c>
      <c r="K147" s="23" t="str">
        <f t="shared" si="39"/>
        <v>&gt;B._sp._Myotis.emarginatus_Vesp-12_B44617|CAGATATTGCGGAATTGAAACCACGTATTACCGTTTTTGGTGTTGGTGGTGGTGGCGGAAATGCCGTAAATAACATGATAAATGCTGGCCTTCAGGGAGTTGATTTTGTTGTTGCTAATACGGATGCGCAGGCTTTGGCTATGTCAAAAGCTGAACGTGTGATCCAACTTGGTGCAGCAGTTACAGAAGGTTTAGGGGCTGGGGCTTTACCAGAAGTTGGGCAAGCAGCTGCAGATGAATGTATCGATGAAATTATTGATCATCTTGCAGATTCACATATGGTTTTTATTACAGCAGGTATGGGGGGAGGCACAGGAACAGGAGCTGCACCTGTTGTTGCCCATGCAGCACGTGAAAAAGGTATTTTGACTGTTGGTGTTGTGACAAAGCCTTTCCAATTTGAAGGTGCACGTCGGATGAAAACGGCAGAAGCTGGTATCGAGGAGTTGCAAAAATCTGTTGATACTTTGATCGTTATTCCTAATCAAAATCTTTTTCGTATTGCGAACAAAGAAACAACATTTTCTGATGCTTTTGCTATGGCTGATCAGGTTCTTTACTCTGGTGTTGCTTCTATTACAGATTTGATGATTAAAGAGGGACTGATTAACCTTGATTTTGCAGATGTTCGTTCTGTTATGCATGAAATGGGTCGTGCAATGATGGGAACTGGAGAAGCATCTGGAGACGGACGTGCTTTGGCTGCTGCTGAAGCTGCTATTGCAAATCCATTGTTAGATGACACTTCTATGCGTGGAGCTCGTGGTCTTTTAATTTCCATTACTGGTGGTCATGATATGACCTTGTTTGAAGTAGATGAGGCTGCTAATCGTATTCGGGAAGAAGTTGATGCTGATGCAAATGTTATCTTTGGTGCCATTGATGATGA</v>
      </c>
      <c r="L147" s="23">
        <f t="shared" si="40"/>
        <v>889</v>
      </c>
      <c r="M147" s="24" t="s">
        <v>1351</v>
      </c>
      <c r="N147" s="23" t="str">
        <f t="shared" si="41"/>
        <v>&gt;B._sp._Myotis.emarginatus_Vesp-12_B44617|TTTATCAGCCTCTAAGGGGGaAGAAGACCTTCGTTTTCTTTGATCAGATTTATGTCGGTGAAGGTTTTCTGGTTTACTCCGTAGGGCTTGTAGCTCAGTTGGTTAGAGCGCGCGCTTGATAAGCGTGAGGTCGGAGGTTCAAGTCCTCCCAGGCCCACCACTTATGATGTCTTATGATTAAGCTCTTGGTAATCGcTTAGAGAAGCATTTGTGCACTTATAAAgCTTGGCATTCTGAaAGAGTTTAGCCCTcTTAGTAGAATTTGTTTCTCTTGATAGGGTTTTTGTTGAGGCTAGAATGTTTTTTAGTTTGGCTCTaTTTTTATAAGAGAAGGGgGTGATCCTTTTCATCAGGCTTTTTAGACTGTTTTAGGGGCCGTAGCTCAGCTGGGAGAGCACCTGCTTTGCAAGCAGGGGgtc</v>
      </c>
      <c r="O147" s="23">
        <f t="shared" si="43"/>
        <v>419</v>
      </c>
      <c r="P147" s="24" t="s">
        <v>1352</v>
      </c>
      <c r="Q147" s="24" t="s">
        <v>1353</v>
      </c>
      <c r="R147" s="24" t="s">
        <v>1354</v>
      </c>
      <c r="S147" s="24" t="s">
        <v>29</v>
      </c>
    </row>
    <row r="148" spans="1:64" x14ac:dyDescent="0.4">
      <c r="A148" s="24" t="s">
        <v>1558</v>
      </c>
      <c r="B148" s="24" t="s">
        <v>1340</v>
      </c>
      <c r="C148" s="24" t="s">
        <v>575</v>
      </c>
      <c r="D148" s="24" t="s">
        <v>1154</v>
      </c>
      <c r="E148" s="24" t="s">
        <v>1355</v>
      </c>
      <c r="F148" s="23" t="str">
        <f t="shared" si="42"/>
        <v>B._sp._Myotis.emarginatus_Vesp-7_B44732</v>
      </c>
      <c r="G148" s="24" t="s">
        <v>1356</v>
      </c>
      <c r="H148" s="23" t="str">
        <f t="shared" si="37"/>
        <v>&gt;B._sp._Myotis.emarginatus_Vesp-7_B44732|ATGGTGGAGCCAATGAAGCGTGTCTAAAAATGTTACAAGAAATAAATTCCGTTAAAAGAATTCCTGAATTCATTGCGCGCGCAAAAGACAAAAATGATCCTTTCCGCCTCATGGGATTTGGTCACCGAGTCTATAAAAATTATGATCCACGTGCAAAAATTATGCAACAAACTTGCCACGAGGTCTTAAAAGAACTAAATATTCAAGACGATCCACTTCTTGATATTGCTTTGGAATTGGAAAATATTGCTCTGAACGATGAATACTTTATTGAAAAAAAGCTTTACCCTAATGTCGATTTTTATTCTGGTATTACACTCAAAGCTTTAGGTTTTCCAACTGAAATGTTTACTGTT</v>
      </c>
      <c r="I148" s="23">
        <f t="shared" si="38"/>
        <v>356</v>
      </c>
      <c r="J148" s="23" t="s">
        <v>1357</v>
      </c>
      <c r="K148" s="23" t="str">
        <f t="shared" si="39"/>
        <v>&gt;B._sp._Myotis.emarginatus_Vesp-7_B44732|ATCGCGGAATTGAAGCCACGCATTACCGTTTTTGGTGTTGGTGGTGGTGGTGGTAATGCCGTGAACAATATGATTAATGCTGGTCTTCAGGGGGTTGATTTTGTTGTTGCTAATACAGATGCTCAGGCTTTAGCTATGTCGAAAGCTGAACGTTTGATTCAACTTGGTGAAAAAGTGACTGCAGGTTTGGGTGCTGGCGCTTTACCGGAAGTTGGGCGAGCAGCTGCAGATGAATGTCGTGATGAGATTATTGATCACCTTGCAGATTCTCACATGATTTTTATTACTGCAGGTATGGGAGGAGGTACCGGAACTGGAGCAGCTCCCGTTGTTGCTCGCGCAGCACGTGAAAAAGGTATTTTGACTGTTGGTGTTGTCACAAAACCGTTTCAGTTTGAAGGTGCTCGTCGTATGAAAACGGCAGAAGTTGGTATTGCGGAATTACAAGAAGCTGTTGATACATTGATTGTTATTCCTAACCAAAATCTTTTTCGTATCGCAGATGATAAGACAACATTTGCTGATGCTTTTGCTATGGCTGATCAGGTGCTTTACTCCGGTGTTGCTTCTATTACGGATTTGATGATTAAAGAAGGGTTGATTAATCTTGATTTTGCTGATGTGCGTTCTGTTATGCATGAAATGGGGCGTGCGATGATGGGAACCGGTGAAGCTTCTGGCGAAGGGCGCGCTCTGGCTGCTGCTGAAGCTGCTATTGCGAATCCACTGTTAGATGATACTTCTATGCGTGGTGCACGTGGTCTTTTGATTTCCATTACTGGTGGTCGTGATATGACTTTATTTGAAGTTGATGCAGCTGCTACTCGTATTCGGGAGGAAGTGGATGCTGATGCAAATGTTATTTTTGGTGCCATTGATGATGA</v>
      </c>
      <c r="L148" s="23">
        <f t="shared" si="40"/>
        <v>884</v>
      </c>
      <c r="M148" s="24" t="s">
        <v>1358</v>
      </c>
      <c r="N148" s="23" t="str">
        <f t="shared" si="41"/>
        <v>&gt;B._sp._Myotis.emarginatus_Vesp-7_B44732|CTcaGATTAGCTCTTTTTTTTGAGCTTTcGGGAAATCGCTTTTCCGTTTTaTGAgATTATGCTGGGGAAGGTTTTCCGGTTAGCTCCGGAGGGCTTGTAGCTCAGTTGGTTAGAGCGCGCGCTTGATAAGCGTGAGGTCGGAGGTTCAAGTCCtCCCAGGCCCaCCAATTTTAAAGtGTTTTAACATTTTATCGATGTGTAAGCATTTTATGCACGAAgAATTTAgAGGCTTGATCCTGTTTTGAAGGGGCCGTAGCTCAgCTGGGAgAGCACCTGCTTTGCAAGCAGGGGG</v>
      </c>
      <c r="O148" s="23">
        <f t="shared" si="43"/>
        <v>292</v>
      </c>
      <c r="P148" s="24" t="s">
        <v>1825</v>
      </c>
      <c r="Q148" s="24" t="s">
        <v>1827</v>
      </c>
      <c r="R148" s="24" t="s">
        <v>1826</v>
      </c>
      <c r="S148" s="24" t="s">
        <v>29</v>
      </c>
    </row>
    <row r="149" spans="1:64" x14ac:dyDescent="0.4">
      <c r="A149" s="24" t="s">
        <v>1558</v>
      </c>
      <c r="B149" s="24" t="s">
        <v>1340</v>
      </c>
      <c r="C149" s="24" t="s">
        <v>575</v>
      </c>
      <c r="D149" s="24" t="s">
        <v>1154</v>
      </c>
      <c r="E149" s="24" t="s">
        <v>1359</v>
      </c>
      <c r="F149" s="23" t="str">
        <f t="shared" si="42"/>
        <v>B._sp._Myotis.emarginatus_Vesp-9_B44544</v>
      </c>
      <c r="G149" s="24" t="s">
        <v>1360</v>
      </c>
      <c r="H149" s="23" t="str">
        <f t="shared" si="37"/>
        <v>&gt;B._sp._Myotis.emarginatus_Vesp-9_B44544|ATGGTGGAGCCAATGAAGCATGCCTAAAAATGCTACAAGAAATAAATTCTGTTAAAAGAATTCCTGAATTTATTGCGCGTGCAAAAGATAAAAATGATCCTTTCCGTCTTATGGGATTTGGTCACCGAGTCTATAAAAATTATGATCCACGTGCAAAAATCATGCAACAAACCTGCCATGAAGTTTTAAAAGAACTAAACATTCAGGATGATCCGCTTCTTGATATTGCTATGGAACTTGAAAATATTGCTCTGAACGATGAATATTTTATTGAAAAAAAACTTTACCCTAACGTCGATTTCTATTCTGGCATTACACTAAAAGCTTTAGGCTTCCCAACTGAAATGTTTACTGTTTTTTTTGCAT</v>
      </c>
      <c r="I149" s="23">
        <f t="shared" si="38"/>
        <v>366</v>
      </c>
      <c r="J149" s="24" t="s">
        <v>1361</v>
      </c>
      <c r="K149" s="23" t="str">
        <f t="shared" si="39"/>
        <v>&gt;B._sp._Myotis.emarginatus_Vesp-9_B44544|CgGCCAGATATCGCGGAATTGAAGCCACGCATTACCGTTTTTGGTGTTGGTGGTGGTGGCGGGAATGCCGTGAACAATATGATTAATGCTGGTCTTCAGGGAGTTGATTTTGTTGTTGCTAATACAGATGCCCAGGCTTTAGCTATGTCAAAAGCTGAACGTCTGATTCAGCTTGGTGAAAAAGTTACTGCAGGCTTAGGGGCTGGTGCTTTACCAGAAGTTGGACGAGCGGCTGCAGATGAATGTCGTGATGAGATTATTGATCACCTTGCAGATTCTCATATGGTTTTTATTACTGCAGGTATGGGGGGAGGTACCGGAACTGGGGCAGCACCTGTTGTTGCCCGCGCAGCACGTGAAAAAGGTATTTTGACCGTTGGTGTTGTAACAAAACCGTTTCAGTTTGAAGGTGCTCGCCGTATGAAAACAGCAGAAATTGGTATTGCAGAATTACAGGAGGCTGTTGATACATTGATTGTTATTCCCAATCAAAATCTTTTTCGTATTGCAGATGATAAGACAACATTTGCTGATGCTTTTGCTATGGCCGATCAGGTGCTTTATTCTGGTGTTGCTTCTATTACGGATTTGATGATTAAAGAAGGGTTGATTAACCTTGATTTTGCTGACGTTCGTTCTGTTATGCACGAAATGGGTCGTGCGATGATGGGGACCGGTGAGGCGTCTGGTGAAGGGCGTGCTTTGGCTGCTGCTGAAGCTGCTATTGCGAATCCGCTGTTGGATGATACTTCTATGCGTGGCGCACGTGGTCTTTTGATTTCCATTACTGGAGGTCGTGATATGACTTTATTCGAAGTGGATGCAGCTGCTACTCGTATTCGCGAAGAAGTTGATGCTGATGCAAATGTTATCTTtGGCGCCATTGATGATGA</v>
      </c>
      <c r="L149" s="23">
        <f t="shared" si="40"/>
        <v>893</v>
      </c>
      <c r="M149" s="24" t="s">
        <v>1362</v>
      </c>
      <c r="N149" s="23" t="str">
        <f t="shared" si="41"/>
        <v>&gt;B._sp._Myotis.emarginatus_Vesp-9_B44544|CTCAAAATAAgCTcTTTTGTTGAGCTTTcGGGAAATcGCTTTTCCGTTTTACGAGATTATGCCGGGGAAGGTTTTCCGGTTTGCTCCGGAGGGCTTGTAGCTCAGTTGGTTAGAGCGCGCGCTTGATAAGCGTGAGGTCGGAGGTTCAAGTCCTCCCAGGCCCACCAATTTTAGAGTGTTTTAACATTTTATCGATGTGTAAGCATTTTATGCACGAAgAATTTAGAGGCTTGATCCTGTTTTGAAGGGGCCGTAGCTCAGCTGGGAGAGCACCTGCTTTGCAAGCAGGGGgtCGtCGG</v>
      </c>
      <c r="O149" s="23">
        <f t="shared" si="43"/>
        <v>299</v>
      </c>
      <c r="P149" s="24" t="s">
        <v>1363</v>
      </c>
      <c r="Q149" s="24" t="s">
        <v>1364</v>
      </c>
      <c r="R149" s="24" t="s">
        <v>1365</v>
      </c>
      <c r="S149" s="24" t="s">
        <v>29</v>
      </c>
    </row>
    <row r="150" spans="1:64" x14ac:dyDescent="0.4">
      <c r="A150" s="24" t="s">
        <v>1558</v>
      </c>
      <c r="B150" s="24" t="s">
        <v>1366</v>
      </c>
      <c r="C150" s="24" t="s">
        <v>575</v>
      </c>
      <c r="D150" s="24" t="s">
        <v>1154</v>
      </c>
      <c r="E150" s="24" t="s">
        <v>1367</v>
      </c>
      <c r="F150" s="23" t="str">
        <f t="shared" si="42"/>
        <v>B._sp._Pipistrellus.pygmaeus_Vesp-13_B44718</v>
      </c>
      <c r="G150" s="28" t="s">
        <v>1368</v>
      </c>
      <c r="H150" s="23" t="str">
        <f t="shared" si="37"/>
        <v>&gt;B._sp._Pipistrellus.pygmaeus_Vesp-13_B44718|ATGGTGGAGCTAATGAGGCATGCTTAAAAATGCTACAAGAAATAGGTTCTGTTGAAAAAATTCCTGAATTTATTATACGTGCAAAAGATAAAAACGATCCCTTTCGTCTTATGGGCTTTGGTCATCGAGTTTACAAAAATTATGATCCAAGAGCAAAAATCATGCAGCAAACCTGCCATGAAGTTTTAAAAGAACTGAATATTCAAGATGATCCACTTCTTGATATTGCAGTAAATCTTGAAAATATCGCTTTAAATGATGAGTACTTTATTGAAAAAAAGCTTTACCCTAATGTTGATTTTTATTCTGGTATTACCTTAAAAGCTCTCGGTTTTCCAACTGAAATGTTTACTGTTTTTTTGCATA</v>
      </c>
      <c r="I150" s="23">
        <f t="shared" si="38"/>
        <v>366</v>
      </c>
      <c r="J150" s="24" t="s">
        <v>1369</v>
      </c>
      <c r="K150" s="23" t="str">
        <f t="shared" si="39"/>
        <v>&gt;B._sp._Pipistrellus.pygmaeus_Vesp-13_B44718|AATGCCGTGAATAATATGATTAATGCTGGTCTTCAAGGTGTTGACTTTGTTGTTGCTAATACGGATGCACAGGCTTTAGCTATGTCAAAAGCTGAACGTGTAATTCAGCTTGGAGCAGCAGTTACAGAAGGTTTGGGTGCTGGCGCTTTGCCAGAAGTTGGACAAGCGGCTGCAGATGAGTGTATTGATGAAATTATTGATCATCTTGCAGATTCTCATATGGTTTTTATTACTGCAGGCATGGGTGGTGGCACTGGAACTGGGGCAGCGCCTGTTGTTGCTCGCGCTGCACGTGAAAAGGGCATTTTGACTGTTGGTGTTGTAACAAAGCCGTTTCAGTTTGAAGGTGCTCGTCGTATGAAAACAGCAGAGAATGGAATTGAAGAGTTACAAAAATCTGTTGACACCTTGATTGTTATTCCCAATCAGAATCTTTTTCGTATTGCAGATGAAAAAACGACGTTTGCTGATGCTTTTGCTATGGCTGATCAGGTACTTTACTCTGGTGTTGCGTCTATTACAGATTTGATGATTAAAGAAGGCTTGATTAACCTTGATTTTGCTGATGTTCGTTCTGTTATGCACGAAATGGGTCGAGCAATGATGGGAACTGGTGAGGCATCAGGTGAAGGGCGTGCTTTGGCTGCTGCGGAGGCAGCTATTGCGAATCCATTATTGGATGATACTTCTATGCGTGGCGCTCGGGGATTATTGATTTCTGTCACTGGTGGTCGTGATATGACTTTATTTGAGGTAGATGAGGCTGCTAATCGTATTCGCGAAGAAGTTGATGCTGATGCAAATGTTATCTTTGGTGCTATTGATGACGA</v>
      </c>
      <c r="L150" s="23">
        <f t="shared" si="40"/>
        <v>830</v>
      </c>
      <c r="M150" s="24" t="s">
        <v>1370</v>
      </c>
      <c r="N150" s="23" t="str">
        <f t="shared" si="41"/>
        <v>&gt;B._sp._Pipistrellus.pygmaeus_Vesp-13_B44718|TcTTcAGATGaTGATCCCaAGCCTTcTGGCGATcGACTTGACATAAGCCCGCTTTGTGCTTTCAGGAAGAAcTTTTCCGTTTTATGAGATTATGCCGGAGAAGGTTTTcTGGTTTGCCCCGGAGGGCTTGTAGCTCAGTTGGTTAGAGCGCGCGCTTGATAAGCGTGAGGTCGGAGGTTCAAGTCCTCCCAGGCCCACCACATTTATAAGTGCTTATAATGGCACTTATGAAAAGTTTGTTCCGCTTTTCACTTTTTCTTAAAGCAGTTCAAACTCTAAGGGTTTTAATCCTTCTTTGTTTTAAGGGGCCGTAGCTCAGCTGGGAGAGCACCTGCTTTGCAAGCAGGGGgtcgtcgg</v>
      </c>
      <c r="O150" s="23">
        <f t="shared" si="43"/>
        <v>357</v>
      </c>
      <c r="P150" s="24" t="s">
        <v>1371</v>
      </c>
      <c r="Q150" s="24" t="s">
        <v>1372</v>
      </c>
      <c r="R150" s="24" t="s">
        <v>1373</v>
      </c>
      <c r="S150" s="24" t="s">
        <v>29</v>
      </c>
    </row>
    <row r="151" spans="1:64" x14ac:dyDescent="0.4">
      <c r="A151" s="24" t="s">
        <v>1558</v>
      </c>
      <c r="B151" s="24" t="s">
        <v>695</v>
      </c>
      <c r="C151" s="24" t="s">
        <v>568</v>
      </c>
      <c r="D151" s="24" t="s">
        <v>715</v>
      </c>
      <c r="E151" s="26" t="s">
        <v>1374</v>
      </c>
      <c r="F151" s="23" t="str">
        <f t="shared" si="42"/>
        <v>B._sp._Pteronotus.parnellii_F14</v>
      </c>
      <c r="G151" s="24" t="s">
        <v>1375</v>
      </c>
      <c r="H151" s="23" t="str">
        <f t="shared" si="37"/>
        <v>&gt;B._sp._Pteronotus.parnellii_F14|GGTGGAGCTAATGAAGCATGTTTAAAAATGTTACAAGAAATTGGCTCTGTAGAAAAAATTCCTGAATTTA
TTGCACGGGCAAAAGATAAAAATGATCCTTTCCGTCTTATGGGTTTTGGCCATCGTGTTTACAAAAATTA
TGATCCACGCGCTAAAATCATGCAAAAAAATTGCTATGAAGTTTTAAAAGAACTGAATATTAAAAATGAT
CCTCTTTTTGATATTGCAATGGAACTTGAAAAAATTGCTCTAAGTGATGAATATTTTATTGAAAAAAAGC
TGTATCCCAATGTCGATTTTTATTCTGGCATTATATTAAAAGCTTTAGGTTTTCCAACTCAAATGTTT</v>
      </c>
      <c r="I151" s="23">
        <f t="shared" si="38"/>
        <v>352</v>
      </c>
      <c r="J151" s="24" t="s">
        <v>1376</v>
      </c>
      <c r="K151" s="23" t="str">
        <f t="shared" si="39"/>
        <v>&gt;B._sp._Pteronotus.parnellii_F14|ATTTTGTTGTTGCCAATACGGATGCACAAGCTTTAGCTATGTCAAAGGCTGAACGTGTTATTCAGCTTGG
TGCAGCCGTTACAGAAGGTTTGGGTGCTGGCGCTTTGCCGGAAGTTGGGCAAGCTGCTGCGGAAGAGTGT
ATTGATGAGATTATTGATCATCTTGCGGATTCTCATATGGTTTTTATTACTGCTGGTATGGGCGGAGGTA
CTGGAACAGGAGCAGCGCCTGTTGTCGCTCGGGCAGCGCGTGAAAAAGGTATTTTAACCGTTGGTGTTGT
AACAAAACCGTTTCAATTTGAAGGTGCGCGCCGTATGAAAACAGCGGAAGCTGGTATAGAAGAATTGCAA
AAATCTGTTGATACGTTGATTGTGATTCCTAATCAGAATCTTTTTCGTATTGCGAATGAAAAAACAACAT
TTGCAGACGCTTTTGCTATGGCTGATCAGGTTTTGTATTCTGGTGTCGCTTCTATTACGGATTTGATGAT
AAAAGAAGGGCTTATTAACCTTGATTTTGCTGATGTTCGTTCTGTTATG</v>
      </c>
      <c r="L151" s="23">
        <f t="shared" si="40"/>
        <v>546</v>
      </c>
      <c r="M151" s="24" t="str">
        <f>REPT("-",1331)</f>
        <v>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</v>
      </c>
      <c r="N151" s="23" t="str">
        <f t="shared" si="41"/>
        <v>&gt;B._sp._Pteronotus.parnellii_F14|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</v>
      </c>
      <c r="O151" s="23">
        <f t="shared" si="43"/>
        <v>1331</v>
      </c>
      <c r="P151" s="24" t="s">
        <v>1377</v>
      </c>
      <c r="Q151" s="24" t="s">
        <v>1378</v>
      </c>
      <c r="R151" s="24" t="s">
        <v>29</v>
      </c>
      <c r="S151" s="24" t="s">
        <v>721</v>
      </c>
    </row>
    <row r="152" spans="1:64" x14ac:dyDescent="0.4">
      <c r="A152" s="5" t="s">
        <v>1558</v>
      </c>
      <c r="B152" s="5" t="s">
        <v>695</v>
      </c>
      <c r="C152" s="5" t="s">
        <v>568</v>
      </c>
      <c r="D152" s="5" t="s">
        <v>715</v>
      </c>
      <c r="E152" s="11" t="s">
        <v>1379</v>
      </c>
      <c r="F152" s="7" t="str">
        <f t="shared" si="42"/>
        <v>B._sp._Pteronotus.parnellii_F2</v>
      </c>
      <c r="G152" s="5" t="s">
        <v>1380</v>
      </c>
      <c r="H152" s="7" t="str">
        <f t="shared" si="37"/>
        <v>&gt;B._sp._Pteronotus.parnellii_F2|GGTGGTGCTAATGAAGCATGTTTAAAAATGTTACAAGAAATCGGCTCTGTAGAAAAAATTCCTGAATTTA
TTGCACGGGCAAAAGATAAAAATGATCCTTTCCGTCTTATGGGGTTTGGCCATCGTGTTTACAAAAATTA
TGATCCACGCGCTAAAATCATGCAAAAAAATTGCTATGAAGTTTTAAAAGAACTGAATATTAAAAATGAT
CCTCTTTTTGATATTGCAATGGAACTTGAAAAAATCGCTCTAAGTGATGAATATTTTATTGAAAAAAAGC
TGTATCCTAATGTCGATTTTTATTCTGGCATTATATTAAAGGCTTTAGGTTTTCCAACTCAAATGTTT</v>
      </c>
      <c r="I152" s="7">
        <f t="shared" si="38"/>
        <v>352</v>
      </c>
      <c r="J152" s="5" t="s">
        <v>1381</v>
      </c>
      <c r="K152" s="7" t="str">
        <f t="shared" si="39"/>
        <v>&gt;B._sp._Pteronotus.parnellii_F2|ATTTTGTTGTTGCCAATACGGATGCACAAGCTTTAGCTATGTCAAAGGCTGAACGTGTTATTCAGCTTGG
TGCAGCCGTTACAGAAGGTTTGGGTGCTGGCGCTTTGCCGGAAGTTGGGCAAGCTGCTGCAGAAGAATGT
ATCGATGAGATTATTGATCATCTTGCGGATTCTCATATGGTTTTTATTACTGCTGGTATGGGCGGAGGTA
CTGGAACAGGAGCAGCGCCTGTTGTCGCTCGGGCAGCGCGTGAAAAAGGTATTTTGACCGTTGGTGTTGT
AACAAAACCGTTTCAATTTGAAGGTGCGCGCCGTATGAAAACGGCGGAAGCTGGTATAGAAGAATTGCAA
AAATCTGTTGATACGTTGATTGTGATTCCTAATCAGAATCTTTTTCGTATTGCGAATGAAAAAACAACAT
TTGCAGACGCTTTTGCTATGGCTGATCAGGTTTTGTATTCTGGTGTCGCTTCTATTACGGATTTGATGAT
AAAAGAGGGGCTTATTAACCTTGATTTTGCTGATGTTCGTTCTGTTA</v>
      </c>
      <c r="L152" s="7">
        <f t="shared" si="40"/>
        <v>544</v>
      </c>
      <c r="M152" s="5" t="str">
        <f>REPT("-",1331)</f>
        <v>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</v>
      </c>
      <c r="N152" s="7" t="str">
        <f t="shared" si="41"/>
        <v>&gt;B._sp._Pteronotus.parnellii_F2|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</v>
      </c>
      <c r="O152" s="7">
        <f t="shared" si="43"/>
        <v>1331</v>
      </c>
      <c r="P152" s="5" t="s">
        <v>1382</v>
      </c>
      <c r="Q152" s="5" t="s">
        <v>1383</v>
      </c>
      <c r="R152" s="5" t="s">
        <v>29</v>
      </c>
      <c r="S152" s="5" t="s">
        <v>721</v>
      </c>
    </row>
    <row r="153" spans="1:64" x14ac:dyDescent="0.4">
      <c r="A153" s="24" t="s">
        <v>1558</v>
      </c>
      <c r="B153" s="24" t="s">
        <v>695</v>
      </c>
      <c r="C153" s="24" t="s">
        <v>568</v>
      </c>
      <c r="D153" s="24" t="s">
        <v>715</v>
      </c>
      <c r="E153" s="26" t="s">
        <v>1384</v>
      </c>
      <c r="F153" s="23" t="str">
        <f t="shared" si="42"/>
        <v>B._sp._Pteronotus.parnellii_F9</v>
      </c>
      <c r="G153" s="24" t="s">
        <v>1385</v>
      </c>
      <c r="H153" s="23" t="str">
        <f t="shared" si="37"/>
        <v>&gt;B._sp._Pteronotus.parnellii_F9|GGTGGAGCCAATGAAGCATGCTTAAAAATGCTACAAGATATAGGATCTGTCGAGAAAATTCCCGCATTTA
TTGCTCGTGCAAAAGACAAGAATGATCCCTTCCGTCTTATGGGATTTGGTCATCGAGTCTATAAAAACTA
CGATCCACGTGCAAAAATCATGCGGAAAACTTATTATGATGTTTTACAAGAGCTGAATCTTCAAGATGAT
CCACTTTTTGATATCGCCATGGAACTTGAAAAAATTGCCTTGAATGATGAATACTTTATTGAAAAAAAGC
TCTATCCTAATGTTGATTTCTATTCTGGCATTATATTAAAAGCTTTAGGATTCCCACCTGAAATGTTT</v>
      </c>
      <c r="I153" s="23">
        <f t="shared" si="38"/>
        <v>352</v>
      </c>
      <c r="J153" s="24" t="s">
        <v>1386</v>
      </c>
      <c r="K153" s="23" t="str">
        <f t="shared" si="39"/>
        <v xml:space="preserve">&gt;B._sp._Pteronotus.parnellii_F9|ATTTTGTTGTTGCCAATACGGATGCACAGGCTTTAGCAATGTCAAAAGCTGAACGTGTTATCCAGCTTGG
TGCAGCAGTAACGGAAGGTTTGGGAGCTGGGGCTTTACCGGAAGTTGGGCAAGCGGCTGCAGAGGAATGT
ATCGATGAAATTATCGATCATTTGGCAGATTCTCATATGGTTTTTATTACGGCAGGTATGGGCGGAGGCA
CTGGAACAGGAGCGGCACCGGTTGTTGCTCGTGCAGCCCGTGAAAAAGGCATTTTGACCGTTGGAGTTGT
TACAAAACCTTTTCAATTCGAAGGTGCACGCCGTATGAAAACAGCGGAAGCGGGTATCGAAGAATTACAA
AAGTCTGTGGATACGTTAATTGTTATTCCTAATCAAAATCTTTTTCGTATTGCGAATGAAAAGACAACAT
TTGCTGATGCTTTTGCTATGGCTGACCAGGTTCTTTACTCTGGTGTCGCTTCTATAACAGATTTAATGAT
AAAAGAGGGATTGATTAACCTTGATTTTGCTGATGTTCGTTCTGTTATG
</v>
      </c>
      <c r="L153" s="23">
        <f t="shared" si="40"/>
        <v>547</v>
      </c>
      <c r="M153" s="24" t="str">
        <f>REPT("-",1331)</f>
        <v>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</v>
      </c>
      <c r="N153" s="23" t="str">
        <f t="shared" si="41"/>
        <v>&gt;B._sp._Pteronotus.parnellii_F9|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</v>
      </c>
      <c r="O153" s="23">
        <f t="shared" si="43"/>
        <v>1331</v>
      </c>
      <c r="P153" s="24" t="s">
        <v>1387</v>
      </c>
      <c r="Q153" s="24" t="s">
        <v>1388</v>
      </c>
      <c r="R153" s="24" t="s">
        <v>29</v>
      </c>
      <c r="S153" s="24" t="s">
        <v>721</v>
      </c>
    </row>
    <row r="154" spans="1:64" x14ac:dyDescent="0.4">
      <c r="A154" s="24" t="s">
        <v>1558</v>
      </c>
      <c r="B154" s="24" t="s">
        <v>1389</v>
      </c>
      <c r="C154" s="24" t="s">
        <v>575</v>
      </c>
      <c r="D154" s="24" t="s">
        <v>1154</v>
      </c>
      <c r="E154" s="24" t="s">
        <v>1390</v>
      </c>
      <c r="F154" s="23" t="str">
        <f t="shared" si="42"/>
        <v>B._sp._Rhinolophus.euryale_Rhin-4_B44528</v>
      </c>
      <c r="G154" s="24" t="s">
        <v>1391</v>
      </c>
      <c r="H154" s="23" t="str">
        <f t="shared" si="37"/>
        <v>&gt;B._sp._Rhinolophus.euryale_Rhin-4_B44528|ATGGTGGAGCAAATGAAGCATGCCTAAAAATGCTGCAaGAAaTAGGCTCTGTTGAAAGAATTCCTGAATTCATCGCACGTGCAAAAGATAAGAACAATCCTTTCCGCCTTATGGGCTTTGGTCACCGTGTCTATAAAAATTATGATCCACGTGCAAAGATTATGCAACAAACTTGTCATGAAGTTTTAAAAGAACTGAATATTCAAGATGATCCACTTCTCGATATAGCTGTTGCACTTGAAAAAATTGCTCTGAATGATGAATACTTTGTTGAAAAAAAGCTTTATCCGAATGTCGATTTTTATTCTGGTATTACATtGAAGGCTTTAGGATTTCCAACTGAA</v>
      </c>
      <c r="I154" s="23">
        <f t="shared" si="38"/>
        <v>344</v>
      </c>
      <c r="J154" s="24" t="s">
        <v>1392</v>
      </c>
      <c r="K154" s="23" t="str">
        <f t="shared" si="39"/>
        <v>&gt;B._sp._Rhinolophus.euryale_Rhin-4_B44528|cGGCCAGATATCGCGGAATTGAAGCCACGCATTACCGTTTTTGGTGTTGGCGGTGGTGGCGGGAATGCCGTGAATAATATGATTAATGCTGGTCTTCAGGGAGTTGATTTTGTTGTTGCTAATACGGATGCGCAGGCTTTGGCGATGTCAAAAGCTGAACGCGTGATCCAGCTTGGGGCGGCAGTTACTGAAGGTTTAGGTGCTGGTGCTTTACCAGAAGTTGGGCAAGCGGCTGCAGATGAATGCATTGATGAAATTATTGACCATCTTGCTGATTCCCATATGGTTTTCATTACAGCAGGTATGGGGGGAGGCACTGGAACGGGGGCTGCACCTGTTGTTGCGCGTGCAGCGCGTGAAAAAGGTATTTTGACTGTTGGTGTTGTGACAAAACCATTTCAGTTTGAAGGTGCTCGTCGTATGAAAACGGCAGAGATTGGCATTGAAGAATTGCAAAAATCTGTTGATACATTGATTGTTATTCCCAATCAAAATCTTTTTCGTATTGCGGATGAAAAAACAACATTTGCTGATGCTTTTGCTATGGCTGATCAAGTGCTTTACTCTGGTGTTGCTTCCATTACGGATTTGATGATTAAAGAGGGGCTCATTAACCTTGATTTTGCTGATGTTCGTTCTGTTATGCATGAAATGGGTCGTGCGATGATGGGAACTGGTGAGGCATCTGGTGAAGGGCGTGCTTTGGCTGCTGCTGAAGCTGCTATTGCGAATCCGTTGTTGGATGATACTTCTATGCGTGGTGCTCGCGGTCTTCTGATTTCCATTACTGGTGGTCGTGATATGACTTTATTTGAAGTAGATGAAGCTGCTAATCGTATTCGTGAAGAAGTTGATGCTGATGCGAATGTTATTTTTGGTGCCATCGATGATGA</v>
      </c>
      <c r="L154" s="23">
        <f t="shared" si="40"/>
        <v>893</v>
      </c>
      <c r="M154" s="24" t="s">
        <v>1393</v>
      </c>
      <c r="N154" s="23" t="str">
        <f t="shared" si="41"/>
        <v>&gt;B._sp._Rhinolophus.euryale_Rhin-4_B44528|TATaGAGATGAGCCcTTtTTATGGCCTTAAGAAAAgTTTTTTcTgTTTTATACGATTATGCCGGGGAAgGTTTTTCGGTTTATCCCGGAgGGCTtGTAGCTCAGTtGGTTAGAGCGCGCGCTtGATAAGCGtGAgGTCGGAGGTTCAAGTCCTCCCAgGCCCACCAATTTCATTAAGTGCTTATAAAGTGCTTATCCTTAAaAGTAGATGGAAGCATAGGTCTATATTTCTTAATCAAGAAGGTTATATGTTGCTTATCAATtGCGCTGAAGTGATTTTAGCTCATCTTTCTATTGATGGGTTTTATCCTTTATCCTATTTTAGGGGCCGTAGCTCAGCTGGGAGAGCACCTGCTTTGCAAGCgGGGGgtCGTCGG</v>
      </c>
      <c r="O154" s="23">
        <f t="shared" si="43"/>
        <v>376</v>
      </c>
      <c r="P154" s="24" t="s">
        <v>29</v>
      </c>
      <c r="Q154" s="24" t="s">
        <v>29</v>
      </c>
      <c r="R154" s="24" t="s">
        <v>29</v>
      </c>
      <c r="S154" s="24" t="s">
        <v>29</v>
      </c>
    </row>
    <row r="155" spans="1:64" x14ac:dyDescent="0.4">
      <c r="A155" s="24" t="s">
        <v>1558</v>
      </c>
      <c r="B155" s="24" t="s">
        <v>1394</v>
      </c>
      <c r="C155" s="24" t="s">
        <v>575</v>
      </c>
      <c r="D155" s="24" t="s">
        <v>1154</v>
      </c>
      <c r="E155" s="24" t="s">
        <v>1395</v>
      </c>
      <c r="F155" s="23" t="str">
        <f t="shared" si="42"/>
        <v>B._sp._Rhinolophus.ferrumequinum_Rhin-1_B44706</v>
      </c>
      <c r="G155" s="24" t="s">
        <v>1396</v>
      </c>
      <c r="H155" s="23" t="str">
        <f t="shared" si="37"/>
        <v>&gt;B._sp._Rhinolophus.ferrumequinum_Rhin-1_B44706|ATGGTGGAGCCAATGAAGCATGCCTAAAAATGCTACaAGAAATAGGTTCAGTTAAGAGAATTCCTGAATTCATTGCACGTGCAAAAGATAAAAATGATCCTTTCCGTCTTATGGGCTTCGGTCACCGAGTGTATAAAAATTATGATCCACGTGCAAAAATCATGCAACAAACCTGCCATGAGGTCTTAAAAGAACTGAACATTCAAGATGATCCACTTCTTGATATTGCTATAGAACTTGAAAATATTGCTCTGAATGATAAATATTTTGTTGAAAAAAGGCTTTATCCTAATGTTGATTTCTATTCTGGTATTACACTAAAAGCTCTAGGATTCCCAACCGAAATGTTTACTGTTTC</v>
      </c>
      <c r="I155" s="23">
        <f t="shared" si="38"/>
        <v>358</v>
      </c>
      <c r="J155" s="24" t="s">
        <v>1397</v>
      </c>
      <c r="K155" s="23" t="str">
        <f t="shared" si="39"/>
        <v>&gt;B._sp._Rhinolophus.ferrumequinum_Rhin-1_B44706|cgGCCAGATATCGCGGAATTGAAGCCACGCATTACCGTTTTTGGTGTTGGTGGTGGTGGTGGGAATGCCGTGAATAATATGATTAATGCTGGTCTTCAGGGCGTTGATTTTGTTGTTGCTAATACGGATGCACAGGCTTTGGCTATGTCAAAGGCTGAACGTGTCATCCAGCTTGGTGCAGCAGTTACGGAAGGTCTAGGTGCTGGCGCTTTGCCGGAAGTTGGACAAGCGGCTGCTGATGAATGTATTGATGAAATTATCGACCACCTCGCAGATTCCCACATGGTTTTTATTACCGCAGGCATGGGTGGAGGTACCGGAACCGGAGCAGCCCCCGTTGTGGCTCGCGCAGCGCGTGAAAAAGGTATTTTGACCGTTGGTGTTGTGACAAAGCCATTTCAGTTTGAAGGCGCTCGCCGTATGAAAACGGCAGAGGCTGGTATTGAAGAATTACAAAAGTCTGTTGATACATTGATTGTTATTCCAAATCAGAATCTTTTCCGTATTGCGGATGAAAAGACAACATTTGCTGATGCTTTTGCTATGGCTGACCAAGTGCTTTATTCTGGTGTTGCTTCCATTACGGATTTAATGATTAAAGAGGGTCTGATTAACCTTGATTTCGCTGATGTTCGTTCTGTTATGCACGAAATGGGTAGGGCGATGATGGGAACGGGTGAAGCTTCTGGTGATGGTCGTGCTTTGAATGCTGCTGAAGCCGCTATTGCGAATCCGCTGTTGGATGATACTTCTATGCGCGGTGCTCGTGGCTTACTTATTTCTATTACTGGTGGTCGTGATATGACTTTATTTGAAGTAGATGAAGCTGCTAATCGCATTCGCGAAGAAGTTGATGCTGATGCGAATGTTATCTTTGGTGCCATTGATGATGA</v>
      </c>
      <c r="L155" s="23">
        <f t="shared" si="40"/>
        <v>893</v>
      </c>
      <c r="M155" s="24" t="s">
        <v>1398</v>
      </c>
      <c r="N155" s="23" t="str">
        <f t="shared" si="41"/>
        <v>&gt;B._sp._Rhinolophus.ferrumequinum_Rhin-1_B44706|TTTTAAAGAAAAAGAGGCTTTAAGGAAGAAGTTTTCCGCTTGATAAGATAAGTCCGGGGAAGGTTTTCCGGTTTATCTCGGAGGGCTTGTAGCTCAGTTGGTTAGAGCGCGCGCTTGATAAGCGTGAGGTCGGAGGTTCAAGTCCTCCCAGGCCCACCAATTTATGTATCAAATTATAAGCGCTTGTAAAACTTTCCTCTATCTTTCCGCTATGAAGCTTGCTTATAAACCTGTAAGGAGCTTGCTTATGAAGAAGCTTTCTTAATAAAAATATGGCGCTTTTCTATTTCGCTTAAGTAATCCAAAGTTAAAGCGGTTCAAACGCAAAGTGATCCCGACTTAAAGGCGATCAAAAATTTGAAAGTTTCGAATCCTTTCTCCTGTTTTCGGGGCCGTAGCTCAGCTGGGAGAGCACCTGCTTTGCAAGCAGGGGgtcgtcgg</v>
      </c>
      <c r="O155" s="23">
        <f t="shared" si="43"/>
        <v>441</v>
      </c>
      <c r="P155" s="24" t="s">
        <v>29</v>
      </c>
      <c r="Q155" s="24" t="s">
        <v>29</v>
      </c>
      <c r="R155" s="24" t="s">
        <v>29</v>
      </c>
      <c r="S155" s="24" t="s">
        <v>29</v>
      </c>
    </row>
    <row r="156" spans="1:64" x14ac:dyDescent="0.4">
      <c r="A156" s="24" t="s">
        <v>1558</v>
      </c>
      <c r="B156" s="24" t="s">
        <v>1394</v>
      </c>
      <c r="C156" s="24" t="s">
        <v>575</v>
      </c>
      <c r="D156" s="24" t="s">
        <v>1154</v>
      </c>
      <c r="E156" s="24" t="s">
        <v>1399</v>
      </c>
      <c r="F156" s="23" t="str">
        <f t="shared" si="42"/>
        <v>B._sp._Rhinolophus.ferrumequinum_Rhin-2_B44658</v>
      </c>
      <c r="G156" s="24" t="s">
        <v>1400</v>
      </c>
      <c r="H156" s="23" t="str">
        <f t="shared" si="37"/>
        <v>&gt;B._sp._Rhinolophus.ferrumequinum_Rhin-2_B44658|ATGGTGGAGCTAATGAAGCATGCCTAAAGATGTTACAAGAAATAGGTTCTGTTGAAAATATTCCTGAATTCATTGCACGCGCAAAAGACAAAAATGATCCTTTCCGCCTTATGGGTTTTGGCCACAGAGTCTATAAAAATTATGATCCACGTGCAAAAATTATGCAGAAAACCTGCCATGAAGTTTTAAAAGAACTTAATATTCAAGATGATCCGCTTCTAGATGTCGCTATTGCACTTGAAAAAATTGCCCTCAATGATGAATATTTTATTGAGAAAAAACTTTATCCCAACGTTGATTTTTACTCTGGTATTACATTAAAAGCTTtAGGCTTTCCAACTGAAATgTTTACT</v>
      </c>
      <c r="I156" s="23">
        <f t="shared" si="38"/>
        <v>353</v>
      </c>
      <c r="J156" s="24" t="s">
        <v>1401</v>
      </c>
      <c r="K156" s="23" t="str">
        <f t="shared" si="39"/>
        <v>&gt;B._sp._Rhinolophus.ferrumequinum_Rhin-2_B44658|cgGCCAGATATCTCAGAATTGAAGCCACGCATTACCGTTTTTGGTGTTGGAGGTGGTGGCGGGAATGCCGTAAATAATATGATTAATGCTGGTCTTCAGGGCGTTGATTTTGTTGTGGCTAATACGGATGCACAGGCTTTGGCGATGTCAAAAGCAGAACGTGTAATCCAGCTTGGTACAGCAGTGACGGAAGGTTTAGGTGCTGGTGCTTTACCAGAAGTTGGGCAGGCAGCTGCAGACGAATGTATTGATGAAATTATTGACCATCTTGCGGATGCCCATATGGTTTTCATTACTGCTGGTATGGGGGGAGGTACCGGAACAGGTGCTGCGCCTGTTGTTGCCCGTGCAGCACGTGAAAAAGGTATTTTGACTGTTGGTGTTGTGACAAAGCCATTTCAGTTTGAAGGTGCTCGTCGTATGAAGACGGCAGAGGCTGGTATTGAAGAATTACAAAAATCTGTTGATACGTTGATTGTTATTCCTAATCAGAATCTTTTTCGTATTGCAGATGAAAAGACAACATTTGCTGATGCTTTTGCTATGGCTGATCAGGTTCTTTATTCTGGTGTTGCTTCTATTACAGATTTGATGATTAAAGAAGGGCTCATTAACCTTGATTTTGCGGATGTTCGTTCTGTTATGCATGAAATGGGTCGCGCAATGATGGGAACTGGTGAGGCGTCTGGTGAAGGGCGTGCTTTAGCGGCTGCTGAAGCTGCTATTGCTAATCCATTATTGGATGATACTTCTATGCGTGGTGCTCGTGGTCTTTTAATTTCTATTACGGGTGGTCGTGATATGACTTTGTTTGAAGTAGATGAAGCTGCTAACCGCATTCGCGAAGAAGTTGACGCTGATGCAAATGTCATTTTCGGTGCTATTGATGATGA</v>
      </c>
      <c r="L156" s="23">
        <f t="shared" si="40"/>
        <v>893</v>
      </c>
      <c r="M156" s="24" t="s">
        <v>1402</v>
      </c>
      <c r="N156" s="23" t="str">
        <f t="shared" si="41"/>
        <v>&gt;B._sp._Rhinolophus.ferrumequinum_Rhin-2_B44658|TCTTcAGATGATGATCCCaAGCCTTcTGGCGCTcTGTAGGAAGCCTTTATTTAGGCTTTTAGGAAGTTTTTcTGTTTTATAGGATTATGCCGGGGAAGGTTTTCCGGTTTaTCCCGGAGGGCTTGTAGCTCAGTTGGTTAGAGCGCGCGCTTGATAAGCGTGAGGTCGGAGGTTCAAGTCCTCCCAGGCCCACCAATTTAATTAAGTGCTTGAGAGAGTGCTTATTGTGCGTGCACATAAGAATGTGGCGTTTATTAATTTATACTAAAGTGATTTACGCTTTTCTTTAAgAGAAGAGTTCTATCCTTTAtCCTATTTAGGGGCCGTAGCTCAGCTGGGAGAGCACCTGCTTTGCAAGCAGGGGgtcgtcgg</v>
      </c>
      <c r="O156" s="23">
        <f t="shared" si="43"/>
        <v>372</v>
      </c>
      <c r="P156" s="24" t="s">
        <v>29</v>
      </c>
      <c r="Q156" s="24" t="s">
        <v>29</v>
      </c>
      <c r="R156" s="24" t="s">
        <v>29</v>
      </c>
      <c r="S156" s="24" t="s">
        <v>29</v>
      </c>
    </row>
    <row r="157" spans="1:64" x14ac:dyDescent="0.4">
      <c r="A157" s="24" t="s">
        <v>1558</v>
      </c>
      <c r="B157" s="24" t="s">
        <v>1394</v>
      </c>
      <c r="C157" s="24" t="s">
        <v>575</v>
      </c>
      <c r="D157" s="24" t="s">
        <v>1154</v>
      </c>
      <c r="E157" s="24" t="s">
        <v>1403</v>
      </c>
      <c r="F157" s="23" t="str">
        <f t="shared" si="42"/>
        <v>B._sp._Rhinolophus.ferrumequinum_Rhin-3_B44712</v>
      </c>
      <c r="G157" s="24" t="s">
        <v>1404</v>
      </c>
      <c r="H157" s="23" t="str">
        <f t="shared" si="37"/>
        <v>&gt;B._sp._Rhinolophus.ferrumequinum_Rhin-3_B44712|ATGGTGGCGCCAATGAAGCATGCCTAAAGATGCTACaAGAAATAGGTTCTGTTGAAAATATTCCCGAGTTCATTGCACGTGCAAAAGACAAAAATGACCCTTTCCGCCTTATGGGTTTTGGCCACCGAGTCTATAAAAATTATGATCCACGTGCAAAAATTATGCAGAAAACCTGCCATGAAGTTTTAAAAGAACTTAATGTTCAAGATGATCCGCTTCTGGATGTTGCTATTGCACTTGAAAAAATTGCCCTCAATGATGAATATTTTATTGAGAAAAAGCTTTATCCTAACGTTGATTTTTACTCTGGTATTACATtAAAAGCTTTAGGCTTTCCAACTGAAATGTTTACT</v>
      </c>
      <c r="I157" s="23">
        <f t="shared" si="38"/>
        <v>353</v>
      </c>
      <c r="J157" s="23" t="s">
        <v>1405</v>
      </c>
      <c r="K157" s="23" t="str">
        <f t="shared" si="39"/>
        <v>&gt;B._sp._Rhinolophus.ferrumequinum_Rhin-3_B44712|AGAATTGAAGCCACGCATTACCGTTTTTGGTGTTGGGGGTGGTGGCGGAAATGCCGTGAATAATATGATTAATGCTGGTCTTCAGGGCGTTGATTTTGTTGTGGCTAATACGGATGCACAGGCTTTGGCGATGTCAAAAGCAGAACGTGTAATCCAGCTTGGTACAGCAGTGACTGAAGGTTTAGGTGCTGGTGCTTTACCGGAAGTTGGGCAAGCAGCTGCAGACGAATGTATTGATGAAATTATTGATCATCTCGCAGATTCCCATATGGTTTTCATTACTGCTGGTATGGGAGGAGGTACCGGAACAGGTGCTGCGCCTGTTGTTGCCCGTGCAGCACGTGAAAAAGGTATTTTGACTGTTGGTGTTGTAACAAAGCCGTTTCAGTTTGAAGGGGCTCGTCGTATGAAGACAGCAGAGGCTGGTATTGAAGAATTACAAAAATCTGTTGATACGTTGATTGTTATTCCTAATCAGAATCTTTTTCGTATTGCAGATGAAAAGACAACCTTTGCTGATGCTTTTGCTATGGCTGATCAGGTTCTTTATTCTGGTGTTGCTTCTATTACGGATTTGATGATTAAGGAAGGGCTCATTAACCTTGATTTTGCGGATGTTCGTTCTGTTATGCATGAAATGGGCCGCGCAATGATGGGAACTGGTGAGGCGTCTGGTGAAGGGCGTGCTTTAGCCGCTGCTGAAGCTGCTATTGCTAATCCATTATTGGATGATACTTCTATGCGTGGTGCTCGTGGTCTTTTAATTTCTATTACGGGTGGTCGTGATATGACTTTGTTTGAAGTAGATGAAGCTGCTAACCGCATTCGCGAAGAAGTTGATGCTGATGCAAATGTCATTTTCGGTGCTATTGATGATGA</v>
      </c>
      <c r="L157" s="23">
        <f t="shared" si="40"/>
        <v>879</v>
      </c>
      <c r="M157" s="24" t="s">
        <v>1406</v>
      </c>
      <c r="N157" s="23" t="str">
        <f t="shared" si="41"/>
        <v>&gt;B._sp._Rhinolophus.ferrumequinum_Rhin-3_B44712|AGAGCCTTTATTTGGGCTTTTAGGAAATTTTTCTGTTTTATAGAATTATGCCGGGGAAGGTTTTCCGGTTTATCCCGGAGGGCTTGTAGCTCAGTTGGTTAGAGCGCGCGCTTGATAAGCGTGAGGTCGGAGGTTCAAGTCCTCCCAGGCCCACCAATTTAATTAAGTGCTTGAGAGAGTGCTTATTATGCGTGCACATAAGAATGTGGCGTTTGTTAATTTTACTAAAGTGATTTACGCTTTTCTTTAAgAgAAGGGTTCTGTTCTTTATCCTATTTAGGGGCCGTAGCTCAGCTGGGAgAGCACCTGCTTTGCAAGCAGGGGgtcgtcgg</v>
      </c>
      <c r="O157" s="23">
        <f t="shared" si="43"/>
        <v>332</v>
      </c>
      <c r="P157" s="24" t="s">
        <v>29</v>
      </c>
      <c r="Q157" s="24" t="s">
        <v>29</v>
      </c>
      <c r="R157" s="24" t="s">
        <v>29</v>
      </c>
      <c r="S157" s="24" t="s">
        <v>29</v>
      </c>
    </row>
    <row r="158" spans="1:64" x14ac:dyDescent="0.4">
      <c r="A158" s="24" t="s">
        <v>1558</v>
      </c>
      <c r="B158" s="24" t="s">
        <v>1394</v>
      </c>
      <c r="C158" s="24" t="s">
        <v>575</v>
      </c>
      <c r="D158" s="24" t="s">
        <v>1154</v>
      </c>
      <c r="E158" s="24" t="s">
        <v>1407</v>
      </c>
      <c r="F158" s="23" t="str">
        <f t="shared" si="42"/>
        <v>B._sp._Rhinolophus.ferrumequinum_Rhin-5_B44552</v>
      </c>
      <c r="G158" s="28" t="s">
        <v>1408</v>
      </c>
      <c r="H158" s="23" t="str">
        <f t="shared" si="37"/>
        <v>&gt;B._sp._Rhinolophus.ferrumequinum_Rhin-5_B44552|ATGGTGGAGCCAATGAAGCATGCCTAAAGATGTTACGAGAAATAGGCTCAATTCAACGAATTCCTGAATTTATCGCACGCGCAAAAGATAAAAATGATCCTTTCCGTCTTATGGGATTTGGTCACCGAGTTTATAAAAATTATGATCCGCGTGCAAAAATTATGCAACAAACCTGCCATGAGGTTTTAAAAGAACTCAACATTCAAGATGACCCGCTTCTTGATATTGCTGCAGAACTTGAAAACATTGCTTTGAATGATGAATATTTTATTGAAAAAAAGCTTTATCCTAACGTCGATTTCTATTCTGGTATTACATTGAAAGCTTTAGGCTTTCCAACGGAAATGTTTACTGTTTTTTTTGCA</v>
      </c>
      <c r="I158" s="23">
        <f t="shared" si="38"/>
        <v>365</v>
      </c>
      <c r="J158" s="24" t="s">
        <v>1409</v>
      </c>
      <c r="K158" s="23" t="str">
        <f t="shared" si="39"/>
        <v>&gt;B._sp._Rhinolophus.ferrumequinum_Rhin-5_B44552|CCAGATATCGCGGAATTGAAGCCTCGCATTACCGTTTTTGGTGTAGGCGGTGGTGGCGGAAATGCCGTGAATAACATGATTAATGCTGGTCTTCAGGGAGTTGATTTTGTTGTTGCTAATACGGATGCACAGGCTTTGGCGATGTCAAAAGCTGAACGCGTGATCCAGCTTGGTGCAGCAGTAACAGAAGGTTTAGGTGCTGGTGCTTTACCAGAAGTTGGGCAAGCAGCTGCGGATGAATGTATTGATGAGATTATCGATCATCTTGCAGATTCACACATGGTTTTTATTACTGCAGGTATGGGGGGAGGTACTGGAACGGGAGCGGCGCCTGTAGTTGCTCGCGCAGCGCGTGAAAAAGGTATTTTGACTGTTGGCGTTGTGACGAAACCATTTCAGTTTGAAGGCGCGCGTCGTATGAAAACGGCGGAGGCAGGTATTGAAGAATTACAAAAATCTGTTGATACATTGATTGTTATTCCCAATCAAAATCTTTTTCGTATTGCTGATGAAAAAACAACCTTTGCTGATGCTTTTGCTATGGCAGATCAGGTGCTGTATTCTGGTGTGGCTTCCATTACGGACTTAATGATTAAGGAAGGACTCATTAATCTCGATTTTGCCGATGTTCGTTCTGTTATGCATGAAATGGGTCGTGCGATGATGGGAACTGGTGAGGCATCTGGTGATGGGCGTGCTTTGGCTGCTGCGGAAGCTGCTATTGCAAATCCATTGTTGGATGATACTTCCATGCGTGGTGCTCGCGGTCTTCTGATTTCCATTACTGGTGGTCGTGATATGACTTTGTTTGAAGTGGATGAAGCGGCTAACCGTATTCGCGAAGAAGTTGATGCTGATGCGAATGTTATCTTTGGTGCCATTGATG</v>
      </c>
      <c r="L158" s="23">
        <f t="shared" si="40"/>
        <v>886</v>
      </c>
      <c r="M158" s="24" t="s">
        <v>1410</v>
      </c>
      <c r="N158" s="23" t="str">
        <f t="shared" si="41"/>
        <v>&gt;B._sp._Rhinolophus.ferrumequinum_Rhin-5_B44552|AATGCGCTTTTGTTTTGGCTTTAAGGAAAGTGTTTCCGTTTTATAAGATTATGCCGGGGAAGGTTTTCCGGTTTGTCCCGGAGGGCTTGTAGCTCAGTTGGTTAGAGCGCGCGCTTGATAAGCGTGAGGTCGGAGGTTCAAGTCCTCCCAGGCCCACCAATTTGGTTTAAGCGCTTATAAAGTGCTTATAATGAGGTGCACAGAAgAGGTATAGTATATAGGATATGTGCAGCTTATCTATTGCGCTAAAAAgATTTTAACTTAGTTTTTGATTATGGGTTTTAATCCTTTATCCTATTTTAGGGGCCGTAGCTCAGCTGGGAgAGCACCTGCTTTGCAAGCAGGGG</v>
      </c>
      <c r="O158" s="23">
        <f t="shared" si="43"/>
        <v>347</v>
      </c>
      <c r="P158" s="24" t="s">
        <v>29</v>
      </c>
      <c r="Q158" s="24" t="s">
        <v>29</v>
      </c>
      <c r="R158" s="24" t="s">
        <v>29</v>
      </c>
      <c r="S158" s="24" t="s">
        <v>29</v>
      </c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</row>
    <row r="159" spans="1:64" x14ac:dyDescent="0.4">
      <c r="A159" s="24" t="s">
        <v>1558</v>
      </c>
      <c r="B159" s="24" t="s">
        <v>1411</v>
      </c>
      <c r="C159" s="24" t="s">
        <v>779</v>
      </c>
      <c r="D159" s="24" t="s">
        <v>780</v>
      </c>
      <c r="E159" s="24" t="s">
        <v>1412</v>
      </c>
      <c r="F159" s="23" t="str">
        <f t="shared" si="42"/>
        <v>B._sp._Rousettus.aegyptiacus_R-191</v>
      </c>
      <c r="G159" s="24" t="s">
        <v>1413</v>
      </c>
      <c r="H159" s="23" t="str">
        <f t="shared" si="37"/>
        <v>&gt;B._sp._Rousettus.aegyptiacus_R-191|ATGGTGGGGCCAATGAAGCGTGCTTAAATATGCTGAAAGAGATCGGTTCTGCTGAAAGAATTCCCGAATTCATAGCACGTGCAAAAGACAAAAAAGATCCTTTTCGCCTTATGGGTTTTGGTCATAGAGTTTATAAACATTATGATCCACGTGCAAAAATTATGCAGCAAACCTGTCATGAAGTCCTAAAAGAATTAAACATTCAAGATGATCCGCTTCTTGATGTCGCTGTCGCGCTTGAAAAGATCGCTCTCAATGACGAATATTTTATTGAAAAGAAACTTTACCCTAACGTCGATTTTTATTCCGGAATCACATTGAAAGCTTTAGGCTTTCCGACTAAAATGTTTACTGCTTTATTTTG</v>
      </c>
      <c r="I159" s="23">
        <f t="shared" si="38"/>
        <v>364</v>
      </c>
      <c r="J159" s="24" t="s">
        <v>1414</v>
      </c>
      <c r="K159" s="23" t="str">
        <f t="shared" si="39"/>
        <v>&gt;B._sp._Rousettus.aegyptiacus_R-191|CAgATATCGCGGAATTGAAGCCACGTATCACTGTTTTCGGTGTTGGCGGTGGTGGTGGGAATGCCGTGAATAATATGATTAATGCTGGTCTTCAAGGAGTTGACTTTGTTGTTGCTAATACGGATGCGCAGGCTTTAGCGATGTCAAAAGCTGAGCGTGTGATCCAGCTTGGTGCAGCAGTGACGGAAGGTTTAGGTGCTGGTGCTTTACCAGAAGTTGGGCGGGCAGCTGCAGAAGAATGTATTGATGAGATTATCGATCATCTTGCAGATTCTCATATGGTTTTCATTACTGCAGGTATGGGAGGAGGCACTGGGACAGGGGCAGCACCTGTCGTCGCTCTTGCGGCGCGTGAAAAAGGGATTTTAACTGTTGGGGTTGTGACAAAGCCATTTCAGTTTGAAGGTGCTCGCCGTATGAAAACAGCGGAGGCCGGAATTGAAGAGTTGCAAAAGTCTGTCGATACCTTGATCGTTATTCCCAACCAGAATCTTTTTCGTATTGCAGACGAAAAGACGACATTTGCTGATGCTTTTGCGATGGCTGATCAGGTGCTTTACTCTGGTGTTGCTTCCATTACAGATTTGATGATCAAAGAAGGGCTTATTAACCTTGATTTTGCTGATGTTCGTTCTGTCATGCACGAAATGGGTCGCGCGATGATGGGAACCGGTGAAGCATCAGGTGAAGGGCGCGCTTTGGCTGCTGCTGAGGCCGCTATCGCAAATCCGTTGTTAGATGATACTTCTATGCGTGGTGCTCGCGGTCTTTTAATTTCCATTACTGGTGGTCGCGATATGACTTTGTTTGAAGTGGATGAAGCTGCTAACCGTATTCGCGAAGAAGTTGATGCTGATGCAAACGTTATCTTTGGTGCTATTGATGATgA</v>
      </c>
      <c r="L159" s="23">
        <f t="shared" si="40"/>
        <v>889</v>
      </c>
      <c r="M159" s="24" t="s">
        <v>1415</v>
      </c>
      <c r="N159" s="23" t="str">
        <f t="shared" si="41"/>
        <v>&gt;B._sp._Rousettus.aegyptiacus_R-191|TCTTCAGATGATGATCCCAAGCCTTCTGGCGATCTATGAGAATGAGCCCCTGTTTGGCTTTTGGAAAGTATTTTTCCATTTTGTAAGATTATGCTGGGGAAGGTTTTCCGGTTTATCTCGGAGGGCTTGTAGCTCAGTTGGTTAGAGCGCGCGCTTGATAAGCGTGAGGTCGGAGGTTCAAGTCCTCCCAGGCCCACCATTGATAAGTGCTTGTAGAGTGCTTGTTGTGTGTGAACGTTGAGAGTGTGACGTTTATCTATTAGGTTGAAGAAGTGGAATTCAGATTTTTCGTGAGTTCCAGTTATTTGTTTTAGGGGCCGTAGCTCAGCTGGGAGAGCACCTGCTTTGCAAGCAGGGGGtCGTCGG</v>
      </c>
      <c r="O159" s="23">
        <f t="shared" si="43"/>
        <v>366</v>
      </c>
      <c r="P159" s="24" t="s">
        <v>29</v>
      </c>
      <c r="Q159" s="24" t="s">
        <v>29</v>
      </c>
      <c r="R159" s="24" t="s">
        <v>29</v>
      </c>
      <c r="S159" s="24" t="s">
        <v>29</v>
      </c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</row>
    <row r="160" spans="1:64" x14ac:dyDescent="0.4">
      <c r="A160" s="24" t="s">
        <v>1558</v>
      </c>
      <c r="B160" s="24" t="s">
        <v>1416</v>
      </c>
      <c r="C160" s="24" t="s">
        <v>568</v>
      </c>
      <c r="D160" s="24" t="s">
        <v>715</v>
      </c>
      <c r="E160" s="26" t="s">
        <v>1417</v>
      </c>
      <c r="F160" s="23" t="str">
        <f t="shared" si="42"/>
        <v>B._sp._Sturnira.lilium_J3</v>
      </c>
      <c r="G160" s="24" t="s">
        <v>1418</v>
      </c>
      <c r="H160" s="23" t="str">
        <f t="shared" si="37"/>
        <v>&gt;B._sp._Sturnira.lilium_J3|GGTGGTGCTAATGAAGCATGTTTAAAGATGCTACAAGAAATAGGTTCCATTGAAAAAATTCCTGAATTTA
TTGCACGTGCAAAAGACAAAAATGATCCTTTTCGCCTTATGGGTTTTGGCCACCGTGTCTATAAAAATTA
TGATCCACGCGCAAAAATTATGCAACAAACCTGCCATGAAGTTCTAAAAGAGCTCAATATTCAAGATGAT
CCACTTCTTGATATCGCTCTAGAGCTTGAAAAAATTGCCTTGAATGACAAATACTTTATCGAGAAAAAGT
TATACCCTAATGTTGATTTCTATTCTGGAATTACATTAAAAGCTTTAGGATTTCCAACCGAAATGTTT</v>
      </c>
      <c r="I160" s="23">
        <f t="shared" si="38"/>
        <v>352</v>
      </c>
      <c r="J160" s="24" t="s">
        <v>1419</v>
      </c>
      <c r="K160" s="23" t="str">
        <f t="shared" si="39"/>
        <v xml:space="preserve">&gt;B._sp._Sturnira.lilium_J3|TTGATTTTGTTGTTGCCAATACAGATGCACAGGCTTTGGCTATGTCAAAAGCTCAACGTGTAATCCAGCT
TGGTGCTGCAGTTACAGAAGGTTTGGGTGCTGGTGCTTTGCCAGAAGTTGGAAAAGCCGCCGCTGAAGAA
TGTCTCGATGAGATTATTGATCATCTTGGGGATTCTCATATGGTTTTTATTACAGCAGGTATGGGGGGAG
GCACTGGAACTGGAGCTGCACCTGTTGTTGCTCGCGCGGCACGTGACAAGGGTATTTTGACCGTTGGTGT
TGTGACGAAGCCATTTCAATTTGAGGGCGCTCGTCGTATGAAGACAGCTGAGGCTGGTATAGAAGAATTA
CAAAAATCTGTTGATACATTGATTGTTATTCCCAATCAGAATCTTTTCCGTATTGCGAATGAAAAGACCA
CATTCGCTGATGCTTTTGCTATGGCTGATCAGGTACTTTACTCTGGTGTTGCTTCTATTACAGATTTGAT
GATTAAAGAGGGCTTGATTAATCTTGATTTCGCTGATGTTCGTTCTGTTATGCAT
</v>
      </c>
      <c r="L160" s="23">
        <f t="shared" si="40"/>
        <v>555</v>
      </c>
      <c r="M160" s="24" t="str">
        <f>REPT("-",1331)</f>
        <v>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</v>
      </c>
      <c r="N160" s="23" t="str">
        <f t="shared" si="41"/>
        <v>&gt;B._sp._Sturnira.lilium_J3|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</v>
      </c>
      <c r="O160" s="23">
        <f t="shared" si="43"/>
        <v>1331</v>
      </c>
      <c r="P160" s="24" t="s">
        <v>1420</v>
      </c>
      <c r="Q160" s="24" t="s">
        <v>1421</v>
      </c>
      <c r="R160" s="24" t="s">
        <v>29</v>
      </c>
      <c r="S160" s="24" t="s">
        <v>721</v>
      </c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</row>
    <row r="161" spans="1:64" x14ac:dyDescent="0.4">
      <c r="A161" s="5" t="s">
        <v>1558</v>
      </c>
      <c r="B161" s="5" t="s">
        <v>1422</v>
      </c>
      <c r="C161" s="5" t="s">
        <v>568</v>
      </c>
      <c r="D161" s="5" t="s">
        <v>715</v>
      </c>
      <c r="E161" s="11" t="s">
        <v>1423</v>
      </c>
      <c r="F161" s="7" t="str">
        <f t="shared" si="42"/>
        <v>B._sp._Sturnira.ludovici_D4</v>
      </c>
      <c r="G161" s="5" t="s">
        <v>717</v>
      </c>
      <c r="H161" s="7" t="str">
        <f t="shared" si="37"/>
        <v>&gt;B._sp._Sturnira.ludovici_D4|GGTGGAGCCAACGAAGCATGTCTAAAAATGCTGCAAGAAATAGGCTCTGTTGAAAGAATTCCTGAATTTA
TTGCGCGTGCAAAAGATAAAAATGATCCCTTCCGCCTAATGGGATTTGGTCATCGTGTCTATAAAAATTA
CGATCCACGTGCAAAAATCATGCAAAAAACCTGCCACGAAGTTTTAAAAGAACTGAATATCAAAGATGAT
CCACTACTTGATATCGCTATGGAACTTGAAAAAATAGCCCTAGATGATGCATATTTTGTTGAGAAAAAAC
TTTATCCAAATGTTGATTTCTATTCTGGTATCACATTGAAAGCTTTAGGATTTCCAACCGAAATGTTT</v>
      </c>
      <c r="I161" s="7">
        <f t="shared" si="38"/>
        <v>352</v>
      </c>
      <c r="J161" s="5" t="s">
        <v>1424</v>
      </c>
      <c r="K161" s="7" t="str">
        <f t="shared" si="39"/>
        <v xml:space="preserve">&gt;B._sp._Sturnira.ludovici_D4|ATTTTGTTGTTGCCAATACAGATGCACAGGCTTTGGCTATGTCAAAGGCTGAACGCGTCATCCAACTTGG
TACAGCAGTTACTGAGGGTCTAGGTGCTGGCGCTTTGCCAGAGGTTGGACAAGCAGCTGCAGAGGAATGT
ATTGATGAAATTATCGATCATCTGGCAGATTCCCATATGGTTTTTATTACGGCTGGTATGGGAGGAGGTA
CTGGAACTGGGGCGGCGCCCGTTGTTGCTCGCGCTGCGCGTGAAAAGGGTATTTTGACTGTTGGTGTGGT
GACAAAACCGTTTCAGTTTGAGGGGGCACGTCGTATGAAAACGGCAGAGGCTGGAATTGAGGAATTGCAG
AGCTCCGTTGATACATTAATTGTTATTCCCAATCAAAATCTTTTTCGGATTGCAGATGAAAAAACAACAT
TTGCTGATGCATTTGCTATGGCTGATCAAGTGCTTTATTCTGGTGTTGCTTCTATTACAGACCTTATGAT
TAAAGAAGGCCTTATTAATCTTGATTTTGCTGATGTTCGTTCTGTTATGC
</v>
      </c>
      <c r="L161" s="7">
        <f t="shared" si="40"/>
        <v>548</v>
      </c>
      <c r="M161" s="5" t="str">
        <f>REPT("-",1331)</f>
        <v>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</v>
      </c>
      <c r="N161" s="7" t="str">
        <f t="shared" si="41"/>
        <v>&gt;B._sp._Sturnira.ludovici_D4|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</v>
      </c>
      <c r="O161" s="7">
        <f t="shared" si="43"/>
        <v>1331</v>
      </c>
      <c r="P161" s="5" t="s">
        <v>1425</v>
      </c>
      <c r="Q161" s="5" t="s">
        <v>1426</v>
      </c>
      <c r="R161" s="5" t="s">
        <v>29</v>
      </c>
      <c r="S161" s="5" t="s">
        <v>721</v>
      </c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</row>
    <row r="162" spans="1:64" x14ac:dyDescent="0.4">
      <c r="A162" s="24" t="s">
        <v>1558</v>
      </c>
      <c r="B162" s="24" t="s">
        <v>1427</v>
      </c>
      <c r="C162" s="24" t="s">
        <v>102</v>
      </c>
      <c r="D162" s="24" t="s">
        <v>723</v>
      </c>
      <c r="E162" s="24" t="s">
        <v>1428</v>
      </c>
      <c r="F162" s="23" t="str">
        <f t="shared" ref="F162:F163" si="44">CONCATENATE(A162,"_",B162,"_",E162)</f>
        <v>B._sp._Taphozous.melanopogon_KP283b</v>
      </c>
      <c r="G162" s="24" t="s">
        <v>1429</v>
      </c>
      <c r="H162" s="23" t="str">
        <f t="shared" si="37"/>
        <v>&gt;B._sp._Taphozous.melanopogon_KP283b|ATGGTGGTGCTAATGAGGCGTGTCTAAATATGATACAAGAAATTGGTTCTGCTGAAAGAATTCCTGAATTTATAGCACGTGCAAAAGATAAAAATGATCCTTTCCGCCTTATGGGCTTTGGTCATCGTGTCTACAAAAATTACGATCCACGTGCTAAAATTATGCAACAAACCTGCCACGAAGTGCTAAAAGAGCTAAATATTCAAGACGATCCGCTTCTTGATATCGCTGTTGCGCTTGAAAAAATTGCTCTAAATGATGAATATTTTATCGAAAAAAAGCTTTACCCCAACGTCGATTTTTATTCTGGTATTACACTAAAAGCTTTGGGCTTTCCAACTGAAATGTTTACT</v>
      </c>
      <c r="I162" s="23">
        <f t="shared" si="38"/>
        <v>353</v>
      </c>
      <c r="J162" s="24" t="s">
        <v>1430</v>
      </c>
      <c r="K162" s="23" t="str">
        <f t="shared" si="39"/>
        <v>&gt;B._sp._Taphozous.melanopogon_KP283b|cgGCCAGATATCGCGGAATCGAAGCCACGCaTTACCGTTTTTGGTGTCGGCGGTGGTGGCGGGAATGCCGTTAATAATATGATTAATGCTGGTCTTCAAGGAGTTGACTTTGTTGTTGCTAATACGGATGCGCAGGCTTTGGCTATGTCAAAAGCTGAACGTGTGATCCAGCTTGGTGCCACTGTTACAGAAGGTTTAGGTGCTGGTGCTTTACCAGAGGTTGGGCGAGCAGCTGCAGATGAATGTATTGATGAGATTATCGACCATCTTGCAGATTCCCACATGGTTTTTATCACTGCAGGTATGGGAGGAGGTACTGGAACAGGCGCAGCACCTGTTGTTGCCCGTGCAGCAAGGGATAAAGGTATTTTAACTGTTGGGGTTGTAACAAAACCATTTCAGTTTGAAGGTGCTCGCCGTATGAAAACAGCGGAGGCTGGTATTGAGGAATTGCAAAAGTCTGTTGATACATTGATTGTTATTCCTAATCAGAATCTTTTTCGCATTGCAGATGAAAAGACAACATTTTCTGATGCTTTTGCTATGGCTGATCAGGTGCTTTATTCTGGTGTGGCTTCTATTACAGATTTGATGATTAAAGAGGGGCTTATTAATCTAGATTTTGCTGATGTTCGTTCTGTTATGCATGAAATGGGTCGTGCGATGATGGGAACTGGTGAGGCATCTGGTGAAGGGCGTGCTTTAGCTGCTGCTGAGGCTGCTATTGCGAACCCACTGTTAGATGATGCTTCTATGCGTGGTGCTCGTGGTCTTTTGATTTCCATTACTGGTGGTCGTGATATGACTTTGTTTGAAGTGGATGCAGCTGCTACTCGTATtCGTGAaGAaGTTGACAATGACGCGAATGTTATTTT</v>
      </c>
      <c r="L162" s="23">
        <f t="shared" si="40"/>
        <v>875</v>
      </c>
      <c r="M162" s="24" t="s">
        <v>1431</v>
      </c>
      <c r="N162" s="23" t="str">
        <f t="shared" si="41"/>
        <v>&gt;B._sp._Taphozous.melanopogon_KP283b|TTTTTAGCTTTTAGGAAGATATTTTTCCGtGATATAAgATTATGCgGGAGAAgGTTTTCCGGTTTATCTCGGAGGGCTtGTAGCTCAGTtGGTTAGAGCGCGCGCTtGATAAGCGtGAgGTCGGaGGTTCAAGTCCTCCCAGGCCCACCATTTATAAGtGCTGATAGGGtGCTTTTtGTGCGATAGCACGAGAATTTACATTTATCGATTGCGCTGAAGCGATtGAGCCTCGATATGAAATTATTTTTTCATTTATCCTAAATTAGGGGCCGTAGCTCAGCtGGGAGAGCACCTGCTTtGCAAGCAGGGggtcgtcgg</v>
      </c>
      <c r="O162" s="23">
        <f t="shared" si="43"/>
        <v>318</v>
      </c>
      <c r="P162" s="24" t="s">
        <v>1432</v>
      </c>
      <c r="Q162" s="24" t="s">
        <v>1433</v>
      </c>
      <c r="R162" s="24" t="s">
        <v>1434</v>
      </c>
      <c r="S162" s="24" t="s">
        <v>1435</v>
      </c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</row>
    <row r="163" spans="1:64" x14ac:dyDescent="0.4">
      <c r="A163" s="24" t="s">
        <v>1558</v>
      </c>
      <c r="B163" s="24" t="s">
        <v>1436</v>
      </c>
      <c r="C163" s="24" t="s">
        <v>779</v>
      </c>
      <c r="D163" s="24" t="s">
        <v>780</v>
      </c>
      <c r="E163" s="24" t="s">
        <v>1437</v>
      </c>
      <c r="F163" s="23" t="str">
        <f t="shared" si="44"/>
        <v>B._sp._Triaenops.persicus_T-837</v>
      </c>
      <c r="G163" s="24" t="s">
        <v>1438</v>
      </c>
      <c r="H163" s="23" t="str">
        <f t="shared" si="37"/>
        <v>&gt;B._sp._Triaenops.persicus_T-837|ATGGTGGAGCAAATGAAGCATGCTTAAAGATGTTGcAGGAAATCGGTTCTGTTGAAAATATTCCTGAATTCATTGCACGTGCAAAAGATAAAAATGATCCTTTTCGCCTTATGGGTTTTGGTCATCGCGTCTACAAAAATTATGATCCACGTGCAAAAATTATGCAAAAAACCTGTCATGAAGTTTTAAAAGAACTTAATATCCAAGATGATCCGCTTCTAGACGTTGCTATTGCACTTGAAAAAATTGCCCTCAACGATGAATACTTTATTACAAAAAAGCTTTATCCCAATGTcGATTTCTATTCTGGTATTACATTAAAAGCTTTAGGCTTTCCAACTGAGATGTTTACTGTCTTATTTGCA</v>
      </c>
      <c r="I163" s="23">
        <f t="shared" si="38"/>
        <v>365</v>
      </c>
      <c r="J163" s="24" t="s">
        <v>1439</v>
      </c>
      <c r="K163" s="23" t="str">
        <f t="shared" si="39"/>
        <v>&gt;B._sp._Triaenops.persicus_T-837|GGCCAGATATCTCGGAATTGAAGCCACGCATTACCGTTTTTGGTGTTGGAGGTGGTGGTGGAAACGCCGTGAATAATATGATTAATGCTGGTCTTCAGGGCGTTGATTTTGTTGTTGCCAATACGGATGCACAGGCTTTAGCAATGTCAAAAGCAGAACGTGTGATTCAGCTTGGCACAGCGGTTACTGAAGGTTTAGGTGCTGGTGCTTTACCAGAAGTTGGGCAAGCAGCTGCAGATGAATGTATTGATGAAATTGTTGATCATCTTGCAGATTCCCATATGGTTTTTATTACTGCAGGTATGGGGGGAGGCACCGGAACGGGTGCTGCACCTGTTGTCGCTCGTGCTGCACGTGAAAAGGGTATCTTGACAGTTGGTGTTGTAACAAAACCGTTTCAGTTTGAAGGTGCTCGTCGTATGAAGACAGCAGAGGCTGGTATTGAAGAATTACAAAAATCTGTTGACACATTGATTGTTATACCTAATCAAAATCTTTTTCGTATTGCGGATGAAAAAACAACATTTGCTGATGCTTTTGCTATGGCTGATCAGGTTCTTTATTCTGGTGTTGCTTCCATTACGGATTTGATGATCAAAGAAGGACTTATTAATCTTGATTTTGCAGATGTTCGCTCTGTTATGCACGAAATGGGTCGTGCAATGATGGGAACTGGTGAGGCTTCTGGTGAGGGGCGTGCTTTAGCTGCCGCTGAAGCTGCTATTGCCAATCCGTTGTTAGACGATACTTCTATGCGTGGTGCTCGTGGTCTTTTAATTTCTATCACGGGTGGGCGTGATATGACTTTATTTGAAGTGGATGAGGCTGCTAATCGTATTCGTGaAGAAGTTGACGCTGATGCAAATGTCATTTTTGGTGCTATTGATGATGA</v>
      </c>
      <c r="L163" s="23">
        <f t="shared" si="40"/>
        <v>892</v>
      </c>
      <c r="M163" s="24" t="s">
        <v>1440</v>
      </c>
      <c r="N163" s="23" t="str">
        <f t="shared" si="41"/>
        <v>&gt;B._sp._Triaenops.persicus_T-837|TCTTCAGATGATGATCCCAAGCCTTCTGGCGATCTATAATAAGCCGTTTTTTGGCTTTAAGGAATTATTTGCCATTTTATAAGATTATGCCGGGGAAGGTTTTCCGGTTTATCCCGGAGGGCTTGTAGCTCAGTTGGTTAGAGCGCGCGCTTGATAAGCGTGAGGTCGGAGGTTCAAGTCCTCCCAGGCCCACCAATTTAATTAATGCTTGAAAAAGTATTTATTGTGCGTGCATATAAAAGCAAATGCGCGTAAGAGTGCAAATGTGGCGTTTATCAATTTTGCTAAAGTGATTTAAACTTTTTGTTAAACTTAAAGTTTTGTCCTTTATCCTATTTTAGGGGCCGTAGCTCAGCTGGGAGAGCACCTG</v>
      </c>
      <c r="O163" s="23">
        <f t="shared" si="43"/>
        <v>370</v>
      </c>
      <c r="P163" s="24" t="s">
        <v>1441</v>
      </c>
      <c r="Q163" s="24" t="s">
        <v>1442</v>
      </c>
      <c r="R163" s="24" t="s">
        <v>1443</v>
      </c>
      <c r="S163" s="24" t="s">
        <v>29</v>
      </c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</row>
    <row r="164" spans="1:64" ht="14.4" x14ac:dyDescent="0.4">
      <c r="A164" s="27" t="s">
        <v>1682</v>
      </c>
      <c r="B164" s="23" t="s">
        <v>1444</v>
      </c>
      <c r="C164" s="23" t="s">
        <v>179</v>
      </c>
      <c r="D164" s="24" t="s">
        <v>1445</v>
      </c>
      <c r="E164" s="25" t="s">
        <v>1446</v>
      </c>
      <c r="F164" s="23" t="str">
        <f>CONCATENATE(A164,"_",E164)</f>
        <v>B._mayotimonensis_EYL-2008</v>
      </c>
      <c r="G164" s="23" t="s">
        <v>1447</v>
      </c>
      <c r="H164" s="23" t="str">
        <f t="shared" si="37"/>
        <v xml:space="preserve">&gt;B._mayotimonensis_EYL-2008|CCTTATATTGATGGTAATAAAGGAATATTGCTTTATCGCGGTTATCCTATCGACCAGCTGGCTGAAAGAG
GAGACTTTCTCGAAAGCTGCTATCTTTTACTTTATGGTGAACTCCCAACAAGGCAGGAAAAAAATGACTT
TGACCGTTGTATTATGCAGCACACAATGGTACACGAGCAATTTGCACGGTTCTTTCACGGATTTCGTCGC
GACTCACATCCTATGGCCGTCATGGTTGCATGTCTTGGGGCTATGTCTGCATTTTATCATGACTCTATTG
ATATTACAGACCCTCAACAGAGAATGATTGCTTCTGTTCGCCTCATCTCAAAGGTTCCAACTCTTGCTGC
TATGGCCTATAAATATAGTATCGGACAAGCTTTTGTTTATCCACGTAATGATCTTAGTTACGCGGCAAAT
TTCCTTCGTATGTGCTTTTCTGTTCCTTGTGAAGAATACAAAAACAATCCTGTACTCACTCGAGCAATGG
ATCGAATCTTTATACTTCATGCAGATCATGAACAAAACGCTTCTACATCCACTGTACGCCTTGCAGGATC
ATCAGGTGCTAATCCGTTTGCATGTATTGCTGCAGGTGTTGCTTGCCTTTGGGGACCAGCGCATGGTGGA
GCTAATGAAGCATGCCTAAAGATGCTACAAGAAATAGGCTCCGTTAAGAGAATTCCTGAATTCATTGCAC
GTGCAAAAGATAAAAACGATCCTTTCCGCCTGATGGGATTTGGTCACAGAGTATATAAAAATTATGATCC
ACGTGCAAAAATTATGCAAAAAACCTGCCATGAGGTTTTAAAAGAACTGAAGCTTCAAGATGATCCGCTT
CTTGACATCGCTATAGAACTTGAGAAAATCGCCTTAAATGATGAATATTTTATCGAGAAAAAACTTTATC
CCAATGTCGATTTCTATTCTGGTATTACATTAAAAGCCTTAGGCTTTCCAACCGAAATGTTTACTGTTCT
TTTTGCATTACC
</v>
      </c>
      <c r="I164" s="23">
        <f t="shared" si="38"/>
        <v>1007</v>
      </c>
      <c r="J164" s="23" t="s">
        <v>1448</v>
      </c>
      <c r="K164" s="23" t="str">
        <f t="shared" si="39"/>
        <v>&gt;B._mayotimonensis_EYL-2008|CCGTGAATAATATGATTAATGCTGGTCTTCAGGGAGTTGATTTTGTTGTGGCTAACACGGATGCACAGGC
TTTGGCTATGTCAAAGGCTGAACGTGTTATCCAGCTTGGTGCAGCCGTTACGGAAGGTCTTGGTGCTGGT
GCTTTGCCAGAAGTTGGGCAAGCGGCTGCAGAGGAATGTATAGATGAAATTATCGACCATCTTGCAGATT
CCCATATGGTTTTTATTACTGCAGGTATGGGGGGAGGTACAGGAACTGGAGCGGCGCCCGTTGTAGCTCG
TGCAGCGCGTGATAAAGGTATTTTGACCGTTGGTGTTGTGACAAAGCCATTTCA</v>
      </c>
      <c r="L164" s="23">
        <f t="shared" si="40"/>
        <v>338</v>
      </c>
      <c r="M164" s="23" t="s">
        <v>1449</v>
      </c>
      <c r="N164" s="23" t="str">
        <f t="shared" si="41"/>
        <v>&gt;B._mayotimonensis_EYL-2008|TTTCAAGGTGCTCTGGATTTTAAAAACAATGGGTT
TACTCGAAACTTATGAGCTTTAAAGACTATGGGTTTTTAAAAAAAGCTTTAAAAGGAAATGATCCAAAAA
GCTTTTCCAGTGATTTAAGATGATACCGGGGAAGGTTTTCCGGTTTATCCCGGAGGGCTTGTAGCTCAGT
TGGTTAGAGCGCGCGCTTGATAAGCGTGAGGTCGGAGGTTCAAGTCCTCCCAGGCCCACCAATTTAGGAT
TGCTTAACCCACTAAAGACCCTCTCTATAAAAATACCTATCGTTGGAGAAAGCTCTTTATAGTCTGGCTC
TTTTTATAGTCTAGAATTGTCAGTAAAATGTCCGATAAAATATCAAATATATTTTGCAAAAATACTGACA
ATAATAAAGCTCTTGACAATATAAAACTACTGACAGAATAAAATTACTGACAGGTTGTCGCTTTAAGGGT
TTTGAAGCGTTTTATTTTAGGGGCCGTAGCTCAGCTGGGAGAGCACCTGCTTTGCAAGCAGGGGGTCGTC
GG</v>
      </c>
      <c r="O164" s="23">
        <f t="shared" si="43"/>
        <v>535</v>
      </c>
      <c r="P164" s="23" t="s">
        <v>1450</v>
      </c>
      <c r="Q164" s="23" t="s">
        <v>1451</v>
      </c>
      <c r="R164" s="23" t="s">
        <v>1452</v>
      </c>
      <c r="S164" s="24" t="s">
        <v>29</v>
      </c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</row>
  </sheetData>
  <pageMargins left="0.78749999999999998" right="0.78749999999999998" top="1.0249999999999999" bottom="1.0249999999999999" header="0.78749999999999998" footer="0.78749999999999998"/>
  <pageSetup orientation="portrait" horizontalDpi="300" verticalDpi="300" r:id="rId1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F06986-6F8B-437E-ACA6-7E3DE3A9A8B6}">
  <dimension ref="A1:E16"/>
  <sheetViews>
    <sheetView workbookViewId="0">
      <selection activeCell="C14" sqref="C14"/>
    </sheetView>
  </sheetViews>
  <sheetFormatPr defaultRowHeight="12.3" x14ac:dyDescent="0.4"/>
  <cols>
    <col min="1" max="1" width="18.27734375" bestFit="1" customWidth="1"/>
    <col min="2" max="2" width="17.77734375" bestFit="1" customWidth="1"/>
    <col min="3" max="3" width="25.27734375" bestFit="1" customWidth="1"/>
    <col min="4" max="4" width="43.109375" bestFit="1" customWidth="1"/>
    <col min="5" max="5" width="6.21875" bestFit="1" customWidth="1"/>
  </cols>
  <sheetData>
    <row r="1" spans="1:5" x14ac:dyDescent="0.4">
      <c r="A1" s="21" t="s">
        <v>1566</v>
      </c>
      <c r="B1" s="21" t="s">
        <v>1563</v>
      </c>
      <c r="C1" s="21" t="s">
        <v>1564</v>
      </c>
      <c r="D1" s="21" t="s">
        <v>5</v>
      </c>
      <c r="E1" s="21" t="s">
        <v>1565</v>
      </c>
    </row>
    <row r="2" spans="1:5" x14ac:dyDescent="0.4">
      <c r="A2" s="13" t="s">
        <v>1570</v>
      </c>
      <c r="B2" s="13" t="s">
        <v>53</v>
      </c>
      <c r="C2" s="13" t="s">
        <v>57</v>
      </c>
      <c r="D2" s="13" t="s">
        <v>1567</v>
      </c>
      <c r="E2" s="13">
        <v>1</v>
      </c>
    </row>
    <row r="3" spans="1:5" x14ac:dyDescent="0.4">
      <c r="A3" s="13" t="s">
        <v>1571</v>
      </c>
      <c r="B3" s="13" t="s">
        <v>408</v>
      </c>
      <c r="C3" s="13" t="s">
        <v>413</v>
      </c>
      <c r="D3" s="13" t="s">
        <v>1627</v>
      </c>
      <c r="E3" s="13">
        <v>1</v>
      </c>
    </row>
    <row r="4" spans="1:5" x14ac:dyDescent="0.4">
      <c r="A4" s="13" t="s">
        <v>1572</v>
      </c>
      <c r="B4" s="13" t="s">
        <v>1656</v>
      </c>
      <c r="C4" s="13" t="s">
        <v>651</v>
      </c>
      <c r="D4" s="13" t="s">
        <v>1628</v>
      </c>
      <c r="E4" s="13">
        <v>1</v>
      </c>
    </row>
    <row r="5" spans="1:5" x14ac:dyDescent="0.4">
      <c r="A5" s="13" t="s">
        <v>1574</v>
      </c>
      <c r="B5" s="5" t="s">
        <v>905</v>
      </c>
      <c r="C5" s="5" t="s">
        <v>911</v>
      </c>
      <c r="D5" s="7" t="s">
        <v>1629</v>
      </c>
      <c r="E5" s="13">
        <v>2</v>
      </c>
    </row>
    <row r="6" spans="1:5" x14ac:dyDescent="0.4">
      <c r="A6" s="13" t="s">
        <v>1574</v>
      </c>
      <c r="B6" s="5" t="s">
        <v>950</v>
      </c>
      <c r="C6" s="5" t="s">
        <v>956</v>
      </c>
      <c r="D6" s="7" t="s">
        <v>1630</v>
      </c>
      <c r="E6" s="13">
        <v>2</v>
      </c>
    </row>
    <row r="7" spans="1:5" x14ac:dyDescent="0.4">
      <c r="A7" s="13" t="s">
        <v>1574</v>
      </c>
      <c r="B7" s="5" t="s">
        <v>965</v>
      </c>
      <c r="C7" s="5" t="s">
        <v>971</v>
      </c>
      <c r="D7" s="7" t="s">
        <v>1631</v>
      </c>
      <c r="E7" s="13">
        <v>2</v>
      </c>
    </row>
    <row r="8" spans="1:5" x14ac:dyDescent="0.4">
      <c r="A8" s="13" t="s">
        <v>1574</v>
      </c>
      <c r="B8" s="6" t="s">
        <v>1657</v>
      </c>
      <c r="C8" s="5" t="s">
        <v>979</v>
      </c>
      <c r="D8" s="7" t="s">
        <v>1632</v>
      </c>
      <c r="E8" s="13">
        <v>2</v>
      </c>
    </row>
    <row r="9" spans="1:5" x14ac:dyDescent="0.4">
      <c r="A9" s="13" t="s">
        <v>1574</v>
      </c>
      <c r="B9" s="6" t="s">
        <v>1658</v>
      </c>
      <c r="C9" s="7" t="s">
        <v>1005</v>
      </c>
      <c r="D9" s="7" t="s">
        <v>1633</v>
      </c>
      <c r="E9" s="13">
        <v>2</v>
      </c>
    </row>
    <row r="10" spans="1:5" x14ac:dyDescent="0.4">
      <c r="A10" s="13" t="s">
        <v>1574</v>
      </c>
      <c r="B10" s="14" t="s">
        <v>1016</v>
      </c>
      <c r="C10" s="1" t="s">
        <v>1493</v>
      </c>
      <c r="D10" s="7" t="s">
        <v>1634</v>
      </c>
      <c r="E10" s="13">
        <v>3</v>
      </c>
    </row>
    <row r="11" spans="1:5" x14ac:dyDescent="0.4">
      <c r="A11" s="13" t="s">
        <v>1574</v>
      </c>
      <c r="B11" s="14" t="s">
        <v>1054</v>
      </c>
      <c r="C11" s="1" t="s">
        <v>1494</v>
      </c>
      <c r="D11" s="7" t="s">
        <v>1635</v>
      </c>
      <c r="E11" s="13">
        <v>3</v>
      </c>
    </row>
    <row r="12" spans="1:5" x14ac:dyDescent="0.4">
      <c r="A12" s="13" t="s">
        <v>1574</v>
      </c>
      <c r="B12" s="14" t="s">
        <v>1066</v>
      </c>
      <c r="C12" s="1" t="s">
        <v>1495</v>
      </c>
      <c r="D12" s="7" t="s">
        <v>1636</v>
      </c>
      <c r="E12" s="13">
        <v>3</v>
      </c>
    </row>
    <row r="13" spans="1:5" x14ac:dyDescent="0.4">
      <c r="A13" s="13" t="s">
        <v>1574</v>
      </c>
      <c r="B13" s="14" t="s">
        <v>1080</v>
      </c>
      <c r="C13" s="1" t="s">
        <v>1496</v>
      </c>
      <c r="D13" s="7" t="s">
        <v>1637</v>
      </c>
      <c r="E13" s="13">
        <v>3</v>
      </c>
    </row>
    <row r="14" spans="1:5" x14ac:dyDescent="0.4">
      <c r="A14" s="13" t="s">
        <v>1574</v>
      </c>
      <c r="B14" s="14" t="s">
        <v>1084</v>
      </c>
      <c r="C14" s="1" t="s">
        <v>1497</v>
      </c>
      <c r="D14" s="7" t="s">
        <v>1638</v>
      </c>
      <c r="E14" s="13">
        <v>3</v>
      </c>
    </row>
    <row r="15" spans="1:5" x14ac:dyDescent="0.4">
      <c r="A15" s="13" t="s">
        <v>1574</v>
      </c>
      <c r="B15" s="14" t="s">
        <v>1089</v>
      </c>
      <c r="C15" s="1" t="s">
        <v>1498</v>
      </c>
      <c r="D15" s="7" t="s">
        <v>1639</v>
      </c>
      <c r="E15" s="13">
        <v>3</v>
      </c>
    </row>
    <row r="16" spans="1:5" x14ac:dyDescent="0.4">
      <c r="A16" s="13" t="s">
        <v>1574</v>
      </c>
      <c r="B16" s="5" t="s">
        <v>1135</v>
      </c>
      <c r="C16" s="5" t="s">
        <v>1141</v>
      </c>
      <c r="D16" s="7" t="s">
        <v>1640</v>
      </c>
      <c r="E16" s="13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529C9-AE0A-485C-97C7-56D462E4658B}">
  <dimension ref="A1:E24"/>
  <sheetViews>
    <sheetView workbookViewId="0">
      <selection activeCell="A5" sqref="A5:XFD5"/>
    </sheetView>
  </sheetViews>
  <sheetFormatPr defaultRowHeight="12.3" x14ac:dyDescent="0.4"/>
  <cols>
    <col min="1" max="1" width="18.27734375" bestFit="1" customWidth="1"/>
    <col min="2" max="2" width="17.77734375" bestFit="1" customWidth="1"/>
    <col min="3" max="3" width="25.27734375" bestFit="1" customWidth="1"/>
    <col min="4" max="4" width="45" bestFit="1" customWidth="1"/>
    <col min="5" max="5" width="6.21875" bestFit="1" customWidth="1"/>
  </cols>
  <sheetData>
    <row r="1" spans="1:5" x14ac:dyDescent="0.4">
      <c r="A1" s="21" t="s">
        <v>1566</v>
      </c>
      <c r="B1" s="21" t="s">
        <v>1563</v>
      </c>
      <c r="C1" s="21" t="s">
        <v>1564</v>
      </c>
      <c r="D1" s="21" t="s">
        <v>5</v>
      </c>
      <c r="E1" s="21" t="s">
        <v>1565</v>
      </c>
    </row>
    <row r="2" spans="1:5" x14ac:dyDescent="0.4">
      <c r="A2" s="7" t="s">
        <v>1570</v>
      </c>
      <c r="B2" s="6" t="s">
        <v>53</v>
      </c>
      <c r="C2" s="5" t="s">
        <v>57</v>
      </c>
      <c r="D2" s="7" t="s">
        <v>1567</v>
      </c>
      <c r="E2" s="13">
        <v>1</v>
      </c>
    </row>
    <row r="3" spans="1:5" x14ac:dyDescent="0.4">
      <c r="A3" s="7" t="s">
        <v>1571</v>
      </c>
      <c r="B3" s="6" t="s">
        <v>408</v>
      </c>
      <c r="C3" s="7" t="s">
        <v>412</v>
      </c>
      <c r="D3" s="7" t="s">
        <v>1568</v>
      </c>
      <c r="E3" s="13">
        <v>1</v>
      </c>
    </row>
    <row r="4" spans="1:5" x14ac:dyDescent="0.4">
      <c r="A4" s="7" t="s">
        <v>1572</v>
      </c>
      <c r="B4" s="6" t="s">
        <v>1656</v>
      </c>
      <c r="C4" s="7" t="s">
        <v>650</v>
      </c>
      <c r="D4" s="7" t="s">
        <v>1569</v>
      </c>
      <c r="E4" s="13">
        <v>1</v>
      </c>
    </row>
    <row r="5" spans="1:5" x14ac:dyDescent="0.4">
      <c r="A5" s="5" t="s">
        <v>1574</v>
      </c>
      <c r="B5" s="5" t="s">
        <v>905</v>
      </c>
      <c r="C5" s="5" t="s">
        <v>910</v>
      </c>
      <c r="D5" s="7" t="s">
        <v>1650</v>
      </c>
      <c r="E5" s="13">
        <v>2</v>
      </c>
    </row>
    <row r="6" spans="1:5" x14ac:dyDescent="0.4">
      <c r="A6" s="5" t="s">
        <v>1574</v>
      </c>
      <c r="B6" s="5" t="s">
        <v>950</v>
      </c>
      <c r="C6" s="5" t="s">
        <v>955</v>
      </c>
      <c r="D6" s="7" t="s">
        <v>1651</v>
      </c>
      <c r="E6" s="13">
        <v>2</v>
      </c>
    </row>
    <row r="7" spans="1:5" x14ac:dyDescent="0.4">
      <c r="A7" s="5" t="s">
        <v>1574</v>
      </c>
      <c r="B7" s="5" t="s">
        <v>965</v>
      </c>
      <c r="C7" s="5" t="s">
        <v>970</v>
      </c>
      <c r="D7" s="7" t="s">
        <v>1652</v>
      </c>
      <c r="E7" s="13">
        <v>2</v>
      </c>
    </row>
    <row r="8" spans="1:5" x14ac:dyDescent="0.4">
      <c r="A8" s="5" t="s">
        <v>1574</v>
      </c>
      <c r="B8" s="6" t="s">
        <v>1657</v>
      </c>
      <c r="C8" s="7" t="s">
        <v>978</v>
      </c>
      <c r="D8" s="7" t="s">
        <v>1653</v>
      </c>
      <c r="E8" s="13">
        <v>2</v>
      </c>
    </row>
    <row r="9" spans="1:5" x14ac:dyDescent="0.4">
      <c r="A9" s="5" t="s">
        <v>1574</v>
      </c>
      <c r="B9" s="6" t="s">
        <v>1658</v>
      </c>
      <c r="C9" s="7" t="s">
        <v>1004</v>
      </c>
      <c r="D9" s="7" t="s">
        <v>1654</v>
      </c>
      <c r="E9" s="13">
        <v>2</v>
      </c>
    </row>
    <row r="10" spans="1:5" x14ac:dyDescent="0.4">
      <c r="A10" s="5" t="s">
        <v>1574</v>
      </c>
      <c r="B10" s="14" t="s">
        <v>1014</v>
      </c>
      <c r="C10" s="1" t="s">
        <v>1499</v>
      </c>
      <c r="D10" s="22" t="s">
        <v>1641</v>
      </c>
      <c r="E10" s="13">
        <v>3</v>
      </c>
    </row>
    <row r="11" spans="1:5" x14ac:dyDescent="0.4">
      <c r="A11" s="5" t="s">
        <v>1574</v>
      </c>
      <c r="B11" s="14" t="s">
        <v>1016</v>
      </c>
      <c r="C11" s="1" t="s">
        <v>1500</v>
      </c>
      <c r="D11" s="22" t="s">
        <v>1625</v>
      </c>
      <c r="E11" s="13">
        <v>3</v>
      </c>
    </row>
    <row r="12" spans="1:5" x14ac:dyDescent="0.4">
      <c r="A12" s="5" t="s">
        <v>1574</v>
      </c>
      <c r="B12" s="14" t="s">
        <v>1019</v>
      </c>
      <c r="C12" s="1" t="s">
        <v>1501</v>
      </c>
      <c r="D12" s="22" t="s">
        <v>1642</v>
      </c>
      <c r="E12" s="13">
        <v>3</v>
      </c>
    </row>
    <row r="13" spans="1:5" x14ac:dyDescent="0.4">
      <c r="A13" s="5" t="s">
        <v>1574</v>
      </c>
      <c r="B13" s="14" t="s">
        <v>1021</v>
      </c>
      <c r="C13" s="1" t="s">
        <v>1502</v>
      </c>
      <c r="D13" s="22" t="s">
        <v>1643</v>
      </c>
      <c r="E13" s="13">
        <v>3</v>
      </c>
    </row>
    <row r="14" spans="1:5" x14ac:dyDescent="0.4">
      <c r="A14" s="5" t="s">
        <v>1574</v>
      </c>
      <c r="B14" s="14" t="s">
        <v>1025</v>
      </c>
      <c r="C14" s="1" t="s">
        <v>1503</v>
      </c>
      <c r="D14" s="22" t="s">
        <v>1644</v>
      </c>
      <c r="E14" s="13">
        <v>3</v>
      </c>
    </row>
    <row r="15" spans="1:5" x14ac:dyDescent="0.4">
      <c r="A15" s="5" t="s">
        <v>1574</v>
      </c>
      <c r="B15" s="14" t="s">
        <v>1039</v>
      </c>
      <c r="C15" s="1" t="s">
        <v>1504</v>
      </c>
      <c r="D15" s="22" t="s">
        <v>1583</v>
      </c>
      <c r="E15" s="13">
        <v>3</v>
      </c>
    </row>
    <row r="16" spans="1:5" x14ac:dyDescent="0.4">
      <c r="A16" s="5" t="s">
        <v>1574</v>
      </c>
      <c r="B16" s="14" t="s">
        <v>1042</v>
      </c>
      <c r="C16" s="1" t="s">
        <v>1505</v>
      </c>
      <c r="D16" s="22" t="s">
        <v>1645</v>
      </c>
      <c r="E16" s="13">
        <v>3</v>
      </c>
    </row>
    <row r="17" spans="1:5" x14ac:dyDescent="0.4">
      <c r="A17" s="5" t="s">
        <v>1574</v>
      </c>
      <c r="B17" s="14" t="s">
        <v>1080</v>
      </c>
      <c r="C17" s="1" t="s">
        <v>1506</v>
      </c>
      <c r="D17" s="22" t="s">
        <v>1600</v>
      </c>
      <c r="E17" s="13">
        <v>3</v>
      </c>
    </row>
    <row r="18" spans="1:5" x14ac:dyDescent="0.4">
      <c r="A18" s="5" t="s">
        <v>1574</v>
      </c>
      <c r="B18" s="14" t="s">
        <v>1084</v>
      </c>
      <c r="C18" s="1" t="s">
        <v>1507</v>
      </c>
      <c r="D18" s="22" t="s">
        <v>1626</v>
      </c>
      <c r="E18" s="13">
        <v>3</v>
      </c>
    </row>
    <row r="19" spans="1:5" x14ac:dyDescent="0.4">
      <c r="A19" s="5" t="s">
        <v>1574</v>
      </c>
      <c r="B19" s="14" t="s">
        <v>1100</v>
      </c>
      <c r="C19" s="1" t="s">
        <v>1508</v>
      </c>
      <c r="D19" s="22" t="s">
        <v>1646</v>
      </c>
      <c r="E19" s="13">
        <v>3</v>
      </c>
    </row>
    <row r="20" spans="1:5" x14ac:dyDescent="0.4">
      <c r="A20" s="5" t="s">
        <v>1574</v>
      </c>
      <c r="B20" s="14" t="s">
        <v>1104</v>
      </c>
      <c r="C20" s="1" t="s">
        <v>1509</v>
      </c>
      <c r="D20" s="22" t="s">
        <v>1647</v>
      </c>
      <c r="E20" s="13">
        <v>3</v>
      </c>
    </row>
    <row r="21" spans="1:5" x14ac:dyDescent="0.4">
      <c r="A21" s="5" t="s">
        <v>1574</v>
      </c>
      <c r="B21" s="14" t="s">
        <v>1106</v>
      </c>
      <c r="C21" s="1" t="s">
        <v>1510</v>
      </c>
      <c r="D21" s="22" t="s">
        <v>1648</v>
      </c>
      <c r="E21" s="13">
        <v>3</v>
      </c>
    </row>
    <row r="22" spans="1:5" x14ac:dyDescent="0.4">
      <c r="A22" s="5" t="s">
        <v>1574</v>
      </c>
      <c r="B22" s="14" t="s">
        <v>1108</v>
      </c>
      <c r="C22" s="1" t="s">
        <v>1511</v>
      </c>
      <c r="D22" s="22" t="s">
        <v>1608</v>
      </c>
      <c r="E22" s="13">
        <v>3</v>
      </c>
    </row>
    <row r="23" spans="1:5" x14ac:dyDescent="0.4">
      <c r="A23" s="5" t="s">
        <v>1574</v>
      </c>
      <c r="B23" s="14" t="s">
        <v>1113</v>
      </c>
      <c r="C23" s="1" t="s">
        <v>1512</v>
      </c>
      <c r="D23" s="22" t="s">
        <v>1649</v>
      </c>
      <c r="E23" s="13">
        <v>3</v>
      </c>
    </row>
    <row r="24" spans="1:5" x14ac:dyDescent="0.4">
      <c r="A24" s="5" t="s">
        <v>1574</v>
      </c>
      <c r="B24" s="5" t="s">
        <v>1135</v>
      </c>
      <c r="C24" s="5" t="s">
        <v>1140</v>
      </c>
      <c r="D24" s="7" t="s">
        <v>1655</v>
      </c>
      <c r="E24" s="13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EA962-FEC0-46F4-80B8-110433CF60B6}">
  <dimension ref="A1:E77"/>
  <sheetViews>
    <sheetView workbookViewId="0">
      <selection activeCell="B12" sqref="B12"/>
    </sheetView>
  </sheetViews>
  <sheetFormatPr defaultRowHeight="12.3" x14ac:dyDescent="0.4"/>
  <cols>
    <col min="1" max="1" width="19.6640625" bestFit="1" customWidth="1"/>
    <col min="2" max="2" width="17.77734375" bestFit="1" customWidth="1"/>
    <col min="3" max="3" width="25.27734375" bestFit="1" customWidth="1"/>
    <col min="4" max="4" width="44.5" bestFit="1" customWidth="1"/>
    <col min="5" max="5" width="6.21875" bestFit="1" customWidth="1"/>
  </cols>
  <sheetData>
    <row r="1" spans="1:5" x14ac:dyDescent="0.4">
      <c r="A1" s="21" t="s">
        <v>1566</v>
      </c>
      <c r="B1" s="21" t="s">
        <v>1563</v>
      </c>
      <c r="C1" s="21" t="s">
        <v>1564</v>
      </c>
      <c r="D1" s="21" t="s">
        <v>5</v>
      </c>
      <c r="E1" s="21" t="s">
        <v>1565</v>
      </c>
    </row>
    <row r="2" spans="1:5" x14ac:dyDescent="0.4">
      <c r="A2" s="7" t="s">
        <v>1570</v>
      </c>
      <c r="B2" s="6" t="s">
        <v>53</v>
      </c>
      <c r="C2" s="5" t="s">
        <v>57</v>
      </c>
      <c r="D2" t="s">
        <v>1567</v>
      </c>
      <c r="E2" s="7">
        <v>1</v>
      </c>
    </row>
    <row r="3" spans="1:5" x14ac:dyDescent="0.4">
      <c r="A3" s="7" t="s">
        <v>1571</v>
      </c>
      <c r="B3" s="6" t="s">
        <v>408</v>
      </c>
      <c r="C3" s="7" t="s">
        <v>412</v>
      </c>
      <c r="D3" t="s">
        <v>1568</v>
      </c>
      <c r="E3" s="7">
        <v>1</v>
      </c>
    </row>
    <row r="4" spans="1:5" x14ac:dyDescent="0.4">
      <c r="A4" s="7" t="s">
        <v>1572</v>
      </c>
      <c r="B4" s="6" t="s">
        <v>1656</v>
      </c>
      <c r="C4" s="7" t="s">
        <v>650</v>
      </c>
      <c r="D4" t="s">
        <v>1569</v>
      </c>
      <c r="E4" s="7">
        <v>1</v>
      </c>
    </row>
    <row r="5" spans="1:5" x14ac:dyDescent="0.4">
      <c r="A5" s="5" t="s">
        <v>1573</v>
      </c>
      <c r="B5" s="14" t="s">
        <v>791</v>
      </c>
      <c r="C5" s="5" t="s">
        <v>793</v>
      </c>
      <c r="D5" t="s">
        <v>1659</v>
      </c>
      <c r="E5" s="7">
        <v>2</v>
      </c>
    </row>
    <row r="6" spans="1:5" x14ac:dyDescent="0.4">
      <c r="A6" s="5" t="s">
        <v>1573</v>
      </c>
      <c r="B6" s="14" t="s">
        <v>795</v>
      </c>
      <c r="C6" s="5" t="s">
        <v>797</v>
      </c>
      <c r="D6" t="s">
        <v>1660</v>
      </c>
      <c r="E6" s="7">
        <v>2</v>
      </c>
    </row>
    <row r="7" spans="1:5" x14ac:dyDescent="0.4">
      <c r="A7" s="5" t="s">
        <v>1573</v>
      </c>
      <c r="B7" s="14" t="s">
        <v>798</v>
      </c>
      <c r="C7" s="5" t="s">
        <v>800</v>
      </c>
      <c r="D7" t="s">
        <v>1661</v>
      </c>
      <c r="E7" s="7">
        <v>2</v>
      </c>
    </row>
    <row r="8" spans="1:5" x14ac:dyDescent="0.4">
      <c r="A8" s="5" t="s">
        <v>1573</v>
      </c>
      <c r="B8" s="14" t="s">
        <v>801</v>
      </c>
      <c r="C8" s="5" t="s">
        <v>803</v>
      </c>
      <c r="D8" t="s">
        <v>1662</v>
      </c>
      <c r="E8" s="7">
        <v>2</v>
      </c>
    </row>
    <row r="9" spans="1:5" x14ac:dyDescent="0.4">
      <c r="A9" s="5" t="s">
        <v>1573</v>
      </c>
      <c r="B9" s="14" t="s">
        <v>804</v>
      </c>
      <c r="C9" s="5" t="s">
        <v>806</v>
      </c>
      <c r="D9" t="s">
        <v>1663</v>
      </c>
      <c r="E9" s="7">
        <v>2</v>
      </c>
    </row>
    <row r="10" spans="1:5" x14ac:dyDescent="0.4">
      <c r="A10" s="5" t="s">
        <v>1573</v>
      </c>
      <c r="B10" s="14" t="s">
        <v>808</v>
      </c>
      <c r="C10" s="5" t="s">
        <v>810</v>
      </c>
      <c r="D10" t="s">
        <v>1664</v>
      </c>
      <c r="E10" s="7">
        <v>2</v>
      </c>
    </row>
    <row r="11" spans="1:5" x14ac:dyDescent="0.4">
      <c r="A11" s="5" t="s">
        <v>1573</v>
      </c>
      <c r="B11" s="14" t="s">
        <v>811</v>
      </c>
      <c r="C11" s="5" t="s">
        <v>813</v>
      </c>
      <c r="D11" t="s">
        <v>1665</v>
      </c>
      <c r="E11" s="7">
        <v>2</v>
      </c>
    </row>
    <row r="12" spans="1:5" x14ac:dyDescent="0.4">
      <c r="A12" s="5" t="s">
        <v>1573</v>
      </c>
      <c r="B12" s="14" t="s">
        <v>814</v>
      </c>
      <c r="C12" s="5" t="s">
        <v>816</v>
      </c>
      <c r="D12" t="s">
        <v>1666</v>
      </c>
      <c r="E12" s="7">
        <v>2</v>
      </c>
    </row>
    <row r="13" spans="1:5" x14ac:dyDescent="0.4">
      <c r="A13" s="5" t="s">
        <v>1573</v>
      </c>
      <c r="B13" s="14" t="s">
        <v>817</v>
      </c>
      <c r="C13" s="5" t="s">
        <v>819</v>
      </c>
      <c r="D13" t="s">
        <v>1667</v>
      </c>
      <c r="E13" s="7">
        <v>2</v>
      </c>
    </row>
    <row r="14" spans="1:5" x14ac:dyDescent="0.4">
      <c r="A14" s="5" t="s">
        <v>1573</v>
      </c>
      <c r="B14" s="14" t="s">
        <v>820</v>
      </c>
      <c r="C14" s="5" t="s">
        <v>822</v>
      </c>
      <c r="D14" t="s">
        <v>1668</v>
      </c>
      <c r="E14" s="7">
        <v>2</v>
      </c>
    </row>
    <row r="15" spans="1:5" x14ac:dyDescent="0.4">
      <c r="A15" s="5" t="s">
        <v>1573</v>
      </c>
      <c r="B15" s="14" t="s">
        <v>823</v>
      </c>
      <c r="C15" s="5" t="s">
        <v>825</v>
      </c>
      <c r="D15" t="s">
        <v>1669</v>
      </c>
      <c r="E15" s="7">
        <v>2</v>
      </c>
    </row>
    <row r="16" spans="1:5" x14ac:dyDescent="0.4">
      <c r="A16" s="5" t="s">
        <v>1573</v>
      </c>
      <c r="B16" s="14" t="s">
        <v>826</v>
      </c>
      <c r="C16" s="5" t="s">
        <v>828</v>
      </c>
      <c r="D16" t="s">
        <v>1670</v>
      </c>
      <c r="E16" s="7">
        <v>2</v>
      </c>
    </row>
    <row r="17" spans="1:5" x14ac:dyDescent="0.4">
      <c r="A17" s="5" t="s">
        <v>1573</v>
      </c>
      <c r="B17" s="14" t="s">
        <v>829</v>
      </c>
      <c r="C17" s="5" t="s">
        <v>831</v>
      </c>
      <c r="D17" t="s">
        <v>1671</v>
      </c>
      <c r="E17" s="7">
        <v>2</v>
      </c>
    </row>
    <row r="18" spans="1:5" x14ac:dyDescent="0.4">
      <c r="A18" s="5" t="s">
        <v>1573</v>
      </c>
      <c r="B18" s="14" t="s">
        <v>832</v>
      </c>
      <c r="C18" s="5" t="s">
        <v>834</v>
      </c>
      <c r="D18" t="s">
        <v>1672</v>
      </c>
      <c r="E18" s="7">
        <v>2</v>
      </c>
    </row>
    <row r="19" spans="1:5" x14ac:dyDescent="0.4">
      <c r="A19" s="5" t="s">
        <v>1573</v>
      </c>
      <c r="B19" s="14" t="s">
        <v>835</v>
      </c>
      <c r="C19" s="5" t="s">
        <v>837</v>
      </c>
      <c r="D19" t="s">
        <v>1673</v>
      </c>
      <c r="E19" s="7">
        <v>2</v>
      </c>
    </row>
    <row r="20" spans="1:5" x14ac:dyDescent="0.4">
      <c r="A20" s="5" t="s">
        <v>1573</v>
      </c>
      <c r="B20" s="14" t="s">
        <v>838</v>
      </c>
      <c r="C20" s="5" t="s">
        <v>840</v>
      </c>
      <c r="D20" t="s">
        <v>1674</v>
      </c>
      <c r="E20" s="7">
        <v>2</v>
      </c>
    </row>
    <row r="21" spans="1:5" x14ac:dyDescent="0.4">
      <c r="A21" s="5" t="s">
        <v>1573</v>
      </c>
      <c r="B21" s="14" t="s">
        <v>841</v>
      </c>
      <c r="C21" s="5" t="s">
        <v>843</v>
      </c>
      <c r="D21" t="s">
        <v>1675</v>
      </c>
      <c r="E21" s="7">
        <v>2</v>
      </c>
    </row>
    <row r="22" spans="1:5" x14ac:dyDescent="0.4">
      <c r="A22" s="5" t="s">
        <v>1573</v>
      </c>
      <c r="B22" s="14" t="s">
        <v>844</v>
      </c>
      <c r="C22" s="5" t="s">
        <v>846</v>
      </c>
      <c r="D22" t="s">
        <v>1676</v>
      </c>
      <c r="E22" s="7">
        <v>2</v>
      </c>
    </row>
    <row r="23" spans="1:5" x14ac:dyDescent="0.4">
      <c r="A23" s="5" t="s">
        <v>1573</v>
      </c>
      <c r="B23" s="14" t="s">
        <v>847</v>
      </c>
      <c r="C23" s="5" t="s">
        <v>849</v>
      </c>
      <c r="D23" t="s">
        <v>1677</v>
      </c>
      <c r="E23" s="7">
        <v>2</v>
      </c>
    </row>
    <row r="24" spans="1:5" x14ac:dyDescent="0.4">
      <c r="A24" s="5" t="s">
        <v>1573</v>
      </c>
      <c r="B24" s="14" t="s">
        <v>850</v>
      </c>
      <c r="C24" s="5" t="s">
        <v>852</v>
      </c>
      <c r="D24" t="s">
        <v>1678</v>
      </c>
      <c r="E24" s="7">
        <v>2</v>
      </c>
    </row>
    <row r="25" spans="1:5" x14ac:dyDescent="0.4">
      <c r="A25" s="5" t="s">
        <v>1573</v>
      </c>
      <c r="B25" s="14" t="s">
        <v>853</v>
      </c>
      <c r="C25" s="5" t="s">
        <v>854</v>
      </c>
      <c r="D25" t="s">
        <v>1679</v>
      </c>
      <c r="E25" s="7">
        <v>2</v>
      </c>
    </row>
    <row r="26" spans="1:5" x14ac:dyDescent="0.4">
      <c r="A26" s="5" t="s">
        <v>1573</v>
      </c>
      <c r="B26" s="14" t="s">
        <v>855</v>
      </c>
      <c r="C26" s="5" t="s">
        <v>857</v>
      </c>
      <c r="D26" t="s">
        <v>1680</v>
      </c>
      <c r="E26" s="7">
        <v>2</v>
      </c>
    </row>
    <row r="27" spans="1:5" x14ac:dyDescent="0.4">
      <c r="A27" s="5" t="s">
        <v>1573</v>
      </c>
      <c r="B27" s="14" t="s">
        <v>859</v>
      </c>
      <c r="C27" s="1" t="s">
        <v>1513</v>
      </c>
      <c r="D27" t="s">
        <v>1575</v>
      </c>
      <c r="E27" s="7">
        <v>3</v>
      </c>
    </row>
    <row r="28" spans="1:5" x14ac:dyDescent="0.4">
      <c r="A28" s="5" t="s">
        <v>1574</v>
      </c>
      <c r="B28" s="5" t="s">
        <v>905</v>
      </c>
      <c r="C28" s="5" t="s">
        <v>909</v>
      </c>
      <c r="D28" t="s">
        <v>1620</v>
      </c>
      <c r="E28" s="7">
        <v>2</v>
      </c>
    </row>
    <row r="29" spans="1:5" x14ac:dyDescent="0.4">
      <c r="A29" s="5" t="s">
        <v>1574</v>
      </c>
      <c r="B29" s="5" t="s">
        <v>950</v>
      </c>
      <c r="C29" s="5" t="s">
        <v>954</v>
      </c>
      <c r="D29" t="s">
        <v>1621</v>
      </c>
      <c r="E29" s="7">
        <v>2</v>
      </c>
    </row>
    <row r="30" spans="1:5" x14ac:dyDescent="0.4">
      <c r="A30" s="5" t="s">
        <v>1574</v>
      </c>
      <c r="B30" s="5" t="s">
        <v>965</v>
      </c>
      <c r="C30" s="5" t="s">
        <v>969</v>
      </c>
      <c r="D30" t="s">
        <v>1622</v>
      </c>
      <c r="E30" s="7">
        <v>2</v>
      </c>
    </row>
    <row r="31" spans="1:5" x14ac:dyDescent="0.4">
      <c r="A31" s="5" t="s">
        <v>1574</v>
      </c>
      <c r="B31" s="6" t="s">
        <v>973</v>
      </c>
      <c r="C31" s="7" t="s">
        <v>977</v>
      </c>
      <c r="D31" t="s">
        <v>1623</v>
      </c>
      <c r="E31" s="7">
        <v>2</v>
      </c>
    </row>
    <row r="32" spans="1:5" x14ac:dyDescent="0.4">
      <c r="A32" s="5" t="s">
        <v>1574</v>
      </c>
      <c r="B32" s="6" t="s">
        <v>999</v>
      </c>
      <c r="C32" s="7" t="s">
        <v>1003</v>
      </c>
      <c r="D32" t="s">
        <v>1681</v>
      </c>
      <c r="E32" s="7">
        <v>2</v>
      </c>
    </row>
    <row r="33" spans="1:5" x14ac:dyDescent="0.4">
      <c r="A33" s="5" t="s">
        <v>1574</v>
      </c>
      <c r="B33" s="14" t="s">
        <v>1023</v>
      </c>
      <c r="C33" s="1" t="s">
        <v>1514</v>
      </c>
      <c r="D33" t="s">
        <v>1576</v>
      </c>
      <c r="E33" s="7">
        <v>3</v>
      </c>
    </row>
    <row r="34" spans="1:5" x14ac:dyDescent="0.4">
      <c r="A34" s="5" t="s">
        <v>1574</v>
      </c>
      <c r="B34" s="14" t="s">
        <v>1027</v>
      </c>
      <c r="C34" s="1" t="s">
        <v>1515</v>
      </c>
      <c r="D34" t="s">
        <v>1577</v>
      </c>
      <c r="E34" s="7">
        <v>3</v>
      </c>
    </row>
    <row r="35" spans="1:5" x14ac:dyDescent="0.4">
      <c r="A35" s="5" t="s">
        <v>1574</v>
      </c>
      <c r="B35" s="14" t="s">
        <v>1029</v>
      </c>
      <c r="C35" s="1" t="s">
        <v>1516</v>
      </c>
      <c r="D35" t="s">
        <v>1578</v>
      </c>
      <c r="E35" s="7">
        <v>3</v>
      </c>
    </row>
    <row r="36" spans="1:5" x14ac:dyDescent="0.4">
      <c r="A36" s="5" t="s">
        <v>1574</v>
      </c>
      <c r="B36" s="14" t="s">
        <v>1031</v>
      </c>
      <c r="C36" s="1" t="s">
        <v>1517</v>
      </c>
      <c r="D36" t="s">
        <v>1579</v>
      </c>
      <c r="E36" s="7">
        <v>3</v>
      </c>
    </row>
    <row r="37" spans="1:5" x14ac:dyDescent="0.4">
      <c r="A37" s="5" t="s">
        <v>1574</v>
      </c>
      <c r="B37" s="14" t="s">
        <v>1033</v>
      </c>
      <c r="C37" s="1" t="s">
        <v>1518</v>
      </c>
      <c r="D37" t="s">
        <v>1580</v>
      </c>
      <c r="E37" s="7">
        <v>3</v>
      </c>
    </row>
    <row r="38" spans="1:5" x14ac:dyDescent="0.4">
      <c r="A38" s="5" t="s">
        <v>1574</v>
      </c>
      <c r="B38" s="14" t="s">
        <v>1035</v>
      </c>
      <c r="C38" s="1" t="s">
        <v>1519</v>
      </c>
      <c r="D38" t="s">
        <v>1581</v>
      </c>
      <c r="E38" s="7">
        <v>3</v>
      </c>
    </row>
    <row r="39" spans="1:5" x14ac:dyDescent="0.4">
      <c r="A39" s="5" t="s">
        <v>1574</v>
      </c>
      <c r="B39" s="14" t="s">
        <v>1037</v>
      </c>
      <c r="C39" s="1" t="s">
        <v>1520</v>
      </c>
      <c r="D39" t="s">
        <v>1582</v>
      </c>
      <c r="E39" s="7">
        <v>3</v>
      </c>
    </row>
    <row r="40" spans="1:5" x14ac:dyDescent="0.4">
      <c r="A40" s="5" t="s">
        <v>1574</v>
      </c>
      <c r="B40" s="14" t="s">
        <v>1039</v>
      </c>
      <c r="C40" s="1" t="s">
        <v>1521</v>
      </c>
      <c r="D40" t="s">
        <v>1583</v>
      </c>
      <c r="E40" s="7">
        <v>3</v>
      </c>
    </row>
    <row r="41" spans="1:5" x14ac:dyDescent="0.4">
      <c r="A41" s="5" t="s">
        <v>1574</v>
      </c>
      <c r="B41" s="14" t="s">
        <v>1044</v>
      </c>
      <c r="C41" s="1" t="s">
        <v>1522</v>
      </c>
      <c r="D41" t="s">
        <v>1584</v>
      </c>
      <c r="E41" s="7">
        <v>3</v>
      </c>
    </row>
    <row r="42" spans="1:5" x14ac:dyDescent="0.4">
      <c r="A42" s="5" t="s">
        <v>1574</v>
      </c>
      <c r="B42" s="14" t="s">
        <v>1046</v>
      </c>
      <c r="C42" s="1" t="s">
        <v>1523</v>
      </c>
      <c r="D42" t="s">
        <v>1585</v>
      </c>
      <c r="E42" s="7">
        <v>3</v>
      </c>
    </row>
    <row r="43" spans="1:5" x14ac:dyDescent="0.4">
      <c r="A43" s="5" t="s">
        <v>1574</v>
      </c>
      <c r="B43" s="14" t="s">
        <v>1048</v>
      </c>
      <c r="C43" s="1" t="s">
        <v>1524</v>
      </c>
      <c r="D43" t="s">
        <v>1586</v>
      </c>
      <c r="E43" s="7">
        <v>3</v>
      </c>
    </row>
    <row r="44" spans="1:5" x14ac:dyDescent="0.4">
      <c r="A44" s="5" t="s">
        <v>1574</v>
      </c>
      <c r="B44" s="14" t="s">
        <v>1050</v>
      </c>
      <c r="C44" s="1" t="s">
        <v>1525</v>
      </c>
      <c r="D44" t="s">
        <v>1587</v>
      </c>
      <c r="E44" s="7">
        <v>3</v>
      </c>
    </row>
    <row r="45" spans="1:5" x14ac:dyDescent="0.4">
      <c r="A45" s="5" t="s">
        <v>1574</v>
      </c>
      <c r="B45" s="14" t="s">
        <v>1052</v>
      </c>
      <c r="C45" s="1" t="s">
        <v>1526</v>
      </c>
      <c r="D45" t="s">
        <v>1588</v>
      </c>
      <c r="E45" s="7">
        <v>3</v>
      </c>
    </row>
    <row r="46" spans="1:5" x14ac:dyDescent="0.4">
      <c r="A46" s="5" t="s">
        <v>1574</v>
      </c>
      <c r="B46" s="14" t="s">
        <v>1056</v>
      </c>
      <c r="C46" s="1" t="s">
        <v>1527</v>
      </c>
      <c r="D46" t="s">
        <v>1589</v>
      </c>
      <c r="E46" s="7">
        <v>3</v>
      </c>
    </row>
    <row r="47" spans="1:5" x14ac:dyDescent="0.4">
      <c r="A47" s="5" t="s">
        <v>1574</v>
      </c>
      <c r="B47" s="14" t="s">
        <v>1058</v>
      </c>
      <c r="C47" s="1" t="s">
        <v>1528</v>
      </c>
      <c r="D47" t="s">
        <v>1590</v>
      </c>
      <c r="E47" s="7">
        <v>3</v>
      </c>
    </row>
    <row r="48" spans="1:5" x14ac:dyDescent="0.4">
      <c r="A48" s="5" t="s">
        <v>1574</v>
      </c>
      <c r="B48" s="14" t="s">
        <v>1060</v>
      </c>
      <c r="C48" s="1" t="s">
        <v>1529</v>
      </c>
      <c r="D48" t="s">
        <v>1591</v>
      </c>
      <c r="E48" s="7">
        <v>3</v>
      </c>
    </row>
    <row r="49" spans="1:5" x14ac:dyDescent="0.4">
      <c r="A49" s="5" t="s">
        <v>1574</v>
      </c>
      <c r="B49" s="14" t="s">
        <v>1062</v>
      </c>
      <c r="C49" s="1" t="s">
        <v>1530</v>
      </c>
      <c r="D49" t="s">
        <v>1592</v>
      </c>
      <c r="E49" s="7">
        <v>3</v>
      </c>
    </row>
    <row r="50" spans="1:5" x14ac:dyDescent="0.4">
      <c r="A50" s="5" t="s">
        <v>1574</v>
      </c>
      <c r="B50" s="14" t="s">
        <v>1064</v>
      </c>
      <c r="C50" s="1" t="s">
        <v>1531</v>
      </c>
      <c r="D50" t="s">
        <v>1593</v>
      </c>
      <c r="E50" s="7">
        <v>3</v>
      </c>
    </row>
    <row r="51" spans="1:5" x14ac:dyDescent="0.4">
      <c r="A51" s="5" t="s">
        <v>1574</v>
      </c>
      <c r="B51" s="14" t="s">
        <v>1068</v>
      </c>
      <c r="C51" s="1" t="s">
        <v>1532</v>
      </c>
      <c r="D51" t="s">
        <v>1594</v>
      </c>
      <c r="E51" s="7">
        <v>3</v>
      </c>
    </row>
    <row r="52" spans="1:5" x14ac:dyDescent="0.4">
      <c r="A52" s="5" t="s">
        <v>1574</v>
      </c>
      <c r="B52" s="14" t="s">
        <v>1070</v>
      </c>
      <c r="C52" s="1" t="s">
        <v>1533</v>
      </c>
      <c r="D52" t="s">
        <v>1595</v>
      </c>
      <c r="E52" s="7">
        <v>3</v>
      </c>
    </row>
    <row r="53" spans="1:5" x14ac:dyDescent="0.4">
      <c r="A53" s="5" t="s">
        <v>1574</v>
      </c>
      <c r="B53" s="14" t="s">
        <v>1072</v>
      </c>
      <c r="C53" s="1" t="s">
        <v>1534</v>
      </c>
      <c r="D53" t="s">
        <v>1596</v>
      </c>
      <c r="E53" s="7">
        <v>3</v>
      </c>
    </row>
    <row r="54" spans="1:5" x14ac:dyDescent="0.4">
      <c r="A54" s="5" t="s">
        <v>1574</v>
      </c>
      <c r="B54" s="14" t="s">
        <v>1074</v>
      </c>
      <c r="C54" s="1" t="s">
        <v>1535</v>
      </c>
      <c r="D54" t="s">
        <v>1597</v>
      </c>
      <c r="E54" s="7">
        <v>3</v>
      </c>
    </row>
    <row r="55" spans="1:5" x14ac:dyDescent="0.4">
      <c r="A55" s="5" t="s">
        <v>1574</v>
      </c>
      <c r="B55" s="14" t="s">
        <v>1076</v>
      </c>
      <c r="C55" s="1" t="s">
        <v>1536</v>
      </c>
      <c r="D55" t="s">
        <v>1598</v>
      </c>
      <c r="E55" s="7">
        <v>3</v>
      </c>
    </row>
    <row r="56" spans="1:5" x14ac:dyDescent="0.4">
      <c r="A56" s="5" t="s">
        <v>1574</v>
      </c>
      <c r="B56" s="14" t="s">
        <v>1078</v>
      </c>
      <c r="C56" s="1" t="s">
        <v>1537</v>
      </c>
      <c r="D56" t="s">
        <v>1599</v>
      </c>
      <c r="E56" s="7">
        <v>3</v>
      </c>
    </row>
    <row r="57" spans="1:5" x14ac:dyDescent="0.4">
      <c r="A57" s="5" t="s">
        <v>1574</v>
      </c>
      <c r="B57" s="14" t="s">
        <v>1080</v>
      </c>
      <c r="C57" s="1" t="s">
        <v>1538</v>
      </c>
      <c r="D57" t="s">
        <v>1600</v>
      </c>
      <c r="E57" s="7">
        <v>3</v>
      </c>
    </row>
    <row r="58" spans="1:5" x14ac:dyDescent="0.4">
      <c r="A58" s="5" t="s">
        <v>1574</v>
      </c>
      <c r="B58" s="14" t="s">
        <v>1087</v>
      </c>
      <c r="C58" s="1" t="s">
        <v>1539</v>
      </c>
      <c r="D58" t="s">
        <v>1601</v>
      </c>
      <c r="E58" s="7">
        <v>3</v>
      </c>
    </row>
    <row r="59" spans="1:5" x14ac:dyDescent="0.4">
      <c r="A59" s="5" t="s">
        <v>1574</v>
      </c>
      <c r="B59" s="14" t="s">
        <v>1091</v>
      </c>
      <c r="C59" s="1" t="s">
        <v>1540</v>
      </c>
      <c r="D59" t="s">
        <v>1602</v>
      </c>
      <c r="E59" s="7">
        <v>3</v>
      </c>
    </row>
    <row r="60" spans="1:5" x14ac:dyDescent="0.4">
      <c r="A60" s="5" t="s">
        <v>1574</v>
      </c>
      <c r="B60" s="14" t="s">
        <v>1093</v>
      </c>
      <c r="C60" s="1" t="s">
        <v>1541</v>
      </c>
      <c r="D60" t="s">
        <v>1603</v>
      </c>
      <c r="E60" s="7">
        <v>3</v>
      </c>
    </row>
    <row r="61" spans="1:5" x14ac:dyDescent="0.4">
      <c r="A61" s="5" t="s">
        <v>1574</v>
      </c>
      <c r="B61" s="14" t="s">
        <v>1094</v>
      </c>
      <c r="C61" s="1" t="s">
        <v>1542</v>
      </c>
      <c r="D61" t="s">
        <v>1604</v>
      </c>
      <c r="E61" s="7">
        <v>3</v>
      </c>
    </row>
    <row r="62" spans="1:5" x14ac:dyDescent="0.4">
      <c r="A62" s="5" t="s">
        <v>1574</v>
      </c>
      <c r="B62" s="14" t="s">
        <v>1096</v>
      </c>
      <c r="C62" s="1" t="s">
        <v>1543</v>
      </c>
      <c r="D62" t="s">
        <v>1605</v>
      </c>
      <c r="E62" s="7">
        <v>3</v>
      </c>
    </row>
    <row r="63" spans="1:5" x14ac:dyDescent="0.4">
      <c r="A63" s="5" t="s">
        <v>1574</v>
      </c>
      <c r="B63" s="14" t="s">
        <v>1098</v>
      </c>
      <c r="C63" s="1" t="s">
        <v>1544</v>
      </c>
      <c r="D63" t="s">
        <v>1606</v>
      </c>
      <c r="E63" s="7">
        <v>3</v>
      </c>
    </row>
    <row r="64" spans="1:5" x14ac:dyDescent="0.4">
      <c r="A64" s="5" t="s">
        <v>1574</v>
      </c>
      <c r="B64" s="14" t="s">
        <v>1102</v>
      </c>
      <c r="C64" s="1" t="s">
        <v>1545</v>
      </c>
      <c r="D64" t="s">
        <v>1607</v>
      </c>
      <c r="E64" s="7">
        <v>3</v>
      </c>
    </row>
    <row r="65" spans="1:5" x14ac:dyDescent="0.4">
      <c r="A65" s="5" t="s">
        <v>1574</v>
      </c>
      <c r="B65" s="14" t="s">
        <v>1108</v>
      </c>
      <c r="C65" s="1" t="s">
        <v>1546</v>
      </c>
      <c r="D65" t="s">
        <v>1608</v>
      </c>
      <c r="E65" s="7">
        <v>3</v>
      </c>
    </row>
    <row r="66" spans="1:5" x14ac:dyDescent="0.4">
      <c r="A66" s="5" t="s">
        <v>1574</v>
      </c>
      <c r="B66" s="14" t="s">
        <v>1111</v>
      </c>
      <c r="C66" s="1" t="s">
        <v>1547</v>
      </c>
      <c r="D66" t="s">
        <v>1609</v>
      </c>
      <c r="E66" s="7">
        <v>3</v>
      </c>
    </row>
    <row r="67" spans="1:5" x14ac:dyDescent="0.4">
      <c r="A67" s="5" t="s">
        <v>1574</v>
      </c>
      <c r="B67" s="14" t="s">
        <v>1115</v>
      </c>
      <c r="C67" s="1" t="s">
        <v>1548</v>
      </c>
      <c r="D67" t="s">
        <v>1610</v>
      </c>
      <c r="E67" s="7">
        <v>3</v>
      </c>
    </row>
    <row r="68" spans="1:5" x14ac:dyDescent="0.4">
      <c r="A68" s="5" t="s">
        <v>1574</v>
      </c>
      <c r="B68" s="14" t="s">
        <v>1117</v>
      </c>
      <c r="C68" s="1" t="s">
        <v>1549</v>
      </c>
      <c r="D68" t="s">
        <v>1611</v>
      </c>
      <c r="E68" s="7">
        <v>3</v>
      </c>
    </row>
    <row r="69" spans="1:5" x14ac:dyDescent="0.4">
      <c r="A69" s="5" t="s">
        <v>1574</v>
      </c>
      <c r="B69" s="14" t="s">
        <v>1119</v>
      </c>
      <c r="C69" s="1" t="s">
        <v>1550</v>
      </c>
      <c r="D69" t="s">
        <v>1612</v>
      </c>
      <c r="E69" s="7">
        <v>3</v>
      </c>
    </row>
    <row r="70" spans="1:5" x14ac:dyDescent="0.4">
      <c r="A70" s="5" t="s">
        <v>1574</v>
      </c>
      <c r="B70" s="14" t="s">
        <v>1121</v>
      </c>
      <c r="C70" s="1" t="s">
        <v>1551</v>
      </c>
      <c r="D70" t="s">
        <v>1613</v>
      </c>
      <c r="E70" s="7">
        <v>3</v>
      </c>
    </row>
    <row r="71" spans="1:5" x14ac:dyDescent="0.4">
      <c r="A71" s="5" t="s">
        <v>1574</v>
      </c>
      <c r="B71" s="14" t="s">
        <v>1123</v>
      </c>
      <c r="C71" s="1" t="s">
        <v>1552</v>
      </c>
      <c r="D71" t="s">
        <v>1614</v>
      </c>
      <c r="E71" s="7">
        <v>3</v>
      </c>
    </row>
    <row r="72" spans="1:5" x14ac:dyDescent="0.4">
      <c r="A72" s="5" t="s">
        <v>1574</v>
      </c>
      <c r="B72" s="14" t="s">
        <v>1125</v>
      </c>
      <c r="C72" s="1" t="s">
        <v>1553</v>
      </c>
      <c r="D72" t="s">
        <v>1615</v>
      </c>
      <c r="E72" s="7">
        <v>3</v>
      </c>
    </row>
    <row r="73" spans="1:5" x14ac:dyDescent="0.4">
      <c r="A73" s="5" t="s">
        <v>1574</v>
      </c>
      <c r="B73" s="14" t="s">
        <v>1127</v>
      </c>
      <c r="C73" s="1" t="s">
        <v>1554</v>
      </c>
      <c r="D73" t="s">
        <v>1616</v>
      </c>
      <c r="E73" s="7">
        <v>3</v>
      </c>
    </row>
    <row r="74" spans="1:5" x14ac:dyDescent="0.4">
      <c r="A74" s="5" t="s">
        <v>1574</v>
      </c>
      <c r="B74" s="14" t="s">
        <v>1129</v>
      </c>
      <c r="C74" s="1" t="s">
        <v>1555</v>
      </c>
      <c r="D74" t="s">
        <v>1617</v>
      </c>
      <c r="E74" s="7">
        <v>3</v>
      </c>
    </row>
    <row r="75" spans="1:5" x14ac:dyDescent="0.4">
      <c r="A75" s="5" t="s">
        <v>1574</v>
      </c>
      <c r="B75" s="14" t="s">
        <v>1131</v>
      </c>
      <c r="C75" s="1" t="s">
        <v>1556</v>
      </c>
      <c r="D75" t="s">
        <v>1618</v>
      </c>
      <c r="E75" s="7">
        <v>3</v>
      </c>
    </row>
    <row r="76" spans="1:5" x14ac:dyDescent="0.4">
      <c r="A76" s="5" t="s">
        <v>1574</v>
      </c>
      <c r="B76" s="14" t="s">
        <v>1133</v>
      </c>
      <c r="C76" s="1" t="s">
        <v>1557</v>
      </c>
      <c r="D76" t="s">
        <v>1619</v>
      </c>
      <c r="E76" s="7">
        <v>3</v>
      </c>
    </row>
    <row r="77" spans="1:5" x14ac:dyDescent="0.4">
      <c r="A77" s="5" t="s">
        <v>1574</v>
      </c>
      <c r="B77" s="5" t="s">
        <v>1135</v>
      </c>
      <c r="C77" s="5" t="s">
        <v>1139</v>
      </c>
      <c r="D77" t="s">
        <v>1624</v>
      </c>
      <c r="E77" s="7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A2343-3133-4C48-9639-17E50D3BA7AA}">
  <dimension ref="A1:E115"/>
  <sheetViews>
    <sheetView zoomScale="70" zoomScaleNormal="70" workbookViewId="0">
      <selection activeCell="C22" sqref="C22"/>
    </sheetView>
  </sheetViews>
  <sheetFormatPr defaultRowHeight="12.3" x14ac:dyDescent="0.4"/>
  <cols>
    <col min="1" max="1" width="27.5546875" bestFit="1" customWidth="1"/>
    <col min="2" max="2" width="23.38671875" bestFit="1" customWidth="1"/>
    <col min="3" max="3" width="43.38671875" bestFit="1" customWidth="1"/>
    <col min="4" max="4" width="5.71875" bestFit="1" customWidth="1"/>
    <col min="5" max="5" width="21.33203125" bestFit="1" customWidth="1"/>
  </cols>
  <sheetData>
    <row r="1" spans="1:4" x14ac:dyDescent="0.4">
      <c r="A1" s="33" t="s">
        <v>1566</v>
      </c>
      <c r="B1" s="33" t="s">
        <v>1563</v>
      </c>
      <c r="C1" s="33" t="s">
        <v>5</v>
      </c>
      <c r="D1" s="33" t="s">
        <v>1565</v>
      </c>
    </row>
    <row r="2" spans="1:4" x14ac:dyDescent="0.4">
      <c r="A2" s="22" t="s">
        <v>1714</v>
      </c>
      <c r="B2" s="34" t="s">
        <v>22</v>
      </c>
      <c r="C2" s="22" t="s">
        <v>1886</v>
      </c>
      <c r="D2" s="35">
        <v>1</v>
      </c>
    </row>
    <row r="3" spans="1:4" x14ac:dyDescent="0.4">
      <c r="A3" s="22" t="s">
        <v>1715</v>
      </c>
      <c r="B3" s="34" t="s">
        <v>33</v>
      </c>
      <c r="C3" s="22" t="s">
        <v>1683</v>
      </c>
      <c r="D3" s="35">
        <v>1</v>
      </c>
    </row>
    <row r="4" spans="1:4" x14ac:dyDescent="0.4">
      <c r="A4" s="22" t="s">
        <v>1716</v>
      </c>
      <c r="B4" s="34" t="s">
        <v>43</v>
      </c>
      <c r="C4" s="22" t="s">
        <v>1684</v>
      </c>
      <c r="D4" s="35">
        <v>1</v>
      </c>
    </row>
    <row r="5" spans="1:4" x14ac:dyDescent="0.4">
      <c r="A5" s="22" t="s">
        <v>1570</v>
      </c>
      <c r="B5" s="34" t="s">
        <v>53</v>
      </c>
      <c r="C5" s="22" t="s">
        <v>1685</v>
      </c>
      <c r="D5" s="35">
        <v>1</v>
      </c>
    </row>
    <row r="6" spans="1:4" x14ac:dyDescent="0.4">
      <c r="A6" s="22" t="s">
        <v>1717</v>
      </c>
      <c r="B6" s="34" t="s">
        <v>66</v>
      </c>
      <c r="C6" s="22" t="s">
        <v>1887</v>
      </c>
      <c r="D6" s="35">
        <v>1</v>
      </c>
    </row>
    <row r="7" spans="1:4" x14ac:dyDescent="0.4">
      <c r="A7" s="22" t="s">
        <v>1718</v>
      </c>
      <c r="B7" s="34" t="s">
        <v>89</v>
      </c>
      <c r="C7" s="22" t="s">
        <v>1686</v>
      </c>
      <c r="D7" s="35">
        <v>1</v>
      </c>
    </row>
    <row r="8" spans="1:4" x14ac:dyDescent="0.4">
      <c r="A8" s="22" t="s">
        <v>1719</v>
      </c>
      <c r="B8" s="34" t="s">
        <v>96</v>
      </c>
      <c r="C8" s="22" t="s">
        <v>1888</v>
      </c>
      <c r="D8" s="35">
        <v>1</v>
      </c>
    </row>
    <row r="9" spans="1:4" x14ac:dyDescent="0.4">
      <c r="A9" s="22" t="s">
        <v>1720</v>
      </c>
      <c r="B9" s="34" t="s">
        <v>103</v>
      </c>
      <c r="C9" s="22" t="s">
        <v>1889</v>
      </c>
      <c r="D9" s="35">
        <v>1</v>
      </c>
    </row>
    <row r="10" spans="1:4" x14ac:dyDescent="0.4">
      <c r="A10" s="22" t="s">
        <v>110</v>
      </c>
      <c r="B10" s="34" t="s">
        <v>112</v>
      </c>
      <c r="C10" s="22" t="s">
        <v>1687</v>
      </c>
      <c r="D10" s="35">
        <v>1</v>
      </c>
    </row>
    <row r="11" spans="1:4" x14ac:dyDescent="0.4">
      <c r="A11" s="22" t="s">
        <v>1721</v>
      </c>
      <c r="B11" s="34" t="s">
        <v>129</v>
      </c>
      <c r="C11" s="22" t="s">
        <v>1688</v>
      </c>
      <c r="D11" s="35">
        <v>1</v>
      </c>
    </row>
    <row r="12" spans="1:4" x14ac:dyDescent="0.4">
      <c r="A12" s="22" t="s">
        <v>145</v>
      </c>
      <c r="B12" s="34" t="s">
        <v>148</v>
      </c>
      <c r="C12" s="22" t="s">
        <v>1832</v>
      </c>
      <c r="D12" s="35">
        <v>1</v>
      </c>
    </row>
    <row r="13" spans="1:4" x14ac:dyDescent="0.4">
      <c r="A13" s="22" t="s">
        <v>1722</v>
      </c>
      <c r="B13" s="34" t="s">
        <v>154</v>
      </c>
      <c r="C13" s="22" t="s">
        <v>1890</v>
      </c>
      <c r="D13" s="35">
        <v>1</v>
      </c>
    </row>
    <row r="14" spans="1:4" x14ac:dyDescent="0.4">
      <c r="A14" s="22" t="s">
        <v>161</v>
      </c>
      <c r="B14" s="34" t="s">
        <v>164</v>
      </c>
      <c r="C14" s="22" t="s">
        <v>1689</v>
      </c>
      <c r="D14" s="35">
        <v>1</v>
      </c>
    </row>
    <row r="15" spans="1:4" x14ac:dyDescent="0.4">
      <c r="A15" s="22" t="s">
        <v>177</v>
      </c>
      <c r="B15" s="34" t="s">
        <v>181</v>
      </c>
      <c r="C15" s="22" t="s">
        <v>1690</v>
      </c>
      <c r="D15" s="35">
        <v>1</v>
      </c>
    </row>
    <row r="16" spans="1:4" x14ac:dyDescent="0.4">
      <c r="A16" s="22" t="s">
        <v>1723</v>
      </c>
      <c r="B16" s="34" t="s">
        <v>201</v>
      </c>
      <c r="C16" s="22" t="s">
        <v>1691</v>
      </c>
      <c r="D16" s="35">
        <v>1</v>
      </c>
    </row>
    <row r="17" spans="1:4" x14ac:dyDescent="0.4">
      <c r="A17" s="22" t="s">
        <v>207</v>
      </c>
      <c r="B17" s="34" t="s">
        <v>231</v>
      </c>
      <c r="C17" s="22" t="s">
        <v>1692</v>
      </c>
      <c r="D17" s="35">
        <v>1</v>
      </c>
    </row>
    <row r="18" spans="1:4" x14ac:dyDescent="0.4">
      <c r="A18" s="22" t="s">
        <v>1724</v>
      </c>
      <c r="B18" s="34" t="s">
        <v>244</v>
      </c>
      <c r="C18" s="22" t="s">
        <v>1891</v>
      </c>
      <c r="D18" s="35">
        <v>1</v>
      </c>
    </row>
    <row r="19" spans="1:4" x14ac:dyDescent="0.4">
      <c r="A19" s="22" t="s">
        <v>1725</v>
      </c>
      <c r="B19" s="34" t="s">
        <v>261</v>
      </c>
      <c r="C19" s="22" t="s">
        <v>1892</v>
      </c>
      <c r="D19" s="35">
        <v>1</v>
      </c>
    </row>
    <row r="20" spans="1:4" x14ac:dyDescent="0.4">
      <c r="A20" s="22" t="s">
        <v>1726</v>
      </c>
      <c r="B20" s="34" t="s">
        <v>269</v>
      </c>
      <c r="C20" s="22" t="s">
        <v>1893</v>
      </c>
      <c r="D20" s="35">
        <v>1</v>
      </c>
    </row>
    <row r="21" spans="1:4" x14ac:dyDescent="0.4">
      <c r="A21" s="22" t="s">
        <v>1727</v>
      </c>
      <c r="B21" s="34" t="s">
        <v>284</v>
      </c>
      <c r="C21" s="22" t="s">
        <v>1693</v>
      </c>
      <c r="D21" s="35">
        <v>1</v>
      </c>
    </row>
    <row r="22" spans="1:4" x14ac:dyDescent="0.4">
      <c r="A22" s="22" t="s">
        <v>1728</v>
      </c>
      <c r="B22" s="34" t="s">
        <v>293</v>
      </c>
      <c r="C22" s="22" t="s">
        <v>1894</v>
      </c>
      <c r="D22" s="35">
        <v>1</v>
      </c>
    </row>
    <row r="23" spans="1:4" x14ac:dyDescent="0.4">
      <c r="A23" s="22" t="s">
        <v>1729</v>
      </c>
      <c r="B23" s="34" t="s">
        <v>301</v>
      </c>
      <c r="C23" s="22" t="s">
        <v>1895</v>
      </c>
      <c r="D23" s="35">
        <v>1</v>
      </c>
    </row>
    <row r="24" spans="1:4" x14ac:dyDescent="0.4">
      <c r="A24" s="22" t="s">
        <v>1730</v>
      </c>
      <c r="B24" s="34">
        <v>16120</v>
      </c>
      <c r="C24" s="22" t="s">
        <v>1694</v>
      </c>
      <c r="D24" s="35">
        <v>1</v>
      </c>
    </row>
    <row r="25" spans="1:4" x14ac:dyDescent="0.4">
      <c r="A25" s="22" t="s">
        <v>316</v>
      </c>
      <c r="B25" s="34" t="s">
        <v>332</v>
      </c>
      <c r="C25" s="22" t="s">
        <v>1896</v>
      </c>
      <c r="D25" s="35">
        <v>1</v>
      </c>
    </row>
    <row r="26" spans="1:4" x14ac:dyDescent="0.4">
      <c r="A26" s="22" t="s">
        <v>1731</v>
      </c>
      <c r="B26" s="34" t="s">
        <v>349</v>
      </c>
      <c r="C26" s="22" t="s">
        <v>1695</v>
      </c>
      <c r="D26" s="35">
        <v>1</v>
      </c>
    </row>
    <row r="27" spans="1:4" x14ac:dyDescent="0.4">
      <c r="A27" s="22" t="s">
        <v>1732</v>
      </c>
      <c r="B27" s="34" t="s">
        <v>363</v>
      </c>
      <c r="C27" s="22" t="s">
        <v>1897</v>
      </c>
      <c r="D27" s="35">
        <v>1</v>
      </c>
    </row>
    <row r="28" spans="1:4" x14ac:dyDescent="0.4">
      <c r="A28" s="22" t="s">
        <v>1733</v>
      </c>
      <c r="B28" s="34" t="s">
        <v>370</v>
      </c>
      <c r="C28" s="22" t="s">
        <v>1696</v>
      </c>
      <c r="D28" s="35">
        <v>1</v>
      </c>
    </row>
    <row r="29" spans="1:4" x14ac:dyDescent="0.4">
      <c r="A29" s="22" t="s">
        <v>1734</v>
      </c>
      <c r="B29" s="34" t="s">
        <v>379</v>
      </c>
      <c r="C29" s="22" t="s">
        <v>1898</v>
      </c>
      <c r="D29" s="35">
        <v>1</v>
      </c>
    </row>
    <row r="30" spans="1:4" x14ac:dyDescent="0.4">
      <c r="A30" s="22" t="s">
        <v>1735</v>
      </c>
      <c r="B30" s="34" t="s">
        <v>394</v>
      </c>
      <c r="C30" s="22" t="s">
        <v>1697</v>
      </c>
      <c r="D30" s="35">
        <v>1</v>
      </c>
    </row>
    <row r="31" spans="1:4" x14ac:dyDescent="0.4">
      <c r="A31" s="22" t="s">
        <v>1736</v>
      </c>
      <c r="B31" s="34" t="s">
        <v>400</v>
      </c>
      <c r="C31" s="22" t="s">
        <v>1899</v>
      </c>
      <c r="D31" s="35">
        <v>1</v>
      </c>
    </row>
    <row r="32" spans="1:4" x14ac:dyDescent="0.4">
      <c r="A32" s="22" t="s">
        <v>1571</v>
      </c>
      <c r="B32" s="34" t="s">
        <v>408</v>
      </c>
      <c r="C32" s="22" t="s">
        <v>1698</v>
      </c>
      <c r="D32" s="35">
        <v>1</v>
      </c>
    </row>
    <row r="33" spans="1:5" x14ac:dyDescent="0.4">
      <c r="A33" s="22" t="s">
        <v>1737</v>
      </c>
      <c r="B33" s="34" t="s">
        <v>422</v>
      </c>
      <c r="C33" s="22" t="s">
        <v>1699</v>
      </c>
      <c r="D33" s="35">
        <v>1</v>
      </c>
    </row>
    <row r="34" spans="1:5" x14ac:dyDescent="0.4">
      <c r="A34" s="22" t="s">
        <v>1738</v>
      </c>
      <c r="B34" s="34" t="s">
        <v>446</v>
      </c>
      <c r="C34" s="22" t="s">
        <v>1700</v>
      </c>
      <c r="D34" s="35">
        <v>1</v>
      </c>
    </row>
    <row r="35" spans="1:5" x14ac:dyDescent="0.4">
      <c r="A35" s="22" t="s">
        <v>1739</v>
      </c>
      <c r="B35" s="34" t="s">
        <v>452</v>
      </c>
      <c r="C35" s="22" t="s">
        <v>1701</v>
      </c>
      <c r="D35" s="35">
        <v>1</v>
      </c>
    </row>
    <row r="36" spans="1:5" x14ac:dyDescent="0.4">
      <c r="A36" s="22" t="s">
        <v>1740</v>
      </c>
      <c r="B36" s="34" t="s">
        <v>461</v>
      </c>
      <c r="C36" s="22" t="s">
        <v>1702</v>
      </c>
      <c r="D36" s="35">
        <v>1</v>
      </c>
    </row>
    <row r="37" spans="1:5" x14ac:dyDescent="0.4">
      <c r="A37" s="22" t="s">
        <v>1741</v>
      </c>
      <c r="B37" s="34" t="s">
        <v>468</v>
      </c>
      <c r="C37" s="22" t="s">
        <v>1703</v>
      </c>
      <c r="D37" s="35">
        <v>1</v>
      </c>
    </row>
    <row r="38" spans="1:5" x14ac:dyDescent="0.4">
      <c r="A38" s="22" t="s">
        <v>475</v>
      </c>
      <c r="B38" s="34" t="s">
        <v>491</v>
      </c>
      <c r="C38" s="22" t="s">
        <v>1704</v>
      </c>
      <c r="D38" s="35">
        <v>1</v>
      </c>
    </row>
    <row r="39" spans="1:5" x14ac:dyDescent="0.4">
      <c r="A39" s="36" t="s">
        <v>1742</v>
      </c>
      <c r="B39" s="37" t="s">
        <v>522</v>
      </c>
      <c r="C39" s="36" t="s">
        <v>1705</v>
      </c>
      <c r="D39" s="35">
        <v>1</v>
      </c>
      <c r="E39" s="24"/>
    </row>
    <row r="40" spans="1:5" x14ac:dyDescent="0.4">
      <c r="A40" s="36" t="s">
        <v>1743</v>
      </c>
      <c r="B40" s="34" t="s">
        <v>541</v>
      </c>
      <c r="C40" s="22" t="s">
        <v>1706</v>
      </c>
      <c r="D40" s="35">
        <v>1</v>
      </c>
      <c r="E40" s="23"/>
    </row>
    <row r="41" spans="1:5" x14ac:dyDescent="0.4">
      <c r="A41" s="36" t="s">
        <v>1744</v>
      </c>
      <c r="B41" s="34" t="s">
        <v>548</v>
      </c>
      <c r="C41" s="22" t="s">
        <v>1900</v>
      </c>
      <c r="D41" s="35">
        <v>1</v>
      </c>
      <c r="E41" s="23"/>
    </row>
    <row r="42" spans="1:5" x14ac:dyDescent="0.4">
      <c r="A42" s="36" t="s">
        <v>1745</v>
      </c>
      <c r="B42" s="37" t="s">
        <v>556</v>
      </c>
      <c r="C42" s="36" t="s">
        <v>1707</v>
      </c>
      <c r="D42" s="35">
        <v>1</v>
      </c>
      <c r="E42" s="24"/>
    </row>
    <row r="43" spans="1:5" x14ac:dyDescent="0.4">
      <c r="A43" s="36" t="s">
        <v>1746</v>
      </c>
      <c r="B43" s="34" t="s">
        <v>562</v>
      </c>
      <c r="C43" s="22" t="s">
        <v>1708</v>
      </c>
      <c r="D43" s="35">
        <v>1</v>
      </c>
      <c r="E43" s="23"/>
    </row>
    <row r="44" spans="1:5" x14ac:dyDescent="0.4">
      <c r="A44" s="36" t="s">
        <v>1747</v>
      </c>
      <c r="B44" s="34" t="s">
        <v>577</v>
      </c>
      <c r="C44" s="22" t="s">
        <v>1709</v>
      </c>
      <c r="D44" s="35">
        <v>1</v>
      </c>
      <c r="E44" s="23"/>
    </row>
    <row r="45" spans="1:5" x14ac:dyDescent="0.4">
      <c r="A45" s="36" t="s">
        <v>1748</v>
      </c>
      <c r="B45" s="34" t="s">
        <v>589</v>
      </c>
      <c r="C45" s="22" t="s">
        <v>1710</v>
      </c>
      <c r="D45" s="35">
        <v>1</v>
      </c>
      <c r="E45" s="23"/>
    </row>
    <row r="46" spans="1:5" x14ac:dyDescent="0.4">
      <c r="A46" s="36" t="s">
        <v>1749</v>
      </c>
      <c r="B46" s="34" t="s">
        <v>598</v>
      </c>
      <c r="C46" s="22" t="s">
        <v>1901</v>
      </c>
      <c r="D46" s="35">
        <v>1</v>
      </c>
      <c r="E46" s="23"/>
    </row>
    <row r="47" spans="1:5" x14ac:dyDescent="0.4">
      <c r="A47" s="36" t="s">
        <v>1750</v>
      </c>
      <c r="B47" s="37" t="s">
        <v>607</v>
      </c>
      <c r="C47" s="36" t="s">
        <v>1902</v>
      </c>
      <c r="D47" s="35">
        <v>1</v>
      </c>
      <c r="E47" s="24"/>
    </row>
    <row r="48" spans="1:5" x14ac:dyDescent="0.4">
      <c r="A48" s="36" t="s">
        <v>1751</v>
      </c>
      <c r="B48" s="34" t="s">
        <v>615</v>
      </c>
      <c r="C48" s="22" t="s">
        <v>1903</v>
      </c>
      <c r="D48" s="35">
        <v>1</v>
      </c>
      <c r="E48" s="23"/>
    </row>
    <row r="49" spans="1:5" x14ac:dyDescent="0.4">
      <c r="A49" s="36" t="s">
        <v>1751</v>
      </c>
      <c r="B49" s="34" t="s">
        <v>622</v>
      </c>
      <c r="C49" s="22" t="s">
        <v>1904</v>
      </c>
      <c r="D49" s="35">
        <v>1</v>
      </c>
      <c r="E49" s="23"/>
    </row>
    <row r="50" spans="1:5" x14ac:dyDescent="0.4">
      <c r="A50" s="36" t="s">
        <v>1752</v>
      </c>
      <c r="B50" s="34" t="s">
        <v>631</v>
      </c>
      <c r="C50" s="22" t="s">
        <v>1905</v>
      </c>
      <c r="D50" s="35">
        <v>1</v>
      </c>
      <c r="E50" s="23"/>
    </row>
    <row r="51" spans="1:5" x14ac:dyDescent="0.4">
      <c r="A51" s="22" t="s">
        <v>1572</v>
      </c>
      <c r="B51" s="34" t="s">
        <v>646</v>
      </c>
      <c r="C51" s="22" t="s">
        <v>1906</v>
      </c>
      <c r="D51" s="35">
        <v>1</v>
      </c>
    </row>
    <row r="52" spans="1:5" x14ac:dyDescent="0.4">
      <c r="A52" s="22" t="s">
        <v>1753</v>
      </c>
      <c r="B52" s="34" t="s">
        <v>654</v>
      </c>
      <c r="C52" s="22" t="s">
        <v>1907</v>
      </c>
      <c r="D52" s="35">
        <v>1</v>
      </c>
    </row>
    <row r="53" spans="1:5" ht="14.4" x14ac:dyDescent="0.4">
      <c r="A53" s="12" t="s">
        <v>1754</v>
      </c>
      <c r="B53" s="34" t="s">
        <v>662</v>
      </c>
      <c r="C53" s="22" t="s">
        <v>1711</v>
      </c>
      <c r="D53" s="35">
        <v>1</v>
      </c>
    </row>
    <row r="54" spans="1:5" ht="14.4" x14ac:dyDescent="0.4">
      <c r="A54" s="12" t="s">
        <v>1755</v>
      </c>
      <c r="B54" s="34" t="s">
        <v>671</v>
      </c>
      <c r="C54" s="22" t="s">
        <v>1712</v>
      </c>
      <c r="D54" s="35">
        <v>1</v>
      </c>
    </row>
    <row r="55" spans="1:5" ht="14.4" x14ac:dyDescent="0.4">
      <c r="A55" s="12" t="s">
        <v>1756</v>
      </c>
      <c r="B55" s="34" t="s">
        <v>679</v>
      </c>
      <c r="C55" s="22" t="s">
        <v>1713</v>
      </c>
      <c r="D55" s="35">
        <v>1</v>
      </c>
    </row>
    <row r="56" spans="1:5" x14ac:dyDescent="0.4">
      <c r="A56" s="38" t="s">
        <v>694</v>
      </c>
      <c r="B56" s="39" t="s">
        <v>698</v>
      </c>
      <c r="C56" s="38" t="s">
        <v>1830</v>
      </c>
      <c r="D56" s="40">
        <v>2</v>
      </c>
    </row>
    <row r="57" spans="1:5" x14ac:dyDescent="0.4">
      <c r="A57" s="38" t="s">
        <v>705</v>
      </c>
      <c r="B57" s="39" t="s">
        <v>707</v>
      </c>
      <c r="C57" s="38" t="s">
        <v>1831</v>
      </c>
      <c r="D57" s="40">
        <v>2</v>
      </c>
    </row>
    <row r="58" spans="1:5" x14ac:dyDescent="0.4">
      <c r="A58" s="41" t="s">
        <v>1758</v>
      </c>
      <c r="B58" s="42" t="s">
        <v>716</v>
      </c>
      <c r="C58" s="38" t="s">
        <v>1803</v>
      </c>
      <c r="D58" s="40">
        <v>2</v>
      </c>
    </row>
    <row r="59" spans="1:5" x14ac:dyDescent="0.4">
      <c r="A59" s="41" t="s">
        <v>1759</v>
      </c>
      <c r="B59" s="41" t="s">
        <v>724</v>
      </c>
      <c r="C59" s="38" t="s">
        <v>1804</v>
      </c>
      <c r="D59" s="40">
        <v>2</v>
      </c>
    </row>
    <row r="60" spans="1:5" x14ac:dyDescent="0.4">
      <c r="A60" s="41" t="s">
        <v>1759</v>
      </c>
      <c r="B60" s="41" t="s">
        <v>732</v>
      </c>
      <c r="C60" s="38" t="s">
        <v>1805</v>
      </c>
      <c r="D60" s="40">
        <v>2</v>
      </c>
    </row>
    <row r="61" spans="1:5" x14ac:dyDescent="0.4">
      <c r="A61" s="41" t="s">
        <v>1759</v>
      </c>
      <c r="B61" s="43" t="s">
        <v>762</v>
      </c>
      <c r="C61" s="38" t="s">
        <v>1806</v>
      </c>
      <c r="D61" s="40">
        <v>2</v>
      </c>
    </row>
    <row r="62" spans="1:5" x14ac:dyDescent="0.4">
      <c r="A62" s="41" t="s">
        <v>1760</v>
      </c>
      <c r="B62" s="41" t="s">
        <v>781</v>
      </c>
      <c r="C62" s="38" t="s">
        <v>1908</v>
      </c>
      <c r="D62" s="40">
        <v>2</v>
      </c>
    </row>
    <row r="63" spans="1:5" x14ac:dyDescent="0.4">
      <c r="A63" s="41" t="s">
        <v>1761</v>
      </c>
      <c r="B63" s="42" t="s">
        <v>862</v>
      </c>
      <c r="C63" s="38" t="s">
        <v>1807</v>
      </c>
      <c r="D63" s="40">
        <v>2</v>
      </c>
    </row>
    <row r="64" spans="1:5" x14ac:dyDescent="0.4">
      <c r="A64" s="41" t="s">
        <v>1761</v>
      </c>
      <c r="B64" s="42" t="s">
        <v>877</v>
      </c>
      <c r="C64" s="38" t="s">
        <v>1808</v>
      </c>
      <c r="D64" s="40">
        <v>2</v>
      </c>
    </row>
    <row r="65" spans="1:4" x14ac:dyDescent="0.4">
      <c r="A65" s="41" t="s">
        <v>1761</v>
      </c>
      <c r="B65" s="42" t="s">
        <v>882</v>
      </c>
      <c r="C65" s="38" t="s">
        <v>1809</v>
      </c>
      <c r="D65" s="40">
        <v>2</v>
      </c>
    </row>
    <row r="66" spans="1:4" x14ac:dyDescent="0.4">
      <c r="A66" s="41" t="s">
        <v>1761</v>
      </c>
      <c r="B66" s="42" t="s">
        <v>887</v>
      </c>
      <c r="C66" s="38" t="s">
        <v>1810</v>
      </c>
      <c r="D66" s="40">
        <v>2</v>
      </c>
    </row>
    <row r="67" spans="1:4" x14ac:dyDescent="0.4">
      <c r="A67" s="41" t="s">
        <v>1761</v>
      </c>
      <c r="B67" s="42" t="s">
        <v>892</v>
      </c>
      <c r="C67" s="38" t="s">
        <v>1811</v>
      </c>
      <c r="D67" s="40">
        <v>2</v>
      </c>
    </row>
    <row r="68" spans="1:4" x14ac:dyDescent="0.4">
      <c r="A68" s="41" t="s">
        <v>1762</v>
      </c>
      <c r="B68" s="42" t="s">
        <v>1146</v>
      </c>
      <c r="C68" s="38" t="s">
        <v>1909</v>
      </c>
      <c r="D68" s="40">
        <v>2</v>
      </c>
    </row>
    <row r="69" spans="1:4" x14ac:dyDescent="0.4">
      <c r="A69" s="41" t="s">
        <v>1763</v>
      </c>
      <c r="B69" s="41" t="s">
        <v>1781</v>
      </c>
      <c r="C69" s="38" t="s">
        <v>1910</v>
      </c>
      <c r="D69" s="40">
        <v>2</v>
      </c>
    </row>
    <row r="70" spans="1:4" x14ac:dyDescent="0.4">
      <c r="A70" s="41" t="s">
        <v>1764</v>
      </c>
      <c r="B70" s="41" t="s">
        <v>1163</v>
      </c>
      <c r="C70" s="38" t="s">
        <v>1812</v>
      </c>
      <c r="D70" s="40">
        <v>2</v>
      </c>
    </row>
    <row r="71" spans="1:4" x14ac:dyDescent="0.4">
      <c r="A71" s="41" t="s">
        <v>1764</v>
      </c>
      <c r="B71" s="41" t="s">
        <v>1171</v>
      </c>
      <c r="C71" s="38" t="s">
        <v>1813</v>
      </c>
      <c r="D71" s="40">
        <v>2</v>
      </c>
    </row>
    <row r="72" spans="1:4" x14ac:dyDescent="0.4">
      <c r="A72" s="41" t="s">
        <v>1765</v>
      </c>
      <c r="B72" s="41" t="s">
        <v>1180</v>
      </c>
      <c r="C72" s="38" t="s">
        <v>1814</v>
      </c>
      <c r="D72" s="40">
        <v>2</v>
      </c>
    </row>
    <row r="73" spans="1:4" x14ac:dyDescent="0.4">
      <c r="A73" s="41" t="s">
        <v>1766</v>
      </c>
      <c r="B73" s="41" t="s">
        <v>1197</v>
      </c>
      <c r="C73" s="38" t="s">
        <v>1815</v>
      </c>
      <c r="D73" s="40">
        <v>2</v>
      </c>
    </row>
    <row r="74" spans="1:4" x14ac:dyDescent="0.4">
      <c r="A74" s="41" t="s">
        <v>1767</v>
      </c>
      <c r="B74" s="39" t="s">
        <v>1214</v>
      </c>
      <c r="C74" s="38" t="s">
        <v>1911</v>
      </c>
      <c r="D74" s="40">
        <v>2</v>
      </c>
    </row>
    <row r="75" spans="1:4" x14ac:dyDescent="0.4">
      <c r="A75" s="41" t="s">
        <v>1768</v>
      </c>
      <c r="B75" s="42" t="s">
        <v>1222</v>
      </c>
      <c r="C75" s="38" t="s">
        <v>1816</v>
      </c>
      <c r="D75" s="40">
        <v>2</v>
      </c>
    </row>
    <row r="76" spans="1:4" x14ac:dyDescent="0.4">
      <c r="A76" s="41" t="s">
        <v>1768</v>
      </c>
      <c r="B76" s="42" t="s">
        <v>1227</v>
      </c>
      <c r="C76" s="38" t="s">
        <v>1817</v>
      </c>
      <c r="D76" s="40">
        <v>2</v>
      </c>
    </row>
    <row r="77" spans="1:4" x14ac:dyDescent="0.4">
      <c r="A77" s="41" t="s">
        <v>1769</v>
      </c>
      <c r="B77" s="41" t="s">
        <v>1782</v>
      </c>
      <c r="C77" s="38" t="s">
        <v>1912</v>
      </c>
      <c r="D77" s="40">
        <v>2</v>
      </c>
    </row>
    <row r="78" spans="1:4" x14ac:dyDescent="0.4">
      <c r="A78" s="41" t="s">
        <v>1769</v>
      </c>
      <c r="B78" s="41" t="s">
        <v>1783</v>
      </c>
      <c r="C78" s="38" t="s">
        <v>1913</v>
      </c>
      <c r="D78" s="40">
        <v>2</v>
      </c>
    </row>
    <row r="79" spans="1:4" x14ac:dyDescent="0.4">
      <c r="A79" s="41" t="s">
        <v>1769</v>
      </c>
      <c r="B79" s="41" t="s">
        <v>1784</v>
      </c>
      <c r="C79" s="38" t="s">
        <v>1914</v>
      </c>
      <c r="D79" s="40">
        <v>2</v>
      </c>
    </row>
    <row r="80" spans="1:4" x14ac:dyDescent="0.4">
      <c r="A80" s="41" t="s">
        <v>1769</v>
      </c>
      <c r="B80" s="41" t="s">
        <v>1785</v>
      </c>
      <c r="C80" s="38" t="s">
        <v>1915</v>
      </c>
      <c r="D80" s="40">
        <v>2</v>
      </c>
    </row>
    <row r="81" spans="1:4" x14ac:dyDescent="0.4">
      <c r="A81" s="41" t="s">
        <v>1770</v>
      </c>
      <c r="B81" s="41" t="s">
        <v>1786</v>
      </c>
      <c r="C81" s="38" t="s">
        <v>1916</v>
      </c>
      <c r="D81" s="40">
        <v>2</v>
      </c>
    </row>
    <row r="82" spans="1:4" x14ac:dyDescent="0.4">
      <c r="A82" s="41" t="s">
        <v>1770</v>
      </c>
      <c r="B82" s="41" t="s">
        <v>1787</v>
      </c>
      <c r="C82" s="38" t="s">
        <v>1917</v>
      </c>
      <c r="D82" s="40">
        <v>2</v>
      </c>
    </row>
    <row r="83" spans="1:4" x14ac:dyDescent="0.4">
      <c r="A83" s="41" t="s">
        <v>1770</v>
      </c>
      <c r="B83" s="41" t="s">
        <v>1788</v>
      </c>
      <c r="C83" s="38" t="s">
        <v>1918</v>
      </c>
      <c r="D83" s="40">
        <v>2</v>
      </c>
    </row>
    <row r="84" spans="1:4" x14ac:dyDescent="0.4">
      <c r="A84" s="41" t="s">
        <v>1770</v>
      </c>
      <c r="B84" s="41" t="s">
        <v>1789</v>
      </c>
      <c r="C84" s="38" t="s">
        <v>1919</v>
      </c>
      <c r="D84" s="40">
        <v>2</v>
      </c>
    </row>
    <row r="85" spans="1:4" x14ac:dyDescent="0.4">
      <c r="A85" s="41" t="s">
        <v>1770</v>
      </c>
      <c r="B85" s="41" t="s">
        <v>1790</v>
      </c>
      <c r="C85" s="38" t="s">
        <v>1920</v>
      </c>
      <c r="D85" s="40">
        <v>2</v>
      </c>
    </row>
    <row r="86" spans="1:4" x14ac:dyDescent="0.4">
      <c r="A86" s="41" t="s">
        <v>1770</v>
      </c>
      <c r="B86" s="41" t="s">
        <v>1791</v>
      </c>
      <c r="C86" s="38" t="s">
        <v>1921</v>
      </c>
      <c r="D86" s="40">
        <v>2</v>
      </c>
    </row>
    <row r="87" spans="1:4" x14ac:dyDescent="0.4">
      <c r="A87" s="41" t="s">
        <v>1770</v>
      </c>
      <c r="B87" s="41" t="s">
        <v>1792</v>
      </c>
      <c r="C87" s="38" t="s">
        <v>1922</v>
      </c>
      <c r="D87" s="40">
        <v>2</v>
      </c>
    </row>
    <row r="88" spans="1:4" x14ac:dyDescent="0.4">
      <c r="A88" s="41" t="s">
        <v>1771</v>
      </c>
      <c r="B88" s="42" t="s">
        <v>1326</v>
      </c>
      <c r="C88" s="38" t="s">
        <v>1923</v>
      </c>
      <c r="D88" s="40">
        <v>2</v>
      </c>
    </row>
    <row r="89" spans="1:4" x14ac:dyDescent="0.4">
      <c r="A89" s="41" t="s">
        <v>1771</v>
      </c>
      <c r="B89" s="42" t="s">
        <v>1333</v>
      </c>
      <c r="C89" s="38" t="s">
        <v>1924</v>
      </c>
      <c r="D89" s="40">
        <v>2</v>
      </c>
    </row>
    <row r="90" spans="1:4" x14ac:dyDescent="0.4">
      <c r="A90" s="41" t="s">
        <v>1772</v>
      </c>
      <c r="B90" s="41" t="s">
        <v>1793</v>
      </c>
      <c r="C90" s="38" t="s">
        <v>1925</v>
      </c>
      <c r="D90" s="40">
        <v>2</v>
      </c>
    </row>
    <row r="91" spans="1:4" x14ac:dyDescent="0.4">
      <c r="A91" s="41" t="s">
        <v>1772</v>
      </c>
      <c r="B91" s="41" t="s">
        <v>1794</v>
      </c>
      <c r="C91" s="38" t="s">
        <v>1926</v>
      </c>
      <c r="D91" s="40">
        <v>2</v>
      </c>
    </row>
    <row r="92" spans="1:4" x14ac:dyDescent="0.4">
      <c r="A92" s="41" t="s">
        <v>1772</v>
      </c>
      <c r="B92" s="41" t="s">
        <v>1795</v>
      </c>
      <c r="C92" s="38" t="s">
        <v>1927</v>
      </c>
      <c r="D92" s="40">
        <v>2</v>
      </c>
    </row>
    <row r="93" spans="1:4" x14ac:dyDescent="0.4">
      <c r="A93" s="41" t="s">
        <v>1772</v>
      </c>
      <c r="B93" s="41" t="s">
        <v>1796</v>
      </c>
      <c r="C93" s="38" t="s">
        <v>1928</v>
      </c>
      <c r="D93" s="40">
        <v>2</v>
      </c>
    </row>
    <row r="94" spans="1:4" x14ac:dyDescent="0.4">
      <c r="A94" s="41" t="s">
        <v>1773</v>
      </c>
      <c r="B94" s="41" t="s">
        <v>1797</v>
      </c>
      <c r="C94" s="38" t="s">
        <v>1929</v>
      </c>
      <c r="D94" s="40">
        <v>2</v>
      </c>
    </row>
    <row r="95" spans="1:4" x14ac:dyDescent="0.4">
      <c r="A95" s="41" t="s">
        <v>1774</v>
      </c>
      <c r="B95" s="42" t="s">
        <v>1374</v>
      </c>
      <c r="C95" s="38" t="s">
        <v>1818</v>
      </c>
      <c r="D95" s="40">
        <v>2</v>
      </c>
    </row>
    <row r="96" spans="1:4" x14ac:dyDescent="0.4">
      <c r="A96" s="41" t="s">
        <v>1774</v>
      </c>
      <c r="B96" s="42" t="s">
        <v>1384</v>
      </c>
      <c r="C96" s="38" t="s">
        <v>1819</v>
      </c>
      <c r="D96" s="40">
        <v>2</v>
      </c>
    </row>
    <row r="97" spans="1:4" x14ac:dyDescent="0.4">
      <c r="A97" s="41" t="s">
        <v>1775</v>
      </c>
      <c r="B97" s="41" t="s">
        <v>1798</v>
      </c>
      <c r="C97" s="38" t="s">
        <v>1930</v>
      </c>
      <c r="D97" s="40">
        <v>2</v>
      </c>
    </row>
    <row r="98" spans="1:4" x14ac:dyDescent="0.4">
      <c r="A98" s="41" t="s">
        <v>1776</v>
      </c>
      <c r="B98" s="41" t="s">
        <v>1799</v>
      </c>
      <c r="C98" s="38" t="s">
        <v>1931</v>
      </c>
      <c r="D98" s="40">
        <v>2</v>
      </c>
    </row>
    <row r="99" spans="1:4" x14ac:dyDescent="0.4">
      <c r="A99" s="41" t="s">
        <v>1776</v>
      </c>
      <c r="B99" s="41" t="s">
        <v>1800</v>
      </c>
      <c r="C99" s="38" t="s">
        <v>1932</v>
      </c>
      <c r="D99" s="40">
        <v>2</v>
      </c>
    </row>
    <row r="100" spans="1:4" x14ac:dyDescent="0.4">
      <c r="A100" s="41" t="s">
        <v>1776</v>
      </c>
      <c r="B100" s="41" t="s">
        <v>1801</v>
      </c>
      <c r="C100" s="38" t="s">
        <v>1933</v>
      </c>
      <c r="D100" s="40">
        <v>2</v>
      </c>
    </row>
    <row r="101" spans="1:4" x14ac:dyDescent="0.4">
      <c r="A101" s="41" t="s">
        <v>1776</v>
      </c>
      <c r="B101" s="41" t="s">
        <v>1802</v>
      </c>
      <c r="C101" s="38" t="s">
        <v>1934</v>
      </c>
      <c r="D101" s="40">
        <v>2</v>
      </c>
    </row>
    <row r="102" spans="1:4" x14ac:dyDescent="0.4">
      <c r="A102" s="41" t="s">
        <v>1777</v>
      </c>
      <c r="B102" s="41" t="s">
        <v>1412</v>
      </c>
      <c r="C102" s="38" t="s">
        <v>1935</v>
      </c>
      <c r="D102" s="40">
        <v>2</v>
      </c>
    </row>
    <row r="103" spans="1:4" x14ac:dyDescent="0.4">
      <c r="A103" s="41" t="s">
        <v>1778</v>
      </c>
      <c r="B103" s="42" t="s">
        <v>1417</v>
      </c>
      <c r="C103" s="38" t="s">
        <v>1820</v>
      </c>
      <c r="D103" s="40">
        <v>2</v>
      </c>
    </row>
    <row r="104" spans="1:4" x14ac:dyDescent="0.4">
      <c r="A104" s="41" t="s">
        <v>1779</v>
      </c>
      <c r="B104" s="41" t="s">
        <v>1428</v>
      </c>
      <c r="C104" s="38" t="s">
        <v>1821</v>
      </c>
      <c r="D104" s="40">
        <v>2</v>
      </c>
    </row>
    <row r="105" spans="1:4" x14ac:dyDescent="0.4">
      <c r="A105" s="41" t="s">
        <v>1780</v>
      </c>
      <c r="B105" s="41" t="s">
        <v>1437</v>
      </c>
      <c r="C105" s="38" t="s">
        <v>1936</v>
      </c>
      <c r="D105" s="40">
        <v>2</v>
      </c>
    </row>
    <row r="106" spans="1:4" ht="14.4" x14ac:dyDescent="0.4">
      <c r="A106" s="44" t="s">
        <v>1757</v>
      </c>
      <c r="B106" s="39" t="s">
        <v>1446</v>
      </c>
      <c r="C106" s="38" t="s">
        <v>1937</v>
      </c>
      <c r="D106" s="40">
        <v>2</v>
      </c>
    </row>
    <row r="107" spans="1:4" x14ac:dyDescent="0.4">
      <c r="A107" s="45" t="s">
        <v>1574</v>
      </c>
      <c r="B107" s="45" t="s">
        <v>905</v>
      </c>
      <c r="C107" s="46" t="s">
        <v>1938</v>
      </c>
      <c r="D107" s="47">
        <v>3</v>
      </c>
    </row>
    <row r="108" spans="1:4" x14ac:dyDescent="0.4">
      <c r="A108" s="45" t="s">
        <v>1574</v>
      </c>
      <c r="B108" s="45" t="s">
        <v>950</v>
      </c>
      <c r="C108" s="46" t="s">
        <v>1939</v>
      </c>
      <c r="D108" s="47">
        <v>3</v>
      </c>
    </row>
    <row r="109" spans="1:4" x14ac:dyDescent="0.4">
      <c r="A109" s="45" t="s">
        <v>1574</v>
      </c>
      <c r="B109" s="45" t="s">
        <v>965</v>
      </c>
      <c r="C109" s="46" t="s">
        <v>1940</v>
      </c>
      <c r="D109" s="47">
        <v>3</v>
      </c>
    </row>
    <row r="110" spans="1:4" x14ac:dyDescent="0.4">
      <c r="A110" s="45" t="s">
        <v>1574</v>
      </c>
      <c r="B110" s="48" t="s">
        <v>1657</v>
      </c>
      <c r="C110" s="46" t="s">
        <v>1828</v>
      </c>
      <c r="D110" s="47">
        <v>3</v>
      </c>
    </row>
    <row r="111" spans="1:4" x14ac:dyDescent="0.4">
      <c r="A111" s="45" t="s">
        <v>1574</v>
      </c>
      <c r="B111" s="48" t="s">
        <v>1658</v>
      </c>
      <c r="C111" s="46" t="s">
        <v>1829</v>
      </c>
      <c r="D111" s="47">
        <v>3</v>
      </c>
    </row>
    <row r="112" spans="1:4" x14ac:dyDescent="0.4">
      <c r="A112" s="49" t="s">
        <v>1574</v>
      </c>
      <c r="B112" s="50" t="s">
        <v>1039</v>
      </c>
      <c r="C112" s="51" t="s">
        <v>1941</v>
      </c>
      <c r="D112" s="52">
        <v>4</v>
      </c>
    </row>
    <row r="113" spans="1:4" x14ac:dyDescent="0.4">
      <c r="A113" s="49" t="s">
        <v>1574</v>
      </c>
      <c r="B113" s="50" t="s">
        <v>1080</v>
      </c>
      <c r="C113" s="51" t="s">
        <v>1942</v>
      </c>
      <c r="D113" s="52">
        <v>4</v>
      </c>
    </row>
    <row r="114" spans="1:4" x14ac:dyDescent="0.4">
      <c r="A114" s="49" t="s">
        <v>1574</v>
      </c>
      <c r="B114" s="50" t="s">
        <v>1108</v>
      </c>
      <c r="C114" s="51" t="s">
        <v>1943</v>
      </c>
      <c r="D114" s="52">
        <v>4</v>
      </c>
    </row>
    <row r="115" spans="1:4" x14ac:dyDescent="0.4">
      <c r="A115" s="45" t="s">
        <v>1574</v>
      </c>
      <c r="B115" s="45" t="s">
        <v>1135</v>
      </c>
      <c r="C115" s="46" t="s">
        <v>1944</v>
      </c>
      <c r="D115" s="47">
        <v>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8D233-8A8C-4CDF-94B7-F762998B9216}">
  <dimension ref="A1:E41"/>
  <sheetViews>
    <sheetView workbookViewId="0">
      <pane ySplit="1" topLeftCell="A26" activePane="bottomLeft" state="frozen"/>
      <selection pane="bottomLeft" activeCell="E39" sqref="E39"/>
    </sheetView>
  </sheetViews>
  <sheetFormatPr defaultRowHeight="12.3" x14ac:dyDescent="0.4"/>
  <cols>
    <col min="1" max="1" width="5.5" bestFit="1" customWidth="1"/>
    <col min="2" max="2" width="8" bestFit="1" customWidth="1"/>
    <col min="3" max="5" width="13.88671875" bestFit="1" customWidth="1"/>
  </cols>
  <sheetData>
    <row r="1" spans="1:5" x14ac:dyDescent="0.4">
      <c r="A1" t="s">
        <v>1836</v>
      </c>
      <c r="B1" t="s">
        <v>1840</v>
      </c>
      <c r="C1" t="s">
        <v>1837</v>
      </c>
      <c r="D1" t="s">
        <v>1838</v>
      </c>
      <c r="E1" t="s">
        <v>1839</v>
      </c>
    </row>
    <row r="2" spans="1:5" x14ac:dyDescent="0.4">
      <c r="A2">
        <v>1</v>
      </c>
      <c r="B2" t="s">
        <v>12</v>
      </c>
      <c r="C2" s="53" t="s">
        <v>1842</v>
      </c>
      <c r="D2" s="53" t="s">
        <v>1842</v>
      </c>
      <c r="E2" t="s">
        <v>1852</v>
      </c>
    </row>
    <row r="3" spans="1:5" x14ac:dyDescent="0.4">
      <c r="A3">
        <v>2</v>
      </c>
      <c r="B3" t="s">
        <v>12</v>
      </c>
      <c r="C3" t="s">
        <v>1843</v>
      </c>
      <c r="D3" t="s">
        <v>1843</v>
      </c>
      <c r="E3" s="53" t="s">
        <v>1842</v>
      </c>
    </row>
    <row r="4" spans="1:5" x14ac:dyDescent="0.4">
      <c r="A4">
        <v>3</v>
      </c>
      <c r="B4" t="s">
        <v>12</v>
      </c>
      <c r="C4" t="s">
        <v>1845</v>
      </c>
      <c r="D4" t="s">
        <v>1845</v>
      </c>
      <c r="E4" s="54" t="s">
        <v>1844</v>
      </c>
    </row>
    <row r="5" spans="1:5" x14ac:dyDescent="0.4">
      <c r="A5">
        <v>4</v>
      </c>
      <c r="B5" t="s">
        <v>12</v>
      </c>
      <c r="C5" s="54" t="s">
        <v>1844</v>
      </c>
      <c r="D5" s="54" t="s">
        <v>1844</v>
      </c>
      <c r="E5" t="s">
        <v>1847</v>
      </c>
    </row>
    <row r="6" spans="1:5" x14ac:dyDescent="0.4">
      <c r="A6">
        <v>5</v>
      </c>
      <c r="B6" t="s">
        <v>12</v>
      </c>
      <c r="C6" t="s">
        <v>1846</v>
      </c>
      <c r="D6" t="s">
        <v>1846</v>
      </c>
      <c r="E6" t="s">
        <v>1846</v>
      </c>
    </row>
    <row r="7" spans="1:5" x14ac:dyDescent="0.4">
      <c r="A7">
        <v>6</v>
      </c>
      <c r="B7" t="s">
        <v>12</v>
      </c>
      <c r="C7" t="s">
        <v>1847</v>
      </c>
      <c r="D7" t="s">
        <v>1847</v>
      </c>
      <c r="E7" t="s">
        <v>1853</v>
      </c>
    </row>
    <row r="8" spans="1:5" x14ac:dyDescent="0.4">
      <c r="A8">
        <v>7</v>
      </c>
      <c r="B8" t="s">
        <v>12</v>
      </c>
      <c r="C8" t="s">
        <v>1848</v>
      </c>
      <c r="D8" t="s">
        <v>1850</v>
      </c>
      <c r="E8" t="s">
        <v>1854</v>
      </c>
    </row>
    <row r="9" spans="1:5" x14ac:dyDescent="0.4">
      <c r="A9">
        <v>8</v>
      </c>
      <c r="B9" t="s">
        <v>12</v>
      </c>
      <c r="C9" t="s">
        <v>1849</v>
      </c>
      <c r="D9" t="s">
        <v>1848</v>
      </c>
      <c r="E9" t="s">
        <v>1850</v>
      </c>
    </row>
    <row r="10" spans="1:5" x14ac:dyDescent="0.4">
      <c r="A10">
        <v>9</v>
      </c>
      <c r="B10" t="s">
        <v>12</v>
      </c>
      <c r="C10" t="s">
        <v>1850</v>
      </c>
      <c r="D10" t="s">
        <v>1849</v>
      </c>
      <c r="E10" t="s">
        <v>1845</v>
      </c>
    </row>
    <row r="11" spans="1:5" x14ac:dyDescent="0.4">
      <c r="A11">
        <v>10</v>
      </c>
      <c r="B11" t="s">
        <v>12</v>
      </c>
      <c r="C11" t="s">
        <v>1851</v>
      </c>
      <c r="D11" t="s">
        <v>1851</v>
      </c>
      <c r="E11" t="s">
        <v>1855</v>
      </c>
    </row>
    <row r="12" spans="1:5" x14ac:dyDescent="0.4">
      <c r="A12">
        <v>1</v>
      </c>
      <c r="B12" t="s">
        <v>9</v>
      </c>
      <c r="C12" s="53" t="s">
        <v>1849</v>
      </c>
      <c r="D12" s="53" t="s">
        <v>1849</v>
      </c>
      <c r="E12" t="s">
        <v>1859</v>
      </c>
    </row>
    <row r="13" spans="1:5" x14ac:dyDescent="0.4">
      <c r="A13">
        <v>2</v>
      </c>
      <c r="B13" t="s">
        <v>9</v>
      </c>
      <c r="C13" t="s">
        <v>1843</v>
      </c>
      <c r="D13" t="s">
        <v>1843</v>
      </c>
      <c r="E13" s="55" t="s">
        <v>1863</v>
      </c>
    </row>
    <row r="14" spans="1:5" x14ac:dyDescent="0.4">
      <c r="A14">
        <v>3</v>
      </c>
      <c r="B14" t="s">
        <v>9</v>
      </c>
      <c r="C14" s="54" t="s">
        <v>1856</v>
      </c>
      <c r="D14" s="54" t="s">
        <v>1856</v>
      </c>
      <c r="E14" s="54" t="s">
        <v>1856</v>
      </c>
    </row>
    <row r="15" spans="1:5" x14ac:dyDescent="0.4">
      <c r="A15">
        <v>4</v>
      </c>
      <c r="B15" t="s">
        <v>9</v>
      </c>
      <c r="C15" s="55" t="s">
        <v>1857</v>
      </c>
      <c r="D15" s="55" t="s">
        <v>1863</v>
      </c>
      <c r="E15" t="s">
        <v>1858</v>
      </c>
    </row>
    <row r="16" spans="1:5" x14ac:dyDescent="0.4">
      <c r="A16">
        <v>5</v>
      </c>
      <c r="B16" t="s">
        <v>9</v>
      </c>
      <c r="C16" t="s">
        <v>1858</v>
      </c>
      <c r="D16" t="s">
        <v>1845</v>
      </c>
      <c r="E16" s="53" t="s">
        <v>1849</v>
      </c>
    </row>
    <row r="17" spans="1:5" x14ac:dyDescent="0.4">
      <c r="A17">
        <v>6</v>
      </c>
      <c r="B17" t="s">
        <v>9</v>
      </c>
      <c r="C17" t="s">
        <v>1845</v>
      </c>
      <c r="D17" t="s">
        <v>1858</v>
      </c>
      <c r="E17" t="s">
        <v>1852</v>
      </c>
    </row>
    <row r="18" spans="1:5" x14ac:dyDescent="0.4">
      <c r="A18">
        <v>7</v>
      </c>
      <c r="B18" t="s">
        <v>9</v>
      </c>
      <c r="C18" t="s">
        <v>1859</v>
      </c>
      <c r="D18" t="s">
        <v>1859</v>
      </c>
      <c r="E18" t="s">
        <v>1845</v>
      </c>
    </row>
    <row r="19" spans="1:5" x14ac:dyDescent="0.4">
      <c r="A19">
        <v>8</v>
      </c>
      <c r="B19" t="s">
        <v>9</v>
      </c>
      <c r="C19" t="s">
        <v>1860</v>
      </c>
      <c r="D19" t="s">
        <v>1862</v>
      </c>
      <c r="E19" t="s">
        <v>1864</v>
      </c>
    </row>
    <row r="20" spans="1:5" x14ac:dyDescent="0.4">
      <c r="A20">
        <v>9</v>
      </c>
      <c r="B20" t="s">
        <v>9</v>
      </c>
      <c r="C20" t="s">
        <v>1861</v>
      </c>
      <c r="D20" t="s">
        <v>1860</v>
      </c>
      <c r="E20" t="s">
        <v>1865</v>
      </c>
    </row>
    <row r="21" spans="1:5" x14ac:dyDescent="0.4">
      <c r="A21">
        <v>10</v>
      </c>
      <c r="B21" t="s">
        <v>9</v>
      </c>
      <c r="C21" t="s">
        <v>1862</v>
      </c>
      <c r="D21" t="s">
        <v>1852</v>
      </c>
      <c r="E21" t="s">
        <v>1866</v>
      </c>
    </row>
    <row r="22" spans="1:5" x14ac:dyDescent="0.4">
      <c r="A22">
        <v>1</v>
      </c>
      <c r="B22" t="s">
        <v>6</v>
      </c>
      <c r="C22" s="53" t="s">
        <v>1843</v>
      </c>
      <c r="D22" s="54" t="s">
        <v>1842</v>
      </c>
      <c r="E22" s="54" t="s">
        <v>1842</v>
      </c>
    </row>
    <row r="23" spans="1:5" x14ac:dyDescent="0.4">
      <c r="A23">
        <v>2</v>
      </c>
      <c r="B23" t="s">
        <v>6</v>
      </c>
      <c r="C23" s="54" t="s">
        <v>1842</v>
      </c>
      <c r="D23" s="53" t="s">
        <v>1843</v>
      </c>
      <c r="E23" s="53" t="s">
        <v>1843</v>
      </c>
    </row>
    <row r="24" spans="1:5" x14ac:dyDescent="0.4">
      <c r="A24">
        <v>3</v>
      </c>
      <c r="B24" t="s">
        <v>6</v>
      </c>
      <c r="C24" t="s">
        <v>1862</v>
      </c>
      <c r="D24" s="55" t="s">
        <v>1848</v>
      </c>
      <c r="E24" s="55" t="s">
        <v>1848</v>
      </c>
    </row>
    <row r="25" spans="1:5" x14ac:dyDescent="0.4">
      <c r="A25">
        <v>4</v>
      </c>
      <c r="B25" t="s">
        <v>6</v>
      </c>
      <c r="C25" t="s">
        <v>1867</v>
      </c>
      <c r="D25" t="s">
        <v>1847</v>
      </c>
      <c r="E25" t="s">
        <v>1873</v>
      </c>
    </row>
    <row r="26" spans="1:5" x14ac:dyDescent="0.4">
      <c r="A26">
        <v>5</v>
      </c>
      <c r="B26" t="s">
        <v>6</v>
      </c>
      <c r="C26" t="s">
        <v>1860</v>
      </c>
      <c r="D26" t="s">
        <v>1846</v>
      </c>
      <c r="E26" t="s">
        <v>1847</v>
      </c>
    </row>
    <row r="27" spans="1:5" x14ac:dyDescent="0.4">
      <c r="A27">
        <v>6</v>
      </c>
      <c r="B27" t="s">
        <v>6</v>
      </c>
      <c r="C27" s="55" t="s">
        <v>1848</v>
      </c>
      <c r="D27" t="s">
        <v>1871</v>
      </c>
      <c r="E27" t="s">
        <v>1846</v>
      </c>
    </row>
    <row r="28" spans="1:5" x14ac:dyDescent="0.4">
      <c r="A28">
        <v>7</v>
      </c>
      <c r="B28" t="s">
        <v>6</v>
      </c>
      <c r="C28" t="s">
        <v>1868</v>
      </c>
      <c r="D28" t="s">
        <v>1865</v>
      </c>
      <c r="E28" t="s">
        <v>1865</v>
      </c>
    </row>
    <row r="29" spans="1:5" x14ac:dyDescent="0.4">
      <c r="A29">
        <v>8</v>
      </c>
      <c r="B29" t="s">
        <v>6</v>
      </c>
      <c r="C29" t="s">
        <v>1869</v>
      </c>
      <c r="D29" t="s">
        <v>1849</v>
      </c>
      <c r="E29" t="s">
        <v>1871</v>
      </c>
    </row>
    <row r="30" spans="1:5" x14ac:dyDescent="0.4">
      <c r="A30">
        <v>9</v>
      </c>
      <c r="B30" t="s">
        <v>6</v>
      </c>
      <c r="C30" t="s">
        <v>1870</v>
      </c>
      <c r="D30" t="s">
        <v>1844</v>
      </c>
      <c r="E30" t="s">
        <v>1844</v>
      </c>
    </row>
    <row r="31" spans="1:5" x14ac:dyDescent="0.4">
      <c r="A31">
        <v>10</v>
      </c>
      <c r="B31" t="s">
        <v>6</v>
      </c>
      <c r="C31" t="s">
        <v>1849</v>
      </c>
      <c r="D31" t="s">
        <v>1872</v>
      </c>
      <c r="E31" t="s">
        <v>1874</v>
      </c>
    </row>
    <row r="32" spans="1:5" x14ac:dyDescent="0.4">
      <c r="A32">
        <v>1</v>
      </c>
      <c r="B32" t="s">
        <v>1841</v>
      </c>
      <c r="C32" s="53" t="s">
        <v>1875</v>
      </c>
      <c r="D32" s="53" t="s">
        <v>1875</v>
      </c>
      <c r="E32" s="53" t="s">
        <v>1875</v>
      </c>
    </row>
    <row r="33" spans="1:5" x14ac:dyDescent="0.4">
      <c r="A33">
        <v>2</v>
      </c>
      <c r="B33" t="s">
        <v>1841</v>
      </c>
      <c r="C33" s="54" t="s">
        <v>1876</v>
      </c>
      <c r="D33" s="54" t="s">
        <v>1876</v>
      </c>
      <c r="E33" s="54" t="s">
        <v>1876</v>
      </c>
    </row>
    <row r="34" spans="1:5" x14ac:dyDescent="0.4">
      <c r="A34">
        <v>3</v>
      </c>
      <c r="B34" t="s">
        <v>1841</v>
      </c>
      <c r="C34" t="s">
        <v>1877</v>
      </c>
      <c r="D34" s="55" t="s">
        <v>1879</v>
      </c>
      <c r="E34" s="56" t="s">
        <v>1880</v>
      </c>
    </row>
    <row r="35" spans="1:5" x14ac:dyDescent="0.4">
      <c r="A35">
        <v>4</v>
      </c>
      <c r="B35" t="s">
        <v>1841</v>
      </c>
      <c r="C35" t="s">
        <v>1878</v>
      </c>
      <c r="D35" t="s">
        <v>1878</v>
      </c>
      <c r="E35" s="55" t="s">
        <v>1879</v>
      </c>
    </row>
    <row r="36" spans="1:5" x14ac:dyDescent="0.4">
      <c r="A36">
        <v>5</v>
      </c>
      <c r="B36" t="s">
        <v>1841</v>
      </c>
      <c r="C36" s="55" t="s">
        <v>1879</v>
      </c>
      <c r="D36" s="56" t="s">
        <v>1880</v>
      </c>
      <c r="E36" t="s">
        <v>1843</v>
      </c>
    </row>
    <row r="37" spans="1:5" x14ac:dyDescent="0.4">
      <c r="A37">
        <v>6</v>
      </c>
      <c r="B37" t="s">
        <v>1841</v>
      </c>
      <c r="C37" s="56" t="s">
        <v>1880</v>
      </c>
      <c r="D37" t="s">
        <v>1881</v>
      </c>
      <c r="E37" t="s">
        <v>1883</v>
      </c>
    </row>
    <row r="38" spans="1:5" x14ac:dyDescent="0.4">
      <c r="A38">
        <v>7</v>
      </c>
      <c r="B38" t="s">
        <v>1841</v>
      </c>
      <c r="C38" t="s">
        <v>1881</v>
      </c>
      <c r="D38" t="s">
        <v>1883</v>
      </c>
      <c r="E38" t="s">
        <v>1881</v>
      </c>
    </row>
    <row r="39" spans="1:5" x14ac:dyDescent="0.4">
      <c r="A39">
        <v>8</v>
      </c>
      <c r="B39" t="s">
        <v>1841</v>
      </c>
      <c r="C39" t="s">
        <v>1882</v>
      </c>
      <c r="D39" t="s">
        <v>1882</v>
      </c>
      <c r="E39" t="s">
        <v>1884</v>
      </c>
    </row>
    <row r="40" spans="1:5" x14ac:dyDescent="0.4">
      <c r="A40">
        <v>9</v>
      </c>
      <c r="B40" t="s">
        <v>1841</v>
      </c>
      <c r="C40" t="s">
        <v>1883</v>
      </c>
      <c r="D40" t="s">
        <v>1884</v>
      </c>
      <c r="E40" t="s">
        <v>1882</v>
      </c>
    </row>
    <row r="41" spans="1:5" x14ac:dyDescent="0.4">
      <c r="A41">
        <v>10</v>
      </c>
      <c r="B41" t="s">
        <v>1841</v>
      </c>
      <c r="C41" t="s">
        <v>1884</v>
      </c>
      <c r="D41" t="s">
        <v>1843</v>
      </c>
      <c r="E41" t="s">
        <v>1885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4395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Reference strains</vt:lpstr>
      <vt:lpstr>Bat strains</vt:lpstr>
      <vt:lpstr>ITS tree metadata</vt:lpstr>
      <vt:lpstr>ftsZ tree metadata</vt:lpstr>
      <vt:lpstr>gltA tree metadata</vt:lpstr>
      <vt:lpstr>conc tree metadata</vt:lpstr>
      <vt:lpstr>Model selection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Clif</cp:lastModifiedBy>
  <cp:revision>177</cp:revision>
  <dcterms:created xsi:type="dcterms:W3CDTF">2019-02-23T12:37:30Z</dcterms:created>
  <dcterms:modified xsi:type="dcterms:W3CDTF">2020-10-04T18:54:37Z</dcterms:modified>
  <dc:language>en-US</dc:language>
</cp:coreProperties>
</file>