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ma\OneDrive\Desktop\Models\eps-brazil-cpl2\InputData\add-outputs\BDbDT\"/>
    </mc:Choice>
  </mc:AlternateContent>
  <xr:revisionPtr revIDLastSave="0" documentId="13_ncr:1_{75B77FF4-104D-442E-B06D-02001A83104F}" xr6:coauthVersionLast="47" xr6:coauthVersionMax="47" xr10:uidLastSave="{00000000-0000-0000-0000-000000000000}"/>
  <bookViews>
    <workbookView xWindow="-98" yWindow="-98" windowWidth="21795" windowHeight="12975" activeTab="2" xr2:uid="{07D21EFD-220B-4C60-85BD-FCD4C246A818}"/>
  </bookViews>
  <sheets>
    <sheet name="About" sheetId="1" r:id="rId1"/>
    <sheet name="IBGE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C3" i="3"/>
  <c r="D2" i="3"/>
  <c r="C2" i="3"/>
  <c r="B3" i="3"/>
  <c r="B2" i="3"/>
  <c r="V5" i="2"/>
  <c r="R3" i="3" s="1"/>
  <c r="U5" i="2"/>
  <c r="Q3" i="3" s="1"/>
  <c r="T5" i="2"/>
  <c r="P3" i="3" s="1"/>
  <c r="S5" i="2"/>
  <c r="O3" i="3" s="1"/>
  <c r="R5" i="2"/>
  <c r="N3" i="3" s="1"/>
  <c r="AD3" i="2"/>
  <c r="AC3" i="2"/>
  <c r="AB3" i="2"/>
  <c r="AA3" i="2"/>
  <c r="I5" i="2"/>
  <c r="E3" i="3" s="1"/>
  <c r="AJ13" i="2"/>
  <c r="AJ5" i="2" s="1"/>
  <c r="AF3" i="3" s="1"/>
  <c r="AI13" i="2"/>
  <c r="AI5" i="2" s="1"/>
  <c r="AE3" i="3" s="1"/>
  <c r="AH13" i="2"/>
  <c r="AH5" i="2" s="1"/>
  <c r="AD3" i="3" s="1"/>
  <c r="AG13" i="2"/>
  <c r="AG5" i="2" s="1"/>
  <c r="AC3" i="3" s="1"/>
  <c r="AF13" i="2"/>
  <c r="AF5" i="2" s="1"/>
  <c r="AB3" i="3" s="1"/>
  <c r="AE13" i="2"/>
  <c r="AE5" i="2" s="1"/>
  <c r="AA3" i="3" s="1"/>
  <c r="AD13" i="2"/>
  <c r="AD5" i="2" s="1"/>
  <c r="Z3" i="3" s="1"/>
  <c r="AC13" i="2"/>
  <c r="AC5" i="2" s="1"/>
  <c r="Y3" i="3" s="1"/>
  <c r="AB13" i="2"/>
  <c r="AB5" i="2" s="1"/>
  <c r="X3" i="3" s="1"/>
  <c r="AA13" i="2"/>
  <c r="AA5" i="2" s="1"/>
  <c r="W3" i="3" s="1"/>
  <c r="Z13" i="2"/>
  <c r="Z5" i="2" s="1"/>
  <c r="V3" i="3" s="1"/>
  <c r="Y13" i="2"/>
  <c r="Y5" i="2" s="1"/>
  <c r="U3" i="3" s="1"/>
  <c r="X13" i="2"/>
  <c r="X5" i="2" s="1"/>
  <c r="T3" i="3" s="1"/>
  <c r="W13" i="2"/>
  <c r="W5" i="2" s="1"/>
  <c r="S3" i="3" s="1"/>
  <c r="V13" i="2"/>
  <c r="U13" i="2"/>
  <c r="T13" i="2"/>
  <c r="S13" i="2"/>
  <c r="R13" i="2"/>
  <c r="Q13" i="2"/>
  <c r="Q5" i="2" s="1"/>
  <c r="M3" i="3" s="1"/>
  <c r="P13" i="2"/>
  <c r="P5" i="2" s="1"/>
  <c r="L3" i="3" s="1"/>
  <c r="O13" i="2"/>
  <c r="O5" i="2" s="1"/>
  <c r="K3" i="3" s="1"/>
  <c r="N13" i="2"/>
  <c r="N5" i="2" s="1"/>
  <c r="J3" i="3" s="1"/>
  <c r="M13" i="2"/>
  <c r="M5" i="2" s="1"/>
  <c r="I3" i="3" s="1"/>
  <c r="L13" i="2"/>
  <c r="L5" i="2" s="1"/>
  <c r="H3" i="3" s="1"/>
  <c r="K13" i="2"/>
  <c r="K5" i="2" s="1"/>
  <c r="G3" i="3" s="1"/>
  <c r="J13" i="2"/>
  <c r="J5" i="2" s="1"/>
  <c r="F3" i="3" s="1"/>
  <c r="I13" i="2"/>
  <c r="AJ12" i="2"/>
  <c r="AJ4" i="2" s="1"/>
  <c r="AF2" i="3" s="1"/>
  <c r="AI12" i="2"/>
  <c r="AI4" i="2" s="1"/>
  <c r="AE2" i="3" s="1"/>
  <c r="AH12" i="2"/>
  <c r="AH4" i="2" s="1"/>
  <c r="AD2" i="3" s="1"/>
  <c r="AG12" i="2"/>
  <c r="AG4" i="2" s="1"/>
  <c r="AC2" i="3" s="1"/>
  <c r="AF12" i="2"/>
  <c r="AF4" i="2" s="1"/>
  <c r="AB2" i="3" s="1"/>
  <c r="AE12" i="2"/>
  <c r="AE4" i="2" s="1"/>
  <c r="AA2" i="3" s="1"/>
  <c r="AD12" i="2"/>
  <c r="AD4" i="2" s="1"/>
  <c r="Z2" i="3" s="1"/>
  <c r="AC12" i="2"/>
  <c r="AC4" i="2" s="1"/>
  <c r="Y2" i="3" s="1"/>
  <c r="AB12" i="2"/>
  <c r="AB4" i="2" s="1"/>
  <c r="X2" i="3" s="1"/>
  <c r="AA12" i="2"/>
  <c r="AA4" i="2" s="1"/>
  <c r="W2" i="3" s="1"/>
  <c r="Z12" i="2"/>
  <c r="Z4" i="2" s="1"/>
  <c r="V2" i="3" s="1"/>
  <c r="Y12" i="2"/>
  <c r="Y4" i="2" s="1"/>
  <c r="U2" i="3" s="1"/>
  <c r="X12" i="2"/>
  <c r="X4" i="2" s="1"/>
  <c r="T2" i="3" s="1"/>
  <c r="W12" i="2"/>
  <c r="W4" i="2" s="1"/>
  <c r="S2" i="3" s="1"/>
  <c r="V12" i="2"/>
  <c r="V4" i="2" s="1"/>
  <c r="R2" i="3" s="1"/>
  <c r="U12" i="2"/>
  <c r="U4" i="2" s="1"/>
  <c r="Q2" i="3" s="1"/>
  <c r="T12" i="2"/>
  <c r="T4" i="2" s="1"/>
  <c r="P2" i="3" s="1"/>
  <c r="S12" i="2"/>
  <c r="S4" i="2" s="1"/>
  <c r="O2" i="3" s="1"/>
  <c r="R12" i="2"/>
  <c r="R4" i="2" s="1"/>
  <c r="N2" i="3" s="1"/>
  <c r="Q12" i="2"/>
  <c r="Q4" i="2" s="1"/>
  <c r="M2" i="3" s="1"/>
  <c r="P12" i="2"/>
  <c r="P4" i="2" s="1"/>
  <c r="L2" i="3" s="1"/>
  <c r="O12" i="2"/>
  <c r="O4" i="2" s="1"/>
  <c r="K2" i="3" s="1"/>
  <c r="N12" i="2"/>
  <c r="N4" i="2" s="1"/>
  <c r="J2" i="3" s="1"/>
  <c r="M12" i="2"/>
  <c r="M4" i="2" s="1"/>
  <c r="I2" i="3" s="1"/>
  <c r="L12" i="2"/>
  <c r="L4" i="2" s="1"/>
  <c r="H2" i="3" s="1"/>
  <c r="K12" i="2"/>
  <c r="K4" i="2" s="1"/>
  <c r="G2" i="3" s="1"/>
  <c r="J12" i="2"/>
  <c r="J4" i="2" s="1"/>
  <c r="F2" i="3" s="1"/>
  <c r="I12" i="2"/>
  <c r="I4" i="2" s="1"/>
  <c r="E2" i="3" s="1"/>
  <c r="AJ11" i="2"/>
  <c r="AJ3" i="2" s="1"/>
  <c r="AI11" i="2"/>
  <c r="AI3" i="2" s="1"/>
  <c r="AH11" i="2"/>
  <c r="AH3" i="2" s="1"/>
  <c r="AG11" i="2"/>
  <c r="AG3" i="2" s="1"/>
  <c r="AF11" i="2"/>
  <c r="AF3" i="2" s="1"/>
  <c r="AE11" i="2"/>
  <c r="AE3" i="2" s="1"/>
  <c r="AD11" i="2"/>
  <c r="AC11" i="2"/>
  <c r="AB11" i="2"/>
  <c r="AA11" i="2"/>
  <c r="Z11" i="2"/>
  <c r="Z3" i="2" s="1"/>
  <c r="Y11" i="2"/>
  <c r="Y3" i="2" s="1"/>
  <c r="X11" i="2"/>
  <c r="X3" i="2" s="1"/>
  <c r="W11" i="2"/>
  <c r="W3" i="2" s="1"/>
  <c r="V11" i="2"/>
  <c r="V3" i="2" s="1"/>
  <c r="U11" i="2"/>
  <c r="U3" i="2" s="1"/>
  <c r="T11" i="2"/>
  <c r="T3" i="2" s="1"/>
  <c r="S11" i="2"/>
  <c r="S3" i="2" s="1"/>
  <c r="R11" i="2"/>
  <c r="R3" i="2" s="1"/>
  <c r="Q11" i="2"/>
  <c r="Q3" i="2" s="1"/>
  <c r="P11" i="2"/>
  <c r="P3" i="2" s="1"/>
  <c r="O11" i="2"/>
  <c r="O3" i="2" s="1"/>
  <c r="N11" i="2"/>
  <c r="N3" i="2" s="1"/>
  <c r="M11" i="2"/>
  <c r="M3" i="2" s="1"/>
  <c r="L11" i="2"/>
  <c r="L3" i="2" s="1"/>
  <c r="K11" i="2"/>
  <c r="K3" i="2" s="1"/>
  <c r="J11" i="2"/>
  <c r="J3" i="2" s="1"/>
  <c r="I11" i="2"/>
  <c r="I3" i="2" s="1"/>
  <c r="H13" i="2"/>
  <c r="H12" i="2"/>
  <c r="H11" i="2"/>
  <c r="AH2" i="3"/>
  <c r="AV2" i="3"/>
  <c r="AQ3" i="3"/>
  <c r="AI2" i="3"/>
  <c r="AW2" i="3"/>
  <c r="AR3" i="3"/>
  <c r="AJ2" i="3"/>
  <c r="AX2" i="3"/>
  <c r="AS3" i="3"/>
  <c r="AK2" i="3"/>
  <c r="AY2" i="3"/>
  <c r="AT3" i="3"/>
  <c r="AL2" i="3"/>
  <c r="AZ2" i="3"/>
  <c r="AU3" i="3"/>
  <c r="AM2" i="3"/>
  <c r="AH3" i="3"/>
  <c r="AV3" i="3"/>
  <c r="AN2" i="3"/>
  <c r="AI3" i="3"/>
  <c r="AW3" i="3"/>
  <c r="AO2" i="3"/>
  <c r="AJ3" i="3"/>
  <c r="AX3" i="3"/>
  <c r="AP2" i="3"/>
  <c r="AK3" i="3"/>
  <c r="AY3" i="3"/>
  <c r="AQ2" i="3"/>
  <c r="AL3" i="3"/>
  <c r="AZ3" i="3"/>
  <c r="AR2" i="3"/>
  <c r="AM3" i="3"/>
  <c r="AS2" i="3"/>
  <c r="AN3" i="3"/>
  <c r="AT2" i="3"/>
  <c r="AO3" i="3"/>
  <c r="AU2" i="3"/>
  <c r="AP3" i="3"/>
  <c r="AG3" i="3"/>
  <c r="AG2" i="3"/>
</calcChain>
</file>

<file path=xl/sharedStrings.xml><?xml version="1.0" encoding="utf-8"?>
<sst xmlns="http://schemas.openxmlformats.org/spreadsheetml/2006/main" count="34" uniqueCount="24">
  <si>
    <t>BDbDT BAU Deaths by Demographic Trait</t>
  </si>
  <si>
    <t>Source:</t>
  </si>
  <si>
    <t>Datasets, Table 3, Main Series</t>
  </si>
  <si>
    <t>Age columns have been removed to reduce filesize</t>
  </si>
  <si>
    <t>Notes</t>
  </si>
  <si>
    <t>male</t>
  </si>
  <si>
    <t>female</t>
  </si>
  <si>
    <t>white</t>
  </si>
  <si>
    <t>black</t>
  </si>
  <si>
    <t>asian</t>
  </si>
  <si>
    <t>other race</t>
  </si>
  <si>
    <t>hispanic</t>
  </si>
  <si>
    <t>nonhispanic</t>
  </si>
  <si>
    <t>total</t>
  </si>
  <si>
    <t>https://sidra.ibge.gov.br/pesquisa/registro-civil/quadros/brasil/obitos</t>
  </si>
  <si>
    <t>unknown</t>
  </si>
  <si>
    <t>baseline 2018</t>
  </si>
  <si>
    <t>IBGE SIDRA Table 7358 - Population by sex and age</t>
  </si>
  <si>
    <t>year</t>
  </si>
  <si>
    <t>IBGE civil registry</t>
  </si>
  <si>
    <t>deaths 2017 - 2022</t>
  </si>
  <si>
    <t>projections following population growth according to IBGE</t>
  </si>
  <si>
    <t>https://sidra.ibge.gov.br/pesquisa/projecao-da-populacao/tabelas</t>
  </si>
  <si>
    <t>There are no statistics regarding deaths and population projection by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</si>
</sst>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/>
    <xf numFmtId="0" fontId="4" fillId="0" borderId="0" xfId="0" applyFont="1"/>
    <xf numFmtId="9" fontId="4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9" fontId="4" fillId="0" borderId="0" xfId="2" applyFont="1" applyAlignment="1">
      <alignment horizontal="right" indent="1"/>
    </xf>
    <xf numFmtId="3" fontId="4" fillId="0" borderId="0" xfId="0" applyNumberFormat="1" applyFont="1" applyAlignment="1">
      <alignment horizontal="right" indent="1"/>
    </xf>
    <xf numFmtId="0" fontId="0" fillId="0" borderId="0" xfId="0" applyAlignment="1">
      <alignment horizontal="right" indent="1"/>
    </xf>
    <xf numFmtId="3" fontId="0" fillId="2" borderId="0" xfId="0" applyNumberFormat="1" applyFill="1"/>
    <xf numFmtId="9" fontId="4" fillId="2" borderId="0" xfId="2" applyFont="1" applyFill="1" applyAlignment="1">
      <alignment horizontal="center"/>
    </xf>
    <xf numFmtId="3" fontId="4" fillId="2" borderId="0" xfId="0" applyNumberFormat="1" applyFont="1" applyFill="1"/>
    <xf numFmtId="0" fontId="2" fillId="0" borderId="0" xfId="1" applyAlignment="1">
      <alignment horizontal="right"/>
    </xf>
    <xf numFmtId="0" fontId="2" fillId="0" borderId="0" xfId="1" applyAlignment="1"/>
    <xf numFmtId="0" fontId="2" fillId="0" borderId="0" xfId="1" applyAlignment="1">
      <alignment horizontal="left"/>
    </xf>
    <xf numFmtId="11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idra.ibge.gov.br/pesquisa/projecao-da-populacao/tabelas" TargetMode="External"/><Relationship Id="rId1" Type="http://schemas.openxmlformats.org/officeDocument/2006/relationships/hyperlink" Target="https://sidra.ibge.gov.br/pesquisa/registro-civil/quadros/brasil/obito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idra.ibge.gov.br/pesquisa/registro-civil/quadros/brasil/obi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B14"/>
  <sheetViews>
    <sheetView workbookViewId="0">
      <selection activeCell="A16" sqref="A16:C16"/>
    </sheetView>
  </sheetViews>
  <sheetFormatPr defaultColWidth="8.796875" defaultRowHeight="14.25" x14ac:dyDescent="0.45"/>
  <cols>
    <col min="2" max="2" width="81.46484375" customWidth="1"/>
  </cols>
  <sheetData>
    <row r="1" spans="1:2" x14ac:dyDescent="0.45">
      <c r="A1" s="1" t="s">
        <v>0</v>
      </c>
    </row>
    <row r="3" spans="1:2" x14ac:dyDescent="0.45">
      <c r="A3" t="s">
        <v>1</v>
      </c>
      <c r="B3" t="s">
        <v>19</v>
      </c>
    </row>
    <row r="4" spans="1:2" x14ac:dyDescent="0.45">
      <c r="B4" s="2" t="s">
        <v>20</v>
      </c>
    </row>
    <row r="5" spans="1:2" x14ac:dyDescent="0.45">
      <c r="B5" s="18" t="s">
        <v>14</v>
      </c>
    </row>
    <row r="6" spans="1:2" x14ac:dyDescent="0.45">
      <c r="B6" s="2"/>
    </row>
    <row r="7" spans="1:2" x14ac:dyDescent="0.45">
      <c r="B7" s="2" t="s">
        <v>21</v>
      </c>
    </row>
    <row r="8" spans="1:2" x14ac:dyDescent="0.45">
      <c r="B8" s="8" t="s">
        <v>17</v>
      </c>
    </row>
    <row r="9" spans="1:2" x14ac:dyDescent="0.45">
      <c r="B9" s="19" t="s">
        <v>22</v>
      </c>
    </row>
    <row r="10" spans="1:2" x14ac:dyDescent="0.45">
      <c r="B10" s="2"/>
    </row>
    <row r="11" spans="1:2" x14ac:dyDescent="0.45">
      <c r="B11" t="s">
        <v>2</v>
      </c>
    </row>
    <row r="12" spans="1:2" x14ac:dyDescent="0.45">
      <c r="B12" s="3" t="s">
        <v>3</v>
      </c>
    </row>
    <row r="14" spans="1:2" x14ac:dyDescent="0.45">
      <c r="A14" s="1" t="s">
        <v>4</v>
      </c>
      <c r="B14" t="s">
        <v>23</v>
      </c>
    </row>
  </sheetData>
  <hyperlinks>
    <hyperlink ref="B5" r:id="rId1" xr:uid="{2B322B4A-FE38-43EC-937E-CB5D21A70AB4}"/>
    <hyperlink ref="B9" r:id="rId2" xr:uid="{27D5B4ED-B610-4B28-89FE-EC81B488FCC3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B2:AJ17"/>
  <sheetViews>
    <sheetView workbookViewId="0">
      <selection activeCell="G8" sqref="G8"/>
    </sheetView>
  </sheetViews>
  <sheetFormatPr defaultColWidth="8.796875" defaultRowHeight="14.25" x14ac:dyDescent="0.45"/>
  <cols>
    <col min="2" max="3" width="12.6640625" style="9" customWidth="1"/>
    <col min="4" max="29" width="12.6640625" style="8" customWidth="1"/>
    <col min="30" max="36" width="12.6640625" customWidth="1"/>
  </cols>
  <sheetData>
    <row r="2" spans="2:36" x14ac:dyDescent="0.45">
      <c r="B2" s="17" t="s">
        <v>14</v>
      </c>
      <c r="C2" s="5">
        <v>2017</v>
      </c>
      <c r="D2" s="5">
        <v>2018</v>
      </c>
      <c r="E2" s="5">
        <v>2019</v>
      </c>
      <c r="F2" s="5">
        <v>2020</v>
      </c>
      <c r="G2" s="5">
        <v>2021</v>
      </c>
      <c r="H2" s="6">
        <v>2022</v>
      </c>
      <c r="I2" s="6">
        <v>2023</v>
      </c>
      <c r="J2" s="6">
        <v>2024</v>
      </c>
      <c r="K2" s="6">
        <v>2025</v>
      </c>
      <c r="L2" s="6">
        <v>2026</v>
      </c>
      <c r="M2" s="6">
        <v>2027</v>
      </c>
      <c r="N2" s="6">
        <v>2028</v>
      </c>
      <c r="O2" s="6">
        <v>2029</v>
      </c>
      <c r="P2" s="6">
        <v>2030</v>
      </c>
      <c r="Q2" s="6">
        <v>2031</v>
      </c>
      <c r="R2" s="6">
        <v>2032</v>
      </c>
      <c r="S2" s="6">
        <v>2033</v>
      </c>
      <c r="T2" s="6">
        <v>2034</v>
      </c>
      <c r="U2" s="6">
        <v>2035</v>
      </c>
      <c r="V2" s="6">
        <v>2036</v>
      </c>
      <c r="W2" s="6">
        <v>2037</v>
      </c>
      <c r="X2" s="6">
        <v>2038</v>
      </c>
      <c r="Y2" s="6">
        <v>2039</v>
      </c>
      <c r="Z2" s="6">
        <v>2040</v>
      </c>
      <c r="AA2" s="6">
        <v>2041</v>
      </c>
      <c r="AB2" s="6">
        <v>2042</v>
      </c>
      <c r="AC2" s="6">
        <v>2043</v>
      </c>
      <c r="AD2" s="6">
        <v>2044</v>
      </c>
      <c r="AE2" s="6">
        <v>2045</v>
      </c>
      <c r="AF2" s="6">
        <v>2046</v>
      </c>
      <c r="AG2" s="6">
        <v>2047</v>
      </c>
      <c r="AH2" s="6">
        <v>2048</v>
      </c>
      <c r="AI2" s="6">
        <v>2049</v>
      </c>
      <c r="AJ2" s="6">
        <v>2050</v>
      </c>
    </row>
    <row r="3" spans="2:36" x14ac:dyDescent="0.45">
      <c r="B3" s="13" t="s">
        <v>13</v>
      </c>
      <c r="C3" s="4">
        <v>1292297</v>
      </c>
      <c r="D3" s="4">
        <v>1298579</v>
      </c>
      <c r="E3" s="4">
        <v>1332466</v>
      </c>
      <c r="F3" s="4">
        <v>1524949</v>
      </c>
      <c r="G3" s="4">
        <v>1802487</v>
      </c>
      <c r="H3" s="14">
        <v>1524731</v>
      </c>
      <c r="I3" s="4">
        <f>$H3*I11</f>
        <v>1535062.937897539</v>
      </c>
      <c r="J3" s="4">
        <f t="shared" ref="J3:AJ5" si="0">$H3*J11</f>
        <v>1545000.7127997146</v>
      </c>
      <c r="K3" s="4">
        <f t="shared" si="0"/>
        <v>1554544.140173289</v>
      </c>
      <c r="L3" s="4">
        <f t="shared" si="0"/>
        <v>1563681.637008891</v>
      </c>
      <c r="M3" s="4">
        <f t="shared" si="0"/>
        <v>1572402.2803583452</v>
      </c>
      <c r="N3" s="4">
        <f t="shared" si="0"/>
        <v>1580695.1685657736</v>
      </c>
      <c r="O3" s="4">
        <f t="shared" si="0"/>
        <v>1588556.5399921027</v>
      </c>
      <c r="P3" s="4">
        <f t="shared" si="0"/>
        <v>1595988.6658156407</v>
      </c>
      <c r="Q3" s="4">
        <f t="shared" si="0"/>
        <v>1602986.4003980339</v>
      </c>
      <c r="R3" s="4">
        <f t="shared" si="0"/>
        <v>1609540.077036608</v>
      </c>
      <c r="S3" s="4">
        <f t="shared" si="0"/>
        <v>1615649.3976392103</v>
      </c>
      <c r="T3" s="4">
        <f t="shared" si="0"/>
        <v>1621316.9882557597</v>
      </c>
      <c r="U3" s="4">
        <f t="shared" si="0"/>
        <v>1626544.6942186311</v>
      </c>
      <c r="V3" s="4">
        <f t="shared" si="0"/>
        <v>1631329.4068525159</v>
      </c>
      <c r="W3" s="4">
        <f t="shared" si="0"/>
        <v>1635667.5703438751</v>
      </c>
      <c r="X3" s="4">
        <f t="shared" si="0"/>
        <v>1639562.7050190864</v>
      </c>
      <c r="Y3" s="4">
        <f t="shared" si="0"/>
        <v>1643017.5859741447</v>
      </c>
      <c r="Z3" s="4">
        <f t="shared" si="0"/>
        <v>1646035.9251660977</v>
      </c>
      <c r="AA3" s="4">
        <f t="shared" si="0"/>
        <v>1648621.597792933</v>
      </c>
      <c r="AB3" s="4">
        <f t="shared" si="0"/>
        <v>1650781.6799945671</v>
      </c>
      <c r="AC3" s="4">
        <f t="shared" si="0"/>
        <v>1652523.9931412975</v>
      </c>
      <c r="AD3" s="4">
        <f t="shared" si="0"/>
        <v>1653850.7232422472</v>
      </c>
      <c r="AE3" s="4">
        <f t="shared" si="0"/>
        <v>1654763.6588503323</v>
      </c>
      <c r="AF3" s="4">
        <f t="shared" si="0"/>
        <v>1655264.9646823786</v>
      </c>
      <c r="AG3" s="4">
        <f t="shared" si="0"/>
        <v>1655360.1625406474</v>
      </c>
      <c r="AH3" s="4">
        <f t="shared" si="0"/>
        <v>1655053.6386382459</v>
      </c>
      <c r="AI3" s="4">
        <f t="shared" si="0"/>
        <v>1654343.7676631978</v>
      </c>
      <c r="AJ3" s="4">
        <f t="shared" si="0"/>
        <v>1653228.1364885506</v>
      </c>
    </row>
    <row r="4" spans="2:36" x14ac:dyDescent="0.45">
      <c r="B4" s="13" t="s">
        <v>5</v>
      </c>
      <c r="C4" s="4">
        <v>722706</v>
      </c>
      <c r="D4" s="4">
        <v>723678</v>
      </c>
      <c r="E4" s="4">
        <v>736491</v>
      </c>
      <c r="F4" s="4">
        <v>855787</v>
      </c>
      <c r="G4" s="4">
        <v>998192</v>
      </c>
      <c r="H4" s="14">
        <v>834199</v>
      </c>
      <c r="I4" s="4">
        <f t="shared" ref="I4:X5" si="1">$H4*I12</f>
        <v>839689.6550281836</v>
      </c>
      <c r="J4" s="4">
        <f t="shared" si="1"/>
        <v>844961.58709652419</v>
      </c>
      <c r="K4" s="4">
        <f t="shared" si="1"/>
        <v>850016.98120988812</v>
      </c>
      <c r="L4" s="4">
        <f t="shared" si="1"/>
        <v>854849.34591745446</v>
      </c>
      <c r="M4" s="4">
        <f t="shared" si="1"/>
        <v>859452.43607804191</v>
      </c>
      <c r="N4" s="4">
        <f t="shared" si="1"/>
        <v>863820.51506069303</v>
      </c>
      <c r="O4" s="4">
        <f t="shared" si="1"/>
        <v>867951.58060640295</v>
      </c>
      <c r="P4" s="4">
        <f t="shared" si="1"/>
        <v>871846.83248147985</v>
      </c>
      <c r="Q4" s="4">
        <f t="shared" si="1"/>
        <v>875503.69635291828</v>
      </c>
      <c r="R4" s="4">
        <f t="shared" si="1"/>
        <v>878916.95204545523</v>
      </c>
      <c r="S4" s="4">
        <f t="shared" si="1"/>
        <v>882086.75846853631</v>
      </c>
      <c r="T4" s="4">
        <f t="shared" si="1"/>
        <v>885014.86362605414</v>
      </c>
      <c r="U4" s="4">
        <f t="shared" si="1"/>
        <v>887703.05524926272</v>
      </c>
      <c r="V4" s="4">
        <f t="shared" si="1"/>
        <v>890150.53084546607</v>
      </c>
      <c r="W4" s="4">
        <f t="shared" si="1"/>
        <v>892355.65364738228</v>
      </c>
      <c r="X4" s="4">
        <f t="shared" si="1"/>
        <v>894321.11717010138</v>
      </c>
      <c r="Y4" s="4">
        <f t="shared" si="0"/>
        <v>896049.20176415599</v>
      </c>
      <c r="Z4" s="4">
        <f t="shared" si="0"/>
        <v>897542.40230783005</v>
      </c>
      <c r="AA4" s="4">
        <f t="shared" si="0"/>
        <v>898803.24546129594</v>
      </c>
      <c r="AB4" s="4">
        <f t="shared" si="0"/>
        <v>899836.28398014756</v>
      </c>
      <c r="AC4" s="4">
        <f t="shared" si="0"/>
        <v>900646.63474850811</v>
      </c>
      <c r="AD4" s="4">
        <f t="shared" si="0"/>
        <v>901235.82329704775</v>
      </c>
      <c r="AE4" s="4">
        <f t="shared" si="0"/>
        <v>901605.0017192415</v>
      </c>
      <c r="AF4" s="4">
        <f t="shared" si="0"/>
        <v>901755.89418256539</v>
      </c>
      <c r="AG4" s="4">
        <f t="shared" si="0"/>
        <v>901692.00464027759</v>
      </c>
      <c r="AH4" s="4">
        <f t="shared" si="0"/>
        <v>901415.83591613395</v>
      </c>
      <c r="AI4" s="4">
        <f t="shared" si="0"/>
        <v>900926.38688063226</v>
      </c>
      <c r="AJ4" s="4">
        <f t="shared" si="0"/>
        <v>900222.48160388088</v>
      </c>
    </row>
    <row r="5" spans="2:36" x14ac:dyDescent="0.45">
      <c r="B5" s="13" t="s">
        <v>6</v>
      </c>
      <c r="C5" s="4">
        <v>569050</v>
      </c>
      <c r="D5" s="4">
        <v>574370</v>
      </c>
      <c r="E5" s="4">
        <v>595490</v>
      </c>
      <c r="F5" s="4">
        <v>668689</v>
      </c>
      <c r="G5" s="4">
        <v>803747</v>
      </c>
      <c r="H5" s="14">
        <v>689993</v>
      </c>
      <c r="I5" s="4">
        <f t="shared" si="1"/>
        <v>694796.69655852334</v>
      </c>
      <c r="J5" s="4">
        <f t="shared" si="0"/>
        <v>699424.44932146603</v>
      </c>
      <c r="K5" s="4">
        <f t="shared" si="0"/>
        <v>703874.36743327009</v>
      </c>
      <c r="L5" s="4">
        <f t="shared" si="0"/>
        <v>708141.33113553107</v>
      </c>
      <c r="M5" s="4">
        <f t="shared" si="0"/>
        <v>712220.61014839727</v>
      </c>
      <c r="N5" s="4">
        <f t="shared" si="0"/>
        <v>716107.09099537658</v>
      </c>
      <c r="O5" s="4">
        <f t="shared" si="0"/>
        <v>719799.02730489033</v>
      </c>
      <c r="P5" s="4">
        <f t="shared" si="0"/>
        <v>723297.48072009254</v>
      </c>
      <c r="Q5" s="4">
        <f t="shared" si="0"/>
        <v>726599.93219420966</v>
      </c>
      <c r="R5" s="4">
        <f t="shared" si="0"/>
        <v>729701.95297917374</v>
      </c>
      <c r="S5" s="4">
        <f t="shared" si="0"/>
        <v>732603.15359643172</v>
      </c>
      <c r="T5" s="4">
        <f t="shared" si="0"/>
        <v>735304.47633280605</v>
      </c>
      <c r="U5" s="4">
        <f t="shared" si="0"/>
        <v>737806.14105522237</v>
      </c>
      <c r="V5" s="4">
        <f t="shared" si="0"/>
        <v>740106.0307592852</v>
      </c>
      <c r="W5" s="4">
        <f t="shared" si="0"/>
        <v>742202.29228090926</v>
      </c>
      <c r="X5" s="4">
        <f t="shared" si="0"/>
        <v>744095.91188030259</v>
      </c>
      <c r="Y5" s="4">
        <f t="shared" si="0"/>
        <v>745787.54287632904</v>
      </c>
      <c r="Z5" s="4">
        <f t="shared" si="0"/>
        <v>747278.4981886287</v>
      </c>
      <c r="AA5" s="4">
        <f t="shared" si="0"/>
        <v>748570.21009317227</v>
      </c>
      <c r="AB5" s="4">
        <f t="shared" si="0"/>
        <v>749665.34212071286</v>
      </c>
      <c r="AC5" s="4">
        <f t="shared" si="0"/>
        <v>750566.7713870164</v>
      </c>
      <c r="AD5" s="4">
        <f t="shared" si="0"/>
        <v>751275.22659389279</v>
      </c>
      <c r="AE5" s="4">
        <f t="shared" si="0"/>
        <v>751791.37990594201</v>
      </c>
      <c r="AF5" s="4">
        <f t="shared" si="0"/>
        <v>752115.78413143405</v>
      </c>
      <c r="AG5" s="4">
        <f t="shared" si="0"/>
        <v>752250.55627476389</v>
      </c>
      <c r="AH5" s="4">
        <f t="shared" si="0"/>
        <v>752197.5997553143</v>
      </c>
      <c r="AI5" s="4">
        <f t="shared" si="0"/>
        <v>751956.26753613329</v>
      </c>
      <c r="AJ5" s="4">
        <f t="shared" si="0"/>
        <v>751525.3534900879</v>
      </c>
    </row>
    <row r="6" spans="2:36" x14ac:dyDescent="0.45">
      <c r="B6" s="13" t="s">
        <v>15</v>
      </c>
      <c r="C6" s="4">
        <v>541</v>
      </c>
      <c r="D6" s="4">
        <v>531</v>
      </c>
      <c r="E6" s="4">
        <v>485</v>
      </c>
      <c r="F6" s="4">
        <v>473</v>
      </c>
      <c r="G6" s="4">
        <v>548</v>
      </c>
      <c r="H6" s="14">
        <v>539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</row>
    <row r="8" spans="2:36" x14ac:dyDescent="0.45">
      <c r="G8" s="8" t="s">
        <v>17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2:36" x14ac:dyDescent="0.45">
      <c r="G9" s="8" t="s">
        <v>16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4"/>
    </row>
    <row r="10" spans="2:36" x14ac:dyDescent="0.45">
      <c r="G10" s="10" t="s">
        <v>18</v>
      </c>
      <c r="H10" s="6">
        <v>2022</v>
      </c>
      <c r="I10" s="6">
        <v>2023</v>
      </c>
      <c r="J10" s="6">
        <v>2024</v>
      </c>
      <c r="K10" s="6">
        <v>2025</v>
      </c>
      <c r="L10" s="6">
        <v>2026</v>
      </c>
      <c r="M10" s="6">
        <v>2027</v>
      </c>
      <c r="N10" s="6">
        <v>2028</v>
      </c>
      <c r="O10" s="6">
        <v>2029</v>
      </c>
      <c r="P10" s="6">
        <v>2030</v>
      </c>
      <c r="Q10" s="6">
        <v>2031</v>
      </c>
      <c r="R10" s="6">
        <v>2032</v>
      </c>
      <c r="S10" s="6">
        <v>2033</v>
      </c>
      <c r="T10" s="6">
        <v>2034</v>
      </c>
      <c r="U10" s="6">
        <v>2035</v>
      </c>
      <c r="V10" s="6">
        <v>2036</v>
      </c>
      <c r="W10" s="6">
        <v>2037</v>
      </c>
      <c r="X10" s="6">
        <v>2038</v>
      </c>
      <c r="Y10" s="6">
        <v>2039</v>
      </c>
      <c r="Z10" s="6">
        <v>2040</v>
      </c>
      <c r="AA10" s="6">
        <v>2041</v>
      </c>
      <c r="AB10" s="6">
        <v>2042</v>
      </c>
      <c r="AC10" s="6">
        <v>2043</v>
      </c>
      <c r="AD10" s="6">
        <v>2044</v>
      </c>
      <c r="AE10" s="6">
        <v>2045</v>
      </c>
      <c r="AF10" s="6">
        <v>2046</v>
      </c>
      <c r="AG10" s="6">
        <v>2047</v>
      </c>
      <c r="AH10" s="6">
        <v>2048</v>
      </c>
      <c r="AI10" s="6">
        <v>2049</v>
      </c>
      <c r="AJ10" s="6">
        <v>2050</v>
      </c>
    </row>
    <row r="11" spans="2:36" x14ac:dyDescent="0.45">
      <c r="G11" s="11" t="s">
        <v>13</v>
      </c>
      <c r="H11" s="15">
        <f t="shared" ref="H11:AJ11" si="2">H15/$H15</f>
        <v>1</v>
      </c>
      <c r="I11" s="9">
        <f t="shared" si="2"/>
        <v>1.0067762365279771</v>
      </c>
      <c r="J11" s="9">
        <f t="shared" si="2"/>
        <v>1.0132939599179887</v>
      </c>
      <c r="K11" s="9">
        <f t="shared" si="2"/>
        <v>1.0195530491432843</v>
      </c>
      <c r="L11" s="9">
        <f t="shared" si="2"/>
        <v>1.0255459074478652</v>
      </c>
      <c r="M11" s="9">
        <f t="shared" si="2"/>
        <v>1.0312653709791073</v>
      </c>
      <c r="N11" s="9">
        <f t="shared" si="2"/>
        <v>1.0367042898490118</v>
      </c>
      <c r="O11" s="9">
        <f t="shared" si="2"/>
        <v>1.0418601969738286</v>
      </c>
      <c r="P11" s="9">
        <f t="shared" si="2"/>
        <v>1.0467345819135576</v>
      </c>
      <c r="Q11" s="9">
        <f t="shared" si="2"/>
        <v>1.0513240698838247</v>
      </c>
      <c r="R11" s="9">
        <f t="shared" si="2"/>
        <v>1.0556223209448801</v>
      </c>
      <c r="S11" s="9">
        <f t="shared" si="2"/>
        <v>1.0596291395919741</v>
      </c>
      <c r="T11" s="9">
        <f t="shared" si="2"/>
        <v>1.0633462481288567</v>
      </c>
      <c r="U11" s="9">
        <f t="shared" si="2"/>
        <v>1.0667748568230273</v>
      </c>
      <c r="V11" s="9">
        <f t="shared" si="2"/>
        <v>1.0699129268392364</v>
      </c>
      <c r="W11" s="9">
        <f t="shared" si="2"/>
        <v>1.0727581260851096</v>
      </c>
      <c r="X11" s="9">
        <f t="shared" si="2"/>
        <v>1.0753127633786461</v>
      </c>
      <c r="Y11" s="9">
        <f t="shared" si="2"/>
        <v>1.0775786587759708</v>
      </c>
      <c r="Z11" s="9">
        <f t="shared" si="2"/>
        <v>1.0795582467767086</v>
      </c>
      <c r="AA11" s="9">
        <f t="shared" si="2"/>
        <v>1.0812540689426089</v>
      </c>
      <c r="AB11" s="9">
        <f t="shared" si="2"/>
        <v>1.0826707661840462</v>
      </c>
      <c r="AC11" s="9">
        <f t="shared" si="2"/>
        <v>1.0838134681732696</v>
      </c>
      <c r="AD11" s="9">
        <f t="shared" si="2"/>
        <v>1.0846836086117795</v>
      </c>
      <c r="AE11" s="9">
        <f t="shared" si="2"/>
        <v>1.085282360528075</v>
      </c>
      <c r="AF11" s="9">
        <f t="shared" si="2"/>
        <v>1.0856111436590314</v>
      </c>
      <c r="AG11" s="9">
        <f t="shared" si="2"/>
        <v>1.0856735794973982</v>
      </c>
      <c r="AH11" s="9">
        <f t="shared" si="2"/>
        <v>1.0854725447559248</v>
      </c>
      <c r="AI11" s="9">
        <f t="shared" si="2"/>
        <v>1.0850069734682366</v>
      </c>
      <c r="AJ11" s="9">
        <f t="shared" si="2"/>
        <v>1.0842752829768336</v>
      </c>
    </row>
    <row r="12" spans="2:36" x14ac:dyDescent="0.45">
      <c r="G12" s="11" t="s">
        <v>5</v>
      </c>
      <c r="H12" s="15">
        <f t="shared" ref="H12:AJ12" si="3">H16/$H16</f>
        <v>1</v>
      </c>
      <c r="I12" s="9">
        <f t="shared" si="3"/>
        <v>1.006581948705505</v>
      </c>
      <c r="J12" s="9">
        <f t="shared" si="3"/>
        <v>1.012901702227555</v>
      </c>
      <c r="K12" s="9">
        <f t="shared" si="3"/>
        <v>1.0189618798510764</v>
      </c>
      <c r="L12" s="9">
        <f t="shared" si="3"/>
        <v>1.0247546999186699</v>
      </c>
      <c r="M12" s="9">
        <f t="shared" si="3"/>
        <v>1.0302726760377823</v>
      </c>
      <c r="N12" s="9">
        <f t="shared" si="3"/>
        <v>1.0355089313948986</v>
      </c>
      <c r="O12" s="9">
        <f t="shared" si="3"/>
        <v>1.040461065772559</v>
      </c>
      <c r="P12" s="9">
        <f t="shared" si="3"/>
        <v>1.0451305173963046</v>
      </c>
      <c r="Q12" s="9">
        <f t="shared" si="3"/>
        <v>1.0495142002722591</v>
      </c>
      <c r="R12" s="9">
        <f t="shared" si="3"/>
        <v>1.0536058566906161</v>
      </c>
      <c r="S12" s="9">
        <f t="shared" si="3"/>
        <v>1.0574056771448255</v>
      </c>
      <c r="T12" s="9">
        <f t="shared" si="3"/>
        <v>1.060915757062828</v>
      </c>
      <c r="U12" s="9">
        <f t="shared" si="3"/>
        <v>1.0641382394959269</v>
      </c>
      <c r="V12" s="9">
        <f t="shared" si="3"/>
        <v>1.0670721624522039</v>
      </c>
      <c r="W12" s="9">
        <f t="shared" si="3"/>
        <v>1.0697155638491322</v>
      </c>
      <c r="X12" s="9">
        <f t="shared" si="3"/>
        <v>1.072071672550676</v>
      </c>
      <c r="Y12" s="9">
        <f t="shared" si="3"/>
        <v>1.0741432221378304</v>
      </c>
      <c r="Z12" s="9">
        <f t="shared" si="3"/>
        <v>1.075933203357748</v>
      </c>
      <c r="AA12" s="9">
        <f t="shared" si="3"/>
        <v>1.0774446450562707</v>
      </c>
      <c r="AB12" s="9">
        <f t="shared" si="3"/>
        <v>1.0786830048707174</v>
      </c>
      <c r="AC12" s="9">
        <f t="shared" si="3"/>
        <v>1.0796544166901521</v>
      </c>
      <c r="AD12" s="9">
        <f t="shared" si="3"/>
        <v>1.0803607092516867</v>
      </c>
      <c r="AE12" s="9">
        <f t="shared" si="3"/>
        <v>1.080803263632828</v>
      </c>
      <c r="AF12" s="9">
        <f t="shared" si="3"/>
        <v>1.0809841466874994</v>
      </c>
      <c r="AG12" s="9">
        <f t="shared" si="3"/>
        <v>1.0809075587962556</v>
      </c>
      <c r="AH12" s="9">
        <f t="shared" si="3"/>
        <v>1.0805765002309209</v>
      </c>
      <c r="AI12" s="9">
        <f t="shared" si="3"/>
        <v>1.0799897708827657</v>
      </c>
      <c r="AJ12" s="9">
        <f t="shared" si="3"/>
        <v>1.0791459611002661</v>
      </c>
    </row>
    <row r="13" spans="2:36" x14ac:dyDescent="0.45">
      <c r="G13" s="11" t="s">
        <v>6</v>
      </c>
      <c r="H13" s="15">
        <f t="shared" ref="H13:AJ13" si="4">H17/$H17</f>
        <v>1</v>
      </c>
      <c r="I13" s="9">
        <f t="shared" si="4"/>
        <v>1.0069619496987989</v>
      </c>
      <c r="J13" s="9">
        <f t="shared" si="4"/>
        <v>1.0136689058026183</v>
      </c>
      <c r="K13" s="9">
        <f t="shared" si="4"/>
        <v>1.0201181279132834</v>
      </c>
      <c r="L13" s="9">
        <f t="shared" si="4"/>
        <v>1.0263021960158016</v>
      </c>
      <c r="M13" s="9">
        <f t="shared" si="4"/>
        <v>1.0322142545625785</v>
      </c>
      <c r="N13" s="9">
        <f t="shared" si="4"/>
        <v>1.0378468926429349</v>
      </c>
      <c r="O13" s="9">
        <f t="shared" si="4"/>
        <v>1.0431975792578916</v>
      </c>
      <c r="P13" s="9">
        <f t="shared" si="4"/>
        <v>1.0482678530363243</v>
      </c>
      <c r="Q13" s="9">
        <f t="shared" si="4"/>
        <v>1.0530540631487706</v>
      </c>
      <c r="R13" s="9">
        <f t="shared" si="4"/>
        <v>1.0575497910546539</v>
      </c>
      <c r="S13" s="9">
        <f t="shared" si="4"/>
        <v>1.0617544722865764</v>
      </c>
      <c r="T13" s="9">
        <f t="shared" si="4"/>
        <v>1.0656694724914688</v>
      </c>
      <c r="U13" s="9">
        <f t="shared" si="4"/>
        <v>1.0692951103202821</v>
      </c>
      <c r="V13" s="9">
        <f t="shared" si="4"/>
        <v>1.0726283176195777</v>
      </c>
      <c r="W13" s="9">
        <f t="shared" si="4"/>
        <v>1.0756664086170573</v>
      </c>
      <c r="X13" s="9">
        <f t="shared" si="4"/>
        <v>1.0784108126898426</v>
      </c>
      <c r="Y13" s="9">
        <f t="shared" si="4"/>
        <v>1.0808624766864723</v>
      </c>
      <c r="Z13" s="9">
        <f t="shared" si="4"/>
        <v>1.083023303408337</v>
      </c>
      <c r="AA13" s="9">
        <f t="shared" si="4"/>
        <v>1.0848953686387721</v>
      </c>
      <c r="AB13" s="9">
        <f t="shared" si="4"/>
        <v>1.0864825326064365</v>
      </c>
      <c r="AC13" s="9">
        <f t="shared" si="4"/>
        <v>1.0877889650866261</v>
      </c>
      <c r="AD13" s="9">
        <f t="shared" si="4"/>
        <v>1.0888157221796348</v>
      </c>
      <c r="AE13" s="9">
        <f t="shared" si="4"/>
        <v>1.0895637780469396</v>
      </c>
      <c r="AF13" s="9">
        <f t="shared" si="4"/>
        <v>1.090033933868074</v>
      </c>
      <c r="AG13" s="9">
        <f t="shared" si="4"/>
        <v>1.0902292577964761</v>
      </c>
      <c r="AH13" s="9">
        <f t="shared" si="4"/>
        <v>1.090152508438947</v>
      </c>
      <c r="AI13" s="9">
        <f t="shared" si="4"/>
        <v>1.0898027480512604</v>
      </c>
      <c r="AJ13" s="9">
        <f t="shared" si="4"/>
        <v>1.0891782286053451</v>
      </c>
    </row>
    <row r="14" spans="2:36" x14ac:dyDescent="0.45">
      <c r="G14" s="11"/>
      <c r="H14" s="9"/>
      <c r="I14" s="9"/>
      <c r="AD14" s="8"/>
      <c r="AE14" s="8"/>
      <c r="AF14" s="8"/>
      <c r="AG14" s="8"/>
      <c r="AH14" s="8"/>
      <c r="AI14" s="8"/>
    </row>
    <row r="15" spans="2:36" x14ac:dyDescent="0.45">
      <c r="G15" s="12" t="s">
        <v>13</v>
      </c>
      <c r="H15" s="16">
        <v>214828540</v>
      </c>
      <c r="I15" s="7">
        <v>216284269</v>
      </c>
      <c r="J15" s="7">
        <v>217684462</v>
      </c>
      <c r="K15" s="7">
        <v>219029093</v>
      </c>
      <c r="L15" s="7">
        <v>220316530</v>
      </c>
      <c r="M15" s="7">
        <v>221545234</v>
      </c>
      <c r="N15" s="7">
        <v>222713669</v>
      </c>
      <c r="O15" s="7">
        <v>223821305</v>
      </c>
      <c r="P15" s="7">
        <v>224868462</v>
      </c>
      <c r="Q15" s="7">
        <v>225854415</v>
      </c>
      <c r="R15" s="7">
        <v>226777802</v>
      </c>
      <c r="S15" s="7">
        <v>227638581</v>
      </c>
      <c r="T15" s="7">
        <v>228437122</v>
      </c>
      <c r="U15" s="7">
        <v>229173685</v>
      </c>
      <c r="V15" s="7">
        <v>229847832</v>
      </c>
      <c r="W15" s="7">
        <v>230459062</v>
      </c>
      <c r="X15" s="7">
        <v>231007871</v>
      </c>
      <c r="Y15" s="7">
        <v>231494650</v>
      </c>
      <c r="Z15" s="7">
        <v>231919922</v>
      </c>
      <c r="AA15" s="7">
        <v>232284233</v>
      </c>
      <c r="AB15" s="7">
        <v>232588580</v>
      </c>
      <c r="AC15" s="7">
        <v>232834065</v>
      </c>
      <c r="AD15" s="7">
        <v>233020996</v>
      </c>
      <c r="AE15" s="7">
        <v>233149625</v>
      </c>
      <c r="AF15" s="7">
        <v>233220257</v>
      </c>
      <c r="AG15" s="7">
        <v>233233670</v>
      </c>
      <c r="AH15" s="7">
        <v>233190482</v>
      </c>
      <c r="AI15" s="7">
        <v>233090464</v>
      </c>
      <c r="AJ15" s="7">
        <v>232933276</v>
      </c>
    </row>
    <row r="16" spans="2:36" x14ac:dyDescent="0.45">
      <c r="G16" s="12" t="s">
        <v>5</v>
      </c>
      <c r="H16" s="16">
        <v>104990487</v>
      </c>
      <c r="I16" s="7">
        <v>105681529</v>
      </c>
      <c r="J16" s="7">
        <v>106345043</v>
      </c>
      <c r="K16" s="7">
        <v>106981304</v>
      </c>
      <c r="L16" s="7">
        <v>107589495</v>
      </c>
      <c r="M16" s="7">
        <v>108168830</v>
      </c>
      <c r="N16" s="7">
        <v>108718587</v>
      </c>
      <c r="O16" s="7">
        <v>109238514</v>
      </c>
      <c r="P16" s="7">
        <v>109728762</v>
      </c>
      <c r="Q16" s="7">
        <v>110189007</v>
      </c>
      <c r="R16" s="7">
        <v>110618592</v>
      </c>
      <c r="S16" s="7">
        <v>111017537</v>
      </c>
      <c r="T16" s="7">
        <v>111386062</v>
      </c>
      <c r="U16" s="7">
        <v>111724392</v>
      </c>
      <c r="V16" s="7">
        <v>112032426</v>
      </c>
      <c r="W16" s="7">
        <v>112309958</v>
      </c>
      <c r="X16" s="7">
        <v>112557327</v>
      </c>
      <c r="Y16" s="7">
        <v>112774820</v>
      </c>
      <c r="Z16" s="7">
        <v>112962751</v>
      </c>
      <c r="AA16" s="7">
        <v>113121438</v>
      </c>
      <c r="AB16" s="7">
        <v>113251454</v>
      </c>
      <c r="AC16" s="7">
        <v>113353443</v>
      </c>
      <c r="AD16" s="7">
        <v>113427597</v>
      </c>
      <c r="AE16" s="7">
        <v>113474061</v>
      </c>
      <c r="AF16" s="7">
        <v>113493052</v>
      </c>
      <c r="AG16" s="7">
        <v>113485011</v>
      </c>
      <c r="AH16" s="7">
        <v>113450253</v>
      </c>
      <c r="AI16" s="7">
        <v>113388652</v>
      </c>
      <c r="AJ16" s="7">
        <v>113300060</v>
      </c>
    </row>
    <row r="17" spans="7:36" x14ac:dyDescent="0.45">
      <c r="G17" s="12" t="s">
        <v>6</v>
      </c>
      <c r="H17" s="16">
        <v>109838053</v>
      </c>
      <c r="I17" s="7">
        <v>110602740</v>
      </c>
      <c r="J17" s="7">
        <v>111339419</v>
      </c>
      <c r="K17" s="7">
        <v>112047789</v>
      </c>
      <c r="L17" s="7">
        <v>112727035</v>
      </c>
      <c r="M17" s="7">
        <v>113376404</v>
      </c>
      <c r="N17" s="7">
        <v>113995082</v>
      </c>
      <c r="O17" s="7">
        <v>114582791</v>
      </c>
      <c r="P17" s="7">
        <v>115139700</v>
      </c>
      <c r="Q17" s="7">
        <v>115665408</v>
      </c>
      <c r="R17" s="7">
        <v>116159210</v>
      </c>
      <c r="S17" s="7">
        <v>116621044</v>
      </c>
      <c r="T17" s="7">
        <v>117051060</v>
      </c>
      <c r="U17" s="7">
        <v>117449293</v>
      </c>
      <c r="V17" s="7">
        <v>117815406</v>
      </c>
      <c r="W17" s="7">
        <v>118149104</v>
      </c>
      <c r="X17" s="7">
        <v>118450544</v>
      </c>
      <c r="Y17" s="7">
        <v>118719830</v>
      </c>
      <c r="Z17" s="7">
        <v>118957171</v>
      </c>
      <c r="AA17" s="7">
        <v>119162795</v>
      </c>
      <c r="AB17" s="7">
        <v>119337126</v>
      </c>
      <c r="AC17" s="7">
        <v>119480622</v>
      </c>
      <c r="AD17" s="7">
        <v>119593399</v>
      </c>
      <c r="AE17" s="7">
        <v>119675564</v>
      </c>
      <c r="AF17" s="7">
        <v>119727205</v>
      </c>
      <c r="AG17" s="7">
        <v>119748659</v>
      </c>
      <c r="AH17" s="7">
        <v>119740229</v>
      </c>
      <c r="AI17" s="7">
        <v>119701812</v>
      </c>
      <c r="AJ17" s="7">
        <v>119633216</v>
      </c>
    </row>
  </sheetData>
  <hyperlinks>
    <hyperlink ref="B2" r:id="rId1" xr:uid="{EDCB7A48-9658-4F5A-918B-A695524A2DB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Z9"/>
  <sheetViews>
    <sheetView tabSelected="1" topLeftCell="AG1" workbookViewId="0">
      <selection activeCell="AP2" sqref="AP2"/>
    </sheetView>
  </sheetViews>
  <sheetFormatPr defaultColWidth="8.796875" defaultRowHeight="14.25" x14ac:dyDescent="0.45"/>
  <cols>
    <col min="1" max="1" width="14.46484375" customWidth="1"/>
    <col min="2" max="32" width="10.1328125" bestFit="1" customWidth="1"/>
  </cols>
  <sheetData>
    <row r="1" spans="1:52" x14ac:dyDescent="0.4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  <c r="AQ1">
        <v>2061</v>
      </c>
      <c r="AR1">
        <v>2062</v>
      </c>
      <c r="AS1">
        <v>2063</v>
      </c>
      <c r="AT1">
        <v>2064</v>
      </c>
      <c r="AU1">
        <v>2065</v>
      </c>
      <c r="AV1">
        <v>2066</v>
      </c>
      <c r="AW1">
        <v>2067</v>
      </c>
      <c r="AX1">
        <v>2068</v>
      </c>
      <c r="AY1">
        <v>2069</v>
      </c>
      <c r="AZ1">
        <v>2070</v>
      </c>
    </row>
    <row r="2" spans="1:52" x14ac:dyDescent="0.45">
      <c r="A2" t="s">
        <v>5</v>
      </c>
      <c r="B2" s="20">
        <f>IBGE!F4</f>
        <v>855787</v>
      </c>
      <c r="C2" s="20">
        <f>IBGE!G4</f>
        <v>998192</v>
      </c>
      <c r="D2" s="20">
        <f>IBGE!H4</f>
        <v>834199</v>
      </c>
      <c r="E2" s="20">
        <f>IBGE!I4</f>
        <v>839689.6550281836</v>
      </c>
      <c r="F2" s="20">
        <f>IBGE!J4</f>
        <v>844961.58709652419</v>
      </c>
      <c r="G2" s="20">
        <f>IBGE!K4</f>
        <v>850016.98120988812</v>
      </c>
      <c r="H2" s="20">
        <f>IBGE!L4</f>
        <v>854849.34591745446</v>
      </c>
      <c r="I2" s="20">
        <f>IBGE!M4</f>
        <v>859452.43607804191</v>
      </c>
      <c r="J2" s="20">
        <f>IBGE!N4</f>
        <v>863820.51506069303</v>
      </c>
      <c r="K2" s="20">
        <f>IBGE!O4</f>
        <v>867951.58060640295</v>
      </c>
      <c r="L2" s="20">
        <f>IBGE!P4</f>
        <v>871846.83248147985</v>
      </c>
      <c r="M2" s="20">
        <f>IBGE!Q4</f>
        <v>875503.69635291828</v>
      </c>
      <c r="N2" s="20">
        <f>IBGE!R4</f>
        <v>878916.95204545523</v>
      </c>
      <c r="O2" s="20">
        <f>IBGE!S4</f>
        <v>882086.75846853631</v>
      </c>
      <c r="P2" s="20">
        <f>IBGE!T4</f>
        <v>885014.86362605414</v>
      </c>
      <c r="Q2" s="20">
        <f>IBGE!U4</f>
        <v>887703.05524926272</v>
      </c>
      <c r="R2" s="20">
        <f>IBGE!V4</f>
        <v>890150.53084546607</v>
      </c>
      <c r="S2" s="20">
        <f>IBGE!W4</f>
        <v>892355.65364738228</v>
      </c>
      <c r="T2" s="20">
        <f>IBGE!X4</f>
        <v>894321.11717010138</v>
      </c>
      <c r="U2" s="20">
        <f>IBGE!Y4</f>
        <v>896049.20176415599</v>
      </c>
      <c r="V2" s="20">
        <f>IBGE!Z4</f>
        <v>897542.40230783005</v>
      </c>
      <c r="W2" s="20">
        <f>IBGE!AA4</f>
        <v>898803.24546129594</v>
      </c>
      <c r="X2" s="20">
        <f>IBGE!AB4</f>
        <v>899836.28398014756</v>
      </c>
      <c r="Y2" s="20">
        <f>IBGE!AC4</f>
        <v>900646.63474850811</v>
      </c>
      <c r="Z2" s="20">
        <f>IBGE!AD4</f>
        <v>901235.82329704775</v>
      </c>
      <c r="AA2" s="20">
        <f>IBGE!AE4</f>
        <v>901605.0017192415</v>
      </c>
      <c r="AB2" s="20">
        <f>IBGE!AF4</f>
        <v>901755.89418256539</v>
      </c>
      <c r="AC2" s="20">
        <f>IBGE!AG4</f>
        <v>901692.00464027759</v>
      </c>
      <c r="AD2" s="20">
        <f>IBGE!AH4</f>
        <v>901415.83591613395</v>
      </c>
      <c r="AE2" s="20">
        <f>IBGE!AI4</f>
        <v>900926.38688063226</v>
      </c>
      <c r="AF2" s="20">
        <f>IBGE!AJ4</f>
        <v>900222.48160388088</v>
      </c>
      <c r="AG2">
        <f>_xlfn.FORECAST.ETS(AG1,$B$2:$AF$2,$B$1:$AF$1)</f>
        <v>903654.23163187306</v>
      </c>
      <c r="AH2">
        <f t="shared" ref="AH2:AZ2" si="0">_xlfn.FORECAST.ETS(AH1,$B$2:$AF$2,$B$1:$AF$1)</f>
        <v>905270.87842702924</v>
      </c>
      <c r="AI2">
        <f t="shared" si="0"/>
        <v>906887.5252221853</v>
      </c>
      <c r="AJ2">
        <f t="shared" si="0"/>
        <v>908504.17201734148</v>
      </c>
      <c r="AK2">
        <f t="shared" si="0"/>
        <v>910120.81881249754</v>
      </c>
      <c r="AL2">
        <f t="shared" si="0"/>
        <v>911737.4656076536</v>
      </c>
      <c r="AM2">
        <f t="shared" si="0"/>
        <v>913354.11240280978</v>
      </c>
      <c r="AN2">
        <f t="shared" si="0"/>
        <v>914970.75919796585</v>
      </c>
      <c r="AO2">
        <f t="shared" si="0"/>
        <v>916587.40599312203</v>
      </c>
      <c r="AP2">
        <f t="shared" si="0"/>
        <v>918204.05278827809</v>
      </c>
      <c r="AQ2">
        <f t="shared" si="0"/>
        <v>919820.69958343415</v>
      </c>
      <c r="AR2">
        <f t="shared" si="0"/>
        <v>921437.34637859033</v>
      </c>
      <c r="AS2">
        <f t="shared" si="0"/>
        <v>923053.99317374639</v>
      </c>
      <c r="AT2">
        <f t="shared" si="0"/>
        <v>924670.63996890257</v>
      </c>
      <c r="AU2">
        <f t="shared" si="0"/>
        <v>926287.28676405863</v>
      </c>
      <c r="AV2">
        <f t="shared" si="0"/>
        <v>927903.9335592147</v>
      </c>
      <c r="AW2">
        <f t="shared" si="0"/>
        <v>929520.58035437088</v>
      </c>
      <c r="AX2">
        <f t="shared" si="0"/>
        <v>931137.22714952694</v>
      </c>
      <c r="AY2">
        <f t="shared" si="0"/>
        <v>932753.87394468312</v>
      </c>
      <c r="AZ2">
        <f t="shared" si="0"/>
        <v>934370.52073983918</v>
      </c>
    </row>
    <row r="3" spans="1:52" x14ac:dyDescent="0.45">
      <c r="A3" t="s">
        <v>6</v>
      </c>
      <c r="B3" s="20">
        <f>IBGE!F5</f>
        <v>668689</v>
      </c>
      <c r="C3" s="20">
        <f>IBGE!G5</f>
        <v>803747</v>
      </c>
      <c r="D3" s="20">
        <f>IBGE!H5</f>
        <v>689993</v>
      </c>
      <c r="E3" s="20">
        <f>IBGE!I5</f>
        <v>694796.69655852334</v>
      </c>
      <c r="F3" s="20">
        <f>IBGE!J5</f>
        <v>699424.44932146603</v>
      </c>
      <c r="G3" s="20">
        <f>IBGE!K5</f>
        <v>703874.36743327009</v>
      </c>
      <c r="H3" s="20">
        <f>IBGE!L5</f>
        <v>708141.33113553107</v>
      </c>
      <c r="I3" s="20">
        <f>IBGE!M5</f>
        <v>712220.61014839727</v>
      </c>
      <c r="J3" s="20">
        <f>IBGE!N5</f>
        <v>716107.09099537658</v>
      </c>
      <c r="K3" s="20">
        <f>IBGE!O5</f>
        <v>719799.02730489033</v>
      </c>
      <c r="L3" s="20">
        <f>IBGE!P5</f>
        <v>723297.48072009254</v>
      </c>
      <c r="M3" s="20">
        <f>IBGE!Q5</f>
        <v>726599.93219420966</v>
      </c>
      <c r="N3" s="20">
        <f>IBGE!R5</f>
        <v>729701.95297917374</v>
      </c>
      <c r="O3" s="20">
        <f>IBGE!S5</f>
        <v>732603.15359643172</v>
      </c>
      <c r="P3" s="20">
        <f>IBGE!T5</f>
        <v>735304.47633280605</v>
      </c>
      <c r="Q3" s="20">
        <f>IBGE!U5</f>
        <v>737806.14105522237</v>
      </c>
      <c r="R3" s="20">
        <f>IBGE!V5</f>
        <v>740106.0307592852</v>
      </c>
      <c r="S3" s="20">
        <f>IBGE!W5</f>
        <v>742202.29228090926</v>
      </c>
      <c r="T3" s="20">
        <f>IBGE!X5</f>
        <v>744095.91188030259</v>
      </c>
      <c r="U3" s="20">
        <f>IBGE!Y5</f>
        <v>745787.54287632904</v>
      </c>
      <c r="V3" s="20">
        <f>IBGE!Z5</f>
        <v>747278.4981886287</v>
      </c>
      <c r="W3" s="20">
        <f>IBGE!AA5</f>
        <v>748570.21009317227</v>
      </c>
      <c r="X3" s="20">
        <f>IBGE!AB5</f>
        <v>749665.34212071286</v>
      </c>
      <c r="Y3" s="20">
        <f>IBGE!AC5</f>
        <v>750566.7713870164</v>
      </c>
      <c r="Z3" s="20">
        <f>IBGE!AD5</f>
        <v>751275.22659389279</v>
      </c>
      <c r="AA3" s="20">
        <f>IBGE!AE5</f>
        <v>751791.37990594201</v>
      </c>
      <c r="AB3" s="20">
        <f>IBGE!AF5</f>
        <v>752115.78413143405</v>
      </c>
      <c r="AC3" s="20">
        <f>IBGE!AG5</f>
        <v>752250.55627476389</v>
      </c>
      <c r="AD3" s="20">
        <f>IBGE!AH5</f>
        <v>752197.5997553143</v>
      </c>
      <c r="AE3" s="20">
        <f>IBGE!AI5</f>
        <v>751956.26753613329</v>
      </c>
      <c r="AF3" s="20">
        <f>IBGE!AJ5</f>
        <v>751525.3534900879</v>
      </c>
      <c r="AG3">
        <f>_xlfn.FORECAST.ETS(AG1,$B$3:$AF$3,$B$1:$AF$1)</f>
        <v>758819.12106273707</v>
      </c>
      <c r="AH3">
        <f t="shared" ref="AH3:AZ3" si="1">_xlfn.FORECAST.ETS(AH1,$B$3:$AF$3,$B$1:$AF$1)</f>
        <v>760731.83537665207</v>
      </c>
      <c r="AI3">
        <f t="shared" si="1"/>
        <v>762644.54969056719</v>
      </c>
      <c r="AJ3">
        <f t="shared" si="1"/>
        <v>764557.26400448231</v>
      </c>
      <c r="AK3">
        <f t="shared" si="1"/>
        <v>766469.9783183973</v>
      </c>
      <c r="AL3">
        <f t="shared" si="1"/>
        <v>768382.69263231242</v>
      </c>
      <c r="AM3">
        <f t="shared" si="1"/>
        <v>770295.40694622754</v>
      </c>
      <c r="AN3">
        <f t="shared" si="1"/>
        <v>772208.12126014254</v>
      </c>
      <c r="AO3">
        <f t="shared" si="1"/>
        <v>774120.83557405765</v>
      </c>
      <c r="AP3">
        <f t="shared" si="1"/>
        <v>776033.54988797277</v>
      </c>
      <c r="AQ3">
        <f t="shared" si="1"/>
        <v>777946.26420188777</v>
      </c>
      <c r="AR3">
        <f t="shared" si="1"/>
        <v>779858.97851580288</v>
      </c>
      <c r="AS3">
        <f t="shared" si="1"/>
        <v>781771.692829718</v>
      </c>
      <c r="AT3">
        <f t="shared" si="1"/>
        <v>783684.407143633</v>
      </c>
      <c r="AU3">
        <f t="shared" si="1"/>
        <v>785597.12145754811</v>
      </c>
      <c r="AV3">
        <f t="shared" si="1"/>
        <v>787509.83577146323</v>
      </c>
      <c r="AW3">
        <f t="shared" si="1"/>
        <v>789422.55008537823</v>
      </c>
      <c r="AX3">
        <f t="shared" si="1"/>
        <v>791335.26439929334</v>
      </c>
      <c r="AY3">
        <f t="shared" si="1"/>
        <v>793247.97871320834</v>
      </c>
      <c r="AZ3">
        <f t="shared" si="1"/>
        <v>795160.69302712346</v>
      </c>
    </row>
    <row r="4" spans="1:52" x14ac:dyDescent="0.45">
      <c r="A4" t="s">
        <v>7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0">
        <v>0</v>
      </c>
    </row>
    <row r="5" spans="1:52" x14ac:dyDescent="0.45">
      <c r="A5" t="s">
        <v>8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</row>
    <row r="6" spans="1:52" x14ac:dyDescent="0.45">
      <c r="A6" t="s">
        <v>9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</row>
    <row r="7" spans="1:52" x14ac:dyDescent="0.45">
      <c r="A7" t="s">
        <v>10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</row>
    <row r="8" spans="1:52" x14ac:dyDescent="0.45">
      <c r="A8" t="s">
        <v>11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</row>
    <row r="9" spans="1:52" x14ac:dyDescent="0.45">
      <c r="A9" t="s">
        <v>12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IBGE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Joshua Cohen</cp:lastModifiedBy>
  <dcterms:created xsi:type="dcterms:W3CDTF">2021-04-27T04:15:55Z</dcterms:created>
  <dcterms:modified xsi:type="dcterms:W3CDTF">2025-01-30T19:51:45Z</dcterms:modified>
</cp:coreProperties>
</file>