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fuels\IMFPbFT\"/>
    </mc:Choice>
  </mc:AlternateContent>
  <xr:revisionPtr revIDLastSave="0" documentId="13_ncr:1_{4198740B-3408-4927-84C8-6E47D923BA14}" xr6:coauthVersionLast="47" xr6:coauthVersionMax="47" xr10:uidLastSave="{00000000-0000-0000-0000-000000000000}"/>
  <bookViews>
    <workbookView xWindow="-98" yWindow="-98" windowWidth="21795" windowHeight="12975" tabRatio="991" firstSheet="7" activeTab="14" xr2:uid="{00000000-000D-0000-FFFF-FFFF00000000}"/>
  </bookViews>
  <sheets>
    <sheet name="About" sheetId="1" r:id="rId1"/>
    <sheet name="AEO21 Table13" sheetId="10" r:id="rId2"/>
    <sheet name="AEO22 Table13" sheetId="19" r:id="rId3"/>
    <sheet name="AEO21 Table60" sheetId="8" r:id="rId4"/>
    <sheet name="AEO22 Table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1" i="2" l="1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AI4" i="2"/>
  <c r="AW4" i="2"/>
  <c r="AJ4" i="2"/>
  <c r="AL4" i="2"/>
  <c r="AM4" i="2"/>
  <c r="AO4" i="2"/>
  <c r="AP4" i="2"/>
  <c r="AQ4" i="2"/>
  <c r="AR4" i="2"/>
  <c r="AS4" i="2"/>
  <c r="AT4" i="2"/>
  <c r="AU4" i="2"/>
  <c r="AH4" i="2"/>
  <c r="AV4" i="2"/>
  <c r="AX4" i="2"/>
  <c r="AK4" i="2"/>
  <c r="AY4" i="2"/>
  <c r="AZ4" i="2"/>
  <c r="AN4" i="2"/>
  <c r="AG4" i="2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AN55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AZ151" i="4"/>
  <c r="AL151" i="4"/>
  <c r="AR149" i="4"/>
  <c r="AX148" i="4"/>
  <c r="AJ148" i="4"/>
  <c r="AP147" i="4"/>
  <c r="AV146" i="4"/>
  <c r="AH146" i="4"/>
  <c r="AN144" i="4"/>
  <c r="AT131" i="4"/>
  <c r="AR127" i="4"/>
  <c r="AX126" i="4"/>
  <c r="AJ126" i="4"/>
  <c r="AP124" i="4"/>
  <c r="AZ95" i="4"/>
  <c r="AL95" i="4"/>
  <c r="AR87" i="4"/>
  <c r="AX86" i="4"/>
  <c r="AJ86" i="4"/>
  <c r="AP84" i="4"/>
  <c r="AV74" i="4"/>
  <c r="AH74" i="4"/>
  <c r="AN64" i="4"/>
  <c r="AT61" i="4"/>
  <c r="AZ59" i="4"/>
  <c r="AL59" i="4"/>
  <c r="AR58" i="4"/>
  <c r="AX57" i="4"/>
  <c r="AJ57" i="4"/>
  <c r="AP56" i="4"/>
  <c r="AV55" i="4"/>
  <c r="AH55" i="4"/>
  <c r="AN54" i="4"/>
  <c r="AT44" i="4"/>
  <c r="AZ25" i="4"/>
  <c r="AL25" i="4"/>
  <c r="AR21" i="4"/>
  <c r="AX19" i="4"/>
  <c r="AJ19" i="4"/>
  <c r="AP18" i="4"/>
  <c r="AV17" i="4"/>
  <c r="AH17" i="4"/>
  <c r="AN16" i="4"/>
  <c r="AT15" i="4"/>
  <c r="AR11" i="4"/>
  <c r="AX9" i="4"/>
  <c r="AJ9" i="4"/>
  <c r="AP8" i="4"/>
  <c r="AV5" i="4"/>
  <c r="AH5" i="4"/>
  <c r="AY151" i="4"/>
  <c r="AK151" i="4"/>
  <c r="AQ149" i="4"/>
  <c r="AW148" i="4"/>
  <c r="AI148" i="4"/>
  <c r="AO147" i="4"/>
  <c r="AU146" i="4"/>
  <c r="AG146" i="4"/>
  <c r="AM144" i="4"/>
  <c r="AS131" i="4"/>
  <c r="AQ127" i="4"/>
  <c r="AW126" i="4"/>
  <c r="AI126" i="4"/>
  <c r="AO124" i="4"/>
  <c r="AY95" i="4"/>
  <c r="AK95" i="4"/>
  <c r="AQ87" i="4"/>
  <c r="AW86" i="4"/>
  <c r="AI86" i="4"/>
  <c r="AO84" i="4"/>
  <c r="AU74" i="4"/>
  <c r="AG74" i="4"/>
  <c r="AM64" i="4"/>
  <c r="AS61" i="4"/>
  <c r="AY59" i="4"/>
  <c r="AK59" i="4"/>
  <c r="AQ58" i="4"/>
  <c r="AW57" i="4"/>
  <c r="AI57" i="4"/>
  <c r="AO56" i="4"/>
  <c r="AU55" i="4"/>
  <c r="AG55" i="4"/>
  <c r="AM54" i="4"/>
  <c r="AS44" i="4"/>
  <c r="AY25" i="4"/>
  <c r="AK25" i="4"/>
  <c r="AQ21" i="4"/>
  <c r="AW19" i="4"/>
  <c r="AI19" i="4"/>
  <c r="AO18" i="4"/>
  <c r="AU17" i="4"/>
  <c r="AG17" i="4"/>
  <c r="AM16" i="4"/>
  <c r="AX151" i="4"/>
  <c r="AH151" i="4"/>
  <c r="AL149" i="4"/>
  <c r="AP148" i="4"/>
  <c r="AT147" i="4"/>
  <c r="AX146" i="4"/>
  <c r="AZ144" i="4"/>
  <c r="AJ144" i="4"/>
  <c r="AN131" i="4"/>
  <c r="AV127" i="4"/>
  <c r="AZ126" i="4"/>
  <c r="AH126" i="4"/>
  <c r="AL124" i="4"/>
  <c r="AT95" i="4"/>
  <c r="AX87" i="4"/>
  <c r="AH87" i="4"/>
  <c r="AL86" i="4"/>
  <c r="AN84" i="4"/>
  <c r="AR74" i="4"/>
  <c r="AV64" i="4"/>
  <c r="AZ61" i="4"/>
  <c r="AJ61" i="4"/>
  <c r="AN59" i="4"/>
  <c r="AP58" i="4"/>
  <c r="AT57" i="4"/>
  <c r="AX56" i="4"/>
  <c r="AH56" i="4"/>
  <c r="AL55" i="4"/>
  <c r="AP54" i="4"/>
  <c r="AR44" i="4"/>
  <c r="AV25" i="4"/>
  <c r="AZ21" i="4"/>
  <c r="AJ21" i="4"/>
  <c r="AN19" i="4"/>
  <c r="AR18" i="4"/>
  <c r="AT17" i="4"/>
  <c r="AX16" i="4"/>
  <c r="AH16" i="4"/>
  <c r="AM15" i="4"/>
  <c r="AW11" i="4"/>
  <c r="AH11" i="4"/>
  <c r="AM9" i="4"/>
  <c r="AR8" i="4"/>
  <c r="AW5" i="4"/>
  <c r="AG5" i="4"/>
  <c r="AW151" i="4"/>
  <c r="AG151" i="4"/>
  <c r="AK149" i="4"/>
  <c r="AO148" i="4"/>
  <c r="AS147" i="4"/>
  <c r="AW146" i="4"/>
  <c r="AY144" i="4"/>
  <c r="AI144" i="4"/>
  <c r="AM131" i="4"/>
  <c r="AU127" i="4"/>
  <c r="AY126" i="4"/>
  <c r="AG126" i="4"/>
  <c r="AK124" i="4"/>
  <c r="AS95" i="4"/>
  <c r="AW87" i="4"/>
  <c r="AG87" i="4"/>
  <c r="AK86" i="4"/>
  <c r="AM84" i="4"/>
  <c r="AQ74" i="4"/>
  <c r="AU64" i="4"/>
  <c r="AY61" i="4"/>
  <c r="AI61" i="4"/>
  <c r="AM59" i="4"/>
  <c r="AO58" i="4"/>
  <c r="AS57" i="4"/>
  <c r="AW56" i="4"/>
  <c r="AG56" i="4"/>
  <c r="AK55" i="4"/>
  <c r="AO54" i="4"/>
  <c r="AQ44" i="4"/>
  <c r="AU25" i="4"/>
  <c r="AY21" i="4"/>
  <c r="AI21" i="4"/>
  <c r="AM19" i="4"/>
  <c r="AQ18" i="4"/>
  <c r="AS17" i="4"/>
  <c r="AW16" i="4"/>
  <c r="AG16" i="4"/>
  <c r="AL15" i="4"/>
  <c r="AV11" i="4"/>
  <c r="AG11" i="4"/>
  <c r="AL9" i="4"/>
  <c r="AQ8" i="4"/>
  <c r="AU5" i="4"/>
  <c r="AV151" i="4"/>
  <c r="AZ149" i="4"/>
  <c r="AJ149" i="4"/>
  <c r="AN148" i="4"/>
  <c r="AR147" i="4"/>
  <c r="AT146" i="4"/>
  <c r="AX144" i="4"/>
  <c r="AH144" i="4"/>
  <c r="AL131" i="4"/>
  <c r="AT127" i="4"/>
  <c r="AV126" i="4"/>
  <c r="AZ124" i="4"/>
  <c r="AJ124" i="4"/>
  <c r="AR95" i="4"/>
  <c r="AV87" i="4"/>
  <c r="AZ86" i="4"/>
  <c r="AH86" i="4"/>
  <c r="AL84" i="4"/>
  <c r="AP74" i="4"/>
  <c r="AT64" i="4"/>
  <c r="AX61" i="4"/>
  <c r="AH61" i="4"/>
  <c r="AJ59" i="4"/>
  <c r="AN58" i="4"/>
  <c r="AR57" i="4"/>
  <c r="AV56" i="4"/>
  <c r="AZ55" i="4"/>
  <c r="AJ55" i="4"/>
  <c r="AL54" i="4"/>
  <c r="AP44" i="4"/>
  <c r="AX21" i="4"/>
  <c r="AH21" i="4"/>
  <c r="AL19" i="4"/>
  <c r="AN18" i="4"/>
  <c r="AR17" i="4"/>
  <c r="AV16" i="4"/>
  <c r="AZ15" i="4"/>
  <c r="AK15" i="4"/>
  <c r="AU11" i="4"/>
  <c r="AZ9" i="4"/>
  <c r="AK9" i="4"/>
  <c r="AO8" i="4"/>
  <c r="AT5" i="4"/>
  <c r="AU151" i="4"/>
  <c r="AY149" i="4"/>
  <c r="AI149" i="4"/>
  <c r="AM148" i="4"/>
  <c r="AQ147" i="4"/>
  <c r="AS146" i="4"/>
  <c r="AW144" i="4"/>
  <c r="AG144" i="4"/>
  <c r="AK131" i="4"/>
  <c r="AS127" i="4"/>
  <c r="AU126" i="4"/>
  <c r="AY124" i="4"/>
  <c r="AI124" i="4"/>
  <c r="AQ95" i="4"/>
  <c r="AU87" i="4"/>
  <c r="AY86" i="4"/>
  <c r="AG86" i="4"/>
  <c r="AK84" i="4"/>
  <c r="AO74" i="4"/>
  <c r="AS64" i="4"/>
  <c r="AW61" i="4"/>
  <c r="AG61" i="4"/>
  <c r="AI59" i="4"/>
  <c r="AM58" i="4"/>
  <c r="AQ57" i="4"/>
  <c r="AU56" i="4"/>
  <c r="AY55" i="4"/>
  <c r="AI55" i="4"/>
  <c r="AK54" i="4"/>
  <c r="AO44" i="4"/>
  <c r="AS25" i="4"/>
  <c r="AW21" i="4"/>
  <c r="AG21" i="4"/>
  <c r="AK19" i="4"/>
  <c r="AM18" i="4"/>
  <c r="AQ17" i="4"/>
  <c r="AU16" i="4"/>
  <c r="AY15" i="4"/>
  <c r="AJ15" i="4"/>
  <c r="AT11" i="4"/>
  <c r="AI9" i="4"/>
  <c r="AS5" i="4"/>
  <c r="AT151" i="4"/>
  <c r="AH149" i="4"/>
  <c r="AL148" i="4"/>
  <c r="AN147" i="4"/>
  <c r="AR146" i="4"/>
  <c r="AV144" i="4"/>
  <c r="AZ131" i="4"/>
  <c r="AJ131" i="4"/>
  <c r="AP127" i="4"/>
  <c r="AT126" i="4"/>
  <c r="AX124" i="4"/>
  <c r="AH124" i="4"/>
  <c r="AP95" i="4"/>
  <c r="AY9" i="4"/>
  <c r="AT25" i="4"/>
  <c r="AN8" i="4"/>
  <c r="AX149" i="4"/>
  <c r="AQ151" i="4"/>
  <c r="AU149" i="4"/>
  <c r="AY148" i="4"/>
  <c r="AG148" i="4"/>
  <c r="AK147" i="4"/>
  <c r="AO146" i="4"/>
  <c r="AS144" i="4"/>
  <c r="AW131" i="4"/>
  <c r="AG131" i="4"/>
  <c r="AM127" i="4"/>
  <c r="AQ126" i="4"/>
  <c r="AU124" i="4"/>
  <c r="AM95" i="4"/>
  <c r="AO87" i="4"/>
  <c r="AS86" i="4"/>
  <c r="AW84" i="4"/>
  <c r="AG84" i="4"/>
  <c r="AK74" i="4"/>
  <c r="AO64" i="4"/>
  <c r="AQ61" i="4"/>
  <c r="AU59" i="4"/>
  <c r="AY58" i="4"/>
  <c r="AI58" i="4"/>
  <c r="AM57" i="4"/>
  <c r="AQ56" i="4"/>
  <c r="AS55" i="4"/>
  <c r="AW54" i="4"/>
  <c r="AG54" i="4"/>
  <c r="AK44" i="4"/>
  <c r="AO25" i="4"/>
  <c r="AS21" i="4"/>
  <c r="AU19" i="4"/>
  <c r="AY18" i="4"/>
  <c r="AI18" i="4"/>
  <c r="AM17" i="4"/>
  <c r="AQ16" i="4"/>
  <c r="AU15" i="4"/>
  <c r="AO11" i="4"/>
  <c r="AT9" i="4"/>
  <c r="AY8" i="4"/>
  <c r="AJ8" i="4"/>
  <c r="AO5" i="4"/>
  <c r="AP151" i="4"/>
  <c r="AT149" i="4"/>
  <c r="AV148" i="4"/>
  <c r="AZ147" i="4"/>
  <c r="AJ147" i="4"/>
  <c r="AN146" i="4"/>
  <c r="AR144" i="4"/>
  <c r="AV131" i="4"/>
  <c r="AL127" i="4"/>
  <c r="AP126" i="4"/>
  <c r="AT124" i="4"/>
  <c r="AJ95" i="4"/>
  <c r="AN87" i="4"/>
  <c r="AR86" i="4"/>
  <c r="AI151" i="4"/>
  <c r="AQ148" i="4"/>
  <c r="AY146" i="4"/>
  <c r="AK144" i="4"/>
  <c r="AG127" i="4"/>
  <c r="AM124" i="4"/>
  <c r="AZ87" i="4"/>
  <c r="AP86" i="4"/>
  <c r="AI84" i="4"/>
  <c r="AY64" i="4"/>
  <c r="AR61" i="4"/>
  <c r="AP59" i="4"/>
  <c r="AH58" i="4"/>
  <c r="AY56" i="4"/>
  <c r="AQ55" i="4"/>
  <c r="AJ54" i="4"/>
  <c r="AH44" i="4"/>
  <c r="AU21" i="4"/>
  <c r="AQ19" i="4"/>
  <c r="AJ18" i="4"/>
  <c r="AZ16" i="4"/>
  <c r="AS15" i="4"/>
  <c r="AM11" i="4"/>
  <c r="AH9" i="4"/>
  <c r="AG8" i="4"/>
  <c r="AW149" i="4"/>
  <c r="AK148" i="4"/>
  <c r="AQ146" i="4"/>
  <c r="AY131" i="4"/>
  <c r="AS126" i="4"/>
  <c r="AG124" i="4"/>
  <c r="AY87" i="4"/>
  <c r="AO86" i="4"/>
  <c r="AH84" i="4"/>
  <c r="AX64" i="4"/>
  <c r="AP61" i="4"/>
  <c r="AO59" i="4"/>
  <c r="AG58" i="4"/>
  <c r="AT56" i="4"/>
  <c r="AP55" i="4"/>
  <c r="AI54" i="4"/>
  <c r="AG44" i="4"/>
  <c r="AT21" i="4"/>
  <c r="AP19" i="4"/>
  <c r="AH18" i="4"/>
  <c r="AY16" i="4"/>
  <c r="AR15" i="4"/>
  <c r="AL11" i="4"/>
  <c r="AG9" i="4"/>
  <c r="AZ5" i="4"/>
  <c r="AV149" i="4"/>
  <c r="AH148" i="4"/>
  <c r="AP146" i="4"/>
  <c r="AX131" i="4"/>
  <c r="AR126" i="4"/>
  <c r="AT87" i="4"/>
  <c r="AN86" i="4"/>
  <c r="AZ74" i="4"/>
  <c r="AW64" i="4"/>
  <c r="AO61" i="4"/>
  <c r="AH59" i="4"/>
  <c r="AZ57" i="4"/>
  <c r="AS56" i="4"/>
  <c r="AO55" i="4"/>
  <c r="AH54" i="4"/>
  <c r="AX25" i="4"/>
  <c r="AP21" i="4"/>
  <c r="AO19" i="4"/>
  <c r="AG18" i="4"/>
  <c r="AT16" i="4"/>
  <c r="AQ15" i="4"/>
  <c r="AK11" i="4"/>
  <c r="AZ8" i="4"/>
  <c r="AY5" i="4"/>
  <c r="AS149" i="4"/>
  <c r="AY147" i="4"/>
  <c r="AM146" i="4"/>
  <c r="AU131" i="4"/>
  <c r="AO126" i="4"/>
  <c r="AS87" i="4"/>
  <c r="AM86" i="4"/>
  <c r="AY74" i="4"/>
  <c r="AR64" i="4"/>
  <c r="AN61" i="4"/>
  <c r="AG59" i="4"/>
  <c r="AY57" i="4"/>
  <c r="AR56" i="4"/>
  <c r="AZ44" i="4"/>
  <c r="AW25" i="4"/>
  <c r="AO21" i="4"/>
  <c r="AH19" i="4"/>
  <c r="AZ17" i="4"/>
  <c r="AS16" i="4"/>
  <c r="AO151" i="4"/>
  <c r="AX147" i="4"/>
  <c r="AU144" i="4"/>
  <c r="AL126" i="4"/>
  <c r="AW95" i="4"/>
  <c r="AV86" i="4"/>
  <c r="AX74" i="4"/>
  <c r="AJ64" i="4"/>
  <c r="AR59" i="4"/>
  <c r="AP57" i="4"/>
  <c r="AX55" i="4"/>
  <c r="AY44" i="4"/>
  <c r="AM25" i="4"/>
  <c r="AS19" i="4"/>
  <c r="AW17" i="4"/>
  <c r="AI16" i="4"/>
  <c r="AW9" i="4"/>
  <c r="AS8" i="4"/>
  <c r="AJ5" i="4"/>
  <c r="AN151" i="4"/>
  <c r="AW147" i="4"/>
  <c r="AT144" i="4"/>
  <c r="AK126" i="4"/>
  <c r="AO149" i="4"/>
  <c r="AL147" i="4"/>
  <c r="AL144" i="4"/>
  <c r="AW127" i="4"/>
  <c r="AR124" i="4"/>
  <c r="AI95" i="4"/>
  <c r="AY84" i="4"/>
  <c r="AM74" i="4"/>
  <c r="AU61" i="4"/>
  <c r="AV58" i="4"/>
  <c r="AH57" i="4"/>
  <c r="AZ54" i="4"/>
  <c r="AN44" i="4"/>
  <c r="AV21" i="4"/>
  <c r="AW18" i="4"/>
  <c r="AK17" i="4"/>
  <c r="AO15" i="4"/>
  <c r="AZ11" i="4"/>
  <c r="AQ9" i="4"/>
  <c r="AH8" i="4"/>
  <c r="AN149" i="4"/>
  <c r="AI147" i="4"/>
  <c r="AR131" i="4"/>
  <c r="AO127" i="4"/>
  <c r="AQ124" i="4"/>
  <c r="AH95" i="4"/>
  <c r="AX84" i="4"/>
  <c r="AL74" i="4"/>
  <c r="AM61" i="4"/>
  <c r="AU58" i="4"/>
  <c r="AG57" i="4"/>
  <c r="AY54" i="4"/>
  <c r="AM44" i="4"/>
  <c r="AN21" i="4"/>
  <c r="AV18" i="4"/>
  <c r="AJ17" i="4"/>
  <c r="AN15" i="4"/>
  <c r="AY11" i="4"/>
  <c r="AP9" i="4"/>
  <c r="AX5" i="4"/>
  <c r="AM149" i="4"/>
  <c r="AH147" i="4"/>
  <c r="AQ131" i="4"/>
  <c r="AN127" i="4"/>
  <c r="AN124" i="4"/>
  <c r="AG95" i="4"/>
  <c r="AV84" i="4"/>
  <c r="AJ74" i="4"/>
  <c r="AL61" i="4"/>
  <c r="AT58" i="4"/>
  <c r="AZ56" i="4"/>
  <c r="AX54" i="4"/>
  <c r="AL44" i="4"/>
  <c r="AM21" i="4"/>
  <c r="AU18" i="4"/>
  <c r="AI17" i="4"/>
  <c r="AI15" i="4"/>
  <c r="AX11" i="4"/>
  <c r="AO9" i="4"/>
  <c r="AR5" i="4"/>
  <c r="AG149" i="4"/>
  <c r="AG147" i="4"/>
  <c r="AP131" i="4"/>
  <c r="AK127" i="4"/>
  <c r="AP87" i="4"/>
  <c r="AU84" i="4"/>
  <c r="AI74" i="4"/>
  <c r="AK61" i="4"/>
  <c r="AS58" i="4"/>
  <c r="AN56" i="4"/>
  <c r="AV54" i="4"/>
  <c r="AJ44" i="4"/>
  <c r="AL21" i="4"/>
  <c r="AT18" i="4"/>
  <c r="AR16" i="4"/>
  <c r="AH15" i="4"/>
  <c r="AS11" i="4"/>
  <c r="AN9" i="4"/>
  <c r="AQ5" i="4"/>
  <c r="AZ148" i="4"/>
  <c r="AZ146" i="4"/>
  <c r="AO131" i="4"/>
  <c r="AJ127" i="4"/>
  <c r="AM87" i="4"/>
  <c r="AT84" i="4"/>
  <c r="AZ64" i="4"/>
  <c r="AX59" i="4"/>
  <c r="AL58" i="4"/>
  <c r="AM56" i="4"/>
  <c r="AU54" i="4"/>
  <c r="AI44" i="4"/>
  <c r="AK21" i="4"/>
  <c r="AS18" i="4"/>
  <c r="AP16" i="4"/>
  <c r="AG15" i="4"/>
  <c r="AQ11" i="4"/>
  <c r="AX8" i="4"/>
  <c r="AP5" i="4"/>
  <c r="AU148" i="4"/>
  <c r="AL146" i="4"/>
  <c r="AI131" i="4"/>
  <c r="AI127" i="4"/>
  <c r="AR148" i="4"/>
  <c r="AY127" i="4"/>
  <c r="AN95" i="4"/>
  <c r="AT74" i="4"/>
  <c r="AS59" i="4"/>
  <c r="AK56" i="4"/>
  <c r="AU44" i="4"/>
  <c r="AG19" i="4"/>
  <c r="AJ16" i="4"/>
  <c r="AN11" i="4"/>
  <c r="AI8" i="4"/>
  <c r="AV147" i="4"/>
  <c r="AX127" i="4"/>
  <c r="AL87" i="4"/>
  <c r="AS74" i="4"/>
  <c r="AQ59" i="4"/>
  <c r="AJ56" i="4"/>
  <c r="AR25" i="4"/>
  <c r="AZ18" i="4"/>
  <c r="AX15" i="4"/>
  <c r="AJ11" i="4"/>
  <c r="AN5" i="4"/>
  <c r="AU147" i="4"/>
  <c r="AH127" i="4"/>
  <c r="AK87" i="4"/>
  <c r="AN74" i="4"/>
  <c r="AZ58" i="4"/>
  <c r="AI56" i="4"/>
  <c r="AQ25" i="4"/>
  <c r="AX18" i="4"/>
  <c r="AW15" i="4"/>
  <c r="AI11" i="4"/>
  <c r="AM5" i="4"/>
  <c r="AM147" i="4"/>
  <c r="AN126" i="4"/>
  <c r="AJ87" i="4"/>
  <c r="AQ64" i="4"/>
  <c r="AX58" i="4"/>
  <c r="AW55" i="4"/>
  <c r="AP25" i="4"/>
  <c r="AL18" i="4"/>
  <c r="AV15" i="4"/>
  <c r="AV9" i="4"/>
  <c r="AL5" i="4"/>
  <c r="AK146" i="4"/>
  <c r="AM126" i="4"/>
  <c r="AI87" i="4"/>
  <c r="AP64" i="4"/>
  <c r="AW58" i="4"/>
  <c r="AT55" i="4"/>
  <c r="AN25" i="4"/>
  <c r="AK18" i="4"/>
  <c r="AP15" i="4"/>
  <c r="AU9" i="4"/>
  <c r="AK5" i="4"/>
  <c r="AJ146" i="4"/>
  <c r="AW124" i="4"/>
  <c r="AU86" i="4"/>
  <c r="AL64" i="4"/>
  <c r="AK58" i="4"/>
  <c r="AR55" i="4"/>
  <c r="AJ25" i="4"/>
  <c r="AY17" i="4"/>
  <c r="AS9" i="4"/>
  <c r="AI5" i="4"/>
  <c r="AI146" i="4"/>
  <c r="AV124" i="4"/>
  <c r="AT86" i="4"/>
  <c r="AK64" i="4"/>
  <c r="AJ58" i="4"/>
  <c r="AM55" i="4"/>
  <c r="AI25" i="4"/>
  <c r="AX17" i="4"/>
  <c r="AR9" i="4"/>
  <c r="AS151" i="4"/>
  <c r="AQ144" i="4"/>
  <c r="AS124" i="4"/>
  <c r="AQ86" i="4"/>
  <c r="AI64" i="4"/>
  <c r="AV57" i="4"/>
  <c r="AT54" i="4"/>
  <c r="AH25" i="4"/>
  <c r="AP17" i="4"/>
  <c r="AW8" i="4"/>
  <c r="AR151" i="4"/>
  <c r="AP144" i="4"/>
  <c r="AZ84" i="4"/>
  <c r="AH64" i="4"/>
  <c r="AU57" i="4"/>
  <c r="AS54" i="4"/>
  <c r="AG25" i="4"/>
  <c r="AO17" i="4"/>
  <c r="AV8" i="4"/>
  <c r="AM151" i="4"/>
  <c r="AO144" i="4"/>
  <c r="AS84" i="4"/>
  <c r="AG64" i="4"/>
  <c r="AO57" i="4"/>
  <c r="AR54" i="4"/>
  <c r="AZ19" i="4"/>
  <c r="AN17" i="4"/>
  <c r="AU8" i="4"/>
  <c r="AJ151" i="4"/>
  <c r="AH131" i="4"/>
  <c r="AX95" i="4"/>
  <c r="AR84" i="4"/>
  <c r="AV61" i="4"/>
  <c r="AN57" i="4"/>
  <c r="AQ54" i="4"/>
  <c r="AY19" i="4"/>
  <c r="AL17" i="4"/>
  <c r="AT8" i="4"/>
  <c r="AP149" i="4"/>
  <c r="AV95" i="4"/>
  <c r="AQ84" i="4"/>
  <c r="AW59" i="4"/>
  <c r="AL57" i="4"/>
  <c r="AX44" i="4"/>
  <c r="AV19" i="4"/>
  <c r="AO16" i="4"/>
  <c r="AM8" i="4"/>
  <c r="AT148" i="4"/>
  <c r="AU95" i="4"/>
  <c r="AJ84" i="4"/>
  <c r="AV59" i="4"/>
  <c r="AK57" i="4"/>
  <c r="AW44" i="4"/>
  <c r="AT19" i="4"/>
  <c r="AL16" i="4"/>
  <c r="AL8" i="4"/>
  <c r="AS148" i="4"/>
  <c r="AZ127" i="4"/>
  <c r="AO95" i="4"/>
  <c r="AW74" i="4"/>
  <c r="AT59" i="4"/>
  <c r="AL56" i="4"/>
  <c r="AV44" i="4"/>
  <c r="AR19" i="4"/>
  <c r="AK16" i="4"/>
  <c r="AP11" i="4"/>
  <c r="AK8" i="4"/>
  <c r="AL144" i="5"/>
  <c r="AZ144" i="5"/>
  <c r="AV146" i="5"/>
  <c r="AR147" i="5"/>
  <c r="AN148" i="5"/>
  <c r="AJ149" i="5"/>
  <c r="AX149" i="5"/>
  <c r="AT151" i="5"/>
  <c r="AM144" i="5"/>
  <c r="AI146" i="5"/>
  <c r="AW146" i="5"/>
  <c r="AS147" i="5"/>
  <c r="AO148" i="5"/>
  <c r="AK149" i="5"/>
  <c r="AY149" i="5"/>
  <c r="AU151" i="5"/>
  <c r="AN144" i="5"/>
  <c r="AJ146" i="5"/>
  <c r="AX146" i="5"/>
  <c r="AT147" i="5"/>
  <c r="AP148" i="5"/>
  <c r="AL149" i="5"/>
  <c r="AZ149" i="5"/>
  <c r="AV151" i="5"/>
  <c r="AO144" i="5"/>
  <c r="AK146" i="5"/>
  <c r="AY146" i="5"/>
  <c r="AU147" i="5"/>
  <c r="AQ148" i="5"/>
  <c r="AM149" i="5"/>
  <c r="AI151" i="5"/>
  <c r="AW151" i="5"/>
  <c r="AP144" i="5"/>
  <c r="AL146" i="5"/>
  <c r="AZ146" i="5"/>
  <c r="AV147" i="5"/>
  <c r="AR148" i="5"/>
  <c r="AN149" i="5"/>
  <c r="AJ151" i="5"/>
  <c r="AX151" i="5"/>
  <c r="AQ144" i="5"/>
  <c r="AM146" i="5"/>
  <c r="AI147" i="5"/>
  <c r="AW147" i="5"/>
  <c r="AS148" i="5"/>
  <c r="AO149" i="5"/>
  <c r="AK151" i="5"/>
  <c r="AY151" i="5"/>
  <c r="AR144" i="5"/>
  <c r="AN146" i="5"/>
  <c r="AJ147" i="5"/>
  <c r="AX147" i="5"/>
  <c r="AT148" i="5"/>
  <c r="AP149" i="5"/>
  <c r="AL151" i="5"/>
  <c r="AZ151" i="5"/>
  <c r="AS144" i="5"/>
  <c r="AO146" i="5"/>
  <c r="AK147" i="5"/>
  <c r="AY147" i="5"/>
  <c r="AU148" i="5"/>
  <c r="AQ149" i="5"/>
  <c r="AM151" i="5"/>
  <c r="AT144" i="5"/>
  <c r="AP146" i="5"/>
  <c r="AL147" i="5"/>
  <c r="AZ147" i="5"/>
  <c r="AV148" i="5"/>
  <c r="AR149" i="5"/>
  <c r="AN151" i="5"/>
  <c r="AU144" i="5"/>
  <c r="AQ146" i="5"/>
  <c r="AM147" i="5"/>
  <c r="AI148" i="5"/>
  <c r="AW148" i="5"/>
  <c r="AS149" i="5"/>
  <c r="AO151" i="5"/>
  <c r="AV144" i="5"/>
  <c r="AR146" i="5"/>
  <c r="AN147" i="5"/>
  <c r="AJ148" i="5"/>
  <c r="AX148" i="5"/>
  <c r="AT149" i="5"/>
  <c r="AP151" i="5"/>
  <c r="AI144" i="5"/>
  <c r="AW144" i="5"/>
  <c r="AS146" i="5"/>
  <c r="AO147" i="5"/>
  <c r="AK148" i="5"/>
  <c r="AY148" i="5"/>
  <c r="AU149" i="5"/>
  <c r="AQ151" i="5"/>
  <c r="AJ144" i="5"/>
  <c r="AX144" i="5"/>
  <c r="AT146" i="5"/>
  <c r="AP147" i="5"/>
  <c r="AL148" i="5"/>
  <c r="AZ148" i="5"/>
  <c r="AV149" i="5"/>
  <c r="AR151" i="5"/>
  <c r="AK144" i="5"/>
  <c r="AY144" i="5"/>
  <c r="AU146" i="5"/>
  <c r="AQ147" i="5"/>
  <c r="AM148" i="5"/>
  <c r="AI149" i="5"/>
  <c r="AW149" i="5"/>
  <c r="AS151" i="5"/>
  <c r="AH151" i="5"/>
  <c r="AH146" i="5"/>
  <c r="AH147" i="5"/>
  <c r="AH148" i="5"/>
  <c r="AH149" i="5"/>
  <c r="AH144" i="5"/>
  <c r="AG151" i="5"/>
  <c r="AG149" i="5"/>
  <c r="AG148" i="5"/>
  <c r="AG147" i="5"/>
  <c r="AG146" i="5"/>
  <c r="AG144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AG2" i="3" l="1"/>
  <c r="AG1" i="2" s="1"/>
  <c r="AH2" i="3"/>
  <c r="AH1" i="2" s="1"/>
  <c r="AI2" i="3"/>
  <c r="AI1" i="2" s="1"/>
  <c r="AJ2" i="3"/>
  <c r="AK2" i="3"/>
  <c r="AL2" i="3"/>
  <c r="AM2" i="3"/>
  <c r="AN2" i="3"/>
  <c r="AO2" i="3"/>
  <c r="AP2" i="3"/>
  <c r="AQ2" i="3"/>
  <c r="AR2" i="3"/>
  <c r="AR1" i="2" s="1"/>
  <c r="AS2" i="3"/>
  <c r="AS1" i="2" s="1"/>
  <c r="AT2" i="3"/>
  <c r="AT1" i="2" s="1"/>
  <c r="AU2" i="3"/>
  <c r="AU1" i="2" s="1"/>
  <c r="AV2" i="3"/>
  <c r="AV1" i="2" s="1"/>
  <c r="AW2" i="3"/>
  <c r="AW1" i="2" s="1"/>
  <c r="AX2" i="3"/>
  <c r="AY2" i="3"/>
  <c r="AZ2" i="3"/>
  <c r="AZ1" i="2" s="1"/>
  <c r="AJ1" i="2"/>
  <c r="AK1" i="2"/>
  <c r="AL1" i="2"/>
  <c r="AM1" i="2"/>
  <c r="AN1" i="2"/>
  <c r="AO1" i="2"/>
  <c r="AP1" i="2"/>
  <c r="AQ1" i="2"/>
  <c r="AX1" i="2"/>
  <c r="AY1" i="2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AM14" i="5"/>
  <c r="AN14" i="5"/>
  <c r="AY14" i="5"/>
  <c r="AO14" i="5"/>
  <c r="AP14" i="5"/>
  <c r="AQ14" i="5"/>
  <c r="AR14" i="5"/>
  <c r="AS14" i="5"/>
  <c r="AT14" i="5"/>
  <c r="AU14" i="5"/>
  <c r="AH14" i="5"/>
  <c r="AV14" i="5"/>
  <c r="AI14" i="5"/>
  <c r="AW14" i="5"/>
  <c r="AJ14" i="5"/>
  <c r="AX14" i="5"/>
  <c r="AK14" i="5"/>
  <c r="AL14" i="5"/>
  <c r="AZ14" i="5"/>
  <c r="AG14" i="5"/>
  <c r="AH16" i="5"/>
  <c r="AV16" i="5"/>
  <c r="AI16" i="5"/>
  <c r="AW16" i="5"/>
  <c r="AJ16" i="5"/>
  <c r="AX16" i="5"/>
  <c r="AK16" i="5"/>
  <c r="AY16" i="5"/>
  <c r="AL16" i="5"/>
  <c r="AZ16" i="5"/>
  <c r="AM16" i="5"/>
  <c r="AN16" i="5"/>
  <c r="AO16" i="5"/>
  <c r="AP16" i="5"/>
  <c r="AQ16" i="5"/>
  <c r="AR16" i="5"/>
  <c r="AS16" i="5"/>
  <c r="AT16" i="5"/>
  <c r="AU16" i="5"/>
  <c r="AG16" i="5"/>
  <c r="AH15" i="5"/>
  <c r="AV15" i="5"/>
  <c r="AI15" i="5"/>
  <c r="AW15" i="5"/>
  <c r="AJ15" i="5"/>
  <c r="AX15" i="5"/>
  <c r="AK15" i="5"/>
  <c r="AY15" i="5"/>
  <c r="AL15" i="5"/>
  <c r="AZ15" i="5"/>
  <c r="AM15" i="5"/>
  <c r="AN15" i="5"/>
  <c r="AO15" i="5"/>
  <c r="AP15" i="5"/>
  <c r="AQ15" i="5"/>
  <c r="AT15" i="5"/>
  <c r="AU15" i="5"/>
  <c r="AR15" i="5"/>
  <c r="AS15" i="5"/>
  <c r="AG15" i="5"/>
  <c r="AO86" i="5"/>
  <c r="AJ87" i="5"/>
  <c r="AX87" i="5"/>
  <c r="AP86" i="5"/>
  <c r="AK87" i="5"/>
  <c r="AY87" i="5"/>
  <c r="AQ86" i="5"/>
  <c r="AL87" i="5"/>
  <c r="AZ87" i="5"/>
  <c r="AR86" i="5"/>
  <c r="AM87" i="5"/>
  <c r="AS86" i="5"/>
  <c r="AN87" i="5"/>
  <c r="AT86" i="5"/>
  <c r="AO87" i="5"/>
  <c r="AU86" i="5"/>
  <c r="AP87" i="5"/>
  <c r="AH86" i="5"/>
  <c r="AV86" i="5"/>
  <c r="AQ87" i="5"/>
  <c r="AI86" i="5"/>
  <c r="AW86" i="5"/>
  <c r="AR87" i="5"/>
  <c r="AJ86" i="5"/>
  <c r="AX86" i="5"/>
  <c r="AS87" i="5"/>
  <c r="AK86" i="5"/>
  <c r="AY86" i="5"/>
  <c r="AT87" i="5"/>
  <c r="AL86" i="5"/>
  <c r="AZ86" i="5"/>
  <c r="AU87" i="5"/>
  <c r="AM86" i="5"/>
  <c r="AH87" i="5"/>
  <c r="AV87" i="5"/>
  <c r="AN86" i="5"/>
  <c r="AI87" i="5"/>
  <c r="AW87" i="5"/>
  <c r="AG87" i="5"/>
  <c r="AG86" i="5"/>
  <c r="AL84" i="5"/>
  <c r="AZ84" i="5"/>
  <c r="AM84" i="5"/>
  <c r="AO84" i="5"/>
  <c r="AP84" i="5"/>
  <c r="AQ84" i="5"/>
  <c r="AR84" i="5"/>
  <c r="AS84" i="5"/>
  <c r="AT84" i="5"/>
  <c r="AU84" i="5"/>
  <c r="AH84" i="5"/>
  <c r="AV84" i="5"/>
  <c r="AI84" i="5"/>
  <c r="AW84" i="5"/>
  <c r="AJ84" i="5"/>
  <c r="AX84" i="5"/>
  <c r="AK84" i="5"/>
  <c r="AY84" i="5"/>
  <c r="AN84" i="5"/>
  <c r="AG84" i="5"/>
  <c r="AH74" i="5"/>
  <c r="AV74" i="5"/>
  <c r="AI74" i="5"/>
  <c r="AW74" i="5"/>
  <c r="AJ74" i="5"/>
  <c r="AX74" i="5"/>
  <c r="AY74" i="5"/>
  <c r="AK74" i="5"/>
  <c r="AL74" i="5"/>
  <c r="AZ74" i="5"/>
  <c r="AM74" i="5"/>
  <c r="AN74" i="5"/>
  <c r="AP74" i="5"/>
  <c r="AT74" i="5"/>
  <c r="AO74" i="5"/>
  <c r="AQ74" i="5"/>
  <c r="AR74" i="5"/>
  <c r="AS74" i="5"/>
  <c r="AU74" i="5"/>
  <c r="AG74" i="5"/>
  <c r="AG64" i="5"/>
  <c r="AL64" i="5"/>
  <c r="AZ64" i="5"/>
  <c r="AM64" i="5"/>
  <c r="AN64" i="5"/>
  <c r="AO64" i="5"/>
  <c r="AP64" i="5"/>
  <c r="AQ64" i="5"/>
  <c r="AS64" i="5"/>
  <c r="AT64" i="5"/>
  <c r="AU64" i="5"/>
  <c r="AH64" i="5"/>
  <c r="AI64" i="5"/>
  <c r="AX64" i="5"/>
  <c r="AY64" i="5"/>
  <c r="AR64" i="5"/>
  <c r="AV64" i="5"/>
  <c r="AW64" i="5"/>
  <c r="AJ64" i="5"/>
  <c r="AK64" i="5"/>
  <c r="AH61" i="5"/>
  <c r="AV61" i="5"/>
  <c r="AI61" i="5"/>
  <c r="AW61" i="5"/>
  <c r="AJ61" i="5"/>
  <c r="AX61" i="5"/>
  <c r="AK61" i="5"/>
  <c r="AY61" i="5"/>
  <c r="AL61" i="5"/>
  <c r="AZ61" i="5"/>
  <c r="AM61" i="5"/>
  <c r="AN61" i="5"/>
  <c r="AO61" i="5"/>
  <c r="AP61" i="5"/>
  <c r="AQ61" i="5"/>
  <c r="AR61" i="5"/>
  <c r="AS61" i="5"/>
  <c r="AT61" i="5"/>
  <c r="AU61" i="5"/>
  <c r="AK56" i="5"/>
  <c r="AY56" i="5"/>
  <c r="AT57" i="5"/>
  <c r="AO58" i="5"/>
  <c r="AJ59" i="5"/>
  <c r="AX59" i="5"/>
  <c r="AM56" i="5"/>
  <c r="AH57" i="5"/>
  <c r="AV57" i="5"/>
  <c r="AQ58" i="5"/>
  <c r="AL59" i="5"/>
  <c r="AJ57" i="5"/>
  <c r="AX57" i="5"/>
  <c r="AS58" i="5"/>
  <c r="AN59" i="5"/>
  <c r="AK57" i="5"/>
  <c r="AY57" i="5"/>
  <c r="AT58" i="5"/>
  <c r="AT56" i="5"/>
  <c r="AU56" i="5"/>
  <c r="AK58" i="5"/>
  <c r="AT59" i="5"/>
  <c r="AH56" i="5"/>
  <c r="AZ58" i="5"/>
  <c r="AI56" i="5"/>
  <c r="AJ56" i="5"/>
  <c r="AL56" i="5"/>
  <c r="AZ56" i="5"/>
  <c r="AU57" i="5"/>
  <c r="AP58" i="5"/>
  <c r="AK59" i="5"/>
  <c r="AY59" i="5"/>
  <c r="AZ59" i="5"/>
  <c r="AO59" i="5"/>
  <c r="AR57" i="5"/>
  <c r="AN58" i="5"/>
  <c r="AN56" i="5"/>
  <c r="AI57" i="5"/>
  <c r="AW57" i="5"/>
  <c r="AR58" i="5"/>
  <c r="AM59" i="5"/>
  <c r="AO56" i="5"/>
  <c r="AX58" i="5"/>
  <c r="AQ57" i="5"/>
  <c r="AH59" i="5"/>
  <c r="AI59" i="5"/>
  <c r="AP56" i="5"/>
  <c r="AQ56" i="5"/>
  <c r="AL57" i="5"/>
  <c r="AZ57" i="5"/>
  <c r="AU58" i="5"/>
  <c r="AP59" i="5"/>
  <c r="AR56" i="5"/>
  <c r="AM57" i="5"/>
  <c r="AH58" i="5"/>
  <c r="AV58" i="5"/>
  <c r="AQ59" i="5"/>
  <c r="AS56" i="5"/>
  <c r="AN57" i="5"/>
  <c r="AI58" i="5"/>
  <c r="AW58" i="5"/>
  <c r="AR59" i="5"/>
  <c r="AO57" i="5"/>
  <c r="AS59" i="5"/>
  <c r="AP57" i="5"/>
  <c r="AY58" i="5"/>
  <c r="AV56" i="5"/>
  <c r="AL58" i="5"/>
  <c r="AU59" i="5"/>
  <c r="AW56" i="5"/>
  <c r="AV59" i="5"/>
  <c r="AX56" i="5"/>
  <c r="AW59" i="5"/>
  <c r="AJ58" i="5"/>
  <c r="AM58" i="5"/>
  <c r="AS57" i="5"/>
  <c r="AG61" i="5"/>
  <c r="AG59" i="5"/>
  <c r="AG58" i="5"/>
  <c r="AG57" i="5"/>
  <c r="AG56" i="5"/>
  <c r="AZ55" i="5"/>
  <c r="AH55" i="5"/>
  <c r="AV55" i="5"/>
  <c r="AI55" i="5"/>
  <c r="AW55" i="5"/>
  <c r="AJ55" i="5"/>
  <c r="AX55" i="5"/>
  <c r="AK55" i="5"/>
  <c r="AY55" i="5"/>
  <c r="AS55" i="5"/>
  <c r="AL55" i="5"/>
  <c r="AM55" i="5"/>
  <c r="AN55" i="5"/>
  <c r="AO55" i="5"/>
  <c r="AP55" i="5"/>
  <c r="AQ55" i="5"/>
  <c r="AR55" i="5"/>
  <c r="AT55" i="5"/>
  <c r="AU55" i="5"/>
  <c r="AG55" i="5"/>
  <c r="AN54" i="5"/>
  <c r="AO54" i="5"/>
  <c r="AP54" i="5"/>
  <c r="AQ54" i="5"/>
  <c r="AR54" i="5"/>
  <c r="AS54" i="5"/>
  <c r="AT54" i="5"/>
  <c r="AU54" i="5"/>
  <c r="AH54" i="5"/>
  <c r="AV54" i="5"/>
  <c r="AI54" i="5"/>
  <c r="AW54" i="5"/>
  <c r="AJ54" i="5"/>
  <c r="AX54" i="5"/>
  <c r="AK54" i="5"/>
  <c r="AY54" i="5"/>
  <c r="AL54" i="5"/>
  <c r="AZ54" i="5"/>
  <c r="AM54" i="5"/>
  <c r="AG54" i="5"/>
  <c r="AH44" i="5"/>
  <c r="AV44" i="5"/>
  <c r="AW44" i="5"/>
  <c r="AJ44" i="5"/>
  <c r="AX44" i="5"/>
  <c r="AY44" i="5"/>
  <c r="AI44" i="5"/>
  <c r="AK44" i="5"/>
  <c r="AO44" i="5"/>
  <c r="AP44" i="5"/>
  <c r="AQ44" i="5"/>
  <c r="AR44" i="5"/>
  <c r="AS44" i="5"/>
  <c r="AT44" i="5"/>
  <c r="AU44" i="5"/>
  <c r="AL44" i="5"/>
  <c r="AM44" i="5"/>
  <c r="AN44" i="5"/>
  <c r="AZ44" i="5"/>
  <c r="AG44" i="5"/>
  <c r="AH25" i="5"/>
  <c r="AV25" i="5"/>
  <c r="AI25" i="5"/>
  <c r="AW25" i="5"/>
  <c r="AJ25" i="5"/>
  <c r="AX25" i="5"/>
  <c r="AY25" i="5"/>
  <c r="AM25" i="5"/>
  <c r="AN25" i="5"/>
  <c r="AO25" i="5"/>
  <c r="AP25" i="5"/>
  <c r="AQ25" i="5"/>
  <c r="AR25" i="5"/>
  <c r="AS25" i="5"/>
  <c r="AT25" i="5"/>
  <c r="AU25" i="5"/>
  <c r="AK25" i="5"/>
  <c r="AL25" i="5"/>
  <c r="AZ25" i="5"/>
  <c r="AG25" i="5"/>
  <c r="AP9" i="5"/>
  <c r="AK11" i="5"/>
  <c r="AY11" i="5"/>
  <c r="AQ9" i="5"/>
  <c r="AL11" i="5"/>
  <c r="AZ11" i="5"/>
  <c r="AR9" i="5"/>
  <c r="AM11" i="5"/>
  <c r="AS9" i="5"/>
  <c r="AN11" i="5"/>
  <c r="AT9" i="5"/>
  <c r="AO11" i="5"/>
  <c r="AU9" i="5"/>
  <c r="AP11" i="5"/>
  <c r="AH9" i="5"/>
  <c r="AV9" i="5"/>
  <c r="AQ11" i="5"/>
  <c r="AI9" i="5"/>
  <c r="AW9" i="5"/>
  <c r="AR11" i="5"/>
  <c r="AJ9" i="5"/>
  <c r="AX9" i="5"/>
  <c r="AS11" i="5"/>
  <c r="AK9" i="5"/>
  <c r="AY9" i="5"/>
  <c r="AT11" i="5"/>
  <c r="AL9" i="5"/>
  <c r="AZ9" i="5"/>
  <c r="AU11" i="5"/>
  <c r="AM9" i="5"/>
  <c r="AH11" i="5"/>
  <c r="AV11" i="5"/>
  <c r="AN9" i="5"/>
  <c r="AI11" i="5"/>
  <c r="AW11" i="5"/>
  <c r="AO9" i="5"/>
  <c r="AJ11" i="5"/>
  <c r="AX11" i="5"/>
  <c r="AG9" i="5"/>
  <c r="AG11" i="5"/>
  <c r="AN8" i="5"/>
  <c r="AO8" i="5"/>
  <c r="AP8" i="5"/>
  <c r="AQ8" i="5"/>
  <c r="AR8" i="5"/>
  <c r="AS8" i="5"/>
  <c r="AT8" i="5"/>
  <c r="AU8" i="5"/>
  <c r="AH8" i="5"/>
  <c r="AV8" i="5"/>
  <c r="AI8" i="5"/>
  <c r="AW8" i="5"/>
  <c r="AJ8" i="5"/>
  <c r="AX8" i="5"/>
  <c r="AK8" i="5"/>
  <c r="AY8" i="5"/>
  <c r="AL8" i="5"/>
  <c r="AZ8" i="5"/>
  <c r="AM8" i="5"/>
  <c r="AG8" i="5"/>
  <c r="AL5" i="5"/>
  <c r="AZ5" i="5"/>
  <c r="AM5" i="5"/>
  <c r="AN5" i="5"/>
  <c r="AO5" i="5"/>
  <c r="AP5" i="5"/>
  <c r="AQ5" i="5"/>
  <c r="AR5" i="5"/>
  <c r="AS5" i="5"/>
  <c r="AT5" i="5"/>
  <c r="AU5" i="5"/>
  <c r="AH5" i="5"/>
  <c r="AV5" i="5"/>
  <c r="AI5" i="5"/>
  <c r="AW5" i="5"/>
  <c r="AJ5" i="5"/>
  <c r="AX5" i="5"/>
  <c r="AK5" i="5"/>
  <c r="AY5" i="5"/>
  <c r="AG5" i="5"/>
  <c r="AH21" i="5"/>
  <c r="AV21" i="5"/>
  <c r="AW21" i="5"/>
  <c r="AJ21" i="5"/>
  <c r="AX21" i="5"/>
  <c r="AK21" i="5"/>
  <c r="AI21" i="5"/>
  <c r="AY21" i="5"/>
  <c r="AO21" i="5"/>
  <c r="AL21" i="5"/>
  <c r="AZ21" i="5"/>
  <c r="AM21" i="5"/>
  <c r="AN21" i="5"/>
  <c r="AP21" i="5"/>
  <c r="AQ21" i="5"/>
  <c r="AR21" i="5"/>
  <c r="AS21" i="5"/>
  <c r="AT21" i="5"/>
  <c r="AU21" i="5"/>
  <c r="AG21" i="5"/>
  <c r="AL19" i="5"/>
  <c r="AZ19" i="5"/>
  <c r="AM19" i="5"/>
  <c r="AN19" i="5"/>
  <c r="AO19" i="5"/>
  <c r="AP19" i="5"/>
  <c r="AQ19" i="5"/>
  <c r="AR19" i="5"/>
  <c r="AS19" i="5"/>
  <c r="AT19" i="5"/>
  <c r="AU19" i="5"/>
  <c r="AH19" i="5"/>
  <c r="AV19" i="5"/>
  <c r="AI19" i="5"/>
  <c r="AW19" i="5"/>
  <c r="AJ19" i="5"/>
  <c r="AX19" i="5"/>
  <c r="AK19" i="5"/>
  <c r="AY19" i="5"/>
  <c r="AG19" i="5"/>
  <c r="AO18" i="5"/>
  <c r="AP18" i="5"/>
  <c r="AQ18" i="5"/>
  <c r="AR18" i="5"/>
  <c r="AS18" i="5"/>
  <c r="AT18" i="5"/>
  <c r="AU18" i="5"/>
  <c r="AH18" i="5"/>
  <c r="AV18" i="5"/>
  <c r="AI18" i="5"/>
  <c r="AW18" i="5"/>
  <c r="AJ18" i="5"/>
  <c r="AX18" i="5"/>
  <c r="AK18" i="5"/>
  <c r="AY18" i="5"/>
  <c r="AL18" i="5"/>
  <c r="AZ18" i="5"/>
  <c r="AM18" i="5"/>
  <c r="AN18" i="5"/>
  <c r="AG18" i="5"/>
  <c r="AH17" i="5"/>
  <c r="AV17" i="5"/>
  <c r="AI17" i="5"/>
  <c r="AW17" i="5"/>
  <c r="AQ17" i="5"/>
  <c r="AU17" i="5"/>
  <c r="AJ17" i="5"/>
  <c r="AX17" i="5"/>
  <c r="AK17" i="5"/>
  <c r="AY17" i="5"/>
  <c r="AL17" i="5"/>
  <c r="AZ17" i="5"/>
  <c r="AM17" i="5"/>
  <c r="AR17" i="5"/>
  <c r="AS17" i="5"/>
  <c r="AT17" i="5"/>
  <c r="AN17" i="5"/>
  <c r="AO17" i="5"/>
  <c r="AP17" i="5"/>
  <c r="AG17" i="5"/>
  <c r="AH128" i="5"/>
  <c r="AV128" i="5"/>
  <c r="AI128" i="5"/>
  <c r="AW128" i="5"/>
  <c r="AJ128" i="5"/>
  <c r="AX128" i="5"/>
  <c r="AK128" i="5"/>
  <c r="AY128" i="5"/>
  <c r="AM128" i="5"/>
  <c r="AP128" i="5"/>
  <c r="AL128" i="5"/>
  <c r="AZ128" i="5"/>
  <c r="AQ128" i="5"/>
  <c r="AR128" i="5"/>
  <c r="AS128" i="5"/>
  <c r="AT128" i="5"/>
  <c r="AU128" i="5"/>
  <c r="AN128" i="5"/>
  <c r="AO128" i="5"/>
  <c r="AG128" i="5"/>
  <c r="AJ131" i="5"/>
  <c r="AX131" i="5"/>
  <c r="AK131" i="5"/>
  <c r="AY131" i="5"/>
  <c r="AL131" i="5"/>
  <c r="AZ131" i="5"/>
  <c r="AM131" i="5"/>
  <c r="AN131" i="5"/>
  <c r="AO131" i="5"/>
  <c r="AP131" i="5"/>
  <c r="AQ131" i="5"/>
  <c r="AR131" i="5"/>
  <c r="AT131" i="5"/>
  <c r="AU131" i="5"/>
  <c r="AH131" i="5"/>
  <c r="AI131" i="5"/>
  <c r="AW131" i="5"/>
  <c r="AS131" i="5"/>
  <c r="AV131" i="5"/>
  <c r="AG131" i="5"/>
  <c r="AI124" i="5"/>
  <c r="AW124" i="5"/>
  <c r="AS126" i="5"/>
  <c r="AJ124" i="5"/>
  <c r="AX124" i="5"/>
  <c r="AT126" i="5"/>
  <c r="AK124" i="5"/>
  <c r="AY124" i="5"/>
  <c r="AU126" i="5"/>
  <c r="AL124" i="5"/>
  <c r="AZ124" i="5"/>
  <c r="AV126" i="5"/>
  <c r="AM124" i="5"/>
  <c r="AI126" i="5"/>
  <c r="AW126" i="5"/>
  <c r="AN124" i="5"/>
  <c r="AJ126" i="5"/>
  <c r="AX126" i="5"/>
  <c r="AK126" i="5"/>
  <c r="AY126" i="5"/>
  <c r="AP124" i="5"/>
  <c r="AL126" i="5"/>
  <c r="AZ126" i="5"/>
  <c r="AQ124" i="5"/>
  <c r="AM126" i="5"/>
  <c r="AR124" i="5"/>
  <c r="AN126" i="5"/>
  <c r="AS124" i="5"/>
  <c r="AT124" i="5"/>
  <c r="AP126" i="5"/>
  <c r="AU124" i="5"/>
  <c r="AV124" i="5"/>
  <c r="AR126" i="5"/>
  <c r="AO124" i="5"/>
  <c r="AO126" i="5"/>
  <c r="AQ126" i="5"/>
  <c r="AH126" i="5"/>
  <c r="AG126" i="5"/>
  <c r="AH124" i="5"/>
  <c r="AG124" i="5"/>
  <c r="AN114" i="5"/>
  <c r="AJ115" i="5"/>
  <c r="AX115" i="5"/>
  <c r="AT116" i="5"/>
  <c r="AP117" i="5"/>
  <c r="AL118" i="5"/>
  <c r="AZ118" i="5"/>
  <c r="AV119" i="5"/>
  <c r="AR121" i="5"/>
  <c r="AO114" i="5"/>
  <c r="AK115" i="5"/>
  <c r="AY115" i="5"/>
  <c r="AU116" i="5"/>
  <c r="AQ117" i="5"/>
  <c r="AM118" i="5"/>
  <c r="AI119" i="5"/>
  <c r="AW119" i="5"/>
  <c r="AS121" i="5"/>
  <c r="AP114" i="5"/>
  <c r="AL115" i="5"/>
  <c r="AZ115" i="5"/>
  <c r="AV116" i="5"/>
  <c r="AR117" i="5"/>
  <c r="AN118" i="5"/>
  <c r="AJ119" i="5"/>
  <c r="AX119" i="5"/>
  <c r="AT121" i="5"/>
  <c r="AQ114" i="5"/>
  <c r="AM115" i="5"/>
  <c r="AI116" i="5"/>
  <c r="AW116" i="5"/>
  <c r="AS117" i="5"/>
  <c r="AO118" i="5"/>
  <c r="AK119" i="5"/>
  <c r="AY119" i="5"/>
  <c r="AU121" i="5"/>
  <c r="AR114" i="5"/>
  <c r="AN115" i="5"/>
  <c r="AJ116" i="5"/>
  <c r="AX116" i="5"/>
  <c r="AT117" i="5"/>
  <c r="AP118" i="5"/>
  <c r="AL119" i="5"/>
  <c r="AZ119" i="5"/>
  <c r="AV121" i="5"/>
  <c r="AS114" i="5"/>
  <c r="AO115" i="5"/>
  <c r="AK116" i="5"/>
  <c r="AY116" i="5"/>
  <c r="AU117" i="5"/>
  <c r="AQ118" i="5"/>
  <c r="AM119" i="5"/>
  <c r="AI121" i="5"/>
  <c r="AW121" i="5"/>
  <c r="AT114" i="5"/>
  <c r="AP115" i="5"/>
  <c r="AL116" i="5"/>
  <c r="AZ116" i="5"/>
  <c r="AV117" i="5"/>
  <c r="AR118" i="5"/>
  <c r="AN119" i="5"/>
  <c r="AJ121" i="5"/>
  <c r="AX121" i="5"/>
  <c r="AU114" i="5"/>
  <c r="AQ115" i="5"/>
  <c r="AM116" i="5"/>
  <c r="AI117" i="5"/>
  <c r="AW117" i="5"/>
  <c r="AS118" i="5"/>
  <c r="AO119" i="5"/>
  <c r="AK121" i="5"/>
  <c r="AY121" i="5"/>
  <c r="AV114" i="5"/>
  <c r="AR115" i="5"/>
  <c r="AN116" i="5"/>
  <c r="AJ117" i="5"/>
  <c r="AX117" i="5"/>
  <c r="AT118" i="5"/>
  <c r="AP119" i="5"/>
  <c r="AL121" i="5"/>
  <c r="AZ121" i="5"/>
  <c r="AI114" i="5"/>
  <c r="AW114" i="5"/>
  <c r="AS115" i="5"/>
  <c r="AO116" i="5"/>
  <c r="AK117" i="5"/>
  <c r="AY117" i="5"/>
  <c r="AU118" i="5"/>
  <c r="AQ119" i="5"/>
  <c r="AM121" i="5"/>
  <c r="AJ114" i="5"/>
  <c r="AX114" i="5"/>
  <c r="AT115" i="5"/>
  <c r="AP116" i="5"/>
  <c r="AL117" i="5"/>
  <c r="AZ117" i="5"/>
  <c r="AV118" i="5"/>
  <c r="AR119" i="5"/>
  <c r="AN121" i="5"/>
  <c r="AK114" i="5"/>
  <c r="AY114" i="5"/>
  <c r="AU115" i="5"/>
  <c r="AQ116" i="5"/>
  <c r="AM117" i="5"/>
  <c r="AI118" i="5"/>
  <c r="AW118" i="5"/>
  <c r="AS119" i="5"/>
  <c r="AO121" i="5"/>
  <c r="AL114" i="5"/>
  <c r="AZ114" i="5"/>
  <c r="AV115" i="5"/>
  <c r="AR116" i="5"/>
  <c r="AN117" i="5"/>
  <c r="AJ118" i="5"/>
  <c r="AX118" i="5"/>
  <c r="AT119" i="5"/>
  <c r="AP121" i="5"/>
  <c r="AM114" i="5"/>
  <c r="AI115" i="5"/>
  <c r="AW115" i="5"/>
  <c r="AS116" i="5"/>
  <c r="AO117" i="5"/>
  <c r="AK118" i="5"/>
  <c r="AY118" i="5"/>
  <c r="AU119" i="5"/>
  <c r="AQ121" i="5"/>
  <c r="AH116" i="5"/>
  <c r="AH114" i="5"/>
  <c r="AH115" i="5"/>
  <c r="AH117" i="5"/>
  <c r="AH118" i="5"/>
  <c r="AH119" i="5"/>
  <c r="AH121" i="5"/>
  <c r="AG121" i="5"/>
  <c r="AG119" i="5"/>
  <c r="AG118" i="5"/>
  <c r="AG117" i="5"/>
  <c r="AG116" i="5"/>
  <c r="AG115" i="5"/>
  <c r="AG114" i="5"/>
  <c r="AW108" i="5"/>
  <c r="AY108" i="5"/>
  <c r="AZ108" i="5"/>
  <c r="AV111" i="5"/>
  <c r="AW111" i="5"/>
  <c r="AX111" i="5"/>
  <c r="AY111" i="5"/>
  <c r="AZ111" i="5"/>
  <c r="AV108" i="5"/>
  <c r="AX108" i="5"/>
  <c r="AJ108" i="5"/>
  <c r="AK111" i="5"/>
  <c r="AO111" i="5"/>
  <c r="AO108" i="5"/>
  <c r="AP111" i="5"/>
  <c r="AP108" i="5"/>
  <c r="AQ111" i="5"/>
  <c r="AQ108" i="5"/>
  <c r="AR111" i="5"/>
  <c r="AR108" i="5"/>
  <c r="AS111" i="5"/>
  <c r="AS108" i="5"/>
  <c r="AT111" i="5"/>
  <c r="AT108" i="5"/>
  <c r="AU111" i="5"/>
  <c r="AU108" i="5"/>
  <c r="AI111" i="5"/>
  <c r="AI108" i="5"/>
  <c r="AJ111" i="5"/>
  <c r="AK108" i="5"/>
  <c r="AL111" i="5"/>
  <c r="AL108" i="5"/>
  <c r="AM111" i="5"/>
  <c r="AM108" i="5"/>
  <c r="AN111" i="5"/>
  <c r="AN108" i="5"/>
  <c r="AH111" i="5"/>
  <c r="AH108" i="5"/>
  <c r="AG108" i="5"/>
  <c r="AG111" i="5"/>
  <c r="AI105" i="5"/>
  <c r="AW105" i="5"/>
  <c r="AJ105" i="5"/>
  <c r="AX105" i="5"/>
  <c r="AK105" i="5"/>
  <c r="AY105" i="5"/>
  <c r="AL105" i="5"/>
  <c r="AZ105" i="5"/>
  <c r="AM105" i="5"/>
  <c r="AN105" i="5"/>
  <c r="AS105" i="5"/>
  <c r="AT105" i="5"/>
  <c r="AU105" i="5"/>
  <c r="AV105" i="5"/>
  <c r="AO105" i="5"/>
  <c r="AP105" i="5"/>
  <c r="AQ105" i="5"/>
  <c r="AR105" i="5"/>
  <c r="AH105" i="5"/>
  <c r="AG105" i="5"/>
  <c r="AH95" i="5"/>
  <c r="AV95" i="5"/>
  <c r="AJ95" i="5"/>
  <c r="AX95" i="5"/>
  <c r="AK95" i="5"/>
  <c r="AY95" i="5"/>
  <c r="AL95" i="5"/>
  <c r="AZ95" i="5"/>
  <c r="AM95" i="5"/>
  <c r="AN95" i="5"/>
  <c r="AO95" i="5"/>
  <c r="AI95" i="5"/>
  <c r="AP95" i="5"/>
  <c r="AQ95" i="5"/>
  <c r="AR95" i="5"/>
  <c r="AS95" i="5"/>
  <c r="AT95" i="5"/>
  <c r="AU95" i="5"/>
  <c r="AW95" i="5"/>
  <c r="AG95" i="5"/>
  <c r="E35" i="11" l="1" a="1"/>
  <c r="E35" i="11" s="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G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C91" i="11" s="1"/>
  <c r="U103" i="22"/>
  <c r="C23" i="11" s="1"/>
  <c r="F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C92" i="11" l="1"/>
  <c r="D92" i="11" s="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D60" i="11" l="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9" i="11"/>
  <c r="G9" i="11" l="1"/>
  <c r="F7" i="11"/>
  <c r="F15" i="1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D5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3" i="11"/>
  <c r="E24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E58" i="11" l="1"/>
  <c r="F58" i="11"/>
  <c r="D91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97" i="11" s="1"/>
  <c r="D97" i="11" s="1"/>
  <c r="C29" i="11"/>
  <c r="C52" i="11"/>
  <c r="C38" i="11"/>
  <c r="C55" i="11"/>
  <c r="C28" i="11"/>
  <c r="C47" i="11"/>
  <c r="C113" i="11" s="1"/>
  <c r="D113" i="11" s="1"/>
  <c r="C51" i="11"/>
  <c r="C117" i="11" s="1"/>
  <c r="D117" i="11" s="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102" i="11" s="1"/>
  <c r="D102" i="11" s="1"/>
  <c r="C39" i="11"/>
  <c r="C27" i="11"/>
  <c r="C42" i="1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8" i="11" l="1"/>
  <c r="D108" i="11" s="1"/>
  <c r="C120" i="11"/>
  <c r="D120" i="11" s="1"/>
  <c r="C116" i="11"/>
  <c r="D116" i="11" s="1"/>
  <c r="C119" i="11"/>
  <c r="D119" i="11" s="1"/>
  <c r="C115" i="11"/>
  <c r="D115" i="11" s="1"/>
  <c r="C94" i="11"/>
  <c r="D94" i="11" s="1"/>
  <c r="C105" i="11"/>
  <c r="D105" i="11" s="1"/>
  <c r="C121" i="11"/>
  <c r="D121" i="11" s="1"/>
  <c r="C112" i="11"/>
  <c r="D112" i="11" s="1"/>
  <c r="C109" i="11"/>
  <c r="D109" i="11" s="1"/>
  <c r="C106" i="11"/>
  <c r="D106" i="11" s="1"/>
  <c r="C118" i="11"/>
  <c r="D118" i="11" s="1"/>
  <c r="C103" i="1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C110" i="11"/>
  <c r="D110" i="11" s="1"/>
  <c r="C93" i="11"/>
  <c r="D93" i="11" s="1"/>
  <c r="C96" i="11"/>
  <c r="D96" i="11" s="1"/>
  <c r="C101" i="11"/>
  <c r="D101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B4" i="2" l="1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<sst xmlns="http://schemas.openxmlformats.org/spreadsheetml/2006/main" count="2389" uniqueCount="1728">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</sst>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4.5857183463161908</c:v>
                </c:pt>
                <c:pt idx="25" formatCode="0.00">
                  <c:v>4.3747161030513828</c:v>
                </c:pt>
                <c:pt idx="26" formatCode="0.00">
                  <c:v>4.1637138597865739</c:v>
                </c:pt>
                <c:pt idx="27" formatCode="0.00">
                  <c:v>3.9527116165217664</c:v>
                </c:pt>
                <c:pt idx="28" formatCode="0.00">
                  <c:v>3.7417093732569575</c:v>
                </c:pt>
                <c:pt idx="29" formatCode="0.00">
                  <c:v>3.8140014951525849</c:v>
                </c:pt>
                <c:pt idx="30" formatCode="0.00">
                  <c:v>3.8553052854929399</c:v>
                </c:pt>
                <c:pt idx="31" formatCode="0.00">
                  <c:v>3.9672947552016504</c:v>
                </c:pt>
                <c:pt idx="32" formatCode="0.00">
                  <c:v>3.9682475798759014</c:v>
                </c:pt>
                <c:pt idx="33" formatCode="0.00">
                  <c:v>3.8911946468616532</c:v>
                </c:pt>
                <c:pt idx="34" formatCode="0.00">
                  <c:v>3.8480702216570575</c:v>
                </c:pt>
                <c:pt idx="35" formatCode="0.00">
                  <c:v>3.8498643585002301</c:v>
                </c:pt>
                <c:pt idx="36" formatCode="0.00">
                  <c:v>3.8844663576787037</c:v>
                </c:pt>
                <c:pt idx="37" formatCode="0.00">
                  <c:v>3.9146553322650801</c:v>
                </c:pt>
                <c:pt idx="38" formatCode="0.00">
                  <c:v>3.9500357108124384</c:v>
                </c:pt>
                <c:pt idx="39" formatCode="0.00">
                  <c:v>4.0129596781761787</c:v>
                </c:pt>
                <c:pt idx="40" formatCode="0.00">
                  <c:v>4.0321475576823271</c:v>
                </c:pt>
                <c:pt idx="41" formatCode="0.00">
                  <c:v>3.9631787292623604</c:v>
                </c:pt>
                <c:pt idx="42" formatCode="0.00">
                  <c:v>3.9317829906331614</c:v>
                </c:pt>
                <c:pt idx="43" formatCode="0.00">
                  <c:v>3.8308144895204794</c:v>
                </c:pt>
                <c:pt idx="44" formatCode="0.00">
                  <c:v>3.7818925181229615</c:v>
                </c:pt>
                <c:pt idx="45" formatCode="0.00">
                  <c:v>3.7542341045486172</c:v>
                </c:pt>
                <c:pt idx="46" formatCode="0.00">
                  <c:v>3.7455306087118618</c:v>
                </c:pt>
                <c:pt idx="47" formatCode="0.00">
                  <c:v>3.7578256904875951</c:v>
                </c:pt>
                <c:pt idx="48" formatCode="0.00">
                  <c:v>3.7643883670388667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8.6354332177025448</c:v>
                </c:pt>
                <c:pt idx="25" formatCode="0.00">
                  <c:v>8.2380918105569432</c:v>
                </c:pt>
                <c:pt idx="26" formatCode="0.00">
                  <c:v>7.8407504034113407</c:v>
                </c:pt>
                <c:pt idx="27" formatCode="0.00">
                  <c:v>7.443408996265739</c:v>
                </c:pt>
                <c:pt idx="28" formatCode="0.00">
                  <c:v>7.0460675891201365</c:v>
                </c:pt>
                <c:pt idx="29" formatCode="0.00">
                  <c:v>7.182201940087678</c:v>
                </c:pt>
                <c:pt idx="30" formatCode="0.00">
                  <c:v>7.2599817111476792</c:v>
                </c:pt>
                <c:pt idx="31" formatCode="0.00">
                  <c:v>7.470870717781148</c:v>
                </c:pt>
                <c:pt idx="32" formatCode="0.00">
                  <c:v>7.4726649958464986</c:v>
                </c:pt>
                <c:pt idx="33" formatCode="0.00">
                  <c:v>7.3275654919035302</c:v>
                </c:pt>
                <c:pt idx="34" formatCode="0.00">
                  <c:v>7.2463572567302448</c:v>
                </c:pt>
                <c:pt idx="35" formatCode="0.00">
                  <c:v>7.2497358220329051</c:v>
                </c:pt>
                <c:pt idx="36" formatCode="0.00">
                  <c:v>7.3148953522392786</c:v>
                </c:pt>
                <c:pt idx="37" formatCode="0.00">
                  <c:v>7.3717446513596645</c:v>
                </c:pt>
                <c:pt idx="38" formatCode="0.00">
                  <c:v>7.4383699591281154</c:v>
                </c:pt>
                <c:pt idx="39" formatCode="0.00">
                  <c:v>7.5568630014229994</c:v>
                </c:pt>
                <c:pt idx="40" formatCode="0.00">
                  <c:v>7.5929959776660301</c:v>
                </c:pt>
                <c:pt idx="41" formatCode="0.00">
                  <c:v>7.4631197691975686</c:v>
                </c:pt>
                <c:pt idx="42" formatCode="0.00">
                  <c:v>7.4039979950766863</c:v>
                </c:pt>
                <c:pt idx="43" formatCode="0.00">
                  <c:v>7.213862735428541</c:v>
                </c:pt>
                <c:pt idx="44" formatCode="0.00">
                  <c:v>7.121737056314168</c:v>
                </c:pt>
                <c:pt idx="45" formatCode="0.00">
                  <c:v>7.0696530936083652</c:v>
                </c:pt>
                <c:pt idx="46" formatCode="0.00">
                  <c:v>7.0532634134355243</c:v>
                </c:pt>
                <c:pt idx="47" formatCode="0.00">
                  <c:v>7.0764164615650129</c:v>
                </c:pt>
                <c:pt idx="48" formatCode="0.00">
                  <c:v>7.0887747336628646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4.1534135710561708</c:v>
                </c:pt>
                <c:pt idx="25" formatCode="0.00">
                  <c:v>3.9623029282921283</c:v>
                </c:pt>
                <c:pt idx="26" formatCode="0.00">
                  <c:v>3.7711922855280857</c:v>
                </c:pt>
                <c:pt idx="27" formatCode="0.00">
                  <c:v>3.5800816427640432</c:v>
                </c:pt>
                <c:pt idx="28" formatCode="0.00">
                  <c:v>3.3889710000000002</c:v>
                </c:pt>
                <c:pt idx="29" formatCode="0.00">
                  <c:v>3.4544480000000002</c:v>
                </c:pt>
                <c:pt idx="30" formatCode="0.00">
                  <c:v>3.4918580000000001</c:v>
                </c:pt>
                <c:pt idx="31" formatCode="0.00">
                  <c:v>3.5932900000000001</c:v>
                </c:pt>
                <c:pt idx="32" formatCode="0.00">
                  <c:v>3.5941529999999999</c:v>
                </c:pt>
                <c:pt idx="33" formatCode="0.00">
                  <c:v>3.5243639999999998</c:v>
                </c:pt>
                <c:pt idx="34" formatCode="0.00">
                  <c:v>3.4853049999999999</c:v>
                </c:pt>
                <c:pt idx="35" formatCode="0.00">
                  <c:v>3.4869300000000001</c:v>
                </c:pt>
                <c:pt idx="36" formatCode="0.00">
                  <c:v>3.5182699999999998</c:v>
                </c:pt>
                <c:pt idx="37" formatCode="0.00">
                  <c:v>3.5456129999999999</c:v>
                </c:pt>
                <c:pt idx="38" formatCode="0.00">
                  <c:v>3.577658</c:v>
                </c:pt>
                <c:pt idx="39" formatCode="0.00">
                  <c:v>3.6346500000000002</c:v>
                </c:pt>
                <c:pt idx="40" formatCode="0.00">
                  <c:v>3.6520290000000002</c:v>
                </c:pt>
                <c:pt idx="41" formatCode="0.00">
                  <c:v>3.5895619999999999</c:v>
                </c:pt>
                <c:pt idx="42" formatCode="0.00">
                  <c:v>3.5611259999999998</c:v>
                </c:pt>
                <c:pt idx="43" formatCode="0.00">
                  <c:v>3.4696760000000002</c:v>
                </c:pt>
                <c:pt idx="44" formatCode="0.00">
                  <c:v>3.4253659999999999</c:v>
                </c:pt>
                <c:pt idx="45" formatCode="0.00">
                  <c:v>3.400315</c:v>
                </c:pt>
                <c:pt idx="46" formatCode="0.00">
                  <c:v>3.3924319999999999</c:v>
                </c:pt>
                <c:pt idx="47" formatCode="0.00">
                  <c:v>3.4035679999999999</c:v>
                </c:pt>
                <c:pt idx="48" formatCode="0.00">
                  <c:v>3.4095119999999999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elley\Dropbox%20(Energy%20Innovation)\PC%20(2)\Documents\GitHub_Repositories\eps-us\InputData\fuels\BFPaT\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ghan\Documents\eps-texas\InputData\fuels\BFPaT\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6" sqref="F16"/>
    </sheetView>
  </sheetViews>
  <sheetFormatPr defaultRowHeight="14.25" x14ac:dyDescent="0.45"/>
  <cols>
    <col min="1" max="1" width="47.1328125" customWidth="1"/>
    <col min="2" max="2" width="34.86328125" customWidth="1"/>
  </cols>
  <sheetData>
    <row r="1" spans="1:3" x14ac:dyDescent="0.45">
      <c r="A1" s="1" t="s">
        <v>40</v>
      </c>
    </row>
    <row r="3" spans="1:3" x14ac:dyDescent="0.45">
      <c r="A3" s="1" t="s">
        <v>0</v>
      </c>
      <c r="B3" s="7" t="s">
        <v>69</v>
      </c>
    </row>
    <row r="4" spans="1:3" x14ac:dyDescent="0.45">
      <c r="A4" s="1" t="s">
        <v>1575</v>
      </c>
      <c r="B4" s="7"/>
    </row>
    <row r="5" spans="1:3" x14ac:dyDescent="0.45">
      <c r="A5" s="1"/>
      <c r="B5" s="7" t="s">
        <v>1576</v>
      </c>
      <c r="C5" t="s">
        <v>1390</v>
      </c>
    </row>
    <row r="6" spans="1:3" x14ac:dyDescent="0.45">
      <c r="A6" s="1"/>
      <c r="B6" s="7" t="s">
        <v>1577</v>
      </c>
      <c r="C6" t="s">
        <v>1573</v>
      </c>
    </row>
    <row r="7" spans="1:3" x14ac:dyDescent="0.45">
      <c r="A7" s="1"/>
      <c r="B7" s="7" t="s">
        <v>1579</v>
      </c>
      <c r="C7" t="s">
        <v>1578</v>
      </c>
    </row>
    <row r="8" spans="1:3" x14ac:dyDescent="0.45">
      <c r="B8" s="2" t="s">
        <v>1582</v>
      </c>
      <c r="C8" t="s">
        <v>1586</v>
      </c>
    </row>
    <row r="9" spans="1:3" x14ac:dyDescent="0.45">
      <c r="A9" s="1" t="s">
        <v>1</v>
      </c>
    </row>
    <row r="10" spans="1:3" x14ac:dyDescent="0.45">
      <c r="A10" t="s">
        <v>16</v>
      </c>
    </row>
    <row r="11" spans="1:3" x14ac:dyDescent="0.45">
      <c r="A11" t="s">
        <v>17</v>
      </c>
    </row>
    <row r="13" spans="1:3" x14ac:dyDescent="0.45">
      <c r="A13" t="s">
        <v>19</v>
      </c>
    </row>
    <row r="15" spans="1:3" x14ac:dyDescent="0.45">
      <c r="A15" t="s">
        <v>18</v>
      </c>
    </row>
    <row r="17" spans="1:2" x14ac:dyDescent="0.45">
      <c r="A17" s="1" t="s">
        <v>68</v>
      </c>
    </row>
    <row r="18" spans="1:2" x14ac:dyDescent="0.45">
      <c r="A18" t="s">
        <v>66</v>
      </c>
    </row>
    <row r="20" spans="1:2" x14ac:dyDescent="0.45">
      <c r="A20" s="1" t="s">
        <v>1607</v>
      </c>
    </row>
    <row r="21" spans="1:2" x14ac:dyDescent="0.45">
      <c r="A21" t="s">
        <v>1608</v>
      </c>
    </row>
    <row r="22" spans="1:2" x14ac:dyDescent="0.45">
      <c r="A22" t="s">
        <v>1640</v>
      </c>
    </row>
    <row r="23" spans="1:2" x14ac:dyDescent="0.45">
      <c r="A23" t="s">
        <v>1641</v>
      </c>
    </row>
    <row r="24" spans="1:2" x14ac:dyDescent="0.45">
      <c r="A24" t="s">
        <v>1642</v>
      </c>
    </row>
    <row r="25" spans="1:2" x14ac:dyDescent="0.45">
      <c r="A25" t="s">
        <v>1609</v>
      </c>
    </row>
    <row r="27" spans="1:2" x14ac:dyDescent="0.45">
      <c r="A27" t="s">
        <v>1597</v>
      </c>
      <c r="B27">
        <v>1.0369999999999999</v>
      </c>
    </row>
    <row r="28" spans="1:2" x14ac:dyDescent="0.45">
      <c r="A28" t="s">
        <v>1605</v>
      </c>
      <c r="B28">
        <v>0.88700000000000001</v>
      </c>
    </row>
    <row r="29" spans="1:2" x14ac:dyDescent="0.45">
      <c r="A29" t="s">
        <v>1632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10" sqref="A10"/>
    </sheetView>
  </sheetViews>
  <sheetFormatPr defaultRowHeight="14.25" x14ac:dyDescent="0.45"/>
  <cols>
    <col min="1" max="1" width="44.265625" customWidth="1"/>
  </cols>
  <sheetData>
    <row r="1" spans="1:37" x14ac:dyDescent="0.45">
      <c r="A1" t="s">
        <v>1574</v>
      </c>
    </row>
    <row r="2" spans="1:37" x14ac:dyDescent="0.45">
      <c r="A2" t="s">
        <v>1573</v>
      </c>
    </row>
    <row r="3" spans="1:37" x14ac:dyDescent="0.45">
      <c r="A3" t="s">
        <v>1572</v>
      </c>
    </row>
    <row r="4" spans="1:37" x14ac:dyDescent="0.45">
      <c r="A4" t="s">
        <v>1392</v>
      </c>
    </row>
    <row r="5" spans="1:37" x14ac:dyDescent="0.4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45">
      <c r="A6" t="s">
        <v>1571</v>
      </c>
      <c r="C6" t="s">
        <v>1570</v>
      </c>
    </row>
    <row r="7" spans="1:37" x14ac:dyDescent="0.45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9">
        <v>8.0000000000000002E-3</v>
      </c>
    </row>
    <row r="8" spans="1:37" x14ac:dyDescent="0.45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9">
        <v>-2E-3</v>
      </c>
    </row>
    <row r="9" spans="1:37" x14ac:dyDescent="0.45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9">
        <v>3.5000000000000003E-2</v>
      </c>
    </row>
    <row r="10" spans="1:37" x14ac:dyDescent="0.45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9">
        <v>6.0999999999999999E-2</v>
      </c>
    </row>
    <row r="11" spans="1:37" x14ac:dyDescent="0.45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9">
        <v>2.7E-2</v>
      </c>
    </row>
    <row r="12" spans="1:37" x14ac:dyDescent="0.45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9">
        <v>4.0000000000000001E-3</v>
      </c>
    </row>
    <row r="13" spans="1:37" x14ac:dyDescent="0.45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9">
        <v>5.0000000000000001E-3</v>
      </c>
    </row>
    <row r="14" spans="1:37" x14ac:dyDescent="0.45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9">
        <v>-1E-3</v>
      </c>
    </row>
    <row r="15" spans="1:37" x14ac:dyDescent="0.45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9">
        <v>4.0000000000000001E-3</v>
      </c>
    </row>
    <row r="16" spans="1:37" x14ac:dyDescent="0.45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9">
        <v>0.01</v>
      </c>
    </row>
    <row r="17" spans="1:39" x14ac:dyDescent="0.45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9">
        <v>8.9999999999999993E-3</v>
      </c>
    </row>
    <row r="18" spans="1:39" x14ac:dyDescent="0.45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9">
        <v>8.9999999999999993E-3</v>
      </c>
    </row>
    <row r="19" spans="1:39" x14ac:dyDescent="0.45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9">
        <v>2.5999999999999999E-2</v>
      </c>
    </row>
    <row r="20" spans="1:39" x14ac:dyDescent="0.45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45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45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9">
        <v>1.2999999999999999E-2</v>
      </c>
    </row>
    <row r="23" spans="1:39" x14ac:dyDescent="0.45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9">
        <v>5.6000000000000001E-2</v>
      </c>
    </row>
    <row r="24" spans="1:39" x14ac:dyDescent="0.45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9">
        <v>0</v>
      </c>
    </row>
    <row r="25" spans="1:39" x14ac:dyDescent="0.45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9">
        <v>1E-3</v>
      </c>
    </row>
    <row r="26" spans="1:39" x14ac:dyDescent="0.45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45">
      <c r="A27" t="s">
        <v>1514</v>
      </c>
      <c r="C27" t="s">
        <v>1513</v>
      </c>
    </row>
    <row r="28" spans="1:39" s="10" customFormat="1" x14ac:dyDescent="0.45">
      <c r="A28" s="10" t="s">
        <v>1498</v>
      </c>
      <c r="C28" s="10" t="s">
        <v>1512</v>
      </c>
    </row>
    <row r="29" spans="1:39" s="10" customFormat="1" x14ac:dyDescent="0.45">
      <c r="A29" s="10" t="s">
        <v>1511</v>
      </c>
      <c r="B29" s="10" t="s">
        <v>1495</v>
      </c>
      <c r="C29" s="10" t="s">
        <v>1510</v>
      </c>
      <c r="D29" s="10" t="s">
        <v>1509</v>
      </c>
      <c r="F29" s="10">
        <v>2.0664720000000001</v>
      </c>
      <c r="G29" s="10">
        <v>3.10073</v>
      </c>
      <c r="H29" s="10">
        <v>3.2256840000000002</v>
      </c>
      <c r="I29" s="10">
        <v>2.992324</v>
      </c>
      <c r="J29" s="10">
        <v>2.8017919999999998</v>
      </c>
      <c r="K29" s="10">
        <v>2.8803239999999999</v>
      </c>
      <c r="L29" s="10">
        <v>2.9843310000000001</v>
      </c>
      <c r="M29" s="10">
        <v>3.042141</v>
      </c>
      <c r="N29" s="10">
        <v>3.1755100000000001</v>
      </c>
      <c r="O29" s="10">
        <v>3.2906309999999999</v>
      </c>
      <c r="P29" s="10">
        <v>3.3439549999999998</v>
      </c>
      <c r="Q29" s="10">
        <v>3.3584839999999998</v>
      </c>
      <c r="R29" s="10">
        <v>3.4230429999999998</v>
      </c>
      <c r="S29" s="10">
        <v>3.4872100000000001</v>
      </c>
      <c r="T29" s="10">
        <v>3.5170400000000002</v>
      </c>
      <c r="U29" s="10">
        <v>3.5326979999999999</v>
      </c>
      <c r="V29" s="10">
        <v>3.5373169999999998</v>
      </c>
      <c r="W29" s="10">
        <v>3.5283199999999999</v>
      </c>
      <c r="X29" s="10">
        <v>3.5497399999999999</v>
      </c>
      <c r="Y29" s="10">
        <v>3.5503559999999998</v>
      </c>
      <c r="Z29" s="10">
        <v>3.5492530000000002</v>
      </c>
      <c r="AA29" s="10">
        <v>3.549023</v>
      </c>
      <c r="AB29" s="10">
        <v>3.5287259999999998</v>
      </c>
      <c r="AC29" s="10">
        <v>3.5056509999999999</v>
      </c>
      <c r="AD29" s="10">
        <v>3.5018690000000001</v>
      </c>
      <c r="AE29" s="10">
        <v>3.5076990000000001</v>
      </c>
      <c r="AF29" s="10">
        <v>3.521007</v>
      </c>
      <c r="AG29" s="10">
        <v>3.547183</v>
      </c>
      <c r="AH29" s="10">
        <v>3.5962100000000001</v>
      </c>
      <c r="AI29" s="10">
        <v>3.6540050000000002</v>
      </c>
      <c r="AJ29" s="10">
        <v>3.6939389999999999</v>
      </c>
      <c r="AK29" s="11">
        <v>0.02</v>
      </c>
    </row>
    <row r="30" spans="1:39" x14ac:dyDescent="0.45">
      <c r="A30" t="s">
        <v>1492</v>
      </c>
      <c r="C30" t="s">
        <v>1508</v>
      </c>
    </row>
    <row r="31" spans="1:39" x14ac:dyDescent="0.45">
      <c r="A31" t="s">
        <v>1507</v>
      </c>
      <c r="C31" t="s">
        <v>1506</v>
      </c>
    </row>
    <row r="32" spans="1:39" x14ac:dyDescent="0.45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9">
        <v>5.0000000000000001E-3</v>
      </c>
    </row>
    <row r="33" spans="1:37" x14ac:dyDescent="0.45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9">
        <v>6.0000000000000001E-3</v>
      </c>
    </row>
    <row r="34" spans="1:37" x14ac:dyDescent="0.45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9">
        <v>1.2999999999999999E-2</v>
      </c>
    </row>
    <row r="35" spans="1:37" x14ac:dyDescent="0.45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9">
        <v>-5.0000000000000001E-3</v>
      </c>
    </row>
    <row r="36" spans="1:37" x14ac:dyDescent="0.45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9">
        <v>1.6E-2</v>
      </c>
    </row>
    <row r="37" spans="1:37" x14ac:dyDescent="0.45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9">
        <v>8.9999999999999993E-3</v>
      </c>
    </row>
    <row r="38" spans="1:37" x14ac:dyDescent="0.45">
      <c r="A38" t="s">
        <v>1498</v>
      </c>
      <c r="C38" t="s">
        <v>1497</v>
      </c>
    </row>
    <row r="39" spans="1:37" x14ac:dyDescent="0.45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9">
        <v>4.2999999999999997E-2</v>
      </c>
    </row>
    <row r="40" spans="1:37" x14ac:dyDescent="0.45">
      <c r="A40" t="s">
        <v>1492</v>
      </c>
      <c r="C40" t="s">
        <v>1491</v>
      </c>
    </row>
    <row r="41" spans="1:37" x14ac:dyDescent="0.45">
      <c r="A41" t="s">
        <v>1490</v>
      </c>
      <c r="C41" t="s">
        <v>1489</v>
      </c>
    </row>
    <row r="42" spans="1:37" x14ac:dyDescent="0.45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9">
        <v>2.8000000000000001E-2</v>
      </c>
    </row>
    <row r="43" spans="1:37" x14ac:dyDescent="0.45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9">
        <v>2.9000000000000001E-2</v>
      </c>
    </row>
    <row r="44" spans="1:37" x14ac:dyDescent="0.45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9">
        <v>3.5999999999999997E-2</v>
      </c>
    </row>
    <row r="45" spans="1:37" x14ac:dyDescent="0.45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9">
        <v>1.7999999999999999E-2</v>
      </c>
    </row>
    <row r="46" spans="1:37" x14ac:dyDescent="0.45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9">
        <v>3.9E-2</v>
      </c>
    </row>
    <row r="47" spans="1:37" x14ac:dyDescent="0.45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9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L47"/>
  <sheetViews>
    <sheetView workbookViewId="0">
      <selection activeCell="A6" sqref="A6:AJ47"/>
    </sheetView>
  </sheetViews>
  <sheetFormatPr defaultRowHeight="14.25" x14ac:dyDescent="0.45"/>
  <cols>
    <col min="1" max="1" width="44.265625" customWidth="1"/>
  </cols>
  <sheetData>
    <row r="1" spans="1:36" x14ac:dyDescent="0.45">
      <c r="A1" t="s">
        <v>1574</v>
      </c>
    </row>
    <row r="2" spans="1:36" x14ac:dyDescent="0.45">
      <c r="A2" t="s">
        <v>1624</v>
      </c>
    </row>
    <row r="3" spans="1:36" x14ac:dyDescent="0.45">
      <c r="A3" t="s">
        <v>1623</v>
      </c>
    </row>
    <row r="4" spans="1:36" x14ac:dyDescent="0.45">
      <c r="A4" t="s">
        <v>1392</v>
      </c>
    </row>
    <row r="5" spans="1:36" x14ac:dyDescent="0.4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45">
      <c r="A6" t="s">
        <v>1571</v>
      </c>
      <c r="C6" t="s">
        <v>1621</v>
      </c>
    </row>
    <row r="7" spans="1:36" x14ac:dyDescent="0.45">
      <c r="A7" t="s">
        <v>1569</v>
      </c>
      <c r="B7" t="s">
        <v>1644</v>
      </c>
      <c r="C7" t="s">
        <v>1645</v>
      </c>
      <c r="D7" t="s">
        <v>1402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45">
      <c r="A8" t="s">
        <v>1566</v>
      </c>
      <c r="B8" t="s">
        <v>1646</v>
      </c>
      <c r="C8" t="s">
        <v>1647</v>
      </c>
      <c r="D8" t="s">
        <v>1402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45">
      <c r="A9" t="s">
        <v>1425</v>
      </c>
      <c r="B9" t="s">
        <v>1648</v>
      </c>
      <c r="C9" t="s">
        <v>1649</v>
      </c>
      <c r="D9" t="s">
        <v>1402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45">
      <c r="A10" t="s">
        <v>1561</v>
      </c>
      <c r="B10" t="s">
        <v>1650</v>
      </c>
      <c r="C10" t="s">
        <v>1651</v>
      </c>
      <c r="D10" t="s">
        <v>1402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45">
      <c r="A11" t="s">
        <v>1434</v>
      </c>
      <c r="B11" t="s">
        <v>1652</v>
      </c>
      <c r="C11" t="s">
        <v>1653</v>
      </c>
      <c r="D11" t="s">
        <v>1402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45">
      <c r="A12" t="s">
        <v>1556</v>
      </c>
      <c r="B12" t="s">
        <v>1654</v>
      </c>
      <c r="C12" t="s">
        <v>1643</v>
      </c>
      <c r="D12" t="s">
        <v>1402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45">
      <c r="A13" t="s">
        <v>1553</v>
      </c>
      <c r="B13" t="s">
        <v>1655</v>
      </c>
      <c r="C13" t="s">
        <v>1656</v>
      </c>
      <c r="D13" t="s">
        <v>1402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45">
      <c r="A14" t="s">
        <v>1488</v>
      </c>
      <c r="B14" t="s">
        <v>1657</v>
      </c>
      <c r="C14" t="s">
        <v>1658</v>
      </c>
      <c r="D14" t="s">
        <v>1402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45">
      <c r="A15" t="s">
        <v>1485</v>
      </c>
      <c r="B15" t="s">
        <v>1659</v>
      </c>
      <c r="C15" t="s">
        <v>1660</v>
      </c>
      <c r="D15" t="s">
        <v>1402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45">
      <c r="A16" t="s">
        <v>1482</v>
      </c>
      <c r="B16" t="s">
        <v>1661</v>
      </c>
      <c r="C16" t="s">
        <v>1662</v>
      </c>
      <c r="D16" t="s">
        <v>1402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45">
      <c r="A17" t="s">
        <v>1544</v>
      </c>
      <c r="B17" t="s">
        <v>1663</v>
      </c>
      <c r="C17" t="s">
        <v>1664</v>
      </c>
      <c r="D17" t="s">
        <v>1402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45">
      <c r="A18" t="s">
        <v>1541</v>
      </c>
      <c r="B18" t="s">
        <v>1665</v>
      </c>
      <c r="C18" t="s">
        <v>1666</v>
      </c>
      <c r="D18" t="s">
        <v>1402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45">
      <c r="A19" t="s">
        <v>1538</v>
      </c>
      <c r="B19" t="s">
        <v>1667</v>
      </c>
      <c r="C19" t="s">
        <v>1668</v>
      </c>
      <c r="D19" t="s">
        <v>1402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45">
      <c r="A20" t="s">
        <v>1535</v>
      </c>
      <c r="B20" t="s">
        <v>1669</v>
      </c>
      <c r="C20" t="s">
        <v>1670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1409</v>
      </c>
    </row>
    <row r="21" spans="1:38" x14ac:dyDescent="0.45">
      <c r="A21" t="s">
        <v>1532</v>
      </c>
      <c r="B21" t="s">
        <v>1671</v>
      </c>
      <c r="C21" t="s">
        <v>1672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1409</v>
      </c>
    </row>
    <row r="22" spans="1:38" x14ac:dyDescent="0.45">
      <c r="A22" t="s">
        <v>65</v>
      </c>
      <c r="B22" t="s">
        <v>1673</v>
      </c>
      <c r="C22" t="s">
        <v>1674</v>
      </c>
      <c r="D22" t="s">
        <v>1402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45">
      <c r="A23" t="s">
        <v>1527</v>
      </c>
      <c r="B23" t="s">
        <v>1526</v>
      </c>
      <c r="C23" t="s">
        <v>1525</v>
      </c>
      <c r="D23" t="s">
        <v>1675</v>
      </c>
      <c r="E23" t="s">
        <v>1676</v>
      </c>
      <c r="F23" t="s">
        <v>1402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45">
      <c r="A24" t="s">
        <v>1522</v>
      </c>
      <c r="B24" t="s">
        <v>1677</v>
      </c>
      <c r="C24" t="s">
        <v>1678</v>
      </c>
      <c r="D24" t="s">
        <v>1402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45">
      <c r="A25" t="s">
        <v>1477</v>
      </c>
      <c r="B25" t="s">
        <v>1679</v>
      </c>
      <c r="C25" t="s">
        <v>1680</v>
      </c>
      <c r="D25" t="s">
        <v>1402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45">
      <c r="A26" t="s">
        <v>1517</v>
      </c>
      <c r="B26" t="s">
        <v>1681</v>
      </c>
      <c r="C26" t="s">
        <v>1682</v>
      </c>
      <c r="D26" t="s">
        <v>1402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1409</v>
      </c>
    </row>
    <row r="27" spans="1:38" x14ac:dyDescent="0.45">
      <c r="A27" t="s">
        <v>1514</v>
      </c>
      <c r="C27" t="s">
        <v>1620</v>
      </c>
    </row>
    <row r="28" spans="1:38" s="10" customFormat="1" x14ac:dyDescent="0.45">
      <c r="A28" s="10" t="s">
        <v>1498</v>
      </c>
      <c r="C28" s="10" t="s">
        <v>1619</v>
      </c>
    </row>
    <row r="29" spans="1:38" s="10" customFormat="1" x14ac:dyDescent="0.45">
      <c r="A29" s="10" t="s">
        <v>1618</v>
      </c>
      <c r="B29" s="10" t="s">
        <v>1683</v>
      </c>
      <c r="C29" s="10" t="s">
        <v>1684</v>
      </c>
      <c r="D29" s="10" t="s">
        <v>1617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45">
      <c r="A30" t="s">
        <v>1492</v>
      </c>
      <c r="C30" t="s">
        <v>1616</v>
      </c>
    </row>
    <row r="31" spans="1:38" x14ac:dyDescent="0.45">
      <c r="A31" t="s">
        <v>1615</v>
      </c>
      <c r="C31" t="s">
        <v>1614</v>
      </c>
    </row>
    <row r="32" spans="1:38" x14ac:dyDescent="0.45">
      <c r="A32" t="s">
        <v>1488</v>
      </c>
      <c r="B32" t="s">
        <v>1685</v>
      </c>
      <c r="C32" t="s">
        <v>1686</v>
      </c>
      <c r="D32" t="s">
        <v>1613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45">
      <c r="A33" t="s">
        <v>1485</v>
      </c>
      <c r="B33" t="s">
        <v>1687</v>
      </c>
      <c r="C33" t="s">
        <v>1688</v>
      </c>
      <c r="D33" t="s">
        <v>1613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45">
      <c r="A34" t="s">
        <v>1482</v>
      </c>
      <c r="B34" t="s">
        <v>1689</v>
      </c>
      <c r="C34" t="s">
        <v>1690</v>
      </c>
      <c r="D34" t="s">
        <v>1613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45">
      <c r="A35" t="s">
        <v>65</v>
      </c>
      <c r="B35" t="s">
        <v>1691</v>
      </c>
      <c r="C35" t="s">
        <v>1692</v>
      </c>
      <c r="D35" t="s">
        <v>1613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45">
      <c r="A36" t="s">
        <v>1477</v>
      </c>
      <c r="B36" t="s">
        <v>1693</v>
      </c>
      <c r="C36" t="s">
        <v>1694</v>
      </c>
      <c r="D36" t="s">
        <v>1613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45">
      <c r="A37" t="s">
        <v>1474</v>
      </c>
      <c r="B37" t="s">
        <v>1695</v>
      </c>
      <c r="C37" t="s">
        <v>1696</v>
      </c>
      <c r="D37" t="s">
        <v>1613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45">
      <c r="A38" t="s">
        <v>1498</v>
      </c>
      <c r="C38" t="s">
        <v>1612</v>
      </c>
    </row>
    <row r="39" spans="1:36" x14ac:dyDescent="0.45">
      <c r="A39" t="s">
        <v>1496</v>
      </c>
      <c r="B39" t="s">
        <v>1683</v>
      </c>
      <c r="C39" t="s">
        <v>1697</v>
      </c>
      <c r="D39" t="s">
        <v>1493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45">
      <c r="A40" t="s">
        <v>1492</v>
      </c>
      <c r="C40" t="s">
        <v>1611</v>
      </c>
    </row>
    <row r="41" spans="1:36" x14ac:dyDescent="0.45">
      <c r="A41" t="s">
        <v>1490</v>
      </c>
      <c r="C41" t="s">
        <v>1610</v>
      </c>
    </row>
    <row r="42" spans="1:36" x14ac:dyDescent="0.45">
      <c r="A42" t="s">
        <v>1488</v>
      </c>
      <c r="B42" t="s">
        <v>1685</v>
      </c>
      <c r="C42" t="s">
        <v>1698</v>
      </c>
      <c r="D42" t="s">
        <v>1471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45">
      <c r="A43" t="s">
        <v>1485</v>
      </c>
      <c r="B43" t="s">
        <v>1687</v>
      </c>
      <c r="C43" t="s">
        <v>1699</v>
      </c>
      <c r="D43" t="s">
        <v>1471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45">
      <c r="A44" t="s">
        <v>1482</v>
      </c>
      <c r="B44" t="s">
        <v>1689</v>
      </c>
      <c r="C44" t="s">
        <v>1700</v>
      </c>
      <c r="D44" t="s">
        <v>1471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45">
      <c r="A45" t="s">
        <v>65</v>
      </c>
      <c r="B45" t="s">
        <v>1691</v>
      </c>
      <c r="C45" t="s">
        <v>1701</v>
      </c>
      <c r="D45" t="s">
        <v>1471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45">
      <c r="A46" t="s">
        <v>1477</v>
      </c>
      <c r="B46" t="s">
        <v>1693</v>
      </c>
      <c r="C46" t="s">
        <v>1702</v>
      </c>
      <c r="D46" t="s">
        <v>1471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45">
      <c r="A47" t="s">
        <v>1474</v>
      </c>
      <c r="B47" t="s">
        <v>1695</v>
      </c>
      <c r="C47" t="s">
        <v>1703</v>
      </c>
      <c r="D47" t="s">
        <v>1471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topLeftCell="A10" workbookViewId="0">
      <selection activeCell="A23" sqref="A23:XFD23"/>
    </sheetView>
  </sheetViews>
  <sheetFormatPr defaultRowHeight="14.25" x14ac:dyDescent="0.45"/>
  <cols>
    <col min="1" max="1" width="41.265625" customWidth="1"/>
    <col min="2" max="2" width="51.265625" customWidth="1"/>
  </cols>
  <sheetData>
    <row r="1" spans="1:37" x14ac:dyDescent="0.45">
      <c r="A1" t="s">
        <v>1389</v>
      </c>
    </row>
    <row r="2" spans="1:37" x14ac:dyDescent="0.45">
      <c r="A2" t="s">
        <v>1390</v>
      </c>
    </row>
    <row r="3" spans="1:37" x14ac:dyDescent="0.45">
      <c r="A3" t="s">
        <v>1391</v>
      </c>
    </row>
    <row r="4" spans="1:37" x14ac:dyDescent="0.45">
      <c r="A4" t="s">
        <v>1392</v>
      </c>
    </row>
    <row r="5" spans="1:37" x14ac:dyDescent="0.4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45">
      <c r="A6" t="s">
        <v>1397</v>
      </c>
      <c r="C6" t="s">
        <v>1398</v>
      </c>
    </row>
    <row r="7" spans="1:37" x14ac:dyDescent="0.45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9">
        <v>-0.03</v>
      </c>
    </row>
    <row r="8" spans="1:37" x14ac:dyDescent="0.45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9">
        <v>-3.2000000000000001E-2</v>
      </c>
    </row>
    <row r="9" spans="1:37" x14ac:dyDescent="0.45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45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9">
        <v>6.0000000000000001E-3</v>
      </c>
    </row>
    <row r="11" spans="1:37" x14ac:dyDescent="0.45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9">
        <v>2.9000000000000001E-2</v>
      </c>
    </row>
    <row r="12" spans="1:37" x14ac:dyDescent="0.45">
      <c r="A12" s="10" t="s">
        <v>1416</v>
      </c>
      <c r="B12" s="10" t="s">
        <v>1417</v>
      </c>
      <c r="C12" s="10" t="s">
        <v>1418</v>
      </c>
      <c r="D12" s="10" t="s">
        <v>1402</v>
      </c>
      <c r="E12" s="10"/>
      <c r="F12" s="10">
        <v>0.881853</v>
      </c>
      <c r="G12" s="10">
        <v>0.93884199999999995</v>
      </c>
      <c r="H12" s="10">
        <v>0.90745100000000001</v>
      </c>
      <c r="I12" s="10">
        <v>0.96646900000000002</v>
      </c>
      <c r="J12" s="10">
        <v>0.98920799999999998</v>
      </c>
      <c r="K12" s="10">
        <v>0.98099099999999995</v>
      </c>
      <c r="L12" s="10">
        <v>0.97334399999999999</v>
      </c>
      <c r="M12" s="10">
        <v>0.98388500000000001</v>
      </c>
      <c r="N12" s="10">
        <v>1.0215129999999999</v>
      </c>
      <c r="O12" s="10">
        <v>1.03111</v>
      </c>
      <c r="P12" s="10">
        <v>1.068119</v>
      </c>
      <c r="Q12" s="10">
        <v>1.081704</v>
      </c>
      <c r="R12" s="10">
        <v>1.100447</v>
      </c>
      <c r="S12" s="10">
        <v>1.1113230000000001</v>
      </c>
      <c r="T12" s="10">
        <v>1.1110279999999999</v>
      </c>
      <c r="U12" s="10">
        <v>1.1215599999999999</v>
      </c>
      <c r="V12" s="10">
        <v>1.1344339999999999</v>
      </c>
      <c r="W12" s="10">
        <v>1.144015</v>
      </c>
      <c r="X12" s="10">
        <v>1.1574</v>
      </c>
      <c r="Y12" s="10">
        <v>1.163259</v>
      </c>
      <c r="Z12" s="10">
        <v>1.176172</v>
      </c>
      <c r="AA12" s="10">
        <v>1.177003</v>
      </c>
      <c r="AB12" s="10">
        <v>1.1867939999999999</v>
      </c>
      <c r="AC12" s="10">
        <v>1.196353</v>
      </c>
      <c r="AD12" s="10">
        <v>1.2082349999999999</v>
      </c>
      <c r="AE12" s="10">
        <v>1.208432</v>
      </c>
      <c r="AF12" s="10">
        <v>1.216575</v>
      </c>
      <c r="AG12" s="10">
        <v>1.2268539999999999</v>
      </c>
      <c r="AH12" s="10">
        <v>1.245973</v>
      </c>
      <c r="AI12" s="10">
        <v>1.2489159999999999</v>
      </c>
      <c r="AJ12" s="10">
        <v>1.2633730000000001</v>
      </c>
      <c r="AK12" s="11">
        <v>1.2E-2</v>
      </c>
    </row>
    <row r="13" spans="1:37" x14ac:dyDescent="0.45">
      <c r="A13" s="10" t="s">
        <v>1419</v>
      </c>
      <c r="B13" s="10" t="s">
        <v>1420</v>
      </c>
      <c r="C13" s="10" t="s">
        <v>1421</v>
      </c>
      <c r="D13" s="10" t="s">
        <v>1402</v>
      </c>
      <c r="E13" s="10"/>
      <c r="F13" s="10">
        <v>2.0645199999999999</v>
      </c>
      <c r="G13" s="10">
        <v>2.1902119999999998</v>
      </c>
      <c r="H13" s="10">
        <v>2.4863369999999998</v>
      </c>
      <c r="I13" s="10">
        <v>2.6299000000000001</v>
      </c>
      <c r="J13" s="10">
        <v>2.728291</v>
      </c>
      <c r="K13" s="10">
        <v>2.7867380000000002</v>
      </c>
      <c r="L13" s="10">
        <v>2.8311500000000001</v>
      </c>
      <c r="M13" s="10">
        <v>2.8793989999999998</v>
      </c>
      <c r="N13" s="10">
        <v>2.9693580000000002</v>
      </c>
      <c r="O13" s="10">
        <v>3.005112</v>
      </c>
      <c r="P13" s="10">
        <v>3.0407639999999998</v>
      </c>
      <c r="Q13" s="10">
        <v>3.074354</v>
      </c>
      <c r="R13" s="10">
        <v>3.107399</v>
      </c>
      <c r="S13" s="10">
        <v>3.1272190000000002</v>
      </c>
      <c r="T13" s="10">
        <v>3.153715</v>
      </c>
      <c r="U13" s="10">
        <v>3.1642749999999999</v>
      </c>
      <c r="V13" s="10">
        <v>3.1815690000000001</v>
      </c>
      <c r="W13" s="10">
        <v>3.189975</v>
      </c>
      <c r="X13" s="10">
        <v>3.2055220000000002</v>
      </c>
      <c r="Y13" s="10">
        <v>3.2208809999999999</v>
      </c>
      <c r="Z13" s="10">
        <v>3.2450199999999998</v>
      </c>
      <c r="AA13" s="10">
        <v>3.2547299999999999</v>
      </c>
      <c r="AB13" s="10">
        <v>3.271617</v>
      </c>
      <c r="AC13" s="10">
        <v>3.289755</v>
      </c>
      <c r="AD13" s="10">
        <v>3.3120599999999998</v>
      </c>
      <c r="AE13" s="10">
        <v>3.324541</v>
      </c>
      <c r="AF13" s="10">
        <v>3.3421949999999998</v>
      </c>
      <c r="AG13" s="10">
        <v>3.3574130000000002</v>
      </c>
      <c r="AH13" s="10">
        <v>3.3820250000000001</v>
      </c>
      <c r="AI13" s="10">
        <v>3.393551</v>
      </c>
      <c r="AJ13" s="10">
        <v>3.3888760000000002</v>
      </c>
      <c r="AK13" s="11">
        <v>1.7000000000000001E-2</v>
      </c>
    </row>
    <row r="14" spans="1:37" x14ac:dyDescent="0.45">
      <c r="A14" s="10" t="s">
        <v>1422</v>
      </c>
      <c r="B14" s="10" t="s">
        <v>1423</v>
      </c>
      <c r="C14" s="10" t="s">
        <v>1424</v>
      </c>
      <c r="D14" s="10" t="s">
        <v>1402</v>
      </c>
      <c r="E14" s="10"/>
      <c r="F14" s="10">
        <v>2.3141799999999999</v>
      </c>
      <c r="G14" s="10">
        <v>3.1675979999999999</v>
      </c>
      <c r="H14" s="10">
        <v>3.1273200000000001</v>
      </c>
      <c r="I14" s="10">
        <v>3.1660970000000002</v>
      </c>
      <c r="J14" s="10">
        <v>3.5400209999999999</v>
      </c>
      <c r="K14" s="10">
        <v>4.0963609999999999</v>
      </c>
      <c r="L14" s="10">
        <v>4.5248949999999999</v>
      </c>
      <c r="M14" s="10">
        <v>4.7248950000000001</v>
      </c>
      <c r="N14" s="10">
        <v>4.9370180000000001</v>
      </c>
      <c r="O14" s="10">
        <v>5.3248949999999997</v>
      </c>
      <c r="P14" s="10">
        <v>5.7248950000000001</v>
      </c>
      <c r="Q14" s="10">
        <v>5.9248950000000002</v>
      </c>
      <c r="R14" s="10">
        <v>6.1370180000000003</v>
      </c>
      <c r="S14" s="10">
        <v>6.3248949999999997</v>
      </c>
      <c r="T14" s="10">
        <v>6.5248949999999999</v>
      </c>
      <c r="U14" s="10">
        <v>6.7248950000000001</v>
      </c>
      <c r="V14" s="10">
        <v>6.9370180000000001</v>
      </c>
      <c r="W14" s="10">
        <v>7.1248959999999997</v>
      </c>
      <c r="X14" s="10">
        <v>7.3248949999999997</v>
      </c>
      <c r="Y14" s="10">
        <v>7.5248949999999999</v>
      </c>
      <c r="Z14" s="10">
        <v>7.7370190000000001</v>
      </c>
      <c r="AA14" s="10">
        <v>7.8248949999999997</v>
      </c>
      <c r="AB14" s="10">
        <v>7.8248949999999997</v>
      </c>
      <c r="AC14" s="10">
        <v>7.8248949999999997</v>
      </c>
      <c r="AD14" s="10">
        <v>7.8370179999999996</v>
      </c>
      <c r="AE14" s="10">
        <v>7.8248949999999997</v>
      </c>
      <c r="AF14" s="10">
        <v>7.8248949999999997</v>
      </c>
      <c r="AG14" s="10">
        <v>7.8248949999999997</v>
      </c>
      <c r="AH14" s="10">
        <v>7.8370179999999996</v>
      </c>
      <c r="AI14" s="10">
        <v>7.8248949999999997</v>
      </c>
      <c r="AJ14" s="10">
        <v>7.8248949999999997</v>
      </c>
      <c r="AK14" s="11">
        <v>4.1000000000000002E-2</v>
      </c>
    </row>
    <row r="15" spans="1:37" x14ac:dyDescent="0.45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9">
        <v>0.05</v>
      </c>
    </row>
    <row r="16" spans="1:37" x14ac:dyDescent="0.45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45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9">
        <v>1.7000000000000001E-2</v>
      </c>
    </row>
    <row r="18" spans="1:37" x14ac:dyDescent="0.45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9">
        <v>4.2000000000000003E-2</v>
      </c>
    </row>
    <row r="21" spans="1:37" x14ac:dyDescent="0.45">
      <c r="B21" s="1" t="s">
        <v>1591</v>
      </c>
    </row>
    <row r="22" spans="1:37" x14ac:dyDescent="0.45">
      <c r="B22" s="1"/>
      <c r="C22" s="10" t="s">
        <v>1416</v>
      </c>
      <c r="D22" s="10" t="s">
        <v>1419</v>
      </c>
      <c r="E22" s="10" t="s">
        <v>1422</v>
      </c>
    </row>
    <row r="23" spans="1:37" x14ac:dyDescent="0.45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45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45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45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45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45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45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45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45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45">
      <c r="B32">
        <v>2029</v>
      </c>
      <c r="C32">
        <v>1.03111</v>
      </c>
      <c r="D32">
        <v>3.005112</v>
      </c>
      <c r="E32">
        <v>5.3248949999999997</v>
      </c>
    </row>
    <row r="33" spans="2:5" x14ac:dyDescent="0.45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45">
      <c r="B34">
        <v>2031</v>
      </c>
      <c r="C34">
        <v>1.081704</v>
      </c>
      <c r="D34">
        <v>3.074354</v>
      </c>
      <c r="E34">
        <v>5.9248950000000002</v>
      </c>
    </row>
    <row r="35" spans="2:5" x14ac:dyDescent="0.45">
      <c r="B35">
        <v>2032</v>
      </c>
      <c r="C35">
        <v>1.100447</v>
      </c>
      <c r="D35">
        <v>3.107399</v>
      </c>
      <c r="E35">
        <v>6.1370180000000003</v>
      </c>
    </row>
    <row r="36" spans="2:5" x14ac:dyDescent="0.45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45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45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45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45">
      <c r="B40">
        <v>2037</v>
      </c>
      <c r="C40">
        <v>1.144015</v>
      </c>
      <c r="D40">
        <v>3.189975</v>
      </c>
      <c r="E40">
        <v>7.1248959999999997</v>
      </c>
    </row>
    <row r="41" spans="2:5" x14ac:dyDescent="0.45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45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45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45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45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45">
      <c r="B46">
        <v>2043</v>
      </c>
      <c r="C46">
        <v>1.196353</v>
      </c>
      <c r="D46">
        <v>3.289755</v>
      </c>
      <c r="E46">
        <v>7.8248949999999997</v>
      </c>
    </row>
    <row r="47" spans="2:5" x14ac:dyDescent="0.45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45">
      <c r="B48">
        <v>2045</v>
      </c>
      <c r="C48">
        <v>1.208432</v>
      </c>
      <c r="D48">
        <v>3.324541</v>
      </c>
      <c r="E48">
        <v>7.8248949999999997</v>
      </c>
    </row>
    <row r="49" spans="2:5" x14ac:dyDescent="0.45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45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45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45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45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45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J53"/>
  <sheetViews>
    <sheetView workbookViewId="0">
      <selection activeCell="A6" sqref="A6:AJ18"/>
    </sheetView>
  </sheetViews>
  <sheetFormatPr defaultRowHeight="14.25" x14ac:dyDescent="0.45"/>
  <cols>
    <col min="1" max="1" width="41.265625" customWidth="1"/>
    <col min="2" max="2" width="51.265625" customWidth="1"/>
  </cols>
  <sheetData>
    <row r="1" spans="1:36" x14ac:dyDescent="0.45">
      <c r="A1" t="s">
        <v>1389</v>
      </c>
    </row>
    <row r="2" spans="1:36" x14ac:dyDescent="0.45">
      <c r="A2" t="s">
        <v>1627</v>
      </c>
    </row>
    <row r="3" spans="1:36" x14ac:dyDescent="0.45">
      <c r="A3" t="s">
        <v>1626</v>
      </c>
    </row>
    <row r="4" spans="1:36" x14ac:dyDescent="0.45">
      <c r="A4" t="s">
        <v>1392</v>
      </c>
    </row>
    <row r="5" spans="1:36" x14ac:dyDescent="0.4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45">
      <c r="A6" t="s">
        <v>1397</v>
      </c>
      <c r="C6" t="s">
        <v>1625</v>
      </c>
    </row>
    <row r="7" spans="1:36" x14ac:dyDescent="0.45">
      <c r="A7" t="s">
        <v>1399</v>
      </c>
      <c r="B7" t="s">
        <v>1704</v>
      </c>
      <c r="C7" t="s">
        <v>1705</v>
      </c>
      <c r="D7" t="s">
        <v>1402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45">
      <c r="A8" t="s">
        <v>1403</v>
      </c>
      <c r="B8" t="s">
        <v>1706</v>
      </c>
      <c r="C8" t="s">
        <v>1707</v>
      </c>
      <c r="D8" t="s">
        <v>1402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45">
      <c r="A9" t="s">
        <v>1406</v>
      </c>
      <c r="B9" t="s">
        <v>1708</v>
      </c>
      <c r="C9" t="s">
        <v>1709</v>
      </c>
      <c r="D9" t="s">
        <v>1402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1409</v>
      </c>
    </row>
    <row r="10" spans="1:36" x14ac:dyDescent="0.45">
      <c r="A10" t="s">
        <v>1410</v>
      </c>
      <c r="B10" t="s">
        <v>1710</v>
      </c>
      <c r="C10" t="s">
        <v>1711</v>
      </c>
      <c r="D10" t="s">
        <v>1402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45">
      <c r="A11" s="1" t="s">
        <v>1413</v>
      </c>
      <c r="B11" t="s">
        <v>1712</v>
      </c>
      <c r="C11" t="s">
        <v>1713</v>
      </c>
      <c r="D11" t="s">
        <v>1402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45">
      <c r="A12" s="10" t="s">
        <v>1416</v>
      </c>
      <c r="B12" s="10" t="s">
        <v>1714</v>
      </c>
      <c r="C12" s="10" t="s">
        <v>1715</v>
      </c>
      <c r="D12" s="10" t="s">
        <v>1402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45">
      <c r="A13" s="10" t="s">
        <v>1419</v>
      </c>
      <c r="B13" s="10" t="s">
        <v>1716</v>
      </c>
      <c r="C13" s="10" t="s">
        <v>1717</v>
      </c>
      <c r="D13" s="10" t="s">
        <v>1402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45">
      <c r="A14" s="10" t="s">
        <v>1422</v>
      </c>
      <c r="B14" s="10" t="s">
        <v>1718</v>
      </c>
      <c r="C14" s="10" t="s">
        <v>1719</v>
      </c>
      <c r="D14" s="10" t="s">
        <v>1402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45">
      <c r="A15" t="s">
        <v>1425</v>
      </c>
      <c r="B15" t="s">
        <v>1720</v>
      </c>
      <c r="C15" t="s">
        <v>1721</v>
      </c>
      <c r="D15" t="s">
        <v>1402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45">
      <c r="A16" t="s">
        <v>1428</v>
      </c>
      <c r="B16" t="s">
        <v>1722</v>
      </c>
      <c r="C16" t="s">
        <v>1723</v>
      </c>
      <c r="D16" t="s">
        <v>1402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1409</v>
      </c>
    </row>
    <row r="17" spans="1:36" x14ac:dyDescent="0.45">
      <c r="A17" t="s">
        <v>1431</v>
      </c>
      <c r="B17" t="s">
        <v>1724</v>
      </c>
      <c r="C17" t="s">
        <v>1725</v>
      </c>
      <c r="D17" t="s">
        <v>1402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45">
      <c r="A18" t="s">
        <v>1434</v>
      </c>
      <c r="B18" t="s">
        <v>1726</v>
      </c>
      <c r="C18" t="s">
        <v>1727</v>
      </c>
      <c r="D18" t="s">
        <v>1402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45">
      <c r="B21" s="1" t="s">
        <v>1591</v>
      </c>
    </row>
    <row r="22" spans="1:36" x14ac:dyDescent="0.45">
      <c r="C22" s="10" t="s">
        <v>1416</v>
      </c>
      <c r="D22" s="10" t="s">
        <v>1419</v>
      </c>
      <c r="E22" s="10" t="s">
        <v>1422</v>
      </c>
    </row>
    <row r="23" spans="1:36" x14ac:dyDescent="0.4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4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4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4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4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4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4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4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4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4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4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4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4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4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4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4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4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4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4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4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4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4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4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4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4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4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4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4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4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4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45">
      <c r="B53" t="s">
        <v>1622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topLeftCell="A224" workbookViewId="0">
      <selection activeCell="H258" sqref="H258"/>
    </sheetView>
  </sheetViews>
  <sheetFormatPr defaultRowHeight="14.25" x14ac:dyDescent="0.45"/>
  <sheetData>
    <row r="1" spans="1:4" ht="15.4" x14ac:dyDescent="0.45">
      <c r="A1" s="35" t="s">
        <v>1437</v>
      </c>
      <c r="B1" s="34" t="s">
        <v>1638</v>
      </c>
    </row>
    <row r="2" spans="1:4" x14ac:dyDescent="0.45">
      <c r="A2" s="33" t="s">
        <v>1439</v>
      </c>
      <c r="B2" s="33" t="s">
        <v>1637</v>
      </c>
    </row>
    <row r="3" spans="1:4" ht="105.4" x14ac:dyDescent="0.45">
      <c r="A3" s="31" t="s">
        <v>1455</v>
      </c>
      <c r="B3" s="31" t="s">
        <v>1636</v>
      </c>
    </row>
    <row r="4" spans="1:4" x14ac:dyDescent="0.45">
      <c r="A4" s="41">
        <v>36906</v>
      </c>
      <c r="B4" s="12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45">
      <c r="A5" s="41">
        <v>36937</v>
      </c>
      <c r="B5" s="12">
        <v>2156873</v>
      </c>
      <c r="C5">
        <f t="shared" si="0"/>
        <v>2</v>
      </c>
      <c r="D5">
        <f t="shared" si="1"/>
        <v>2001</v>
      </c>
    </row>
    <row r="6" spans="1:4" x14ac:dyDescent="0.45">
      <c r="A6" s="41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45">
      <c r="A7" s="41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45">
      <c r="A8" s="41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45">
      <c r="A9" s="41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45">
      <c r="A10" s="41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45">
      <c r="A11" s="41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45">
      <c r="A12" s="41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45">
      <c r="A13" s="41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45">
      <c r="A14" s="41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45">
      <c r="A15" s="41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45">
      <c r="A16" s="41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45">
      <c r="A17" s="41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45">
      <c r="A18" s="41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45">
      <c r="A19" s="41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45">
      <c r="A20" s="41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45">
      <c r="A21" s="41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45">
      <c r="A22" s="41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45">
      <c r="A23" s="41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45">
      <c r="A24" s="41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45">
      <c r="A25" s="41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45">
      <c r="A26" s="41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45">
      <c r="A27" s="41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45">
      <c r="A28" s="41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45">
      <c r="A29" s="41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45">
      <c r="A30" s="41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45">
      <c r="A31" s="41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45">
      <c r="A32" s="41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45">
      <c r="A33" s="41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45">
      <c r="A34" s="41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45">
      <c r="A35" s="41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45">
      <c r="A36" s="41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45">
      <c r="A37" s="41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45">
      <c r="A38" s="41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45">
      <c r="A39" s="41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45">
      <c r="A40" s="41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45">
      <c r="A41" s="41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45">
      <c r="A42" s="41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45">
      <c r="A43" s="41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45">
      <c r="A44" s="41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45">
      <c r="A45" s="41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45">
      <c r="A46" s="41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45">
      <c r="A47" s="41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45">
      <c r="A48" s="41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45">
      <c r="A49" s="41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45">
      <c r="A50" s="41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45">
      <c r="A51" s="41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45">
      <c r="A52" s="41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45">
      <c r="A53" s="41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45">
      <c r="A54" s="41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45">
      <c r="A55" s="41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45">
      <c r="A56" s="41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45">
      <c r="A57" s="41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45">
      <c r="A58" s="41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45">
      <c r="A59" s="41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45">
      <c r="A60" s="41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45">
      <c r="A61" s="41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45">
      <c r="A62" s="41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45">
      <c r="A63" s="41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45">
      <c r="A64" s="41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45">
      <c r="A65" s="41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45">
      <c r="A66" s="41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45">
      <c r="A67" s="41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45">
      <c r="A68" s="41">
        <v>38852</v>
      </c>
      <c r="B68" s="12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45">
      <c r="A69" s="41">
        <v>38883</v>
      </c>
      <c r="B69" s="12">
        <v>1415134</v>
      </c>
      <c r="C69">
        <f t="shared" si="2"/>
        <v>6</v>
      </c>
      <c r="D69">
        <f t="shared" si="3"/>
        <v>2006</v>
      </c>
    </row>
    <row r="70" spans="1:4" x14ac:dyDescent="0.45">
      <c r="A70" s="41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45">
      <c r="A71" s="41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45">
      <c r="A72" s="41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45">
      <c r="A73" s="41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45">
      <c r="A74" s="41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45">
      <c r="A75" s="41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45">
      <c r="A76" s="41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45">
      <c r="A77" s="41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45">
      <c r="A78" s="41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45">
      <c r="A79" s="41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45">
      <c r="A80" s="41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45">
      <c r="A81" s="41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45">
      <c r="A82" s="41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45">
      <c r="A83" s="41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45">
      <c r="A84" s="41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45">
      <c r="A85" s="41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45">
      <c r="A86" s="41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45">
      <c r="A87" s="41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45">
      <c r="A88" s="41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45">
      <c r="A89" s="41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45">
      <c r="A90" s="41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45">
      <c r="A91" s="41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45">
      <c r="A92" s="41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45">
      <c r="A93" s="41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45">
      <c r="A94" s="41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45">
      <c r="A95" s="41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45">
      <c r="A96" s="41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45">
      <c r="A97" s="41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45">
      <c r="A98" s="41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45">
      <c r="A99" s="41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45">
      <c r="A100" s="41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45">
      <c r="A101" s="41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45">
      <c r="A102" s="41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45">
      <c r="A103" s="41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45">
      <c r="A104" s="41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45">
      <c r="A105" s="41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45">
      <c r="A106" s="41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45">
      <c r="A107" s="41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45">
      <c r="A108" s="41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45">
      <c r="A109" s="41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45">
      <c r="A110" s="41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45">
      <c r="A111" s="41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45">
      <c r="A112" s="41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45">
      <c r="A113" s="41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45">
      <c r="A114" s="41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45">
      <c r="A115" s="41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45">
      <c r="A116" s="41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45">
      <c r="A117" s="41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45">
      <c r="A118" s="41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45">
      <c r="A119" s="41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45">
      <c r="A120" s="41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45">
      <c r="A121" s="41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45">
      <c r="A122" s="41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45">
      <c r="A123" s="41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45">
      <c r="A124" s="41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45">
      <c r="A125" s="41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45">
      <c r="A126" s="41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45">
      <c r="A127" s="41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45">
      <c r="A128" s="41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45">
      <c r="A129" s="41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45">
      <c r="A130" s="41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45">
      <c r="A131" s="41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45">
      <c r="A132" s="41">
        <v>40801</v>
      </c>
      <c r="B132" s="12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45">
      <c r="A133" s="41">
        <v>40831</v>
      </c>
      <c r="B133" s="12">
        <v>1579772</v>
      </c>
      <c r="C133">
        <f t="shared" si="4"/>
        <v>10</v>
      </c>
      <c r="D133">
        <f t="shared" si="5"/>
        <v>2011</v>
      </c>
    </row>
    <row r="134" spans="1:4" x14ac:dyDescent="0.45">
      <c r="A134" s="41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45">
      <c r="A135" s="41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45">
      <c r="A136" s="41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45">
      <c r="A137" s="41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45">
      <c r="A138" s="41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45">
      <c r="A139" s="41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45">
      <c r="A140" s="41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45">
      <c r="A141" s="41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45">
      <c r="A142" s="41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45">
      <c r="A143" s="41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45">
      <c r="A144" s="41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45">
      <c r="A145" s="41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45">
      <c r="A146" s="41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45">
      <c r="A147" s="41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45">
      <c r="A148" s="41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45">
      <c r="A149" s="41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45">
      <c r="A150" s="41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45">
      <c r="A151" s="41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45">
      <c r="A152" s="41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45">
      <c r="A153" s="41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45">
      <c r="A154" s="41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45">
      <c r="A155" s="41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45">
      <c r="A156" s="41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45">
      <c r="A157" s="41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45">
      <c r="A158" s="41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45">
      <c r="A159" s="41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45">
      <c r="A160" s="41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45">
      <c r="A161" s="41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45">
      <c r="A162" s="41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45">
      <c r="A163" s="41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45">
      <c r="A164" s="41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45">
      <c r="A165" s="41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45">
      <c r="A166" s="41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45">
      <c r="A167" s="41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45">
      <c r="A168" s="41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45">
      <c r="A169" s="41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45">
      <c r="A170" s="41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45">
      <c r="A171" s="41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45">
      <c r="A172" s="41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45">
      <c r="A173" s="41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45">
      <c r="A174" s="41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45">
      <c r="A175" s="41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45">
      <c r="A176" s="41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45">
      <c r="A177" s="41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45">
      <c r="A178" s="41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45">
      <c r="A179" s="41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45">
      <c r="A180" s="41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45">
      <c r="A181" s="41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45">
      <c r="A182" s="41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45">
      <c r="A183" s="41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45">
      <c r="A184" s="41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45">
      <c r="A185" s="41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45">
      <c r="A186" s="41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45">
      <c r="A187" s="41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45">
      <c r="A188" s="41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45">
      <c r="A189" s="41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45">
      <c r="A190" s="41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45">
      <c r="A191" s="41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45">
      <c r="A192" s="41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45">
      <c r="A193" s="41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45">
      <c r="A194" s="41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45">
      <c r="A195" s="41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45">
      <c r="A196" s="41">
        <v>42750</v>
      </c>
      <c r="B196" s="12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45">
      <c r="A197" s="41">
        <v>42781</v>
      </c>
      <c r="B197" s="12">
        <v>2161185</v>
      </c>
      <c r="C197">
        <f t="shared" si="6"/>
        <v>2</v>
      </c>
      <c r="D197">
        <f t="shared" si="7"/>
        <v>2017</v>
      </c>
    </row>
    <row r="198" spans="1:4" x14ac:dyDescent="0.45">
      <c r="A198" s="41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45">
      <c r="A199" s="41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45">
      <c r="A200" s="41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45">
      <c r="A201" s="41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45">
      <c r="A202" s="41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45">
      <c r="A203" s="41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45">
      <c r="A204" s="41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45">
      <c r="A205" s="41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45">
      <c r="A206" s="41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45">
      <c r="A207" s="41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45">
      <c r="A208" s="41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45">
      <c r="A209" s="41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45">
      <c r="A210" s="41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45">
      <c r="A211" s="41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45">
      <c r="A212" s="41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45">
      <c r="A213" s="41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45">
      <c r="A214" s="41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45">
      <c r="A215" s="41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45">
      <c r="A216" s="41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45">
      <c r="A217" s="41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45">
      <c r="A218" s="41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45">
      <c r="A219" s="41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45">
      <c r="A220" s="41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45">
      <c r="A221" s="41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45">
      <c r="A222" s="41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45">
      <c r="A223" s="41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45">
      <c r="A224" s="41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45">
      <c r="A225" s="41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45">
      <c r="A226" s="41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45">
      <c r="A227" s="41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45">
      <c r="A228" s="41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45">
      <c r="A229" s="41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45">
      <c r="A230" s="41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45">
      <c r="A231" s="41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45">
      <c r="A232" s="41">
        <v>43845</v>
      </c>
      <c r="B232" s="12">
        <v>3030214</v>
      </c>
      <c r="C232">
        <f t="shared" si="6"/>
        <v>1</v>
      </c>
      <c r="D232">
        <f t="shared" si="7"/>
        <v>2020</v>
      </c>
    </row>
    <row r="233" spans="1:4" x14ac:dyDescent="0.45">
      <c r="A233" s="41">
        <v>43876</v>
      </c>
      <c r="B233" s="12">
        <v>2791073</v>
      </c>
      <c r="C233">
        <f t="shared" si="6"/>
        <v>2</v>
      </c>
      <c r="D233">
        <f t="shared" si="7"/>
        <v>2020</v>
      </c>
    </row>
    <row r="234" spans="1:4" x14ac:dyDescent="0.45">
      <c r="A234" s="41">
        <v>43905</v>
      </c>
      <c r="B234" s="12">
        <v>2458627</v>
      </c>
      <c r="C234">
        <f t="shared" si="6"/>
        <v>3</v>
      </c>
      <c r="D234">
        <f t="shared" si="7"/>
        <v>2020</v>
      </c>
    </row>
    <row r="235" spans="1:4" x14ac:dyDescent="0.45">
      <c r="A235" s="41">
        <v>43936</v>
      </c>
      <c r="B235" s="12">
        <v>2016963</v>
      </c>
      <c r="C235">
        <f t="shared" si="6"/>
        <v>4</v>
      </c>
      <c r="D235">
        <f t="shared" si="7"/>
        <v>2020</v>
      </c>
    </row>
    <row r="236" spans="1:4" x14ac:dyDescent="0.45">
      <c r="A236" s="41">
        <v>43966</v>
      </c>
      <c r="B236" s="12">
        <v>1853641</v>
      </c>
      <c r="C236">
        <f t="shared" si="6"/>
        <v>5</v>
      </c>
      <c r="D236">
        <f t="shared" si="7"/>
        <v>2020</v>
      </c>
    </row>
    <row r="237" spans="1:4" x14ac:dyDescent="0.45">
      <c r="A237" s="41">
        <v>43997</v>
      </c>
      <c r="B237" s="12">
        <v>1917632</v>
      </c>
      <c r="C237">
        <f t="shared" si="6"/>
        <v>6</v>
      </c>
      <c r="D237">
        <f t="shared" si="7"/>
        <v>2020</v>
      </c>
    </row>
    <row r="238" spans="1:4" x14ac:dyDescent="0.45">
      <c r="A238" s="41">
        <v>44027</v>
      </c>
      <c r="B238" s="12">
        <v>2256531</v>
      </c>
      <c r="C238">
        <f t="shared" si="6"/>
        <v>7</v>
      </c>
      <c r="D238">
        <f t="shared" si="7"/>
        <v>2020</v>
      </c>
    </row>
    <row r="239" spans="1:4" x14ac:dyDescent="0.45">
      <c r="A239" s="41">
        <v>44058</v>
      </c>
      <c r="B239" s="12">
        <v>2172105</v>
      </c>
      <c r="C239">
        <f t="shared" si="6"/>
        <v>8</v>
      </c>
      <c r="D239">
        <f t="shared" si="7"/>
        <v>2020</v>
      </c>
    </row>
    <row r="240" spans="1:4" x14ac:dyDescent="0.45">
      <c r="A240" s="41">
        <v>44089</v>
      </c>
      <c r="B240" s="12">
        <v>1955210</v>
      </c>
      <c r="C240">
        <f t="shared" si="6"/>
        <v>9</v>
      </c>
      <c r="D240">
        <f t="shared" si="7"/>
        <v>2020</v>
      </c>
    </row>
    <row r="241" spans="1:4" x14ac:dyDescent="0.45">
      <c r="A241" s="41">
        <v>44119</v>
      </c>
      <c r="B241" s="12">
        <v>2094617</v>
      </c>
      <c r="C241">
        <f t="shared" si="6"/>
        <v>10</v>
      </c>
      <c r="D241">
        <f t="shared" si="7"/>
        <v>2020</v>
      </c>
    </row>
    <row r="242" spans="1:4" x14ac:dyDescent="0.45">
      <c r="A242" s="41">
        <v>44150</v>
      </c>
      <c r="B242" s="12">
        <v>2205783</v>
      </c>
      <c r="C242">
        <f t="shared" si="6"/>
        <v>11</v>
      </c>
      <c r="D242">
        <f t="shared" si="7"/>
        <v>2020</v>
      </c>
    </row>
    <row r="243" spans="1:4" x14ac:dyDescent="0.45">
      <c r="A243" s="41">
        <v>44180</v>
      </c>
      <c r="B243" s="12">
        <v>2907979</v>
      </c>
      <c r="C243">
        <f t="shared" si="6"/>
        <v>12</v>
      </c>
      <c r="D243">
        <f t="shared" si="7"/>
        <v>2020</v>
      </c>
    </row>
    <row r="244" spans="1:4" x14ac:dyDescent="0.45">
      <c r="A244" s="41">
        <v>44211</v>
      </c>
      <c r="B244" s="12">
        <v>3028497</v>
      </c>
      <c r="C244">
        <f t="shared" si="6"/>
        <v>1</v>
      </c>
      <c r="D244">
        <f t="shared" si="7"/>
        <v>2021</v>
      </c>
    </row>
    <row r="245" spans="1:4" x14ac:dyDescent="0.45">
      <c r="A245" s="41">
        <v>44242</v>
      </c>
      <c r="B245" s="12">
        <v>2812349</v>
      </c>
      <c r="C245">
        <f t="shared" si="6"/>
        <v>2</v>
      </c>
      <c r="D245">
        <f t="shared" si="7"/>
        <v>2021</v>
      </c>
    </row>
    <row r="246" spans="1:4" x14ac:dyDescent="0.45">
      <c r="A246" s="41">
        <v>44270</v>
      </c>
      <c r="B246" s="12">
        <v>2375060</v>
      </c>
      <c r="C246">
        <f t="shared" si="6"/>
        <v>3</v>
      </c>
      <c r="D246">
        <f t="shared" si="7"/>
        <v>2021</v>
      </c>
    </row>
    <row r="247" spans="1:4" x14ac:dyDescent="0.45">
      <c r="A247" s="41">
        <v>44301</v>
      </c>
      <c r="B247" s="12">
        <v>2013135</v>
      </c>
      <c r="C247">
        <f t="shared" si="6"/>
        <v>4</v>
      </c>
      <c r="D247">
        <f t="shared" si="7"/>
        <v>2021</v>
      </c>
    </row>
    <row r="248" spans="1:4" x14ac:dyDescent="0.45">
      <c r="A248" s="41">
        <v>44331</v>
      </c>
      <c r="B248" s="12">
        <v>1868534</v>
      </c>
      <c r="C248">
        <f t="shared" si="6"/>
        <v>5</v>
      </c>
      <c r="D248">
        <f t="shared" si="7"/>
        <v>2021</v>
      </c>
    </row>
    <row r="249" spans="1:4" x14ac:dyDescent="0.45">
      <c r="A249" s="41">
        <v>44362</v>
      </c>
      <c r="B249" s="12">
        <v>1990375</v>
      </c>
      <c r="C249">
        <f t="shared" si="6"/>
        <v>6</v>
      </c>
      <c r="D249">
        <f t="shared" si="7"/>
        <v>2021</v>
      </c>
    </row>
    <row r="250" spans="1:4" x14ac:dyDescent="0.45">
      <c r="A250" s="41">
        <v>44392</v>
      </c>
      <c r="B250" s="12">
        <v>2151996</v>
      </c>
      <c r="C250">
        <f t="shared" si="6"/>
        <v>7</v>
      </c>
      <c r="D250">
        <f t="shared" si="7"/>
        <v>2021</v>
      </c>
    </row>
    <row r="251" spans="1:4" x14ac:dyDescent="0.45">
      <c r="A251" s="41">
        <v>44423</v>
      </c>
      <c r="B251" s="12">
        <v>2173083</v>
      </c>
      <c r="C251">
        <f t="shared" si="6"/>
        <v>8</v>
      </c>
      <c r="D251">
        <f t="shared" si="7"/>
        <v>2021</v>
      </c>
    </row>
    <row r="252" spans="1:4" x14ac:dyDescent="0.45">
      <c r="A252" s="41">
        <v>44454</v>
      </c>
      <c r="B252" s="12">
        <v>1888403</v>
      </c>
      <c r="C252">
        <f t="shared" si="6"/>
        <v>9</v>
      </c>
      <c r="D252">
        <f t="shared" si="7"/>
        <v>2021</v>
      </c>
    </row>
    <row r="253" spans="1:4" x14ac:dyDescent="0.45">
      <c r="A253" s="41">
        <v>44484</v>
      </c>
      <c r="B253" s="12">
        <v>2003258</v>
      </c>
      <c r="C253">
        <f t="shared" si="6"/>
        <v>10</v>
      </c>
      <c r="D253">
        <f t="shared" si="7"/>
        <v>2021</v>
      </c>
    </row>
    <row r="254" spans="1:4" x14ac:dyDescent="0.45">
      <c r="A254" s="41">
        <v>44515</v>
      </c>
      <c r="B254" s="12">
        <v>2414464</v>
      </c>
      <c r="C254">
        <f t="shared" si="6"/>
        <v>11</v>
      </c>
      <c r="D254">
        <f t="shared" si="7"/>
        <v>2021</v>
      </c>
    </row>
    <row r="255" spans="1:4" x14ac:dyDescent="0.45">
      <c r="A255" s="41">
        <v>44545</v>
      </c>
      <c r="B255" s="12">
        <v>2718349</v>
      </c>
      <c r="C255">
        <f t="shared" si="6"/>
        <v>12</v>
      </c>
      <c r="D255">
        <f t="shared" si="7"/>
        <v>2021</v>
      </c>
    </row>
    <row r="256" spans="1:4" x14ac:dyDescent="0.45">
      <c r="A256" s="41">
        <v>44576</v>
      </c>
      <c r="B256" s="12">
        <v>3314289</v>
      </c>
      <c r="C256">
        <f t="shared" si="6"/>
        <v>1</v>
      </c>
      <c r="D256">
        <f t="shared" si="7"/>
        <v>2022</v>
      </c>
    </row>
    <row r="257" spans="1:4" x14ac:dyDescent="0.45">
      <c r="A257" s="41">
        <v>44607</v>
      </c>
      <c r="B257" s="12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328125" defaultRowHeight="12.75" x14ac:dyDescent="0.35"/>
  <cols>
    <col min="1" max="1" width="15.1328125" style="12" customWidth="1"/>
    <col min="2" max="2" width="19" style="12" customWidth="1"/>
    <col min="3" max="16384" width="9.1328125" style="12"/>
  </cols>
  <sheetData>
    <row r="1" spans="1:2" ht="15" x14ac:dyDescent="0.4">
      <c r="A1" s="17" t="s">
        <v>1437</v>
      </c>
      <c r="B1" s="16" t="s">
        <v>1585</v>
      </c>
    </row>
    <row r="2" spans="1:2" x14ac:dyDescent="0.35">
      <c r="A2" s="15" t="s">
        <v>1439</v>
      </c>
      <c r="B2" s="15" t="s">
        <v>1584</v>
      </c>
    </row>
    <row r="3" spans="1:2" ht="52.5" x14ac:dyDescent="0.4">
      <c r="A3" s="14" t="s">
        <v>1455</v>
      </c>
      <c r="B3" s="14" t="s">
        <v>1583</v>
      </c>
    </row>
    <row r="4" spans="1:2" x14ac:dyDescent="0.35">
      <c r="A4" s="13">
        <v>35611</v>
      </c>
      <c r="B4" s="12">
        <v>2.4900000000000002</v>
      </c>
    </row>
    <row r="5" spans="1:2" x14ac:dyDescent="0.35">
      <c r="A5" s="13">
        <v>35976</v>
      </c>
      <c r="B5" s="12">
        <v>2.09</v>
      </c>
    </row>
    <row r="6" spans="1:2" x14ac:dyDescent="0.35">
      <c r="A6" s="13">
        <v>36341</v>
      </c>
      <c r="B6" s="12">
        <v>2.27</v>
      </c>
    </row>
    <row r="7" spans="1:2" x14ac:dyDescent="0.35">
      <c r="A7" s="13">
        <v>36707</v>
      </c>
      <c r="B7" s="12">
        <v>4.3099999999999996</v>
      </c>
    </row>
    <row r="8" spans="1:2" x14ac:dyDescent="0.35">
      <c r="A8" s="13">
        <v>37072</v>
      </c>
      <c r="B8" s="12">
        <v>3.96</v>
      </c>
    </row>
    <row r="9" spans="1:2" x14ac:dyDescent="0.35">
      <c r="A9" s="13">
        <v>37437</v>
      </c>
      <c r="B9" s="12">
        <v>3.38</v>
      </c>
    </row>
    <row r="10" spans="1:2" x14ac:dyDescent="0.35">
      <c r="A10" s="13">
        <v>37802</v>
      </c>
      <c r="B10" s="12">
        <v>5.47</v>
      </c>
    </row>
    <row r="11" spans="1:2" x14ac:dyDescent="0.35">
      <c r="A11" s="13">
        <v>38168</v>
      </c>
      <c r="B11" s="12">
        <v>5.89</v>
      </c>
    </row>
    <row r="12" spans="1:2" x14ac:dyDescent="0.35">
      <c r="A12" s="13">
        <v>38533</v>
      </c>
      <c r="B12" s="12">
        <v>8.69</v>
      </c>
    </row>
    <row r="13" spans="1:2" x14ac:dyDescent="0.35">
      <c r="A13" s="13">
        <v>38898</v>
      </c>
      <c r="B13" s="12">
        <v>6.73</v>
      </c>
    </row>
    <row r="14" spans="1:2" x14ac:dyDescent="0.35">
      <c r="A14" s="13">
        <v>39263</v>
      </c>
      <c r="B14" s="12">
        <v>6.97</v>
      </c>
    </row>
    <row r="15" spans="1:2" x14ac:dyDescent="0.35">
      <c r="A15" s="13">
        <v>39629</v>
      </c>
      <c r="B15" s="12">
        <v>8.86</v>
      </c>
    </row>
    <row r="16" spans="1:2" x14ac:dyDescent="0.35">
      <c r="A16" s="13">
        <v>39994</v>
      </c>
      <c r="B16" s="12">
        <v>3.94</v>
      </c>
    </row>
    <row r="17" spans="1:2" x14ac:dyDescent="0.35">
      <c r="A17" s="13">
        <v>40359</v>
      </c>
      <c r="B17" s="12">
        <v>4.37</v>
      </c>
    </row>
    <row r="18" spans="1:2" x14ac:dyDescent="0.35">
      <c r="A18" s="13">
        <v>40724</v>
      </c>
      <c r="B18" s="12">
        <v>4</v>
      </c>
    </row>
    <row r="19" spans="1:2" x14ac:dyDescent="0.35">
      <c r="A19" s="13">
        <v>41090</v>
      </c>
      <c r="B19" s="12">
        <v>2.75</v>
      </c>
    </row>
    <row r="20" spans="1:2" x14ac:dyDescent="0.35">
      <c r="A20" s="13">
        <v>41455</v>
      </c>
      <c r="B20" s="12">
        <v>3.73</v>
      </c>
    </row>
    <row r="21" spans="1:2" x14ac:dyDescent="0.35">
      <c r="A21" s="13">
        <v>41820</v>
      </c>
      <c r="B21" s="12">
        <v>4.37</v>
      </c>
    </row>
    <row r="22" spans="1:2" x14ac:dyDescent="0.35">
      <c r="A22" s="13">
        <v>42185</v>
      </c>
      <c r="B22" s="12">
        <v>2.62</v>
      </c>
    </row>
    <row r="23" spans="1:2" x14ac:dyDescent="0.35">
      <c r="A23" s="13">
        <v>42551</v>
      </c>
      <c r="B23" s="12">
        <v>2.52</v>
      </c>
    </row>
    <row r="24" spans="1:2" x14ac:dyDescent="0.35">
      <c r="A24" s="13">
        <v>42916</v>
      </c>
      <c r="B24" s="12">
        <v>2.99</v>
      </c>
    </row>
    <row r="25" spans="1:2" x14ac:dyDescent="0.35">
      <c r="A25" s="13">
        <v>43281</v>
      </c>
      <c r="B25" s="12">
        <v>3.15</v>
      </c>
    </row>
    <row r="26" spans="1:2" x14ac:dyDescent="0.35">
      <c r="A26" s="13">
        <v>43646</v>
      </c>
      <c r="B26" s="12">
        <v>2.56</v>
      </c>
    </row>
    <row r="27" spans="1:2" x14ac:dyDescent="0.35">
      <c r="A27" s="13">
        <v>44012</v>
      </c>
      <c r="B27" s="12">
        <v>2.0299999999999998</v>
      </c>
    </row>
    <row r="28" spans="1:2" x14ac:dyDescent="0.35">
      <c r="A28" s="13">
        <v>44377</v>
      </c>
      <c r="B28" s="12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328125" defaultRowHeight="14.25" x14ac:dyDescent="0.45"/>
  <cols>
    <col min="1" max="1" width="15.1328125" customWidth="1"/>
    <col min="2" max="5" width="19" hidden="1" customWidth="1"/>
    <col min="6" max="8" width="19" style="19" customWidth="1"/>
    <col min="9" max="18" width="19" hidden="1" customWidth="1"/>
    <col min="19" max="19" width="19" customWidth="1"/>
    <col min="257" max="257" width="15.1328125" customWidth="1"/>
    <col min="258" max="275" width="19" customWidth="1"/>
    <col min="513" max="513" width="15.1328125" customWidth="1"/>
    <col min="514" max="531" width="19" customWidth="1"/>
    <col min="769" max="769" width="15.1328125" customWidth="1"/>
    <col min="770" max="787" width="19" customWidth="1"/>
    <col min="1025" max="1025" width="15.1328125" customWidth="1"/>
    <col min="1026" max="1043" width="19" customWidth="1"/>
    <col min="1281" max="1281" width="15.1328125" customWidth="1"/>
    <col min="1282" max="1299" width="19" customWidth="1"/>
    <col min="1537" max="1537" width="15.1328125" customWidth="1"/>
    <col min="1538" max="1555" width="19" customWidth="1"/>
    <col min="1793" max="1793" width="15.1328125" customWidth="1"/>
    <col min="1794" max="1811" width="19" customWidth="1"/>
    <col min="2049" max="2049" width="15.1328125" customWidth="1"/>
    <col min="2050" max="2067" width="19" customWidth="1"/>
    <col min="2305" max="2305" width="15.1328125" customWidth="1"/>
    <col min="2306" max="2323" width="19" customWidth="1"/>
    <col min="2561" max="2561" width="15.1328125" customWidth="1"/>
    <col min="2562" max="2579" width="19" customWidth="1"/>
    <col min="2817" max="2817" width="15.1328125" customWidth="1"/>
    <col min="2818" max="2835" width="19" customWidth="1"/>
    <col min="3073" max="3073" width="15.1328125" customWidth="1"/>
    <col min="3074" max="3091" width="19" customWidth="1"/>
    <col min="3329" max="3329" width="15.1328125" customWidth="1"/>
    <col min="3330" max="3347" width="19" customWidth="1"/>
    <col min="3585" max="3585" width="15.1328125" customWidth="1"/>
    <col min="3586" max="3603" width="19" customWidth="1"/>
    <col min="3841" max="3841" width="15.1328125" customWidth="1"/>
    <col min="3842" max="3859" width="19" customWidth="1"/>
    <col min="4097" max="4097" width="15.1328125" customWidth="1"/>
    <col min="4098" max="4115" width="19" customWidth="1"/>
    <col min="4353" max="4353" width="15.1328125" customWidth="1"/>
    <col min="4354" max="4371" width="19" customWidth="1"/>
    <col min="4609" max="4609" width="15.1328125" customWidth="1"/>
    <col min="4610" max="4627" width="19" customWidth="1"/>
    <col min="4865" max="4865" width="15.1328125" customWidth="1"/>
    <col min="4866" max="4883" width="19" customWidth="1"/>
    <col min="5121" max="5121" width="15.1328125" customWidth="1"/>
    <col min="5122" max="5139" width="19" customWidth="1"/>
    <col min="5377" max="5377" width="15.1328125" customWidth="1"/>
    <col min="5378" max="5395" width="19" customWidth="1"/>
    <col min="5633" max="5633" width="15.1328125" customWidth="1"/>
    <col min="5634" max="5651" width="19" customWidth="1"/>
    <col min="5889" max="5889" width="15.1328125" customWidth="1"/>
    <col min="5890" max="5907" width="19" customWidth="1"/>
    <col min="6145" max="6145" width="15.1328125" customWidth="1"/>
    <col min="6146" max="6163" width="19" customWidth="1"/>
    <col min="6401" max="6401" width="15.1328125" customWidth="1"/>
    <col min="6402" max="6419" width="19" customWidth="1"/>
    <col min="6657" max="6657" width="15.1328125" customWidth="1"/>
    <col min="6658" max="6675" width="19" customWidth="1"/>
    <col min="6913" max="6913" width="15.1328125" customWidth="1"/>
    <col min="6914" max="6931" width="19" customWidth="1"/>
    <col min="7169" max="7169" width="15.1328125" customWidth="1"/>
    <col min="7170" max="7187" width="19" customWidth="1"/>
    <col min="7425" max="7425" width="15.1328125" customWidth="1"/>
    <col min="7426" max="7443" width="19" customWidth="1"/>
    <col min="7681" max="7681" width="15.1328125" customWidth="1"/>
    <col min="7682" max="7699" width="19" customWidth="1"/>
    <col min="7937" max="7937" width="15.1328125" customWidth="1"/>
    <col min="7938" max="7955" width="19" customWidth="1"/>
    <col min="8193" max="8193" width="15.1328125" customWidth="1"/>
    <col min="8194" max="8211" width="19" customWidth="1"/>
    <col min="8449" max="8449" width="15.1328125" customWidth="1"/>
    <col min="8450" max="8467" width="19" customWidth="1"/>
    <col min="8705" max="8705" width="15.1328125" customWidth="1"/>
    <col min="8706" max="8723" width="19" customWidth="1"/>
    <col min="8961" max="8961" width="15.1328125" customWidth="1"/>
    <col min="8962" max="8979" width="19" customWidth="1"/>
    <col min="9217" max="9217" width="15.1328125" customWidth="1"/>
    <col min="9218" max="9235" width="19" customWidth="1"/>
    <col min="9473" max="9473" width="15.1328125" customWidth="1"/>
    <col min="9474" max="9491" width="19" customWidth="1"/>
    <col min="9729" max="9729" width="15.1328125" customWidth="1"/>
    <col min="9730" max="9747" width="19" customWidth="1"/>
    <col min="9985" max="9985" width="15.1328125" customWidth="1"/>
    <col min="9986" max="10003" width="19" customWidth="1"/>
    <col min="10241" max="10241" width="15.1328125" customWidth="1"/>
    <col min="10242" max="10259" width="19" customWidth="1"/>
    <col min="10497" max="10497" width="15.1328125" customWidth="1"/>
    <col min="10498" max="10515" width="19" customWidth="1"/>
    <col min="10753" max="10753" width="15.1328125" customWidth="1"/>
    <col min="10754" max="10771" width="19" customWidth="1"/>
    <col min="11009" max="11009" width="15.1328125" customWidth="1"/>
    <col min="11010" max="11027" width="19" customWidth="1"/>
    <col min="11265" max="11265" width="15.1328125" customWidth="1"/>
    <col min="11266" max="11283" width="19" customWidth="1"/>
    <col min="11521" max="11521" width="15.1328125" customWidth="1"/>
    <col min="11522" max="11539" width="19" customWidth="1"/>
    <col min="11777" max="11777" width="15.1328125" customWidth="1"/>
    <col min="11778" max="11795" width="19" customWidth="1"/>
    <col min="12033" max="12033" width="15.1328125" customWidth="1"/>
    <col min="12034" max="12051" width="19" customWidth="1"/>
    <col min="12289" max="12289" width="15.1328125" customWidth="1"/>
    <col min="12290" max="12307" width="19" customWidth="1"/>
    <col min="12545" max="12545" width="15.1328125" customWidth="1"/>
    <col min="12546" max="12563" width="19" customWidth="1"/>
    <col min="12801" max="12801" width="15.1328125" customWidth="1"/>
    <col min="12802" max="12819" width="19" customWidth="1"/>
    <col min="13057" max="13057" width="15.1328125" customWidth="1"/>
    <col min="13058" max="13075" width="19" customWidth="1"/>
    <col min="13313" max="13313" width="15.1328125" customWidth="1"/>
    <col min="13314" max="13331" width="19" customWidth="1"/>
    <col min="13569" max="13569" width="15.1328125" customWidth="1"/>
    <col min="13570" max="13587" width="19" customWidth="1"/>
    <col min="13825" max="13825" width="15.1328125" customWidth="1"/>
    <col min="13826" max="13843" width="19" customWidth="1"/>
    <col min="14081" max="14081" width="15.1328125" customWidth="1"/>
    <col min="14082" max="14099" width="19" customWidth="1"/>
    <col min="14337" max="14337" width="15.1328125" customWidth="1"/>
    <col min="14338" max="14355" width="19" customWidth="1"/>
    <col min="14593" max="14593" width="15.1328125" customWidth="1"/>
    <col min="14594" max="14611" width="19" customWidth="1"/>
    <col min="14849" max="14849" width="15.1328125" customWidth="1"/>
    <col min="14850" max="14867" width="19" customWidth="1"/>
    <col min="15105" max="15105" width="15.1328125" customWidth="1"/>
    <col min="15106" max="15123" width="19" customWidth="1"/>
    <col min="15361" max="15361" width="15.1328125" customWidth="1"/>
    <col min="15362" max="15379" width="19" customWidth="1"/>
    <col min="15617" max="15617" width="15.1328125" customWidth="1"/>
    <col min="15618" max="15635" width="19" customWidth="1"/>
    <col min="15873" max="15873" width="15.1328125" customWidth="1"/>
    <col min="15874" max="15891" width="19" customWidth="1"/>
    <col min="16129" max="16129" width="15.1328125" customWidth="1"/>
    <col min="16130" max="16147" width="19" customWidth="1"/>
  </cols>
  <sheetData>
    <row r="1" spans="1:22" ht="15.4" x14ac:dyDescent="0.45">
      <c r="A1" s="35" t="s">
        <v>1437</v>
      </c>
      <c r="B1" s="34" t="s">
        <v>1438</v>
      </c>
      <c r="U1" t="s">
        <v>1600</v>
      </c>
    </row>
    <row r="2" spans="1:22" x14ac:dyDescent="0.45">
      <c r="A2" s="33" t="s">
        <v>1439</v>
      </c>
      <c r="B2" s="32" t="s">
        <v>1440</v>
      </c>
      <c r="C2" s="32" t="s">
        <v>1441</v>
      </c>
      <c r="D2" s="32" t="s">
        <v>1442</v>
      </c>
      <c r="E2" s="32" t="s">
        <v>1443</v>
      </c>
      <c r="F2" s="36" t="s">
        <v>1444</v>
      </c>
      <c r="G2" s="36" t="s">
        <v>1445</v>
      </c>
      <c r="H2" s="36" t="s">
        <v>1446</v>
      </c>
      <c r="I2" s="32" t="s">
        <v>1604</v>
      </c>
      <c r="J2" s="32" t="s">
        <v>1447</v>
      </c>
      <c r="K2" s="32" t="s">
        <v>1448</v>
      </c>
      <c r="L2" s="32" t="s">
        <v>1449</v>
      </c>
      <c r="M2" s="32" t="s">
        <v>1450</v>
      </c>
      <c r="N2" s="32" t="s">
        <v>1451</v>
      </c>
      <c r="O2" s="32" t="s">
        <v>1452</v>
      </c>
      <c r="P2" s="32" t="s">
        <v>1453</v>
      </c>
      <c r="Q2" s="32" t="s">
        <v>1603</v>
      </c>
      <c r="R2" s="32" t="s">
        <v>1454</v>
      </c>
      <c r="S2" s="32"/>
      <c r="U2" t="s">
        <v>1561</v>
      </c>
      <c r="V2" t="s">
        <v>1599</v>
      </c>
    </row>
    <row r="3" spans="1:22" ht="79.150000000000006" x14ac:dyDescent="0.45">
      <c r="A3" s="31" t="s">
        <v>1455</v>
      </c>
      <c r="B3" s="30" t="s">
        <v>1456</v>
      </c>
      <c r="C3" s="30" t="s">
        <v>1457</v>
      </c>
      <c r="D3" s="30" t="s">
        <v>1458</v>
      </c>
      <c r="E3" s="30" t="s">
        <v>1459</v>
      </c>
      <c r="F3" s="37" t="s">
        <v>1460</v>
      </c>
      <c r="G3" s="37" t="s">
        <v>1461</v>
      </c>
      <c r="H3" s="37" t="s">
        <v>1462</v>
      </c>
      <c r="I3" s="30" t="s">
        <v>1602</v>
      </c>
      <c r="J3" s="30" t="s">
        <v>1463</v>
      </c>
      <c r="K3" s="30" t="s">
        <v>1464</v>
      </c>
      <c r="L3" s="30" t="s">
        <v>1465</v>
      </c>
      <c r="M3" s="30" t="s">
        <v>1466</v>
      </c>
      <c r="N3" s="30" t="s">
        <v>1467</v>
      </c>
      <c r="O3" s="30" t="s">
        <v>1468</v>
      </c>
      <c r="P3" s="30" t="s">
        <v>1469</v>
      </c>
      <c r="Q3" s="30" t="s">
        <v>1601</v>
      </c>
      <c r="R3" s="30" t="s">
        <v>1470</v>
      </c>
      <c r="S3" s="30" t="s">
        <v>30</v>
      </c>
      <c r="U3" s="24" t="s">
        <v>1598</v>
      </c>
      <c r="V3" s="24" t="s">
        <v>1598</v>
      </c>
    </row>
    <row r="4" spans="1:22" hidden="1" x14ac:dyDescent="0.45">
      <c r="A4" s="13">
        <v>8217</v>
      </c>
      <c r="B4" s="12">
        <v>0.11</v>
      </c>
      <c r="C4" s="12"/>
      <c r="D4" s="12"/>
      <c r="E4" s="12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45">
      <c r="A5" s="13">
        <v>8582</v>
      </c>
      <c r="B5" s="12">
        <v>0.1</v>
      </c>
      <c r="C5" s="12"/>
      <c r="D5" s="12"/>
      <c r="E5" s="12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45">
      <c r="A6" s="13">
        <v>8948</v>
      </c>
      <c r="B6" s="12">
        <v>0.09</v>
      </c>
      <c r="C6" s="12"/>
      <c r="D6" s="12"/>
      <c r="E6" s="12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45">
      <c r="A7" s="13">
        <v>9313</v>
      </c>
      <c r="B7" s="12">
        <v>0.09</v>
      </c>
      <c r="C7" s="12"/>
      <c r="D7" s="12"/>
      <c r="E7" s="12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45">
      <c r="A8" s="13">
        <v>9678</v>
      </c>
      <c r="B8" s="12">
        <v>0.1</v>
      </c>
      <c r="C8" s="12"/>
      <c r="D8" s="12"/>
      <c r="E8" s="12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45">
      <c r="A9" s="13">
        <v>10043</v>
      </c>
      <c r="B9" s="12">
        <v>0.09</v>
      </c>
      <c r="C9" s="12"/>
      <c r="D9" s="12"/>
      <c r="E9" s="12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45">
      <c r="A10" s="13">
        <v>10409</v>
      </c>
      <c r="B10" s="12">
        <v>0.09</v>
      </c>
      <c r="C10" s="12"/>
      <c r="D10" s="12"/>
      <c r="E10" s="12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45">
      <c r="A11" s="13">
        <v>10774</v>
      </c>
      <c r="B11" s="12">
        <v>0.08</v>
      </c>
      <c r="C11" s="12"/>
      <c r="D11" s="12"/>
      <c r="E11" s="12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45">
      <c r="A12" s="13">
        <v>11139</v>
      </c>
      <c r="B12" s="12">
        <v>0.08</v>
      </c>
      <c r="C12" s="12"/>
      <c r="D12" s="12"/>
      <c r="E12" s="12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45">
      <c r="A13" s="13">
        <v>11504</v>
      </c>
      <c r="B13" s="12">
        <v>7.0000000000000007E-2</v>
      </c>
      <c r="C13" s="12"/>
      <c r="D13" s="12"/>
      <c r="E13" s="12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45">
      <c r="A14" s="13">
        <v>11870</v>
      </c>
      <c r="B14" s="12">
        <v>0.06</v>
      </c>
      <c r="C14" s="12"/>
      <c r="D14" s="12"/>
      <c r="E14" s="12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45">
      <c r="A15" s="13">
        <v>12235</v>
      </c>
      <c r="B15" s="12">
        <v>0.06</v>
      </c>
      <c r="C15" s="12"/>
      <c r="D15" s="12"/>
      <c r="E15" s="12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45">
      <c r="A16" s="13">
        <v>12600</v>
      </c>
      <c r="B16" s="12">
        <v>0.06</v>
      </c>
      <c r="C16" s="12"/>
      <c r="D16" s="12"/>
      <c r="E16" s="12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45">
      <c r="A17" s="13">
        <v>12965</v>
      </c>
      <c r="B17" s="12">
        <v>0.06</v>
      </c>
      <c r="S17">
        <f t="shared" si="0"/>
        <v>1935</v>
      </c>
    </row>
    <row r="18" spans="1:19" hidden="1" x14ac:dyDescent="0.45">
      <c r="A18" s="13">
        <v>13331</v>
      </c>
      <c r="B18" s="12">
        <v>0.06</v>
      </c>
      <c r="S18">
        <f t="shared" si="0"/>
        <v>1936</v>
      </c>
    </row>
    <row r="19" spans="1:19" hidden="1" x14ac:dyDescent="0.45">
      <c r="A19" s="13">
        <v>13696</v>
      </c>
      <c r="B19" s="12">
        <v>0.05</v>
      </c>
      <c r="S19">
        <f t="shared" si="0"/>
        <v>1937</v>
      </c>
    </row>
    <row r="20" spans="1:19" hidden="1" x14ac:dyDescent="0.45">
      <c r="A20" s="13">
        <v>14061</v>
      </c>
      <c r="B20" s="12">
        <v>0.05</v>
      </c>
      <c r="S20">
        <f t="shared" si="0"/>
        <v>1938</v>
      </c>
    </row>
    <row r="21" spans="1:19" hidden="1" x14ac:dyDescent="0.45">
      <c r="A21" s="13">
        <v>14426</v>
      </c>
      <c r="B21" s="12">
        <v>0.05</v>
      </c>
      <c r="S21">
        <f t="shared" si="0"/>
        <v>1939</v>
      </c>
    </row>
    <row r="22" spans="1:19" hidden="1" x14ac:dyDescent="0.45">
      <c r="A22" s="13">
        <v>14792</v>
      </c>
      <c r="B22" s="12">
        <v>0.05</v>
      </c>
      <c r="S22">
        <f t="shared" si="0"/>
        <v>1940</v>
      </c>
    </row>
    <row r="23" spans="1:19" hidden="1" x14ac:dyDescent="0.45">
      <c r="A23" s="13">
        <v>15157</v>
      </c>
      <c r="B23" s="12">
        <v>0.05</v>
      </c>
      <c r="S23">
        <f t="shared" si="0"/>
        <v>1941</v>
      </c>
    </row>
    <row r="24" spans="1:19" hidden="1" x14ac:dyDescent="0.45">
      <c r="A24" s="13">
        <v>15522</v>
      </c>
      <c r="B24" s="12">
        <v>0.05</v>
      </c>
      <c r="S24">
        <f t="shared" si="0"/>
        <v>1942</v>
      </c>
    </row>
    <row r="25" spans="1:19" hidden="1" x14ac:dyDescent="0.45">
      <c r="A25" s="13">
        <v>15887</v>
      </c>
      <c r="B25" s="12">
        <v>0.05</v>
      </c>
      <c r="S25">
        <f t="shared" si="0"/>
        <v>1943</v>
      </c>
    </row>
    <row r="26" spans="1:19" hidden="1" x14ac:dyDescent="0.45">
      <c r="A26" s="13">
        <v>16253</v>
      </c>
      <c r="B26" s="12">
        <v>0.05</v>
      </c>
      <c r="S26">
        <f t="shared" si="0"/>
        <v>1944</v>
      </c>
    </row>
    <row r="27" spans="1:19" hidden="1" x14ac:dyDescent="0.45">
      <c r="A27" s="13">
        <v>16618</v>
      </c>
      <c r="B27" s="12">
        <v>0.05</v>
      </c>
      <c r="S27">
        <f t="shared" si="0"/>
        <v>1945</v>
      </c>
    </row>
    <row r="28" spans="1:19" hidden="1" x14ac:dyDescent="0.45">
      <c r="A28" s="13">
        <v>16983</v>
      </c>
      <c r="B28" s="12">
        <v>0.05</v>
      </c>
      <c r="S28">
        <f t="shared" si="0"/>
        <v>1946</v>
      </c>
    </row>
    <row r="29" spans="1:19" hidden="1" x14ac:dyDescent="0.45">
      <c r="A29" s="13">
        <v>17348</v>
      </c>
      <c r="B29" s="12">
        <v>0.06</v>
      </c>
      <c r="S29">
        <f t="shared" si="0"/>
        <v>1947</v>
      </c>
    </row>
    <row r="30" spans="1:19" hidden="1" x14ac:dyDescent="0.4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45">
      <c r="A31" s="13">
        <v>18079</v>
      </c>
      <c r="B31" s="12">
        <v>0.06</v>
      </c>
      <c r="S31">
        <f t="shared" si="0"/>
        <v>1949</v>
      </c>
    </row>
    <row r="32" spans="1:19" hidden="1" x14ac:dyDescent="0.4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4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45">
      <c r="A34" s="13">
        <v>19175</v>
      </c>
      <c r="B34" s="12">
        <v>0.08</v>
      </c>
      <c r="S34">
        <f t="shared" si="0"/>
        <v>1952</v>
      </c>
    </row>
    <row r="35" spans="1:19" hidden="1" x14ac:dyDescent="0.45">
      <c r="A35" s="13">
        <v>19540</v>
      </c>
      <c r="B35" s="12">
        <v>0.09</v>
      </c>
      <c r="S35">
        <f t="shared" si="0"/>
        <v>1953</v>
      </c>
    </row>
    <row r="36" spans="1:19" hidden="1" x14ac:dyDescent="0.4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45">
      <c r="A37" s="13">
        <v>20270</v>
      </c>
      <c r="B37" s="12">
        <v>0.1</v>
      </c>
      <c r="S37">
        <f t="shared" si="1"/>
        <v>1955</v>
      </c>
    </row>
    <row r="38" spans="1:19" hidden="1" x14ac:dyDescent="0.45">
      <c r="A38" s="13">
        <v>20636</v>
      </c>
      <c r="B38" s="12">
        <v>0.11</v>
      </c>
      <c r="S38">
        <f t="shared" si="1"/>
        <v>1956</v>
      </c>
    </row>
    <row r="39" spans="1:19" hidden="1" x14ac:dyDescent="0.45">
      <c r="A39" s="13">
        <v>21001</v>
      </c>
      <c r="B39" s="12">
        <v>0.11</v>
      </c>
      <c r="S39">
        <f t="shared" si="1"/>
        <v>1957</v>
      </c>
    </row>
    <row r="40" spans="1:19" hidden="1" x14ac:dyDescent="0.45">
      <c r="A40" s="13">
        <v>21366</v>
      </c>
      <c r="B40" s="12">
        <v>0.12</v>
      </c>
      <c r="S40">
        <f t="shared" si="1"/>
        <v>1958</v>
      </c>
    </row>
    <row r="41" spans="1:19" hidden="1" x14ac:dyDescent="0.45">
      <c r="A41" s="13">
        <v>21731</v>
      </c>
      <c r="B41" s="12">
        <v>0.13</v>
      </c>
      <c r="S41">
        <f t="shared" si="1"/>
        <v>1959</v>
      </c>
    </row>
    <row r="42" spans="1:19" hidden="1" x14ac:dyDescent="0.4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45">
      <c r="A43" s="13">
        <v>22462</v>
      </c>
      <c r="B43" s="12">
        <v>0.15</v>
      </c>
      <c r="S43">
        <f t="shared" si="1"/>
        <v>1961</v>
      </c>
    </row>
    <row r="44" spans="1:19" hidden="1" x14ac:dyDescent="0.45">
      <c r="A44" s="13">
        <v>22827</v>
      </c>
      <c r="B44" s="12">
        <v>0.16</v>
      </c>
      <c r="S44">
        <f t="shared" si="1"/>
        <v>1962</v>
      </c>
    </row>
    <row r="45" spans="1:19" hidden="1" x14ac:dyDescent="0.45">
      <c r="A45" s="13">
        <v>23192</v>
      </c>
      <c r="B45" s="12">
        <v>0.16</v>
      </c>
      <c r="S45">
        <f t="shared" si="1"/>
        <v>1963</v>
      </c>
    </row>
    <row r="46" spans="1:19" hidden="1" x14ac:dyDescent="0.45">
      <c r="A46" s="13">
        <v>23558</v>
      </c>
      <c r="B46" s="12">
        <v>0.15</v>
      </c>
      <c r="S46">
        <f t="shared" si="1"/>
        <v>1964</v>
      </c>
    </row>
    <row r="47" spans="1:19" hidden="1" x14ac:dyDescent="0.45">
      <c r="A47" s="13">
        <v>23923</v>
      </c>
      <c r="B47" s="12">
        <v>0.16</v>
      </c>
      <c r="S47">
        <f t="shared" si="1"/>
        <v>1965</v>
      </c>
    </row>
    <row r="48" spans="1:19" hidden="1" x14ac:dyDescent="0.45">
      <c r="A48" s="13">
        <v>24288</v>
      </c>
      <c r="B48" s="12">
        <v>0.16</v>
      </c>
      <c r="S48">
        <f t="shared" si="1"/>
        <v>1966</v>
      </c>
    </row>
    <row r="49" spans="1:19" hidden="1" x14ac:dyDescent="0.45">
      <c r="A49" s="13">
        <v>24653</v>
      </c>
      <c r="B49" s="12">
        <v>0.16</v>
      </c>
      <c r="C49" s="12"/>
      <c r="D49" s="12"/>
      <c r="E49" s="12"/>
      <c r="F49" s="25"/>
      <c r="G49" s="25"/>
      <c r="H49" s="25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45">
      <c r="A50" s="13">
        <v>25019</v>
      </c>
      <c r="B50" s="12">
        <v>0.16</v>
      </c>
      <c r="C50" s="12"/>
      <c r="D50" s="12"/>
      <c r="E50" s="12"/>
      <c r="F50" s="25"/>
      <c r="G50" s="25"/>
      <c r="H50" s="25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45">
      <c r="A51" s="13">
        <v>25384</v>
      </c>
      <c r="B51" s="12">
        <v>0.17</v>
      </c>
      <c r="C51" s="12"/>
      <c r="D51" s="12"/>
      <c r="E51" s="12"/>
      <c r="F51" s="25"/>
      <c r="G51" s="25"/>
      <c r="H51" s="25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45">
      <c r="A52" s="13">
        <v>25749</v>
      </c>
      <c r="B52" s="12">
        <v>0.17</v>
      </c>
      <c r="C52" s="12"/>
      <c r="D52" s="12"/>
      <c r="E52" s="12"/>
      <c r="F52" s="25"/>
      <c r="G52" s="25"/>
      <c r="H52" s="25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45">
      <c r="A53" s="13">
        <v>26114</v>
      </c>
      <c r="B53" s="12">
        <v>0.18</v>
      </c>
      <c r="C53" s="12"/>
      <c r="D53" s="12"/>
      <c r="E53" s="12"/>
      <c r="F53" s="25"/>
      <c r="G53" s="25"/>
      <c r="H53" s="25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45">
      <c r="A54" s="13">
        <v>26480</v>
      </c>
      <c r="B54" s="12">
        <v>0.19</v>
      </c>
      <c r="C54" s="12"/>
      <c r="D54" s="12"/>
      <c r="E54" s="12"/>
      <c r="F54" s="25"/>
      <c r="G54" s="25"/>
      <c r="H54" s="25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45">
      <c r="A55" s="13">
        <v>26845</v>
      </c>
      <c r="B55" s="12">
        <v>0.22</v>
      </c>
      <c r="C55" s="12"/>
      <c r="D55" s="12"/>
      <c r="E55" s="12"/>
      <c r="F55" s="25"/>
      <c r="G55" s="25"/>
      <c r="H55" s="25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45">
      <c r="A56" s="13">
        <v>27210</v>
      </c>
      <c r="B56" s="12">
        <v>0.3</v>
      </c>
      <c r="C56" s="12"/>
      <c r="D56" s="12"/>
      <c r="E56" s="12"/>
      <c r="F56" s="25"/>
      <c r="G56" s="25"/>
      <c r="H56" s="25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45">
      <c r="A57" s="13">
        <v>27575</v>
      </c>
      <c r="B57" s="12">
        <v>0.44</v>
      </c>
      <c r="C57" s="12"/>
      <c r="D57" s="12"/>
      <c r="E57" s="12"/>
      <c r="F57" s="25"/>
      <c r="G57" s="25"/>
      <c r="H57" s="25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45">
      <c r="A58" s="13">
        <v>27941</v>
      </c>
      <c r="B58" s="12">
        <v>0.57999999999999996</v>
      </c>
      <c r="C58" s="12"/>
      <c r="D58" s="12"/>
      <c r="E58" s="12"/>
      <c r="F58" s="25"/>
      <c r="G58" s="25"/>
      <c r="H58" s="25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45">
      <c r="A59" s="13">
        <v>28306</v>
      </c>
      <c r="B59" s="12">
        <v>0.79</v>
      </c>
      <c r="C59" s="12"/>
      <c r="D59" s="12"/>
      <c r="E59" s="12"/>
      <c r="F59" s="25"/>
      <c r="G59" s="25"/>
      <c r="H59" s="25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45">
      <c r="A60" s="13">
        <v>28671</v>
      </c>
      <c r="B60" s="12">
        <v>0.91</v>
      </c>
      <c r="C60" s="12"/>
      <c r="D60" s="12"/>
      <c r="E60" s="12"/>
      <c r="F60" s="25"/>
      <c r="G60" s="25"/>
      <c r="H60" s="25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45">
      <c r="A61" s="13">
        <v>29036</v>
      </c>
      <c r="B61" s="12">
        <v>1.18</v>
      </c>
      <c r="C61" s="12"/>
      <c r="D61" s="12"/>
      <c r="E61" s="12"/>
      <c r="F61" s="25"/>
      <c r="G61" s="25"/>
      <c r="H61" s="25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45">
      <c r="A62" s="13">
        <v>29402</v>
      </c>
      <c r="B62" s="12">
        <v>1.59</v>
      </c>
      <c r="C62" s="12"/>
      <c r="D62" s="12"/>
      <c r="E62" s="12"/>
      <c r="F62" s="25"/>
      <c r="G62" s="25"/>
      <c r="H62" s="25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45">
      <c r="A63" s="13">
        <v>29767</v>
      </c>
      <c r="B63" s="12">
        <v>1.98</v>
      </c>
      <c r="C63" s="12"/>
      <c r="D63" s="12"/>
      <c r="E63" s="12"/>
      <c r="F63" s="25"/>
      <c r="G63" s="25"/>
      <c r="H63" s="25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45">
      <c r="A64" s="13">
        <v>30132</v>
      </c>
      <c r="B64" s="12">
        <v>2.46</v>
      </c>
      <c r="C64" s="12"/>
      <c r="D64" s="12"/>
      <c r="E64" s="12"/>
      <c r="F64" s="25"/>
      <c r="G64" s="25"/>
      <c r="H64" s="25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45">
      <c r="A65" s="13">
        <v>30497</v>
      </c>
      <c r="B65" s="12">
        <v>2.59</v>
      </c>
      <c r="C65" s="12"/>
      <c r="D65" s="12"/>
      <c r="E65" s="12"/>
      <c r="F65" s="25"/>
      <c r="G65" s="25"/>
      <c r="H65" s="25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45">
      <c r="A66" s="13">
        <v>30863</v>
      </c>
      <c r="B66" s="12">
        <v>2.66</v>
      </c>
      <c r="C66" s="12"/>
      <c r="D66" s="12"/>
      <c r="E66" s="12"/>
      <c r="F66" s="25"/>
      <c r="G66" s="25"/>
      <c r="H66" s="25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4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25">
        <v>4.7699999999999996</v>
      </c>
      <c r="G67" s="25">
        <v>3.92</v>
      </c>
      <c r="H67" s="25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4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25">
        <v>2.81</v>
      </c>
      <c r="G68" s="25">
        <v>2.35</v>
      </c>
      <c r="H68" s="25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3" si="2">YEAR(A68)</f>
        <v>1986</v>
      </c>
    </row>
    <row r="69" spans="1:19" hidden="1" x14ac:dyDescent="0.45">
      <c r="A69" s="13">
        <v>31958</v>
      </c>
      <c r="B69" s="12">
        <v>1.67</v>
      </c>
      <c r="C69" s="12">
        <v>1.95</v>
      </c>
      <c r="D69" s="12">
        <v>1.95</v>
      </c>
      <c r="E69" s="12"/>
      <c r="F69" s="25">
        <v>3.07</v>
      </c>
      <c r="G69" s="25">
        <v>2.35</v>
      </c>
      <c r="H69" s="25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4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25">
        <v>2.74</v>
      </c>
      <c r="G70" s="25">
        <v>2.14</v>
      </c>
      <c r="H70" s="25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4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25">
        <v>2.5099999999999998</v>
      </c>
      <c r="G71" s="25">
        <v>2.0499999999999998</v>
      </c>
      <c r="H71" s="25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4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25">
        <v>3.1</v>
      </c>
      <c r="G72" s="25">
        <v>2.31</v>
      </c>
      <c r="H72" s="25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4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25">
        <v>2.59</v>
      </c>
      <c r="G73" s="25">
        <v>1.79</v>
      </c>
      <c r="H73" s="25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4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25">
        <v>2.25</v>
      </c>
      <c r="G74" s="25">
        <v>1.88</v>
      </c>
      <c r="H74" s="25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4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25">
        <v>2.59</v>
      </c>
      <c r="G75" s="25">
        <v>2.08</v>
      </c>
      <c r="H75" s="25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4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25">
        <v>2.5</v>
      </c>
      <c r="G76" s="25">
        <v>2.08</v>
      </c>
      <c r="H76" s="25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4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25">
        <v>2.39</v>
      </c>
      <c r="G77" s="25">
        <v>1.64</v>
      </c>
      <c r="H77" s="25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4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25">
        <v>2.97</v>
      </c>
      <c r="G78" s="25">
        <v>2.4500000000000002</v>
      </c>
      <c r="H78" s="25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4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25">
        <v>3.02</v>
      </c>
      <c r="G79" s="25">
        <v>2.4900000000000002</v>
      </c>
      <c r="H79" s="25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4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25">
        <v>2.4500000000000002</v>
      </c>
      <c r="G80" s="25">
        <v>2.13</v>
      </c>
      <c r="H80" s="25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4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25">
        <v>2.61</v>
      </c>
      <c r="G81" s="25">
        <v>2.2999999999999998</v>
      </c>
      <c r="H81" s="25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4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25">
        <v>4.0999999999999996</v>
      </c>
      <c r="G82" s="25">
        <v>4.0199999999999996</v>
      </c>
      <c r="H82" s="25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45">
      <c r="A83" s="13">
        <v>37072</v>
      </c>
      <c r="B83" s="12">
        <v>4</v>
      </c>
      <c r="C83" s="12">
        <v>4.43</v>
      </c>
      <c r="D83" s="12">
        <v>4.4400000000000004</v>
      </c>
      <c r="E83" s="12">
        <v>4.3499999999999996</v>
      </c>
      <c r="F83" s="25">
        <v>4.1900000000000004</v>
      </c>
      <c r="G83" s="25">
        <v>4.1399999999999997</v>
      </c>
      <c r="H83" s="25">
        <v>4.4000000000000004</v>
      </c>
      <c r="I83" s="12">
        <v>3.55</v>
      </c>
      <c r="J83" s="12">
        <v>5.72</v>
      </c>
      <c r="K83" s="12">
        <v>9.6300000000000008</v>
      </c>
      <c r="L83" s="12">
        <v>92.4</v>
      </c>
      <c r="M83" s="12">
        <v>8.43</v>
      </c>
      <c r="N83" s="12">
        <v>66</v>
      </c>
      <c r="O83" s="12">
        <v>5.24</v>
      </c>
      <c r="P83" s="12">
        <v>20.8</v>
      </c>
      <c r="Q83" s="12">
        <v>6.6</v>
      </c>
      <c r="R83" s="12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45">
      <c r="A84" s="13">
        <v>37437</v>
      </c>
      <c r="B84" s="12">
        <v>2.95</v>
      </c>
      <c r="C84" s="12">
        <v>3.15</v>
      </c>
      <c r="D84" s="12">
        <v>3.13</v>
      </c>
      <c r="E84" s="12">
        <v>3.41</v>
      </c>
      <c r="F84" s="25">
        <v>3.41</v>
      </c>
      <c r="G84" s="25">
        <v>3.32</v>
      </c>
      <c r="H84" s="25">
        <v>4.08</v>
      </c>
      <c r="I84" s="12"/>
      <c r="J84" s="12">
        <v>4.12</v>
      </c>
      <c r="K84" s="12">
        <v>7.89</v>
      </c>
      <c r="L84" s="12">
        <v>97.9</v>
      </c>
      <c r="M84" s="12">
        <v>6.63</v>
      </c>
      <c r="N84" s="12">
        <v>77.400000000000006</v>
      </c>
      <c r="O84" s="12">
        <v>4.0199999999999996</v>
      </c>
      <c r="P84" s="12">
        <v>22.7</v>
      </c>
      <c r="Q84" s="12">
        <v>5.0999999999999996</v>
      </c>
      <c r="R84" s="12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45">
      <c r="A85" s="13">
        <v>37802</v>
      </c>
      <c r="B85" s="12">
        <v>4.88</v>
      </c>
      <c r="C85" s="12">
        <v>5.17</v>
      </c>
      <c r="D85" s="12">
        <v>5.23</v>
      </c>
      <c r="E85" s="12">
        <v>4.79</v>
      </c>
      <c r="F85" s="25">
        <v>5.54</v>
      </c>
      <c r="G85" s="25">
        <v>5.66</v>
      </c>
      <c r="H85" s="25">
        <v>4.47</v>
      </c>
      <c r="I85" s="12"/>
      <c r="J85" s="12">
        <v>5.85</v>
      </c>
      <c r="K85" s="12">
        <v>9.6300000000000008</v>
      </c>
      <c r="L85" s="12">
        <v>97.5</v>
      </c>
      <c r="M85" s="12">
        <v>8.4</v>
      </c>
      <c r="N85" s="12">
        <v>78.2</v>
      </c>
      <c r="O85" s="12">
        <v>5.89</v>
      </c>
      <c r="P85" s="12">
        <v>22.1</v>
      </c>
      <c r="Q85" s="12">
        <v>6.19</v>
      </c>
      <c r="R85" s="12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45">
      <c r="A86" s="13">
        <v>38168</v>
      </c>
      <c r="B86" s="12">
        <v>5.46</v>
      </c>
      <c r="C86" s="12">
        <v>5.81</v>
      </c>
      <c r="D86" s="12">
        <v>5.8</v>
      </c>
      <c r="E86" s="12">
        <v>5.82</v>
      </c>
      <c r="F86" s="25">
        <v>6.09</v>
      </c>
      <c r="G86" s="25">
        <v>6.18</v>
      </c>
      <c r="H86" s="25">
        <v>4.96</v>
      </c>
      <c r="I86" s="12"/>
      <c r="J86" s="12">
        <v>6.65</v>
      </c>
      <c r="K86" s="12">
        <v>10.75</v>
      </c>
      <c r="L86" s="12">
        <v>97.7</v>
      </c>
      <c r="M86" s="12">
        <v>9.43</v>
      </c>
      <c r="N86" s="12">
        <v>78</v>
      </c>
      <c r="O86" s="12">
        <v>6.53</v>
      </c>
      <c r="P86" s="12">
        <v>23.6</v>
      </c>
      <c r="Q86" s="12">
        <v>7.16</v>
      </c>
      <c r="R86" s="12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45">
      <c r="A87" s="13">
        <v>38533</v>
      </c>
      <c r="B87" s="12">
        <v>7.33</v>
      </c>
      <c r="C87" s="12">
        <v>8.1199999999999992</v>
      </c>
      <c r="D87" s="12">
        <v>8.09</v>
      </c>
      <c r="E87" s="12">
        <v>8.26</v>
      </c>
      <c r="F87" s="25">
        <v>7.59</v>
      </c>
      <c r="G87" s="25">
        <v>7.77</v>
      </c>
      <c r="H87" s="25">
        <v>5.79</v>
      </c>
      <c r="I87" s="12"/>
      <c r="J87" s="12">
        <v>8.67</v>
      </c>
      <c r="K87" s="12">
        <v>12.7</v>
      </c>
      <c r="L87" s="12">
        <v>98.1</v>
      </c>
      <c r="M87" s="12">
        <v>11.34</v>
      </c>
      <c r="N87" s="12">
        <v>82.1</v>
      </c>
      <c r="O87" s="12">
        <v>8.56</v>
      </c>
      <c r="P87" s="12">
        <v>24</v>
      </c>
      <c r="Q87" s="12">
        <v>9.14</v>
      </c>
      <c r="R87" s="12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45">
      <c r="A88" s="13">
        <v>38898</v>
      </c>
      <c r="B88" s="12">
        <v>6.39</v>
      </c>
      <c r="C88" s="12">
        <v>6.88</v>
      </c>
      <c r="D88" s="12">
        <v>6.83</v>
      </c>
      <c r="E88" s="12">
        <v>7.19</v>
      </c>
      <c r="F88" s="25">
        <v>6.83</v>
      </c>
      <c r="G88" s="25">
        <v>6.9</v>
      </c>
      <c r="H88" s="25">
        <v>6.02</v>
      </c>
      <c r="I88" s="12"/>
      <c r="J88" s="12">
        <v>8.61</v>
      </c>
      <c r="K88" s="12">
        <v>13.73</v>
      </c>
      <c r="L88" s="12">
        <v>98.1</v>
      </c>
      <c r="M88" s="12">
        <v>12</v>
      </c>
      <c r="N88" s="12">
        <v>80.8</v>
      </c>
      <c r="O88" s="12">
        <v>7.87</v>
      </c>
      <c r="P88" s="12">
        <v>23.4</v>
      </c>
      <c r="Q88" s="12">
        <v>8.7200000000000006</v>
      </c>
      <c r="R88" s="12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45">
      <c r="A89" s="13">
        <v>39263</v>
      </c>
      <c r="B89" s="12">
        <v>6.25</v>
      </c>
      <c r="C89" s="12">
        <v>6.87</v>
      </c>
      <c r="D89" s="12">
        <v>6.83</v>
      </c>
      <c r="E89" s="12">
        <v>7.07</v>
      </c>
      <c r="F89" s="25">
        <v>6.92</v>
      </c>
      <c r="G89" s="25">
        <v>6.96</v>
      </c>
      <c r="H89" s="25">
        <v>6.23</v>
      </c>
      <c r="I89" s="12"/>
      <c r="J89" s="12">
        <v>8.16</v>
      </c>
      <c r="K89" s="12">
        <v>13.08</v>
      </c>
      <c r="L89" s="12">
        <v>98</v>
      </c>
      <c r="M89" s="12">
        <v>11.34</v>
      </c>
      <c r="N89" s="12">
        <v>80.400000000000006</v>
      </c>
      <c r="O89" s="12">
        <v>7.68</v>
      </c>
      <c r="P89" s="12">
        <v>22.2</v>
      </c>
      <c r="Q89" s="12">
        <v>8.5</v>
      </c>
      <c r="R89" s="12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45">
      <c r="A90" s="13">
        <v>39629</v>
      </c>
      <c r="B90" s="12">
        <v>7.97</v>
      </c>
      <c r="C90" s="12">
        <v>8.6999999999999993</v>
      </c>
      <c r="D90" s="12">
        <v>8.57</v>
      </c>
      <c r="E90" s="12">
        <v>10.029999999999999</v>
      </c>
      <c r="F90" s="25">
        <v>8.58</v>
      </c>
      <c r="G90" s="25">
        <v>8.6199999999999992</v>
      </c>
      <c r="H90" s="25">
        <v>7.69</v>
      </c>
      <c r="I90" s="12"/>
      <c r="J90" s="12">
        <v>9.18</v>
      </c>
      <c r="K90" s="12">
        <v>13.89</v>
      </c>
      <c r="L90" s="12">
        <v>97.5</v>
      </c>
      <c r="M90" s="12">
        <v>12.23</v>
      </c>
      <c r="N90" s="12">
        <v>79.7</v>
      </c>
      <c r="O90" s="12">
        <v>9.65</v>
      </c>
      <c r="P90" s="12">
        <v>20.399999999999999</v>
      </c>
      <c r="Q90" s="12">
        <v>11.75</v>
      </c>
      <c r="R90" s="12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45">
      <c r="A91" s="13">
        <v>39994</v>
      </c>
      <c r="B91" s="12">
        <v>3.67</v>
      </c>
      <c r="C91" s="12">
        <v>4.1900000000000004</v>
      </c>
      <c r="D91" s="12">
        <v>4.13</v>
      </c>
      <c r="E91" s="12">
        <v>4.59</v>
      </c>
      <c r="F91" s="25">
        <v>4.47</v>
      </c>
      <c r="G91" s="25">
        <v>4.34</v>
      </c>
      <c r="H91" s="25">
        <v>8.4</v>
      </c>
      <c r="I91" s="12"/>
      <c r="J91" s="12">
        <v>6.48</v>
      </c>
      <c r="K91" s="12">
        <v>12.14</v>
      </c>
      <c r="L91" s="12">
        <v>97.4</v>
      </c>
      <c r="M91" s="12">
        <v>10.06</v>
      </c>
      <c r="N91" s="12">
        <v>77.8</v>
      </c>
      <c r="O91" s="12">
        <v>5.33</v>
      </c>
      <c r="P91" s="12">
        <v>18.8</v>
      </c>
      <c r="Q91" s="12">
        <v>8.1300000000000008</v>
      </c>
      <c r="R91" s="12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45">
      <c r="A92" s="13">
        <v>40359</v>
      </c>
      <c r="B92" s="12">
        <v>4.4800000000000004</v>
      </c>
      <c r="C92" s="12">
        <v>4.5199999999999996</v>
      </c>
      <c r="D92" s="12">
        <v>4.46</v>
      </c>
      <c r="E92" s="12">
        <v>4.9400000000000004</v>
      </c>
      <c r="F92" s="25">
        <v>5.0199999999999996</v>
      </c>
      <c r="G92" s="25">
        <v>4.75</v>
      </c>
      <c r="H92" s="25">
        <v>9.5299999999999994</v>
      </c>
      <c r="I92" s="12"/>
      <c r="J92" s="12">
        <v>6.18</v>
      </c>
      <c r="K92" s="12">
        <v>11.39</v>
      </c>
      <c r="L92" s="12">
        <v>97.4</v>
      </c>
      <c r="M92" s="12">
        <v>9.4700000000000006</v>
      </c>
      <c r="N92" s="12">
        <v>77.5</v>
      </c>
      <c r="O92" s="12">
        <v>5.49</v>
      </c>
      <c r="P92" s="12">
        <v>18</v>
      </c>
      <c r="Q92" s="12">
        <v>6.25</v>
      </c>
      <c r="R92" s="1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45">
      <c r="A93" s="13">
        <v>40724</v>
      </c>
      <c r="B93" s="12">
        <v>3.95</v>
      </c>
      <c r="C93" s="12">
        <v>4.24</v>
      </c>
      <c r="D93" s="12">
        <v>4.09</v>
      </c>
      <c r="E93" s="12">
        <v>5.63</v>
      </c>
      <c r="F93" s="25">
        <v>4.6399999999999997</v>
      </c>
      <c r="G93" s="25">
        <v>4.3499999999999996</v>
      </c>
      <c r="H93" s="25">
        <v>10.54</v>
      </c>
      <c r="I93" s="12"/>
      <c r="J93" s="12">
        <v>5.63</v>
      </c>
      <c r="K93" s="12">
        <v>11.03</v>
      </c>
      <c r="L93" s="12">
        <v>96.3</v>
      </c>
      <c r="M93" s="12">
        <v>8.91</v>
      </c>
      <c r="N93" s="12">
        <v>67.3</v>
      </c>
      <c r="O93" s="12">
        <v>5.13</v>
      </c>
      <c r="P93" s="12">
        <v>16.3</v>
      </c>
      <c r="Q93" s="12">
        <v>7.48</v>
      </c>
      <c r="R93" s="12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45">
      <c r="A94" s="13">
        <v>41090</v>
      </c>
      <c r="B94" s="12">
        <v>2.66</v>
      </c>
      <c r="C94" s="12">
        <v>2.88</v>
      </c>
      <c r="D94" s="12">
        <v>2.79</v>
      </c>
      <c r="E94" s="12">
        <v>4.2699999999999996</v>
      </c>
      <c r="F94" s="25">
        <v>3.25</v>
      </c>
      <c r="G94" s="25">
        <v>3.08</v>
      </c>
      <c r="H94" s="25">
        <v>12.82</v>
      </c>
      <c r="I94" s="12"/>
      <c r="J94" s="12">
        <v>4.7300000000000004</v>
      </c>
      <c r="K94" s="12">
        <v>10.65</v>
      </c>
      <c r="L94" s="12">
        <v>95.8</v>
      </c>
      <c r="M94" s="12">
        <v>8.1</v>
      </c>
      <c r="N94" s="12">
        <v>65.2</v>
      </c>
      <c r="O94" s="12">
        <v>3.88</v>
      </c>
      <c r="P94" s="12">
        <v>16.2</v>
      </c>
      <c r="Q94" s="12">
        <v>8.0399999999999991</v>
      </c>
      <c r="R94" s="12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45">
      <c r="A95" s="13">
        <v>41455</v>
      </c>
      <c r="B95" s="12"/>
      <c r="C95" s="12">
        <v>3.83</v>
      </c>
      <c r="D95" s="12">
        <v>3.73</v>
      </c>
      <c r="E95" s="12">
        <v>6.8</v>
      </c>
      <c r="F95" s="25">
        <v>4.08</v>
      </c>
      <c r="G95" s="25">
        <v>4.0599999999999996</v>
      </c>
      <c r="H95" s="25">
        <v>13.36</v>
      </c>
      <c r="I95" s="12"/>
      <c r="J95" s="12">
        <v>4.88</v>
      </c>
      <c r="K95" s="12">
        <v>10.32</v>
      </c>
      <c r="L95" s="12">
        <v>95.7</v>
      </c>
      <c r="M95" s="12">
        <v>8.08</v>
      </c>
      <c r="N95" s="12">
        <v>65.8</v>
      </c>
      <c r="O95" s="12">
        <v>4.6399999999999997</v>
      </c>
      <c r="P95" s="12">
        <v>16.600000000000001</v>
      </c>
      <c r="Q95" s="12"/>
      <c r="R95" s="12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45">
      <c r="A96" s="13">
        <v>41820</v>
      </c>
      <c r="B96" s="12"/>
      <c r="C96" s="12">
        <v>5.3</v>
      </c>
      <c r="D96" s="12">
        <v>5.21</v>
      </c>
      <c r="E96" s="12">
        <v>8.85</v>
      </c>
      <c r="F96" s="25">
        <v>5.51</v>
      </c>
      <c r="G96" s="25">
        <v>5.4</v>
      </c>
      <c r="H96" s="25">
        <v>15.66</v>
      </c>
      <c r="I96" s="12"/>
      <c r="J96" s="12">
        <v>5.71</v>
      </c>
      <c r="K96" s="12">
        <v>10.97</v>
      </c>
      <c r="L96" s="12">
        <v>95.5</v>
      </c>
      <c r="M96" s="12">
        <v>8.9</v>
      </c>
      <c r="N96" s="12">
        <v>65.8</v>
      </c>
      <c r="O96" s="12">
        <v>5.62</v>
      </c>
      <c r="P96" s="12">
        <v>15.9</v>
      </c>
      <c r="Q96" s="12"/>
      <c r="R96" s="12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45">
      <c r="A97" s="13">
        <v>42185</v>
      </c>
      <c r="B97" s="12"/>
      <c r="C97" s="12">
        <v>2.99</v>
      </c>
      <c r="D97" s="12">
        <v>2.84</v>
      </c>
      <c r="E97" s="12">
        <v>7.37</v>
      </c>
      <c r="F97" s="25">
        <v>3.07</v>
      </c>
      <c r="G97" s="25">
        <v>2.95</v>
      </c>
      <c r="H97" s="25">
        <v>10.92</v>
      </c>
      <c r="I97" s="12"/>
      <c r="J97" s="12">
        <v>4.26</v>
      </c>
      <c r="K97" s="12">
        <v>10.38</v>
      </c>
      <c r="L97" s="12">
        <v>95.6</v>
      </c>
      <c r="M97" s="12">
        <v>7.91</v>
      </c>
      <c r="N97" s="12">
        <v>65.7</v>
      </c>
      <c r="O97" s="12">
        <v>3.93</v>
      </c>
      <c r="P97" s="12">
        <v>14.8</v>
      </c>
      <c r="Q97" s="12"/>
      <c r="R97" s="12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45">
      <c r="A98" s="13">
        <v>42551</v>
      </c>
      <c r="B98" s="12"/>
      <c r="C98" s="12">
        <v>2.2400000000000002</v>
      </c>
      <c r="D98" s="12">
        <v>2.1800000000000002</v>
      </c>
      <c r="E98" s="12">
        <v>4.07</v>
      </c>
      <c r="F98" s="25">
        <v>2.79</v>
      </c>
      <c r="G98" s="25">
        <v>2.63</v>
      </c>
      <c r="H98" s="25">
        <v>4.71</v>
      </c>
      <c r="I98" s="12"/>
      <c r="J98" s="12">
        <v>3.71</v>
      </c>
      <c r="K98" s="12">
        <v>10.050000000000001</v>
      </c>
      <c r="L98" s="12">
        <v>95.8</v>
      </c>
      <c r="M98" s="12">
        <v>7.28</v>
      </c>
      <c r="N98" s="12">
        <v>64.8</v>
      </c>
      <c r="O98" s="12">
        <v>3.51</v>
      </c>
      <c r="P98" s="12">
        <v>14.9</v>
      </c>
      <c r="Q98" s="12"/>
      <c r="R98" s="12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45">
      <c r="A99" s="13">
        <v>42916</v>
      </c>
      <c r="B99" s="12"/>
      <c r="C99" s="12">
        <v>2.6</v>
      </c>
      <c r="D99" s="12">
        <v>2.5499999999999998</v>
      </c>
      <c r="E99" s="12">
        <v>4.58</v>
      </c>
      <c r="F99" s="25">
        <v>3.54</v>
      </c>
      <c r="G99" s="25">
        <v>3.2</v>
      </c>
      <c r="H99" s="25">
        <v>4.6900000000000004</v>
      </c>
      <c r="I99" s="12"/>
      <c r="J99" s="12">
        <v>4.16</v>
      </c>
      <c r="K99" s="12">
        <v>10.91</v>
      </c>
      <c r="L99" s="12">
        <v>95.9</v>
      </c>
      <c r="M99" s="12">
        <v>7.88</v>
      </c>
      <c r="N99" s="12">
        <v>65.400000000000006</v>
      </c>
      <c r="O99" s="12">
        <v>4.08</v>
      </c>
      <c r="P99" s="12">
        <v>14.8</v>
      </c>
      <c r="Q99" s="12"/>
      <c r="R99" s="12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45">
      <c r="A100" s="13">
        <v>43281</v>
      </c>
      <c r="B100" s="12"/>
      <c r="C100" s="12">
        <v>2.69</v>
      </c>
      <c r="D100" s="12">
        <v>2.58</v>
      </c>
      <c r="E100" s="12">
        <v>6.56</v>
      </c>
      <c r="F100" s="25">
        <v>3.89</v>
      </c>
      <c r="G100" s="25">
        <v>3.34</v>
      </c>
      <c r="H100" s="25">
        <v>5.2</v>
      </c>
      <c r="I100" s="12"/>
      <c r="J100" s="12">
        <v>4.2300000000000004</v>
      </c>
      <c r="K100" s="12">
        <v>10.5</v>
      </c>
      <c r="L100" s="12">
        <v>96</v>
      </c>
      <c r="M100" s="12">
        <v>7.79</v>
      </c>
      <c r="N100" s="12">
        <v>65.8</v>
      </c>
      <c r="O100" s="12">
        <v>4.1900000000000004</v>
      </c>
      <c r="P100" s="12">
        <v>14.5</v>
      </c>
      <c r="Q100" s="12"/>
      <c r="R100" s="12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45">
      <c r="A101" s="13">
        <v>43646</v>
      </c>
      <c r="B101" s="12"/>
      <c r="C101" s="12">
        <v>2.5499999999999998</v>
      </c>
      <c r="D101" s="12">
        <v>2.46</v>
      </c>
      <c r="E101" s="12">
        <v>7.44</v>
      </c>
      <c r="F101" s="25">
        <v>3.64</v>
      </c>
      <c r="G101" s="25">
        <v>2.64</v>
      </c>
      <c r="H101" s="25">
        <v>5.21</v>
      </c>
      <c r="I101" s="12"/>
      <c r="J101" s="12">
        <v>3.81</v>
      </c>
      <c r="K101" s="12">
        <v>10.51</v>
      </c>
      <c r="L101" s="12">
        <v>96.2</v>
      </c>
      <c r="M101" s="12">
        <v>7.61</v>
      </c>
      <c r="N101" s="12">
        <v>65.5</v>
      </c>
      <c r="O101" s="12">
        <v>3.9</v>
      </c>
      <c r="P101" s="12">
        <v>13</v>
      </c>
      <c r="Q101" s="12"/>
      <c r="R101" s="12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45">
      <c r="A102" s="13">
        <v>44012</v>
      </c>
      <c r="B102" s="12"/>
      <c r="C102" s="12">
        <v>2.0699999999999998</v>
      </c>
      <c r="D102" s="12">
        <v>2.02</v>
      </c>
      <c r="E102" s="12">
        <v>4.5999999999999996</v>
      </c>
      <c r="F102" s="25">
        <v>3.7</v>
      </c>
      <c r="G102" s="25">
        <v>2.1</v>
      </c>
      <c r="H102" s="25">
        <v>5.64</v>
      </c>
      <c r="I102" s="12"/>
      <c r="J102" s="12">
        <v>3.43</v>
      </c>
      <c r="K102" s="12">
        <v>10.78</v>
      </c>
      <c r="L102" s="12">
        <v>96.3</v>
      </c>
      <c r="M102" s="12">
        <v>7.49</v>
      </c>
      <c r="N102" s="12">
        <v>64.599999999999994</v>
      </c>
      <c r="O102" s="12">
        <v>3.32</v>
      </c>
      <c r="P102" s="12">
        <v>13.2</v>
      </c>
      <c r="Q102" s="12"/>
      <c r="R102" s="12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45">
      <c r="A103" s="13">
        <v>44377</v>
      </c>
      <c r="B103" s="12"/>
      <c r="C103" s="12">
        <v>3.78</v>
      </c>
      <c r="D103" s="12">
        <v>3.72</v>
      </c>
      <c r="E103" s="12">
        <v>12.21</v>
      </c>
      <c r="F103" s="25">
        <v>6.38</v>
      </c>
      <c r="G103" s="25">
        <v>4.9400000000000004</v>
      </c>
      <c r="H103" s="25">
        <v>7.62</v>
      </c>
      <c r="I103" s="12"/>
      <c r="J103" s="12">
        <v>6.11</v>
      </c>
      <c r="K103" s="12">
        <v>12.24</v>
      </c>
      <c r="L103" s="12">
        <v>96.6</v>
      </c>
      <c r="M103" s="12">
        <v>8.7799999999999994</v>
      </c>
      <c r="N103" s="12">
        <v>65.099999999999994</v>
      </c>
      <c r="O103" s="12">
        <v>5.5</v>
      </c>
      <c r="P103" s="12">
        <v>13.4</v>
      </c>
      <c r="Q103" s="12"/>
      <c r="R103" s="12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4.25" x14ac:dyDescent="0.45"/>
  <cols>
    <col min="1" max="1" width="28.73046875" customWidth="1"/>
    <col min="2" max="2" width="29.86328125" customWidth="1"/>
  </cols>
  <sheetData>
    <row r="1" spans="1:6" x14ac:dyDescent="0.45">
      <c r="A1" t="s">
        <v>1630</v>
      </c>
    </row>
    <row r="2" spans="1:6" x14ac:dyDescent="0.4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4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4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4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4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4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4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4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4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4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4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4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45">
      <c r="A15" s="7" t="s">
        <v>1639</v>
      </c>
    </row>
    <row r="16" spans="1:6" x14ac:dyDescent="0.45">
      <c r="A16" t="s">
        <v>1629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4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4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4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4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45">
      <c r="A21">
        <v>5</v>
      </c>
      <c r="B21">
        <v>2.91</v>
      </c>
      <c r="C21" s="28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45">
      <c r="A22">
        <v>6</v>
      </c>
      <c r="B22">
        <v>3.26</v>
      </c>
      <c r="C22" s="28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4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4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4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4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4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4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45">
      <c r="A31" t="s">
        <v>1628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4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A86" workbookViewId="0">
      <selection activeCell="D60" sqref="D60"/>
    </sheetView>
  </sheetViews>
  <sheetFormatPr defaultRowHeight="14.25" x14ac:dyDescent="0.45"/>
  <cols>
    <col min="2" max="2" width="32" customWidth="1"/>
    <col min="3" max="3" width="21.59765625" customWidth="1"/>
    <col min="4" max="4" width="18.86328125" customWidth="1"/>
    <col min="5" max="5" width="17.86328125" customWidth="1"/>
    <col min="6" max="6" width="21.1328125" customWidth="1"/>
    <col min="7" max="7" width="25.3984375" customWidth="1"/>
  </cols>
  <sheetData>
    <row r="1" spans="1:7" x14ac:dyDescent="0.45">
      <c r="A1" s="18" t="s">
        <v>1589</v>
      </c>
      <c r="B1" s="19"/>
      <c r="C1" s="19"/>
      <c r="D1" s="19"/>
      <c r="E1" s="19"/>
      <c r="F1" s="19"/>
      <c r="G1" s="19"/>
    </row>
    <row r="2" spans="1:7" x14ac:dyDescent="0.45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4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4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4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4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4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4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4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4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4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4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4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4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4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4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4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4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4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4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4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4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4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45">
      <c r="A24" s="20" t="s">
        <v>1474</v>
      </c>
      <c r="B24" s="20"/>
      <c r="C24" s="20"/>
      <c r="D24" s="20"/>
      <c r="E24" s="20">
        <f>AVERAGE(E3:E23)</f>
        <v>4.4223809523809523</v>
      </c>
      <c r="F24" s="20">
        <f>AVERAGE(F3:F23)</f>
        <v>1.104084211182969</v>
      </c>
      <c r="G24" s="20">
        <f>AVERAGE(G3:G23)</f>
        <v>2.0791171093290961</v>
      </c>
    </row>
    <row r="26" spans="1:7" x14ac:dyDescent="0.45">
      <c r="A26" s="19" t="s">
        <v>1590</v>
      </c>
      <c r="B26" s="19"/>
      <c r="C26" s="19" t="s">
        <v>1561</v>
      </c>
      <c r="D26" s="19" t="s">
        <v>1581</v>
      </c>
      <c r="E26" s="19"/>
      <c r="F26" s="19"/>
      <c r="G26" s="19"/>
    </row>
    <row r="27" spans="1:7" x14ac:dyDescent="0.45">
      <c r="B27">
        <v>2022</v>
      </c>
      <c r="C27" s="21">
        <f t="shared" ref="C27:C55" si="2">$E27*F$24</f>
        <v>7.9294874251945107</v>
      </c>
      <c r="D27" s="21">
        <f t="shared" ref="D27:D55" si="3">$E27*G$24</f>
        <v>14.932133624361477</v>
      </c>
      <c r="E27" s="38" cm="1">
        <f t="array" ref="E27:E30">TRANSPOSE('NG Calcs'!C32:F32)</f>
        <v>7.1819588984960454</v>
      </c>
      <c r="G27" s="39" t="s">
        <v>1633</v>
      </c>
    </row>
    <row r="28" spans="1:7" x14ac:dyDescent="0.45">
      <c r="B28">
        <v>2023</v>
      </c>
      <c r="C28" s="21">
        <f t="shared" si="2"/>
        <v>6.8283675287139509</v>
      </c>
      <c r="D28" s="21">
        <f t="shared" si="3"/>
        <v>12.858598659358682</v>
      </c>
      <c r="E28" s="38">
        <v>6.1846437613646419</v>
      </c>
      <c r="G28" s="29" t="s">
        <v>1634</v>
      </c>
    </row>
    <row r="29" spans="1:7" x14ac:dyDescent="0.45">
      <c r="B29">
        <v>2024</v>
      </c>
      <c r="C29" s="21">
        <f t="shared" si="2"/>
        <v>5.1587271515172555</v>
      </c>
      <c r="D29" s="21">
        <f t="shared" si="3"/>
        <v>9.7144744707363913</v>
      </c>
      <c r="E29" s="38">
        <v>4.672403698255903</v>
      </c>
      <c r="G29" s="10" t="s">
        <v>1635</v>
      </c>
    </row>
    <row r="30" spans="1:7" x14ac:dyDescent="0.45">
      <c r="B30">
        <v>2025</v>
      </c>
      <c r="C30" s="21">
        <f t="shared" si="2"/>
        <v>4.7967205895809988</v>
      </c>
      <c r="D30" s="21">
        <f t="shared" si="3"/>
        <v>9.0327746248481464</v>
      </c>
      <c r="E30" s="38">
        <v>4.3445242138202138</v>
      </c>
    </row>
    <row r="31" spans="1:7" x14ac:dyDescent="0.45">
      <c r="B31">
        <v>2026</v>
      </c>
      <c r="C31" s="21">
        <f t="shared" si="2"/>
        <v>4.5857183463161908</v>
      </c>
      <c r="D31" s="21">
        <f t="shared" si="3"/>
        <v>8.6354332177025448</v>
      </c>
      <c r="E31" s="40">
        <f>E30-(($E$30-$E$35)/5)</f>
        <v>4.1534135710561708</v>
      </c>
      <c r="F31" s="21"/>
    </row>
    <row r="32" spans="1:7" x14ac:dyDescent="0.45">
      <c r="B32">
        <v>2027</v>
      </c>
      <c r="C32" s="21">
        <f t="shared" si="2"/>
        <v>4.3747161030513828</v>
      </c>
      <c r="D32" s="21">
        <f t="shared" si="3"/>
        <v>8.2380918105569432</v>
      </c>
      <c r="E32" s="40">
        <f t="shared" ref="E32:E34" si="4">E31-(($E$30-$E$35)/5)</f>
        <v>3.9623029282921283</v>
      </c>
    </row>
    <row r="33" spans="2:6" x14ac:dyDescent="0.45">
      <c r="B33">
        <v>2028</v>
      </c>
      <c r="C33" s="21">
        <f t="shared" si="2"/>
        <v>4.1637138597865739</v>
      </c>
      <c r="D33" s="21">
        <f t="shared" si="3"/>
        <v>7.8407504034113407</v>
      </c>
      <c r="E33" s="40">
        <f t="shared" si="4"/>
        <v>3.7711922855280857</v>
      </c>
    </row>
    <row r="34" spans="2:6" x14ac:dyDescent="0.45">
      <c r="B34">
        <v>2029</v>
      </c>
      <c r="C34" s="21">
        <f t="shared" si="2"/>
        <v>3.9527116165217664</v>
      </c>
      <c r="D34" s="21">
        <f t="shared" si="3"/>
        <v>7.443408996265739</v>
      </c>
      <c r="E34" s="40">
        <f t="shared" si="4"/>
        <v>3.5800816427640432</v>
      </c>
      <c r="F34" s="21"/>
    </row>
    <row r="35" spans="2:6" x14ac:dyDescent="0.45">
      <c r="B35">
        <v>2030</v>
      </c>
      <c r="C35" s="21">
        <f t="shared" si="2"/>
        <v>3.7417093732569575</v>
      </c>
      <c r="D35" s="21">
        <f t="shared" si="3"/>
        <v>7.0460675891201365</v>
      </c>
      <c r="E35" s="22" cm="1">
        <f t="array" ref="E35:E55">TRANSPOSE('AEO22 Table13'!O29:AI29)</f>
        <v>3.3889710000000002</v>
      </c>
    </row>
    <row r="36" spans="2:6" x14ac:dyDescent="0.45">
      <c r="B36">
        <v>2031</v>
      </c>
      <c r="C36" s="21">
        <f t="shared" si="2"/>
        <v>3.8140014951525849</v>
      </c>
      <c r="D36" s="21">
        <f t="shared" si="3"/>
        <v>7.182201940087678</v>
      </c>
      <c r="E36" s="22">
        <v>3.4544480000000002</v>
      </c>
    </row>
    <row r="37" spans="2:6" x14ac:dyDescent="0.45">
      <c r="B37">
        <v>2032</v>
      </c>
      <c r="C37" s="21">
        <f t="shared" si="2"/>
        <v>3.8553052854929399</v>
      </c>
      <c r="D37" s="21">
        <f t="shared" si="3"/>
        <v>7.2599817111476792</v>
      </c>
      <c r="E37" s="22">
        <v>3.4918580000000001</v>
      </c>
    </row>
    <row r="38" spans="2:6" x14ac:dyDescent="0.45">
      <c r="B38">
        <v>2033</v>
      </c>
      <c r="C38" s="21">
        <f t="shared" si="2"/>
        <v>3.9672947552016504</v>
      </c>
      <c r="D38" s="21">
        <f t="shared" si="3"/>
        <v>7.470870717781148</v>
      </c>
      <c r="E38" s="22">
        <v>3.5932900000000001</v>
      </c>
    </row>
    <row r="39" spans="2:6" x14ac:dyDescent="0.45">
      <c r="B39">
        <v>2034</v>
      </c>
      <c r="C39" s="21">
        <f t="shared" si="2"/>
        <v>3.9682475798759014</v>
      </c>
      <c r="D39" s="21">
        <f t="shared" si="3"/>
        <v>7.4726649958464986</v>
      </c>
      <c r="E39" s="22">
        <v>3.5941529999999999</v>
      </c>
    </row>
    <row r="40" spans="2:6" x14ac:dyDescent="0.45">
      <c r="B40">
        <v>2035</v>
      </c>
      <c r="C40" s="21">
        <f t="shared" si="2"/>
        <v>3.8911946468616532</v>
      </c>
      <c r="D40" s="21">
        <f t="shared" si="3"/>
        <v>7.3275654919035302</v>
      </c>
      <c r="E40" s="22">
        <v>3.5243639999999998</v>
      </c>
    </row>
    <row r="41" spans="2:6" x14ac:dyDescent="0.45">
      <c r="B41">
        <v>2036</v>
      </c>
      <c r="C41" s="21">
        <f t="shared" si="2"/>
        <v>3.8480702216570575</v>
      </c>
      <c r="D41" s="21">
        <f t="shared" si="3"/>
        <v>7.2463572567302448</v>
      </c>
      <c r="E41" s="22">
        <v>3.4853049999999999</v>
      </c>
    </row>
    <row r="42" spans="2:6" x14ac:dyDescent="0.45">
      <c r="B42">
        <v>2037</v>
      </c>
      <c r="C42" s="21">
        <f t="shared" si="2"/>
        <v>3.8498643585002301</v>
      </c>
      <c r="D42" s="21">
        <f t="shared" si="3"/>
        <v>7.2497358220329051</v>
      </c>
      <c r="E42" s="22">
        <v>3.4869300000000001</v>
      </c>
    </row>
    <row r="43" spans="2:6" x14ac:dyDescent="0.45">
      <c r="B43">
        <v>2038</v>
      </c>
      <c r="C43" s="21">
        <f t="shared" si="2"/>
        <v>3.8844663576787037</v>
      </c>
      <c r="D43" s="21">
        <f t="shared" si="3"/>
        <v>7.3148953522392786</v>
      </c>
      <c r="E43" s="22">
        <v>3.5182699999999998</v>
      </c>
    </row>
    <row r="44" spans="2:6" x14ac:dyDescent="0.45">
      <c r="B44">
        <v>2039</v>
      </c>
      <c r="C44" s="21">
        <f t="shared" si="2"/>
        <v>3.9146553322650801</v>
      </c>
      <c r="D44" s="21">
        <f t="shared" si="3"/>
        <v>7.3717446513596645</v>
      </c>
      <c r="E44" s="22">
        <v>3.5456129999999999</v>
      </c>
    </row>
    <row r="45" spans="2:6" x14ac:dyDescent="0.45">
      <c r="B45">
        <v>2040</v>
      </c>
      <c r="C45" s="21">
        <f t="shared" si="2"/>
        <v>3.9500357108124384</v>
      </c>
      <c r="D45" s="21">
        <f t="shared" si="3"/>
        <v>7.4383699591281154</v>
      </c>
      <c r="E45" s="22">
        <v>3.577658</v>
      </c>
    </row>
    <row r="46" spans="2:6" x14ac:dyDescent="0.45">
      <c r="B46">
        <v>2041</v>
      </c>
      <c r="C46" s="21">
        <f t="shared" si="2"/>
        <v>4.0129596781761787</v>
      </c>
      <c r="D46" s="21">
        <f t="shared" si="3"/>
        <v>7.5568630014229994</v>
      </c>
      <c r="E46" s="22">
        <v>3.6346500000000002</v>
      </c>
    </row>
    <row r="47" spans="2:6" x14ac:dyDescent="0.45">
      <c r="B47">
        <v>2042</v>
      </c>
      <c r="C47" s="21">
        <f t="shared" si="2"/>
        <v>4.0321475576823271</v>
      </c>
      <c r="D47" s="21">
        <f t="shared" si="3"/>
        <v>7.5929959776660301</v>
      </c>
      <c r="E47" s="22">
        <v>3.6520290000000002</v>
      </c>
    </row>
    <row r="48" spans="2:6" x14ac:dyDescent="0.45">
      <c r="B48">
        <v>2043</v>
      </c>
      <c r="C48" s="21">
        <f t="shared" si="2"/>
        <v>3.9631787292623604</v>
      </c>
      <c r="D48" s="21">
        <f t="shared" si="3"/>
        <v>7.4631197691975686</v>
      </c>
      <c r="E48" s="22">
        <v>3.5895619999999999</v>
      </c>
    </row>
    <row r="49" spans="1:7" x14ac:dyDescent="0.45">
      <c r="B49">
        <v>2044</v>
      </c>
      <c r="C49" s="21">
        <f t="shared" si="2"/>
        <v>3.9317829906331614</v>
      </c>
      <c r="D49" s="21">
        <f t="shared" si="3"/>
        <v>7.4039979950766863</v>
      </c>
      <c r="E49" s="22">
        <v>3.5611259999999998</v>
      </c>
    </row>
    <row r="50" spans="1:7" x14ac:dyDescent="0.45">
      <c r="B50">
        <v>2045</v>
      </c>
      <c r="C50" s="21">
        <f t="shared" si="2"/>
        <v>3.8308144895204794</v>
      </c>
      <c r="D50" s="21">
        <f t="shared" si="3"/>
        <v>7.213862735428541</v>
      </c>
      <c r="E50" s="22">
        <v>3.4696760000000002</v>
      </c>
    </row>
    <row r="51" spans="1:7" x14ac:dyDescent="0.45">
      <c r="B51">
        <v>2046</v>
      </c>
      <c r="C51" s="21">
        <f t="shared" si="2"/>
        <v>3.7818925181229615</v>
      </c>
      <c r="D51" s="21">
        <f t="shared" si="3"/>
        <v>7.121737056314168</v>
      </c>
      <c r="E51" s="22">
        <v>3.4253659999999999</v>
      </c>
    </row>
    <row r="52" spans="1:7" x14ac:dyDescent="0.45">
      <c r="B52">
        <v>2047</v>
      </c>
      <c r="C52" s="21">
        <f t="shared" si="2"/>
        <v>3.7542341045486172</v>
      </c>
      <c r="D52" s="21">
        <f t="shared" si="3"/>
        <v>7.0696530936083652</v>
      </c>
      <c r="E52" s="22">
        <v>3.400315</v>
      </c>
    </row>
    <row r="53" spans="1:7" x14ac:dyDescent="0.45">
      <c r="B53">
        <v>2048</v>
      </c>
      <c r="C53" s="21">
        <f t="shared" si="2"/>
        <v>3.7455306087118618</v>
      </c>
      <c r="D53" s="21">
        <f t="shared" si="3"/>
        <v>7.0532634134355243</v>
      </c>
      <c r="E53" s="22">
        <v>3.3924319999999999</v>
      </c>
    </row>
    <row r="54" spans="1:7" x14ac:dyDescent="0.45">
      <c r="B54">
        <v>2049</v>
      </c>
      <c r="C54" s="21">
        <f t="shared" si="2"/>
        <v>3.7578256904875951</v>
      </c>
      <c r="D54" s="21">
        <f t="shared" si="3"/>
        <v>7.0764164615650129</v>
      </c>
      <c r="E54" s="22">
        <v>3.4035679999999999</v>
      </c>
    </row>
    <row r="55" spans="1:7" x14ac:dyDescent="0.45">
      <c r="B55">
        <v>2050</v>
      </c>
      <c r="C55" s="21">
        <f t="shared" si="2"/>
        <v>3.7643883670388667</v>
      </c>
      <c r="D55" s="21">
        <f t="shared" si="3"/>
        <v>7.0887747336628646</v>
      </c>
      <c r="E55" s="22">
        <v>3.4095119999999999</v>
      </c>
    </row>
    <row r="57" spans="1:7" x14ac:dyDescent="0.45">
      <c r="A57" s="19" t="s">
        <v>1592</v>
      </c>
      <c r="B57" s="19"/>
      <c r="C57" s="19" t="s">
        <v>1561</v>
      </c>
      <c r="D57" s="19" t="s">
        <v>1581</v>
      </c>
      <c r="E57" s="19" t="s">
        <v>1593</v>
      </c>
      <c r="F57" s="19" t="s">
        <v>1594</v>
      </c>
      <c r="G57" s="19"/>
    </row>
    <row r="58" spans="1:7" x14ac:dyDescent="0.45">
      <c r="B58">
        <v>2020</v>
      </c>
      <c r="C58">
        <f>SUM('AEO21 Table60'!C23:D23)</f>
        <v>2.9463729999999999</v>
      </c>
      <c r="D58">
        <f>'AEO21 Table60'!E23</f>
        <v>2.3141799999999999</v>
      </c>
      <c r="E58" s="23">
        <f>C58/SUM(C58:D58)</f>
        <v>0.56008807439065822</v>
      </c>
      <c r="F58" s="23">
        <f>D58/SUM(C58:D58)</f>
        <v>0.43991192560934184</v>
      </c>
    </row>
    <row r="59" spans="1:7" x14ac:dyDescent="0.45">
      <c r="B59">
        <v>2021</v>
      </c>
      <c r="C59">
        <f>SUM('AEO22 Table60'!C23:D23)</f>
        <v>3.1695950000000002</v>
      </c>
      <c r="D59">
        <f>'AEO22 Table60'!E23</f>
        <v>3.5793599999999999</v>
      </c>
      <c r="E59" s="23">
        <f t="shared" ref="E59:E88" si="5">C59/SUM(C59:D59)</f>
        <v>0.46964233722109572</v>
      </c>
      <c r="F59" s="23">
        <f t="shared" ref="F59:F87" si="6">D59/SUM(C59:D59)</f>
        <v>0.53035766277890428</v>
      </c>
    </row>
    <row r="60" spans="1:7" x14ac:dyDescent="0.45">
      <c r="B60">
        <v>2022</v>
      </c>
      <c r="C60">
        <f>SUM('AEO22 Table60'!C24:D24)</f>
        <v>3.315312</v>
      </c>
      <c r="D60">
        <f>'AEO22 Table60'!E24</f>
        <v>4.1955</v>
      </c>
      <c r="E60" s="23">
        <f t="shared" si="5"/>
        <v>0.44140527016253372</v>
      </c>
      <c r="F60" s="23">
        <f t="shared" si="6"/>
        <v>0.55859472983746639</v>
      </c>
    </row>
    <row r="61" spans="1:7" x14ac:dyDescent="0.45">
      <c r="B61">
        <v>2023</v>
      </c>
      <c r="C61">
        <f>SUM('AEO22 Table60'!C25:D25)</f>
        <v>3.276408</v>
      </c>
      <c r="D61">
        <f>'AEO22 Table60'!E25</f>
        <v>4.4365750000000004</v>
      </c>
      <c r="E61" s="23">
        <f t="shared" si="5"/>
        <v>0.42479129021806478</v>
      </c>
      <c r="F61" s="23">
        <f t="shared" si="6"/>
        <v>0.57520870978193528</v>
      </c>
    </row>
    <row r="62" spans="1:7" x14ac:dyDescent="0.45">
      <c r="B62">
        <v>2024</v>
      </c>
      <c r="C62">
        <f>SUM('AEO22 Table60'!C26:D26)</f>
        <v>3.3142690000000004</v>
      </c>
      <c r="D62">
        <f>'AEO22 Table60'!E26</f>
        <v>4.4810759999999998</v>
      </c>
      <c r="E62" s="23">
        <f t="shared" si="5"/>
        <v>0.42516001536814602</v>
      </c>
      <c r="F62" s="23">
        <f t="shared" si="6"/>
        <v>0.57483998463185393</v>
      </c>
    </row>
    <row r="63" spans="1:7" x14ac:dyDescent="0.45">
      <c r="B63">
        <v>2025</v>
      </c>
      <c r="C63">
        <f>SUM('AEO22 Table60'!C27:D27)</f>
        <v>3.3664139999999998</v>
      </c>
      <c r="D63">
        <f>'AEO22 Table60'!E27</f>
        <v>4.6510009999999999</v>
      </c>
      <c r="E63" s="23">
        <f t="shared" si="5"/>
        <v>0.4198877069479377</v>
      </c>
      <c r="F63" s="23">
        <f t="shared" si="6"/>
        <v>0.58011229305206236</v>
      </c>
    </row>
    <row r="64" spans="1:7" x14ac:dyDescent="0.45">
      <c r="B64">
        <v>2026</v>
      </c>
      <c r="C64">
        <f>SUM('AEO22 Table60'!C28:D28)</f>
        <v>3.3658000000000001</v>
      </c>
      <c r="D64">
        <f>'AEO22 Table60'!E28</f>
        <v>4.6630580000000004</v>
      </c>
      <c r="E64" s="23">
        <f t="shared" si="5"/>
        <v>0.4192127946465114</v>
      </c>
      <c r="F64" s="23">
        <f t="shared" si="6"/>
        <v>0.58078720535348871</v>
      </c>
    </row>
    <row r="65" spans="2:6" x14ac:dyDescent="0.45">
      <c r="B65">
        <v>2027</v>
      </c>
      <c r="C65">
        <f>SUM('AEO22 Table60'!C29:D29)</f>
        <v>3.3924820000000002</v>
      </c>
      <c r="D65">
        <f>'AEO22 Table60'!E29</f>
        <v>4.763058</v>
      </c>
      <c r="E65" s="23">
        <f t="shared" si="5"/>
        <v>0.4159727007653693</v>
      </c>
      <c r="F65" s="23">
        <f t="shared" si="6"/>
        <v>0.5840272992346307</v>
      </c>
    </row>
    <row r="66" spans="2:6" x14ac:dyDescent="0.45">
      <c r="B66">
        <v>2028</v>
      </c>
      <c r="C66">
        <f>SUM('AEO22 Table60'!C30:D30)</f>
        <v>3.4725910000000004</v>
      </c>
      <c r="D66">
        <f>'AEO22 Table60'!E30</f>
        <v>4.9758329999999997</v>
      </c>
      <c r="E66" s="23">
        <f t="shared" si="5"/>
        <v>0.4110341763150146</v>
      </c>
      <c r="F66" s="23">
        <f t="shared" si="6"/>
        <v>0.58896582368498551</v>
      </c>
    </row>
    <row r="67" spans="2:6" x14ac:dyDescent="0.45">
      <c r="B67">
        <v>2029</v>
      </c>
      <c r="C67">
        <f>SUM('AEO22 Table60'!C31:D31)</f>
        <v>3.5399240000000001</v>
      </c>
      <c r="D67">
        <f>'AEO22 Table60'!E31</f>
        <v>5.1630580000000004</v>
      </c>
      <c r="E67" s="23">
        <f t="shared" si="5"/>
        <v>0.40674839957154912</v>
      </c>
      <c r="F67" s="23">
        <f t="shared" si="6"/>
        <v>0.59325160042845082</v>
      </c>
    </row>
    <row r="68" spans="2:6" x14ac:dyDescent="0.45">
      <c r="B68">
        <v>2030</v>
      </c>
      <c r="C68">
        <f>SUM('AEO22 Table60'!C32:D32)</f>
        <v>3.5634980000000001</v>
      </c>
      <c r="D68">
        <f>'AEO22 Table60'!E32</f>
        <v>5.3630579999999997</v>
      </c>
      <c r="E68" s="23">
        <f t="shared" si="5"/>
        <v>0.39920188704355858</v>
      </c>
      <c r="F68" s="23">
        <f t="shared" si="6"/>
        <v>0.60079811295644137</v>
      </c>
    </row>
    <row r="69" spans="2:6" x14ac:dyDescent="0.45">
      <c r="B69">
        <v>2031</v>
      </c>
      <c r="C69">
        <f>SUM('AEO22 Table60'!C33:D33)</f>
        <v>3.6336200000000001</v>
      </c>
      <c r="D69">
        <f>'AEO22 Table60'!E33</f>
        <v>5.5630579999999998</v>
      </c>
      <c r="E69" s="23">
        <f t="shared" si="5"/>
        <v>0.39510136160035175</v>
      </c>
      <c r="F69" s="23">
        <f t="shared" si="6"/>
        <v>0.60489863839964819</v>
      </c>
    </row>
    <row r="70" spans="2:6" x14ac:dyDescent="0.45">
      <c r="B70">
        <v>2032</v>
      </c>
      <c r="C70">
        <f>SUM('AEO22 Table60'!C34:D34)</f>
        <v>3.6734929999999997</v>
      </c>
      <c r="D70">
        <f>'AEO22 Table60'!E34</f>
        <v>5.7758330000000004</v>
      </c>
      <c r="E70" s="23">
        <f t="shared" si="5"/>
        <v>0.38875714521861138</v>
      </c>
      <c r="F70" s="23">
        <f t="shared" si="6"/>
        <v>0.61124285478138873</v>
      </c>
    </row>
    <row r="71" spans="2:6" x14ac:dyDescent="0.45">
      <c r="B71">
        <v>2033</v>
      </c>
      <c r="C71">
        <f>SUM('AEO22 Table60'!C35:D35)</f>
        <v>3.7062370000000002</v>
      </c>
      <c r="D71">
        <f>'AEO22 Table60'!E35</f>
        <v>5.8630579999999997</v>
      </c>
      <c r="E71" s="23">
        <f t="shared" si="5"/>
        <v>0.3873051254037001</v>
      </c>
      <c r="F71" s="23">
        <f t="shared" si="6"/>
        <v>0.6126948745962999</v>
      </c>
    </row>
    <row r="72" spans="2:6" x14ac:dyDescent="0.45">
      <c r="B72">
        <v>2034</v>
      </c>
      <c r="C72">
        <f>SUM('AEO22 Table60'!C36:D36)</f>
        <v>3.750356</v>
      </c>
      <c r="D72">
        <f>'AEO22 Table60'!E36</f>
        <v>5.8630579999999997</v>
      </c>
      <c r="E72" s="23">
        <f t="shared" si="5"/>
        <v>0.39011697613355678</v>
      </c>
      <c r="F72" s="23">
        <f t="shared" si="6"/>
        <v>0.60988302386644333</v>
      </c>
    </row>
    <row r="73" spans="2:6" x14ac:dyDescent="0.45">
      <c r="B73">
        <v>2035</v>
      </c>
      <c r="C73">
        <f>SUM('AEO22 Table60'!C37:D37)</f>
        <v>3.8006479999999998</v>
      </c>
      <c r="D73">
        <f>'AEO22 Table60'!E37</f>
        <v>5.8630579999999997</v>
      </c>
      <c r="E73" s="23">
        <f t="shared" si="5"/>
        <v>0.39329093827978623</v>
      </c>
      <c r="F73" s="23">
        <f t="shared" si="6"/>
        <v>0.60670906172021377</v>
      </c>
    </row>
    <row r="74" spans="2:6" x14ac:dyDescent="0.45">
      <c r="B74">
        <v>2036</v>
      </c>
      <c r="C74">
        <f>SUM('AEO22 Table60'!C38:D38)</f>
        <v>3.8115070000000002</v>
      </c>
      <c r="D74">
        <f>'AEO22 Table60'!E38</f>
        <v>5.8758340000000002</v>
      </c>
      <c r="E74" s="23">
        <f t="shared" si="5"/>
        <v>0.39345234156617387</v>
      </c>
      <c r="F74" s="23">
        <f t="shared" si="6"/>
        <v>0.60654765843382619</v>
      </c>
    </row>
    <row r="75" spans="2:6" x14ac:dyDescent="0.45">
      <c r="B75">
        <v>2037</v>
      </c>
      <c r="C75">
        <f>SUM('AEO22 Table60'!C39:D39)</f>
        <v>3.818203</v>
      </c>
      <c r="D75">
        <f>'AEO22 Table60'!E39</f>
        <v>5.8630579999999997</v>
      </c>
      <c r="E75" s="23">
        <f t="shared" si="5"/>
        <v>0.39439108190554933</v>
      </c>
      <c r="F75" s="23">
        <f t="shared" si="6"/>
        <v>0.60560891809445072</v>
      </c>
    </row>
    <row r="76" spans="2:6" x14ac:dyDescent="0.45">
      <c r="B76">
        <v>2038</v>
      </c>
      <c r="C76">
        <f>SUM('AEO22 Table60'!C40:D40)</f>
        <v>3.8383419999999999</v>
      </c>
      <c r="D76">
        <f>'AEO22 Table60'!E40</f>
        <v>5.8630579999999997</v>
      </c>
      <c r="E76" s="23">
        <f t="shared" si="5"/>
        <v>0.3956482569526048</v>
      </c>
      <c r="F76" s="23">
        <f t="shared" si="6"/>
        <v>0.60435174304739525</v>
      </c>
    </row>
    <row r="77" spans="2:6" x14ac:dyDescent="0.45">
      <c r="B77">
        <v>2039</v>
      </c>
      <c r="C77">
        <f>SUM('AEO22 Table60'!C41:D41)</f>
        <v>3.8642839999999996</v>
      </c>
      <c r="D77">
        <f>'AEO22 Table60'!E41</f>
        <v>5.8630579999999997</v>
      </c>
      <c r="E77" s="23">
        <f t="shared" si="5"/>
        <v>0.39726001203617595</v>
      </c>
      <c r="F77" s="23">
        <f t="shared" si="6"/>
        <v>0.602739987963824</v>
      </c>
    </row>
    <row r="78" spans="2:6" x14ac:dyDescent="0.45">
      <c r="B78">
        <v>2040</v>
      </c>
      <c r="C78">
        <f>SUM('AEO22 Table60'!C42:D42)</f>
        <v>3.8802690000000002</v>
      </c>
      <c r="D78">
        <f>'AEO22 Table60'!E42</f>
        <v>5.8758340000000002</v>
      </c>
      <c r="E78" s="23">
        <f t="shared" si="5"/>
        <v>0.397727350767002</v>
      </c>
      <c r="F78" s="23">
        <f t="shared" si="6"/>
        <v>0.60227264923299806</v>
      </c>
    </row>
    <row r="79" spans="2:6" x14ac:dyDescent="0.45">
      <c r="B79">
        <v>2041</v>
      </c>
      <c r="C79">
        <f>SUM('AEO22 Table60'!C43:D43)</f>
        <v>3.8937850000000003</v>
      </c>
      <c r="D79">
        <f>'AEO22 Table60'!E43</f>
        <v>5.8630579999999997</v>
      </c>
      <c r="E79" s="23">
        <f t="shared" si="5"/>
        <v>0.39908246960620358</v>
      </c>
      <c r="F79" s="23">
        <f t="shared" si="6"/>
        <v>0.60091753039379636</v>
      </c>
    </row>
    <row r="80" spans="2:6" x14ac:dyDescent="0.45">
      <c r="B80">
        <v>2042</v>
      </c>
      <c r="C80">
        <f>SUM('AEO22 Table60'!C44:D44)</f>
        <v>3.898647</v>
      </c>
      <c r="D80">
        <f>'AEO22 Table60'!E44</f>
        <v>5.8630579999999997</v>
      </c>
      <c r="E80" s="23">
        <f t="shared" si="5"/>
        <v>0.39938176783666379</v>
      </c>
      <c r="F80" s="23">
        <f t="shared" si="6"/>
        <v>0.60061823216333621</v>
      </c>
    </row>
    <row r="81" spans="1:6" x14ac:dyDescent="0.45">
      <c r="B81">
        <v>2043</v>
      </c>
      <c r="C81">
        <f>SUM('AEO22 Table60'!C45:D45)</f>
        <v>3.9081699999999997</v>
      </c>
      <c r="D81">
        <f>'AEO22 Table60'!E45</f>
        <v>5.8630579999999997</v>
      </c>
      <c r="E81" s="23">
        <f t="shared" si="5"/>
        <v>0.39996712798022932</v>
      </c>
      <c r="F81" s="23">
        <f t="shared" si="6"/>
        <v>0.60003287201977074</v>
      </c>
    </row>
    <row r="82" spans="1:6" x14ac:dyDescent="0.45">
      <c r="B82">
        <v>2044</v>
      </c>
      <c r="C82">
        <f>SUM('AEO22 Table60'!C46:D46)</f>
        <v>3.9381530000000002</v>
      </c>
      <c r="D82">
        <f>'AEO22 Table60'!E46</f>
        <v>5.8758340000000002</v>
      </c>
      <c r="E82" s="23">
        <f t="shared" si="5"/>
        <v>0.40127962264470085</v>
      </c>
      <c r="F82" s="23">
        <f t="shared" si="6"/>
        <v>0.59872037735529904</v>
      </c>
    </row>
    <row r="83" spans="1:6" x14ac:dyDescent="0.45">
      <c r="B83">
        <v>2045</v>
      </c>
      <c r="C83">
        <f>SUM('AEO22 Table60'!C47:D47)</f>
        <v>3.9412219999999998</v>
      </c>
      <c r="D83">
        <f>'AEO22 Table60'!E47</f>
        <v>5.8630579999999997</v>
      </c>
      <c r="E83" s="23">
        <f t="shared" si="5"/>
        <v>0.40198994724752868</v>
      </c>
      <c r="F83" s="23">
        <f t="shared" si="6"/>
        <v>0.59801005275247143</v>
      </c>
    </row>
    <row r="84" spans="1:6" x14ac:dyDescent="0.45">
      <c r="B84">
        <v>2046</v>
      </c>
      <c r="C84">
        <f>SUM('AEO22 Table60'!C48:D48)</f>
        <v>3.92889</v>
      </c>
      <c r="D84">
        <f>'AEO22 Table60'!E48</f>
        <v>5.8630579999999997</v>
      </c>
      <c r="E84" s="23">
        <f t="shared" si="5"/>
        <v>0.4012368121235938</v>
      </c>
      <c r="F84" s="23">
        <f t="shared" si="6"/>
        <v>0.59876318787640614</v>
      </c>
    </row>
    <row r="85" spans="1:6" x14ac:dyDescent="0.45">
      <c r="B85">
        <v>2047</v>
      </c>
      <c r="C85">
        <f>SUM('AEO22 Table60'!C49:D49)</f>
        <v>3.9186170000000002</v>
      </c>
      <c r="D85">
        <f>'AEO22 Table60'!E49</f>
        <v>5.8630579999999997</v>
      </c>
      <c r="E85" s="23">
        <f t="shared" si="5"/>
        <v>0.40060797358325645</v>
      </c>
      <c r="F85" s="23">
        <f t="shared" si="6"/>
        <v>0.5993920264167435</v>
      </c>
    </row>
    <row r="86" spans="1:6" x14ac:dyDescent="0.45">
      <c r="B86">
        <v>2048</v>
      </c>
      <c r="C86">
        <f>SUM('AEO22 Table60'!C50:D50)</f>
        <v>3.9068899999999998</v>
      </c>
      <c r="D86">
        <f>'AEO22 Table60'!E50</f>
        <v>5.8758340000000002</v>
      </c>
      <c r="E86" s="23">
        <f t="shared" si="5"/>
        <v>0.39936627058066854</v>
      </c>
      <c r="F86" s="23">
        <f t="shared" si="6"/>
        <v>0.60063372941933146</v>
      </c>
    </row>
    <row r="87" spans="1:6" x14ac:dyDescent="0.45">
      <c r="B87">
        <v>2049</v>
      </c>
      <c r="C87">
        <f>SUM('AEO22 Table60'!C51:D51)</f>
        <v>3.8935820000000003</v>
      </c>
      <c r="D87">
        <f>'AEO22 Table60'!E51</f>
        <v>5.8630579999999997</v>
      </c>
      <c r="E87" s="23">
        <f t="shared" si="5"/>
        <v>0.39906996670985095</v>
      </c>
      <c r="F87" s="23">
        <f t="shared" si="6"/>
        <v>0.60093003329014893</v>
      </c>
    </row>
    <row r="88" spans="1:6" x14ac:dyDescent="0.45">
      <c r="B88">
        <v>2050</v>
      </c>
      <c r="C88">
        <f>SUM('AEO22 Table60'!C52:D52)</f>
        <v>3.8848979999999997</v>
      </c>
      <c r="D88">
        <f>'AEO22 Table60'!E52</f>
        <v>5.8630579999999997</v>
      </c>
      <c r="E88" s="23">
        <f t="shared" si="5"/>
        <v>0.3985346261308525</v>
      </c>
      <c r="F88" s="23">
        <f>D88/SUM(C88:D88)</f>
        <v>0.60146537386914756</v>
      </c>
    </row>
    <row r="90" spans="1:6" x14ac:dyDescent="0.45">
      <c r="A90" s="18" t="s">
        <v>1595</v>
      </c>
      <c r="B90" s="19" t="s">
        <v>1631</v>
      </c>
      <c r="C90" s="19"/>
      <c r="D90" s="19" t="s">
        <v>1606</v>
      </c>
    </row>
    <row r="91" spans="1:6" x14ac:dyDescent="0.45">
      <c r="B91">
        <v>2020</v>
      </c>
      <c r="C91" s="26">
        <f>E58*C22+F58*D22</f>
        <v>3.7926078806733816</v>
      </c>
      <c r="D91" s="4">
        <f>C91*About!$B$28/10^6</f>
        <v>3.3640431901572894E-6</v>
      </c>
    </row>
    <row r="92" spans="1:6" x14ac:dyDescent="0.45">
      <c r="B92">
        <v>2021</v>
      </c>
      <c r="C92" s="26">
        <f>E59*C23+F59*D23</f>
        <v>6.5967288020886192</v>
      </c>
      <c r="D92" s="4">
        <f>C92*About!$B$29/10^6</f>
        <v>5.58742929536906E-6</v>
      </c>
    </row>
    <row r="93" spans="1:6" x14ac:dyDescent="0.45">
      <c r="B93">
        <v>2022</v>
      </c>
      <c r="C93" s="26">
        <f t="shared" ref="C93:C120" si="7">E60*C27+D27*F60</f>
        <v>11.841128686965543</v>
      </c>
      <c r="D93" s="4">
        <f>C93*About!$B$29/10^6</f>
        <v>1.0029435997859815E-5</v>
      </c>
    </row>
    <row r="94" spans="1:6" x14ac:dyDescent="0.45">
      <c r="B94">
        <v>2023</v>
      </c>
      <c r="C94" s="26">
        <f t="shared" si="7"/>
        <v>10.297008997058969</v>
      </c>
      <c r="D94" s="4">
        <f>C94*About!$B$29/10^6</f>
        <v>8.7215666205089458E-6</v>
      </c>
    </row>
    <row r="95" spans="1:6" x14ac:dyDescent="0.45">
      <c r="B95">
        <v>2024</v>
      </c>
      <c r="C95" s="26">
        <f t="shared" si="7"/>
        <v>7.7775528704837926</v>
      </c>
      <c r="D95" s="4">
        <f>C95*About!$B$29/10^6</f>
        <v>6.5875872812997719E-6</v>
      </c>
    </row>
    <row r="96" spans="1:6" x14ac:dyDescent="0.45">
      <c r="B96">
        <v>2025</v>
      </c>
      <c r="C96" s="26">
        <f t="shared" si="7"/>
        <v>7.2541076094722658</v>
      </c>
      <c r="D96" s="4">
        <f>C96*About!$B$29/10^6</f>
        <v>6.1442291452230091E-6</v>
      </c>
    </row>
    <row r="97" spans="2:4" x14ac:dyDescent="0.45">
      <c r="B97">
        <v>2026</v>
      </c>
      <c r="C97" s="26">
        <f t="shared" si="7"/>
        <v>6.9377409289471341</v>
      </c>
      <c r="D97" s="4">
        <f>C97*About!$B$29/10^6</f>
        <v>5.8762665668182228E-6</v>
      </c>
    </row>
    <row r="98" spans="2:4" x14ac:dyDescent="0.45">
      <c r="B98">
        <v>2027</v>
      </c>
      <c r="C98" s="26">
        <f t="shared" si="7"/>
        <v>6.6310329834345358</v>
      </c>
      <c r="D98" s="4">
        <f>C98*About!$B$29/10^6</f>
        <v>5.6164849369690513E-6</v>
      </c>
    </row>
    <row r="99" spans="2:4" x14ac:dyDescent="0.45">
      <c r="B99">
        <v>2028</v>
      </c>
      <c r="C99" s="26">
        <f t="shared" si="7"/>
        <v>6.3293627164223274</v>
      </c>
      <c r="D99" s="4">
        <f>C99*About!$B$29/10^6</f>
        <v>5.360970220809711E-6</v>
      </c>
    </row>
    <row r="100" spans="2:4" x14ac:dyDescent="0.45">
      <c r="B100">
        <v>2029</v>
      </c>
      <c r="C100" s="26">
        <f t="shared" si="7"/>
        <v>6.0235734236662779</v>
      </c>
      <c r="D100" s="4">
        <f>C100*About!$B$29/10^6</f>
        <v>5.1019666898453374E-6</v>
      </c>
    </row>
    <row r="101" spans="2:4" x14ac:dyDescent="0.45">
      <c r="B101">
        <v>2030</v>
      </c>
      <c r="C101" s="26">
        <f t="shared" si="7"/>
        <v>5.7269615538796685</v>
      </c>
      <c r="D101" s="4">
        <f>C101*About!$B$29/10^6</f>
        <v>4.8507364361360788E-6</v>
      </c>
    </row>
    <row r="102" spans="2:4" x14ac:dyDescent="0.45">
      <c r="B102">
        <v>2031</v>
      </c>
      <c r="C102" s="26">
        <f t="shared" si="7"/>
        <v>5.8514213581509118</v>
      </c>
      <c r="D102" s="4">
        <f>C102*About!$B$29/10^6</f>
        <v>4.9561538903538221E-6</v>
      </c>
    </row>
    <row r="103" spans="2:4" x14ac:dyDescent="0.45">
      <c r="B103">
        <v>2032</v>
      </c>
      <c r="C103" s="26">
        <f t="shared" si="7"/>
        <v>5.9363894235170376</v>
      </c>
      <c r="D103" s="4">
        <f>C103*About!$B$29/10^6</f>
        <v>5.0281218417189303E-6</v>
      </c>
    </row>
    <row r="104" spans="2:4" x14ac:dyDescent="0.45">
      <c r="B104">
        <v>2033</v>
      </c>
      <c r="C104" s="26">
        <f t="shared" si="7"/>
        <v>6.1139177902329056</v>
      </c>
      <c r="D104" s="4">
        <f>C104*About!$B$29/10^6</f>
        <v>5.1784883683272704E-6</v>
      </c>
    </row>
    <row r="105" spans="2:4" x14ac:dyDescent="0.45">
      <c r="B105">
        <v>2034</v>
      </c>
      <c r="C105" s="26">
        <f t="shared" si="7"/>
        <v>6.1055322704182773</v>
      </c>
      <c r="D105" s="4">
        <f>C105*About!$B$29/10^6</f>
        <v>5.1713858330442802E-6</v>
      </c>
    </row>
    <row r="106" spans="2:4" x14ac:dyDescent="0.45">
      <c r="B106">
        <v>2035</v>
      </c>
      <c r="C106" s="26">
        <f t="shared" si="7"/>
        <v>5.9760719779797089</v>
      </c>
      <c r="D106" s="4">
        <f>C106*About!$B$29/10^6</f>
        <v>5.0617329653488135E-6</v>
      </c>
    </row>
    <row r="107" spans="2:4" x14ac:dyDescent="0.45">
      <c r="B107">
        <v>2036</v>
      </c>
      <c r="C107" s="26">
        <f t="shared" si="7"/>
        <v>5.9092932654667294</v>
      </c>
      <c r="D107" s="4">
        <f>C107*About!$B$29/10^6</f>
        <v>5.0051713958503191E-6</v>
      </c>
    </row>
    <row r="108" spans="2:4" x14ac:dyDescent="0.45">
      <c r="B108">
        <v>2037</v>
      </c>
      <c r="C108" s="26">
        <f t="shared" si="7"/>
        <v>5.9088568371904504</v>
      </c>
      <c r="D108" s="4">
        <f>C108*About!$B$29/10^6</f>
        <v>5.0048017411003118E-6</v>
      </c>
    </row>
    <row r="109" spans="2:4" x14ac:dyDescent="0.45">
      <c r="B109">
        <v>2038</v>
      </c>
      <c r="C109" s="26">
        <f t="shared" si="7"/>
        <v>5.9576520999417113</v>
      </c>
      <c r="D109" s="4">
        <f>C109*About!$B$29/10^6</f>
        <v>5.0461313286506297E-6</v>
      </c>
    </row>
    <row r="110" spans="2:4" x14ac:dyDescent="0.45">
      <c r="B110">
        <v>2039</v>
      </c>
      <c r="C110" s="26">
        <f t="shared" si="7"/>
        <v>5.9983813068460146</v>
      </c>
      <c r="D110" s="4">
        <f>C110*About!$B$29/10^6</f>
        <v>5.0806289668985744E-6</v>
      </c>
    </row>
    <row r="111" spans="2:4" x14ac:dyDescent="0.45">
      <c r="B111">
        <v>2040</v>
      </c>
      <c r="C111" s="26">
        <f t="shared" si="7"/>
        <v>6.0509640199557202</v>
      </c>
      <c r="D111" s="4">
        <f>C111*About!$B$29/10^6</f>
        <v>5.1251665249024947E-6</v>
      </c>
    </row>
    <row r="112" spans="2:4" x14ac:dyDescent="0.45">
      <c r="B112">
        <v>2041</v>
      </c>
      <c r="C112" s="26">
        <f t="shared" si="7"/>
        <v>6.1425533111360258</v>
      </c>
      <c r="D112" s="4">
        <f>C112*About!$B$29/10^6</f>
        <v>5.2027426545322138E-6</v>
      </c>
    </row>
    <row r="113" spans="2:4" x14ac:dyDescent="0.45">
      <c r="B113">
        <v>2042</v>
      </c>
      <c r="C113" s="26">
        <f t="shared" si="7"/>
        <v>6.1708580406945472</v>
      </c>
      <c r="D113" s="4">
        <f>C113*About!$B$29/10^6</f>
        <v>5.2267167604682806E-6</v>
      </c>
    </row>
    <row r="114" spans="2:4" x14ac:dyDescent="0.45">
      <c r="B114">
        <v>2043</v>
      </c>
      <c r="C114" s="26">
        <f t="shared" si="7"/>
        <v>6.0632584033545465</v>
      </c>
      <c r="D114" s="4">
        <f>C114*About!$B$29/10^6</f>
        <v>5.1355798676413009E-6</v>
      </c>
    </row>
    <row r="115" spans="2:4" x14ac:dyDescent="0.45">
      <c r="B115">
        <v>2044</v>
      </c>
      <c r="C115" s="26">
        <f t="shared" si="7"/>
        <v>6.0106688683523188</v>
      </c>
      <c r="D115" s="4">
        <f>C115*About!$B$29/10^6</f>
        <v>5.0910365314944137E-6</v>
      </c>
    </row>
    <row r="116" spans="2:4" x14ac:dyDescent="0.45">
      <c r="B116">
        <v>2045</v>
      </c>
      <c r="C116" s="26">
        <f t="shared" si="7"/>
        <v>5.853911349520116</v>
      </c>
      <c r="D116" s="4">
        <f>C116*About!$B$29/10^6</f>
        <v>4.9582629130435384E-6</v>
      </c>
    </row>
    <row r="117" spans="2:4" x14ac:dyDescent="0.45">
      <c r="B117">
        <v>2046</v>
      </c>
      <c r="C117" s="26">
        <f t="shared" si="7"/>
        <v>5.7816684808219314</v>
      </c>
      <c r="D117" s="4">
        <f>C117*About!$B$29/10^6</f>
        <v>4.8970732032561762E-6</v>
      </c>
    </row>
    <row r="118" spans="2:4" x14ac:dyDescent="0.45">
      <c r="B118">
        <v>2047</v>
      </c>
      <c r="C118" s="26">
        <f t="shared" si="7"/>
        <v>5.7414698108216902</v>
      </c>
      <c r="D118" s="4">
        <f>C118*About!$B$29/10^6</f>
        <v>4.863024929765971E-6</v>
      </c>
    </row>
    <row r="119" spans="2:4" x14ac:dyDescent="0.45">
      <c r="B119">
        <v>2048</v>
      </c>
      <c r="C119" s="26">
        <f t="shared" si="7"/>
        <v>5.7322664991357009</v>
      </c>
      <c r="D119" s="4">
        <f>C119*About!$B$29/10^6</f>
        <v>4.8552297247679382E-6</v>
      </c>
    </row>
    <row r="120" spans="2:4" x14ac:dyDescent="0.45">
      <c r="B120">
        <v>2049</v>
      </c>
      <c r="C120" s="26">
        <f t="shared" si="7"/>
        <v>5.7520665530275279</v>
      </c>
      <c r="D120" s="4">
        <f>C120*About!$B$29/10^6</f>
        <v>4.8720003704143164E-6</v>
      </c>
    </row>
    <row r="121" spans="2:4" x14ac:dyDescent="0.45">
      <c r="B121">
        <v>2050</v>
      </c>
      <c r="C121" s="26">
        <f>E88*C55+D55*F88</f>
        <v>5.7638916559258666</v>
      </c>
      <c r="D121" s="4">
        <f>C121*About!$B$29/10^6</f>
        <v>4.8820162325692083E-6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51"/>
  <sheetViews>
    <sheetView topLeftCell="T24" zoomScale="92" workbookViewId="0">
      <selection activeCell="AJ35" sqref="AJ35"/>
    </sheetView>
  </sheetViews>
  <sheetFormatPr defaultRowHeight="14.25" x14ac:dyDescent="0.45"/>
  <cols>
    <col min="1" max="1" width="39.59765625" customWidth="1"/>
    <col min="33" max="33" width="11.796875" bestFit="1" customWidth="1"/>
  </cols>
  <sheetData>
    <row r="1" spans="1:52" x14ac:dyDescent="0.4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s="3" customFormat="1" x14ac:dyDescent="0.45">
      <c r="A2" s="5" t="s">
        <v>22</v>
      </c>
    </row>
    <row r="3" spans="1:52" x14ac:dyDescent="0.4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  <c r="AG3">
        <v>2051</v>
      </c>
      <c r="AH3">
        <v>2052</v>
      </c>
      <c r="AI3">
        <v>2053</v>
      </c>
      <c r="AJ3">
        <v>2054</v>
      </c>
      <c r="AK3">
        <v>2055</v>
      </c>
      <c r="AL3">
        <v>2056</v>
      </c>
      <c r="AM3">
        <v>2057</v>
      </c>
      <c r="AN3">
        <v>2058</v>
      </c>
      <c r="AO3">
        <v>2059</v>
      </c>
      <c r="AP3">
        <v>2060</v>
      </c>
      <c r="AQ3">
        <v>2061</v>
      </c>
      <c r="AR3">
        <v>2062</v>
      </c>
      <c r="AS3">
        <v>2063</v>
      </c>
      <c r="AT3">
        <v>2064</v>
      </c>
      <c r="AU3">
        <v>2065</v>
      </c>
      <c r="AV3">
        <v>2066</v>
      </c>
      <c r="AW3">
        <v>2067</v>
      </c>
      <c r="AX3">
        <v>2068</v>
      </c>
      <c r="AY3">
        <v>2069</v>
      </c>
      <c r="AZ3">
        <v>2070</v>
      </c>
    </row>
    <row r="4" spans="1:52" x14ac:dyDescent="0.4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  <c r="AG5">
        <f>_xlfn.FORECAST.ETS(AG3,$B$5:$AF$5,$B$3:$AF$3)</f>
        <v>1.4350352829683432E-6</v>
      </c>
      <c r="AH5">
        <f t="shared" ref="AH5:AZ5" si="0">_xlfn.FORECAST.ETS(AH3,$B$5:$AF$5,$B$3:$AF$3)</f>
        <v>1.4308144264424042E-6</v>
      </c>
      <c r="AI5">
        <f t="shared" si="0"/>
        <v>1.4265935699164652E-6</v>
      </c>
      <c r="AJ5">
        <f t="shared" si="0"/>
        <v>1.4223727133905262E-6</v>
      </c>
      <c r="AK5">
        <f t="shared" si="0"/>
        <v>1.4181518568645869E-6</v>
      </c>
      <c r="AL5">
        <f t="shared" si="0"/>
        <v>1.4139310003386479E-6</v>
      </c>
      <c r="AM5">
        <f t="shared" si="0"/>
        <v>1.4097101438127089E-6</v>
      </c>
      <c r="AN5">
        <f t="shared" si="0"/>
        <v>1.4054892872867699E-6</v>
      </c>
      <c r="AO5">
        <f t="shared" si="0"/>
        <v>1.4012684307608309E-6</v>
      </c>
      <c r="AP5">
        <f t="shared" si="0"/>
        <v>1.3970475742348919E-6</v>
      </c>
      <c r="AQ5">
        <f t="shared" si="0"/>
        <v>1.3928267177089529E-6</v>
      </c>
      <c r="AR5">
        <f t="shared" si="0"/>
        <v>1.3886058611830139E-6</v>
      </c>
      <c r="AS5">
        <f t="shared" si="0"/>
        <v>1.3843850046570749E-6</v>
      </c>
      <c r="AT5">
        <f t="shared" si="0"/>
        <v>1.3801641481311358E-6</v>
      </c>
      <c r="AU5">
        <f t="shared" si="0"/>
        <v>1.3759432916051968E-6</v>
      </c>
      <c r="AV5">
        <f t="shared" si="0"/>
        <v>1.3717224350792576E-6</v>
      </c>
      <c r="AW5">
        <f t="shared" si="0"/>
        <v>1.3675015785533186E-6</v>
      </c>
      <c r="AX5">
        <f t="shared" si="0"/>
        <v>1.3632807220273796E-6</v>
      </c>
      <c r="AY5">
        <f t="shared" si="0"/>
        <v>1.3590598655014406E-6</v>
      </c>
      <c r="AZ5">
        <f t="shared" si="0"/>
        <v>1.3548390089755016E-6</v>
      </c>
    </row>
    <row r="6" spans="1:52" x14ac:dyDescent="0.4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  <c r="AG8">
        <f>_xlfn.FORECAST.ETS(AG3,$B$8:$AF$8,$B$3:$AF$3)</f>
        <v>2.5085984122493527E-6</v>
      </c>
      <c r="AH8">
        <f t="shared" ref="AH8:AZ8" si="1">_xlfn.FORECAST.ETS(AH3,$B$8:$AF$8,$B$3:$AF$3)</f>
        <v>2.5212903904550545E-6</v>
      </c>
      <c r="AI8">
        <f t="shared" si="1"/>
        <v>2.5339823686607562E-6</v>
      </c>
      <c r="AJ8">
        <f t="shared" si="1"/>
        <v>2.546674346866458E-6</v>
      </c>
      <c r="AK8">
        <f t="shared" si="1"/>
        <v>2.5593663250721597E-6</v>
      </c>
      <c r="AL8">
        <f t="shared" si="1"/>
        <v>2.5720583032778615E-6</v>
      </c>
      <c r="AM8">
        <f t="shared" si="1"/>
        <v>2.5847502814835632E-6</v>
      </c>
      <c r="AN8">
        <f t="shared" si="1"/>
        <v>2.5974422596892646E-6</v>
      </c>
      <c r="AO8">
        <f t="shared" si="1"/>
        <v>2.6101342378949663E-6</v>
      </c>
      <c r="AP8">
        <f t="shared" si="1"/>
        <v>2.6228262161006681E-6</v>
      </c>
      <c r="AQ8">
        <f t="shared" si="1"/>
        <v>2.6355181943063698E-6</v>
      </c>
      <c r="AR8">
        <f t="shared" si="1"/>
        <v>2.6482101725120716E-6</v>
      </c>
      <c r="AS8">
        <f t="shared" si="1"/>
        <v>2.6609021507177734E-6</v>
      </c>
      <c r="AT8">
        <f t="shared" si="1"/>
        <v>2.6735941289234751E-6</v>
      </c>
      <c r="AU8">
        <f t="shared" si="1"/>
        <v>2.6862861071291769E-6</v>
      </c>
      <c r="AV8">
        <f t="shared" si="1"/>
        <v>2.6989780853348786E-6</v>
      </c>
      <c r="AW8">
        <f t="shared" si="1"/>
        <v>2.7116700635405804E-6</v>
      </c>
      <c r="AX8">
        <f t="shared" si="1"/>
        <v>2.7243620417462822E-6</v>
      </c>
      <c r="AY8">
        <f t="shared" si="1"/>
        <v>2.7370540199519839E-6</v>
      </c>
      <c r="AZ8">
        <f t="shared" si="1"/>
        <v>2.7497459981576857E-6</v>
      </c>
    </row>
    <row r="9" spans="1:52" x14ac:dyDescent="0.4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  <c r="AG9">
        <f>_xlfn.FORECAST.ETS(AG3,$B$9:$AF$9,$B$3:$AF$3)</f>
        <v>1.4350352829683432E-6</v>
      </c>
      <c r="AH9">
        <f t="shared" ref="AH9:AZ9" si="2">_xlfn.FORECAST.ETS(AH3,$B$9:$AF$9,$B$3:$AF$3)</f>
        <v>1.4308144264424042E-6</v>
      </c>
      <c r="AI9">
        <f t="shared" si="2"/>
        <v>1.4265935699164652E-6</v>
      </c>
      <c r="AJ9">
        <f t="shared" si="2"/>
        <v>1.4223727133905262E-6</v>
      </c>
      <c r="AK9">
        <f t="shared" si="2"/>
        <v>1.4181518568645869E-6</v>
      </c>
      <c r="AL9">
        <f t="shared" si="2"/>
        <v>1.4139310003386479E-6</v>
      </c>
      <c r="AM9">
        <f t="shared" si="2"/>
        <v>1.4097101438127089E-6</v>
      </c>
      <c r="AN9">
        <f t="shared" si="2"/>
        <v>1.4054892872867699E-6</v>
      </c>
      <c r="AO9">
        <f t="shared" si="2"/>
        <v>1.4012684307608309E-6</v>
      </c>
      <c r="AP9">
        <f t="shared" si="2"/>
        <v>1.3970475742348919E-6</v>
      </c>
      <c r="AQ9">
        <f t="shared" si="2"/>
        <v>1.3928267177089529E-6</v>
      </c>
      <c r="AR9">
        <f t="shared" si="2"/>
        <v>1.3886058611830139E-6</v>
      </c>
      <c r="AS9">
        <f t="shared" si="2"/>
        <v>1.3843850046570749E-6</v>
      </c>
      <c r="AT9">
        <f t="shared" si="2"/>
        <v>1.3801641481311358E-6</v>
      </c>
      <c r="AU9">
        <f t="shared" si="2"/>
        <v>1.3759432916051968E-6</v>
      </c>
      <c r="AV9">
        <f t="shared" si="2"/>
        <v>1.3717224350792576E-6</v>
      </c>
      <c r="AW9">
        <f t="shared" si="2"/>
        <v>1.3675015785533186E-6</v>
      </c>
      <c r="AX9">
        <f t="shared" si="2"/>
        <v>1.3632807220273796E-6</v>
      </c>
      <c r="AY9">
        <f t="shared" si="2"/>
        <v>1.3590598655014406E-6</v>
      </c>
      <c r="AZ9">
        <f t="shared" si="2"/>
        <v>1.3548390089755016E-6</v>
      </c>
    </row>
    <row r="10" spans="1:52" x14ac:dyDescent="0.4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4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  <c r="AG11">
        <f>_xlfn.FORECAST.ETS(AG3,$B$11:$AF$11,$B$3:$AF$3)</f>
        <v>2.5085984122493527E-6</v>
      </c>
      <c r="AH11">
        <f t="shared" ref="AH11:AZ11" si="3">_xlfn.FORECAST.ETS(AH3,$B$11:$AF$11,$B$3:$AF$3)</f>
        <v>2.5212903904550545E-6</v>
      </c>
      <c r="AI11">
        <f t="shared" si="3"/>
        <v>2.5339823686607562E-6</v>
      </c>
      <c r="AJ11">
        <f t="shared" si="3"/>
        <v>2.546674346866458E-6</v>
      </c>
      <c r="AK11">
        <f t="shared" si="3"/>
        <v>2.5593663250721597E-6</v>
      </c>
      <c r="AL11">
        <f t="shared" si="3"/>
        <v>2.5720583032778615E-6</v>
      </c>
      <c r="AM11">
        <f t="shared" si="3"/>
        <v>2.5847502814835632E-6</v>
      </c>
      <c r="AN11">
        <f t="shared" si="3"/>
        <v>2.5974422596892646E-6</v>
      </c>
      <c r="AO11">
        <f t="shared" si="3"/>
        <v>2.6101342378949663E-6</v>
      </c>
      <c r="AP11">
        <f t="shared" si="3"/>
        <v>2.6228262161006681E-6</v>
      </c>
      <c r="AQ11">
        <f t="shared" si="3"/>
        <v>2.6355181943063698E-6</v>
      </c>
      <c r="AR11">
        <f t="shared" si="3"/>
        <v>2.6482101725120716E-6</v>
      </c>
      <c r="AS11">
        <f t="shared" si="3"/>
        <v>2.6609021507177734E-6</v>
      </c>
      <c r="AT11">
        <f t="shared" si="3"/>
        <v>2.6735941289234751E-6</v>
      </c>
      <c r="AU11">
        <f t="shared" si="3"/>
        <v>2.6862861071291769E-6</v>
      </c>
      <c r="AV11">
        <f t="shared" si="3"/>
        <v>2.6989780853348786E-6</v>
      </c>
      <c r="AW11">
        <f t="shared" si="3"/>
        <v>2.7116700635405804E-6</v>
      </c>
      <c r="AX11">
        <f t="shared" si="3"/>
        <v>2.7243620417462822E-6</v>
      </c>
      <c r="AY11">
        <f t="shared" si="3"/>
        <v>2.7370540199519839E-6</v>
      </c>
      <c r="AZ11">
        <f t="shared" si="3"/>
        <v>2.7497459981576857E-6</v>
      </c>
    </row>
    <row r="12" spans="1:52" s="3" customFormat="1" x14ac:dyDescent="0.45">
      <c r="A12" s="5" t="s">
        <v>31</v>
      </c>
    </row>
    <row r="13" spans="1:52" x14ac:dyDescent="0.4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>
        <v>2051</v>
      </c>
      <c r="AH13">
        <v>2052</v>
      </c>
      <c r="AI13">
        <v>2053</v>
      </c>
      <c r="AJ13">
        <v>2054</v>
      </c>
      <c r="AK13">
        <v>2055</v>
      </c>
      <c r="AL13">
        <v>2056</v>
      </c>
      <c r="AM13">
        <v>2057</v>
      </c>
      <c r="AN13">
        <v>2058</v>
      </c>
      <c r="AO13">
        <v>2059</v>
      </c>
      <c r="AP13">
        <v>2060</v>
      </c>
      <c r="AQ13">
        <v>2061</v>
      </c>
      <c r="AR13">
        <v>2062</v>
      </c>
      <c r="AS13">
        <v>2063</v>
      </c>
      <c r="AT13">
        <v>2064</v>
      </c>
      <c r="AU13">
        <v>2065</v>
      </c>
      <c r="AV13">
        <v>2066</v>
      </c>
      <c r="AW13">
        <v>2067</v>
      </c>
      <c r="AX13">
        <v>2068</v>
      </c>
      <c r="AY13">
        <v>2069</v>
      </c>
      <c r="AZ13">
        <v>2070</v>
      </c>
    </row>
    <row r="14" spans="1:52" x14ac:dyDescent="0.4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  <c r="AG14" s="28">
        <f>_xlfn.FORECAST.ETS(AG1,$L$14:$AF$14,$L$13:$AF$13)</f>
        <v>9.3250488252737594E-6</v>
      </c>
      <c r="AH14" s="28">
        <f t="shared" ref="AH14:AZ14" si="4">_xlfn.FORECAST.ETS(AH1,$L$14:$AF$14,$L$13:$AF$13)</f>
        <v>9.2679940933365801E-6</v>
      </c>
      <c r="AI14" s="28">
        <f t="shared" si="4"/>
        <v>9.2109393613994024E-6</v>
      </c>
      <c r="AJ14" s="28">
        <f t="shared" si="4"/>
        <v>9.1538846294622248E-6</v>
      </c>
      <c r="AK14" s="28">
        <f t="shared" si="4"/>
        <v>9.0968298975250455E-6</v>
      </c>
      <c r="AL14" s="28">
        <f t="shared" si="4"/>
        <v>9.0397751655878678E-6</v>
      </c>
      <c r="AM14" s="28">
        <f t="shared" si="4"/>
        <v>8.9827204336506902E-6</v>
      </c>
      <c r="AN14" s="28">
        <f t="shared" si="4"/>
        <v>8.9256657017135125E-6</v>
      </c>
      <c r="AO14" s="28">
        <f t="shared" si="4"/>
        <v>8.8686109697763332E-6</v>
      </c>
      <c r="AP14" s="28">
        <f t="shared" si="4"/>
        <v>8.8115562378391556E-6</v>
      </c>
      <c r="AQ14" s="28">
        <f t="shared" si="4"/>
        <v>8.7545015059019779E-6</v>
      </c>
      <c r="AR14" s="28">
        <f t="shared" si="4"/>
        <v>8.6974467739647986E-6</v>
      </c>
      <c r="AS14" s="28">
        <f t="shared" si="4"/>
        <v>8.6403920420276209E-6</v>
      </c>
      <c r="AT14" s="28">
        <f t="shared" si="4"/>
        <v>8.5833373100904433E-6</v>
      </c>
      <c r="AU14" s="28">
        <f t="shared" si="4"/>
        <v>8.5262825781532657E-6</v>
      </c>
      <c r="AV14" s="28">
        <f t="shared" si="4"/>
        <v>8.4692278462160863E-6</v>
      </c>
      <c r="AW14" s="28">
        <f t="shared" si="4"/>
        <v>8.4121731142789087E-6</v>
      </c>
      <c r="AX14" s="28">
        <f t="shared" si="4"/>
        <v>8.355118382341731E-6</v>
      </c>
      <c r="AY14" s="28">
        <f t="shared" si="4"/>
        <v>8.2980636504045517E-6</v>
      </c>
      <c r="AZ14" s="28">
        <f t="shared" si="4"/>
        <v>8.2410089184673741E-6</v>
      </c>
    </row>
    <row r="15" spans="1:52" x14ac:dyDescent="0.4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  <c r="AG15">
        <f>_xlfn.FORECAST.ETS(AG1,$B$15:$AF$15,$B$13:$AF$13)</f>
        <v>3.2323523250376882E-6</v>
      </c>
      <c r="AH15">
        <f t="shared" ref="AH15:AZ15" si="5">_xlfn.FORECAST.ETS(AH1,$B$15:$AF$15,$B$13:$AF$13)</f>
        <v>3.2390243482396053E-6</v>
      </c>
      <c r="AI15">
        <f t="shared" si="5"/>
        <v>3.2456963714415225E-6</v>
      </c>
      <c r="AJ15">
        <f t="shared" si="5"/>
        <v>3.2523683946434396E-6</v>
      </c>
      <c r="AK15">
        <f t="shared" si="5"/>
        <v>3.2590404178453567E-6</v>
      </c>
      <c r="AL15">
        <f t="shared" si="5"/>
        <v>3.2657124410472738E-6</v>
      </c>
      <c r="AM15">
        <f t="shared" si="5"/>
        <v>3.2723844642491913E-6</v>
      </c>
      <c r="AN15">
        <f t="shared" si="5"/>
        <v>3.2790564874511085E-6</v>
      </c>
      <c r="AO15">
        <f t="shared" si="5"/>
        <v>3.2857285106530256E-6</v>
      </c>
      <c r="AP15">
        <f t="shared" si="5"/>
        <v>3.2924005338549427E-6</v>
      </c>
      <c r="AQ15">
        <f t="shared" si="5"/>
        <v>3.2990725570568598E-6</v>
      </c>
      <c r="AR15">
        <f t="shared" si="5"/>
        <v>3.3057445802587769E-6</v>
      </c>
      <c r="AS15">
        <f t="shared" si="5"/>
        <v>3.312416603460694E-6</v>
      </c>
      <c r="AT15">
        <f t="shared" si="5"/>
        <v>3.3190886266626112E-6</v>
      </c>
      <c r="AU15">
        <f t="shared" si="5"/>
        <v>3.3257606498645283E-6</v>
      </c>
      <c r="AV15">
        <f t="shared" si="5"/>
        <v>3.3324326730664454E-6</v>
      </c>
      <c r="AW15">
        <f t="shared" si="5"/>
        <v>3.3391046962683625E-6</v>
      </c>
      <c r="AX15">
        <f t="shared" si="5"/>
        <v>3.3457767194702796E-6</v>
      </c>
      <c r="AY15">
        <f t="shared" si="5"/>
        <v>3.3524487426721972E-6</v>
      </c>
      <c r="AZ15">
        <f t="shared" si="5"/>
        <v>3.3591207658741143E-6</v>
      </c>
    </row>
    <row r="16" spans="1:52" x14ac:dyDescent="0.4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  <c r="AG16">
        <f>_xlfn.FORECAST.ETS(AG1,$B$16:$AF$16,$B$13:$AF$13)</f>
        <v>9.7139258671623231E-6</v>
      </c>
      <c r="AH16">
        <f t="shared" ref="AH16:AZ16" si="6">_xlfn.FORECAST.ETS(AH1,$B$16:$AF$16,$B$13:$AF$13)</f>
        <v>9.7066075195774048E-6</v>
      </c>
      <c r="AI16">
        <f t="shared" si="6"/>
        <v>9.6992891719924865E-6</v>
      </c>
      <c r="AJ16">
        <f t="shared" si="6"/>
        <v>9.69197082440757E-6</v>
      </c>
      <c r="AK16">
        <f t="shared" si="6"/>
        <v>9.6846524768226517E-6</v>
      </c>
      <c r="AL16">
        <f t="shared" si="6"/>
        <v>9.6773341292377335E-6</v>
      </c>
      <c r="AM16">
        <f t="shared" si="6"/>
        <v>9.6700157816528152E-6</v>
      </c>
      <c r="AN16">
        <f t="shared" si="6"/>
        <v>9.6626974340678969E-6</v>
      </c>
      <c r="AO16">
        <f t="shared" si="6"/>
        <v>9.6553790864829787E-6</v>
      </c>
      <c r="AP16">
        <f t="shared" si="6"/>
        <v>9.6480607388980604E-6</v>
      </c>
      <c r="AQ16">
        <f t="shared" si="6"/>
        <v>9.6407423913131422E-6</v>
      </c>
      <c r="AR16">
        <f t="shared" si="6"/>
        <v>9.6334240437282256E-6</v>
      </c>
      <c r="AS16">
        <f t="shared" si="6"/>
        <v>9.6261056961433073E-6</v>
      </c>
      <c r="AT16">
        <f t="shared" si="6"/>
        <v>9.6187873485583891E-6</v>
      </c>
      <c r="AU16">
        <f t="shared" si="6"/>
        <v>9.6114690009734708E-6</v>
      </c>
      <c r="AV16">
        <f t="shared" si="6"/>
        <v>9.6041506533885526E-6</v>
      </c>
      <c r="AW16">
        <f t="shared" si="6"/>
        <v>9.5968323058036343E-6</v>
      </c>
      <c r="AX16">
        <f t="shared" si="6"/>
        <v>9.589513958218716E-6</v>
      </c>
      <c r="AY16">
        <f t="shared" si="6"/>
        <v>9.5821956106337995E-6</v>
      </c>
      <c r="AZ16">
        <f t="shared" si="6"/>
        <v>9.5748772630488812E-6</v>
      </c>
    </row>
    <row r="17" spans="1:52" x14ac:dyDescent="0.4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  <c r="AG17">
        <f>_xlfn.FORECAST.ETS(AG1,$B$17:$AF$17,$B$13:$AF$13)</f>
        <v>7.1768901036578312E-6</v>
      </c>
      <c r="AH17">
        <f t="shared" ref="AH17:AZ17" si="7">_xlfn.FORECAST.ETS(AH1,$B$17:$AF$17,$B$13:$AF$13)</f>
        <v>7.1729349653444299E-6</v>
      </c>
      <c r="AI17">
        <f t="shared" si="7"/>
        <v>7.1689798270310294E-6</v>
      </c>
      <c r="AJ17">
        <f t="shared" si="7"/>
        <v>7.1650246887176281E-6</v>
      </c>
      <c r="AK17">
        <f t="shared" si="7"/>
        <v>7.1610695504042276E-6</v>
      </c>
      <c r="AL17">
        <f t="shared" si="7"/>
        <v>7.1571144120908272E-6</v>
      </c>
      <c r="AM17">
        <f t="shared" si="7"/>
        <v>7.1531592737774258E-6</v>
      </c>
      <c r="AN17">
        <f t="shared" si="7"/>
        <v>7.1492041354640254E-6</v>
      </c>
      <c r="AO17">
        <f t="shared" si="7"/>
        <v>7.145248997150624E-6</v>
      </c>
      <c r="AP17">
        <f t="shared" si="7"/>
        <v>7.1412938588372235E-6</v>
      </c>
      <c r="AQ17">
        <f t="shared" si="7"/>
        <v>7.1373387205238231E-6</v>
      </c>
      <c r="AR17">
        <f t="shared" si="7"/>
        <v>7.1333835822104217E-6</v>
      </c>
      <c r="AS17">
        <f t="shared" si="7"/>
        <v>7.1294284438970213E-6</v>
      </c>
      <c r="AT17">
        <f t="shared" si="7"/>
        <v>7.1254733055836199E-6</v>
      </c>
      <c r="AU17">
        <f t="shared" si="7"/>
        <v>7.1215181672702195E-6</v>
      </c>
      <c r="AV17">
        <f t="shared" si="7"/>
        <v>7.117563028956819E-6</v>
      </c>
      <c r="AW17">
        <f t="shared" si="7"/>
        <v>7.1136078906434177E-6</v>
      </c>
      <c r="AX17">
        <f t="shared" si="7"/>
        <v>7.1096527523300172E-6</v>
      </c>
      <c r="AY17">
        <f t="shared" si="7"/>
        <v>7.1056976140166158E-6</v>
      </c>
      <c r="AZ17">
        <f t="shared" si="7"/>
        <v>7.1017424757032154E-6</v>
      </c>
    </row>
    <row r="18" spans="1:52" x14ac:dyDescent="0.4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  <c r="AG18">
        <f>_xlfn.FORECAST.ETS(AG1,$B$18:$AF$18,$B$13:$AF$13)</f>
        <v>3.707504036023655E-6</v>
      </c>
      <c r="AH18">
        <f t="shared" ref="AH18:AZ18" si="8">_xlfn.FORECAST.ETS(AH1,$B$18:$AF$18,$B$13:$AF$13)</f>
        <v>3.710489000062449E-6</v>
      </c>
      <c r="AI18">
        <f t="shared" si="8"/>
        <v>3.7134739641012426E-6</v>
      </c>
      <c r="AJ18">
        <f t="shared" si="8"/>
        <v>3.7164589281400366E-6</v>
      </c>
      <c r="AK18">
        <f t="shared" si="8"/>
        <v>3.7194438921788306E-6</v>
      </c>
      <c r="AL18">
        <f t="shared" si="8"/>
        <v>3.7224288562176246E-6</v>
      </c>
      <c r="AM18">
        <f t="shared" si="8"/>
        <v>3.7254138202564186E-6</v>
      </c>
      <c r="AN18">
        <f t="shared" si="8"/>
        <v>3.7283987842952121E-6</v>
      </c>
      <c r="AO18">
        <f t="shared" si="8"/>
        <v>3.7313837483340061E-6</v>
      </c>
      <c r="AP18">
        <f t="shared" si="8"/>
        <v>3.7343687123728002E-6</v>
      </c>
      <c r="AQ18">
        <f t="shared" si="8"/>
        <v>3.7373536764115942E-6</v>
      </c>
      <c r="AR18">
        <f t="shared" si="8"/>
        <v>3.7403386404503877E-6</v>
      </c>
      <c r="AS18">
        <f t="shared" si="8"/>
        <v>3.7433236044891817E-6</v>
      </c>
      <c r="AT18">
        <f t="shared" si="8"/>
        <v>3.7463085685279757E-6</v>
      </c>
      <c r="AU18">
        <f t="shared" si="8"/>
        <v>3.7492935325667697E-6</v>
      </c>
      <c r="AV18">
        <f t="shared" si="8"/>
        <v>3.7522784966055637E-6</v>
      </c>
      <c r="AW18">
        <f t="shared" si="8"/>
        <v>3.7552634606443573E-6</v>
      </c>
      <c r="AX18">
        <f t="shared" si="8"/>
        <v>3.7582484246831513E-6</v>
      </c>
      <c r="AY18">
        <f t="shared" si="8"/>
        <v>3.7612333887219453E-6</v>
      </c>
      <c r="AZ18">
        <f t="shared" si="8"/>
        <v>3.7642183527607393E-6</v>
      </c>
    </row>
    <row r="19" spans="1:52" x14ac:dyDescent="0.4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  <c r="AG19">
        <f>_xlfn.FORECAST.ETS(AG1,$B$19:$AF$19,$B$13:$AF$13)</f>
        <v>3.2323523250376882E-6</v>
      </c>
      <c r="AH19">
        <f t="shared" ref="AH19:AZ19" si="9">_xlfn.FORECAST.ETS(AH1,$B$19:$AF$19,$B$13:$AF$13)</f>
        <v>3.2390243482396053E-6</v>
      </c>
      <c r="AI19">
        <f t="shared" si="9"/>
        <v>3.2456963714415225E-6</v>
      </c>
      <c r="AJ19">
        <f t="shared" si="9"/>
        <v>3.2523683946434396E-6</v>
      </c>
      <c r="AK19">
        <f t="shared" si="9"/>
        <v>3.2590404178453567E-6</v>
      </c>
      <c r="AL19">
        <f t="shared" si="9"/>
        <v>3.2657124410472738E-6</v>
      </c>
      <c r="AM19">
        <f t="shared" si="9"/>
        <v>3.2723844642491913E-6</v>
      </c>
      <c r="AN19">
        <f t="shared" si="9"/>
        <v>3.2790564874511085E-6</v>
      </c>
      <c r="AO19">
        <f t="shared" si="9"/>
        <v>3.2857285106530256E-6</v>
      </c>
      <c r="AP19">
        <f t="shared" si="9"/>
        <v>3.2924005338549427E-6</v>
      </c>
      <c r="AQ19">
        <f t="shared" si="9"/>
        <v>3.2990725570568598E-6</v>
      </c>
      <c r="AR19">
        <f t="shared" si="9"/>
        <v>3.3057445802587769E-6</v>
      </c>
      <c r="AS19">
        <f t="shared" si="9"/>
        <v>3.312416603460694E-6</v>
      </c>
      <c r="AT19">
        <f t="shared" si="9"/>
        <v>3.3190886266626112E-6</v>
      </c>
      <c r="AU19">
        <f t="shared" si="9"/>
        <v>3.3257606498645283E-6</v>
      </c>
      <c r="AV19">
        <f t="shared" si="9"/>
        <v>3.3324326730664454E-6</v>
      </c>
      <c r="AW19">
        <f t="shared" si="9"/>
        <v>3.3391046962683625E-6</v>
      </c>
      <c r="AX19">
        <f t="shared" si="9"/>
        <v>3.3457767194702796E-6</v>
      </c>
      <c r="AY19">
        <f t="shared" si="9"/>
        <v>3.3524487426721972E-6</v>
      </c>
      <c r="AZ19">
        <f t="shared" si="9"/>
        <v>3.3591207658741143E-6</v>
      </c>
    </row>
    <row r="20" spans="1:52" x14ac:dyDescent="0.4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4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  <c r="AG21">
        <f>_xlfn.FORECAST.ETS(AG1,$B$21:$AF$21,$B$13:$AF$13)</f>
        <v>3.707504036023655E-6</v>
      </c>
      <c r="AH21">
        <f t="shared" ref="AH21:AZ21" si="10">_xlfn.FORECAST.ETS(AH1,$B$21:$AF$21,$B$13:$AF$13)</f>
        <v>3.710489000062449E-6</v>
      </c>
      <c r="AI21">
        <f t="shared" si="10"/>
        <v>3.7134739641012426E-6</v>
      </c>
      <c r="AJ21">
        <f t="shared" si="10"/>
        <v>3.7164589281400366E-6</v>
      </c>
      <c r="AK21">
        <f t="shared" si="10"/>
        <v>3.7194438921788306E-6</v>
      </c>
      <c r="AL21">
        <f t="shared" si="10"/>
        <v>3.7224288562176246E-6</v>
      </c>
      <c r="AM21">
        <f t="shared" si="10"/>
        <v>3.7254138202564186E-6</v>
      </c>
      <c r="AN21">
        <f t="shared" si="10"/>
        <v>3.7283987842952121E-6</v>
      </c>
      <c r="AO21">
        <f t="shared" si="10"/>
        <v>3.7313837483340061E-6</v>
      </c>
      <c r="AP21">
        <f t="shared" si="10"/>
        <v>3.7343687123728002E-6</v>
      </c>
      <c r="AQ21">
        <f t="shared" si="10"/>
        <v>3.7373536764115942E-6</v>
      </c>
      <c r="AR21">
        <f t="shared" si="10"/>
        <v>3.7403386404503877E-6</v>
      </c>
      <c r="AS21">
        <f t="shared" si="10"/>
        <v>3.7433236044891817E-6</v>
      </c>
      <c r="AT21">
        <f t="shared" si="10"/>
        <v>3.7463085685279757E-6</v>
      </c>
      <c r="AU21">
        <f t="shared" si="10"/>
        <v>3.7492935325667697E-6</v>
      </c>
      <c r="AV21">
        <f t="shared" si="10"/>
        <v>3.7522784966055637E-6</v>
      </c>
      <c r="AW21">
        <f t="shared" si="10"/>
        <v>3.7552634606443573E-6</v>
      </c>
      <c r="AX21">
        <f t="shared" si="10"/>
        <v>3.7582484246831513E-6</v>
      </c>
      <c r="AY21">
        <f t="shared" si="10"/>
        <v>3.7612333887219453E-6</v>
      </c>
      <c r="AZ21">
        <f t="shared" si="10"/>
        <v>3.7642183527607393E-6</v>
      </c>
    </row>
    <row r="22" spans="1:52" s="3" customFormat="1" x14ac:dyDescent="0.45">
      <c r="A22" s="5" t="s">
        <v>32</v>
      </c>
    </row>
    <row r="23" spans="1:52" x14ac:dyDescent="0.4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  <c r="AG23">
        <v>2051</v>
      </c>
      <c r="AH23">
        <v>2052</v>
      </c>
      <c r="AI23">
        <v>2053</v>
      </c>
      <c r="AJ23">
        <v>2054</v>
      </c>
      <c r="AK23">
        <v>2055</v>
      </c>
      <c r="AL23">
        <v>2056</v>
      </c>
      <c r="AM23">
        <v>2057</v>
      </c>
      <c r="AN23">
        <v>2058</v>
      </c>
      <c r="AO23">
        <v>2059</v>
      </c>
      <c r="AP23">
        <v>2060</v>
      </c>
      <c r="AQ23">
        <v>2061</v>
      </c>
      <c r="AR23">
        <v>2062</v>
      </c>
      <c r="AS23">
        <v>2063</v>
      </c>
      <c r="AT23">
        <v>2064</v>
      </c>
      <c r="AU23">
        <v>2065</v>
      </c>
      <c r="AV23">
        <v>2066</v>
      </c>
      <c r="AW23">
        <v>2067</v>
      </c>
      <c r="AX23">
        <v>2068</v>
      </c>
      <c r="AY23">
        <v>2069</v>
      </c>
      <c r="AZ23">
        <v>2070</v>
      </c>
    </row>
    <row r="24" spans="1:52" x14ac:dyDescent="0.4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4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  <c r="AG25">
        <f>_xlfn.FORECAST.ETS(AG13,$B$25:$AF$25,$B$23:$AF$23)</f>
        <v>6.0985670706571562E-7</v>
      </c>
      <c r="AH25">
        <f t="shared" ref="AH25:AZ25" si="11">_xlfn.FORECAST.ETS(AH13,$B$25:$AF$25,$B$23:$AF$23)</f>
        <v>6.1151417372513448E-7</v>
      </c>
      <c r="AI25">
        <f t="shared" si="11"/>
        <v>6.1317164038455343E-7</v>
      </c>
      <c r="AJ25">
        <f t="shared" si="11"/>
        <v>6.1482910704397228E-7</v>
      </c>
      <c r="AK25">
        <f t="shared" si="11"/>
        <v>6.1648657370339124E-7</v>
      </c>
      <c r="AL25">
        <f t="shared" si="11"/>
        <v>6.181440403628102E-7</v>
      </c>
      <c r="AM25">
        <f t="shared" si="11"/>
        <v>6.1980150702222905E-7</v>
      </c>
      <c r="AN25">
        <f t="shared" si="11"/>
        <v>6.2145897368164801E-7</v>
      </c>
      <c r="AO25">
        <f t="shared" si="11"/>
        <v>6.2311644034106696E-7</v>
      </c>
      <c r="AP25">
        <f t="shared" si="11"/>
        <v>6.2477390700048581E-7</v>
      </c>
      <c r="AQ25">
        <f t="shared" si="11"/>
        <v>6.2643137365990477E-7</v>
      </c>
      <c r="AR25">
        <f t="shared" si="11"/>
        <v>6.2808884031932362E-7</v>
      </c>
      <c r="AS25">
        <f t="shared" si="11"/>
        <v>6.2974630697874258E-7</v>
      </c>
      <c r="AT25">
        <f t="shared" si="11"/>
        <v>6.3140377363816154E-7</v>
      </c>
      <c r="AU25">
        <f t="shared" si="11"/>
        <v>6.3306124029758039E-7</v>
      </c>
      <c r="AV25">
        <f t="shared" si="11"/>
        <v>6.3471870695699934E-7</v>
      </c>
      <c r="AW25">
        <f t="shared" si="11"/>
        <v>6.363761736164183E-7</v>
      </c>
      <c r="AX25">
        <f t="shared" si="11"/>
        <v>6.3803364027583715E-7</v>
      </c>
      <c r="AY25">
        <f t="shared" si="11"/>
        <v>6.3969110693525611E-7</v>
      </c>
      <c r="AZ25">
        <f t="shared" si="11"/>
        <v>6.4134857359467496E-7</v>
      </c>
    </row>
    <row r="26" spans="1:52" x14ac:dyDescent="0.4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4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4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4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4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4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s="3" customFormat="1" x14ac:dyDescent="0.45">
      <c r="A32" s="5" t="s">
        <v>33</v>
      </c>
    </row>
    <row r="33" spans="1:52" x14ac:dyDescent="0.4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  <c r="AG33">
        <v>2051</v>
      </c>
      <c r="AH33">
        <v>2052</v>
      </c>
      <c r="AI33">
        <v>2053</v>
      </c>
      <c r="AJ33">
        <v>2054</v>
      </c>
      <c r="AK33">
        <v>2055</v>
      </c>
      <c r="AL33">
        <v>2056</v>
      </c>
      <c r="AM33">
        <v>2057</v>
      </c>
      <c r="AN33">
        <v>2058</v>
      </c>
      <c r="AO33">
        <v>2059</v>
      </c>
      <c r="AP33">
        <v>2060</v>
      </c>
      <c r="AQ33">
        <v>2061</v>
      </c>
      <c r="AR33">
        <v>2062</v>
      </c>
      <c r="AS33">
        <v>2063</v>
      </c>
      <c r="AT33">
        <v>2064</v>
      </c>
      <c r="AU33">
        <v>2065</v>
      </c>
      <c r="AV33">
        <v>2066</v>
      </c>
      <c r="AW33">
        <v>2067</v>
      </c>
      <c r="AX33">
        <v>2068</v>
      </c>
      <c r="AY33">
        <v>2069</v>
      </c>
      <c r="AZ33">
        <v>2070</v>
      </c>
    </row>
    <row r="34" spans="1:52" x14ac:dyDescent="0.4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4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  <c r="AG35">
        <v>1.89110256E-6</v>
      </c>
      <c r="AH35">
        <v>1.89110256E-6</v>
      </c>
      <c r="AI35">
        <v>1.89110256E-6</v>
      </c>
      <c r="AJ35">
        <v>1.89110256E-6</v>
      </c>
      <c r="AK35">
        <v>1.89110256E-6</v>
      </c>
      <c r="AL35">
        <v>1.89110256E-6</v>
      </c>
      <c r="AM35">
        <v>1.89110256E-6</v>
      </c>
      <c r="AN35">
        <v>1.89110256E-6</v>
      </c>
      <c r="AO35">
        <v>1.89110256E-6</v>
      </c>
      <c r="AP35">
        <v>1.89110256E-6</v>
      </c>
      <c r="AQ35">
        <v>1.89110256E-6</v>
      </c>
      <c r="AR35">
        <v>1.89110256E-6</v>
      </c>
      <c r="AS35">
        <v>1.89110256E-6</v>
      </c>
      <c r="AT35">
        <v>1.89110256E-6</v>
      </c>
      <c r="AU35">
        <v>1.89110256E-6</v>
      </c>
      <c r="AV35">
        <v>1.89110256E-6</v>
      </c>
      <c r="AW35">
        <v>1.89110256E-6</v>
      </c>
      <c r="AX35">
        <v>1.89110256E-6</v>
      </c>
      <c r="AY35">
        <v>1.89110256E-6</v>
      </c>
      <c r="AZ35">
        <v>1.89110256E-6</v>
      </c>
    </row>
    <row r="36" spans="1:52" x14ac:dyDescent="0.4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  <c r="AG36">
        <v>7.5388548000000003E-6</v>
      </c>
      <c r="AH36">
        <v>7.5388548000000003E-6</v>
      </c>
      <c r="AI36">
        <v>7.5388548000000003E-6</v>
      </c>
      <c r="AJ36">
        <v>7.5388548000000003E-6</v>
      </c>
      <c r="AK36">
        <v>7.5388548000000003E-6</v>
      </c>
      <c r="AL36">
        <v>7.5388548000000003E-6</v>
      </c>
      <c r="AM36">
        <v>7.5388548000000003E-6</v>
      </c>
      <c r="AN36">
        <v>7.5388548000000003E-6</v>
      </c>
      <c r="AO36">
        <v>7.5388548000000003E-6</v>
      </c>
      <c r="AP36">
        <v>7.5388548000000003E-6</v>
      </c>
      <c r="AQ36">
        <v>7.5388548000000003E-6</v>
      </c>
      <c r="AR36">
        <v>7.5388548000000003E-6</v>
      </c>
      <c r="AS36">
        <v>7.5388548000000003E-6</v>
      </c>
      <c r="AT36">
        <v>7.5388548000000003E-6</v>
      </c>
      <c r="AU36">
        <v>7.5388548000000003E-6</v>
      </c>
      <c r="AV36">
        <v>7.5388548000000003E-6</v>
      </c>
      <c r="AW36">
        <v>7.5388548000000003E-6</v>
      </c>
      <c r="AX36">
        <v>7.5388548000000003E-6</v>
      </c>
      <c r="AY36">
        <v>7.5388548000000003E-6</v>
      </c>
      <c r="AZ36">
        <v>7.5388548000000003E-6</v>
      </c>
    </row>
    <row r="37" spans="1:52" x14ac:dyDescent="0.4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  <c r="AG37">
        <v>3.5010952800000001E-6</v>
      </c>
      <c r="AH37">
        <v>3.5010952800000001E-6</v>
      </c>
      <c r="AI37">
        <v>3.5010952800000001E-6</v>
      </c>
      <c r="AJ37">
        <v>3.5010952800000001E-6</v>
      </c>
      <c r="AK37">
        <v>3.5010952800000001E-6</v>
      </c>
      <c r="AL37">
        <v>3.5010952800000001E-6</v>
      </c>
      <c r="AM37">
        <v>3.5010952800000001E-6</v>
      </c>
      <c r="AN37">
        <v>3.5010952800000001E-6</v>
      </c>
      <c r="AO37">
        <v>3.5010952800000001E-6</v>
      </c>
      <c r="AP37">
        <v>3.5010952800000001E-6</v>
      </c>
      <c r="AQ37">
        <v>3.5010952800000001E-6</v>
      </c>
      <c r="AR37">
        <v>3.5010952800000001E-6</v>
      </c>
      <c r="AS37">
        <v>3.5010952800000001E-6</v>
      </c>
      <c r="AT37">
        <v>3.5010952800000001E-6</v>
      </c>
      <c r="AU37">
        <v>3.5010952800000001E-6</v>
      </c>
      <c r="AV37">
        <v>3.5010952800000001E-6</v>
      </c>
      <c r="AW37">
        <v>3.5010952800000001E-6</v>
      </c>
      <c r="AX37">
        <v>3.5010952800000001E-6</v>
      </c>
      <c r="AY37">
        <v>3.5010952800000001E-6</v>
      </c>
      <c r="AZ37">
        <v>3.5010952800000001E-6</v>
      </c>
    </row>
    <row r="38" spans="1:52" x14ac:dyDescent="0.4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  <c r="AG38">
        <v>2.2403602399999999E-6</v>
      </c>
      <c r="AH38">
        <v>2.2403602399999999E-6</v>
      </c>
      <c r="AI38">
        <v>2.2403602399999999E-6</v>
      </c>
      <c r="AJ38">
        <v>2.2403602399999999E-6</v>
      </c>
      <c r="AK38">
        <v>2.2403602399999999E-6</v>
      </c>
      <c r="AL38">
        <v>2.2403602399999999E-6</v>
      </c>
      <c r="AM38">
        <v>2.2403602399999999E-6</v>
      </c>
      <c r="AN38">
        <v>2.2403602399999999E-6</v>
      </c>
      <c r="AO38">
        <v>2.2403602399999999E-6</v>
      </c>
      <c r="AP38">
        <v>2.2403602399999999E-6</v>
      </c>
      <c r="AQ38">
        <v>2.2403602399999999E-6</v>
      </c>
      <c r="AR38">
        <v>2.2403602399999999E-6</v>
      </c>
      <c r="AS38">
        <v>2.2403602399999999E-6</v>
      </c>
      <c r="AT38">
        <v>2.2403602399999999E-6</v>
      </c>
      <c r="AU38">
        <v>2.2403602399999999E-6</v>
      </c>
      <c r="AV38">
        <v>2.2403602399999999E-6</v>
      </c>
      <c r="AW38">
        <v>2.2403602399999999E-6</v>
      </c>
      <c r="AX38">
        <v>2.2403602399999999E-6</v>
      </c>
      <c r="AY38">
        <v>2.2403602399999999E-6</v>
      </c>
      <c r="AZ38">
        <v>2.2403602399999999E-6</v>
      </c>
    </row>
    <row r="39" spans="1:52" x14ac:dyDescent="0.4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  <c r="AG39">
        <v>1.89110256E-6</v>
      </c>
      <c r="AH39">
        <v>1.89110256E-6</v>
      </c>
      <c r="AI39">
        <v>1.89110256E-6</v>
      </c>
      <c r="AJ39">
        <v>1.89110256E-6</v>
      </c>
      <c r="AK39">
        <v>1.89110256E-6</v>
      </c>
      <c r="AL39">
        <v>1.89110256E-6</v>
      </c>
      <c r="AM39">
        <v>1.89110256E-6</v>
      </c>
      <c r="AN39">
        <v>1.89110256E-6</v>
      </c>
      <c r="AO39">
        <v>1.89110256E-6</v>
      </c>
      <c r="AP39">
        <v>1.89110256E-6</v>
      </c>
      <c r="AQ39">
        <v>1.89110256E-6</v>
      </c>
      <c r="AR39">
        <v>1.89110256E-6</v>
      </c>
      <c r="AS39">
        <v>1.89110256E-6</v>
      </c>
      <c r="AT39">
        <v>1.89110256E-6</v>
      </c>
      <c r="AU39">
        <v>1.89110256E-6</v>
      </c>
      <c r="AV39">
        <v>1.89110256E-6</v>
      </c>
      <c r="AW39">
        <v>1.89110256E-6</v>
      </c>
      <c r="AX39">
        <v>1.89110256E-6</v>
      </c>
      <c r="AY39">
        <v>1.89110256E-6</v>
      </c>
      <c r="AZ39">
        <v>1.89110256E-6</v>
      </c>
    </row>
    <row r="40" spans="1:52" x14ac:dyDescent="0.4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4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  <c r="AG41">
        <v>2.2403602399999999E-6</v>
      </c>
      <c r="AH41">
        <v>2.2403602399999999E-6</v>
      </c>
      <c r="AI41">
        <v>2.2403602399999999E-6</v>
      </c>
      <c r="AJ41">
        <v>2.2403602399999999E-6</v>
      </c>
      <c r="AK41">
        <v>2.2403602399999999E-6</v>
      </c>
      <c r="AL41">
        <v>2.2403602399999999E-6</v>
      </c>
      <c r="AM41">
        <v>2.2403602399999999E-6</v>
      </c>
      <c r="AN41">
        <v>2.2403602399999999E-6</v>
      </c>
      <c r="AO41">
        <v>2.2403602399999999E-6</v>
      </c>
      <c r="AP41">
        <v>2.2403602399999999E-6</v>
      </c>
      <c r="AQ41">
        <v>2.2403602399999999E-6</v>
      </c>
      <c r="AR41">
        <v>2.2403602399999999E-6</v>
      </c>
      <c r="AS41">
        <v>2.2403602399999999E-6</v>
      </c>
      <c r="AT41">
        <v>2.2403602399999999E-6</v>
      </c>
      <c r="AU41">
        <v>2.2403602399999999E-6</v>
      </c>
      <c r="AV41">
        <v>2.2403602399999999E-6</v>
      </c>
      <c r="AW41">
        <v>2.2403602399999999E-6</v>
      </c>
      <c r="AX41">
        <v>2.2403602399999999E-6</v>
      </c>
      <c r="AY41">
        <v>2.2403602399999999E-6</v>
      </c>
      <c r="AZ41">
        <v>2.2403602399999999E-6</v>
      </c>
    </row>
    <row r="42" spans="1:52" s="3" customFormat="1" x14ac:dyDescent="0.45">
      <c r="A42" s="5" t="s">
        <v>34</v>
      </c>
    </row>
    <row r="43" spans="1:52" x14ac:dyDescent="0.4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  <c r="AG43">
        <v>2051</v>
      </c>
      <c r="AH43">
        <v>2052</v>
      </c>
      <c r="AI43">
        <v>2053</v>
      </c>
      <c r="AJ43">
        <v>2054</v>
      </c>
      <c r="AK43">
        <v>2055</v>
      </c>
      <c r="AL43">
        <v>2056</v>
      </c>
      <c r="AM43">
        <v>2057</v>
      </c>
      <c r="AN43">
        <v>2058</v>
      </c>
      <c r="AO43">
        <v>2059</v>
      </c>
      <c r="AP43">
        <v>2060</v>
      </c>
      <c r="AQ43">
        <v>2061</v>
      </c>
      <c r="AR43">
        <v>2062</v>
      </c>
      <c r="AS43">
        <v>2063</v>
      </c>
      <c r="AT43">
        <v>2064</v>
      </c>
      <c r="AU43">
        <v>2065</v>
      </c>
      <c r="AV43">
        <v>2066</v>
      </c>
      <c r="AW43">
        <v>2067</v>
      </c>
      <c r="AX43">
        <v>2068</v>
      </c>
      <c r="AY43">
        <v>2069</v>
      </c>
      <c r="AZ43">
        <v>2070</v>
      </c>
    </row>
    <row r="44" spans="1:52" x14ac:dyDescent="0.4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  <c r="AG44">
        <f>_xlfn.FORECAST.ETS(AG43,$B$44:$AF$44,$B$43:$AF$43)</f>
        <v>1.824817709677553E-5</v>
      </c>
      <c r="AH44">
        <f t="shared" ref="AH44:AZ44" si="12">_xlfn.FORECAST.ETS(AH43,$B$44:$AF$44,$B$43:$AF$43)</f>
        <v>1.8376622706556402E-5</v>
      </c>
      <c r="AI44">
        <f t="shared" si="12"/>
        <v>1.8505068316337277E-5</v>
      </c>
      <c r="AJ44">
        <f t="shared" si="12"/>
        <v>1.863351392611815E-5</v>
      </c>
      <c r="AK44">
        <f t="shared" si="12"/>
        <v>1.8761959535899025E-5</v>
      </c>
      <c r="AL44">
        <f t="shared" si="12"/>
        <v>1.8890405145679897E-5</v>
      </c>
      <c r="AM44">
        <f t="shared" si="12"/>
        <v>1.9018850755460773E-5</v>
      </c>
      <c r="AN44">
        <f t="shared" si="12"/>
        <v>1.9147296365241645E-5</v>
      </c>
      <c r="AO44">
        <f t="shared" si="12"/>
        <v>1.927574197502252E-5</v>
      </c>
      <c r="AP44">
        <f t="shared" si="12"/>
        <v>1.9404187584803392E-5</v>
      </c>
      <c r="AQ44">
        <f t="shared" si="12"/>
        <v>1.9532633194584268E-5</v>
      </c>
      <c r="AR44">
        <f t="shared" si="12"/>
        <v>1.966107880436514E-5</v>
      </c>
      <c r="AS44">
        <f t="shared" si="12"/>
        <v>1.9789524414146016E-5</v>
      </c>
      <c r="AT44">
        <f t="shared" si="12"/>
        <v>1.9917970023926891E-5</v>
      </c>
      <c r="AU44">
        <f t="shared" si="12"/>
        <v>2.0046415633707763E-5</v>
      </c>
      <c r="AV44">
        <f t="shared" si="12"/>
        <v>2.0174861243488639E-5</v>
      </c>
      <c r="AW44">
        <f t="shared" si="12"/>
        <v>2.0303306853269511E-5</v>
      </c>
      <c r="AX44">
        <f t="shared" si="12"/>
        <v>2.0431752463050386E-5</v>
      </c>
      <c r="AY44">
        <f t="shared" si="12"/>
        <v>2.0560198072831259E-5</v>
      </c>
      <c r="AZ44">
        <f t="shared" si="12"/>
        <v>2.0688643682612134E-5</v>
      </c>
    </row>
    <row r="45" spans="1:52" x14ac:dyDescent="0.4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4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4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4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s="3" customFormat="1" x14ac:dyDescent="0.45">
      <c r="A52" s="5" t="s">
        <v>35</v>
      </c>
    </row>
    <row r="53" spans="1:52" x14ac:dyDescent="0.4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  <c r="AG53">
        <v>2051</v>
      </c>
      <c r="AH53">
        <v>2052</v>
      </c>
      <c r="AI53">
        <v>2053</v>
      </c>
      <c r="AJ53">
        <v>2054</v>
      </c>
      <c r="AK53">
        <v>2055</v>
      </c>
      <c r="AL53">
        <v>2056</v>
      </c>
      <c r="AM53">
        <v>2057</v>
      </c>
      <c r="AN53">
        <v>2058</v>
      </c>
      <c r="AO53">
        <v>2059</v>
      </c>
      <c r="AP53">
        <v>2060</v>
      </c>
      <c r="AQ53">
        <v>2061</v>
      </c>
      <c r="AR53">
        <v>2062</v>
      </c>
      <c r="AS53">
        <v>2063</v>
      </c>
      <c r="AT53">
        <v>2064</v>
      </c>
      <c r="AU53">
        <v>2065</v>
      </c>
      <c r="AV53">
        <v>2066</v>
      </c>
      <c r="AW53">
        <v>2067</v>
      </c>
      <c r="AX53">
        <v>2068</v>
      </c>
      <c r="AY53">
        <v>2069</v>
      </c>
      <c r="AZ53">
        <v>2070</v>
      </c>
    </row>
    <row r="54" spans="1:52" x14ac:dyDescent="0.4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  <c r="AG54">
        <f>_xlfn.FORECAST.ETS(AG53,$B$54:$AF$54,$B$53:$AF$53)</f>
        <v>1.8340584515994546E-5</v>
      </c>
      <c r="AH54">
        <f t="shared" ref="AH54:AZ54" si="13">_xlfn.FORECAST.ETS(AH53,$B$54:$AF$54,$B$53:$AF$53)</f>
        <v>1.8392383396429475E-5</v>
      </c>
      <c r="AI54">
        <f t="shared" si="13"/>
        <v>1.8444182276864404E-5</v>
      </c>
      <c r="AJ54">
        <f t="shared" si="13"/>
        <v>1.8495981157299333E-5</v>
      </c>
      <c r="AK54">
        <f t="shared" si="13"/>
        <v>1.8547780037734262E-5</v>
      </c>
      <c r="AL54">
        <f t="shared" si="13"/>
        <v>1.859957891816919E-5</v>
      </c>
      <c r="AM54">
        <f t="shared" si="13"/>
        <v>1.8651377798604119E-5</v>
      </c>
      <c r="AN54">
        <f t="shared" si="13"/>
        <v>1.8703176679039048E-5</v>
      </c>
      <c r="AO54">
        <f t="shared" si="13"/>
        <v>1.8754975559473977E-5</v>
      </c>
      <c r="AP54">
        <f t="shared" si="13"/>
        <v>1.8806774439908906E-5</v>
      </c>
      <c r="AQ54">
        <f t="shared" si="13"/>
        <v>1.8858573320343834E-5</v>
      </c>
      <c r="AR54">
        <f t="shared" si="13"/>
        <v>1.8910372200778763E-5</v>
      </c>
      <c r="AS54">
        <f t="shared" si="13"/>
        <v>1.8962171081213692E-5</v>
      </c>
      <c r="AT54">
        <f t="shared" si="13"/>
        <v>1.9013969961648621E-5</v>
      </c>
      <c r="AU54">
        <f t="shared" si="13"/>
        <v>1.906576884208355E-5</v>
      </c>
      <c r="AV54">
        <f t="shared" si="13"/>
        <v>1.9117567722518478E-5</v>
      </c>
      <c r="AW54">
        <f t="shared" si="13"/>
        <v>1.9169366602953407E-5</v>
      </c>
      <c r="AX54">
        <f t="shared" si="13"/>
        <v>1.9221165483388336E-5</v>
      </c>
      <c r="AY54">
        <f t="shared" si="13"/>
        <v>1.9272964363823268E-5</v>
      </c>
      <c r="AZ54">
        <f t="shared" si="13"/>
        <v>1.9324763244258194E-5</v>
      </c>
    </row>
    <row r="55" spans="1:52" x14ac:dyDescent="0.4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  <c r="AG55">
        <f>_xlfn.FORECAST.ETS(AG53,$B$55:$AF$55,$B$53:$AF$53)</f>
        <v>1.5430568680051637E-5</v>
      </c>
      <c r="AH55">
        <f t="shared" ref="AH55:AY55" si="14">_xlfn.FORECAST.ETS(AH53,$B$55:$AF$55,$B$53:$AF$53)</f>
        <v>1.5422914791960314E-5</v>
      </c>
      <c r="AI55">
        <f t="shared" si="14"/>
        <v>1.5415260903868989E-5</v>
      </c>
      <c r="AJ55">
        <f t="shared" si="14"/>
        <v>1.5407607015777666E-5</v>
      </c>
      <c r="AK55">
        <f t="shared" si="14"/>
        <v>1.539995312768634E-5</v>
      </c>
      <c r="AL55">
        <f t="shared" si="14"/>
        <v>1.5392299239595018E-5</v>
      </c>
      <c r="AM55">
        <f t="shared" si="14"/>
        <v>1.5384645351503692E-5</v>
      </c>
      <c r="AN55">
        <f t="shared" si="14"/>
        <v>1.537699146341237E-5</v>
      </c>
      <c r="AO55">
        <f t="shared" si="14"/>
        <v>1.5369337575321044E-5</v>
      </c>
      <c r="AP55">
        <f t="shared" si="14"/>
        <v>1.5361683687229722E-5</v>
      </c>
      <c r="AQ55">
        <f t="shared" si="14"/>
        <v>1.5354029799138396E-5</v>
      </c>
      <c r="AR55">
        <f t="shared" si="14"/>
        <v>1.5346375911047074E-5</v>
      </c>
      <c r="AS55">
        <f t="shared" si="14"/>
        <v>1.5338722022955748E-5</v>
      </c>
      <c r="AT55">
        <f t="shared" si="14"/>
        <v>1.5331068134864425E-5</v>
      </c>
      <c r="AU55">
        <f t="shared" si="14"/>
        <v>1.53234142467731E-5</v>
      </c>
      <c r="AV55">
        <f t="shared" si="14"/>
        <v>1.5315760358681777E-5</v>
      </c>
      <c r="AW55">
        <f t="shared" si="14"/>
        <v>1.5308106470590451E-5</v>
      </c>
      <c r="AX55">
        <f t="shared" si="14"/>
        <v>1.5300452582499129E-5</v>
      </c>
      <c r="AY55">
        <f t="shared" si="14"/>
        <v>1.5292798694407803E-5</v>
      </c>
      <c r="AZ55">
        <f>_xlfn.FORECAST.ETS(AZ53,$B$55:$AF$55,$B$53:$AF$53)</f>
        <v>1.5285144806316481E-5</v>
      </c>
    </row>
    <row r="56" spans="1:52" x14ac:dyDescent="0.4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  <c r="AG56">
        <f>_xlfn.FORECAST.ETS(AG53,$B$56:$AF$56,$B$53:$AF$53)</f>
        <v>1.9476776845022149E-5</v>
      </c>
      <c r="AH56">
        <f t="shared" ref="AH56:AZ56" si="15">_xlfn.FORECAST.ETS(AH53,$B$56:$AF$56,$B$53:$AF$53)</f>
        <v>1.9574658273804016E-5</v>
      </c>
      <c r="AI56">
        <f t="shared" si="15"/>
        <v>1.9672539702585886E-5</v>
      </c>
      <c r="AJ56">
        <f t="shared" si="15"/>
        <v>1.9770421131367756E-5</v>
      </c>
      <c r="AK56">
        <f t="shared" si="15"/>
        <v>1.9868302560149623E-5</v>
      </c>
      <c r="AL56">
        <f t="shared" si="15"/>
        <v>1.9966183988931493E-5</v>
      </c>
      <c r="AM56">
        <f t="shared" si="15"/>
        <v>2.006406541771336E-5</v>
      </c>
      <c r="AN56">
        <f t="shared" si="15"/>
        <v>2.016194684649523E-5</v>
      </c>
      <c r="AO56">
        <f t="shared" si="15"/>
        <v>2.0259828275277101E-5</v>
      </c>
      <c r="AP56">
        <f t="shared" si="15"/>
        <v>2.0357709704058967E-5</v>
      </c>
      <c r="AQ56">
        <f t="shared" si="15"/>
        <v>2.0455591132840838E-5</v>
      </c>
      <c r="AR56">
        <f t="shared" si="15"/>
        <v>2.0553472561622708E-5</v>
      </c>
      <c r="AS56">
        <f t="shared" si="15"/>
        <v>2.0651353990404575E-5</v>
      </c>
      <c r="AT56">
        <f t="shared" si="15"/>
        <v>2.0749235419186445E-5</v>
      </c>
      <c r="AU56">
        <f t="shared" si="15"/>
        <v>2.0847116847968312E-5</v>
      </c>
      <c r="AV56">
        <f t="shared" si="15"/>
        <v>2.0944998276750182E-5</v>
      </c>
      <c r="AW56">
        <f t="shared" si="15"/>
        <v>2.1042879705532052E-5</v>
      </c>
      <c r="AX56">
        <f t="shared" si="15"/>
        <v>2.1140761134313919E-5</v>
      </c>
      <c r="AY56">
        <f t="shared" si="15"/>
        <v>2.1238642563095789E-5</v>
      </c>
      <c r="AZ56">
        <f t="shared" si="15"/>
        <v>2.1336523991877659E-5</v>
      </c>
    </row>
    <row r="57" spans="1:52" x14ac:dyDescent="0.4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  <c r="AG57">
        <f>_xlfn.FORECAST.ETS(AG53,$B$57:$AF$57,$B$53:$AF$53)</f>
        <v>1.5899851047958951E-5</v>
      </c>
      <c r="AH57">
        <f t="shared" ref="AH57:AZ57" si="16">_xlfn.FORECAST.ETS(AH53,$B$57:$AF$57,$B$53:$AF$53)</f>
        <v>1.5906124530456845E-5</v>
      </c>
      <c r="AI57">
        <f t="shared" si="16"/>
        <v>1.591239801295474E-5</v>
      </c>
      <c r="AJ57">
        <f t="shared" si="16"/>
        <v>1.5918671495452635E-5</v>
      </c>
      <c r="AK57">
        <f t="shared" si="16"/>
        <v>1.5924944977950533E-5</v>
      </c>
      <c r="AL57">
        <f t="shared" si="16"/>
        <v>1.5931218460448428E-5</v>
      </c>
      <c r="AM57">
        <f t="shared" si="16"/>
        <v>1.5937491942946323E-5</v>
      </c>
      <c r="AN57">
        <f t="shared" si="16"/>
        <v>1.5943765425444218E-5</v>
      </c>
      <c r="AO57">
        <f t="shared" si="16"/>
        <v>1.5950038907942113E-5</v>
      </c>
      <c r="AP57">
        <f t="shared" si="16"/>
        <v>1.5956312390440008E-5</v>
      </c>
      <c r="AQ57">
        <f t="shared" si="16"/>
        <v>1.5962585872937902E-5</v>
      </c>
      <c r="AR57">
        <f t="shared" si="16"/>
        <v>1.5968859355435797E-5</v>
      </c>
      <c r="AS57">
        <f t="shared" si="16"/>
        <v>1.5975132837933692E-5</v>
      </c>
      <c r="AT57">
        <f t="shared" si="16"/>
        <v>1.5981406320431587E-5</v>
      </c>
      <c r="AU57">
        <f t="shared" si="16"/>
        <v>1.5987679802929485E-5</v>
      </c>
      <c r="AV57">
        <f t="shared" si="16"/>
        <v>1.599395328542738E-5</v>
      </c>
      <c r="AW57">
        <f t="shared" si="16"/>
        <v>1.6000226767925275E-5</v>
      </c>
      <c r="AX57">
        <f t="shared" si="16"/>
        <v>1.600650025042317E-5</v>
      </c>
      <c r="AY57">
        <f t="shared" si="16"/>
        <v>1.6012773732921065E-5</v>
      </c>
      <c r="AZ57">
        <f t="shared" si="16"/>
        <v>1.601904721541896E-5</v>
      </c>
    </row>
    <row r="58" spans="1:52" x14ac:dyDescent="0.4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  <c r="AG58">
        <f>_xlfn.FORECAST.ETS(AG53,$B$58:$AF$58,$B$53:$AF$53)</f>
        <v>1.5681847131021938E-5</v>
      </c>
      <c r="AH58">
        <f t="shared" ref="AH58:AZ58" si="17">_xlfn.FORECAST.ETS(AH53,$B$58:$AF$58,$B$53:$AF$53)</f>
        <v>1.5680016385515001E-5</v>
      </c>
      <c r="AI58">
        <f t="shared" si="17"/>
        <v>1.5678185640008063E-5</v>
      </c>
      <c r="AJ58">
        <f t="shared" si="17"/>
        <v>1.5676354894501126E-5</v>
      </c>
      <c r="AK58">
        <f t="shared" si="17"/>
        <v>1.5674524148994189E-5</v>
      </c>
      <c r="AL58">
        <f t="shared" si="17"/>
        <v>1.5672693403487252E-5</v>
      </c>
      <c r="AM58">
        <f t="shared" si="17"/>
        <v>1.5670862657980318E-5</v>
      </c>
      <c r="AN58">
        <f t="shared" si="17"/>
        <v>1.5669031912473381E-5</v>
      </c>
      <c r="AO58">
        <f t="shared" si="17"/>
        <v>1.5667201166966444E-5</v>
      </c>
      <c r="AP58">
        <f t="shared" si="17"/>
        <v>1.5665370421459507E-5</v>
      </c>
      <c r="AQ58">
        <f t="shared" si="17"/>
        <v>1.566353967595257E-5</v>
      </c>
      <c r="AR58">
        <f t="shared" si="17"/>
        <v>1.5661708930445633E-5</v>
      </c>
      <c r="AS58">
        <f t="shared" si="17"/>
        <v>1.5659878184938696E-5</v>
      </c>
      <c r="AT58">
        <f t="shared" si="17"/>
        <v>1.5658047439431759E-5</v>
      </c>
      <c r="AU58">
        <f t="shared" si="17"/>
        <v>1.5656216693924822E-5</v>
      </c>
      <c r="AV58">
        <f t="shared" si="17"/>
        <v>1.5654385948417884E-5</v>
      </c>
      <c r="AW58">
        <f t="shared" si="17"/>
        <v>1.5652555202910947E-5</v>
      </c>
      <c r="AX58">
        <f t="shared" si="17"/>
        <v>1.565072445740401E-5</v>
      </c>
      <c r="AY58">
        <f t="shared" si="17"/>
        <v>1.5648893711897073E-5</v>
      </c>
      <c r="AZ58">
        <f t="shared" si="17"/>
        <v>1.5647062966390139E-5</v>
      </c>
    </row>
    <row r="59" spans="1:52" x14ac:dyDescent="0.4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  <c r="AG59">
        <f>_xlfn.FORECAST.ETS(AG53,$B$59:$AF$59,$B$53:$AF$53)</f>
        <v>1.5430568680051637E-5</v>
      </c>
      <c r="AH59">
        <f t="shared" ref="AH59:AZ59" si="18">_xlfn.FORECAST.ETS(AH53,$B$59:$AF$59,$B$53:$AF$53)</f>
        <v>1.5422914791960314E-5</v>
      </c>
      <c r="AI59">
        <f t="shared" si="18"/>
        <v>1.5415260903868989E-5</v>
      </c>
      <c r="AJ59">
        <f t="shared" si="18"/>
        <v>1.5407607015777666E-5</v>
      </c>
      <c r="AK59">
        <f t="shared" si="18"/>
        <v>1.539995312768634E-5</v>
      </c>
      <c r="AL59">
        <f t="shared" si="18"/>
        <v>1.5392299239595018E-5</v>
      </c>
      <c r="AM59">
        <f t="shared" si="18"/>
        <v>1.5384645351503692E-5</v>
      </c>
      <c r="AN59">
        <f t="shared" si="18"/>
        <v>1.537699146341237E-5</v>
      </c>
      <c r="AO59">
        <f t="shared" si="18"/>
        <v>1.5369337575321044E-5</v>
      </c>
      <c r="AP59">
        <f t="shared" si="18"/>
        <v>1.5361683687229722E-5</v>
      </c>
      <c r="AQ59">
        <f t="shared" si="18"/>
        <v>1.5354029799138396E-5</v>
      </c>
      <c r="AR59">
        <f t="shared" si="18"/>
        <v>1.5346375911047074E-5</v>
      </c>
      <c r="AS59">
        <f t="shared" si="18"/>
        <v>1.5338722022955748E-5</v>
      </c>
      <c r="AT59">
        <f t="shared" si="18"/>
        <v>1.5331068134864425E-5</v>
      </c>
      <c r="AU59">
        <f t="shared" si="18"/>
        <v>1.53234142467731E-5</v>
      </c>
      <c r="AV59">
        <f t="shared" si="18"/>
        <v>1.5315760358681777E-5</v>
      </c>
      <c r="AW59">
        <f t="shared" si="18"/>
        <v>1.5308106470590451E-5</v>
      </c>
      <c r="AX59">
        <f t="shared" si="18"/>
        <v>1.5300452582499129E-5</v>
      </c>
      <c r="AY59">
        <f t="shared" si="18"/>
        <v>1.5292798694407803E-5</v>
      </c>
      <c r="AZ59">
        <f t="shared" si="18"/>
        <v>1.5285144806316481E-5</v>
      </c>
    </row>
    <row r="60" spans="1:52" x14ac:dyDescent="0.4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4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  <c r="AG61">
        <f>_xlfn.FORECAST.ETS(AG53,$B$61:$AF$61,$B$53:$AF$53)</f>
        <v>1.5681847131021938E-5</v>
      </c>
      <c r="AH61">
        <f t="shared" ref="AH61:AZ61" si="19">_xlfn.FORECAST.ETS(AH53,$B$61:$AF$61,$B$53:$AF$53)</f>
        <v>1.5680016385515001E-5</v>
      </c>
      <c r="AI61">
        <f t="shared" si="19"/>
        <v>1.5678185640008063E-5</v>
      </c>
      <c r="AJ61">
        <f t="shared" si="19"/>
        <v>1.5676354894501126E-5</v>
      </c>
      <c r="AK61">
        <f t="shared" si="19"/>
        <v>1.5674524148994189E-5</v>
      </c>
      <c r="AL61">
        <f t="shared" si="19"/>
        <v>1.5672693403487252E-5</v>
      </c>
      <c r="AM61">
        <f t="shared" si="19"/>
        <v>1.5670862657980318E-5</v>
      </c>
      <c r="AN61">
        <f t="shared" si="19"/>
        <v>1.5669031912473381E-5</v>
      </c>
      <c r="AO61">
        <f t="shared" si="19"/>
        <v>1.5667201166966444E-5</v>
      </c>
      <c r="AP61">
        <f t="shared" si="19"/>
        <v>1.5665370421459507E-5</v>
      </c>
      <c r="AQ61">
        <f t="shared" si="19"/>
        <v>1.566353967595257E-5</v>
      </c>
      <c r="AR61">
        <f t="shared" si="19"/>
        <v>1.5661708930445633E-5</v>
      </c>
      <c r="AS61">
        <f t="shared" si="19"/>
        <v>1.5659878184938696E-5</v>
      </c>
      <c r="AT61">
        <f t="shared" si="19"/>
        <v>1.5658047439431759E-5</v>
      </c>
      <c r="AU61">
        <f t="shared" si="19"/>
        <v>1.5656216693924822E-5</v>
      </c>
      <c r="AV61">
        <f t="shared" si="19"/>
        <v>1.5654385948417884E-5</v>
      </c>
      <c r="AW61">
        <f t="shared" si="19"/>
        <v>1.5652555202910947E-5</v>
      </c>
      <c r="AX61">
        <f t="shared" si="19"/>
        <v>1.565072445740401E-5</v>
      </c>
      <c r="AY61">
        <f t="shared" si="19"/>
        <v>1.5648893711897073E-5</v>
      </c>
      <c r="AZ61">
        <f t="shared" si="19"/>
        <v>1.5647062966390139E-5</v>
      </c>
    </row>
    <row r="62" spans="1:52" s="3" customFormat="1" x14ac:dyDescent="0.45">
      <c r="A62" s="5" t="s">
        <v>36</v>
      </c>
    </row>
    <row r="63" spans="1:52" x14ac:dyDescent="0.4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  <c r="AG63">
        <v>2051</v>
      </c>
      <c r="AH63">
        <v>2052</v>
      </c>
      <c r="AI63">
        <v>2053</v>
      </c>
      <c r="AJ63">
        <v>2054</v>
      </c>
      <c r="AK63">
        <v>2055</v>
      </c>
      <c r="AL63">
        <v>2056</v>
      </c>
      <c r="AM63">
        <v>2057</v>
      </c>
      <c r="AN63">
        <v>2058</v>
      </c>
      <c r="AO63">
        <v>2059</v>
      </c>
      <c r="AP63">
        <v>2060</v>
      </c>
      <c r="AQ63">
        <v>2061</v>
      </c>
      <c r="AR63">
        <v>2062</v>
      </c>
      <c r="AS63">
        <v>2063</v>
      </c>
      <c r="AT63">
        <v>2064</v>
      </c>
      <c r="AU63">
        <v>2065</v>
      </c>
      <c r="AV63">
        <v>2066</v>
      </c>
      <c r="AW63">
        <v>2067</v>
      </c>
      <c r="AX63">
        <v>2068</v>
      </c>
      <c r="AY63">
        <v>2069</v>
      </c>
      <c r="AZ63">
        <v>2070</v>
      </c>
    </row>
    <row r="64" spans="1:52" x14ac:dyDescent="0.4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  <c r="AG64">
        <f>_xlfn.FORECAST.ETS(AG63,$B$64:$AF$64,$B$63:$AF$63)</f>
        <v>2.1316522903245125E-5</v>
      </c>
      <c r="AH64">
        <f t="shared" ref="AH64:AZ64" si="20">_xlfn.FORECAST.ETS(AH63,$B$64:$AF$64,$B$63:$AF$63)</f>
        <v>2.1438486125529802E-5</v>
      </c>
      <c r="AI64">
        <f t="shared" si="20"/>
        <v>2.1560449347814475E-5</v>
      </c>
      <c r="AJ64">
        <f t="shared" si="20"/>
        <v>2.1682412570099148E-5</v>
      </c>
      <c r="AK64">
        <f t="shared" si="20"/>
        <v>2.1804375792383821E-5</v>
      </c>
      <c r="AL64">
        <f t="shared" si="20"/>
        <v>2.1926339014668497E-5</v>
      </c>
      <c r="AM64">
        <f t="shared" si="20"/>
        <v>2.204830223695317E-5</v>
      </c>
      <c r="AN64">
        <f t="shared" si="20"/>
        <v>2.2170265459237843E-5</v>
      </c>
      <c r="AO64">
        <f t="shared" si="20"/>
        <v>2.2292228681522519E-5</v>
      </c>
      <c r="AP64">
        <f t="shared" si="20"/>
        <v>2.2414191903807192E-5</v>
      </c>
      <c r="AQ64">
        <f t="shared" si="20"/>
        <v>2.2536155126091865E-5</v>
      </c>
      <c r="AR64">
        <f t="shared" si="20"/>
        <v>2.2658118348376538E-5</v>
      </c>
      <c r="AS64">
        <f t="shared" si="20"/>
        <v>2.2780081570661215E-5</v>
      </c>
      <c r="AT64">
        <f t="shared" si="20"/>
        <v>2.2902044792945888E-5</v>
      </c>
      <c r="AU64">
        <f t="shared" si="20"/>
        <v>2.3024008015230561E-5</v>
      </c>
      <c r="AV64">
        <f t="shared" si="20"/>
        <v>2.3145971237515234E-5</v>
      </c>
      <c r="AW64">
        <f t="shared" si="20"/>
        <v>2.326793445979991E-5</v>
      </c>
      <c r="AX64">
        <f t="shared" si="20"/>
        <v>2.3389897682084583E-5</v>
      </c>
      <c r="AY64">
        <f t="shared" si="20"/>
        <v>2.3511860904369256E-5</v>
      </c>
      <c r="AZ64">
        <f t="shared" si="20"/>
        <v>2.3633824126653933E-5</v>
      </c>
    </row>
    <row r="65" spans="1:52" x14ac:dyDescent="0.4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4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4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4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4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4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4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s="3" customFormat="1" x14ac:dyDescent="0.45">
      <c r="A72" s="5" t="s">
        <v>37</v>
      </c>
    </row>
    <row r="73" spans="1:52" x14ac:dyDescent="0.4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  <c r="AG73">
        <v>2051</v>
      </c>
      <c r="AH73">
        <v>2052</v>
      </c>
      <c r="AI73">
        <v>2053</v>
      </c>
      <c r="AJ73">
        <v>2054</v>
      </c>
      <c r="AK73">
        <v>2055</v>
      </c>
      <c r="AL73">
        <v>2056</v>
      </c>
      <c r="AM73">
        <v>2057</v>
      </c>
      <c r="AN73">
        <v>2058</v>
      </c>
      <c r="AO73">
        <v>2059</v>
      </c>
      <c r="AP73">
        <v>2060</v>
      </c>
      <c r="AQ73">
        <v>2061</v>
      </c>
      <c r="AR73">
        <v>2062</v>
      </c>
      <c r="AS73">
        <v>2063</v>
      </c>
      <c r="AT73">
        <v>2064</v>
      </c>
      <c r="AU73">
        <v>2065</v>
      </c>
      <c r="AV73">
        <v>2066</v>
      </c>
      <c r="AW73">
        <v>2067</v>
      </c>
      <c r="AX73">
        <v>2068</v>
      </c>
      <c r="AY73">
        <v>2069</v>
      </c>
      <c r="AZ73">
        <v>2070</v>
      </c>
    </row>
    <row r="74" spans="1:52" x14ac:dyDescent="0.4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  <c r="AG74">
        <f>_xlfn.FORECAST.ETS(AG73,$B$74:$AF$74,$B$73:$AF$73)</f>
        <v>2.2194586496775209E-5</v>
      </c>
      <c r="AH74">
        <f t="shared" ref="AH74:AZ74" si="21">_xlfn.FORECAST.ETS(AH73,$B$74:$AF$74,$B$73:$AF$73)</f>
        <v>2.2331749782449323E-5</v>
      </c>
      <c r="AI74">
        <f t="shared" si="21"/>
        <v>2.2468913068123438E-5</v>
      </c>
      <c r="AJ74">
        <f t="shared" si="21"/>
        <v>2.2606076353797552E-5</v>
      </c>
      <c r="AK74">
        <f t="shared" si="21"/>
        <v>2.2743239639471663E-5</v>
      </c>
      <c r="AL74">
        <f t="shared" si="21"/>
        <v>2.2880402925145778E-5</v>
      </c>
      <c r="AM74">
        <f t="shared" si="21"/>
        <v>2.3017566210819892E-5</v>
      </c>
      <c r="AN74">
        <f t="shared" si="21"/>
        <v>2.3154729496494006E-5</v>
      </c>
      <c r="AO74">
        <f t="shared" si="21"/>
        <v>2.3291892782168121E-5</v>
      </c>
      <c r="AP74">
        <f t="shared" si="21"/>
        <v>2.3429056067842235E-5</v>
      </c>
      <c r="AQ74">
        <f t="shared" si="21"/>
        <v>2.356621935351635E-5</v>
      </c>
      <c r="AR74">
        <f t="shared" si="21"/>
        <v>2.3703382639190464E-5</v>
      </c>
      <c r="AS74">
        <f t="shared" si="21"/>
        <v>2.3840545924864575E-5</v>
      </c>
      <c r="AT74">
        <f t="shared" si="21"/>
        <v>2.3977709210538689E-5</v>
      </c>
      <c r="AU74">
        <f t="shared" si="21"/>
        <v>2.4114872496212804E-5</v>
      </c>
      <c r="AV74">
        <f t="shared" si="21"/>
        <v>2.4252035781886918E-5</v>
      </c>
      <c r="AW74">
        <f t="shared" si="21"/>
        <v>2.4389199067561033E-5</v>
      </c>
      <c r="AX74">
        <f t="shared" si="21"/>
        <v>2.4526362353235147E-5</v>
      </c>
      <c r="AY74">
        <f t="shared" si="21"/>
        <v>2.4663525638909261E-5</v>
      </c>
      <c r="AZ74">
        <f t="shared" si="21"/>
        <v>2.4800688924583376E-5</v>
      </c>
    </row>
    <row r="75" spans="1:52" x14ac:dyDescent="0.4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4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4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4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4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4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4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s="3" customFormat="1" x14ac:dyDescent="0.45">
      <c r="A82" s="5" t="s">
        <v>38</v>
      </c>
    </row>
    <row r="83" spans="1:52" x14ac:dyDescent="0.4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  <c r="AG83">
        <v>2051</v>
      </c>
      <c r="AH83">
        <v>2052</v>
      </c>
      <c r="AI83">
        <v>2053</v>
      </c>
      <c r="AJ83">
        <v>2054</v>
      </c>
      <c r="AK83">
        <v>2055</v>
      </c>
      <c r="AL83">
        <v>2056</v>
      </c>
      <c r="AM83">
        <v>2057</v>
      </c>
      <c r="AN83">
        <v>2058</v>
      </c>
      <c r="AO83">
        <v>2059</v>
      </c>
      <c r="AP83">
        <v>2060</v>
      </c>
      <c r="AQ83">
        <v>2061</v>
      </c>
      <c r="AR83">
        <v>2062</v>
      </c>
      <c r="AS83">
        <v>2063</v>
      </c>
      <c r="AT83">
        <v>2064</v>
      </c>
      <c r="AU83">
        <v>2065</v>
      </c>
      <c r="AV83">
        <v>2066</v>
      </c>
      <c r="AW83">
        <v>2067</v>
      </c>
      <c r="AX83">
        <v>2068</v>
      </c>
      <c r="AY83">
        <v>2069</v>
      </c>
      <c r="AZ83">
        <v>2070</v>
      </c>
    </row>
    <row r="84" spans="1:52" x14ac:dyDescent="0.4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  <c r="AG84">
        <f>_xlfn.FORECAST.ETS(AG83,$B$84:$AF$84,$B$83:$AF$83)</f>
        <v>1.5968505919438057E-5</v>
      </c>
      <c r="AH84">
        <f t="shared" ref="AH84:AZ84" si="22">_xlfn.FORECAST.ETS(AH83,$B$84:$AF$84,$B$83:$AF$83)</f>
        <v>1.6045577327756792E-5</v>
      </c>
      <c r="AI84">
        <f t="shared" si="22"/>
        <v>1.6122648736075526E-5</v>
      </c>
      <c r="AJ84">
        <f t="shared" si="22"/>
        <v>1.619972014439426E-5</v>
      </c>
      <c r="AK84">
        <f t="shared" si="22"/>
        <v>1.6276791552712995E-5</v>
      </c>
      <c r="AL84">
        <f t="shared" si="22"/>
        <v>1.6353862961031729E-5</v>
      </c>
      <c r="AM84">
        <f t="shared" si="22"/>
        <v>1.6430934369350463E-5</v>
      </c>
      <c r="AN84">
        <f t="shared" si="22"/>
        <v>1.6508005777669198E-5</v>
      </c>
      <c r="AO84">
        <f t="shared" si="22"/>
        <v>1.6585077185987932E-5</v>
      </c>
      <c r="AP84">
        <f t="shared" si="22"/>
        <v>1.6662148594306667E-5</v>
      </c>
      <c r="AQ84">
        <f t="shared" si="22"/>
        <v>1.6739220002625401E-5</v>
      </c>
      <c r="AR84">
        <f t="shared" si="22"/>
        <v>1.6816291410944135E-5</v>
      </c>
      <c r="AS84">
        <f t="shared" si="22"/>
        <v>1.689336281926287E-5</v>
      </c>
      <c r="AT84">
        <f t="shared" si="22"/>
        <v>1.6970434227581604E-5</v>
      </c>
      <c r="AU84">
        <f t="shared" si="22"/>
        <v>1.7047505635900338E-5</v>
      </c>
      <c r="AV84">
        <f t="shared" si="22"/>
        <v>1.7124577044219073E-5</v>
      </c>
      <c r="AW84">
        <f t="shared" si="22"/>
        <v>1.7201648452537807E-5</v>
      </c>
      <c r="AX84">
        <f t="shared" si="22"/>
        <v>1.7278719860856542E-5</v>
      </c>
      <c r="AY84">
        <f t="shared" si="22"/>
        <v>1.7355791269175276E-5</v>
      </c>
      <c r="AZ84">
        <f t="shared" si="22"/>
        <v>1.743286267749401E-5</v>
      </c>
    </row>
    <row r="85" spans="1:52" x14ac:dyDescent="0.4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4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  <c r="AG86">
        <f>_xlfn.FORECAST.ETS(AG83,$B$86:$AF$86,$B$83:$AF$83)</f>
        <v>2.2206882567660668E-5</v>
      </c>
      <c r="AH86">
        <f t="shared" ref="AH86:AZ86" si="23">_xlfn.FORECAST.ETS(AH83,$B$86:$AF$86,$B$83:$AF$83)</f>
        <v>2.2236746155707538E-5</v>
      </c>
      <c r="AI86">
        <f t="shared" si="23"/>
        <v>2.2266609743754412E-5</v>
      </c>
      <c r="AJ86">
        <f t="shared" si="23"/>
        <v>2.2296473331801286E-5</v>
      </c>
      <c r="AK86">
        <f t="shared" si="23"/>
        <v>2.2326336919848157E-5</v>
      </c>
      <c r="AL86">
        <f t="shared" si="23"/>
        <v>2.2356200507895031E-5</v>
      </c>
      <c r="AM86">
        <f t="shared" si="23"/>
        <v>2.2386064095941905E-5</v>
      </c>
      <c r="AN86">
        <f t="shared" si="23"/>
        <v>2.2415927683988775E-5</v>
      </c>
      <c r="AO86">
        <f t="shared" si="23"/>
        <v>2.2445791272035649E-5</v>
      </c>
      <c r="AP86">
        <f t="shared" si="23"/>
        <v>2.2475654860082523E-5</v>
      </c>
      <c r="AQ86">
        <f t="shared" si="23"/>
        <v>2.2505518448129394E-5</v>
      </c>
      <c r="AR86">
        <f t="shared" si="23"/>
        <v>2.2535382036176267E-5</v>
      </c>
      <c r="AS86">
        <f t="shared" si="23"/>
        <v>2.2565245624223141E-5</v>
      </c>
      <c r="AT86">
        <f t="shared" si="23"/>
        <v>2.2595109212270012E-5</v>
      </c>
      <c r="AU86">
        <f t="shared" si="23"/>
        <v>2.2624972800316886E-5</v>
      </c>
      <c r="AV86">
        <f t="shared" si="23"/>
        <v>2.265483638836376E-5</v>
      </c>
      <c r="AW86">
        <f t="shared" si="23"/>
        <v>2.268469997641063E-5</v>
      </c>
      <c r="AX86">
        <f t="shared" si="23"/>
        <v>2.2714563564457504E-5</v>
      </c>
      <c r="AY86">
        <f t="shared" si="23"/>
        <v>2.2744427152504378E-5</v>
      </c>
      <c r="AZ86">
        <f t="shared" si="23"/>
        <v>2.2774290740551249E-5</v>
      </c>
    </row>
    <row r="87" spans="1:52" x14ac:dyDescent="0.4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  <c r="AG87">
        <f>_xlfn.FORECAST.ETS(AG83,$B$87:$AF$87,$B$83:$AF$83)</f>
        <v>1.8116425833220469E-5</v>
      </c>
      <c r="AH87">
        <f t="shared" ref="AH87:AZ87" si="24">_xlfn.FORECAST.ETS(AH83,$B$87:$AF$87,$B$83:$AF$83)</f>
        <v>1.8045572308100932E-5</v>
      </c>
      <c r="AI87">
        <f t="shared" si="24"/>
        <v>1.7974718782981398E-5</v>
      </c>
      <c r="AJ87">
        <f t="shared" si="24"/>
        <v>1.7903865257861865E-5</v>
      </c>
      <c r="AK87">
        <f t="shared" si="24"/>
        <v>1.7833011732742328E-5</v>
      </c>
      <c r="AL87">
        <f t="shared" si="24"/>
        <v>1.7762158207622794E-5</v>
      </c>
      <c r="AM87">
        <f t="shared" si="24"/>
        <v>1.7691304682503261E-5</v>
      </c>
      <c r="AN87">
        <f t="shared" si="24"/>
        <v>1.7620451157383724E-5</v>
      </c>
      <c r="AO87">
        <f t="shared" si="24"/>
        <v>1.754959763226419E-5</v>
      </c>
      <c r="AP87">
        <f t="shared" si="24"/>
        <v>1.7478744107144656E-5</v>
      </c>
      <c r="AQ87">
        <f t="shared" si="24"/>
        <v>1.7407890582025119E-5</v>
      </c>
      <c r="AR87">
        <f t="shared" si="24"/>
        <v>1.7337037056905586E-5</v>
      </c>
      <c r="AS87">
        <f t="shared" si="24"/>
        <v>1.7266183531786049E-5</v>
      </c>
      <c r="AT87">
        <f t="shared" si="24"/>
        <v>1.7195330006666515E-5</v>
      </c>
      <c r="AU87">
        <f t="shared" si="24"/>
        <v>1.7124476481546982E-5</v>
      </c>
      <c r="AV87">
        <f t="shared" si="24"/>
        <v>1.7053622956427445E-5</v>
      </c>
      <c r="AW87">
        <f t="shared" si="24"/>
        <v>1.6982769431307911E-5</v>
      </c>
      <c r="AX87">
        <f t="shared" si="24"/>
        <v>1.6911915906188377E-5</v>
      </c>
      <c r="AY87">
        <f t="shared" si="24"/>
        <v>1.684106238106884E-5</v>
      </c>
      <c r="AZ87">
        <f t="shared" si="24"/>
        <v>1.6770208855949307E-5</v>
      </c>
    </row>
    <row r="88" spans="1:52" x14ac:dyDescent="0.4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4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4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4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s="3" customFormat="1" x14ac:dyDescent="0.45">
      <c r="A92" s="5" t="s">
        <v>39</v>
      </c>
    </row>
    <row r="93" spans="1:52" x14ac:dyDescent="0.4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  <c r="AG93">
        <v>2051</v>
      </c>
      <c r="AH93">
        <v>2052</v>
      </c>
      <c r="AI93">
        <v>2053</v>
      </c>
      <c r="AJ93">
        <v>2054</v>
      </c>
      <c r="AK93">
        <v>2055</v>
      </c>
      <c r="AL93">
        <v>2056</v>
      </c>
      <c r="AM93">
        <v>2057</v>
      </c>
      <c r="AN93">
        <v>2058</v>
      </c>
      <c r="AO93">
        <v>2059</v>
      </c>
      <c r="AP93">
        <v>2060</v>
      </c>
      <c r="AQ93">
        <v>2061</v>
      </c>
      <c r="AR93">
        <v>2062</v>
      </c>
      <c r="AS93">
        <v>2063</v>
      </c>
      <c r="AT93">
        <v>2064</v>
      </c>
      <c r="AU93">
        <v>2065</v>
      </c>
      <c r="AV93">
        <v>2066</v>
      </c>
      <c r="AW93">
        <v>2067</v>
      </c>
      <c r="AX93">
        <v>2068</v>
      </c>
      <c r="AY93">
        <v>2069</v>
      </c>
      <c r="AZ93">
        <v>2070</v>
      </c>
    </row>
    <row r="94" spans="1:52" x14ac:dyDescent="0.4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4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  <c r="AG95">
        <f>_xlfn.FORECAST.ETS(AG93,$B$95:$AF$95,$B$93:$AF$93)</f>
        <v>1.3163439965459709E-6</v>
      </c>
      <c r="AH95">
        <f t="shared" ref="AH95:AZ95" si="25">_xlfn.FORECAST.ETS(AH93,$B$95:$AF$95,$B$93:$AF$93)</f>
        <v>1.3124722456460843E-6</v>
      </c>
      <c r="AI95">
        <f t="shared" si="25"/>
        <v>1.3086004947461976E-6</v>
      </c>
      <c r="AJ95">
        <f t="shared" si="25"/>
        <v>1.304728743846311E-6</v>
      </c>
      <c r="AK95">
        <f t="shared" si="25"/>
        <v>1.3008569929464244E-6</v>
      </c>
      <c r="AL95">
        <f t="shared" si="25"/>
        <v>1.2969852420465378E-6</v>
      </c>
      <c r="AM95">
        <f t="shared" si="25"/>
        <v>1.2931134911466513E-6</v>
      </c>
      <c r="AN95">
        <f t="shared" si="25"/>
        <v>1.2892417402467647E-6</v>
      </c>
      <c r="AO95">
        <f t="shared" si="25"/>
        <v>1.2853699893468781E-6</v>
      </c>
      <c r="AP95">
        <f t="shared" si="25"/>
        <v>1.2814982384469915E-6</v>
      </c>
      <c r="AQ95">
        <f t="shared" si="25"/>
        <v>1.2776264875471048E-6</v>
      </c>
      <c r="AR95">
        <f t="shared" si="25"/>
        <v>1.2737547366472182E-6</v>
      </c>
      <c r="AS95">
        <f t="shared" si="25"/>
        <v>1.2698829857473316E-6</v>
      </c>
      <c r="AT95">
        <f t="shared" si="25"/>
        <v>1.2660112348474449E-6</v>
      </c>
      <c r="AU95">
        <f t="shared" si="25"/>
        <v>1.2621394839475583E-6</v>
      </c>
      <c r="AV95">
        <f t="shared" si="25"/>
        <v>1.2582677330476717E-6</v>
      </c>
      <c r="AW95">
        <f t="shared" si="25"/>
        <v>1.2543959821477851E-6</v>
      </c>
      <c r="AX95">
        <f t="shared" si="25"/>
        <v>1.2505242312478986E-6</v>
      </c>
      <c r="AY95">
        <f t="shared" si="25"/>
        <v>1.246652480348012E-6</v>
      </c>
      <c r="AZ95">
        <f t="shared" si="25"/>
        <v>1.2427807294481254E-6</v>
      </c>
    </row>
    <row r="96" spans="1:52" x14ac:dyDescent="0.4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4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4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4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4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4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s="3" customFormat="1" x14ac:dyDescent="0.45">
      <c r="A102" s="5" t="s">
        <v>46</v>
      </c>
    </row>
    <row r="103" spans="1:52" x14ac:dyDescent="0.4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  <c r="AG103">
        <v>2051</v>
      </c>
      <c r="AH103">
        <v>2052</v>
      </c>
      <c r="AI103">
        <v>2053</v>
      </c>
      <c r="AJ103">
        <v>2054</v>
      </c>
      <c r="AK103">
        <v>2055</v>
      </c>
      <c r="AL103">
        <v>2056</v>
      </c>
      <c r="AM103">
        <v>2057</v>
      </c>
      <c r="AN103">
        <v>2058</v>
      </c>
      <c r="AO103">
        <v>2059</v>
      </c>
      <c r="AP103">
        <v>2060</v>
      </c>
      <c r="AQ103">
        <v>2061</v>
      </c>
      <c r="AR103">
        <v>2062</v>
      </c>
      <c r="AS103">
        <v>2063</v>
      </c>
      <c r="AT103">
        <v>2064</v>
      </c>
      <c r="AU103">
        <v>2065</v>
      </c>
      <c r="AV103">
        <v>2066</v>
      </c>
      <c r="AW103">
        <v>2067</v>
      </c>
      <c r="AX103">
        <v>2068</v>
      </c>
      <c r="AY103">
        <v>2069</v>
      </c>
      <c r="AZ103">
        <v>2070</v>
      </c>
    </row>
    <row r="104" spans="1:52" x14ac:dyDescent="0.4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4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  <c r="AG105">
        <f>_xlfn.FORECAST.ETS(AG103,$B$105:$AF$105,$B$103:$AF$103)</f>
        <v>1.2997822325031527E-5</v>
      </c>
      <c r="AH105">
        <f t="shared" ref="AH105:AZ105" si="26">_xlfn.FORECAST.ETS(AH103,$B$105:$AF$105,$B$103:$AF$103)</f>
        <v>1.3095442282746987E-5</v>
      </c>
      <c r="AI105">
        <f t="shared" si="26"/>
        <v>1.3193062240462445E-5</v>
      </c>
      <c r="AJ105">
        <f t="shared" si="26"/>
        <v>1.3290682198177904E-5</v>
      </c>
      <c r="AK105">
        <f t="shared" si="26"/>
        <v>1.3388302155893362E-5</v>
      </c>
      <c r="AL105">
        <f t="shared" si="26"/>
        <v>1.3485922113608822E-5</v>
      </c>
      <c r="AM105">
        <f t="shared" si="26"/>
        <v>1.358354207132428E-5</v>
      </c>
      <c r="AN105">
        <f t="shared" si="26"/>
        <v>1.3681162029039738E-5</v>
      </c>
      <c r="AO105">
        <f t="shared" si="26"/>
        <v>1.3778781986755198E-5</v>
      </c>
      <c r="AP105">
        <f t="shared" si="26"/>
        <v>1.3876401944470656E-5</v>
      </c>
      <c r="AQ105">
        <f t="shared" si="26"/>
        <v>1.3974021902186115E-5</v>
      </c>
      <c r="AR105">
        <f t="shared" si="26"/>
        <v>1.4071641859901575E-5</v>
      </c>
      <c r="AS105">
        <f t="shared" si="26"/>
        <v>1.4169261817617033E-5</v>
      </c>
      <c r="AT105">
        <f t="shared" si="26"/>
        <v>1.4266881775332491E-5</v>
      </c>
      <c r="AU105">
        <f t="shared" si="26"/>
        <v>1.4364501733047951E-5</v>
      </c>
      <c r="AV105">
        <f t="shared" si="26"/>
        <v>1.4462121690763409E-5</v>
      </c>
      <c r="AW105">
        <f t="shared" si="26"/>
        <v>1.4559741648478868E-5</v>
      </c>
      <c r="AX105">
        <f t="shared" si="26"/>
        <v>1.4657361606194326E-5</v>
      </c>
      <c r="AY105">
        <f t="shared" si="26"/>
        <v>1.4754981563909786E-5</v>
      </c>
      <c r="AZ105">
        <f t="shared" si="26"/>
        <v>1.4852601521625244E-5</v>
      </c>
    </row>
    <row r="106" spans="1:52" x14ac:dyDescent="0.4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4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4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  <c r="AG108">
        <f>_xlfn.FORECAST.ETS(AG103,$B$108:$AF$108,$B$103:$AF$103)</f>
        <v>1.2997822325031527E-5</v>
      </c>
      <c r="AH108">
        <f>_xlfn.FORECAST.ETS(AH103,$B$108:$AF$108,$B$103:$AF$103)</f>
        <v>1.3095442282746987E-5</v>
      </c>
      <c r="AI108">
        <f t="shared" ref="AI108:AU108" si="27">_xlfn.FORECAST.ETS(AI103,$B$108:$AF$108,$B$103:$AF$103)</f>
        <v>1.3193062240462445E-5</v>
      </c>
      <c r="AJ108">
        <f t="shared" si="27"/>
        <v>1.3290682198177904E-5</v>
      </c>
      <c r="AK108">
        <f t="shared" si="27"/>
        <v>1.3388302155893362E-5</v>
      </c>
      <c r="AL108">
        <f t="shared" si="27"/>
        <v>1.3485922113608822E-5</v>
      </c>
      <c r="AM108">
        <f t="shared" si="27"/>
        <v>1.358354207132428E-5</v>
      </c>
      <c r="AN108">
        <f t="shared" si="27"/>
        <v>1.3681162029039738E-5</v>
      </c>
      <c r="AO108">
        <f t="shared" si="27"/>
        <v>1.3778781986755198E-5</v>
      </c>
      <c r="AP108">
        <f t="shared" si="27"/>
        <v>1.3876401944470656E-5</v>
      </c>
      <c r="AQ108">
        <f t="shared" si="27"/>
        <v>1.3974021902186115E-5</v>
      </c>
      <c r="AR108">
        <f t="shared" si="27"/>
        <v>1.4071641859901575E-5</v>
      </c>
      <c r="AS108">
        <f t="shared" si="27"/>
        <v>1.4169261817617033E-5</v>
      </c>
      <c r="AT108">
        <f t="shared" si="27"/>
        <v>1.4266881775332491E-5</v>
      </c>
      <c r="AU108">
        <f t="shared" si="27"/>
        <v>1.4364501733047951E-5</v>
      </c>
      <c r="AV108">
        <f>_xlfn.FORECAST.ETS(AV103,$B$108:$AF$108,$B$103:$AF$103)</f>
        <v>1.4462121690763409E-5</v>
      </c>
      <c r="AW108">
        <f>_xlfn.FORECAST.ETS(AW103,$B$108:$AF$108,$B$103:$AF$103)</f>
        <v>1.4559741648478868E-5</v>
      </c>
      <c r="AX108">
        <f t="shared" ref="AX108:AZ108" si="28">_xlfn.FORECAST.ETS(AX103,$B$108:$AF$108,$B$103:$AF$103)</f>
        <v>1.4657361606194326E-5</v>
      </c>
      <c r="AY108">
        <f t="shared" si="28"/>
        <v>1.4754981563909786E-5</v>
      </c>
      <c r="AZ108">
        <f t="shared" si="28"/>
        <v>1.4852601521625244E-5</v>
      </c>
    </row>
    <row r="109" spans="1:52" x14ac:dyDescent="0.4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4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4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  <c r="AG111">
        <f>_xlfn.FORECAST.ETS(AG103,$B$111:$AF$111,$B$103:$AF$103)</f>
        <v>1.2997822325031527E-5</v>
      </c>
      <c r="AH111">
        <f>_xlfn.FORECAST.ETS(AH103,$B$111:$AF$111,$B$103:$AF$103)</f>
        <v>1.3095442282746987E-5</v>
      </c>
      <c r="AI111">
        <f t="shared" ref="AI111:AU111" si="29">_xlfn.FORECAST.ETS(AI103,$B$111:$AF$111,$B$103:$AF$103)</f>
        <v>1.3193062240462445E-5</v>
      </c>
      <c r="AJ111">
        <f t="shared" si="29"/>
        <v>1.3290682198177904E-5</v>
      </c>
      <c r="AK111">
        <f t="shared" si="29"/>
        <v>1.3388302155893362E-5</v>
      </c>
      <c r="AL111">
        <f t="shared" si="29"/>
        <v>1.3485922113608822E-5</v>
      </c>
      <c r="AM111">
        <f t="shared" si="29"/>
        <v>1.358354207132428E-5</v>
      </c>
      <c r="AN111">
        <f t="shared" si="29"/>
        <v>1.3681162029039738E-5</v>
      </c>
      <c r="AO111">
        <f t="shared" si="29"/>
        <v>1.3778781986755198E-5</v>
      </c>
      <c r="AP111">
        <f t="shared" si="29"/>
        <v>1.3876401944470656E-5</v>
      </c>
      <c r="AQ111">
        <f t="shared" si="29"/>
        <v>1.3974021902186115E-5</v>
      </c>
      <c r="AR111">
        <f t="shared" si="29"/>
        <v>1.4071641859901575E-5</v>
      </c>
      <c r="AS111">
        <f t="shared" si="29"/>
        <v>1.4169261817617033E-5</v>
      </c>
      <c r="AT111">
        <f t="shared" si="29"/>
        <v>1.4266881775332491E-5</v>
      </c>
      <c r="AU111">
        <f t="shared" si="29"/>
        <v>1.4364501733047951E-5</v>
      </c>
      <c r="AV111">
        <f>_xlfn.FORECAST.ETS(AV103,$B$111:$AF$111,$B$103:$AF$103)</f>
        <v>1.4462121690763409E-5</v>
      </c>
      <c r="AW111">
        <f>_xlfn.FORECAST.ETS(AW103,$B$111:$AF$111,$B$103:$AF$103)</f>
        <v>1.4559741648478868E-5</v>
      </c>
      <c r="AX111">
        <f t="shared" ref="AX111:AZ111" si="30">_xlfn.FORECAST.ETS(AX103,$B$111:$AF$111,$B$103:$AF$103)</f>
        <v>1.4657361606194326E-5</v>
      </c>
      <c r="AY111">
        <f t="shared" si="30"/>
        <v>1.4754981563909786E-5</v>
      </c>
      <c r="AZ111">
        <f t="shared" si="30"/>
        <v>1.4852601521625244E-5</v>
      </c>
    </row>
    <row r="112" spans="1:52" s="3" customFormat="1" x14ac:dyDescent="0.45">
      <c r="A112" s="5" t="s">
        <v>47</v>
      </c>
    </row>
    <row r="113" spans="1:52" x14ac:dyDescent="0.4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  <c r="AG113">
        <v>2051</v>
      </c>
      <c r="AH113">
        <v>2052</v>
      </c>
      <c r="AI113">
        <v>2053</v>
      </c>
      <c r="AJ113">
        <v>2054</v>
      </c>
      <c r="AK113">
        <v>2055</v>
      </c>
      <c r="AL113">
        <v>2056</v>
      </c>
      <c r="AM113">
        <v>2057</v>
      </c>
      <c r="AN113">
        <v>2058</v>
      </c>
      <c r="AO113">
        <v>2059</v>
      </c>
      <c r="AP113">
        <v>2060</v>
      </c>
      <c r="AQ113">
        <v>2061</v>
      </c>
      <c r="AR113">
        <v>2062</v>
      </c>
      <c r="AS113">
        <v>2063</v>
      </c>
      <c r="AT113">
        <v>2064</v>
      </c>
      <c r="AU113">
        <v>2065</v>
      </c>
      <c r="AV113">
        <v>2066</v>
      </c>
      <c r="AW113">
        <v>2067</v>
      </c>
      <c r="AX113">
        <v>2068</v>
      </c>
      <c r="AY113">
        <v>2069</v>
      </c>
      <c r="AZ113">
        <v>2070</v>
      </c>
    </row>
    <row r="114" spans="1:52" x14ac:dyDescent="0.4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  <c r="AG114" s="28">
        <f>_xlfn.FORECAST.ETS(AG113,$B$114:$AF$114,$B$113:$AF$113)</f>
        <v>1.4085302350615227E-5</v>
      </c>
      <c r="AH114" s="28">
        <f>_xlfn.FORECAST.ETS(AH113,$B$114:$AF$114,$B$113:$AF$113)</f>
        <v>1.389533318051599E-5</v>
      </c>
      <c r="AI114" s="28">
        <f t="shared" ref="AI114:AZ114" si="31">_xlfn.FORECAST.ETS(AI113,$B$114:$AF$114,$B$113:$AF$113)</f>
        <v>1.3705364010416753E-5</v>
      </c>
      <c r="AJ114" s="28">
        <f t="shared" si="31"/>
        <v>1.3515394840317516E-5</v>
      </c>
      <c r="AK114" s="28">
        <f t="shared" si="31"/>
        <v>1.3325425670218278E-5</v>
      </c>
      <c r="AL114" s="28">
        <f t="shared" si="31"/>
        <v>1.3135456500119041E-5</v>
      </c>
      <c r="AM114" s="28">
        <f t="shared" si="31"/>
        <v>1.2945487330019804E-5</v>
      </c>
      <c r="AN114" s="28">
        <f t="shared" si="31"/>
        <v>1.2755518159920567E-5</v>
      </c>
      <c r="AO114" s="28">
        <f t="shared" si="31"/>
        <v>1.256554898982133E-5</v>
      </c>
      <c r="AP114" s="28">
        <f t="shared" si="31"/>
        <v>1.2375579819722093E-5</v>
      </c>
      <c r="AQ114" s="28">
        <f t="shared" si="31"/>
        <v>1.2185610649622855E-5</v>
      </c>
      <c r="AR114" s="28">
        <f t="shared" si="31"/>
        <v>1.1995641479523618E-5</v>
      </c>
      <c r="AS114" s="28">
        <f t="shared" si="31"/>
        <v>1.1805672309424381E-5</v>
      </c>
      <c r="AT114" s="28">
        <f t="shared" si="31"/>
        <v>1.1615703139325144E-5</v>
      </c>
      <c r="AU114" s="28">
        <f t="shared" si="31"/>
        <v>1.1425733969225907E-5</v>
      </c>
      <c r="AV114" s="28">
        <f t="shared" si="31"/>
        <v>1.123576479912667E-5</v>
      </c>
      <c r="AW114" s="28">
        <f t="shared" si="31"/>
        <v>1.1045795629027432E-5</v>
      </c>
      <c r="AX114" s="28">
        <f t="shared" si="31"/>
        <v>1.0855826458928195E-5</v>
      </c>
      <c r="AY114" s="28">
        <f t="shared" si="31"/>
        <v>1.0665857288828958E-5</v>
      </c>
      <c r="AZ114" s="28">
        <f t="shared" si="31"/>
        <v>1.0475888118729721E-5</v>
      </c>
    </row>
    <row r="115" spans="1:52" x14ac:dyDescent="0.4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  <c r="AG115" s="28">
        <f>_xlfn.FORECAST.ETS(AG113,$B$115:$AF$115,$B$113:$AF$113)</f>
        <v>1.3460582270510048E-5</v>
      </c>
      <c r="AH115" s="28">
        <f>_xlfn.FORECAST.ETS(AH113,$B$115:$AF$115,$B$113:$AF$113)</f>
        <v>1.3221303348420775E-5</v>
      </c>
      <c r="AI115" s="28">
        <f t="shared" ref="AI115:AZ115" si="32">_xlfn.FORECAST.ETS(AI113,$B$115:$AF$115,$B$113:$AF$113)</f>
        <v>1.2982024426331494E-5</v>
      </c>
      <c r="AJ115" s="28">
        <f t="shared" si="32"/>
        <v>1.2742745504242221E-5</v>
      </c>
      <c r="AK115" s="28">
        <f t="shared" si="32"/>
        <v>1.2503466582152941E-5</v>
      </c>
      <c r="AL115" s="28">
        <f t="shared" si="32"/>
        <v>1.2264187660063668E-5</v>
      </c>
      <c r="AM115" s="28">
        <f t="shared" si="32"/>
        <v>1.2024908737974387E-5</v>
      </c>
      <c r="AN115" s="28">
        <f t="shared" si="32"/>
        <v>1.1785629815885114E-5</v>
      </c>
      <c r="AO115" s="28">
        <f t="shared" si="32"/>
        <v>1.1546350893795834E-5</v>
      </c>
      <c r="AP115" s="28">
        <f t="shared" si="32"/>
        <v>1.1307071971706561E-5</v>
      </c>
      <c r="AQ115" s="28">
        <f t="shared" si="32"/>
        <v>1.1067793049617281E-5</v>
      </c>
      <c r="AR115" s="28">
        <f t="shared" si="32"/>
        <v>1.0828514127528006E-5</v>
      </c>
      <c r="AS115" s="28">
        <f t="shared" si="32"/>
        <v>1.0589235205438727E-5</v>
      </c>
      <c r="AT115" s="28">
        <f t="shared" si="32"/>
        <v>1.0349956283349454E-5</v>
      </c>
      <c r="AU115" s="28">
        <f t="shared" si="32"/>
        <v>1.0110677361260174E-5</v>
      </c>
      <c r="AV115" s="28">
        <f t="shared" si="32"/>
        <v>9.8713984391709008E-6</v>
      </c>
      <c r="AW115" s="28">
        <f t="shared" si="32"/>
        <v>9.6321195170816193E-6</v>
      </c>
      <c r="AX115" s="28">
        <f t="shared" si="32"/>
        <v>9.3928405949923463E-6</v>
      </c>
      <c r="AY115" s="28">
        <f t="shared" si="32"/>
        <v>9.1535616729030665E-6</v>
      </c>
      <c r="AZ115" s="28">
        <f t="shared" si="32"/>
        <v>8.9142827508137918E-6</v>
      </c>
    </row>
    <row r="116" spans="1:52" x14ac:dyDescent="0.4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  <c r="AG116">
        <f>_xlfn.FORECAST.ETS(AG113,$B$116:$AF$116,$B$113:$AF$113)</f>
        <v>1.1429856600786197E-5</v>
      </c>
      <c r="AH116">
        <f>_xlfn.FORECAST.ETS(AH113,$B$116:$AF$116,$B$113:$AF$113)</f>
        <v>1.1410146334624564E-5</v>
      </c>
      <c r="AI116">
        <f t="shared" ref="AI116:AZ116" si="33">_xlfn.FORECAST.ETS(AI113,$B$116:$AF$116,$B$113:$AF$113)</f>
        <v>1.1390436068462926E-5</v>
      </c>
      <c r="AJ116">
        <f t="shared" si="33"/>
        <v>1.1370725802301293E-5</v>
      </c>
      <c r="AK116">
        <f t="shared" si="33"/>
        <v>1.1351015536139654E-5</v>
      </c>
      <c r="AL116">
        <f t="shared" si="33"/>
        <v>1.1331305269978021E-5</v>
      </c>
      <c r="AM116">
        <f t="shared" si="33"/>
        <v>1.1311595003816383E-5</v>
      </c>
      <c r="AN116">
        <f t="shared" si="33"/>
        <v>1.129188473765475E-5</v>
      </c>
      <c r="AO116">
        <f t="shared" si="33"/>
        <v>1.1272174471493112E-5</v>
      </c>
      <c r="AP116">
        <f t="shared" si="33"/>
        <v>1.1252464205331479E-5</v>
      </c>
      <c r="AQ116">
        <f t="shared" si="33"/>
        <v>1.123275393916984E-5</v>
      </c>
      <c r="AR116">
        <f t="shared" si="33"/>
        <v>1.1213043673008209E-5</v>
      </c>
      <c r="AS116">
        <f t="shared" si="33"/>
        <v>1.1193333406846569E-5</v>
      </c>
      <c r="AT116">
        <f t="shared" si="33"/>
        <v>1.1173623140684938E-5</v>
      </c>
      <c r="AU116">
        <f t="shared" si="33"/>
        <v>1.1153912874523298E-5</v>
      </c>
      <c r="AV116">
        <f t="shared" si="33"/>
        <v>1.1134202608361666E-5</v>
      </c>
      <c r="AW116">
        <f t="shared" si="33"/>
        <v>1.1114492342200026E-5</v>
      </c>
      <c r="AX116">
        <f t="shared" si="33"/>
        <v>1.1094782076038395E-5</v>
      </c>
      <c r="AY116">
        <f t="shared" si="33"/>
        <v>1.1075071809876755E-5</v>
      </c>
      <c r="AZ116">
        <f t="shared" si="33"/>
        <v>1.1055361543715124E-5</v>
      </c>
    </row>
    <row r="117" spans="1:52" x14ac:dyDescent="0.4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  <c r="AG117">
        <f>_xlfn.FORECAST.ETS(AG113,$B$117:$AF$117,$B$113:$AF$113)</f>
        <v>1.1429856600786197E-5</v>
      </c>
      <c r="AH117">
        <f>_xlfn.FORECAST.ETS(AH113,$B$117:$AF$117,$B$113:$AF$113)</f>
        <v>1.1410146334624564E-5</v>
      </c>
      <c r="AI117">
        <f t="shared" ref="AI117:AZ117" si="34">_xlfn.FORECAST.ETS(AI113,$B$117:$AF$117,$B$113:$AF$113)</f>
        <v>1.1390436068462926E-5</v>
      </c>
      <c r="AJ117">
        <f t="shared" si="34"/>
        <v>1.1370725802301293E-5</v>
      </c>
      <c r="AK117">
        <f t="shared" si="34"/>
        <v>1.1351015536139654E-5</v>
      </c>
      <c r="AL117">
        <f t="shared" si="34"/>
        <v>1.1331305269978021E-5</v>
      </c>
      <c r="AM117">
        <f t="shared" si="34"/>
        <v>1.1311595003816383E-5</v>
      </c>
      <c r="AN117">
        <f t="shared" si="34"/>
        <v>1.129188473765475E-5</v>
      </c>
      <c r="AO117">
        <f t="shared" si="34"/>
        <v>1.1272174471493112E-5</v>
      </c>
      <c r="AP117">
        <f t="shared" si="34"/>
        <v>1.1252464205331479E-5</v>
      </c>
      <c r="AQ117">
        <f t="shared" si="34"/>
        <v>1.123275393916984E-5</v>
      </c>
      <c r="AR117">
        <f t="shared" si="34"/>
        <v>1.1213043673008209E-5</v>
      </c>
      <c r="AS117">
        <f t="shared" si="34"/>
        <v>1.1193333406846569E-5</v>
      </c>
      <c r="AT117">
        <f t="shared" si="34"/>
        <v>1.1173623140684938E-5</v>
      </c>
      <c r="AU117">
        <f t="shared" si="34"/>
        <v>1.1153912874523298E-5</v>
      </c>
      <c r="AV117">
        <f t="shared" si="34"/>
        <v>1.1134202608361666E-5</v>
      </c>
      <c r="AW117">
        <f t="shared" si="34"/>
        <v>1.1114492342200026E-5</v>
      </c>
      <c r="AX117">
        <f t="shared" si="34"/>
        <v>1.1094782076038395E-5</v>
      </c>
      <c r="AY117">
        <f t="shared" si="34"/>
        <v>1.1075071809876755E-5</v>
      </c>
      <c r="AZ117">
        <f t="shared" si="34"/>
        <v>1.1055361543715124E-5</v>
      </c>
    </row>
    <row r="118" spans="1:52" x14ac:dyDescent="0.4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  <c r="AG118">
        <f>_xlfn.FORECAST.ETS(AG113,$B$118:$AF$118,$B$113:$AF$113)</f>
        <v>1.3181948425596508E-5</v>
      </c>
      <c r="AH118">
        <f>_xlfn.FORECAST.ETS(AH113,$B$118:$AF$118,$B$113:$AF$113)</f>
        <v>1.3178071618106646E-5</v>
      </c>
      <c r="AI118">
        <f t="shared" ref="AI118:AZ118" si="35">_xlfn.FORECAST.ETS(AI113,$B$118:$AF$118,$B$113:$AF$113)</f>
        <v>1.3174194810616777E-5</v>
      </c>
      <c r="AJ118">
        <f t="shared" si="35"/>
        <v>1.3170318003126913E-5</v>
      </c>
      <c r="AK118">
        <f t="shared" si="35"/>
        <v>1.3166441195637044E-5</v>
      </c>
      <c r="AL118">
        <f t="shared" si="35"/>
        <v>1.3162564388147181E-5</v>
      </c>
      <c r="AM118">
        <f t="shared" si="35"/>
        <v>1.3158687580657312E-5</v>
      </c>
      <c r="AN118">
        <f t="shared" si="35"/>
        <v>1.315481077316745E-5</v>
      </c>
      <c r="AO118">
        <f t="shared" si="35"/>
        <v>1.3150933965677581E-5</v>
      </c>
      <c r="AP118">
        <f t="shared" si="35"/>
        <v>1.3147057158187717E-5</v>
      </c>
      <c r="AQ118">
        <f t="shared" si="35"/>
        <v>1.3143180350697847E-5</v>
      </c>
      <c r="AR118">
        <f t="shared" si="35"/>
        <v>1.3139303543207985E-5</v>
      </c>
      <c r="AS118">
        <f t="shared" si="35"/>
        <v>1.3135426735718116E-5</v>
      </c>
      <c r="AT118">
        <f t="shared" si="35"/>
        <v>1.3131549928228254E-5</v>
      </c>
      <c r="AU118">
        <f t="shared" si="35"/>
        <v>1.3127673120738384E-5</v>
      </c>
      <c r="AV118">
        <f t="shared" si="35"/>
        <v>1.312379631324852E-5</v>
      </c>
      <c r="AW118">
        <f t="shared" si="35"/>
        <v>1.3119919505758651E-5</v>
      </c>
      <c r="AX118">
        <f t="shared" si="35"/>
        <v>1.3116042698268789E-5</v>
      </c>
      <c r="AY118">
        <f t="shared" si="35"/>
        <v>1.311216589077892E-5</v>
      </c>
      <c r="AZ118">
        <f t="shared" si="35"/>
        <v>1.3108289083289057E-5</v>
      </c>
    </row>
    <row r="119" spans="1:52" x14ac:dyDescent="0.4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  <c r="AG119">
        <f>_xlfn.FORECAST.ETS(AG113,$B$119:$AF$119,$B$113:$AF$113)</f>
        <v>1.3181948425596508E-5</v>
      </c>
      <c r="AH119">
        <f>_xlfn.FORECAST.ETS(AH113,$B$119:$AF$119,$B$113:$AF$113)</f>
        <v>1.3178071618106646E-5</v>
      </c>
      <c r="AI119">
        <f t="shared" ref="AI119:AZ119" si="36">_xlfn.FORECAST.ETS(AI113,$B$119:$AF$119,$B$113:$AF$113)</f>
        <v>1.3174194810616777E-5</v>
      </c>
      <c r="AJ119">
        <f t="shared" si="36"/>
        <v>1.3170318003126913E-5</v>
      </c>
      <c r="AK119">
        <f t="shared" si="36"/>
        <v>1.3166441195637044E-5</v>
      </c>
      <c r="AL119">
        <f t="shared" si="36"/>
        <v>1.3162564388147181E-5</v>
      </c>
      <c r="AM119">
        <f t="shared" si="36"/>
        <v>1.3158687580657312E-5</v>
      </c>
      <c r="AN119">
        <f t="shared" si="36"/>
        <v>1.315481077316745E-5</v>
      </c>
      <c r="AO119">
        <f t="shared" si="36"/>
        <v>1.3150933965677581E-5</v>
      </c>
      <c r="AP119">
        <f t="shared" si="36"/>
        <v>1.3147057158187717E-5</v>
      </c>
      <c r="AQ119">
        <f t="shared" si="36"/>
        <v>1.3143180350697847E-5</v>
      </c>
      <c r="AR119">
        <f t="shared" si="36"/>
        <v>1.3139303543207985E-5</v>
      </c>
      <c r="AS119">
        <f t="shared" si="36"/>
        <v>1.3135426735718116E-5</v>
      </c>
      <c r="AT119">
        <f t="shared" si="36"/>
        <v>1.3131549928228254E-5</v>
      </c>
      <c r="AU119">
        <f t="shared" si="36"/>
        <v>1.3127673120738384E-5</v>
      </c>
      <c r="AV119">
        <f t="shared" si="36"/>
        <v>1.312379631324852E-5</v>
      </c>
      <c r="AW119">
        <f t="shared" si="36"/>
        <v>1.3119919505758651E-5</v>
      </c>
      <c r="AX119">
        <f t="shared" si="36"/>
        <v>1.3116042698268789E-5</v>
      </c>
      <c r="AY119">
        <f t="shared" si="36"/>
        <v>1.311216589077892E-5</v>
      </c>
      <c r="AZ119">
        <f t="shared" si="36"/>
        <v>1.3108289083289057E-5</v>
      </c>
    </row>
    <row r="120" spans="1:52" x14ac:dyDescent="0.4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4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  <c r="AG121">
        <f>_xlfn.FORECAST.ETS(AG113,$B$121:$AF$121,$B$113:$AF$113)</f>
        <v>1.3181948425596508E-5</v>
      </c>
      <c r="AH121">
        <f>_xlfn.FORECAST.ETS(AH113,$B$121:$AF$121,$B$113:$AF$113)</f>
        <v>1.3178071618106646E-5</v>
      </c>
      <c r="AI121">
        <f t="shared" ref="AI121:AZ121" si="37">_xlfn.FORECAST.ETS(AI113,$B$121:$AF$121,$B$113:$AF$113)</f>
        <v>1.3174194810616777E-5</v>
      </c>
      <c r="AJ121">
        <f t="shared" si="37"/>
        <v>1.3170318003126913E-5</v>
      </c>
      <c r="AK121">
        <f t="shared" si="37"/>
        <v>1.3166441195637044E-5</v>
      </c>
      <c r="AL121">
        <f t="shared" si="37"/>
        <v>1.3162564388147181E-5</v>
      </c>
      <c r="AM121">
        <f t="shared" si="37"/>
        <v>1.3158687580657312E-5</v>
      </c>
      <c r="AN121">
        <f t="shared" si="37"/>
        <v>1.315481077316745E-5</v>
      </c>
      <c r="AO121">
        <f t="shared" si="37"/>
        <v>1.3150933965677581E-5</v>
      </c>
      <c r="AP121">
        <f t="shared" si="37"/>
        <v>1.3147057158187717E-5</v>
      </c>
      <c r="AQ121">
        <f t="shared" si="37"/>
        <v>1.3143180350697847E-5</v>
      </c>
      <c r="AR121">
        <f t="shared" si="37"/>
        <v>1.3139303543207985E-5</v>
      </c>
      <c r="AS121">
        <f t="shared" si="37"/>
        <v>1.3135426735718116E-5</v>
      </c>
      <c r="AT121">
        <f t="shared" si="37"/>
        <v>1.3131549928228254E-5</v>
      </c>
      <c r="AU121">
        <f t="shared" si="37"/>
        <v>1.3127673120738384E-5</v>
      </c>
      <c r="AV121">
        <f t="shared" si="37"/>
        <v>1.312379631324852E-5</v>
      </c>
      <c r="AW121">
        <f t="shared" si="37"/>
        <v>1.3119919505758651E-5</v>
      </c>
      <c r="AX121">
        <f t="shared" si="37"/>
        <v>1.3116042698268789E-5</v>
      </c>
      <c r="AY121">
        <f t="shared" si="37"/>
        <v>1.311216589077892E-5</v>
      </c>
      <c r="AZ121">
        <f t="shared" si="37"/>
        <v>1.3108289083289057E-5</v>
      </c>
    </row>
    <row r="122" spans="1:52" s="3" customFormat="1" x14ac:dyDescent="0.45">
      <c r="A122" s="5" t="s">
        <v>48</v>
      </c>
    </row>
    <row r="123" spans="1:52" x14ac:dyDescent="0.4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  <c r="AG123">
        <v>2051</v>
      </c>
      <c r="AH123">
        <v>2052</v>
      </c>
      <c r="AI123">
        <v>2053</v>
      </c>
      <c r="AJ123">
        <v>2054</v>
      </c>
      <c r="AK123">
        <v>2055</v>
      </c>
      <c r="AL123">
        <v>2056</v>
      </c>
      <c r="AM123">
        <v>2057</v>
      </c>
      <c r="AN123">
        <v>2058</v>
      </c>
      <c r="AO123">
        <v>2059</v>
      </c>
      <c r="AP123">
        <v>2060</v>
      </c>
      <c r="AQ123">
        <v>2061</v>
      </c>
      <c r="AR123">
        <v>2062</v>
      </c>
      <c r="AS123">
        <v>2063</v>
      </c>
      <c r="AT123">
        <v>2064</v>
      </c>
      <c r="AU123">
        <v>2065</v>
      </c>
      <c r="AV123">
        <v>2066</v>
      </c>
      <c r="AW123">
        <v>2067</v>
      </c>
      <c r="AX123">
        <v>2068</v>
      </c>
      <c r="AY123">
        <v>2069</v>
      </c>
      <c r="AZ123">
        <v>2070</v>
      </c>
    </row>
    <row r="124" spans="1:52" x14ac:dyDescent="0.4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  <c r="AG124">
        <f>_xlfn.FORECAST.ETS(AG123,$B$124:$AF$124,$B$123:$AF$123)</f>
        <v>1.6749290346100419E-5</v>
      </c>
      <c r="AH124">
        <f>_xlfn.FORECAST.ETS(AH123,$B$124:$AF$124,$B$123:$AF$123)</f>
        <v>1.6898661085924914E-5</v>
      </c>
      <c r="AI124">
        <f t="shared" ref="AI124:AZ124" si="38">_xlfn.FORECAST.ETS(AI123,$B$124:$AF$124,$B$123:$AF$123)</f>
        <v>1.704803182574941E-5</v>
      </c>
      <c r="AJ124">
        <f t="shared" si="38"/>
        <v>1.7197402565573905E-5</v>
      </c>
      <c r="AK124">
        <f t="shared" si="38"/>
        <v>1.7346773305398401E-5</v>
      </c>
      <c r="AL124">
        <f t="shared" si="38"/>
        <v>1.7496144045222896E-5</v>
      </c>
      <c r="AM124">
        <f t="shared" si="38"/>
        <v>1.7645514785047392E-5</v>
      </c>
      <c r="AN124">
        <f t="shared" si="38"/>
        <v>1.7794885524871888E-5</v>
      </c>
      <c r="AO124">
        <f t="shared" si="38"/>
        <v>1.7944256264696383E-5</v>
      </c>
      <c r="AP124">
        <f t="shared" si="38"/>
        <v>1.8093627004520879E-5</v>
      </c>
      <c r="AQ124">
        <f t="shared" si="38"/>
        <v>1.8242997744345374E-5</v>
      </c>
      <c r="AR124">
        <f t="shared" si="38"/>
        <v>1.839236848416987E-5</v>
      </c>
      <c r="AS124">
        <f t="shared" si="38"/>
        <v>1.8541739223994365E-5</v>
      </c>
      <c r="AT124">
        <f t="shared" si="38"/>
        <v>1.8691109963818861E-5</v>
      </c>
      <c r="AU124">
        <f t="shared" si="38"/>
        <v>1.8840480703643357E-5</v>
      </c>
      <c r="AV124">
        <f t="shared" si="38"/>
        <v>1.8989851443467852E-5</v>
      </c>
      <c r="AW124">
        <f t="shared" si="38"/>
        <v>1.9139222183292348E-5</v>
      </c>
      <c r="AX124">
        <f t="shared" si="38"/>
        <v>1.9288592923116843E-5</v>
      </c>
      <c r="AY124">
        <f t="shared" si="38"/>
        <v>1.9437963662941339E-5</v>
      </c>
      <c r="AZ124">
        <f t="shared" si="38"/>
        <v>1.9587334402765834E-5</v>
      </c>
    </row>
    <row r="125" spans="1:52" x14ac:dyDescent="0.4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4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  <c r="AG126">
        <f>_xlfn.FORECAST.ETS(AG123,$B$126:$AF$126,$B$123:$AF$123)</f>
        <v>2.3418266459460316E-5</v>
      </c>
      <c r="AH126">
        <f>_xlfn.FORECAST.ETS(AH123,$B$126:$AF$126,$B$123:$AF$123)</f>
        <v>2.3449259840744914E-5</v>
      </c>
      <c r="AI126">
        <f t="shared" ref="AI126:AZ126" si="39">_xlfn.FORECAST.ETS(AI123,$B$126:$AF$126,$B$123:$AF$123)</f>
        <v>2.3480253222029515E-5</v>
      </c>
      <c r="AJ126">
        <f t="shared" si="39"/>
        <v>2.3511246603314113E-5</v>
      </c>
      <c r="AK126">
        <f t="shared" si="39"/>
        <v>2.3542239984598714E-5</v>
      </c>
      <c r="AL126">
        <f t="shared" si="39"/>
        <v>2.3573233365883312E-5</v>
      </c>
      <c r="AM126">
        <f t="shared" si="39"/>
        <v>2.3604226747167913E-5</v>
      </c>
      <c r="AN126">
        <f t="shared" si="39"/>
        <v>2.3635220128452511E-5</v>
      </c>
      <c r="AO126">
        <f t="shared" si="39"/>
        <v>2.3666213509737112E-5</v>
      </c>
      <c r="AP126">
        <f t="shared" si="39"/>
        <v>2.369720689102171E-5</v>
      </c>
      <c r="AQ126">
        <f t="shared" si="39"/>
        <v>2.3728200272306311E-5</v>
      </c>
      <c r="AR126">
        <f t="shared" si="39"/>
        <v>2.3759193653590909E-5</v>
      </c>
      <c r="AS126">
        <f t="shared" si="39"/>
        <v>2.379018703487551E-5</v>
      </c>
      <c r="AT126">
        <f t="shared" si="39"/>
        <v>2.3821180416160108E-5</v>
      </c>
      <c r="AU126">
        <f t="shared" si="39"/>
        <v>2.3852173797444709E-5</v>
      </c>
      <c r="AV126">
        <f t="shared" si="39"/>
        <v>2.3883167178729307E-5</v>
      </c>
      <c r="AW126">
        <f t="shared" si="39"/>
        <v>2.3914160560013908E-5</v>
      </c>
      <c r="AX126">
        <f t="shared" si="39"/>
        <v>2.3945153941298506E-5</v>
      </c>
      <c r="AY126">
        <f t="shared" si="39"/>
        <v>2.3976147322583107E-5</v>
      </c>
      <c r="AZ126">
        <f t="shared" si="39"/>
        <v>2.4007140703867705E-5</v>
      </c>
    </row>
    <row r="127" spans="1:52" x14ac:dyDescent="0.4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  <c r="AG127">
        <f>_xlfn.FORECAST.ETS(AG123,$B$127:$AF$127,$B$123:$AF$123)</f>
        <v>1.8329032808366135E-5</v>
      </c>
      <c r="AH127">
        <f>_xlfn.FORECAST.ETS(AH123,$B$127:$AF$127,$B$123:$AF$123)</f>
        <v>1.850212709455562E-5</v>
      </c>
      <c r="AI127">
        <f t="shared" ref="AI127:AZ127" si="40">_xlfn.FORECAST.ETS(AI123,$B$127:$AF$127,$B$123:$AF$123)</f>
        <v>1.8675221380745106E-5</v>
      </c>
      <c r="AJ127">
        <f t="shared" si="40"/>
        <v>1.8848315666934591E-5</v>
      </c>
      <c r="AK127">
        <f t="shared" si="40"/>
        <v>1.9021409953124076E-5</v>
      </c>
      <c r="AL127">
        <f t="shared" si="40"/>
        <v>1.9194504239313562E-5</v>
      </c>
      <c r="AM127">
        <f t="shared" si="40"/>
        <v>1.9367598525503047E-5</v>
      </c>
      <c r="AN127">
        <f t="shared" si="40"/>
        <v>1.9540692811692533E-5</v>
      </c>
      <c r="AO127">
        <f t="shared" si="40"/>
        <v>1.9713787097882021E-5</v>
      </c>
      <c r="AP127">
        <f t="shared" si="40"/>
        <v>1.9886881384071507E-5</v>
      </c>
      <c r="AQ127">
        <f t="shared" si="40"/>
        <v>2.0059975670260992E-5</v>
      </c>
      <c r="AR127">
        <f t="shared" si="40"/>
        <v>2.0233069956450478E-5</v>
      </c>
      <c r="AS127">
        <f t="shared" si="40"/>
        <v>2.0406164242639963E-5</v>
      </c>
      <c r="AT127">
        <f t="shared" si="40"/>
        <v>2.0579258528829449E-5</v>
      </c>
      <c r="AU127">
        <f t="shared" si="40"/>
        <v>2.0752352815018934E-5</v>
      </c>
      <c r="AV127">
        <f t="shared" si="40"/>
        <v>2.0925447101208419E-5</v>
      </c>
      <c r="AW127">
        <f t="shared" si="40"/>
        <v>2.1098541387397905E-5</v>
      </c>
      <c r="AX127">
        <f t="shared" si="40"/>
        <v>2.127163567358739E-5</v>
      </c>
      <c r="AY127">
        <f t="shared" si="40"/>
        <v>2.1444729959776876E-5</v>
      </c>
      <c r="AZ127">
        <f t="shared" si="40"/>
        <v>2.1617824245966361E-5</v>
      </c>
    </row>
    <row r="128" spans="1:52" x14ac:dyDescent="0.4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  <c r="AG128" s="28">
        <f>_xlfn.FORECAST.ETS(AG123,$E$128:$AF$128,$E$123:$AF$123)</f>
        <v>1.393835106653797E-5</v>
      </c>
      <c r="AH128" s="28">
        <f t="shared" ref="AH128:AZ128" si="41">_xlfn.FORECAST.ETS(AH123,$E$128:$AF$128,$E$123:$AF$123)</f>
        <v>1.3953882655623111E-5</v>
      </c>
      <c r="AI128" s="28">
        <f t="shared" si="41"/>
        <v>1.3969414244708253E-5</v>
      </c>
      <c r="AJ128" s="28">
        <f t="shared" si="41"/>
        <v>1.3984945833793394E-5</v>
      </c>
      <c r="AK128" s="28">
        <f t="shared" si="41"/>
        <v>1.4000477422878535E-5</v>
      </c>
      <c r="AL128" s="28">
        <f t="shared" si="41"/>
        <v>1.4016009011963677E-5</v>
      </c>
      <c r="AM128" s="28">
        <f t="shared" si="41"/>
        <v>1.403154060104882E-5</v>
      </c>
      <c r="AN128" s="28">
        <f t="shared" si="41"/>
        <v>1.4047072190133962E-5</v>
      </c>
      <c r="AO128" s="28">
        <f t="shared" si="41"/>
        <v>1.4062603779219103E-5</v>
      </c>
      <c r="AP128" s="28">
        <f t="shared" si="41"/>
        <v>1.4078135368304244E-5</v>
      </c>
      <c r="AQ128" s="28">
        <f t="shared" si="41"/>
        <v>1.4093666957389386E-5</v>
      </c>
      <c r="AR128" s="28">
        <f t="shared" si="41"/>
        <v>1.4109198546474527E-5</v>
      </c>
      <c r="AS128" s="28">
        <f t="shared" si="41"/>
        <v>1.4124730135559669E-5</v>
      </c>
      <c r="AT128" s="28">
        <f t="shared" si="41"/>
        <v>1.414026172464481E-5</v>
      </c>
      <c r="AU128" s="28">
        <f t="shared" si="41"/>
        <v>1.4155793313729952E-5</v>
      </c>
      <c r="AV128" s="28">
        <f t="shared" si="41"/>
        <v>1.4171324902815093E-5</v>
      </c>
      <c r="AW128" s="28">
        <f t="shared" si="41"/>
        <v>1.4186856491900235E-5</v>
      </c>
      <c r="AX128" s="28">
        <f t="shared" si="41"/>
        <v>1.4202388080985376E-5</v>
      </c>
      <c r="AY128" s="28">
        <f t="shared" si="41"/>
        <v>1.4217919670070519E-5</v>
      </c>
      <c r="AZ128" s="28">
        <f t="shared" si="41"/>
        <v>1.4233451259155661E-5</v>
      </c>
    </row>
    <row r="129" spans="1:52" x14ac:dyDescent="0.4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4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4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  <c r="AG131" s="28">
        <f>_xlfn.FORECAST.ETS(AG123,$E$131:$AF$131,$E$123:$AF$123)</f>
        <v>1.393835106653797E-5</v>
      </c>
      <c r="AH131" s="28">
        <f t="shared" ref="AH131:AZ131" si="42">_xlfn.FORECAST.ETS(AH123,$E$131:$AF$131,$E$123:$AF$123)</f>
        <v>1.3953882655623111E-5</v>
      </c>
      <c r="AI131" s="28">
        <f t="shared" si="42"/>
        <v>1.3969414244708253E-5</v>
      </c>
      <c r="AJ131" s="28">
        <f t="shared" si="42"/>
        <v>1.3984945833793394E-5</v>
      </c>
      <c r="AK131" s="28">
        <f t="shared" si="42"/>
        <v>1.4000477422878535E-5</v>
      </c>
      <c r="AL131" s="28">
        <f t="shared" si="42"/>
        <v>1.4016009011963677E-5</v>
      </c>
      <c r="AM131" s="28">
        <f t="shared" si="42"/>
        <v>1.403154060104882E-5</v>
      </c>
      <c r="AN131" s="28">
        <f t="shared" si="42"/>
        <v>1.4047072190133962E-5</v>
      </c>
      <c r="AO131" s="28">
        <f t="shared" si="42"/>
        <v>1.4062603779219103E-5</v>
      </c>
      <c r="AP131" s="28">
        <f t="shared" si="42"/>
        <v>1.4078135368304244E-5</v>
      </c>
      <c r="AQ131" s="28">
        <f t="shared" si="42"/>
        <v>1.4093666957389386E-5</v>
      </c>
      <c r="AR131" s="28">
        <f t="shared" si="42"/>
        <v>1.4109198546474527E-5</v>
      </c>
      <c r="AS131" s="28">
        <f t="shared" si="42"/>
        <v>1.4124730135559669E-5</v>
      </c>
      <c r="AT131" s="28">
        <f t="shared" si="42"/>
        <v>1.414026172464481E-5</v>
      </c>
      <c r="AU131" s="28">
        <f t="shared" si="42"/>
        <v>1.4155793313729952E-5</v>
      </c>
      <c r="AV131" s="28">
        <f t="shared" si="42"/>
        <v>1.4171324902815093E-5</v>
      </c>
      <c r="AW131" s="28">
        <f t="shared" si="42"/>
        <v>1.4186856491900235E-5</v>
      </c>
      <c r="AX131" s="28">
        <f t="shared" si="42"/>
        <v>1.4202388080985376E-5</v>
      </c>
      <c r="AY131" s="28">
        <f t="shared" si="42"/>
        <v>1.4217919670070519E-5</v>
      </c>
      <c r="AZ131" s="28">
        <f t="shared" si="42"/>
        <v>1.4233451259155661E-5</v>
      </c>
    </row>
    <row r="132" spans="1:52" s="3" customFormat="1" x14ac:dyDescent="0.45">
      <c r="A132" s="5" t="s">
        <v>49</v>
      </c>
    </row>
    <row r="133" spans="1:52" x14ac:dyDescent="0.4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  <c r="AG133">
        <v>2051</v>
      </c>
      <c r="AH133">
        <v>2052</v>
      </c>
      <c r="AI133">
        <v>2053</v>
      </c>
      <c r="AJ133">
        <v>2054</v>
      </c>
      <c r="AK133">
        <v>2055</v>
      </c>
      <c r="AL133">
        <v>2056</v>
      </c>
      <c r="AM133">
        <v>2057</v>
      </c>
      <c r="AN133">
        <v>2058</v>
      </c>
      <c r="AO133">
        <v>2059</v>
      </c>
      <c r="AP133">
        <v>2060</v>
      </c>
      <c r="AQ133">
        <v>2061</v>
      </c>
      <c r="AR133">
        <v>2062</v>
      </c>
      <c r="AS133">
        <v>2063</v>
      </c>
      <c r="AT133">
        <v>2064</v>
      </c>
      <c r="AU133">
        <v>2065</v>
      </c>
      <c r="AV133">
        <v>2066</v>
      </c>
      <c r="AW133">
        <v>2067</v>
      </c>
      <c r="AX133">
        <v>2068</v>
      </c>
      <c r="AY133">
        <v>2069</v>
      </c>
      <c r="AZ133">
        <v>2070</v>
      </c>
    </row>
    <row r="134" spans="1:52" x14ac:dyDescent="0.4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4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4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4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4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4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4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4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s="3" customFormat="1" x14ac:dyDescent="0.45">
      <c r="A142" s="5" t="s">
        <v>50</v>
      </c>
    </row>
    <row r="143" spans="1:52" x14ac:dyDescent="0.4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  <c r="AG143">
        <v>2051</v>
      </c>
      <c r="AH143">
        <v>2052</v>
      </c>
      <c r="AI143">
        <v>2053</v>
      </c>
      <c r="AJ143">
        <v>2054</v>
      </c>
      <c r="AK143">
        <v>2055</v>
      </c>
      <c r="AL143">
        <v>2056</v>
      </c>
      <c r="AM143">
        <v>2057</v>
      </c>
      <c r="AN143">
        <v>2058</v>
      </c>
      <c r="AO143">
        <v>2059</v>
      </c>
      <c r="AP143">
        <v>2060</v>
      </c>
      <c r="AQ143">
        <v>2061</v>
      </c>
      <c r="AR143">
        <v>2062</v>
      </c>
      <c r="AS143">
        <v>2063</v>
      </c>
      <c r="AT143">
        <v>2064</v>
      </c>
      <c r="AU143">
        <v>2065</v>
      </c>
      <c r="AV143">
        <v>2066</v>
      </c>
      <c r="AW143">
        <v>2067</v>
      </c>
      <c r="AX143">
        <v>2068</v>
      </c>
      <c r="AY143">
        <v>2069</v>
      </c>
      <c r="AZ143">
        <v>2070</v>
      </c>
    </row>
    <row r="144" spans="1:52" x14ac:dyDescent="0.4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  <c r="AG144">
        <f>_xlfn.FORECAST.ETS(AG143,$B$144:$AF$144,$B$143:$AF$143)</f>
        <v>6.4269325450511219E-6</v>
      </c>
      <c r="AH144">
        <f>_xlfn.FORECAST.ETS(AH143,$B$144:$AF$144,$B$143:$AF$143)</f>
        <v>6.1062539981046819E-6</v>
      </c>
      <c r="AI144">
        <f t="shared" ref="AI144:AZ144" si="43">_xlfn.FORECAST.ETS(AI143,$B$144:$AF$144,$B$143:$AF$143)</f>
        <v>5.7855754511582428E-6</v>
      </c>
      <c r="AJ144">
        <f t="shared" si="43"/>
        <v>5.4648969042118029E-6</v>
      </c>
      <c r="AK144">
        <f t="shared" si="43"/>
        <v>5.1442183572653629E-6</v>
      </c>
      <c r="AL144">
        <f t="shared" si="43"/>
        <v>4.823539810318923E-6</v>
      </c>
      <c r="AM144">
        <f t="shared" si="43"/>
        <v>4.5028612633724831E-6</v>
      </c>
      <c r="AN144">
        <f t="shared" si="43"/>
        <v>4.1821827164260431E-6</v>
      </c>
      <c r="AO144">
        <f t="shared" si="43"/>
        <v>3.8615041694796032E-6</v>
      </c>
      <c r="AP144">
        <f t="shared" si="43"/>
        <v>3.5408256225331632E-6</v>
      </c>
      <c r="AQ144">
        <f t="shared" si="43"/>
        <v>3.2201470755867237E-6</v>
      </c>
      <c r="AR144">
        <f t="shared" si="43"/>
        <v>2.8994685286402842E-6</v>
      </c>
      <c r="AS144">
        <f t="shared" si="43"/>
        <v>2.5787899816938442E-6</v>
      </c>
      <c r="AT144">
        <f t="shared" si="43"/>
        <v>2.2581114347474043E-6</v>
      </c>
      <c r="AU144">
        <f t="shared" si="43"/>
        <v>1.9374328878009644E-6</v>
      </c>
      <c r="AV144">
        <f t="shared" si="43"/>
        <v>1.6167543408545242E-6</v>
      </c>
      <c r="AW144">
        <f t="shared" si="43"/>
        <v>1.2960757939080847E-6</v>
      </c>
      <c r="AX144">
        <f t="shared" si="43"/>
        <v>9.7539724696164431E-7</v>
      </c>
      <c r="AY144">
        <f t="shared" si="43"/>
        <v>6.5471870001520469E-7</v>
      </c>
      <c r="AZ144">
        <f t="shared" si="43"/>
        <v>3.3404015306876448E-7</v>
      </c>
    </row>
    <row r="145" spans="1:52" x14ac:dyDescent="0.4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4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  <c r="AG146">
        <f>_xlfn.FORECAST.ETS(AG143,$B$146:$AF$146,$B$143:$AF$143)</f>
        <v>6.4269325450511219E-6</v>
      </c>
      <c r="AH146">
        <f>_xlfn.FORECAST.ETS(AH143,$B$146:$AF$146,$B$143:$AF$143)</f>
        <v>6.1062539981046819E-6</v>
      </c>
      <c r="AI146">
        <f t="shared" ref="AI146:AZ146" si="44">_xlfn.FORECAST.ETS(AI143,$B$146:$AF$146,$B$143:$AF$143)</f>
        <v>5.7855754511582428E-6</v>
      </c>
      <c r="AJ146">
        <f t="shared" si="44"/>
        <v>5.4648969042118029E-6</v>
      </c>
      <c r="AK146">
        <f t="shared" si="44"/>
        <v>5.1442183572653629E-6</v>
      </c>
      <c r="AL146">
        <f t="shared" si="44"/>
        <v>4.823539810318923E-6</v>
      </c>
      <c r="AM146">
        <f t="shared" si="44"/>
        <v>4.5028612633724831E-6</v>
      </c>
      <c r="AN146">
        <f t="shared" si="44"/>
        <v>4.1821827164260431E-6</v>
      </c>
      <c r="AO146">
        <f t="shared" si="44"/>
        <v>3.8615041694796032E-6</v>
      </c>
      <c r="AP146">
        <f t="shared" si="44"/>
        <v>3.5408256225331632E-6</v>
      </c>
      <c r="AQ146">
        <f t="shared" si="44"/>
        <v>3.2201470755867237E-6</v>
      </c>
      <c r="AR146">
        <f t="shared" si="44"/>
        <v>2.8994685286402842E-6</v>
      </c>
      <c r="AS146">
        <f t="shared" si="44"/>
        <v>2.5787899816938442E-6</v>
      </c>
      <c r="AT146">
        <f t="shared" si="44"/>
        <v>2.2581114347474043E-6</v>
      </c>
      <c r="AU146">
        <f t="shared" si="44"/>
        <v>1.9374328878009644E-6</v>
      </c>
      <c r="AV146">
        <f t="shared" si="44"/>
        <v>1.6167543408545242E-6</v>
      </c>
      <c r="AW146">
        <f t="shared" si="44"/>
        <v>1.2960757939080847E-6</v>
      </c>
      <c r="AX146">
        <f t="shared" si="44"/>
        <v>9.7539724696164431E-7</v>
      </c>
      <c r="AY146">
        <f t="shared" si="44"/>
        <v>6.5471870001520469E-7</v>
      </c>
      <c r="AZ146">
        <f t="shared" si="44"/>
        <v>3.3404015306876448E-7</v>
      </c>
    </row>
    <row r="147" spans="1:52" x14ac:dyDescent="0.4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  <c r="AG147">
        <f>_xlfn.FORECAST.ETS(AG143,$B$147:$AF$147,$B$143:$AF$143)</f>
        <v>6.4269325450511219E-6</v>
      </c>
      <c r="AH147">
        <f>_xlfn.FORECAST.ETS(AH143,$B$147:$AF$147,$B$143:$AF$143)</f>
        <v>6.1062539981046819E-6</v>
      </c>
      <c r="AI147">
        <f t="shared" ref="AI147:AZ147" si="45">_xlfn.FORECAST.ETS(AI143,$B$147:$AF$147,$B$143:$AF$143)</f>
        <v>5.7855754511582428E-6</v>
      </c>
      <c r="AJ147">
        <f t="shared" si="45"/>
        <v>5.4648969042118029E-6</v>
      </c>
      <c r="AK147">
        <f t="shared" si="45"/>
        <v>5.1442183572653629E-6</v>
      </c>
      <c r="AL147">
        <f t="shared" si="45"/>
        <v>4.823539810318923E-6</v>
      </c>
      <c r="AM147">
        <f t="shared" si="45"/>
        <v>4.5028612633724831E-6</v>
      </c>
      <c r="AN147">
        <f t="shared" si="45"/>
        <v>4.1821827164260431E-6</v>
      </c>
      <c r="AO147">
        <f t="shared" si="45"/>
        <v>3.8615041694796032E-6</v>
      </c>
      <c r="AP147">
        <f t="shared" si="45"/>
        <v>3.5408256225331632E-6</v>
      </c>
      <c r="AQ147">
        <f t="shared" si="45"/>
        <v>3.2201470755867237E-6</v>
      </c>
      <c r="AR147">
        <f t="shared" si="45"/>
        <v>2.8994685286402842E-6</v>
      </c>
      <c r="AS147">
        <f t="shared" si="45"/>
        <v>2.5787899816938442E-6</v>
      </c>
      <c r="AT147">
        <f t="shared" si="45"/>
        <v>2.2581114347474043E-6</v>
      </c>
      <c r="AU147">
        <f t="shared" si="45"/>
        <v>1.9374328878009644E-6</v>
      </c>
      <c r="AV147">
        <f t="shared" si="45"/>
        <v>1.6167543408545242E-6</v>
      </c>
      <c r="AW147">
        <f t="shared" si="45"/>
        <v>1.2960757939080847E-6</v>
      </c>
      <c r="AX147">
        <f t="shared" si="45"/>
        <v>9.7539724696164431E-7</v>
      </c>
      <c r="AY147">
        <f t="shared" si="45"/>
        <v>6.5471870001520469E-7</v>
      </c>
      <c r="AZ147">
        <f t="shared" si="45"/>
        <v>3.3404015306876448E-7</v>
      </c>
    </row>
    <row r="148" spans="1:52" x14ac:dyDescent="0.4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  <c r="AG148">
        <f>_xlfn.FORECAST.ETS(AG143,$B$148:$AF$148,$B$143:$AF$143)</f>
        <v>6.4269325450511219E-6</v>
      </c>
      <c r="AH148">
        <f>_xlfn.FORECAST.ETS(AH143,$B$148:$AF$148,$B$143:$AF$143)</f>
        <v>6.1062539981046819E-6</v>
      </c>
      <c r="AI148">
        <f t="shared" ref="AI148:AZ148" si="46">_xlfn.FORECAST.ETS(AI143,$B$148:$AF$148,$B$143:$AF$143)</f>
        <v>5.7855754511582428E-6</v>
      </c>
      <c r="AJ148">
        <f t="shared" si="46"/>
        <v>5.4648969042118029E-6</v>
      </c>
      <c r="AK148">
        <f t="shared" si="46"/>
        <v>5.1442183572653629E-6</v>
      </c>
      <c r="AL148">
        <f t="shared" si="46"/>
        <v>4.823539810318923E-6</v>
      </c>
      <c r="AM148">
        <f t="shared" si="46"/>
        <v>4.5028612633724831E-6</v>
      </c>
      <c r="AN148">
        <f t="shared" si="46"/>
        <v>4.1821827164260431E-6</v>
      </c>
      <c r="AO148">
        <f t="shared" si="46"/>
        <v>3.8615041694796032E-6</v>
      </c>
      <c r="AP148">
        <f t="shared" si="46"/>
        <v>3.5408256225331632E-6</v>
      </c>
      <c r="AQ148">
        <f t="shared" si="46"/>
        <v>3.2201470755867237E-6</v>
      </c>
      <c r="AR148">
        <f t="shared" si="46"/>
        <v>2.8994685286402842E-6</v>
      </c>
      <c r="AS148">
        <f t="shared" si="46"/>
        <v>2.5787899816938442E-6</v>
      </c>
      <c r="AT148">
        <f t="shared" si="46"/>
        <v>2.2581114347474043E-6</v>
      </c>
      <c r="AU148">
        <f t="shared" si="46"/>
        <v>1.9374328878009644E-6</v>
      </c>
      <c r="AV148">
        <f t="shared" si="46"/>
        <v>1.6167543408545242E-6</v>
      </c>
      <c r="AW148">
        <f t="shared" si="46"/>
        <v>1.2960757939080847E-6</v>
      </c>
      <c r="AX148">
        <f t="shared" si="46"/>
        <v>9.7539724696164431E-7</v>
      </c>
      <c r="AY148">
        <f t="shared" si="46"/>
        <v>6.5471870001520469E-7</v>
      </c>
      <c r="AZ148">
        <f t="shared" si="46"/>
        <v>3.3404015306876448E-7</v>
      </c>
    </row>
    <row r="149" spans="1:52" x14ac:dyDescent="0.4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  <c r="AG149">
        <f>_xlfn.FORECAST.ETS(AG143,$B$149:$AF$149,$B$143:$AF$143)</f>
        <v>6.4269325450511219E-6</v>
      </c>
      <c r="AH149">
        <f>_xlfn.FORECAST.ETS(AH143,$B$149:$AF$149,$B$143:$AF$143)</f>
        <v>6.1062539981046819E-6</v>
      </c>
      <c r="AI149">
        <f t="shared" ref="AI149:AZ149" si="47">_xlfn.FORECAST.ETS(AI143,$B$149:$AF$149,$B$143:$AF$143)</f>
        <v>5.7855754511582428E-6</v>
      </c>
      <c r="AJ149">
        <f t="shared" si="47"/>
        <v>5.4648969042118029E-6</v>
      </c>
      <c r="AK149">
        <f t="shared" si="47"/>
        <v>5.1442183572653629E-6</v>
      </c>
      <c r="AL149">
        <f t="shared" si="47"/>
        <v>4.823539810318923E-6</v>
      </c>
      <c r="AM149">
        <f t="shared" si="47"/>
        <v>4.5028612633724831E-6</v>
      </c>
      <c r="AN149">
        <f t="shared" si="47"/>
        <v>4.1821827164260431E-6</v>
      </c>
      <c r="AO149">
        <f t="shared" si="47"/>
        <v>3.8615041694796032E-6</v>
      </c>
      <c r="AP149">
        <f t="shared" si="47"/>
        <v>3.5408256225331632E-6</v>
      </c>
      <c r="AQ149">
        <f t="shared" si="47"/>
        <v>3.2201470755867237E-6</v>
      </c>
      <c r="AR149">
        <f t="shared" si="47"/>
        <v>2.8994685286402842E-6</v>
      </c>
      <c r="AS149">
        <f t="shared" si="47"/>
        <v>2.5787899816938442E-6</v>
      </c>
      <c r="AT149">
        <f t="shared" si="47"/>
        <v>2.2581114347474043E-6</v>
      </c>
      <c r="AU149">
        <f t="shared" si="47"/>
        <v>1.9374328878009644E-6</v>
      </c>
      <c r="AV149">
        <f t="shared" si="47"/>
        <v>1.6167543408545242E-6</v>
      </c>
      <c r="AW149">
        <f t="shared" si="47"/>
        <v>1.2960757939080847E-6</v>
      </c>
      <c r="AX149">
        <f t="shared" si="47"/>
        <v>9.7539724696164431E-7</v>
      </c>
      <c r="AY149">
        <f t="shared" si="47"/>
        <v>6.5471870001520469E-7</v>
      </c>
      <c r="AZ149">
        <f t="shared" si="47"/>
        <v>3.3404015306876448E-7</v>
      </c>
    </row>
    <row r="150" spans="1:52" x14ac:dyDescent="0.4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4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  <c r="AG151">
        <f>_xlfn.FORECAST.ETS(AG143,$B$151:$AF$151,$B$143:$AF$143)</f>
        <v>6.4269325450511219E-6</v>
      </c>
      <c r="AH151">
        <f>_xlfn.FORECAST.ETS(AH143,$B$151:$AF$151,$B$143:$AF$143)</f>
        <v>6.1062539981046819E-6</v>
      </c>
      <c r="AI151">
        <f t="shared" ref="AI151:AZ151" si="48">_xlfn.FORECAST.ETS(AI143,$B$151:$AF$151,$B$143:$AF$143)</f>
        <v>5.7855754511582428E-6</v>
      </c>
      <c r="AJ151">
        <f t="shared" si="48"/>
        <v>5.4648969042118029E-6</v>
      </c>
      <c r="AK151">
        <f t="shared" si="48"/>
        <v>5.1442183572653629E-6</v>
      </c>
      <c r="AL151">
        <f t="shared" si="48"/>
        <v>4.823539810318923E-6</v>
      </c>
      <c r="AM151">
        <f t="shared" si="48"/>
        <v>4.5028612633724831E-6</v>
      </c>
      <c r="AN151">
        <f t="shared" si="48"/>
        <v>4.1821827164260431E-6</v>
      </c>
      <c r="AO151">
        <f t="shared" si="48"/>
        <v>3.8615041694796032E-6</v>
      </c>
      <c r="AP151">
        <f t="shared" si="48"/>
        <v>3.5408256225331632E-6</v>
      </c>
      <c r="AQ151">
        <f t="shared" si="48"/>
        <v>3.2201470755867237E-6</v>
      </c>
      <c r="AR151">
        <f t="shared" si="48"/>
        <v>2.8994685286402842E-6</v>
      </c>
      <c r="AS151">
        <f t="shared" si="48"/>
        <v>2.5787899816938442E-6</v>
      </c>
      <c r="AT151">
        <f t="shared" si="48"/>
        <v>2.2581114347474043E-6</v>
      </c>
      <c r="AU151">
        <f t="shared" si="48"/>
        <v>1.9374328878009644E-6</v>
      </c>
      <c r="AV151">
        <f t="shared" si="48"/>
        <v>1.6167543408545242E-6</v>
      </c>
      <c r="AW151">
        <f t="shared" si="48"/>
        <v>1.2960757939080847E-6</v>
      </c>
      <c r="AX151">
        <f t="shared" si="48"/>
        <v>9.7539724696164431E-7</v>
      </c>
      <c r="AY151">
        <f t="shared" si="48"/>
        <v>6.5471870001520469E-7</v>
      </c>
      <c r="AZ151">
        <f t="shared" si="48"/>
        <v>3.3404015306876448E-7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1"/>
  <sheetViews>
    <sheetView topLeftCell="A129" workbookViewId="0">
      <selection activeCell="AS144" sqref="AS144"/>
    </sheetView>
  </sheetViews>
  <sheetFormatPr defaultRowHeight="14.25" x14ac:dyDescent="0.45"/>
  <cols>
    <col min="1" max="1" width="39.59765625" customWidth="1"/>
    <col min="40" max="40" width="11.59765625" bestFit="1" customWidth="1"/>
  </cols>
  <sheetData>
    <row r="1" spans="1:52" x14ac:dyDescent="0.4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s="3" customFormat="1" x14ac:dyDescent="0.45">
      <c r="A2" s="5" t="s">
        <v>22</v>
      </c>
    </row>
    <row r="3" spans="1:52" x14ac:dyDescent="0.4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  <c r="AG3">
        <v>2051</v>
      </c>
      <c r="AH3">
        <v>2052</v>
      </c>
      <c r="AI3">
        <v>2053</v>
      </c>
      <c r="AJ3">
        <v>2054</v>
      </c>
      <c r="AK3">
        <v>2055</v>
      </c>
      <c r="AL3">
        <v>2056</v>
      </c>
      <c r="AM3">
        <v>2057</v>
      </c>
      <c r="AN3">
        <v>2058</v>
      </c>
      <c r="AO3">
        <v>2059</v>
      </c>
      <c r="AP3">
        <v>2060</v>
      </c>
      <c r="AQ3">
        <v>2061</v>
      </c>
      <c r="AR3">
        <v>2062</v>
      </c>
      <c r="AS3">
        <v>2063</v>
      </c>
      <c r="AT3">
        <v>2064</v>
      </c>
      <c r="AU3">
        <v>2065</v>
      </c>
      <c r="AV3">
        <v>2066</v>
      </c>
      <c r="AW3">
        <v>2067</v>
      </c>
      <c r="AX3">
        <v>2068</v>
      </c>
      <c r="AY3">
        <v>2069</v>
      </c>
      <c r="AZ3">
        <v>2070</v>
      </c>
    </row>
    <row r="4" spans="1:52" x14ac:dyDescent="0.4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  <c r="AG5">
        <f>_xlfn.FORECAST.ETS(AG3,$B$5:$AF$5,$B$3:$AF$3)</f>
        <v>1.0470214510927828E-7</v>
      </c>
      <c r="AH5">
        <f t="shared" ref="AH5:AZ5" si="0">_xlfn.FORECAST.ETS(AH3,$B$5:$AF$5,$B$3:$AF$3)</f>
        <v>1.0439418562026127E-7</v>
      </c>
      <c r="AI5">
        <f t="shared" si="0"/>
        <v>1.0408622613124426E-7</v>
      </c>
      <c r="AJ5">
        <f t="shared" si="0"/>
        <v>1.0377826664222725E-7</v>
      </c>
      <c r="AK5">
        <f t="shared" si="0"/>
        <v>1.0347030715321024E-7</v>
      </c>
      <c r="AL5">
        <f t="shared" si="0"/>
        <v>1.0316234766419323E-7</v>
      </c>
      <c r="AM5">
        <f t="shared" si="0"/>
        <v>1.0285438817517621E-7</v>
      </c>
      <c r="AN5">
        <f t="shared" si="0"/>
        <v>1.025464286861592E-7</v>
      </c>
      <c r="AO5">
        <f t="shared" si="0"/>
        <v>1.0223846919714219E-7</v>
      </c>
      <c r="AP5">
        <f t="shared" si="0"/>
        <v>1.0193050970812518E-7</v>
      </c>
      <c r="AQ5">
        <f t="shared" si="0"/>
        <v>1.0162255021910817E-7</v>
      </c>
      <c r="AR5">
        <f t="shared" si="0"/>
        <v>1.0131459073009115E-7</v>
      </c>
      <c r="AS5">
        <f t="shared" si="0"/>
        <v>1.0100663124107415E-7</v>
      </c>
      <c r="AT5">
        <f t="shared" si="0"/>
        <v>1.0069867175205713E-7</v>
      </c>
      <c r="AU5">
        <f t="shared" si="0"/>
        <v>1.0039071226304013E-7</v>
      </c>
      <c r="AV5">
        <f t="shared" si="0"/>
        <v>1.0008275277402311E-7</v>
      </c>
      <c r="AW5">
        <f t="shared" si="0"/>
        <v>9.9774793285006094E-8</v>
      </c>
      <c r="AX5">
        <f t="shared" si="0"/>
        <v>9.946683379598909E-8</v>
      </c>
      <c r="AY5">
        <f t="shared" si="0"/>
        <v>9.9158874306972073E-8</v>
      </c>
      <c r="AZ5">
        <f t="shared" si="0"/>
        <v>9.8850914817955069E-8</v>
      </c>
    </row>
    <row r="6" spans="1:52" x14ac:dyDescent="0.4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  <c r="AG8">
        <f>_xlfn.FORECAST.ETS(AG3,$B$8:$AF$8,$B$3:$AF$3)</f>
        <v>1.8303078544308585E-7</v>
      </c>
      <c r="AH8">
        <f t="shared" ref="AH8:AZ8" si="1">_xlfn.FORECAST.ETS(AH3,$B$8:$AF$8,$B$3:$AF$3)</f>
        <v>1.839568096040169E-7</v>
      </c>
      <c r="AI8">
        <f t="shared" si="1"/>
        <v>1.8488283376494792E-7</v>
      </c>
      <c r="AJ8">
        <f t="shared" si="1"/>
        <v>1.8580885792587896E-7</v>
      </c>
      <c r="AK8">
        <f t="shared" si="1"/>
        <v>1.8673488208681E-7</v>
      </c>
      <c r="AL8">
        <f t="shared" si="1"/>
        <v>1.8766090624774102E-7</v>
      </c>
      <c r="AM8">
        <f t="shared" si="1"/>
        <v>1.8858693040867207E-7</v>
      </c>
      <c r="AN8">
        <f t="shared" si="1"/>
        <v>1.8951295456960311E-7</v>
      </c>
      <c r="AO8">
        <f t="shared" si="1"/>
        <v>1.9043897873053416E-7</v>
      </c>
      <c r="AP8">
        <f t="shared" si="1"/>
        <v>1.913650028914652E-7</v>
      </c>
      <c r="AQ8">
        <f t="shared" si="1"/>
        <v>1.9229102705239622E-7</v>
      </c>
      <c r="AR8">
        <f t="shared" si="1"/>
        <v>1.9321705121332726E-7</v>
      </c>
      <c r="AS8">
        <f t="shared" si="1"/>
        <v>1.9414307537425831E-7</v>
      </c>
      <c r="AT8">
        <f t="shared" si="1"/>
        <v>1.9506909953518932E-7</v>
      </c>
      <c r="AU8">
        <f t="shared" si="1"/>
        <v>1.9599512369612037E-7</v>
      </c>
      <c r="AV8">
        <f t="shared" si="1"/>
        <v>1.9692114785705141E-7</v>
      </c>
      <c r="AW8">
        <f t="shared" si="1"/>
        <v>1.9784717201798246E-7</v>
      </c>
      <c r="AX8">
        <f t="shared" si="1"/>
        <v>1.987731961789135E-7</v>
      </c>
      <c r="AY8">
        <f t="shared" si="1"/>
        <v>1.9969922033984452E-7</v>
      </c>
      <c r="AZ8">
        <f t="shared" si="1"/>
        <v>2.0062524450077556E-7</v>
      </c>
    </row>
    <row r="9" spans="1:52" x14ac:dyDescent="0.4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  <c r="AG9">
        <f>_xlfn.FORECAST.ETS(AG3,$B$9:$AF$9,$B$3:$AF$3)</f>
        <v>1.0470214510927828E-7</v>
      </c>
      <c r="AH9">
        <f t="shared" ref="AH9:AZ9" si="2">_xlfn.FORECAST.ETS(AH3,$B$9:$AF$9,$B$3:$AF$3)</f>
        <v>1.0439418562026127E-7</v>
      </c>
      <c r="AI9">
        <f t="shared" si="2"/>
        <v>1.0408622613124426E-7</v>
      </c>
      <c r="AJ9">
        <f t="shared" si="2"/>
        <v>1.0377826664222725E-7</v>
      </c>
      <c r="AK9">
        <f t="shared" si="2"/>
        <v>1.0347030715321024E-7</v>
      </c>
      <c r="AL9">
        <f t="shared" si="2"/>
        <v>1.0316234766419323E-7</v>
      </c>
      <c r="AM9">
        <f t="shared" si="2"/>
        <v>1.0285438817517621E-7</v>
      </c>
      <c r="AN9">
        <f t="shared" si="2"/>
        <v>1.025464286861592E-7</v>
      </c>
      <c r="AO9">
        <f t="shared" si="2"/>
        <v>1.0223846919714219E-7</v>
      </c>
      <c r="AP9">
        <f t="shared" si="2"/>
        <v>1.0193050970812518E-7</v>
      </c>
      <c r="AQ9">
        <f t="shared" si="2"/>
        <v>1.0162255021910817E-7</v>
      </c>
      <c r="AR9">
        <f t="shared" si="2"/>
        <v>1.0131459073009115E-7</v>
      </c>
      <c r="AS9">
        <f t="shared" si="2"/>
        <v>1.0100663124107415E-7</v>
      </c>
      <c r="AT9">
        <f t="shared" si="2"/>
        <v>1.0069867175205713E-7</v>
      </c>
      <c r="AU9">
        <f t="shared" si="2"/>
        <v>1.0039071226304013E-7</v>
      </c>
      <c r="AV9">
        <f t="shared" si="2"/>
        <v>1.0008275277402311E-7</v>
      </c>
      <c r="AW9">
        <f t="shared" si="2"/>
        <v>9.9774793285006094E-8</v>
      </c>
      <c r="AX9">
        <f t="shared" si="2"/>
        <v>9.946683379598909E-8</v>
      </c>
      <c r="AY9">
        <f t="shared" si="2"/>
        <v>9.9158874306972073E-8</v>
      </c>
      <c r="AZ9">
        <f t="shared" si="2"/>
        <v>9.8850914817955069E-8</v>
      </c>
    </row>
    <row r="10" spans="1:52" x14ac:dyDescent="0.4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4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  <c r="AG11">
        <f>_xlfn.FORECAST.ETS(AG3,$B$11:$AF$11,$B$3:$AF$3)</f>
        <v>1.8303078544308585E-7</v>
      </c>
      <c r="AH11">
        <f t="shared" ref="AH11:AZ11" si="3">_xlfn.FORECAST.ETS(AH3,$B$11:$AF$11,$B$3:$AF$3)</f>
        <v>1.839568096040169E-7</v>
      </c>
      <c r="AI11">
        <f t="shared" si="3"/>
        <v>1.8488283376494792E-7</v>
      </c>
      <c r="AJ11">
        <f t="shared" si="3"/>
        <v>1.8580885792587896E-7</v>
      </c>
      <c r="AK11">
        <f t="shared" si="3"/>
        <v>1.8673488208681E-7</v>
      </c>
      <c r="AL11">
        <f t="shared" si="3"/>
        <v>1.8766090624774102E-7</v>
      </c>
      <c r="AM11">
        <f t="shared" si="3"/>
        <v>1.8858693040867207E-7</v>
      </c>
      <c r="AN11">
        <f t="shared" si="3"/>
        <v>1.8951295456960311E-7</v>
      </c>
      <c r="AO11">
        <f t="shared" si="3"/>
        <v>1.9043897873053416E-7</v>
      </c>
      <c r="AP11">
        <f t="shared" si="3"/>
        <v>1.913650028914652E-7</v>
      </c>
      <c r="AQ11">
        <f t="shared" si="3"/>
        <v>1.9229102705239622E-7</v>
      </c>
      <c r="AR11">
        <f t="shared" si="3"/>
        <v>1.9321705121332726E-7</v>
      </c>
      <c r="AS11">
        <f t="shared" si="3"/>
        <v>1.9414307537425831E-7</v>
      </c>
      <c r="AT11">
        <f t="shared" si="3"/>
        <v>1.9506909953518932E-7</v>
      </c>
      <c r="AU11">
        <f t="shared" si="3"/>
        <v>1.9599512369612037E-7</v>
      </c>
      <c r="AV11">
        <f t="shared" si="3"/>
        <v>1.9692114785705141E-7</v>
      </c>
      <c r="AW11">
        <f t="shared" si="3"/>
        <v>1.9784717201798246E-7</v>
      </c>
      <c r="AX11">
        <f t="shared" si="3"/>
        <v>1.987731961789135E-7</v>
      </c>
      <c r="AY11">
        <f t="shared" si="3"/>
        <v>1.9969922033984452E-7</v>
      </c>
      <c r="AZ11">
        <f t="shared" si="3"/>
        <v>2.0062524450077556E-7</v>
      </c>
    </row>
    <row r="12" spans="1:52" s="3" customFormat="1" x14ac:dyDescent="0.45">
      <c r="A12" s="5" t="s">
        <v>31</v>
      </c>
    </row>
    <row r="13" spans="1:52" x14ac:dyDescent="0.4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>
        <v>2051</v>
      </c>
      <c r="AH13">
        <v>2052</v>
      </c>
      <c r="AI13">
        <v>2053</v>
      </c>
      <c r="AJ13">
        <v>2054</v>
      </c>
      <c r="AK13">
        <v>2055</v>
      </c>
      <c r="AL13">
        <v>2056</v>
      </c>
      <c r="AM13">
        <v>2057</v>
      </c>
      <c r="AN13">
        <v>2058</v>
      </c>
      <c r="AO13">
        <v>2059</v>
      </c>
      <c r="AP13">
        <v>2060</v>
      </c>
      <c r="AQ13">
        <v>2061</v>
      </c>
      <c r="AR13">
        <v>2062</v>
      </c>
      <c r="AS13">
        <v>2063</v>
      </c>
      <c r="AT13">
        <v>2064</v>
      </c>
      <c r="AU13">
        <v>2065</v>
      </c>
      <c r="AV13">
        <v>2066</v>
      </c>
      <c r="AW13">
        <v>2067</v>
      </c>
      <c r="AX13">
        <v>2068</v>
      </c>
      <c r="AY13">
        <v>2069</v>
      </c>
      <c r="AZ13">
        <v>2070</v>
      </c>
    </row>
    <row r="14" spans="1:52" x14ac:dyDescent="0.4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  <c r="AG14" s="28">
        <f>_xlfn.FORECAST.ETS(AG1,$L$14:$AF$14,$L$13:$AF$13)</f>
        <v>6.8036836922598258E-7</v>
      </c>
      <c r="AH14" s="28">
        <f t="shared" ref="AH14:AZ14" si="4">_xlfn.FORECAST.ETS(AH1,$L$14:$AF$14,$L$13:$AF$13)</f>
        <v>6.7620557762541598E-7</v>
      </c>
      <c r="AI14" s="28">
        <f t="shared" si="4"/>
        <v>6.7204278602484938E-7</v>
      </c>
      <c r="AJ14" s="28">
        <f t="shared" si="4"/>
        <v>6.6787999442428277E-7</v>
      </c>
      <c r="AK14" s="28">
        <f t="shared" si="4"/>
        <v>6.6371720282371617E-7</v>
      </c>
      <c r="AL14" s="28">
        <f t="shared" si="4"/>
        <v>6.5955441122314957E-7</v>
      </c>
      <c r="AM14" s="28">
        <f t="shared" si="4"/>
        <v>6.5539161962258308E-7</v>
      </c>
      <c r="AN14" s="28">
        <f t="shared" si="4"/>
        <v>6.5122882802201648E-7</v>
      </c>
      <c r="AO14" s="28">
        <f t="shared" si="4"/>
        <v>6.4706603642144988E-7</v>
      </c>
      <c r="AP14" s="28">
        <f t="shared" si="4"/>
        <v>6.4290324482088327E-7</v>
      </c>
      <c r="AQ14" s="28">
        <f t="shared" si="4"/>
        <v>6.3874045322031667E-7</v>
      </c>
      <c r="AR14" s="28">
        <f t="shared" si="4"/>
        <v>6.3457766161975007E-7</v>
      </c>
      <c r="AS14" s="28">
        <f t="shared" si="4"/>
        <v>6.3041487001918347E-7</v>
      </c>
      <c r="AT14" s="28">
        <f t="shared" si="4"/>
        <v>6.2625207841861687E-7</v>
      </c>
      <c r="AU14" s="28">
        <f t="shared" si="4"/>
        <v>6.2208928681805027E-7</v>
      </c>
      <c r="AV14" s="28">
        <f t="shared" si="4"/>
        <v>6.1792649521748367E-7</v>
      </c>
      <c r="AW14" s="28">
        <f t="shared" si="4"/>
        <v>6.1376370361691707E-7</v>
      </c>
      <c r="AX14" s="28">
        <f t="shared" si="4"/>
        <v>6.0960091201635047E-7</v>
      </c>
      <c r="AY14" s="28">
        <f t="shared" si="4"/>
        <v>6.0543812041578387E-7</v>
      </c>
      <c r="AZ14" s="28">
        <f t="shared" si="4"/>
        <v>6.0127532881521727E-7</v>
      </c>
    </row>
    <row r="15" spans="1:52" x14ac:dyDescent="0.4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  <c r="AG15">
        <f>_xlfn.FORECAST.ETS(AG1,$B$15:$AF$15,$B$13:$AF$13)</f>
        <v>2.3583686491691293E-7</v>
      </c>
      <c r="AH15">
        <f t="shared" ref="AH15:AZ15" si="5">_xlfn.FORECAST.ETS(AH1,$B$15:$AF$15,$B$13:$AF$13)</f>
        <v>2.3632366489301846E-7</v>
      </c>
      <c r="AI15">
        <f t="shared" si="5"/>
        <v>2.3681046486912402E-7</v>
      </c>
      <c r="AJ15">
        <f t="shared" si="5"/>
        <v>2.3729726484522955E-7</v>
      </c>
      <c r="AK15">
        <f t="shared" si="5"/>
        <v>2.3778406482133511E-7</v>
      </c>
      <c r="AL15">
        <f t="shared" si="5"/>
        <v>2.3827086479744064E-7</v>
      </c>
      <c r="AM15">
        <f t="shared" si="5"/>
        <v>2.3875766477354622E-7</v>
      </c>
      <c r="AN15">
        <f t="shared" si="5"/>
        <v>2.3924446474965175E-7</v>
      </c>
      <c r="AO15">
        <f t="shared" si="5"/>
        <v>2.3973126472575728E-7</v>
      </c>
      <c r="AP15">
        <f t="shared" si="5"/>
        <v>2.4021806470186281E-7</v>
      </c>
      <c r="AQ15">
        <f t="shared" si="5"/>
        <v>2.4070486467796839E-7</v>
      </c>
      <c r="AR15">
        <f t="shared" si="5"/>
        <v>2.4119166465407392E-7</v>
      </c>
      <c r="AS15">
        <f t="shared" si="5"/>
        <v>2.4167846463017945E-7</v>
      </c>
      <c r="AT15">
        <f t="shared" si="5"/>
        <v>2.4216526460628504E-7</v>
      </c>
      <c r="AU15">
        <f t="shared" si="5"/>
        <v>2.4265206458239057E-7</v>
      </c>
      <c r="AV15">
        <f t="shared" si="5"/>
        <v>2.431388645584961E-7</v>
      </c>
      <c r="AW15">
        <f t="shared" si="5"/>
        <v>2.4362566453460163E-7</v>
      </c>
      <c r="AX15">
        <f t="shared" si="5"/>
        <v>2.4411246451070721E-7</v>
      </c>
      <c r="AY15">
        <f t="shared" si="5"/>
        <v>2.4459926448681274E-7</v>
      </c>
      <c r="AZ15">
        <f t="shared" si="5"/>
        <v>2.4508606446291827E-7</v>
      </c>
    </row>
    <row r="16" spans="1:52" x14ac:dyDescent="0.4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  <c r="AG16">
        <f>_xlfn.FORECAST.ETS(AG1,$B$16:$AF$16,$B$13:$AF$13)</f>
        <v>7.0874137228222961E-7</v>
      </c>
      <c r="AH16">
        <f t="shared" ref="AH16:AZ16" si="6">_xlfn.FORECAST.ETS(AH1,$B$16:$AF$16,$B$13:$AF$13)</f>
        <v>7.0820741559148444E-7</v>
      </c>
      <c r="AI16">
        <f t="shared" si="6"/>
        <v>7.0767345890073937E-7</v>
      </c>
      <c r="AJ16">
        <f t="shared" si="6"/>
        <v>7.071395022099943E-7</v>
      </c>
      <c r="AK16">
        <f t="shared" si="6"/>
        <v>7.0660554551924923E-7</v>
      </c>
      <c r="AL16">
        <f t="shared" si="6"/>
        <v>7.0607158882850406E-7</v>
      </c>
      <c r="AM16">
        <f t="shared" si="6"/>
        <v>7.0553763213775899E-7</v>
      </c>
      <c r="AN16">
        <f t="shared" si="6"/>
        <v>7.0500367544701393E-7</v>
      </c>
      <c r="AO16">
        <f t="shared" si="6"/>
        <v>7.0446971875626886E-7</v>
      </c>
      <c r="AP16">
        <f t="shared" si="6"/>
        <v>7.0393576206552368E-7</v>
      </c>
      <c r="AQ16">
        <f t="shared" si="6"/>
        <v>7.0340180537477862E-7</v>
      </c>
      <c r="AR16">
        <f t="shared" si="6"/>
        <v>7.0286784868403355E-7</v>
      </c>
      <c r="AS16">
        <f t="shared" si="6"/>
        <v>7.0233389199328838E-7</v>
      </c>
      <c r="AT16">
        <f t="shared" si="6"/>
        <v>7.0179993530254331E-7</v>
      </c>
      <c r="AU16">
        <f t="shared" si="6"/>
        <v>7.0126597861179824E-7</v>
      </c>
      <c r="AV16">
        <f t="shared" si="6"/>
        <v>7.0073202192105317E-7</v>
      </c>
      <c r="AW16">
        <f t="shared" si="6"/>
        <v>7.00198065230308E-7</v>
      </c>
      <c r="AX16">
        <f t="shared" si="6"/>
        <v>6.9966410853956293E-7</v>
      </c>
      <c r="AY16">
        <f t="shared" si="6"/>
        <v>6.9913015184881786E-7</v>
      </c>
      <c r="AZ16">
        <f t="shared" si="6"/>
        <v>6.985961951580728E-7</v>
      </c>
    </row>
    <row r="17" spans="1:52" x14ac:dyDescent="0.4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  <c r="AG17">
        <f>_xlfn.FORECAST.ETS(AG1,$B$17:$AF$17,$B$13:$AF$13)</f>
        <v>5.236357586359793E-7</v>
      </c>
      <c r="AH17">
        <f t="shared" ref="AH17:AZ17" si="7">_xlfn.FORECAST.ETS(AH1,$B$17:$AF$17,$B$13:$AF$13)</f>
        <v>5.233471863126839E-7</v>
      </c>
      <c r="AI17">
        <f t="shared" si="7"/>
        <v>5.2305861398938861E-7</v>
      </c>
      <c r="AJ17">
        <f t="shared" si="7"/>
        <v>5.2277004166609332E-7</v>
      </c>
      <c r="AK17">
        <f t="shared" si="7"/>
        <v>5.2248146934279803E-7</v>
      </c>
      <c r="AL17">
        <f t="shared" si="7"/>
        <v>5.2219289701950264E-7</v>
      </c>
      <c r="AM17">
        <f t="shared" si="7"/>
        <v>5.2190432469620735E-7</v>
      </c>
      <c r="AN17">
        <f t="shared" si="7"/>
        <v>5.2161575237291206E-7</v>
      </c>
      <c r="AO17">
        <f t="shared" si="7"/>
        <v>5.2132718004961666E-7</v>
      </c>
      <c r="AP17">
        <f t="shared" si="7"/>
        <v>5.2103860772632137E-7</v>
      </c>
      <c r="AQ17">
        <f t="shared" si="7"/>
        <v>5.2075003540302608E-7</v>
      </c>
      <c r="AR17">
        <f t="shared" si="7"/>
        <v>5.2046146307973068E-7</v>
      </c>
      <c r="AS17">
        <f t="shared" si="7"/>
        <v>5.201728907564354E-7</v>
      </c>
      <c r="AT17">
        <f t="shared" si="7"/>
        <v>5.1988431843314011E-7</v>
      </c>
      <c r="AU17">
        <f t="shared" si="7"/>
        <v>5.1959574610984482E-7</v>
      </c>
      <c r="AV17">
        <f t="shared" si="7"/>
        <v>5.1930717378654942E-7</v>
      </c>
      <c r="AW17">
        <f t="shared" si="7"/>
        <v>5.1901860146325413E-7</v>
      </c>
      <c r="AX17">
        <f t="shared" si="7"/>
        <v>5.1873002913995884E-7</v>
      </c>
      <c r="AY17">
        <f t="shared" si="7"/>
        <v>5.1844145681666344E-7</v>
      </c>
      <c r="AZ17">
        <f t="shared" si="7"/>
        <v>5.1815288449336815E-7</v>
      </c>
    </row>
    <row r="18" spans="1:52" x14ac:dyDescent="0.4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  <c r="AG18">
        <f>_xlfn.FORECAST.ETS(AG1,$B$18:$AF$18,$B$13:$AF$13)</f>
        <v>2.7050458631932259E-7</v>
      </c>
      <c r="AH18">
        <f t="shared" ref="AH18:AZ18" si="8">_xlfn.FORECAST.ETS(AH1,$B$18:$AF$18,$B$13:$AF$13)</f>
        <v>2.7072237339511446E-7</v>
      </c>
      <c r="AI18">
        <f t="shared" si="8"/>
        <v>2.7094016047090629E-7</v>
      </c>
      <c r="AJ18">
        <f t="shared" si="8"/>
        <v>2.7115794754669811E-7</v>
      </c>
      <c r="AK18">
        <f t="shared" si="8"/>
        <v>2.7137573462248999E-7</v>
      </c>
      <c r="AL18">
        <f t="shared" si="8"/>
        <v>2.7159352169828181E-7</v>
      </c>
      <c r="AM18">
        <f t="shared" si="8"/>
        <v>2.7181130877407364E-7</v>
      </c>
      <c r="AN18">
        <f t="shared" si="8"/>
        <v>2.7202909584986551E-7</v>
      </c>
      <c r="AO18">
        <f t="shared" si="8"/>
        <v>2.7224688292565734E-7</v>
      </c>
      <c r="AP18">
        <f t="shared" si="8"/>
        <v>2.7246467000144916E-7</v>
      </c>
      <c r="AQ18">
        <f t="shared" si="8"/>
        <v>2.7268245707724104E-7</v>
      </c>
      <c r="AR18">
        <f t="shared" si="8"/>
        <v>2.7290024415303286E-7</v>
      </c>
      <c r="AS18">
        <f t="shared" si="8"/>
        <v>2.7311803122882468E-7</v>
      </c>
      <c r="AT18">
        <f t="shared" si="8"/>
        <v>2.7333581830461651E-7</v>
      </c>
      <c r="AU18">
        <f t="shared" si="8"/>
        <v>2.7355360538040838E-7</v>
      </c>
      <c r="AV18">
        <f t="shared" si="8"/>
        <v>2.7377139245620021E-7</v>
      </c>
      <c r="AW18">
        <f t="shared" si="8"/>
        <v>2.7398917953199203E-7</v>
      </c>
      <c r="AX18">
        <f t="shared" si="8"/>
        <v>2.7420696660778391E-7</v>
      </c>
      <c r="AY18">
        <f t="shared" si="8"/>
        <v>2.7442475368357573E-7</v>
      </c>
      <c r="AZ18">
        <f t="shared" si="8"/>
        <v>2.7464254075936756E-7</v>
      </c>
    </row>
    <row r="19" spans="1:52" x14ac:dyDescent="0.4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  <c r="AG19">
        <f>_xlfn.FORECAST.ETS(AG1,$B$19:$AF$19,$B$13:$AF$13)</f>
        <v>2.3583686491691293E-7</v>
      </c>
      <c r="AH19">
        <f t="shared" ref="AH19:AZ19" si="9">_xlfn.FORECAST.ETS(AH1,$B$19:$AF$19,$B$13:$AF$13)</f>
        <v>2.3632366489301846E-7</v>
      </c>
      <c r="AI19">
        <f t="shared" si="9"/>
        <v>2.3681046486912402E-7</v>
      </c>
      <c r="AJ19">
        <f t="shared" si="9"/>
        <v>2.3729726484522955E-7</v>
      </c>
      <c r="AK19">
        <f t="shared" si="9"/>
        <v>2.3778406482133511E-7</v>
      </c>
      <c r="AL19">
        <f t="shared" si="9"/>
        <v>2.3827086479744064E-7</v>
      </c>
      <c r="AM19">
        <f t="shared" si="9"/>
        <v>2.3875766477354622E-7</v>
      </c>
      <c r="AN19">
        <f t="shared" si="9"/>
        <v>2.3924446474965175E-7</v>
      </c>
      <c r="AO19">
        <f t="shared" si="9"/>
        <v>2.3973126472575728E-7</v>
      </c>
      <c r="AP19">
        <f t="shared" si="9"/>
        <v>2.4021806470186281E-7</v>
      </c>
      <c r="AQ19">
        <f t="shared" si="9"/>
        <v>2.4070486467796839E-7</v>
      </c>
      <c r="AR19">
        <f t="shared" si="9"/>
        <v>2.4119166465407392E-7</v>
      </c>
      <c r="AS19">
        <f t="shared" si="9"/>
        <v>2.4167846463017945E-7</v>
      </c>
      <c r="AT19">
        <f t="shared" si="9"/>
        <v>2.4216526460628504E-7</v>
      </c>
      <c r="AU19">
        <f t="shared" si="9"/>
        <v>2.4265206458239057E-7</v>
      </c>
      <c r="AV19">
        <f t="shared" si="9"/>
        <v>2.431388645584961E-7</v>
      </c>
      <c r="AW19">
        <f t="shared" si="9"/>
        <v>2.4362566453460163E-7</v>
      </c>
      <c r="AX19">
        <f t="shared" si="9"/>
        <v>2.4411246451070721E-7</v>
      </c>
      <c r="AY19">
        <f t="shared" si="9"/>
        <v>2.4459926448681274E-7</v>
      </c>
      <c r="AZ19">
        <f t="shared" si="9"/>
        <v>2.4508606446291827E-7</v>
      </c>
    </row>
    <row r="20" spans="1:52" x14ac:dyDescent="0.4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4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  <c r="AG21">
        <f>_xlfn.FORECAST.ETS(AG1,$B$21:$AF$21,$B$13:$AF$13)</f>
        <v>2.7050458631932259E-7</v>
      </c>
      <c r="AH21">
        <f t="shared" ref="AH21:AZ21" si="10">_xlfn.FORECAST.ETS(AH1,$B$21:$AF$21,$B$13:$AF$13)</f>
        <v>2.7072237339511446E-7</v>
      </c>
      <c r="AI21">
        <f t="shared" si="10"/>
        <v>2.7094016047090629E-7</v>
      </c>
      <c r="AJ21">
        <f t="shared" si="10"/>
        <v>2.7115794754669811E-7</v>
      </c>
      <c r="AK21">
        <f t="shared" si="10"/>
        <v>2.7137573462248999E-7</v>
      </c>
      <c r="AL21">
        <f t="shared" si="10"/>
        <v>2.7159352169828181E-7</v>
      </c>
      <c r="AM21">
        <f t="shared" si="10"/>
        <v>2.7181130877407364E-7</v>
      </c>
      <c r="AN21">
        <f t="shared" si="10"/>
        <v>2.7202909584986551E-7</v>
      </c>
      <c r="AO21">
        <f t="shared" si="10"/>
        <v>2.7224688292565734E-7</v>
      </c>
      <c r="AP21">
        <f t="shared" si="10"/>
        <v>2.7246467000144916E-7</v>
      </c>
      <c r="AQ21">
        <f t="shared" si="10"/>
        <v>2.7268245707724104E-7</v>
      </c>
      <c r="AR21">
        <f t="shared" si="10"/>
        <v>2.7290024415303286E-7</v>
      </c>
      <c r="AS21">
        <f t="shared" si="10"/>
        <v>2.7311803122882468E-7</v>
      </c>
      <c r="AT21">
        <f t="shared" si="10"/>
        <v>2.7333581830461651E-7</v>
      </c>
      <c r="AU21">
        <f t="shared" si="10"/>
        <v>2.7355360538040838E-7</v>
      </c>
      <c r="AV21">
        <f t="shared" si="10"/>
        <v>2.7377139245620021E-7</v>
      </c>
      <c r="AW21">
        <f t="shared" si="10"/>
        <v>2.7398917953199203E-7</v>
      </c>
      <c r="AX21">
        <f t="shared" si="10"/>
        <v>2.7420696660778391E-7</v>
      </c>
      <c r="AY21">
        <f t="shared" si="10"/>
        <v>2.7442475368357573E-7</v>
      </c>
      <c r="AZ21">
        <f t="shared" si="10"/>
        <v>2.7464254075936756E-7</v>
      </c>
    </row>
    <row r="22" spans="1:52" s="3" customFormat="1" x14ac:dyDescent="0.45">
      <c r="A22" s="5" t="s">
        <v>32</v>
      </c>
    </row>
    <row r="23" spans="1:52" x14ac:dyDescent="0.4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  <c r="AG23">
        <v>2051</v>
      </c>
      <c r="AH23">
        <v>2052</v>
      </c>
      <c r="AI23">
        <v>2053</v>
      </c>
      <c r="AJ23">
        <v>2054</v>
      </c>
      <c r="AK23">
        <v>2055</v>
      </c>
      <c r="AL23">
        <v>2056</v>
      </c>
      <c r="AM23">
        <v>2057</v>
      </c>
      <c r="AN23">
        <v>2058</v>
      </c>
      <c r="AO23">
        <v>2059</v>
      </c>
      <c r="AP23">
        <v>2060</v>
      </c>
      <c r="AQ23">
        <v>2061</v>
      </c>
      <c r="AR23">
        <v>2062</v>
      </c>
      <c r="AS23">
        <v>2063</v>
      </c>
      <c r="AT23">
        <v>2064</v>
      </c>
      <c r="AU23">
        <v>2065</v>
      </c>
      <c r="AV23">
        <v>2066</v>
      </c>
      <c r="AW23">
        <v>2067</v>
      </c>
      <c r="AX23">
        <v>2068</v>
      </c>
      <c r="AY23">
        <v>2069</v>
      </c>
      <c r="AZ23">
        <v>2070</v>
      </c>
    </row>
    <row r="24" spans="1:52" x14ac:dyDescent="0.4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4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  <c r="AG25">
        <f>_xlfn.FORECAST.ETS(AG13,$B$25:$AF$25,$B$23:$AF$23)</f>
        <v>4.4495982918957795E-8</v>
      </c>
      <c r="AH25">
        <f t="shared" ref="AH25:AZ25" si="11">_xlfn.FORECAST.ETS(AH13,$B$25:$AF$25,$B$23:$AF$23)</f>
        <v>4.4616913962778064E-8</v>
      </c>
      <c r="AI25">
        <f t="shared" si="11"/>
        <v>4.4737845006598327E-8</v>
      </c>
      <c r="AJ25">
        <f t="shared" si="11"/>
        <v>4.4858776050418597E-8</v>
      </c>
      <c r="AK25">
        <f t="shared" si="11"/>
        <v>4.497970709423886E-8</v>
      </c>
      <c r="AL25">
        <f t="shared" si="11"/>
        <v>4.5100638138059129E-8</v>
      </c>
      <c r="AM25">
        <f t="shared" si="11"/>
        <v>4.5221569181879392E-8</v>
      </c>
      <c r="AN25">
        <f t="shared" si="11"/>
        <v>4.5342500225699655E-8</v>
      </c>
      <c r="AO25">
        <f t="shared" si="11"/>
        <v>4.5463431269519925E-8</v>
      </c>
      <c r="AP25">
        <f t="shared" si="11"/>
        <v>4.5584362313340188E-8</v>
      </c>
      <c r="AQ25">
        <f t="shared" si="11"/>
        <v>4.5705293357160457E-8</v>
      </c>
      <c r="AR25">
        <f t="shared" si="11"/>
        <v>4.582622440098072E-8</v>
      </c>
      <c r="AS25">
        <f t="shared" si="11"/>
        <v>4.594715544480099E-8</v>
      </c>
      <c r="AT25">
        <f t="shared" si="11"/>
        <v>4.6068086488621253E-8</v>
      </c>
      <c r="AU25">
        <f t="shared" si="11"/>
        <v>4.6189017532441522E-8</v>
      </c>
      <c r="AV25">
        <f t="shared" si="11"/>
        <v>4.6309948576261785E-8</v>
      </c>
      <c r="AW25">
        <f t="shared" si="11"/>
        <v>4.6430879620082048E-8</v>
      </c>
      <c r="AX25">
        <f t="shared" si="11"/>
        <v>4.6551810663902318E-8</v>
      </c>
      <c r="AY25">
        <f t="shared" si="11"/>
        <v>4.6672741707722581E-8</v>
      </c>
      <c r="AZ25">
        <f t="shared" si="11"/>
        <v>4.679367275154285E-8</v>
      </c>
    </row>
    <row r="26" spans="1:52" x14ac:dyDescent="0.4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4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4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4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4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4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s="3" customFormat="1" x14ac:dyDescent="0.45">
      <c r="A32" s="5" t="s">
        <v>33</v>
      </c>
    </row>
    <row r="33" spans="1:52" x14ac:dyDescent="0.4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  <c r="AG33">
        <v>2051</v>
      </c>
      <c r="AH33">
        <v>2052</v>
      </c>
      <c r="AI33">
        <v>2053</v>
      </c>
      <c r="AJ33">
        <v>2054</v>
      </c>
      <c r="AK33">
        <v>2055</v>
      </c>
      <c r="AL33">
        <v>2056</v>
      </c>
      <c r="AM33">
        <v>2057</v>
      </c>
      <c r="AN33">
        <v>2058</v>
      </c>
      <c r="AO33">
        <v>2059</v>
      </c>
      <c r="AP33">
        <v>2060</v>
      </c>
      <c r="AQ33">
        <v>2061</v>
      </c>
      <c r="AR33">
        <v>2062</v>
      </c>
      <c r="AS33">
        <v>2063</v>
      </c>
      <c r="AT33">
        <v>2064</v>
      </c>
      <c r="AU33">
        <v>2065</v>
      </c>
      <c r="AV33">
        <v>2066</v>
      </c>
      <c r="AW33">
        <v>2067</v>
      </c>
      <c r="AX33">
        <v>2068</v>
      </c>
      <c r="AY33">
        <v>2069</v>
      </c>
      <c r="AZ33">
        <v>2070</v>
      </c>
    </row>
    <row r="34" spans="1:52" x14ac:dyDescent="0.4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4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  <c r="AG35">
        <v>1.3797744E-7</v>
      </c>
      <c r="AH35">
        <v>1.3797744E-7</v>
      </c>
      <c r="AI35">
        <v>1.3797744E-7</v>
      </c>
      <c r="AJ35">
        <v>1.3797744E-7</v>
      </c>
      <c r="AK35">
        <v>1.3797744E-7</v>
      </c>
      <c r="AL35">
        <v>1.3797744E-7</v>
      </c>
      <c r="AM35">
        <v>1.3797744E-7</v>
      </c>
      <c r="AN35">
        <v>1.3797744E-7</v>
      </c>
      <c r="AO35">
        <v>1.3797744E-7</v>
      </c>
      <c r="AP35">
        <v>1.3797744E-7</v>
      </c>
      <c r="AQ35">
        <v>1.3797744E-7</v>
      </c>
      <c r="AR35">
        <v>1.3797744E-7</v>
      </c>
      <c r="AS35">
        <v>1.3797744E-7</v>
      </c>
      <c r="AT35">
        <v>1.3797744E-7</v>
      </c>
      <c r="AU35">
        <v>1.3797744E-7</v>
      </c>
      <c r="AV35">
        <v>1.3797744E-7</v>
      </c>
      <c r="AW35">
        <v>1.3797744E-7</v>
      </c>
      <c r="AX35">
        <v>1.3797744E-7</v>
      </c>
      <c r="AY35">
        <v>1.3797744E-7</v>
      </c>
      <c r="AZ35">
        <v>1.3797744E-7</v>
      </c>
    </row>
    <row r="36" spans="1:52" x14ac:dyDescent="0.4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  <c r="AG36">
        <v>5.5004519999999998E-7</v>
      </c>
      <c r="AH36">
        <v>5.5004519999999998E-7</v>
      </c>
      <c r="AI36">
        <v>5.5004519999999998E-7</v>
      </c>
      <c r="AJ36">
        <v>5.5004519999999998E-7</v>
      </c>
      <c r="AK36">
        <v>5.5004519999999998E-7</v>
      </c>
      <c r="AL36">
        <v>5.5004519999999998E-7</v>
      </c>
      <c r="AM36">
        <v>5.5004519999999998E-7</v>
      </c>
      <c r="AN36">
        <v>5.5004519999999998E-7</v>
      </c>
      <c r="AO36">
        <v>5.5004519999999998E-7</v>
      </c>
      <c r="AP36">
        <v>5.5004519999999998E-7</v>
      </c>
      <c r="AQ36">
        <v>5.5004519999999998E-7</v>
      </c>
      <c r="AR36">
        <v>5.5004519999999998E-7</v>
      </c>
      <c r="AS36">
        <v>5.5004519999999998E-7</v>
      </c>
      <c r="AT36">
        <v>5.5004519999999998E-7</v>
      </c>
      <c r="AU36">
        <v>5.5004519999999998E-7</v>
      </c>
      <c r="AV36">
        <v>5.5004519999999998E-7</v>
      </c>
      <c r="AW36">
        <v>5.5004519999999998E-7</v>
      </c>
      <c r="AX36">
        <v>5.5004519999999998E-7</v>
      </c>
      <c r="AY36">
        <v>5.5004519999999998E-7</v>
      </c>
      <c r="AZ36">
        <v>5.5004519999999998E-7</v>
      </c>
    </row>
    <row r="37" spans="1:52" x14ac:dyDescent="0.4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  <c r="AG37">
        <v>2.5544471999999999E-7</v>
      </c>
      <c r="AH37">
        <v>2.5544471999999999E-7</v>
      </c>
      <c r="AI37">
        <v>2.5544471999999999E-7</v>
      </c>
      <c r="AJ37">
        <v>2.5544471999999999E-7</v>
      </c>
      <c r="AK37">
        <v>2.5544471999999999E-7</v>
      </c>
      <c r="AL37">
        <v>2.5544471999999999E-7</v>
      </c>
      <c r="AM37">
        <v>2.5544471999999999E-7</v>
      </c>
      <c r="AN37">
        <v>2.5544471999999999E-7</v>
      </c>
      <c r="AO37">
        <v>2.5544471999999999E-7</v>
      </c>
      <c r="AP37">
        <v>2.5544471999999999E-7</v>
      </c>
      <c r="AQ37">
        <v>2.5544471999999999E-7</v>
      </c>
      <c r="AR37">
        <v>2.5544471999999999E-7</v>
      </c>
      <c r="AS37">
        <v>2.5544471999999999E-7</v>
      </c>
      <c r="AT37">
        <v>2.5544471999999999E-7</v>
      </c>
      <c r="AU37">
        <v>2.5544471999999999E-7</v>
      </c>
      <c r="AV37">
        <v>2.5544471999999999E-7</v>
      </c>
      <c r="AW37">
        <v>2.5544471999999999E-7</v>
      </c>
      <c r="AX37">
        <v>2.5544471999999999E-7</v>
      </c>
      <c r="AY37">
        <v>2.5544471999999999E-7</v>
      </c>
      <c r="AZ37">
        <v>2.5544471999999999E-7</v>
      </c>
    </row>
    <row r="38" spans="1:52" x14ac:dyDescent="0.4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  <c r="AG38">
        <v>1.6345976000000001E-7</v>
      </c>
      <c r="AH38">
        <v>1.6345976000000001E-7</v>
      </c>
      <c r="AI38">
        <v>1.6345976000000001E-7</v>
      </c>
      <c r="AJ38">
        <v>1.6345976000000001E-7</v>
      </c>
      <c r="AK38">
        <v>1.6345976000000001E-7</v>
      </c>
      <c r="AL38">
        <v>1.6345976000000001E-7</v>
      </c>
      <c r="AM38">
        <v>1.6345976000000001E-7</v>
      </c>
      <c r="AN38">
        <v>1.6345976000000001E-7</v>
      </c>
      <c r="AO38">
        <v>1.6345976000000001E-7</v>
      </c>
      <c r="AP38">
        <v>1.6345976000000001E-7</v>
      </c>
      <c r="AQ38">
        <v>1.6345976000000001E-7</v>
      </c>
      <c r="AR38">
        <v>1.6345976000000001E-7</v>
      </c>
      <c r="AS38">
        <v>1.6345976000000001E-7</v>
      </c>
      <c r="AT38">
        <v>1.6345976000000001E-7</v>
      </c>
      <c r="AU38">
        <v>1.6345976000000001E-7</v>
      </c>
      <c r="AV38">
        <v>1.6345976000000001E-7</v>
      </c>
      <c r="AW38">
        <v>1.6345976000000001E-7</v>
      </c>
      <c r="AX38">
        <v>1.6345976000000001E-7</v>
      </c>
      <c r="AY38">
        <v>1.6345976000000001E-7</v>
      </c>
      <c r="AZ38">
        <v>1.6345976000000001E-7</v>
      </c>
    </row>
    <row r="39" spans="1:52" x14ac:dyDescent="0.4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  <c r="AG39">
        <v>1.3797744E-7</v>
      </c>
      <c r="AH39">
        <v>1.3797744E-7</v>
      </c>
      <c r="AI39">
        <v>1.3797744E-7</v>
      </c>
      <c r="AJ39">
        <v>1.3797744E-7</v>
      </c>
      <c r="AK39">
        <v>1.3797744E-7</v>
      </c>
      <c r="AL39">
        <v>1.3797744E-7</v>
      </c>
      <c r="AM39">
        <v>1.3797744E-7</v>
      </c>
      <c r="AN39">
        <v>1.3797744E-7</v>
      </c>
      <c r="AO39">
        <v>1.3797744E-7</v>
      </c>
      <c r="AP39">
        <v>1.3797744E-7</v>
      </c>
      <c r="AQ39">
        <v>1.3797744E-7</v>
      </c>
      <c r="AR39">
        <v>1.3797744E-7</v>
      </c>
      <c r="AS39">
        <v>1.3797744E-7</v>
      </c>
      <c r="AT39">
        <v>1.3797744E-7</v>
      </c>
      <c r="AU39">
        <v>1.3797744E-7</v>
      </c>
      <c r="AV39">
        <v>1.3797744E-7</v>
      </c>
      <c r="AW39">
        <v>1.3797744E-7</v>
      </c>
      <c r="AX39">
        <v>1.3797744E-7</v>
      </c>
      <c r="AY39">
        <v>1.3797744E-7</v>
      </c>
      <c r="AZ39">
        <v>1.3797744E-7</v>
      </c>
    </row>
    <row r="40" spans="1:52" x14ac:dyDescent="0.4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4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  <c r="AG41">
        <v>1.6345976000000001E-7</v>
      </c>
      <c r="AH41">
        <v>1.6345976000000001E-7</v>
      </c>
      <c r="AI41">
        <v>1.6345976000000001E-7</v>
      </c>
      <c r="AJ41">
        <v>1.6345976000000001E-7</v>
      </c>
      <c r="AK41">
        <v>1.6345976000000001E-7</v>
      </c>
      <c r="AL41">
        <v>1.6345976000000001E-7</v>
      </c>
      <c r="AM41">
        <v>1.6345976000000001E-7</v>
      </c>
      <c r="AN41">
        <v>1.6345976000000001E-7</v>
      </c>
      <c r="AO41">
        <v>1.6345976000000001E-7</v>
      </c>
      <c r="AP41">
        <v>1.6345976000000001E-7</v>
      </c>
      <c r="AQ41">
        <v>1.6345976000000001E-7</v>
      </c>
      <c r="AR41">
        <v>1.6345976000000001E-7</v>
      </c>
      <c r="AS41">
        <v>1.6345976000000001E-7</v>
      </c>
      <c r="AT41">
        <v>1.6345976000000001E-7</v>
      </c>
      <c r="AU41">
        <v>1.6345976000000001E-7</v>
      </c>
      <c r="AV41">
        <v>1.6345976000000001E-7</v>
      </c>
      <c r="AW41">
        <v>1.6345976000000001E-7</v>
      </c>
      <c r="AX41">
        <v>1.6345976000000001E-7</v>
      </c>
      <c r="AY41">
        <v>1.6345976000000001E-7</v>
      </c>
      <c r="AZ41">
        <v>1.6345976000000001E-7</v>
      </c>
    </row>
    <row r="42" spans="1:52" s="3" customFormat="1" x14ac:dyDescent="0.45">
      <c r="A42" s="5" t="s">
        <v>34</v>
      </c>
    </row>
    <row r="43" spans="1:52" x14ac:dyDescent="0.4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  <c r="AG43">
        <v>2051</v>
      </c>
      <c r="AH43">
        <v>2052</v>
      </c>
      <c r="AI43">
        <v>2053</v>
      </c>
      <c r="AJ43">
        <v>2054</v>
      </c>
      <c r="AK43">
        <v>2055</v>
      </c>
      <c r="AL43">
        <v>2056</v>
      </c>
      <c r="AM43">
        <v>2057</v>
      </c>
      <c r="AN43">
        <v>2058</v>
      </c>
      <c r="AO43">
        <v>2059</v>
      </c>
      <c r="AP43">
        <v>2060</v>
      </c>
      <c r="AQ43">
        <v>2061</v>
      </c>
      <c r="AR43">
        <v>2062</v>
      </c>
      <c r="AS43">
        <v>2063</v>
      </c>
      <c r="AT43">
        <v>2064</v>
      </c>
      <c r="AU43">
        <v>2065</v>
      </c>
      <c r="AV43">
        <v>2066</v>
      </c>
      <c r="AW43">
        <v>2067</v>
      </c>
      <c r="AX43">
        <v>2068</v>
      </c>
      <c r="AY43">
        <v>2069</v>
      </c>
      <c r="AZ43">
        <v>2070</v>
      </c>
    </row>
    <row r="44" spans="1:52" x14ac:dyDescent="0.4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  <c r="AG44">
        <f>_xlfn.FORECAST.ETS(AG43,$B$44:$AF$44,$B$43:$AF$43)</f>
        <v>4.3611195356628819E-6</v>
      </c>
      <c r="AH44">
        <f t="shared" ref="AH44:AZ44" si="12">_xlfn.FORECAST.ETS(AH43,$B$44:$AF$44,$B$43:$AF$43)</f>
        <v>4.3171770733482823E-6</v>
      </c>
      <c r="AI44">
        <f t="shared" si="12"/>
        <v>4.2732346110336826E-6</v>
      </c>
      <c r="AJ44">
        <f t="shared" si="12"/>
        <v>4.2292921487190837E-6</v>
      </c>
      <c r="AK44">
        <f t="shared" si="12"/>
        <v>4.1853496864044841E-6</v>
      </c>
      <c r="AL44">
        <f t="shared" si="12"/>
        <v>4.1414072240898844E-6</v>
      </c>
      <c r="AM44">
        <f t="shared" si="12"/>
        <v>4.0974647617752847E-6</v>
      </c>
      <c r="AN44">
        <f t="shared" si="12"/>
        <v>4.053522299460685E-6</v>
      </c>
      <c r="AO44">
        <f t="shared" si="12"/>
        <v>4.0095798371460854E-6</v>
      </c>
      <c r="AP44">
        <f t="shared" si="12"/>
        <v>3.9656373748314857E-6</v>
      </c>
      <c r="AQ44">
        <f t="shared" si="12"/>
        <v>3.9216949125168869E-6</v>
      </c>
      <c r="AR44">
        <f t="shared" si="12"/>
        <v>3.8777524502022872E-6</v>
      </c>
      <c r="AS44">
        <f t="shared" si="12"/>
        <v>3.8338099878876875E-6</v>
      </c>
      <c r="AT44">
        <f t="shared" si="12"/>
        <v>3.7898675255730878E-6</v>
      </c>
      <c r="AU44">
        <f t="shared" si="12"/>
        <v>3.7459250632584882E-6</v>
      </c>
      <c r="AV44">
        <f t="shared" si="12"/>
        <v>3.7019826009438889E-6</v>
      </c>
      <c r="AW44">
        <f t="shared" si="12"/>
        <v>3.6580401386292892E-6</v>
      </c>
      <c r="AX44">
        <f t="shared" si="12"/>
        <v>3.6140976763146896E-6</v>
      </c>
      <c r="AY44">
        <f t="shared" si="12"/>
        <v>3.5701552140000903E-6</v>
      </c>
      <c r="AZ44">
        <f t="shared" si="12"/>
        <v>3.5262127516854906E-6</v>
      </c>
    </row>
    <row r="45" spans="1:52" x14ac:dyDescent="0.4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4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4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4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s="3" customFormat="1" x14ac:dyDescent="0.45">
      <c r="A52" s="5" t="s">
        <v>35</v>
      </c>
    </row>
    <row r="53" spans="1:52" x14ac:dyDescent="0.4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  <c r="AG53">
        <v>2051</v>
      </c>
      <c r="AH53">
        <v>2052</v>
      </c>
      <c r="AI53">
        <v>2053</v>
      </c>
      <c r="AJ53">
        <v>2054</v>
      </c>
      <c r="AK53">
        <v>2055</v>
      </c>
      <c r="AL53">
        <v>2056</v>
      </c>
      <c r="AM53">
        <v>2057</v>
      </c>
      <c r="AN53">
        <v>2058</v>
      </c>
      <c r="AO53">
        <v>2059</v>
      </c>
      <c r="AP53">
        <v>2060</v>
      </c>
      <c r="AQ53">
        <v>2061</v>
      </c>
      <c r="AR53">
        <v>2062</v>
      </c>
      <c r="AS53">
        <v>2063</v>
      </c>
      <c r="AT53">
        <v>2064</v>
      </c>
      <c r="AU53">
        <v>2065</v>
      </c>
      <c r="AV53">
        <v>2066</v>
      </c>
      <c r="AW53">
        <v>2067</v>
      </c>
      <c r="AX53">
        <v>2068</v>
      </c>
      <c r="AY53">
        <v>2069</v>
      </c>
      <c r="AZ53">
        <v>2070</v>
      </c>
    </row>
    <row r="54" spans="1:52" x14ac:dyDescent="0.4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  <c r="AG54">
        <f>_xlfn.FORECAST.ETS(AG53,$B$54:$AF$54,$B$53:$AF$53)</f>
        <v>3.4779598787564186E-6</v>
      </c>
      <c r="AH54">
        <f t="shared" ref="AH54:AZ54" si="13">_xlfn.FORECAST.ETS(AH53,$B$54:$AF$54,$B$53:$AF$53)</f>
        <v>3.4286295857509254E-6</v>
      </c>
      <c r="AI54">
        <f t="shared" si="13"/>
        <v>3.3792992927454317E-6</v>
      </c>
      <c r="AJ54">
        <f t="shared" si="13"/>
        <v>3.3299689997399385E-6</v>
      </c>
      <c r="AK54">
        <f t="shared" si="13"/>
        <v>3.2806387067344453E-6</v>
      </c>
      <c r="AL54">
        <f t="shared" si="13"/>
        <v>3.2313084137289521E-6</v>
      </c>
      <c r="AM54">
        <f t="shared" si="13"/>
        <v>3.1819781207234585E-6</v>
      </c>
      <c r="AN54">
        <f t="shared" si="13"/>
        <v>3.1326478277179653E-6</v>
      </c>
      <c r="AO54">
        <f t="shared" si="13"/>
        <v>3.0833175347124721E-6</v>
      </c>
      <c r="AP54">
        <f t="shared" si="13"/>
        <v>3.0339872417069789E-6</v>
      </c>
      <c r="AQ54">
        <f t="shared" si="13"/>
        <v>2.9846569487014853E-6</v>
      </c>
      <c r="AR54">
        <f t="shared" si="13"/>
        <v>2.935326655695992E-6</v>
      </c>
      <c r="AS54">
        <f t="shared" si="13"/>
        <v>2.8859963626904988E-6</v>
      </c>
      <c r="AT54">
        <f t="shared" si="13"/>
        <v>2.8366660696850056E-6</v>
      </c>
      <c r="AU54">
        <f t="shared" si="13"/>
        <v>2.7873357766795124E-6</v>
      </c>
      <c r="AV54">
        <f t="shared" si="13"/>
        <v>2.7380054836740188E-6</v>
      </c>
      <c r="AW54">
        <f t="shared" si="13"/>
        <v>2.6886751906685256E-6</v>
      </c>
      <c r="AX54">
        <f t="shared" si="13"/>
        <v>2.6393448976630324E-6</v>
      </c>
      <c r="AY54">
        <f t="shared" si="13"/>
        <v>2.5900146046575388E-6</v>
      </c>
      <c r="AZ54">
        <f t="shared" si="13"/>
        <v>2.5406843116520456E-6</v>
      </c>
    </row>
    <row r="55" spans="1:52" x14ac:dyDescent="0.4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  <c r="AG55">
        <f>_xlfn.FORECAST.ETS(AG53,$B$55:$AF$55,$B$53:$AF$53)</f>
        <v>2.9210220961729673E-6</v>
      </c>
      <c r="AH55">
        <f t="shared" ref="AH55:AY55" si="14">_xlfn.FORECAST.ETS(AH53,$B$55:$AF$55,$B$53:$AF$53)</f>
        <v>2.8650238566060294E-6</v>
      </c>
      <c r="AI55">
        <f t="shared" si="14"/>
        <v>2.8090256170390916E-6</v>
      </c>
      <c r="AJ55">
        <f t="shared" si="14"/>
        <v>2.7530273774721538E-6</v>
      </c>
      <c r="AK55">
        <f t="shared" si="14"/>
        <v>2.697029137905216E-6</v>
      </c>
      <c r="AL55">
        <f t="shared" si="14"/>
        <v>2.6410308983382777E-6</v>
      </c>
      <c r="AM55">
        <f t="shared" si="14"/>
        <v>2.5850326587713399E-6</v>
      </c>
      <c r="AN55">
        <f>_xlfn.FORECAST.ETS(AN53,$B$55:$AF$55,$B$53:$AF$53)</f>
        <v>2.529034419204402E-6</v>
      </c>
      <c r="AO55">
        <f t="shared" si="14"/>
        <v>2.4730361796374642E-6</v>
      </c>
      <c r="AP55">
        <f t="shared" si="14"/>
        <v>2.4170379400705264E-6</v>
      </c>
      <c r="AQ55">
        <f t="shared" si="14"/>
        <v>2.3610397005035886E-6</v>
      </c>
      <c r="AR55">
        <f t="shared" si="14"/>
        <v>2.3050414609366507E-6</v>
      </c>
      <c r="AS55">
        <f t="shared" si="14"/>
        <v>2.2490432213697129E-6</v>
      </c>
      <c r="AT55">
        <f t="shared" si="14"/>
        <v>2.1930449818027751E-6</v>
      </c>
      <c r="AU55">
        <f t="shared" si="14"/>
        <v>2.1370467422358372E-6</v>
      </c>
      <c r="AV55">
        <f t="shared" si="14"/>
        <v>2.0810485026688994E-6</v>
      </c>
      <c r="AW55">
        <f t="shared" si="14"/>
        <v>2.0250502631019616E-6</v>
      </c>
      <c r="AX55">
        <f t="shared" si="14"/>
        <v>1.9690520235350238E-6</v>
      </c>
      <c r="AY55">
        <f t="shared" si="14"/>
        <v>1.9130537839680859E-6</v>
      </c>
      <c r="AZ55">
        <f>_xlfn.FORECAST.ETS(AZ53,$B$55:$AF$55,$B$53:$AF$53)</f>
        <v>1.8570555444011481E-6</v>
      </c>
    </row>
    <row r="56" spans="1:52" x14ac:dyDescent="0.4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  <c r="AG56">
        <f>_xlfn.FORECAST.ETS(AG53,$B$56:$AF$56,$B$53:$AF$53)</f>
        <v>3.6976891918473295E-6</v>
      </c>
      <c r="AH56">
        <f t="shared" ref="AH56:AZ56" si="15">_xlfn.FORECAST.ETS(AH53,$B$56:$AF$56,$B$53:$AF$53)</f>
        <v>3.6574335032744594E-6</v>
      </c>
      <c r="AI56">
        <f t="shared" si="15"/>
        <v>3.6171778147015898E-6</v>
      </c>
      <c r="AJ56">
        <f t="shared" si="15"/>
        <v>3.5769221261287202E-6</v>
      </c>
      <c r="AK56">
        <f t="shared" si="15"/>
        <v>3.5366664375558502E-6</v>
      </c>
      <c r="AL56">
        <f t="shared" si="15"/>
        <v>3.4964107489829806E-6</v>
      </c>
      <c r="AM56">
        <f t="shared" si="15"/>
        <v>3.456155060410111E-6</v>
      </c>
      <c r="AN56">
        <f t="shared" si="15"/>
        <v>3.415899371837241E-6</v>
      </c>
      <c r="AO56">
        <f t="shared" si="15"/>
        <v>3.3756436832643714E-6</v>
      </c>
      <c r="AP56">
        <f t="shared" si="15"/>
        <v>3.3353879946915013E-6</v>
      </c>
      <c r="AQ56">
        <f t="shared" si="15"/>
        <v>3.2951323061186317E-6</v>
      </c>
      <c r="AR56">
        <f t="shared" si="15"/>
        <v>3.2548766175457621E-6</v>
      </c>
      <c r="AS56">
        <f t="shared" si="15"/>
        <v>3.2146209289728921E-6</v>
      </c>
      <c r="AT56">
        <f t="shared" si="15"/>
        <v>3.1743652404000225E-6</v>
      </c>
      <c r="AU56">
        <f t="shared" si="15"/>
        <v>3.1341095518271529E-6</v>
      </c>
      <c r="AV56">
        <f t="shared" si="15"/>
        <v>3.0938538632542829E-6</v>
      </c>
      <c r="AW56">
        <f t="shared" si="15"/>
        <v>3.0535981746814133E-6</v>
      </c>
      <c r="AX56">
        <f t="shared" si="15"/>
        <v>3.0133424861085436E-6</v>
      </c>
      <c r="AY56">
        <f t="shared" si="15"/>
        <v>2.9730867975356736E-6</v>
      </c>
      <c r="AZ56">
        <f t="shared" si="15"/>
        <v>2.932831108962804E-6</v>
      </c>
    </row>
    <row r="57" spans="1:52" x14ac:dyDescent="0.4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  <c r="AG57">
        <f>_xlfn.FORECAST.ETS(AG53,$B$57:$AF$57,$B$53:$AF$53)</f>
        <v>3.0112095426165127E-6</v>
      </c>
      <c r="AH57">
        <f t="shared" ref="AH57:AZ57" si="16">_xlfn.FORECAST.ETS(AH53,$B$57:$AF$57,$B$53:$AF$53)</f>
        <v>2.9574565433628749E-6</v>
      </c>
      <c r="AI57">
        <f t="shared" si="16"/>
        <v>2.9037035441092376E-6</v>
      </c>
      <c r="AJ57">
        <f t="shared" si="16"/>
        <v>2.8499505448555998E-6</v>
      </c>
      <c r="AK57">
        <f t="shared" si="16"/>
        <v>2.7961975456019621E-6</v>
      </c>
      <c r="AL57">
        <f t="shared" si="16"/>
        <v>2.7424445463483243E-6</v>
      </c>
      <c r="AM57">
        <f t="shared" si="16"/>
        <v>2.6886915470946866E-6</v>
      </c>
      <c r="AN57">
        <f t="shared" si="16"/>
        <v>2.6349385478410492E-6</v>
      </c>
      <c r="AO57">
        <f t="shared" si="16"/>
        <v>2.5811855485874115E-6</v>
      </c>
      <c r="AP57">
        <f t="shared" si="16"/>
        <v>2.5274325493337737E-6</v>
      </c>
      <c r="AQ57">
        <f t="shared" si="16"/>
        <v>2.4736795500801359E-6</v>
      </c>
      <c r="AR57">
        <f t="shared" si="16"/>
        <v>2.4199265508264986E-6</v>
      </c>
      <c r="AS57">
        <f t="shared" si="16"/>
        <v>2.3661735515728609E-6</v>
      </c>
      <c r="AT57">
        <f t="shared" si="16"/>
        <v>2.3124205523192231E-6</v>
      </c>
      <c r="AU57">
        <f t="shared" si="16"/>
        <v>2.2586675530655853E-6</v>
      </c>
      <c r="AV57">
        <f t="shared" si="16"/>
        <v>2.2049145538119476E-6</v>
      </c>
      <c r="AW57">
        <f t="shared" si="16"/>
        <v>2.1511615545583098E-6</v>
      </c>
      <c r="AX57">
        <f t="shared" si="16"/>
        <v>2.0974085553046721E-6</v>
      </c>
      <c r="AY57">
        <f t="shared" si="16"/>
        <v>2.0436555560510347E-6</v>
      </c>
      <c r="AZ57">
        <f t="shared" si="16"/>
        <v>1.989902556797397E-6</v>
      </c>
    </row>
    <row r="58" spans="1:52" x14ac:dyDescent="0.4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  <c r="AG58">
        <f>_xlfn.FORECAST.ETS(AG53,$B$58:$AF$58,$B$53:$AF$53)</f>
        <v>2.9691338272076383E-6</v>
      </c>
      <c r="AH58">
        <f t="shared" ref="AH58:AZ58" si="17">_xlfn.FORECAST.ETS(AH53,$B$58:$AF$58,$B$53:$AF$53)</f>
        <v>2.9138586206561837E-6</v>
      </c>
      <c r="AI58">
        <f t="shared" si="17"/>
        <v>2.8585834141047295E-6</v>
      </c>
      <c r="AJ58">
        <f t="shared" si="17"/>
        <v>2.8033082075532749E-6</v>
      </c>
      <c r="AK58">
        <f t="shared" si="17"/>
        <v>2.7480330010018202E-6</v>
      </c>
      <c r="AL58">
        <f t="shared" si="17"/>
        <v>2.6927577944503656E-6</v>
      </c>
      <c r="AM58">
        <f t="shared" si="17"/>
        <v>2.6374825878989114E-6</v>
      </c>
      <c r="AN58">
        <f t="shared" si="17"/>
        <v>2.5822073813474567E-6</v>
      </c>
      <c r="AO58">
        <f t="shared" si="17"/>
        <v>2.5269321747960021E-6</v>
      </c>
      <c r="AP58">
        <f t="shared" si="17"/>
        <v>2.4716569682445475E-6</v>
      </c>
      <c r="AQ58">
        <f t="shared" si="17"/>
        <v>2.4163817616930928E-6</v>
      </c>
      <c r="AR58">
        <f t="shared" si="17"/>
        <v>2.3611065551416386E-6</v>
      </c>
      <c r="AS58">
        <f t="shared" si="17"/>
        <v>2.305831348590184E-6</v>
      </c>
      <c r="AT58">
        <f t="shared" si="17"/>
        <v>2.2505561420387293E-6</v>
      </c>
      <c r="AU58">
        <f t="shared" si="17"/>
        <v>2.1952809354872751E-6</v>
      </c>
      <c r="AV58">
        <f t="shared" si="17"/>
        <v>2.1400057289358205E-6</v>
      </c>
      <c r="AW58">
        <f t="shared" si="17"/>
        <v>2.0847305223843659E-6</v>
      </c>
      <c r="AX58">
        <f t="shared" si="17"/>
        <v>2.0294553158329112E-6</v>
      </c>
      <c r="AY58">
        <f t="shared" si="17"/>
        <v>1.9741801092814566E-6</v>
      </c>
      <c r="AZ58">
        <f t="shared" si="17"/>
        <v>1.9189049027300024E-6</v>
      </c>
    </row>
    <row r="59" spans="1:52" x14ac:dyDescent="0.4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  <c r="AG59">
        <f>_xlfn.FORECAST.ETS(AG53,$B$59:$AF$59,$B$53:$AF$53)</f>
        <v>2.9210220961729673E-6</v>
      </c>
      <c r="AH59">
        <f t="shared" ref="AH59:AZ59" si="18">_xlfn.FORECAST.ETS(AH53,$B$59:$AF$59,$B$53:$AF$53)</f>
        <v>2.8650238566060294E-6</v>
      </c>
      <c r="AI59">
        <f t="shared" si="18"/>
        <v>2.8090256170390916E-6</v>
      </c>
      <c r="AJ59">
        <f t="shared" si="18"/>
        <v>2.7530273774721538E-6</v>
      </c>
      <c r="AK59">
        <f t="shared" si="18"/>
        <v>2.697029137905216E-6</v>
      </c>
      <c r="AL59">
        <f t="shared" si="18"/>
        <v>2.6410308983382777E-6</v>
      </c>
      <c r="AM59">
        <f t="shared" si="18"/>
        <v>2.5850326587713399E-6</v>
      </c>
      <c r="AN59">
        <f t="shared" si="18"/>
        <v>2.529034419204402E-6</v>
      </c>
      <c r="AO59">
        <f t="shared" si="18"/>
        <v>2.4730361796374642E-6</v>
      </c>
      <c r="AP59">
        <f t="shared" si="18"/>
        <v>2.4170379400705264E-6</v>
      </c>
      <c r="AQ59">
        <f t="shared" si="18"/>
        <v>2.3610397005035886E-6</v>
      </c>
      <c r="AR59">
        <f t="shared" si="18"/>
        <v>2.3050414609366507E-6</v>
      </c>
      <c r="AS59">
        <f t="shared" si="18"/>
        <v>2.2490432213697129E-6</v>
      </c>
      <c r="AT59">
        <f t="shared" si="18"/>
        <v>2.1930449818027751E-6</v>
      </c>
      <c r="AU59">
        <f t="shared" si="18"/>
        <v>2.1370467422358372E-6</v>
      </c>
      <c r="AV59">
        <f t="shared" si="18"/>
        <v>2.0810485026688994E-6</v>
      </c>
      <c r="AW59">
        <f t="shared" si="18"/>
        <v>2.0250502631019616E-6</v>
      </c>
      <c r="AX59">
        <f t="shared" si="18"/>
        <v>1.9690520235350238E-6</v>
      </c>
      <c r="AY59">
        <f t="shared" si="18"/>
        <v>1.9130537839680859E-6</v>
      </c>
      <c r="AZ59">
        <f t="shared" si="18"/>
        <v>1.8570555444011481E-6</v>
      </c>
    </row>
    <row r="60" spans="1:52" x14ac:dyDescent="0.4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4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  <c r="AG61">
        <f>_xlfn.FORECAST.ETS(AG53,$B$61:$AF$61,$B$53:$AF$53)</f>
        <v>2.9691338272076383E-6</v>
      </c>
      <c r="AH61">
        <f t="shared" ref="AH61:AZ61" si="19">_xlfn.FORECAST.ETS(AH53,$B$61:$AF$61,$B$53:$AF$53)</f>
        <v>2.9138586206561837E-6</v>
      </c>
      <c r="AI61">
        <f t="shared" si="19"/>
        <v>2.8585834141047295E-6</v>
      </c>
      <c r="AJ61">
        <f t="shared" si="19"/>
        <v>2.8033082075532749E-6</v>
      </c>
      <c r="AK61">
        <f t="shared" si="19"/>
        <v>2.7480330010018202E-6</v>
      </c>
      <c r="AL61">
        <f t="shared" si="19"/>
        <v>2.6927577944503656E-6</v>
      </c>
      <c r="AM61">
        <f t="shared" si="19"/>
        <v>2.6374825878989114E-6</v>
      </c>
      <c r="AN61">
        <f t="shared" si="19"/>
        <v>2.5822073813474567E-6</v>
      </c>
      <c r="AO61">
        <f t="shared" si="19"/>
        <v>2.5269321747960021E-6</v>
      </c>
      <c r="AP61">
        <f t="shared" si="19"/>
        <v>2.4716569682445475E-6</v>
      </c>
      <c r="AQ61">
        <f t="shared" si="19"/>
        <v>2.4163817616930928E-6</v>
      </c>
      <c r="AR61">
        <f t="shared" si="19"/>
        <v>2.3611065551416386E-6</v>
      </c>
      <c r="AS61">
        <f t="shared" si="19"/>
        <v>2.305831348590184E-6</v>
      </c>
      <c r="AT61">
        <f t="shared" si="19"/>
        <v>2.2505561420387293E-6</v>
      </c>
      <c r="AU61">
        <f t="shared" si="19"/>
        <v>2.1952809354872751E-6</v>
      </c>
      <c r="AV61">
        <f t="shared" si="19"/>
        <v>2.1400057289358205E-6</v>
      </c>
      <c r="AW61">
        <f t="shared" si="19"/>
        <v>2.0847305223843659E-6</v>
      </c>
      <c r="AX61">
        <f t="shared" si="19"/>
        <v>2.0294553158329112E-6</v>
      </c>
      <c r="AY61">
        <f t="shared" si="19"/>
        <v>1.9741801092814566E-6</v>
      </c>
      <c r="AZ61">
        <f t="shared" si="19"/>
        <v>1.9189049027300024E-6</v>
      </c>
    </row>
    <row r="62" spans="1:52" s="3" customFormat="1" x14ac:dyDescent="0.45">
      <c r="A62" s="5" t="s">
        <v>36</v>
      </c>
    </row>
    <row r="63" spans="1:52" x14ac:dyDescent="0.4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  <c r="AG63">
        <v>2051</v>
      </c>
      <c r="AH63">
        <v>2052</v>
      </c>
      <c r="AI63">
        <v>2053</v>
      </c>
      <c r="AJ63">
        <v>2054</v>
      </c>
      <c r="AK63">
        <v>2055</v>
      </c>
      <c r="AL63">
        <v>2056</v>
      </c>
      <c r="AM63">
        <v>2057</v>
      </c>
      <c r="AN63">
        <v>2058</v>
      </c>
      <c r="AO63">
        <v>2059</v>
      </c>
      <c r="AP63">
        <v>2060</v>
      </c>
      <c r="AQ63">
        <v>2061</v>
      </c>
      <c r="AR63">
        <v>2062</v>
      </c>
      <c r="AS63">
        <v>2063</v>
      </c>
      <c r="AT63">
        <v>2064</v>
      </c>
      <c r="AU63">
        <v>2065</v>
      </c>
      <c r="AV63">
        <v>2066</v>
      </c>
      <c r="AW63">
        <v>2067</v>
      </c>
      <c r="AX63">
        <v>2068</v>
      </c>
      <c r="AY63">
        <v>2069</v>
      </c>
      <c r="AZ63">
        <v>2070</v>
      </c>
    </row>
    <row r="64" spans="1:52" x14ac:dyDescent="0.4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  <c r="AG64">
        <f>_xlfn.FORECAST.ETS(AG63,$B$64:$AF$64,$B$63:$AF$63)</f>
        <v>5.1066872316114779E-6</v>
      </c>
      <c r="AH64">
        <f t="shared" ref="AH64:AZ64" si="20">_xlfn.FORECAST.ETS(AH63,$B$64:$AF$64,$B$63:$AF$63)</f>
        <v>5.0574467512910489E-6</v>
      </c>
      <c r="AI64">
        <f t="shared" si="20"/>
        <v>5.0082062709706208E-6</v>
      </c>
      <c r="AJ64">
        <f t="shared" si="20"/>
        <v>4.9589657906501927E-6</v>
      </c>
      <c r="AK64">
        <f t="shared" si="20"/>
        <v>4.9097253103297638E-6</v>
      </c>
      <c r="AL64">
        <f t="shared" si="20"/>
        <v>4.8604848300093357E-6</v>
      </c>
      <c r="AM64">
        <f t="shared" si="20"/>
        <v>4.8112443496889076E-6</v>
      </c>
      <c r="AN64">
        <f t="shared" si="20"/>
        <v>4.7620038693684787E-6</v>
      </c>
      <c r="AO64">
        <f t="shared" si="20"/>
        <v>4.7127633890480506E-6</v>
      </c>
      <c r="AP64">
        <f t="shared" si="20"/>
        <v>4.6635229087276225E-6</v>
      </c>
      <c r="AQ64">
        <f t="shared" si="20"/>
        <v>4.6142824284071935E-6</v>
      </c>
      <c r="AR64">
        <f t="shared" si="20"/>
        <v>4.5650419480867654E-6</v>
      </c>
      <c r="AS64">
        <f t="shared" si="20"/>
        <v>4.5158014677663373E-6</v>
      </c>
      <c r="AT64">
        <f t="shared" si="20"/>
        <v>4.4665609874459084E-6</v>
      </c>
      <c r="AU64">
        <f t="shared" si="20"/>
        <v>4.4173205071254803E-6</v>
      </c>
      <c r="AV64">
        <f t="shared" si="20"/>
        <v>4.3680800268050522E-6</v>
      </c>
      <c r="AW64">
        <f t="shared" si="20"/>
        <v>4.3188395464846233E-6</v>
      </c>
      <c r="AX64">
        <f t="shared" si="20"/>
        <v>4.2695990661641952E-6</v>
      </c>
      <c r="AY64">
        <f t="shared" si="20"/>
        <v>4.2203585858437671E-6</v>
      </c>
      <c r="AZ64">
        <f t="shared" si="20"/>
        <v>4.1711181055233381E-6</v>
      </c>
    </row>
    <row r="65" spans="1:52" x14ac:dyDescent="0.4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4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4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4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4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4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4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s="3" customFormat="1" x14ac:dyDescent="0.45">
      <c r="A72" s="5" t="s">
        <v>37</v>
      </c>
    </row>
    <row r="73" spans="1:52" x14ac:dyDescent="0.4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  <c r="AG73">
        <v>2051</v>
      </c>
      <c r="AH73">
        <v>2052</v>
      </c>
      <c r="AI73">
        <v>2053</v>
      </c>
      <c r="AJ73">
        <v>2054</v>
      </c>
      <c r="AK73">
        <v>2055</v>
      </c>
      <c r="AL73">
        <v>2056</v>
      </c>
      <c r="AM73">
        <v>2057</v>
      </c>
      <c r="AN73">
        <v>2058</v>
      </c>
      <c r="AO73">
        <v>2059</v>
      </c>
      <c r="AP73">
        <v>2060</v>
      </c>
      <c r="AQ73">
        <v>2061</v>
      </c>
      <c r="AR73">
        <v>2062</v>
      </c>
      <c r="AS73">
        <v>2063</v>
      </c>
      <c r="AT73">
        <v>2064</v>
      </c>
      <c r="AU73">
        <v>2065</v>
      </c>
      <c r="AV73">
        <v>2066</v>
      </c>
      <c r="AW73">
        <v>2067</v>
      </c>
      <c r="AX73">
        <v>2068</v>
      </c>
      <c r="AY73">
        <v>2069</v>
      </c>
      <c r="AZ73">
        <v>2070</v>
      </c>
    </row>
    <row r="74" spans="1:52" x14ac:dyDescent="0.4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  <c r="AG74">
        <f>_xlfn.FORECAST.ETS(AG73,$B$74:$AF$74,$B$73:$AF$73)</f>
        <v>4.2052640958587678E-6</v>
      </c>
      <c r="AH74">
        <f t="shared" ref="AH74:AZ74" si="21">_xlfn.FORECAST.ETS(AH73,$B$74:$AF$74,$B$73:$AF$73)</f>
        <v>4.1627007549752627E-6</v>
      </c>
      <c r="AI74">
        <f t="shared" si="21"/>
        <v>4.1201374140917567E-6</v>
      </c>
      <c r="AJ74">
        <f t="shared" si="21"/>
        <v>4.0775740732082507E-6</v>
      </c>
      <c r="AK74">
        <f t="shared" si="21"/>
        <v>4.0350107323247455E-6</v>
      </c>
      <c r="AL74">
        <f t="shared" si="21"/>
        <v>3.9924473914412395E-6</v>
      </c>
      <c r="AM74">
        <f t="shared" si="21"/>
        <v>3.9498840505577335E-6</v>
      </c>
      <c r="AN74">
        <f t="shared" si="21"/>
        <v>3.9073207096742284E-6</v>
      </c>
      <c r="AO74">
        <f t="shared" si="21"/>
        <v>3.8647573687907224E-6</v>
      </c>
      <c r="AP74">
        <f t="shared" si="21"/>
        <v>3.8221940279072172E-6</v>
      </c>
      <c r="AQ74">
        <f t="shared" si="21"/>
        <v>3.7796306870237112E-6</v>
      </c>
      <c r="AR74">
        <f t="shared" si="21"/>
        <v>3.7370673461402052E-6</v>
      </c>
      <c r="AS74">
        <f t="shared" si="21"/>
        <v>3.6945040052566997E-6</v>
      </c>
      <c r="AT74">
        <f t="shared" si="21"/>
        <v>3.6519406643731941E-6</v>
      </c>
      <c r="AU74">
        <f t="shared" si="21"/>
        <v>3.6093773234896881E-6</v>
      </c>
      <c r="AV74">
        <f t="shared" si="21"/>
        <v>3.5668139826061825E-6</v>
      </c>
      <c r="AW74">
        <f t="shared" si="21"/>
        <v>3.5242506417226769E-6</v>
      </c>
      <c r="AX74">
        <f t="shared" si="21"/>
        <v>3.4816873008391714E-6</v>
      </c>
      <c r="AY74">
        <f t="shared" si="21"/>
        <v>3.4391239599556654E-6</v>
      </c>
      <c r="AZ74">
        <f t="shared" si="21"/>
        <v>3.3965606190721598E-6</v>
      </c>
    </row>
    <row r="75" spans="1:52" x14ac:dyDescent="0.4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4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4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4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4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4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4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s="3" customFormat="1" x14ac:dyDescent="0.45">
      <c r="A82" s="5" t="s">
        <v>38</v>
      </c>
    </row>
    <row r="83" spans="1:52" x14ac:dyDescent="0.4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  <c r="AG83">
        <v>2051</v>
      </c>
      <c r="AH83">
        <v>2052</v>
      </c>
      <c r="AI83">
        <v>2053</v>
      </c>
      <c r="AJ83">
        <v>2054</v>
      </c>
      <c r="AK83">
        <v>2055</v>
      </c>
      <c r="AL83">
        <v>2056</v>
      </c>
      <c r="AM83">
        <v>2057</v>
      </c>
      <c r="AN83">
        <v>2058</v>
      </c>
      <c r="AO83">
        <v>2059</v>
      </c>
      <c r="AP83">
        <v>2060</v>
      </c>
      <c r="AQ83">
        <v>2061</v>
      </c>
      <c r="AR83">
        <v>2062</v>
      </c>
      <c r="AS83">
        <v>2063</v>
      </c>
      <c r="AT83">
        <v>2064</v>
      </c>
      <c r="AU83">
        <v>2065</v>
      </c>
      <c r="AV83">
        <v>2066</v>
      </c>
      <c r="AW83">
        <v>2067</v>
      </c>
      <c r="AX83">
        <v>2068</v>
      </c>
      <c r="AY83">
        <v>2069</v>
      </c>
      <c r="AZ83">
        <v>2070</v>
      </c>
    </row>
    <row r="84" spans="1:52" x14ac:dyDescent="0.4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  <c r="AG84">
        <f>_xlfn.FORECAST.ETS(AG83,$B$84:$AF$84,$B$83:$AF$83)</f>
        <v>6.6445678483820357E-7</v>
      </c>
      <c r="AH84">
        <f t="shared" ref="AH84:AZ84" si="22">_xlfn.FORECAST.ETS(AH83,$B$84:$AF$84,$B$83:$AF$83)</f>
        <v>6.5859069159663607E-7</v>
      </c>
      <c r="AI84">
        <f t="shared" si="22"/>
        <v>6.5272459835506858E-7</v>
      </c>
      <c r="AJ84">
        <f t="shared" si="22"/>
        <v>6.4685850511350108E-7</v>
      </c>
      <c r="AK84">
        <f t="shared" si="22"/>
        <v>6.4099241187193358E-7</v>
      </c>
      <c r="AL84">
        <f t="shared" si="22"/>
        <v>6.3512631863036619E-7</v>
      </c>
      <c r="AM84">
        <f t="shared" si="22"/>
        <v>6.2926022538879869E-7</v>
      </c>
      <c r="AN84">
        <f t="shared" si="22"/>
        <v>6.2339413214723119E-7</v>
      </c>
      <c r="AO84">
        <f t="shared" si="22"/>
        <v>6.175280389056637E-7</v>
      </c>
      <c r="AP84">
        <f t="shared" si="22"/>
        <v>6.116619456640962E-7</v>
      </c>
      <c r="AQ84">
        <f t="shared" si="22"/>
        <v>6.057958524225287E-7</v>
      </c>
      <c r="AR84">
        <f t="shared" si="22"/>
        <v>5.999297591809612E-7</v>
      </c>
      <c r="AS84">
        <f t="shared" si="22"/>
        <v>5.9406366593939371E-7</v>
      </c>
      <c r="AT84">
        <f t="shared" si="22"/>
        <v>5.8819757269782621E-7</v>
      </c>
      <c r="AU84">
        <f t="shared" si="22"/>
        <v>5.8233147945625871E-7</v>
      </c>
      <c r="AV84">
        <f t="shared" si="22"/>
        <v>5.7646538621469121E-7</v>
      </c>
      <c r="AW84">
        <f t="shared" si="22"/>
        <v>5.7059929297312371E-7</v>
      </c>
      <c r="AX84">
        <f t="shared" si="22"/>
        <v>5.6473319973155622E-7</v>
      </c>
      <c r="AY84">
        <f t="shared" si="22"/>
        <v>5.5886710648998883E-7</v>
      </c>
      <c r="AZ84">
        <f t="shared" si="22"/>
        <v>5.5300101324842122E-7</v>
      </c>
    </row>
    <row r="85" spans="1:52" x14ac:dyDescent="0.4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4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  <c r="AG86">
        <f>_xlfn.FORECAST.ETS(AG83,$B$86:$AF$86,$B$83:$AF$83)</f>
        <v>9.2307392241399461E-7</v>
      </c>
      <c r="AH86">
        <f t="shared" ref="AH86:AZ86" si="23">_xlfn.FORECAST.ETS(AH83,$B$86:$AF$86,$B$83:$AF$83)</f>
        <v>9.1014637320082278E-7</v>
      </c>
      <c r="AI86">
        <f t="shared" si="23"/>
        <v>8.9721882398765042E-7</v>
      </c>
      <c r="AJ86">
        <f t="shared" si="23"/>
        <v>8.8429127477447849E-7</v>
      </c>
      <c r="AK86">
        <f t="shared" si="23"/>
        <v>8.7136372556130624E-7</v>
      </c>
      <c r="AL86">
        <f t="shared" si="23"/>
        <v>8.584361763481343E-7</v>
      </c>
      <c r="AM86">
        <f t="shared" si="23"/>
        <v>8.4550862713496194E-7</v>
      </c>
      <c r="AN86">
        <f t="shared" si="23"/>
        <v>8.3258107792179001E-7</v>
      </c>
      <c r="AO86">
        <f t="shared" si="23"/>
        <v>8.1965352870861776E-7</v>
      </c>
      <c r="AP86">
        <f t="shared" si="23"/>
        <v>8.0672597949544582E-7</v>
      </c>
      <c r="AQ86">
        <f t="shared" si="23"/>
        <v>7.9379843028227357E-7</v>
      </c>
      <c r="AR86">
        <f t="shared" si="23"/>
        <v>7.8087088106910163E-7</v>
      </c>
      <c r="AS86">
        <f t="shared" si="23"/>
        <v>7.6794333185592927E-7</v>
      </c>
      <c r="AT86">
        <f t="shared" si="23"/>
        <v>7.5501578264275734E-7</v>
      </c>
      <c r="AU86">
        <f t="shared" si="23"/>
        <v>7.4208823342958509E-7</v>
      </c>
      <c r="AV86">
        <f t="shared" si="23"/>
        <v>7.2916068421641315E-7</v>
      </c>
      <c r="AW86">
        <f t="shared" si="23"/>
        <v>7.1623313500324079E-7</v>
      </c>
      <c r="AX86">
        <f t="shared" si="23"/>
        <v>7.0330558579006896E-7</v>
      </c>
      <c r="AY86">
        <f t="shared" si="23"/>
        <v>6.9037803657689661E-7</v>
      </c>
      <c r="AZ86">
        <f t="shared" si="23"/>
        <v>6.7745048736372467E-7</v>
      </c>
    </row>
    <row r="87" spans="1:52" x14ac:dyDescent="0.4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  <c r="AG87">
        <f>_xlfn.FORECAST.ETS(AG83,$B$87:$AF$87,$B$83:$AF$83)</f>
        <v>7.5024183157071613E-7</v>
      </c>
      <c r="AH87">
        <f t="shared" ref="AH87:AZ87" si="24">_xlfn.FORECAST.ETS(AH83,$B$87:$AF$87,$B$83:$AF$83)</f>
        <v>7.34105407125651E-7</v>
      </c>
      <c r="AI87">
        <f t="shared" si="24"/>
        <v>7.1796898268058555E-7</v>
      </c>
      <c r="AJ87">
        <f t="shared" si="24"/>
        <v>7.0183255823552042E-7</v>
      </c>
      <c r="AK87">
        <f t="shared" si="24"/>
        <v>6.8569613379045486E-7</v>
      </c>
      <c r="AL87">
        <f t="shared" si="24"/>
        <v>6.6955970934538973E-7</v>
      </c>
      <c r="AM87">
        <f t="shared" si="24"/>
        <v>6.5342328490032417E-7</v>
      </c>
      <c r="AN87">
        <f t="shared" si="24"/>
        <v>6.3728686045525914E-7</v>
      </c>
      <c r="AO87">
        <f t="shared" si="24"/>
        <v>6.2115043601019359E-7</v>
      </c>
      <c r="AP87">
        <f t="shared" si="24"/>
        <v>6.0501401156512845E-7</v>
      </c>
      <c r="AQ87">
        <f t="shared" si="24"/>
        <v>5.8887758712006289E-7</v>
      </c>
      <c r="AR87">
        <f t="shared" si="24"/>
        <v>5.7274116267499776E-7</v>
      </c>
      <c r="AS87">
        <f t="shared" si="24"/>
        <v>5.566047382299322E-7</v>
      </c>
      <c r="AT87">
        <f t="shared" si="24"/>
        <v>5.4046831378486707E-7</v>
      </c>
      <c r="AU87">
        <f t="shared" si="24"/>
        <v>5.2433188933980162E-7</v>
      </c>
      <c r="AV87">
        <f t="shared" si="24"/>
        <v>5.0819546489473649E-7</v>
      </c>
      <c r="AW87">
        <f t="shared" si="24"/>
        <v>4.9205904044967093E-7</v>
      </c>
      <c r="AX87">
        <f t="shared" si="24"/>
        <v>4.759226160046058E-7</v>
      </c>
      <c r="AY87">
        <f t="shared" si="24"/>
        <v>4.5978619155954035E-7</v>
      </c>
      <c r="AZ87">
        <f t="shared" si="24"/>
        <v>4.4364976711447516E-7</v>
      </c>
    </row>
    <row r="88" spans="1:52" x14ac:dyDescent="0.4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4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4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4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s="3" customFormat="1" x14ac:dyDescent="0.45">
      <c r="A92" s="5" t="s">
        <v>39</v>
      </c>
    </row>
    <row r="93" spans="1:52" x14ac:dyDescent="0.4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  <c r="AG93">
        <v>2051</v>
      </c>
      <c r="AH93">
        <v>2052</v>
      </c>
      <c r="AI93">
        <v>2053</v>
      </c>
      <c r="AJ93">
        <v>2054</v>
      </c>
      <c r="AK93">
        <v>2055</v>
      </c>
      <c r="AL93">
        <v>2056</v>
      </c>
      <c r="AM93">
        <v>2057</v>
      </c>
      <c r="AN93">
        <v>2058</v>
      </c>
      <c r="AO93">
        <v>2059</v>
      </c>
      <c r="AP93">
        <v>2060</v>
      </c>
      <c r="AQ93">
        <v>2061</v>
      </c>
      <c r="AR93">
        <v>2062</v>
      </c>
      <c r="AS93">
        <v>2063</v>
      </c>
      <c r="AT93">
        <v>2064</v>
      </c>
      <c r="AU93">
        <v>2065</v>
      </c>
      <c r="AV93">
        <v>2066</v>
      </c>
      <c r="AW93">
        <v>2067</v>
      </c>
      <c r="AX93">
        <v>2068</v>
      </c>
      <c r="AY93">
        <v>2069</v>
      </c>
      <c r="AZ93">
        <v>2070</v>
      </c>
    </row>
    <row r="94" spans="1:52" x14ac:dyDescent="0.4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4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  <c r="AG95">
        <f>_xlfn.FORECAST.ETS(AG93,$B$95:$AF$95,$B$93:$AF$93)</f>
        <v>9.6042265842409897E-8</v>
      </c>
      <c r="AH95">
        <f t="shared" ref="AH95:AZ95" si="25">_xlfn.FORECAST.ETS(AH93,$B$95:$AF$95,$B$93:$AF$93)</f>
        <v>9.5759777579328042E-8</v>
      </c>
      <c r="AI95">
        <f t="shared" si="25"/>
        <v>9.5477289316246188E-8</v>
      </c>
      <c r="AJ95">
        <f t="shared" si="25"/>
        <v>9.5194801053164333E-8</v>
      </c>
      <c r="AK95">
        <f t="shared" si="25"/>
        <v>9.4912312790082479E-8</v>
      </c>
      <c r="AL95">
        <f t="shared" si="25"/>
        <v>9.4629824527000624E-8</v>
      </c>
      <c r="AM95">
        <f t="shared" si="25"/>
        <v>9.434733626391877E-8</v>
      </c>
      <c r="AN95">
        <f t="shared" si="25"/>
        <v>9.4064848000836902E-8</v>
      </c>
      <c r="AO95">
        <f t="shared" si="25"/>
        <v>9.3782359737755047E-8</v>
      </c>
      <c r="AP95">
        <f t="shared" si="25"/>
        <v>9.3499871474673193E-8</v>
      </c>
      <c r="AQ95">
        <f t="shared" si="25"/>
        <v>9.3217383211591338E-8</v>
      </c>
      <c r="AR95">
        <f t="shared" si="25"/>
        <v>9.2934894948509484E-8</v>
      </c>
      <c r="AS95">
        <f t="shared" si="25"/>
        <v>9.2652406685427629E-8</v>
      </c>
      <c r="AT95">
        <f t="shared" si="25"/>
        <v>9.2369918422345774E-8</v>
      </c>
      <c r="AU95">
        <f t="shared" si="25"/>
        <v>9.208743015926392E-8</v>
      </c>
      <c r="AV95">
        <f t="shared" si="25"/>
        <v>9.1804941896182065E-8</v>
      </c>
      <c r="AW95">
        <f t="shared" si="25"/>
        <v>9.1522453633100211E-8</v>
      </c>
      <c r="AX95">
        <f t="shared" si="25"/>
        <v>9.1239965370018356E-8</v>
      </c>
      <c r="AY95">
        <f t="shared" si="25"/>
        <v>9.0957477106936502E-8</v>
      </c>
      <c r="AZ95">
        <f t="shared" si="25"/>
        <v>9.0674988843854647E-8</v>
      </c>
    </row>
    <row r="96" spans="1:52" x14ac:dyDescent="0.4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4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4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4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4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4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s="3" customFormat="1" x14ac:dyDescent="0.45">
      <c r="A102" s="5" t="s">
        <v>46</v>
      </c>
    </row>
    <row r="103" spans="1:52" x14ac:dyDescent="0.4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  <c r="AG103">
        <v>2051</v>
      </c>
      <c r="AH103">
        <v>2052</v>
      </c>
      <c r="AI103">
        <v>2053</v>
      </c>
      <c r="AJ103">
        <v>2054</v>
      </c>
      <c r="AK103">
        <v>2055</v>
      </c>
      <c r="AL103">
        <v>2056</v>
      </c>
      <c r="AM103">
        <v>2057</v>
      </c>
      <c r="AN103">
        <v>2058</v>
      </c>
      <c r="AO103">
        <v>2059</v>
      </c>
      <c r="AP103">
        <v>2060</v>
      </c>
      <c r="AQ103">
        <v>2061</v>
      </c>
      <c r="AR103">
        <v>2062</v>
      </c>
      <c r="AS103">
        <v>2063</v>
      </c>
      <c r="AT103">
        <v>2064</v>
      </c>
      <c r="AU103">
        <v>2065</v>
      </c>
      <c r="AV103">
        <v>2066</v>
      </c>
      <c r="AW103">
        <v>2067</v>
      </c>
      <c r="AX103">
        <v>2068</v>
      </c>
      <c r="AY103">
        <v>2069</v>
      </c>
      <c r="AZ103">
        <v>2070</v>
      </c>
    </row>
    <row r="104" spans="1:52" x14ac:dyDescent="0.4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4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4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4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4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4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4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4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s="3" customFormat="1" x14ac:dyDescent="0.45">
      <c r="A112" s="5" t="s">
        <v>47</v>
      </c>
    </row>
    <row r="113" spans="1:52" x14ac:dyDescent="0.4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  <c r="AG113">
        <v>2051</v>
      </c>
      <c r="AH113">
        <v>2052</v>
      </c>
      <c r="AI113">
        <v>2053</v>
      </c>
      <c r="AJ113">
        <v>2054</v>
      </c>
      <c r="AK113">
        <v>2055</v>
      </c>
      <c r="AL113">
        <v>2056</v>
      </c>
      <c r="AM113">
        <v>2057</v>
      </c>
      <c r="AN113">
        <v>2058</v>
      </c>
      <c r="AO113">
        <v>2059</v>
      </c>
      <c r="AP113">
        <v>2060</v>
      </c>
      <c r="AQ113">
        <v>2061</v>
      </c>
      <c r="AR113">
        <v>2062</v>
      </c>
      <c r="AS113">
        <v>2063</v>
      </c>
      <c r="AT113">
        <v>2064</v>
      </c>
      <c r="AU113">
        <v>2065</v>
      </c>
      <c r="AV113">
        <v>2066</v>
      </c>
      <c r="AW113">
        <v>2067</v>
      </c>
      <c r="AX113">
        <v>2068</v>
      </c>
      <c r="AY113">
        <v>2069</v>
      </c>
      <c r="AZ113">
        <v>2070</v>
      </c>
    </row>
    <row r="114" spans="1:52" x14ac:dyDescent="0.4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4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4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4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4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4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4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4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s="3" customFormat="1" x14ac:dyDescent="0.45">
      <c r="A122" s="5" t="s">
        <v>48</v>
      </c>
    </row>
    <row r="123" spans="1:52" x14ac:dyDescent="0.4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  <c r="AG123">
        <v>2051</v>
      </c>
      <c r="AH123">
        <v>2052</v>
      </c>
      <c r="AI123">
        <v>2053</v>
      </c>
      <c r="AJ123">
        <v>2054</v>
      </c>
      <c r="AK123">
        <v>2055</v>
      </c>
      <c r="AL123">
        <v>2056</v>
      </c>
      <c r="AM123">
        <v>2057</v>
      </c>
      <c r="AN123">
        <v>2058</v>
      </c>
      <c r="AO123">
        <v>2059</v>
      </c>
      <c r="AP123">
        <v>2060</v>
      </c>
      <c r="AQ123">
        <v>2061</v>
      </c>
      <c r="AR123">
        <v>2062</v>
      </c>
      <c r="AS123">
        <v>2063</v>
      </c>
      <c r="AT123">
        <v>2064</v>
      </c>
      <c r="AU123">
        <v>2065</v>
      </c>
      <c r="AV123">
        <v>2066</v>
      </c>
      <c r="AW123">
        <v>2067</v>
      </c>
      <c r="AX123">
        <v>2068</v>
      </c>
      <c r="AY123">
        <v>2069</v>
      </c>
      <c r="AZ123">
        <v>2070</v>
      </c>
    </row>
    <row r="124" spans="1:52" x14ac:dyDescent="0.4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  <c r="AG124">
        <f>_xlfn.FORECAST.ETS(AG123,$B$124:$AF$124,$B$123:$AF$123)</f>
        <v>1.2220512269687004E-6</v>
      </c>
      <c r="AH124">
        <f>_xlfn.FORECAST.ETS(AH123,$B$124:$AF$124,$B$123:$AF$123)</f>
        <v>1.2329495212906592E-6</v>
      </c>
      <c r="AI124">
        <f t="shared" ref="AI124:AZ124" si="26">_xlfn.FORECAST.ETS(AI123,$B$124:$AF$124,$B$123:$AF$123)</f>
        <v>1.243847815612618E-6</v>
      </c>
      <c r="AJ124">
        <f t="shared" si="26"/>
        <v>1.2547461099345769E-6</v>
      </c>
      <c r="AK124">
        <f t="shared" si="26"/>
        <v>1.2656444042565357E-6</v>
      </c>
      <c r="AL124">
        <f t="shared" si="26"/>
        <v>1.2765426985784946E-6</v>
      </c>
      <c r="AM124">
        <f t="shared" si="26"/>
        <v>1.2874409929004534E-6</v>
      </c>
      <c r="AN124">
        <f t="shared" si="26"/>
        <v>1.2983392872224122E-6</v>
      </c>
      <c r="AO124">
        <f t="shared" si="26"/>
        <v>1.3092375815443711E-6</v>
      </c>
      <c r="AP124">
        <f t="shared" si="26"/>
        <v>1.3201358758663301E-6</v>
      </c>
      <c r="AQ124">
        <f t="shared" si="26"/>
        <v>1.331034170188289E-6</v>
      </c>
      <c r="AR124">
        <f t="shared" si="26"/>
        <v>1.3419324645102478E-6</v>
      </c>
      <c r="AS124">
        <f t="shared" si="26"/>
        <v>1.3528307588322067E-6</v>
      </c>
      <c r="AT124">
        <f t="shared" si="26"/>
        <v>1.3637290531541655E-6</v>
      </c>
      <c r="AU124">
        <f t="shared" si="26"/>
        <v>1.3746273474761243E-6</v>
      </c>
      <c r="AV124">
        <f t="shared" si="26"/>
        <v>1.3855256417980832E-6</v>
      </c>
      <c r="AW124">
        <f t="shared" si="26"/>
        <v>1.396423936120042E-6</v>
      </c>
      <c r="AX124">
        <f t="shared" si="26"/>
        <v>1.4073222304420009E-6</v>
      </c>
      <c r="AY124">
        <f t="shared" si="26"/>
        <v>1.4182205247639597E-6</v>
      </c>
      <c r="AZ124">
        <f t="shared" si="26"/>
        <v>1.4291188190859186E-6</v>
      </c>
    </row>
    <row r="125" spans="1:52" x14ac:dyDescent="0.4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4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  <c r="AG126">
        <f>_xlfn.FORECAST.ETS(AG123,$B$126:$AF$126,$B$123:$AF$123)</f>
        <v>1.7086288833082636E-6</v>
      </c>
      <c r="AH126">
        <f>_xlfn.FORECAST.ETS(AH123,$B$126:$AF$126,$B$123:$AF$123)</f>
        <v>1.7108902029728051E-6</v>
      </c>
      <c r="AI126">
        <f t="shared" ref="AI126:AZ126" si="27">_xlfn.FORECAST.ETS(AI123,$B$126:$AF$126,$B$123:$AF$123)</f>
        <v>1.7131515226373466E-6</v>
      </c>
      <c r="AJ126">
        <f t="shared" si="27"/>
        <v>1.7154128423018882E-6</v>
      </c>
      <c r="AK126">
        <f t="shared" si="27"/>
        <v>1.7176741619664299E-6</v>
      </c>
      <c r="AL126">
        <f t="shared" si="27"/>
        <v>1.7199354816309715E-6</v>
      </c>
      <c r="AM126">
        <f t="shared" si="27"/>
        <v>1.722196801295513E-6</v>
      </c>
      <c r="AN126">
        <f t="shared" si="27"/>
        <v>1.7244581209600545E-6</v>
      </c>
      <c r="AO126">
        <f t="shared" si="27"/>
        <v>1.7267194406245961E-6</v>
      </c>
      <c r="AP126">
        <f t="shared" si="27"/>
        <v>1.7289807602891376E-6</v>
      </c>
      <c r="AQ126">
        <f t="shared" si="27"/>
        <v>1.7312420799536792E-6</v>
      </c>
      <c r="AR126">
        <f t="shared" si="27"/>
        <v>1.7335033996182207E-6</v>
      </c>
      <c r="AS126">
        <f t="shared" si="27"/>
        <v>1.7357647192827622E-6</v>
      </c>
      <c r="AT126">
        <f t="shared" si="27"/>
        <v>1.7380260389473038E-6</v>
      </c>
      <c r="AU126">
        <f t="shared" si="27"/>
        <v>1.7402873586118455E-6</v>
      </c>
      <c r="AV126">
        <f t="shared" si="27"/>
        <v>1.7425486782763871E-6</v>
      </c>
      <c r="AW126">
        <f t="shared" si="27"/>
        <v>1.7448099979409286E-6</v>
      </c>
      <c r="AX126">
        <f t="shared" si="27"/>
        <v>1.7470713176054702E-6</v>
      </c>
      <c r="AY126">
        <f t="shared" si="27"/>
        <v>1.7493326372700117E-6</v>
      </c>
      <c r="AZ126">
        <f t="shared" si="27"/>
        <v>1.7515939569345532E-6</v>
      </c>
    </row>
    <row r="127" spans="1:52" x14ac:dyDescent="0.4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  <c r="AG127">
        <f>_xlfn.FORECAST.ETS(AG123,$B$127:$AF$127,$B$123:$AF$123)</f>
        <v>1.3373114066189884E-6</v>
      </c>
      <c r="AH127">
        <f>_xlfn.FORECAST.ETS(AH123,$B$127:$AF$127,$B$123:$AF$123)</f>
        <v>1.3499406034654317E-6</v>
      </c>
      <c r="AI127">
        <f t="shared" ref="AI127:AZ127" si="28">_xlfn.FORECAST.ETS(AI123,$B$127:$AF$127,$B$123:$AF$123)</f>
        <v>1.3625698003118748E-6</v>
      </c>
      <c r="AJ127">
        <f t="shared" si="28"/>
        <v>1.3751989971583181E-6</v>
      </c>
      <c r="AK127">
        <f t="shared" si="28"/>
        <v>1.3878281940047612E-6</v>
      </c>
      <c r="AL127">
        <f t="shared" si="28"/>
        <v>1.4004573908512046E-6</v>
      </c>
      <c r="AM127">
        <f t="shared" si="28"/>
        <v>1.4130865876976477E-6</v>
      </c>
      <c r="AN127">
        <f t="shared" si="28"/>
        <v>1.425715784544091E-6</v>
      </c>
      <c r="AO127">
        <f t="shared" si="28"/>
        <v>1.4383449813905341E-6</v>
      </c>
      <c r="AP127">
        <f t="shared" si="28"/>
        <v>1.4509741782369775E-6</v>
      </c>
      <c r="AQ127">
        <f t="shared" si="28"/>
        <v>1.4636033750834206E-6</v>
      </c>
      <c r="AR127">
        <f t="shared" si="28"/>
        <v>1.4762325719298639E-6</v>
      </c>
      <c r="AS127">
        <f t="shared" si="28"/>
        <v>1.488861768776307E-6</v>
      </c>
      <c r="AT127">
        <f t="shared" si="28"/>
        <v>1.5014909656227504E-6</v>
      </c>
      <c r="AU127">
        <f t="shared" si="28"/>
        <v>1.5141201624691935E-6</v>
      </c>
      <c r="AV127">
        <f t="shared" si="28"/>
        <v>1.5267493593156368E-6</v>
      </c>
      <c r="AW127">
        <f t="shared" si="28"/>
        <v>1.5393785561620799E-6</v>
      </c>
      <c r="AX127">
        <f t="shared" si="28"/>
        <v>1.5520077530085233E-6</v>
      </c>
      <c r="AY127">
        <f t="shared" si="28"/>
        <v>1.5646369498549664E-6</v>
      </c>
      <c r="AZ127">
        <f t="shared" si="28"/>
        <v>1.5772661467014097E-6</v>
      </c>
    </row>
    <row r="128" spans="1:52" x14ac:dyDescent="0.4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  <c r="AG128" s="28">
        <f>_xlfn.FORECAST.ETS(AG123,$E$128:$AF$128,$E$123:$AF$123)</f>
        <v>1.0169612366143585E-6</v>
      </c>
      <c r="AH128" s="28">
        <f t="shared" ref="AH128:AZ128" si="29">_xlfn.FORECAST.ETS(AH123,$E$128:$AF$128,$E$123:$AF$123)</f>
        <v>1.0180944426849483E-6</v>
      </c>
      <c r="AI128" s="28">
        <f t="shared" si="29"/>
        <v>1.019227648755538E-6</v>
      </c>
      <c r="AJ128" s="28">
        <f t="shared" si="29"/>
        <v>1.0203608548261278E-6</v>
      </c>
      <c r="AK128" s="28">
        <f t="shared" si="29"/>
        <v>1.0214940608967177E-6</v>
      </c>
      <c r="AL128" s="28">
        <f t="shared" si="29"/>
        <v>1.0226272669673076E-6</v>
      </c>
      <c r="AM128" s="28">
        <f t="shared" si="29"/>
        <v>1.0237604730378972E-6</v>
      </c>
      <c r="AN128" s="28">
        <f t="shared" si="29"/>
        <v>1.0248936791084871E-6</v>
      </c>
      <c r="AO128" s="28">
        <f t="shared" si="29"/>
        <v>1.026026885179077E-6</v>
      </c>
      <c r="AP128" s="28">
        <f t="shared" si="29"/>
        <v>1.0271600912496668E-6</v>
      </c>
      <c r="AQ128" s="28">
        <f t="shared" si="29"/>
        <v>1.0282932973202565E-6</v>
      </c>
      <c r="AR128" s="28">
        <f t="shared" si="29"/>
        <v>1.0294265033908464E-6</v>
      </c>
      <c r="AS128" s="28">
        <f t="shared" si="29"/>
        <v>1.0305597094614362E-6</v>
      </c>
      <c r="AT128" s="28">
        <f t="shared" si="29"/>
        <v>1.0316929155320261E-6</v>
      </c>
      <c r="AU128" s="28">
        <f t="shared" si="29"/>
        <v>1.032826121602616E-6</v>
      </c>
      <c r="AV128" s="28">
        <f t="shared" si="29"/>
        <v>1.0339593276732056E-6</v>
      </c>
      <c r="AW128" s="28">
        <f t="shared" si="29"/>
        <v>1.0350925337437955E-6</v>
      </c>
      <c r="AX128" s="28">
        <f t="shared" si="29"/>
        <v>1.0362257398143853E-6</v>
      </c>
      <c r="AY128" s="28">
        <f t="shared" si="29"/>
        <v>1.0373589458849752E-6</v>
      </c>
      <c r="AZ128" s="28">
        <f t="shared" si="29"/>
        <v>1.0384921519555649E-6</v>
      </c>
    </row>
    <row r="129" spans="1:52" x14ac:dyDescent="0.4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4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4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  <c r="AG131" s="28">
        <f>_xlfn.FORECAST.ETS(AG123,$E$131:$AF$131,$E$123:$AF$123)</f>
        <v>1.0169612366143585E-6</v>
      </c>
      <c r="AH131" s="28">
        <f t="shared" ref="AH131:AZ131" si="30">_xlfn.FORECAST.ETS(AH123,$E$131:$AF$131,$E$123:$AF$123)</f>
        <v>1.0180944426849483E-6</v>
      </c>
      <c r="AI131" s="28">
        <f t="shared" si="30"/>
        <v>1.019227648755538E-6</v>
      </c>
      <c r="AJ131" s="28">
        <f t="shared" si="30"/>
        <v>1.0203608548261278E-6</v>
      </c>
      <c r="AK131" s="28">
        <f t="shared" si="30"/>
        <v>1.0214940608967177E-6</v>
      </c>
      <c r="AL131" s="28">
        <f t="shared" si="30"/>
        <v>1.0226272669673076E-6</v>
      </c>
      <c r="AM131" s="28">
        <f t="shared" si="30"/>
        <v>1.0237604730378972E-6</v>
      </c>
      <c r="AN131" s="28">
        <f t="shared" si="30"/>
        <v>1.0248936791084871E-6</v>
      </c>
      <c r="AO131" s="28">
        <f t="shared" si="30"/>
        <v>1.026026885179077E-6</v>
      </c>
      <c r="AP131" s="28">
        <f t="shared" si="30"/>
        <v>1.0271600912496668E-6</v>
      </c>
      <c r="AQ131" s="28">
        <f t="shared" si="30"/>
        <v>1.0282932973202565E-6</v>
      </c>
      <c r="AR131" s="28">
        <f t="shared" si="30"/>
        <v>1.0294265033908464E-6</v>
      </c>
      <c r="AS131" s="28">
        <f t="shared" si="30"/>
        <v>1.0305597094614362E-6</v>
      </c>
      <c r="AT131" s="28">
        <f t="shared" si="30"/>
        <v>1.0316929155320261E-6</v>
      </c>
      <c r="AU131" s="28">
        <f t="shared" si="30"/>
        <v>1.032826121602616E-6</v>
      </c>
      <c r="AV131" s="28">
        <f t="shared" si="30"/>
        <v>1.0339593276732056E-6</v>
      </c>
      <c r="AW131" s="28">
        <f t="shared" si="30"/>
        <v>1.0350925337437955E-6</v>
      </c>
      <c r="AX131" s="28">
        <f t="shared" si="30"/>
        <v>1.0362257398143853E-6</v>
      </c>
      <c r="AY131" s="28">
        <f t="shared" si="30"/>
        <v>1.0373589458849752E-6</v>
      </c>
      <c r="AZ131" s="28">
        <f t="shared" si="30"/>
        <v>1.0384921519555649E-6</v>
      </c>
    </row>
    <row r="132" spans="1:52" s="3" customFormat="1" x14ac:dyDescent="0.45">
      <c r="A132" s="5" t="s">
        <v>49</v>
      </c>
    </row>
    <row r="133" spans="1:52" x14ac:dyDescent="0.4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  <c r="AG133">
        <v>2051</v>
      </c>
      <c r="AH133">
        <v>2052</v>
      </c>
      <c r="AI133">
        <v>2053</v>
      </c>
      <c r="AJ133">
        <v>2054</v>
      </c>
      <c r="AK133">
        <v>2055</v>
      </c>
      <c r="AL133">
        <v>2056</v>
      </c>
      <c r="AM133">
        <v>2057</v>
      </c>
      <c r="AN133">
        <v>2058</v>
      </c>
      <c r="AO133">
        <v>2059</v>
      </c>
      <c r="AP133">
        <v>2060</v>
      </c>
      <c r="AQ133">
        <v>2061</v>
      </c>
      <c r="AR133">
        <v>2062</v>
      </c>
      <c r="AS133">
        <v>2063</v>
      </c>
      <c r="AT133">
        <v>2064</v>
      </c>
      <c r="AU133">
        <v>2065</v>
      </c>
      <c r="AV133">
        <v>2066</v>
      </c>
      <c r="AW133">
        <v>2067</v>
      </c>
      <c r="AX133">
        <v>2068</v>
      </c>
      <c r="AY133">
        <v>2069</v>
      </c>
      <c r="AZ133">
        <v>2070</v>
      </c>
    </row>
    <row r="134" spans="1:52" x14ac:dyDescent="0.4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4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4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4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4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4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4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4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s="3" customFormat="1" x14ac:dyDescent="0.45">
      <c r="A142" s="5" t="s">
        <v>50</v>
      </c>
    </row>
    <row r="143" spans="1:52" x14ac:dyDescent="0.4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  <c r="AG143">
        <v>2051</v>
      </c>
      <c r="AH143">
        <v>2052</v>
      </c>
      <c r="AI143">
        <v>2053</v>
      </c>
      <c r="AJ143">
        <v>2054</v>
      </c>
      <c r="AK143">
        <v>2055</v>
      </c>
      <c r="AL143">
        <v>2056</v>
      </c>
      <c r="AM143">
        <v>2057</v>
      </c>
      <c r="AN143">
        <v>2058</v>
      </c>
      <c r="AO143">
        <v>2059</v>
      </c>
      <c r="AP143">
        <v>2060</v>
      </c>
      <c r="AQ143">
        <v>2061</v>
      </c>
      <c r="AR143">
        <v>2062</v>
      </c>
      <c r="AS143">
        <v>2063</v>
      </c>
      <c r="AT143">
        <v>2064</v>
      </c>
      <c r="AU143">
        <v>2065</v>
      </c>
      <c r="AV143">
        <v>2066</v>
      </c>
      <c r="AW143">
        <v>2067</v>
      </c>
      <c r="AX143">
        <v>2068</v>
      </c>
      <c r="AY143">
        <v>2069</v>
      </c>
      <c r="AZ143">
        <v>2070</v>
      </c>
    </row>
    <row r="144" spans="1:52" x14ac:dyDescent="0.4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  <c r="AG144">
        <f>_xlfn.FORECAST.ETS(AG143,$B$144:$AF$144,$B$143:$AF$143)</f>
        <v>4.6891782517540389E-7</v>
      </c>
      <c r="AH144">
        <f>_xlfn.FORECAST.ETS(AH143,$B$144:$AF$144,$B$143:$AF$143)</f>
        <v>4.4552067797330312E-7</v>
      </c>
      <c r="AI144">
        <f t="shared" ref="AI144:AZ144" si="31">_xlfn.FORECAST.ETS(AI143,$B$144:$AF$144,$B$143:$AF$143)</f>
        <v>4.2212353077120239E-7</v>
      </c>
      <c r="AJ144">
        <f t="shared" si="31"/>
        <v>3.9872638356910162E-7</v>
      </c>
      <c r="AK144">
        <f t="shared" si="31"/>
        <v>3.7532923636700089E-7</v>
      </c>
      <c r="AL144">
        <f t="shared" si="31"/>
        <v>3.5193208916490017E-7</v>
      </c>
      <c r="AM144">
        <f t="shared" si="31"/>
        <v>3.285349419627994E-7</v>
      </c>
      <c r="AN144">
        <f t="shared" si="31"/>
        <v>3.0513779476069867E-7</v>
      </c>
      <c r="AO144">
        <f t="shared" si="31"/>
        <v>2.8174064755859795E-7</v>
      </c>
      <c r="AP144">
        <f t="shared" si="31"/>
        <v>2.5834350035649718E-7</v>
      </c>
      <c r="AQ144">
        <f t="shared" si="31"/>
        <v>2.3494635315439645E-7</v>
      </c>
      <c r="AR144">
        <f t="shared" si="31"/>
        <v>2.1154920595229573E-7</v>
      </c>
      <c r="AS144">
        <f t="shared" si="31"/>
        <v>1.8815205875019495E-7</v>
      </c>
      <c r="AT144">
        <f t="shared" si="31"/>
        <v>1.6475491154809423E-7</v>
      </c>
      <c r="AU144">
        <f t="shared" si="31"/>
        <v>1.4135776434599346E-7</v>
      </c>
      <c r="AV144">
        <f t="shared" si="31"/>
        <v>1.1796061714389272E-7</v>
      </c>
      <c r="AW144">
        <f t="shared" si="31"/>
        <v>9.4563469941792024E-8</v>
      </c>
      <c r="AX144">
        <f t="shared" si="31"/>
        <v>7.1166322739691222E-8</v>
      </c>
      <c r="AY144">
        <f t="shared" si="31"/>
        <v>4.7769175537590525E-8</v>
      </c>
      <c r="AZ144">
        <f t="shared" si="31"/>
        <v>2.4372028335489726E-8</v>
      </c>
    </row>
    <row r="145" spans="1:52" x14ac:dyDescent="0.4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4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  <c r="AG146">
        <f>_xlfn.FORECAST.ETS(AG143,$B$146:$AF$146,$B$143:$AF$143)</f>
        <v>4.6891782517540389E-7</v>
      </c>
      <c r="AH146">
        <f>_xlfn.FORECAST.ETS(AH143,$B$146:$AF$146,$B$143:$AF$143)</f>
        <v>4.4552067797330312E-7</v>
      </c>
      <c r="AI146">
        <f t="shared" ref="AI146:AZ146" si="32">_xlfn.FORECAST.ETS(AI143,$B$146:$AF$146,$B$143:$AF$143)</f>
        <v>4.2212353077120239E-7</v>
      </c>
      <c r="AJ146">
        <f t="shared" si="32"/>
        <v>3.9872638356910162E-7</v>
      </c>
      <c r="AK146">
        <f t="shared" si="32"/>
        <v>3.7532923636700089E-7</v>
      </c>
      <c r="AL146">
        <f t="shared" si="32"/>
        <v>3.5193208916490017E-7</v>
      </c>
      <c r="AM146">
        <f t="shared" si="32"/>
        <v>3.285349419627994E-7</v>
      </c>
      <c r="AN146">
        <f t="shared" si="32"/>
        <v>3.0513779476069867E-7</v>
      </c>
      <c r="AO146">
        <f t="shared" si="32"/>
        <v>2.8174064755859795E-7</v>
      </c>
      <c r="AP146">
        <f t="shared" si="32"/>
        <v>2.5834350035649718E-7</v>
      </c>
      <c r="AQ146">
        <f t="shared" si="32"/>
        <v>2.3494635315439645E-7</v>
      </c>
      <c r="AR146">
        <f t="shared" si="32"/>
        <v>2.1154920595229573E-7</v>
      </c>
      <c r="AS146">
        <f t="shared" si="32"/>
        <v>1.8815205875019495E-7</v>
      </c>
      <c r="AT146">
        <f t="shared" si="32"/>
        <v>1.6475491154809423E-7</v>
      </c>
      <c r="AU146">
        <f t="shared" si="32"/>
        <v>1.4135776434599346E-7</v>
      </c>
      <c r="AV146">
        <f t="shared" si="32"/>
        <v>1.1796061714389272E-7</v>
      </c>
      <c r="AW146">
        <f t="shared" si="32"/>
        <v>9.4563469941792024E-8</v>
      </c>
      <c r="AX146">
        <f t="shared" si="32"/>
        <v>7.1166322739691222E-8</v>
      </c>
      <c r="AY146">
        <f t="shared" si="32"/>
        <v>4.7769175537590525E-8</v>
      </c>
      <c r="AZ146">
        <f t="shared" si="32"/>
        <v>2.4372028335489726E-8</v>
      </c>
    </row>
    <row r="147" spans="1:52" x14ac:dyDescent="0.4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  <c r="AG147">
        <f>_xlfn.FORECAST.ETS(AG143,$B$147:$AF$147,$B$143:$AF$143)</f>
        <v>4.6891782517540389E-7</v>
      </c>
      <c r="AH147">
        <f>_xlfn.FORECAST.ETS(AH143,$B$147:$AF$147,$B$143:$AF$143)</f>
        <v>4.4552067797330312E-7</v>
      </c>
      <c r="AI147">
        <f t="shared" ref="AI147:AZ147" si="33">_xlfn.FORECAST.ETS(AI143,$B$147:$AF$147,$B$143:$AF$143)</f>
        <v>4.2212353077120239E-7</v>
      </c>
      <c r="AJ147">
        <f t="shared" si="33"/>
        <v>3.9872638356910162E-7</v>
      </c>
      <c r="AK147">
        <f t="shared" si="33"/>
        <v>3.7532923636700089E-7</v>
      </c>
      <c r="AL147">
        <f t="shared" si="33"/>
        <v>3.5193208916490017E-7</v>
      </c>
      <c r="AM147">
        <f t="shared" si="33"/>
        <v>3.285349419627994E-7</v>
      </c>
      <c r="AN147">
        <f t="shared" si="33"/>
        <v>3.0513779476069867E-7</v>
      </c>
      <c r="AO147">
        <f t="shared" si="33"/>
        <v>2.8174064755859795E-7</v>
      </c>
      <c r="AP147">
        <f t="shared" si="33"/>
        <v>2.5834350035649718E-7</v>
      </c>
      <c r="AQ147">
        <f t="shared" si="33"/>
        <v>2.3494635315439645E-7</v>
      </c>
      <c r="AR147">
        <f t="shared" si="33"/>
        <v>2.1154920595229573E-7</v>
      </c>
      <c r="AS147">
        <f t="shared" si="33"/>
        <v>1.8815205875019495E-7</v>
      </c>
      <c r="AT147">
        <f t="shared" si="33"/>
        <v>1.6475491154809423E-7</v>
      </c>
      <c r="AU147">
        <f t="shared" si="33"/>
        <v>1.4135776434599346E-7</v>
      </c>
      <c r="AV147">
        <f t="shared" si="33"/>
        <v>1.1796061714389272E-7</v>
      </c>
      <c r="AW147">
        <f t="shared" si="33"/>
        <v>9.4563469941792024E-8</v>
      </c>
      <c r="AX147">
        <f t="shared" si="33"/>
        <v>7.1166322739691222E-8</v>
      </c>
      <c r="AY147">
        <f t="shared" si="33"/>
        <v>4.7769175537590525E-8</v>
      </c>
      <c r="AZ147">
        <f t="shared" si="33"/>
        <v>2.4372028335489726E-8</v>
      </c>
    </row>
    <row r="148" spans="1:52" x14ac:dyDescent="0.4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  <c r="AG148">
        <f>_xlfn.FORECAST.ETS(AG143,$B$148:$AF$148,$B$143:$AF$143)</f>
        <v>4.6891782517540389E-7</v>
      </c>
      <c r="AH148">
        <f>_xlfn.FORECAST.ETS(AH143,$B$148:$AF$148,$B$143:$AF$143)</f>
        <v>4.4552067797330312E-7</v>
      </c>
      <c r="AI148">
        <f t="shared" ref="AI148:AZ148" si="34">_xlfn.FORECAST.ETS(AI143,$B$148:$AF$148,$B$143:$AF$143)</f>
        <v>4.2212353077120239E-7</v>
      </c>
      <c r="AJ148">
        <f t="shared" si="34"/>
        <v>3.9872638356910162E-7</v>
      </c>
      <c r="AK148">
        <f t="shared" si="34"/>
        <v>3.7532923636700089E-7</v>
      </c>
      <c r="AL148">
        <f t="shared" si="34"/>
        <v>3.5193208916490017E-7</v>
      </c>
      <c r="AM148">
        <f t="shared" si="34"/>
        <v>3.285349419627994E-7</v>
      </c>
      <c r="AN148">
        <f t="shared" si="34"/>
        <v>3.0513779476069867E-7</v>
      </c>
      <c r="AO148">
        <f t="shared" si="34"/>
        <v>2.8174064755859795E-7</v>
      </c>
      <c r="AP148">
        <f t="shared" si="34"/>
        <v>2.5834350035649718E-7</v>
      </c>
      <c r="AQ148">
        <f t="shared" si="34"/>
        <v>2.3494635315439645E-7</v>
      </c>
      <c r="AR148">
        <f t="shared" si="34"/>
        <v>2.1154920595229573E-7</v>
      </c>
      <c r="AS148">
        <f t="shared" si="34"/>
        <v>1.8815205875019495E-7</v>
      </c>
      <c r="AT148">
        <f t="shared" si="34"/>
        <v>1.6475491154809423E-7</v>
      </c>
      <c r="AU148">
        <f t="shared" si="34"/>
        <v>1.4135776434599346E-7</v>
      </c>
      <c r="AV148">
        <f t="shared" si="34"/>
        <v>1.1796061714389272E-7</v>
      </c>
      <c r="AW148">
        <f t="shared" si="34"/>
        <v>9.4563469941792024E-8</v>
      </c>
      <c r="AX148">
        <f t="shared" si="34"/>
        <v>7.1166322739691222E-8</v>
      </c>
      <c r="AY148">
        <f t="shared" si="34"/>
        <v>4.7769175537590525E-8</v>
      </c>
      <c r="AZ148">
        <f t="shared" si="34"/>
        <v>2.4372028335489726E-8</v>
      </c>
    </row>
    <row r="149" spans="1:52" x14ac:dyDescent="0.4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  <c r="AG149">
        <f>_xlfn.FORECAST.ETS(AG143,$B$149:$AF$149,$B$143:$AF$143)</f>
        <v>4.6891782517540389E-7</v>
      </c>
      <c r="AH149">
        <f>_xlfn.FORECAST.ETS(AH143,$B$149:$AF$149,$B$143:$AF$143)</f>
        <v>4.4552067797330312E-7</v>
      </c>
      <c r="AI149">
        <f t="shared" ref="AI149:AZ149" si="35">_xlfn.FORECAST.ETS(AI143,$B$149:$AF$149,$B$143:$AF$143)</f>
        <v>4.2212353077120239E-7</v>
      </c>
      <c r="AJ149">
        <f t="shared" si="35"/>
        <v>3.9872638356910162E-7</v>
      </c>
      <c r="AK149">
        <f t="shared" si="35"/>
        <v>3.7532923636700089E-7</v>
      </c>
      <c r="AL149">
        <f t="shared" si="35"/>
        <v>3.5193208916490017E-7</v>
      </c>
      <c r="AM149">
        <f t="shared" si="35"/>
        <v>3.285349419627994E-7</v>
      </c>
      <c r="AN149">
        <f t="shared" si="35"/>
        <v>3.0513779476069867E-7</v>
      </c>
      <c r="AO149">
        <f t="shared" si="35"/>
        <v>2.8174064755859795E-7</v>
      </c>
      <c r="AP149">
        <f t="shared" si="35"/>
        <v>2.5834350035649718E-7</v>
      </c>
      <c r="AQ149">
        <f t="shared" si="35"/>
        <v>2.3494635315439645E-7</v>
      </c>
      <c r="AR149">
        <f t="shared" si="35"/>
        <v>2.1154920595229573E-7</v>
      </c>
      <c r="AS149">
        <f t="shared" si="35"/>
        <v>1.8815205875019495E-7</v>
      </c>
      <c r="AT149">
        <f t="shared" si="35"/>
        <v>1.6475491154809423E-7</v>
      </c>
      <c r="AU149">
        <f t="shared" si="35"/>
        <v>1.4135776434599346E-7</v>
      </c>
      <c r="AV149">
        <f t="shared" si="35"/>
        <v>1.1796061714389272E-7</v>
      </c>
      <c r="AW149">
        <f t="shared" si="35"/>
        <v>9.4563469941792024E-8</v>
      </c>
      <c r="AX149">
        <f t="shared" si="35"/>
        <v>7.1166322739691222E-8</v>
      </c>
      <c r="AY149">
        <f t="shared" si="35"/>
        <v>4.7769175537590525E-8</v>
      </c>
      <c r="AZ149">
        <f t="shared" si="35"/>
        <v>2.4372028335489726E-8</v>
      </c>
    </row>
    <row r="150" spans="1:52" x14ac:dyDescent="0.4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4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  <c r="AG151">
        <f>_xlfn.FORECAST.ETS(AG143,$B$151:$AF$151,$B$143:$AF$143)</f>
        <v>4.6891782517540389E-7</v>
      </c>
      <c r="AH151">
        <f>_xlfn.FORECAST.ETS(AH143,$B$151:$AF$151,$B$143:$AF$143)</f>
        <v>4.4552067797330312E-7</v>
      </c>
      <c r="AI151">
        <f t="shared" ref="AI151:AZ151" si="36">_xlfn.FORECAST.ETS(AI143,$B$151:$AF$151,$B$143:$AF$143)</f>
        <v>4.2212353077120239E-7</v>
      </c>
      <c r="AJ151">
        <f t="shared" si="36"/>
        <v>3.9872638356910162E-7</v>
      </c>
      <c r="AK151">
        <f t="shared" si="36"/>
        <v>3.7532923636700089E-7</v>
      </c>
      <c r="AL151">
        <f t="shared" si="36"/>
        <v>3.5193208916490017E-7</v>
      </c>
      <c r="AM151">
        <f t="shared" si="36"/>
        <v>3.285349419627994E-7</v>
      </c>
      <c r="AN151">
        <f t="shared" si="36"/>
        <v>3.0513779476069867E-7</v>
      </c>
      <c r="AO151">
        <f t="shared" si="36"/>
        <v>2.8174064755859795E-7</v>
      </c>
      <c r="AP151">
        <f t="shared" si="36"/>
        <v>2.5834350035649718E-7</v>
      </c>
      <c r="AQ151">
        <f t="shared" si="36"/>
        <v>2.3494635315439645E-7</v>
      </c>
      <c r="AR151">
        <f t="shared" si="36"/>
        <v>2.1154920595229573E-7</v>
      </c>
      <c r="AS151">
        <f t="shared" si="36"/>
        <v>1.8815205875019495E-7</v>
      </c>
      <c r="AT151">
        <f t="shared" si="36"/>
        <v>1.6475491154809423E-7</v>
      </c>
      <c r="AU151">
        <f t="shared" si="36"/>
        <v>1.4135776434599346E-7</v>
      </c>
      <c r="AV151">
        <f t="shared" si="36"/>
        <v>1.1796061714389272E-7</v>
      </c>
      <c r="AW151">
        <f t="shared" si="36"/>
        <v>9.4563469941792024E-8</v>
      </c>
      <c r="AX151">
        <f t="shared" si="36"/>
        <v>7.1166322739691222E-8</v>
      </c>
      <c r="AY151">
        <f t="shared" si="36"/>
        <v>4.7769175537590525E-8</v>
      </c>
      <c r="AZ151">
        <f t="shared" si="36"/>
        <v>2.4372028335489726E-8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topLeftCell="A288" workbookViewId="0">
      <selection activeCell="AH303" sqref="AH303"/>
    </sheetView>
  </sheetViews>
  <sheetFormatPr defaultRowHeight="14.25" x14ac:dyDescent="0.45"/>
  <cols>
    <col min="1" max="1" width="17.265625" customWidth="1"/>
    <col min="3" max="32" width="8.73046875" hidden="1" customWidth="1"/>
    <col min="35" max="36" width="24.1328125" customWidth="1"/>
    <col min="37" max="37" width="10.59765625" bestFit="1" customWidth="1"/>
  </cols>
  <sheetData>
    <row r="1" spans="1:57" x14ac:dyDescent="0.4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4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4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4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4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4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4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4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4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4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4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4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4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4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4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4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32" x14ac:dyDescent="0.4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32" x14ac:dyDescent="0.4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32" x14ac:dyDescent="0.4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32" x14ac:dyDescent="0.4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4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4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4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4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4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4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4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4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4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4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4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4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4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4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4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4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4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4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4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4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4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4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4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4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4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4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4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4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4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4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4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4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4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4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4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4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4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4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4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4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4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4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4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4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4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4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4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4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4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4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4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4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4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4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4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4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4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4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4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4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4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4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4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4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4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4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4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4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4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4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4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4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4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4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4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4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4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4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4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4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4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4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4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4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4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4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4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4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4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4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4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4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4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4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4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4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4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4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4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4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4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4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4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4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4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4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4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4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4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4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4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4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4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4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4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4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4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4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4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4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4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4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4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4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4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4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4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4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4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4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4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4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4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4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4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4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4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4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4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4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4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4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4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4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4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4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4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4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4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4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4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4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4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4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4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4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4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4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4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4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4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4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4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4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4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4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4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4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4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4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4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4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4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4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4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4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4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4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4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4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4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4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4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4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4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4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4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4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4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4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4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4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4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4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4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4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4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4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4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4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4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4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4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4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4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4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4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4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4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4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4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4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4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4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4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4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4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4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4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4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4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4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4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4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4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4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4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4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4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4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4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4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4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4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4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4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4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4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4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4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4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4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4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4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4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4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4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4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4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4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4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4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4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4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4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4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4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4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4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4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4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4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4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4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4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4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4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4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4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4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4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4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4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4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4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4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4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4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4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4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4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4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4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4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4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4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4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4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4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4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4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4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4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4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4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4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4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4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4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4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4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4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4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4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4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4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4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4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4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4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4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4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4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4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4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4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4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4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4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4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4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4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4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4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4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4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4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4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4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4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4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4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4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4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4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4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4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4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4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4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4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4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4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4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4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4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4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4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4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4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4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4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4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4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4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4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4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4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4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4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4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4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4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4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4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4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4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4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4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4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4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4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4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4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4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4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4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4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4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4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4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4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4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4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4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4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4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4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4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4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4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4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4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4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4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4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4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4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4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4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4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4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4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4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4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4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4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4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4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4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4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4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4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4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4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4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4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4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4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4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4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4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4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4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4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4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4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4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4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4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4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4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4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4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4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4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4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4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4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4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4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4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4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4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4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4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4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4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4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4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4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4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4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4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4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4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4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4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4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4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4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4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4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4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4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4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4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4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4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4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4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4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4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4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4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4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4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4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4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4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4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4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4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4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4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4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4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4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4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4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4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4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4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4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4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4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4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4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4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4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4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4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4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4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4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4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4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4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4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4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4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4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4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4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4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4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4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4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4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4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4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4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4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4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4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4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4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4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4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4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4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4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4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4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4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4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4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4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4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4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4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4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4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4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4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4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4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4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4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4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4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4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4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4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4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4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4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4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4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4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4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4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4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4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4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4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4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4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4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4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4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4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4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4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4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4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4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4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4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4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4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4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4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4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4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4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4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4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4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4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4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4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4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4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4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4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4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4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4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4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4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4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4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4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4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4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4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4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4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4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4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4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4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4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4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4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4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4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4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4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4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4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4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4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4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4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4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4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4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4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4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4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4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4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4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4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4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4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4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4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4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4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4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4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4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4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4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4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4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4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4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4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4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4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4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4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4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4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4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4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4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4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4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4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4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4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4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4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4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4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4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4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4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4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4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4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4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4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4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4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4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4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4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4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4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4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4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4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4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4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4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4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4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4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4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4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4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4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4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4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4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4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4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4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4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4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4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4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4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4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4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4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4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4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4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4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4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4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4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4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4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4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4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4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4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4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4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4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4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4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4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4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4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4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4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4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4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4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4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4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4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4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4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4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4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4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4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4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4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4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4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4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4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4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4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4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4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4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4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4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4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4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4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4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4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4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4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4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4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4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4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4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4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4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4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4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4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4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4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4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4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4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4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4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4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4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4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4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4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4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4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4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4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4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4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4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4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4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4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4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4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4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4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4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4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4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4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4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4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4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4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4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4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4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4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4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4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4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4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4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4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4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4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4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4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4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4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4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4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4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4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4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4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4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4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4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4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4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4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4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4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4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4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4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4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4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4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4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4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4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4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4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4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4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4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4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4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4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4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4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4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4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4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4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4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4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4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4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4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4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4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4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4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4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4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4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4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4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4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4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4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4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4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4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4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4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4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4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4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4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4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4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4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4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4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4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4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4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4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4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4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4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4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4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4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4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4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4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4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4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4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4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4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4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4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4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4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4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4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4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4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4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4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4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4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4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4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4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4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4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4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4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4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4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4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4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4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4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4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4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4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4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4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4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4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4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4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4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4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4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4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4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4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4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4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4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4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4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4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4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4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4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4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4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4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4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4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4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4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4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4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4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4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4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4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4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4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4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4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4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4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4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4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4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4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4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4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4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4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4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4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4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4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4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4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4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4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4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4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4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4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4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4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4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4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4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4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4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4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4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4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4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4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4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4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4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4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4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4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4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4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4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4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4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4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4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4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4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4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4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4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4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4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4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4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4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4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4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4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4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4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4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4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4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4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4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4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4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4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4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4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4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4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4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4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4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4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4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4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4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4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4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4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4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4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4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4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4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4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4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4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4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4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4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4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4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4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4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4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4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4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4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4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4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4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4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4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4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4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4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4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4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4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4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4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4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4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4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4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4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4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4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4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4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4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4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4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4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4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4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4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4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4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4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4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4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4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4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4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4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4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4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4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4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4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4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4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4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4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4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4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4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4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4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4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4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4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4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4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4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4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4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4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4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4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4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4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4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4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4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4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4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4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4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4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4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4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4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4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4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4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4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4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4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4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4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4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4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4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4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4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4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4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4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4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4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4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4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4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4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4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4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4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4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4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4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4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4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4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4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4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4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4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4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4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4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4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4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4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4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4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4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4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4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4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4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4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4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4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4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4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4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4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4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4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4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4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4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4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4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4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4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4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4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4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4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4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4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4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4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4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4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4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4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4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4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4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4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4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4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4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4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4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4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4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4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4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4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4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4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4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4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4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4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4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4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4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4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4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4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4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4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4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4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4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4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4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4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4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4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4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4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4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4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4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4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4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4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4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4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4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4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4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4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4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4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4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50"/>
  <sheetViews>
    <sheetView workbookViewId="0">
      <selection activeCell="BA6" sqref="BA6"/>
    </sheetView>
  </sheetViews>
  <sheetFormatPr defaultRowHeight="14.25" x14ac:dyDescent="0.45"/>
  <cols>
    <col min="1" max="1" width="39.59765625" customWidth="1"/>
    <col min="2" max="2" width="11.59765625" bestFit="1" customWidth="1"/>
  </cols>
  <sheetData>
    <row r="1" spans="1:52" s="3" customFormat="1" x14ac:dyDescent="0.45">
      <c r="A1" s="5" t="s">
        <v>22</v>
      </c>
    </row>
    <row r="2" spans="1:52" x14ac:dyDescent="0.4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  <c r="AG2">
        <f>'Fuel Taxes'!AG$1</f>
        <v>2051</v>
      </c>
      <c r="AH2">
        <f>'Fuel Taxes'!AH$1</f>
        <v>2052</v>
      </c>
      <c r="AI2">
        <f>'Fuel Taxes'!AI$1</f>
        <v>2053</v>
      </c>
      <c r="AJ2">
        <f>'Fuel Taxes'!AJ$1</f>
        <v>2054</v>
      </c>
      <c r="AK2">
        <f>'Fuel Taxes'!AK$1</f>
        <v>2055</v>
      </c>
      <c r="AL2">
        <f>'Fuel Taxes'!AL$1</f>
        <v>2056</v>
      </c>
      <c r="AM2">
        <f>'Fuel Taxes'!AM$1</f>
        <v>2057</v>
      </c>
      <c r="AN2">
        <f>'Fuel Taxes'!AN$1</f>
        <v>2058</v>
      </c>
      <c r="AO2">
        <f>'Fuel Taxes'!AO$1</f>
        <v>2059</v>
      </c>
      <c r="AP2">
        <f>'Fuel Taxes'!AP$1</f>
        <v>2060</v>
      </c>
      <c r="AQ2">
        <f>'Fuel Taxes'!AQ$1</f>
        <v>2061</v>
      </c>
      <c r="AR2">
        <f>'Fuel Taxes'!AR$1</f>
        <v>2062</v>
      </c>
      <c r="AS2">
        <f>'Fuel Taxes'!AS$1</f>
        <v>2063</v>
      </c>
      <c r="AT2">
        <f>'Fuel Taxes'!AT$1</f>
        <v>2064</v>
      </c>
      <c r="AU2">
        <f>'Fuel Taxes'!AU$1</f>
        <v>2065</v>
      </c>
      <c r="AV2">
        <f>'Fuel Taxes'!AV$1</f>
        <v>2066</v>
      </c>
      <c r="AW2">
        <f>'Fuel Taxes'!AW$1</f>
        <v>2067</v>
      </c>
      <c r="AX2">
        <f>'Fuel Taxes'!AX$1</f>
        <v>2068</v>
      </c>
      <c r="AY2">
        <f>'Fuel Taxes'!AY$1</f>
        <v>2069</v>
      </c>
      <c r="AZ2">
        <f>'Fuel Taxes'!AZ$1</f>
        <v>2070</v>
      </c>
    </row>
    <row r="3" spans="1:52" x14ac:dyDescent="0.4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  <c r="AG3">
        <f>'Pretax Fuel Prices'!AG4+'Fuel Taxes'!AG4</f>
        <v>0</v>
      </c>
      <c r="AH3">
        <f>'Pretax Fuel Prices'!AH4+'Fuel Taxes'!AH4</f>
        <v>0</v>
      </c>
      <c r="AI3">
        <f>'Pretax Fuel Prices'!AI4+'Fuel Taxes'!AI4</f>
        <v>0</v>
      </c>
      <c r="AJ3">
        <f>'Pretax Fuel Prices'!AJ4+'Fuel Taxes'!AJ4</f>
        <v>0</v>
      </c>
      <c r="AK3">
        <f>'Pretax Fuel Prices'!AK4+'Fuel Taxes'!AK4</f>
        <v>0</v>
      </c>
      <c r="AL3">
        <f>'Pretax Fuel Prices'!AL4+'Fuel Taxes'!AL4</f>
        <v>0</v>
      </c>
      <c r="AM3">
        <f>'Pretax Fuel Prices'!AM4+'Fuel Taxes'!AM4</f>
        <v>0</v>
      </c>
      <c r="AN3">
        <f>'Pretax Fuel Prices'!AN4+'Fuel Taxes'!AN4</f>
        <v>0</v>
      </c>
      <c r="AO3">
        <f>'Pretax Fuel Prices'!AO4+'Fuel Taxes'!AO4</f>
        <v>0</v>
      </c>
      <c r="AP3">
        <f>'Pretax Fuel Prices'!AP4+'Fuel Taxes'!AP4</f>
        <v>0</v>
      </c>
      <c r="AQ3">
        <f>'Pretax Fuel Prices'!AQ4+'Fuel Taxes'!AQ4</f>
        <v>0</v>
      </c>
      <c r="AR3">
        <f>'Pretax Fuel Prices'!AR4+'Fuel Taxes'!AR4</f>
        <v>0</v>
      </c>
      <c r="AS3">
        <f>'Pretax Fuel Prices'!AS4+'Fuel Taxes'!AS4</f>
        <v>0</v>
      </c>
      <c r="AT3">
        <f>'Pretax Fuel Prices'!AT4+'Fuel Taxes'!AT4</f>
        <v>0</v>
      </c>
      <c r="AU3">
        <f>'Pretax Fuel Prices'!AU4+'Fuel Taxes'!AU4</f>
        <v>0</v>
      </c>
      <c r="AV3">
        <f>'Pretax Fuel Prices'!AV4+'Fuel Taxes'!AV4</f>
        <v>0</v>
      </c>
      <c r="AW3">
        <f>'Pretax Fuel Prices'!AW4+'Fuel Taxes'!AW4</f>
        <v>0</v>
      </c>
      <c r="AX3">
        <f>'Pretax Fuel Prices'!AX4+'Fuel Taxes'!AX4</f>
        <v>0</v>
      </c>
      <c r="AY3">
        <f>'Pretax Fuel Prices'!AY4+'Fuel Taxes'!AY4</f>
        <v>0</v>
      </c>
      <c r="AZ3">
        <f>'Pretax Fuel Prices'!AZ4+'Fuel Taxes'!AZ4</f>
        <v>0</v>
      </c>
    </row>
    <row r="4" spans="1:52" x14ac:dyDescent="0.4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  <c r="AG4">
        <f>'Pretax Fuel Prices'!AG5+'Fuel Taxes'!AG5</f>
        <v>1.5397374280776216E-6</v>
      </c>
      <c r="AH4">
        <f>'Pretax Fuel Prices'!AH5+'Fuel Taxes'!AH5</f>
        <v>1.5352086120626654E-6</v>
      </c>
      <c r="AI4">
        <f>'Pretax Fuel Prices'!AI5+'Fuel Taxes'!AI5</f>
        <v>1.5306797960477095E-6</v>
      </c>
      <c r="AJ4">
        <f>'Pretax Fuel Prices'!AJ5+'Fuel Taxes'!AJ5</f>
        <v>1.5261509800327534E-6</v>
      </c>
      <c r="AK4">
        <f>'Pretax Fuel Prices'!AK5+'Fuel Taxes'!AK5</f>
        <v>1.5216221640177971E-6</v>
      </c>
      <c r="AL4">
        <f>'Pretax Fuel Prices'!AL5+'Fuel Taxes'!AL5</f>
        <v>1.5170933480028412E-6</v>
      </c>
      <c r="AM4">
        <f>'Pretax Fuel Prices'!AM5+'Fuel Taxes'!AM5</f>
        <v>1.5125645319878851E-6</v>
      </c>
      <c r="AN4">
        <f>'Pretax Fuel Prices'!AN5+'Fuel Taxes'!AN5</f>
        <v>1.508035715972929E-6</v>
      </c>
      <c r="AO4">
        <f>'Pretax Fuel Prices'!AO5+'Fuel Taxes'!AO5</f>
        <v>1.5035068999579731E-6</v>
      </c>
      <c r="AP4">
        <f>'Pretax Fuel Prices'!AP5+'Fuel Taxes'!AP5</f>
        <v>1.498978083943017E-6</v>
      </c>
      <c r="AQ4">
        <f>'Pretax Fuel Prices'!AQ5+'Fuel Taxes'!AQ5</f>
        <v>1.4944492679280611E-6</v>
      </c>
      <c r="AR4">
        <f>'Pretax Fuel Prices'!AR5+'Fuel Taxes'!AR5</f>
        <v>1.489920451913105E-6</v>
      </c>
      <c r="AS4">
        <f>'Pretax Fuel Prices'!AS5+'Fuel Taxes'!AS5</f>
        <v>1.4853916358981491E-6</v>
      </c>
      <c r="AT4">
        <f>'Pretax Fuel Prices'!AT5+'Fuel Taxes'!AT5</f>
        <v>1.480862819883193E-6</v>
      </c>
      <c r="AU4">
        <f>'Pretax Fuel Prices'!AU5+'Fuel Taxes'!AU5</f>
        <v>1.4763340038682369E-6</v>
      </c>
      <c r="AV4">
        <f>'Pretax Fuel Prices'!AV5+'Fuel Taxes'!AV5</f>
        <v>1.4718051878532808E-6</v>
      </c>
      <c r="AW4">
        <f>'Pretax Fuel Prices'!AW5+'Fuel Taxes'!AW5</f>
        <v>1.4672763718383247E-6</v>
      </c>
      <c r="AX4">
        <f>'Pretax Fuel Prices'!AX5+'Fuel Taxes'!AX5</f>
        <v>1.4627475558233688E-6</v>
      </c>
      <c r="AY4">
        <f>'Pretax Fuel Prices'!AY5+'Fuel Taxes'!AY5</f>
        <v>1.4582187398084127E-6</v>
      </c>
      <c r="AZ4">
        <f>'Pretax Fuel Prices'!AZ5+'Fuel Taxes'!AZ5</f>
        <v>1.4536899237934566E-6</v>
      </c>
    </row>
    <row r="5" spans="1:52" x14ac:dyDescent="0.4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  <c r="AG5">
        <f>'Pretax Fuel Prices'!AG6+'Fuel Taxes'!AG6</f>
        <v>0</v>
      </c>
      <c r="AH5">
        <f>'Pretax Fuel Prices'!AH6+'Fuel Taxes'!AH6</f>
        <v>0</v>
      </c>
      <c r="AI5">
        <f>'Pretax Fuel Prices'!AI6+'Fuel Taxes'!AI6</f>
        <v>0</v>
      </c>
      <c r="AJ5">
        <f>'Pretax Fuel Prices'!AJ6+'Fuel Taxes'!AJ6</f>
        <v>0</v>
      </c>
      <c r="AK5">
        <f>'Pretax Fuel Prices'!AK6+'Fuel Taxes'!AK6</f>
        <v>0</v>
      </c>
      <c r="AL5">
        <f>'Pretax Fuel Prices'!AL6+'Fuel Taxes'!AL6</f>
        <v>0</v>
      </c>
      <c r="AM5">
        <f>'Pretax Fuel Prices'!AM6+'Fuel Taxes'!AM6</f>
        <v>0</v>
      </c>
      <c r="AN5">
        <f>'Pretax Fuel Prices'!AN6+'Fuel Taxes'!AN6</f>
        <v>0</v>
      </c>
      <c r="AO5">
        <f>'Pretax Fuel Prices'!AO6+'Fuel Taxes'!AO6</f>
        <v>0</v>
      </c>
      <c r="AP5">
        <f>'Pretax Fuel Prices'!AP6+'Fuel Taxes'!AP6</f>
        <v>0</v>
      </c>
      <c r="AQ5">
        <f>'Pretax Fuel Prices'!AQ6+'Fuel Taxes'!AQ6</f>
        <v>0</v>
      </c>
      <c r="AR5">
        <f>'Pretax Fuel Prices'!AR6+'Fuel Taxes'!AR6</f>
        <v>0</v>
      </c>
      <c r="AS5">
        <f>'Pretax Fuel Prices'!AS6+'Fuel Taxes'!AS6</f>
        <v>0</v>
      </c>
      <c r="AT5">
        <f>'Pretax Fuel Prices'!AT6+'Fuel Taxes'!AT6</f>
        <v>0</v>
      </c>
      <c r="AU5">
        <f>'Pretax Fuel Prices'!AU6+'Fuel Taxes'!AU6</f>
        <v>0</v>
      </c>
      <c r="AV5">
        <f>'Pretax Fuel Prices'!AV6+'Fuel Taxes'!AV6</f>
        <v>0</v>
      </c>
      <c r="AW5">
        <f>'Pretax Fuel Prices'!AW6+'Fuel Taxes'!AW6</f>
        <v>0</v>
      </c>
      <c r="AX5">
        <f>'Pretax Fuel Prices'!AX6+'Fuel Taxes'!AX6</f>
        <v>0</v>
      </c>
      <c r="AY5">
        <f>'Pretax Fuel Prices'!AY6+'Fuel Taxes'!AY6</f>
        <v>0</v>
      </c>
      <c r="AZ5">
        <f>'Pretax Fuel Prices'!AZ6+'Fuel Taxes'!AZ6</f>
        <v>0</v>
      </c>
    </row>
    <row r="6" spans="1:52" x14ac:dyDescent="0.4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  <c r="AG6">
        <f>'Pretax Fuel Prices'!AG7+'Fuel Taxes'!AG7</f>
        <v>0</v>
      </c>
      <c r="AH6">
        <f>'Pretax Fuel Prices'!AH7+'Fuel Taxes'!AH7</f>
        <v>0</v>
      </c>
      <c r="AI6">
        <f>'Pretax Fuel Prices'!AI7+'Fuel Taxes'!AI7</f>
        <v>0</v>
      </c>
      <c r="AJ6">
        <f>'Pretax Fuel Prices'!AJ7+'Fuel Taxes'!AJ7</f>
        <v>0</v>
      </c>
      <c r="AK6">
        <f>'Pretax Fuel Prices'!AK7+'Fuel Taxes'!AK7</f>
        <v>0</v>
      </c>
      <c r="AL6">
        <f>'Pretax Fuel Prices'!AL7+'Fuel Taxes'!AL7</f>
        <v>0</v>
      </c>
      <c r="AM6">
        <f>'Pretax Fuel Prices'!AM7+'Fuel Taxes'!AM7</f>
        <v>0</v>
      </c>
      <c r="AN6">
        <f>'Pretax Fuel Prices'!AN7+'Fuel Taxes'!AN7</f>
        <v>0</v>
      </c>
      <c r="AO6">
        <f>'Pretax Fuel Prices'!AO7+'Fuel Taxes'!AO7</f>
        <v>0</v>
      </c>
      <c r="AP6">
        <f>'Pretax Fuel Prices'!AP7+'Fuel Taxes'!AP7</f>
        <v>0</v>
      </c>
      <c r="AQ6">
        <f>'Pretax Fuel Prices'!AQ7+'Fuel Taxes'!AQ7</f>
        <v>0</v>
      </c>
      <c r="AR6">
        <f>'Pretax Fuel Prices'!AR7+'Fuel Taxes'!AR7</f>
        <v>0</v>
      </c>
      <c r="AS6">
        <f>'Pretax Fuel Prices'!AS7+'Fuel Taxes'!AS7</f>
        <v>0</v>
      </c>
      <c r="AT6">
        <f>'Pretax Fuel Prices'!AT7+'Fuel Taxes'!AT7</f>
        <v>0</v>
      </c>
      <c r="AU6">
        <f>'Pretax Fuel Prices'!AU7+'Fuel Taxes'!AU7</f>
        <v>0</v>
      </c>
      <c r="AV6">
        <f>'Pretax Fuel Prices'!AV7+'Fuel Taxes'!AV7</f>
        <v>0</v>
      </c>
      <c r="AW6">
        <f>'Pretax Fuel Prices'!AW7+'Fuel Taxes'!AW7</f>
        <v>0</v>
      </c>
      <c r="AX6">
        <f>'Pretax Fuel Prices'!AX7+'Fuel Taxes'!AX7</f>
        <v>0</v>
      </c>
      <c r="AY6">
        <f>'Pretax Fuel Prices'!AY7+'Fuel Taxes'!AY7</f>
        <v>0</v>
      </c>
      <c r="AZ6">
        <f>'Pretax Fuel Prices'!AZ7+'Fuel Taxes'!AZ7</f>
        <v>0</v>
      </c>
    </row>
    <row r="7" spans="1:52" x14ac:dyDescent="0.4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  <c r="AG7">
        <f>'Pretax Fuel Prices'!AG8+'Fuel Taxes'!AG8</f>
        <v>2.6916291976924385E-6</v>
      </c>
      <c r="AH7">
        <f>'Pretax Fuel Prices'!AH8+'Fuel Taxes'!AH8</f>
        <v>2.7052472000590713E-6</v>
      </c>
      <c r="AI7">
        <f>'Pretax Fuel Prices'!AI8+'Fuel Taxes'!AI8</f>
        <v>2.718865202425704E-6</v>
      </c>
      <c r="AJ7">
        <f>'Pretax Fuel Prices'!AJ8+'Fuel Taxes'!AJ8</f>
        <v>2.7324832047923368E-6</v>
      </c>
      <c r="AK7">
        <f>'Pretax Fuel Prices'!AK8+'Fuel Taxes'!AK8</f>
        <v>2.7461012071589695E-6</v>
      </c>
      <c r="AL7">
        <f>'Pretax Fuel Prices'!AL8+'Fuel Taxes'!AL8</f>
        <v>2.7597192095256023E-6</v>
      </c>
      <c r="AM7">
        <f>'Pretax Fuel Prices'!AM8+'Fuel Taxes'!AM8</f>
        <v>2.7733372118922355E-6</v>
      </c>
      <c r="AN7">
        <f>'Pretax Fuel Prices'!AN8+'Fuel Taxes'!AN8</f>
        <v>2.7869552142588678E-6</v>
      </c>
      <c r="AO7">
        <f>'Pretax Fuel Prices'!AO8+'Fuel Taxes'!AO8</f>
        <v>2.8005732166255005E-6</v>
      </c>
      <c r="AP7">
        <f>'Pretax Fuel Prices'!AP8+'Fuel Taxes'!AP8</f>
        <v>2.8141912189921333E-6</v>
      </c>
      <c r="AQ7">
        <f>'Pretax Fuel Prices'!AQ8+'Fuel Taxes'!AQ8</f>
        <v>2.827809221358766E-6</v>
      </c>
      <c r="AR7">
        <f>'Pretax Fuel Prices'!AR8+'Fuel Taxes'!AR8</f>
        <v>2.8414272237253988E-6</v>
      </c>
      <c r="AS7">
        <f>'Pretax Fuel Prices'!AS8+'Fuel Taxes'!AS8</f>
        <v>2.8550452260920315E-6</v>
      </c>
      <c r="AT7">
        <f>'Pretax Fuel Prices'!AT8+'Fuel Taxes'!AT8</f>
        <v>2.8686632284586643E-6</v>
      </c>
      <c r="AU7">
        <f>'Pretax Fuel Prices'!AU8+'Fuel Taxes'!AU8</f>
        <v>2.8822812308252975E-6</v>
      </c>
      <c r="AV7">
        <f>'Pretax Fuel Prices'!AV8+'Fuel Taxes'!AV8</f>
        <v>2.8958992331919302E-6</v>
      </c>
      <c r="AW7">
        <f>'Pretax Fuel Prices'!AW8+'Fuel Taxes'!AW8</f>
        <v>2.909517235558563E-6</v>
      </c>
      <c r="AX7">
        <f>'Pretax Fuel Prices'!AX8+'Fuel Taxes'!AX8</f>
        <v>2.9231352379251957E-6</v>
      </c>
      <c r="AY7">
        <f>'Pretax Fuel Prices'!AY8+'Fuel Taxes'!AY8</f>
        <v>2.9367532402918285E-6</v>
      </c>
      <c r="AZ7">
        <f>'Pretax Fuel Prices'!AZ8+'Fuel Taxes'!AZ8</f>
        <v>2.9503712426584612E-6</v>
      </c>
    </row>
    <row r="8" spans="1:52" x14ac:dyDescent="0.4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  <c r="AG8">
        <f>'Pretax Fuel Prices'!AG9+'Fuel Taxes'!AG9</f>
        <v>1.5397374280776216E-6</v>
      </c>
      <c r="AH8">
        <f>'Pretax Fuel Prices'!AH9+'Fuel Taxes'!AH9</f>
        <v>1.5352086120626654E-6</v>
      </c>
      <c r="AI8">
        <f>'Pretax Fuel Prices'!AI9+'Fuel Taxes'!AI9</f>
        <v>1.5306797960477095E-6</v>
      </c>
      <c r="AJ8">
        <f>'Pretax Fuel Prices'!AJ9+'Fuel Taxes'!AJ9</f>
        <v>1.5261509800327534E-6</v>
      </c>
      <c r="AK8">
        <f>'Pretax Fuel Prices'!AK9+'Fuel Taxes'!AK9</f>
        <v>1.5216221640177971E-6</v>
      </c>
      <c r="AL8">
        <f>'Pretax Fuel Prices'!AL9+'Fuel Taxes'!AL9</f>
        <v>1.5170933480028412E-6</v>
      </c>
      <c r="AM8">
        <f>'Pretax Fuel Prices'!AM9+'Fuel Taxes'!AM9</f>
        <v>1.5125645319878851E-6</v>
      </c>
      <c r="AN8">
        <f>'Pretax Fuel Prices'!AN9+'Fuel Taxes'!AN9</f>
        <v>1.508035715972929E-6</v>
      </c>
      <c r="AO8">
        <f>'Pretax Fuel Prices'!AO9+'Fuel Taxes'!AO9</f>
        <v>1.5035068999579731E-6</v>
      </c>
      <c r="AP8">
        <f>'Pretax Fuel Prices'!AP9+'Fuel Taxes'!AP9</f>
        <v>1.498978083943017E-6</v>
      </c>
      <c r="AQ8">
        <f>'Pretax Fuel Prices'!AQ9+'Fuel Taxes'!AQ9</f>
        <v>1.4944492679280611E-6</v>
      </c>
      <c r="AR8">
        <f>'Pretax Fuel Prices'!AR9+'Fuel Taxes'!AR9</f>
        <v>1.489920451913105E-6</v>
      </c>
      <c r="AS8">
        <f>'Pretax Fuel Prices'!AS9+'Fuel Taxes'!AS9</f>
        <v>1.4853916358981491E-6</v>
      </c>
      <c r="AT8">
        <f>'Pretax Fuel Prices'!AT9+'Fuel Taxes'!AT9</f>
        <v>1.480862819883193E-6</v>
      </c>
      <c r="AU8">
        <f>'Pretax Fuel Prices'!AU9+'Fuel Taxes'!AU9</f>
        <v>1.4763340038682369E-6</v>
      </c>
      <c r="AV8">
        <f>'Pretax Fuel Prices'!AV9+'Fuel Taxes'!AV9</f>
        <v>1.4718051878532808E-6</v>
      </c>
      <c r="AW8">
        <f>'Pretax Fuel Prices'!AW9+'Fuel Taxes'!AW9</f>
        <v>1.4672763718383247E-6</v>
      </c>
      <c r="AX8">
        <f>'Pretax Fuel Prices'!AX9+'Fuel Taxes'!AX9</f>
        <v>1.4627475558233688E-6</v>
      </c>
      <c r="AY8">
        <f>'Pretax Fuel Prices'!AY9+'Fuel Taxes'!AY9</f>
        <v>1.4582187398084127E-6</v>
      </c>
      <c r="AZ8">
        <f>'Pretax Fuel Prices'!AZ9+'Fuel Taxes'!AZ9</f>
        <v>1.4536899237934566E-6</v>
      </c>
    </row>
    <row r="9" spans="1:52" x14ac:dyDescent="0.4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  <c r="AG9">
        <f>'Pretax Fuel Prices'!AG10+'Fuel Taxes'!AG10</f>
        <v>0</v>
      </c>
      <c r="AH9">
        <f>'Pretax Fuel Prices'!AH10+'Fuel Taxes'!AH10</f>
        <v>0</v>
      </c>
      <c r="AI9">
        <f>'Pretax Fuel Prices'!AI10+'Fuel Taxes'!AI10</f>
        <v>0</v>
      </c>
      <c r="AJ9">
        <f>'Pretax Fuel Prices'!AJ10+'Fuel Taxes'!AJ10</f>
        <v>0</v>
      </c>
      <c r="AK9">
        <f>'Pretax Fuel Prices'!AK10+'Fuel Taxes'!AK10</f>
        <v>0</v>
      </c>
      <c r="AL9">
        <f>'Pretax Fuel Prices'!AL10+'Fuel Taxes'!AL10</f>
        <v>0</v>
      </c>
      <c r="AM9">
        <f>'Pretax Fuel Prices'!AM10+'Fuel Taxes'!AM10</f>
        <v>0</v>
      </c>
      <c r="AN9">
        <f>'Pretax Fuel Prices'!AN10+'Fuel Taxes'!AN10</f>
        <v>0</v>
      </c>
      <c r="AO9">
        <f>'Pretax Fuel Prices'!AO10+'Fuel Taxes'!AO10</f>
        <v>0</v>
      </c>
      <c r="AP9">
        <f>'Pretax Fuel Prices'!AP10+'Fuel Taxes'!AP10</f>
        <v>0</v>
      </c>
      <c r="AQ9">
        <f>'Pretax Fuel Prices'!AQ10+'Fuel Taxes'!AQ10</f>
        <v>0</v>
      </c>
      <c r="AR9">
        <f>'Pretax Fuel Prices'!AR10+'Fuel Taxes'!AR10</f>
        <v>0</v>
      </c>
      <c r="AS9">
        <f>'Pretax Fuel Prices'!AS10+'Fuel Taxes'!AS10</f>
        <v>0</v>
      </c>
      <c r="AT9">
        <f>'Pretax Fuel Prices'!AT10+'Fuel Taxes'!AT10</f>
        <v>0</v>
      </c>
      <c r="AU9">
        <f>'Pretax Fuel Prices'!AU10+'Fuel Taxes'!AU10</f>
        <v>0</v>
      </c>
      <c r="AV9">
        <f>'Pretax Fuel Prices'!AV10+'Fuel Taxes'!AV10</f>
        <v>0</v>
      </c>
      <c r="AW9">
        <f>'Pretax Fuel Prices'!AW10+'Fuel Taxes'!AW10</f>
        <v>0</v>
      </c>
      <c r="AX9">
        <f>'Pretax Fuel Prices'!AX10+'Fuel Taxes'!AX10</f>
        <v>0</v>
      </c>
      <c r="AY9">
        <f>'Pretax Fuel Prices'!AY10+'Fuel Taxes'!AY10</f>
        <v>0</v>
      </c>
      <c r="AZ9">
        <f>'Pretax Fuel Prices'!AZ10+'Fuel Taxes'!AZ10</f>
        <v>0</v>
      </c>
    </row>
    <row r="10" spans="1:52" x14ac:dyDescent="0.4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  <c r="AG10">
        <f>'Pretax Fuel Prices'!AG11+'Fuel Taxes'!AG11</f>
        <v>2.6916291976924385E-6</v>
      </c>
      <c r="AH10">
        <f>'Pretax Fuel Prices'!AH11+'Fuel Taxes'!AH11</f>
        <v>2.7052472000590713E-6</v>
      </c>
      <c r="AI10">
        <f>'Pretax Fuel Prices'!AI11+'Fuel Taxes'!AI11</f>
        <v>2.718865202425704E-6</v>
      </c>
      <c r="AJ10">
        <f>'Pretax Fuel Prices'!AJ11+'Fuel Taxes'!AJ11</f>
        <v>2.7324832047923368E-6</v>
      </c>
      <c r="AK10">
        <f>'Pretax Fuel Prices'!AK11+'Fuel Taxes'!AK11</f>
        <v>2.7461012071589695E-6</v>
      </c>
      <c r="AL10">
        <f>'Pretax Fuel Prices'!AL11+'Fuel Taxes'!AL11</f>
        <v>2.7597192095256023E-6</v>
      </c>
      <c r="AM10">
        <f>'Pretax Fuel Prices'!AM11+'Fuel Taxes'!AM11</f>
        <v>2.7733372118922355E-6</v>
      </c>
      <c r="AN10">
        <f>'Pretax Fuel Prices'!AN11+'Fuel Taxes'!AN11</f>
        <v>2.7869552142588678E-6</v>
      </c>
      <c r="AO10">
        <f>'Pretax Fuel Prices'!AO11+'Fuel Taxes'!AO11</f>
        <v>2.8005732166255005E-6</v>
      </c>
      <c r="AP10">
        <f>'Pretax Fuel Prices'!AP11+'Fuel Taxes'!AP11</f>
        <v>2.8141912189921333E-6</v>
      </c>
      <c r="AQ10">
        <f>'Pretax Fuel Prices'!AQ11+'Fuel Taxes'!AQ11</f>
        <v>2.827809221358766E-6</v>
      </c>
      <c r="AR10">
        <f>'Pretax Fuel Prices'!AR11+'Fuel Taxes'!AR11</f>
        <v>2.8414272237253988E-6</v>
      </c>
      <c r="AS10">
        <f>'Pretax Fuel Prices'!AS11+'Fuel Taxes'!AS11</f>
        <v>2.8550452260920315E-6</v>
      </c>
      <c r="AT10">
        <f>'Pretax Fuel Prices'!AT11+'Fuel Taxes'!AT11</f>
        <v>2.8686632284586643E-6</v>
      </c>
      <c r="AU10">
        <f>'Pretax Fuel Prices'!AU11+'Fuel Taxes'!AU11</f>
        <v>2.8822812308252975E-6</v>
      </c>
      <c r="AV10">
        <f>'Pretax Fuel Prices'!AV11+'Fuel Taxes'!AV11</f>
        <v>2.8958992331919302E-6</v>
      </c>
      <c r="AW10">
        <f>'Pretax Fuel Prices'!AW11+'Fuel Taxes'!AW11</f>
        <v>2.909517235558563E-6</v>
      </c>
      <c r="AX10">
        <f>'Pretax Fuel Prices'!AX11+'Fuel Taxes'!AX11</f>
        <v>2.9231352379251957E-6</v>
      </c>
      <c r="AY10">
        <f>'Pretax Fuel Prices'!AY11+'Fuel Taxes'!AY11</f>
        <v>2.9367532402918285E-6</v>
      </c>
      <c r="AZ10">
        <f>'Pretax Fuel Prices'!AZ11+'Fuel Taxes'!AZ11</f>
        <v>2.9503712426584612E-6</v>
      </c>
    </row>
    <row r="11" spans="1:52" s="3" customFormat="1" x14ac:dyDescent="0.45">
      <c r="A11" s="5" t="s">
        <v>31</v>
      </c>
    </row>
    <row r="12" spans="1:52" x14ac:dyDescent="0.4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  <c r="AG12">
        <f>'Fuel Taxes'!AG$1</f>
        <v>2051</v>
      </c>
      <c r="AH12">
        <f>'Fuel Taxes'!AH$1</f>
        <v>2052</v>
      </c>
      <c r="AI12">
        <f>'Fuel Taxes'!AI$1</f>
        <v>2053</v>
      </c>
      <c r="AJ12">
        <f>'Fuel Taxes'!AJ$1</f>
        <v>2054</v>
      </c>
      <c r="AK12">
        <f>'Fuel Taxes'!AK$1</f>
        <v>2055</v>
      </c>
      <c r="AL12">
        <f>'Fuel Taxes'!AL$1</f>
        <v>2056</v>
      </c>
      <c r="AM12">
        <f>'Fuel Taxes'!AM$1</f>
        <v>2057</v>
      </c>
      <c r="AN12">
        <f>'Fuel Taxes'!AN$1</f>
        <v>2058</v>
      </c>
      <c r="AO12">
        <f>'Fuel Taxes'!AO$1</f>
        <v>2059</v>
      </c>
      <c r="AP12">
        <f>'Fuel Taxes'!AP$1</f>
        <v>2060</v>
      </c>
      <c r="AQ12">
        <f>'Fuel Taxes'!AQ$1</f>
        <v>2061</v>
      </c>
      <c r="AR12">
        <f>'Fuel Taxes'!AR$1</f>
        <v>2062</v>
      </c>
      <c r="AS12">
        <f>'Fuel Taxes'!AS$1</f>
        <v>2063</v>
      </c>
      <c r="AT12">
        <f>'Fuel Taxes'!AT$1</f>
        <v>2064</v>
      </c>
      <c r="AU12">
        <f>'Fuel Taxes'!AU$1</f>
        <v>2065</v>
      </c>
      <c r="AV12">
        <f>'Fuel Taxes'!AV$1</f>
        <v>2066</v>
      </c>
      <c r="AW12">
        <f>'Fuel Taxes'!AW$1</f>
        <v>2067</v>
      </c>
      <c r="AX12">
        <f>'Fuel Taxes'!AX$1</f>
        <v>2068</v>
      </c>
      <c r="AY12">
        <f>'Fuel Taxes'!AY$1</f>
        <v>2069</v>
      </c>
      <c r="AZ12">
        <f>'Fuel Taxes'!AZ$1</f>
        <v>2070</v>
      </c>
    </row>
    <row r="13" spans="1:52" x14ac:dyDescent="0.4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  <c r="AG13">
        <f>'Pretax Fuel Prices'!AG14+'Fuel Taxes'!AG14</f>
        <v>1.0005417194499741E-5</v>
      </c>
      <c r="AH13">
        <f>'Pretax Fuel Prices'!AH14+'Fuel Taxes'!AH14</f>
        <v>9.9441996709619968E-6</v>
      </c>
      <c r="AI13">
        <f>'Pretax Fuel Prices'!AI14+'Fuel Taxes'!AI14</f>
        <v>9.8829821474242523E-6</v>
      </c>
      <c r="AJ13">
        <f>'Pretax Fuel Prices'!AJ14+'Fuel Taxes'!AJ14</f>
        <v>9.8217646238865079E-6</v>
      </c>
      <c r="AK13">
        <f>'Pretax Fuel Prices'!AK14+'Fuel Taxes'!AK14</f>
        <v>9.7605471003487617E-6</v>
      </c>
      <c r="AL13">
        <f>'Pretax Fuel Prices'!AL14+'Fuel Taxes'!AL14</f>
        <v>9.6993295768110173E-6</v>
      </c>
      <c r="AM13">
        <f>'Pretax Fuel Prices'!AM14+'Fuel Taxes'!AM14</f>
        <v>9.6381120532732728E-6</v>
      </c>
      <c r="AN13">
        <f>'Pretax Fuel Prices'!AN14+'Fuel Taxes'!AN14</f>
        <v>9.5768945297355284E-6</v>
      </c>
      <c r="AO13">
        <f>'Pretax Fuel Prices'!AO14+'Fuel Taxes'!AO14</f>
        <v>9.5156770061977822E-6</v>
      </c>
      <c r="AP13">
        <f>'Pretax Fuel Prices'!AP14+'Fuel Taxes'!AP14</f>
        <v>9.4544594826600395E-6</v>
      </c>
      <c r="AQ13">
        <f>'Pretax Fuel Prices'!AQ14+'Fuel Taxes'!AQ14</f>
        <v>9.393241959122295E-6</v>
      </c>
      <c r="AR13">
        <f>'Pretax Fuel Prices'!AR14+'Fuel Taxes'!AR14</f>
        <v>9.3320244355845489E-6</v>
      </c>
      <c r="AS13">
        <f>'Pretax Fuel Prices'!AS14+'Fuel Taxes'!AS14</f>
        <v>9.2708069120468044E-6</v>
      </c>
      <c r="AT13">
        <f>'Pretax Fuel Prices'!AT14+'Fuel Taxes'!AT14</f>
        <v>9.20958938850906E-6</v>
      </c>
      <c r="AU13">
        <f>'Pretax Fuel Prices'!AU14+'Fuel Taxes'!AU14</f>
        <v>9.1483718649713155E-6</v>
      </c>
      <c r="AV13">
        <f>'Pretax Fuel Prices'!AV14+'Fuel Taxes'!AV14</f>
        <v>9.0871543414335693E-6</v>
      </c>
      <c r="AW13">
        <f>'Pretax Fuel Prices'!AW14+'Fuel Taxes'!AW14</f>
        <v>9.0259368178958266E-6</v>
      </c>
      <c r="AX13">
        <f>'Pretax Fuel Prices'!AX14+'Fuel Taxes'!AX14</f>
        <v>8.9647192943580821E-6</v>
      </c>
      <c r="AY13">
        <f>'Pretax Fuel Prices'!AY14+'Fuel Taxes'!AY14</f>
        <v>8.903501770820336E-6</v>
      </c>
      <c r="AZ13">
        <f>'Pretax Fuel Prices'!AZ14+'Fuel Taxes'!AZ14</f>
        <v>8.8422842472825915E-6</v>
      </c>
    </row>
    <row r="14" spans="1:52" x14ac:dyDescent="0.4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  <c r="AG14">
        <f>'Pretax Fuel Prices'!AG15+'Fuel Taxes'!AG15</f>
        <v>3.4681891899546012E-6</v>
      </c>
      <c r="AH14">
        <f>'Pretax Fuel Prices'!AH15+'Fuel Taxes'!AH15</f>
        <v>3.4753480131326238E-6</v>
      </c>
      <c r="AI14">
        <f>'Pretax Fuel Prices'!AI15+'Fuel Taxes'!AI15</f>
        <v>3.4825068363106463E-6</v>
      </c>
      <c r="AJ14">
        <f>'Pretax Fuel Prices'!AJ15+'Fuel Taxes'!AJ15</f>
        <v>3.4896656594886693E-6</v>
      </c>
      <c r="AK14">
        <f>'Pretax Fuel Prices'!AK15+'Fuel Taxes'!AK15</f>
        <v>3.4968244826666918E-6</v>
      </c>
      <c r="AL14">
        <f>'Pretax Fuel Prices'!AL15+'Fuel Taxes'!AL15</f>
        <v>3.5039833058447143E-6</v>
      </c>
      <c r="AM14">
        <f>'Pretax Fuel Prices'!AM15+'Fuel Taxes'!AM15</f>
        <v>3.5111421290227377E-6</v>
      </c>
      <c r="AN14">
        <f>'Pretax Fuel Prices'!AN15+'Fuel Taxes'!AN15</f>
        <v>3.5183009522007603E-6</v>
      </c>
      <c r="AO14">
        <f>'Pretax Fuel Prices'!AO15+'Fuel Taxes'!AO15</f>
        <v>3.5254597753787828E-6</v>
      </c>
      <c r="AP14">
        <f>'Pretax Fuel Prices'!AP15+'Fuel Taxes'!AP15</f>
        <v>3.5326185985568053E-6</v>
      </c>
      <c r="AQ14">
        <f>'Pretax Fuel Prices'!AQ15+'Fuel Taxes'!AQ15</f>
        <v>3.5397774217348283E-6</v>
      </c>
      <c r="AR14">
        <f>'Pretax Fuel Prices'!AR15+'Fuel Taxes'!AR15</f>
        <v>3.5469362449128509E-6</v>
      </c>
      <c r="AS14">
        <f>'Pretax Fuel Prices'!AS15+'Fuel Taxes'!AS15</f>
        <v>3.5540950680908734E-6</v>
      </c>
      <c r="AT14">
        <f>'Pretax Fuel Prices'!AT15+'Fuel Taxes'!AT15</f>
        <v>3.5612538912688964E-6</v>
      </c>
      <c r="AU14">
        <f>'Pretax Fuel Prices'!AU15+'Fuel Taxes'!AU15</f>
        <v>3.5684127144469189E-6</v>
      </c>
      <c r="AV14">
        <f>'Pretax Fuel Prices'!AV15+'Fuel Taxes'!AV15</f>
        <v>3.5755715376249414E-6</v>
      </c>
      <c r="AW14">
        <f>'Pretax Fuel Prices'!AW15+'Fuel Taxes'!AW15</f>
        <v>3.582730360802964E-6</v>
      </c>
      <c r="AX14">
        <f>'Pretax Fuel Prices'!AX15+'Fuel Taxes'!AX15</f>
        <v>3.5898891839809869E-6</v>
      </c>
      <c r="AY14">
        <f>'Pretax Fuel Prices'!AY15+'Fuel Taxes'!AY15</f>
        <v>3.5970480071590099E-6</v>
      </c>
      <c r="AZ14">
        <f>'Pretax Fuel Prices'!AZ15+'Fuel Taxes'!AZ15</f>
        <v>3.6042068303370324E-6</v>
      </c>
    </row>
    <row r="15" spans="1:52" x14ac:dyDescent="0.4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  <c r="AG15">
        <f>'Pretax Fuel Prices'!AG16+'Fuel Taxes'!AG16</f>
        <v>1.0422667239444553E-5</v>
      </c>
      <c r="AH15">
        <f>'Pretax Fuel Prices'!AH16+'Fuel Taxes'!AH16</f>
        <v>1.0414814935168889E-5</v>
      </c>
      <c r="AI15">
        <f>'Pretax Fuel Prices'!AI16+'Fuel Taxes'!AI16</f>
        <v>1.0406962630893226E-5</v>
      </c>
      <c r="AJ15">
        <f>'Pretax Fuel Prices'!AJ16+'Fuel Taxes'!AJ16</f>
        <v>1.0399110326617564E-5</v>
      </c>
      <c r="AK15">
        <f>'Pretax Fuel Prices'!AK16+'Fuel Taxes'!AK16</f>
        <v>1.0391258022341902E-5</v>
      </c>
      <c r="AL15">
        <f>'Pretax Fuel Prices'!AL16+'Fuel Taxes'!AL16</f>
        <v>1.0383405718066238E-5</v>
      </c>
      <c r="AM15">
        <f>'Pretax Fuel Prices'!AM16+'Fuel Taxes'!AM16</f>
        <v>1.0375553413790575E-5</v>
      </c>
      <c r="AN15">
        <f>'Pretax Fuel Prices'!AN16+'Fuel Taxes'!AN16</f>
        <v>1.0367701109514911E-5</v>
      </c>
      <c r="AO15">
        <f>'Pretax Fuel Prices'!AO16+'Fuel Taxes'!AO16</f>
        <v>1.0359848805239247E-5</v>
      </c>
      <c r="AP15">
        <f>'Pretax Fuel Prices'!AP16+'Fuel Taxes'!AP16</f>
        <v>1.0351996500963584E-5</v>
      </c>
      <c r="AQ15">
        <f>'Pretax Fuel Prices'!AQ16+'Fuel Taxes'!AQ16</f>
        <v>1.034414419668792E-5</v>
      </c>
      <c r="AR15">
        <f>'Pretax Fuel Prices'!AR16+'Fuel Taxes'!AR16</f>
        <v>1.033629189241226E-5</v>
      </c>
      <c r="AS15">
        <f>'Pretax Fuel Prices'!AS16+'Fuel Taxes'!AS16</f>
        <v>1.0328439588136596E-5</v>
      </c>
      <c r="AT15">
        <f>'Pretax Fuel Prices'!AT16+'Fuel Taxes'!AT16</f>
        <v>1.0320587283860932E-5</v>
      </c>
      <c r="AU15">
        <f>'Pretax Fuel Prices'!AU16+'Fuel Taxes'!AU16</f>
        <v>1.0312734979585269E-5</v>
      </c>
      <c r="AV15">
        <f>'Pretax Fuel Prices'!AV16+'Fuel Taxes'!AV16</f>
        <v>1.0304882675309605E-5</v>
      </c>
      <c r="AW15">
        <f>'Pretax Fuel Prices'!AW16+'Fuel Taxes'!AW16</f>
        <v>1.0297030371033941E-5</v>
      </c>
      <c r="AX15">
        <f>'Pretax Fuel Prices'!AX16+'Fuel Taxes'!AX16</f>
        <v>1.028917806675828E-5</v>
      </c>
      <c r="AY15">
        <f>'Pretax Fuel Prices'!AY16+'Fuel Taxes'!AY16</f>
        <v>1.0281325762482618E-5</v>
      </c>
      <c r="AZ15">
        <f>'Pretax Fuel Prices'!AZ16+'Fuel Taxes'!AZ16</f>
        <v>1.0273473458206954E-5</v>
      </c>
    </row>
    <row r="16" spans="1:52" x14ac:dyDescent="0.4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  <c r="AG16">
        <f>'Pretax Fuel Prices'!AG17+'Fuel Taxes'!AG17</f>
        <v>7.7005258622938114E-6</v>
      </c>
      <c r="AH16">
        <f>'Pretax Fuel Prices'!AH17+'Fuel Taxes'!AH17</f>
        <v>7.6962821516571142E-6</v>
      </c>
      <c r="AI16">
        <f>'Pretax Fuel Prices'!AI17+'Fuel Taxes'!AI17</f>
        <v>7.6920384410204188E-6</v>
      </c>
      <c r="AJ16">
        <f>'Pretax Fuel Prices'!AJ17+'Fuel Taxes'!AJ17</f>
        <v>7.6877947303837216E-6</v>
      </c>
      <c r="AK16">
        <f>'Pretax Fuel Prices'!AK17+'Fuel Taxes'!AK17</f>
        <v>7.6835510197470262E-6</v>
      </c>
      <c r="AL16">
        <f>'Pretax Fuel Prices'!AL17+'Fuel Taxes'!AL17</f>
        <v>7.6793073091103291E-6</v>
      </c>
      <c r="AM16">
        <f>'Pretax Fuel Prices'!AM17+'Fuel Taxes'!AM17</f>
        <v>7.6750635984736336E-6</v>
      </c>
      <c r="AN16">
        <f>'Pretax Fuel Prices'!AN17+'Fuel Taxes'!AN17</f>
        <v>7.6708198878369381E-6</v>
      </c>
      <c r="AO16">
        <f>'Pretax Fuel Prices'!AO17+'Fuel Taxes'!AO17</f>
        <v>7.666576177200241E-6</v>
      </c>
      <c r="AP16">
        <f>'Pretax Fuel Prices'!AP17+'Fuel Taxes'!AP17</f>
        <v>7.6623324665635456E-6</v>
      </c>
      <c r="AQ16">
        <f>'Pretax Fuel Prices'!AQ17+'Fuel Taxes'!AQ17</f>
        <v>7.6580887559268484E-6</v>
      </c>
      <c r="AR16">
        <f>'Pretax Fuel Prices'!AR17+'Fuel Taxes'!AR17</f>
        <v>7.653845045290153E-6</v>
      </c>
      <c r="AS16">
        <f>'Pretax Fuel Prices'!AS17+'Fuel Taxes'!AS17</f>
        <v>7.6496013346534558E-6</v>
      </c>
      <c r="AT16">
        <f>'Pretax Fuel Prices'!AT17+'Fuel Taxes'!AT17</f>
        <v>7.6453576240167604E-6</v>
      </c>
      <c r="AU16">
        <f>'Pretax Fuel Prices'!AU17+'Fuel Taxes'!AU17</f>
        <v>7.6411139133800649E-6</v>
      </c>
      <c r="AV16">
        <f>'Pretax Fuel Prices'!AV17+'Fuel Taxes'!AV17</f>
        <v>7.6368702027433678E-6</v>
      </c>
      <c r="AW16">
        <f>'Pretax Fuel Prices'!AW17+'Fuel Taxes'!AW17</f>
        <v>7.6326264921066723E-6</v>
      </c>
      <c r="AX16">
        <f>'Pretax Fuel Prices'!AX17+'Fuel Taxes'!AX17</f>
        <v>7.628382781469976E-6</v>
      </c>
      <c r="AY16">
        <f>'Pretax Fuel Prices'!AY17+'Fuel Taxes'!AY17</f>
        <v>7.6241390708332797E-6</v>
      </c>
      <c r="AZ16">
        <f>'Pretax Fuel Prices'!AZ17+'Fuel Taxes'!AZ17</f>
        <v>7.6198953601965834E-6</v>
      </c>
    </row>
    <row r="17" spans="1:52" x14ac:dyDescent="0.4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  <c r="AG17">
        <f>'Pretax Fuel Prices'!AG18+'Fuel Taxes'!AG18</f>
        <v>3.9780086223429772E-6</v>
      </c>
      <c r="AH17">
        <f>'Pretax Fuel Prices'!AH18+'Fuel Taxes'!AH18</f>
        <v>3.9812113734575636E-6</v>
      </c>
      <c r="AI17">
        <f>'Pretax Fuel Prices'!AI18+'Fuel Taxes'!AI18</f>
        <v>3.9844141245721491E-6</v>
      </c>
      <c r="AJ17">
        <f>'Pretax Fuel Prices'!AJ18+'Fuel Taxes'!AJ18</f>
        <v>3.9876168756867346E-6</v>
      </c>
      <c r="AK17">
        <f>'Pretax Fuel Prices'!AK18+'Fuel Taxes'!AK18</f>
        <v>3.9908196268013209E-6</v>
      </c>
      <c r="AL17">
        <f>'Pretax Fuel Prices'!AL18+'Fuel Taxes'!AL18</f>
        <v>3.9940223779159064E-6</v>
      </c>
      <c r="AM17">
        <f>'Pretax Fuel Prices'!AM18+'Fuel Taxes'!AM18</f>
        <v>3.9972251290304919E-6</v>
      </c>
      <c r="AN17">
        <f>'Pretax Fuel Prices'!AN18+'Fuel Taxes'!AN18</f>
        <v>4.0004278801450774E-6</v>
      </c>
      <c r="AO17">
        <f>'Pretax Fuel Prices'!AO18+'Fuel Taxes'!AO18</f>
        <v>4.0036306312596638E-6</v>
      </c>
      <c r="AP17">
        <f>'Pretax Fuel Prices'!AP18+'Fuel Taxes'!AP18</f>
        <v>4.0068333823742493E-6</v>
      </c>
      <c r="AQ17">
        <f>'Pretax Fuel Prices'!AQ18+'Fuel Taxes'!AQ18</f>
        <v>4.0100361334888348E-6</v>
      </c>
      <c r="AR17">
        <f>'Pretax Fuel Prices'!AR18+'Fuel Taxes'!AR18</f>
        <v>4.0132388846034203E-6</v>
      </c>
      <c r="AS17">
        <f>'Pretax Fuel Prices'!AS18+'Fuel Taxes'!AS18</f>
        <v>4.0164416357180067E-6</v>
      </c>
      <c r="AT17">
        <f>'Pretax Fuel Prices'!AT18+'Fuel Taxes'!AT18</f>
        <v>4.0196443868325922E-6</v>
      </c>
      <c r="AU17">
        <f>'Pretax Fuel Prices'!AU18+'Fuel Taxes'!AU18</f>
        <v>4.0228471379471777E-6</v>
      </c>
      <c r="AV17">
        <f>'Pretax Fuel Prices'!AV18+'Fuel Taxes'!AV18</f>
        <v>4.0260498890617641E-6</v>
      </c>
      <c r="AW17">
        <f>'Pretax Fuel Prices'!AW18+'Fuel Taxes'!AW18</f>
        <v>4.0292526401763496E-6</v>
      </c>
      <c r="AX17">
        <f>'Pretax Fuel Prices'!AX18+'Fuel Taxes'!AX18</f>
        <v>4.0324553912909351E-6</v>
      </c>
      <c r="AY17">
        <f>'Pretax Fuel Prices'!AY18+'Fuel Taxes'!AY18</f>
        <v>4.0356581424055214E-6</v>
      </c>
      <c r="AZ17">
        <f>'Pretax Fuel Prices'!AZ18+'Fuel Taxes'!AZ18</f>
        <v>4.0388608935201069E-6</v>
      </c>
    </row>
    <row r="18" spans="1:52" x14ac:dyDescent="0.4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  <c r="AG18">
        <f>'Pretax Fuel Prices'!AG19+'Fuel Taxes'!AG19</f>
        <v>3.4681891899546012E-6</v>
      </c>
      <c r="AH18">
        <f>'Pretax Fuel Prices'!AH19+'Fuel Taxes'!AH19</f>
        <v>3.4753480131326238E-6</v>
      </c>
      <c r="AI18">
        <f>'Pretax Fuel Prices'!AI19+'Fuel Taxes'!AI19</f>
        <v>3.4825068363106463E-6</v>
      </c>
      <c r="AJ18">
        <f>'Pretax Fuel Prices'!AJ19+'Fuel Taxes'!AJ19</f>
        <v>3.4896656594886693E-6</v>
      </c>
      <c r="AK18">
        <f>'Pretax Fuel Prices'!AK19+'Fuel Taxes'!AK19</f>
        <v>3.4968244826666918E-6</v>
      </c>
      <c r="AL18">
        <f>'Pretax Fuel Prices'!AL19+'Fuel Taxes'!AL19</f>
        <v>3.5039833058447143E-6</v>
      </c>
      <c r="AM18">
        <f>'Pretax Fuel Prices'!AM19+'Fuel Taxes'!AM19</f>
        <v>3.5111421290227377E-6</v>
      </c>
      <c r="AN18">
        <f>'Pretax Fuel Prices'!AN19+'Fuel Taxes'!AN19</f>
        <v>3.5183009522007603E-6</v>
      </c>
      <c r="AO18">
        <f>'Pretax Fuel Prices'!AO19+'Fuel Taxes'!AO19</f>
        <v>3.5254597753787828E-6</v>
      </c>
      <c r="AP18">
        <f>'Pretax Fuel Prices'!AP19+'Fuel Taxes'!AP19</f>
        <v>3.5326185985568053E-6</v>
      </c>
      <c r="AQ18">
        <f>'Pretax Fuel Prices'!AQ19+'Fuel Taxes'!AQ19</f>
        <v>3.5397774217348283E-6</v>
      </c>
      <c r="AR18">
        <f>'Pretax Fuel Prices'!AR19+'Fuel Taxes'!AR19</f>
        <v>3.5469362449128509E-6</v>
      </c>
      <c r="AS18">
        <f>'Pretax Fuel Prices'!AS19+'Fuel Taxes'!AS19</f>
        <v>3.5540950680908734E-6</v>
      </c>
      <c r="AT18">
        <f>'Pretax Fuel Prices'!AT19+'Fuel Taxes'!AT19</f>
        <v>3.5612538912688964E-6</v>
      </c>
      <c r="AU18">
        <f>'Pretax Fuel Prices'!AU19+'Fuel Taxes'!AU19</f>
        <v>3.5684127144469189E-6</v>
      </c>
      <c r="AV18">
        <f>'Pretax Fuel Prices'!AV19+'Fuel Taxes'!AV19</f>
        <v>3.5755715376249414E-6</v>
      </c>
      <c r="AW18">
        <f>'Pretax Fuel Prices'!AW19+'Fuel Taxes'!AW19</f>
        <v>3.582730360802964E-6</v>
      </c>
      <c r="AX18">
        <f>'Pretax Fuel Prices'!AX19+'Fuel Taxes'!AX19</f>
        <v>3.5898891839809869E-6</v>
      </c>
      <c r="AY18">
        <f>'Pretax Fuel Prices'!AY19+'Fuel Taxes'!AY19</f>
        <v>3.5970480071590099E-6</v>
      </c>
      <c r="AZ18">
        <f>'Pretax Fuel Prices'!AZ19+'Fuel Taxes'!AZ19</f>
        <v>3.6042068303370324E-6</v>
      </c>
    </row>
    <row r="19" spans="1:52" x14ac:dyDescent="0.4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  <c r="AG19">
        <f>'Pretax Fuel Prices'!AG20+'Fuel Taxes'!AG20</f>
        <v>0</v>
      </c>
      <c r="AH19">
        <f>'Pretax Fuel Prices'!AH20+'Fuel Taxes'!AH20</f>
        <v>0</v>
      </c>
      <c r="AI19">
        <f>'Pretax Fuel Prices'!AI20+'Fuel Taxes'!AI20</f>
        <v>0</v>
      </c>
      <c r="AJ19">
        <f>'Pretax Fuel Prices'!AJ20+'Fuel Taxes'!AJ20</f>
        <v>0</v>
      </c>
      <c r="AK19">
        <f>'Pretax Fuel Prices'!AK20+'Fuel Taxes'!AK20</f>
        <v>0</v>
      </c>
      <c r="AL19">
        <f>'Pretax Fuel Prices'!AL20+'Fuel Taxes'!AL20</f>
        <v>0</v>
      </c>
      <c r="AM19">
        <f>'Pretax Fuel Prices'!AM20+'Fuel Taxes'!AM20</f>
        <v>0</v>
      </c>
      <c r="AN19">
        <f>'Pretax Fuel Prices'!AN20+'Fuel Taxes'!AN20</f>
        <v>0</v>
      </c>
      <c r="AO19">
        <f>'Pretax Fuel Prices'!AO20+'Fuel Taxes'!AO20</f>
        <v>0</v>
      </c>
      <c r="AP19">
        <f>'Pretax Fuel Prices'!AP20+'Fuel Taxes'!AP20</f>
        <v>0</v>
      </c>
      <c r="AQ19">
        <f>'Pretax Fuel Prices'!AQ20+'Fuel Taxes'!AQ20</f>
        <v>0</v>
      </c>
      <c r="AR19">
        <f>'Pretax Fuel Prices'!AR20+'Fuel Taxes'!AR20</f>
        <v>0</v>
      </c>
      <c r="AS19">
        <f>'Pretax Fuel Prices'!AS20+'Fuel Taxes'!AS20</f>
        <v>0</v>
      </c>
      <c r="AT19">
        <f>'Pretax Fuel Prices'!AT20+'Fuel Taxes'!AT20</f>
        <v>0</v>
      </c>
      <c r="AU19">
        <f>'Pretax Fuel Prices'!AU20+'Fuel Taxes'!AU20</f>
        <v>0</v>
      </c>
      <c r="AV19">
        <f>'Pretax Fuel Prices'!AV20+'Fuel Taxes'!AV20</f>
        <v>0</v>
      </c>
      <c r="AW19">
        <f>'Pretax Fuel Prices'!AW20+'Fuel Taxes'!AW20</f>
        <v>0</v>
      </c>
      <c r="AX19">
        <f>'Pretax Fuel Prices'!AX20+'Fuel Taxes'!AX20</f>
        <v>0</v>
      </c>
      <c r="AY19">
        <f>'Pretax Fuel Prices'!AY20+'Fuel Taxes'!AY20</f>
        <v>0</v>
      </c>
      <c r="AZ19">
        <f>'Pretax Fuel Prices'!AZ20+'Fuel Taxes'!AZ20</f>
        <v>0</v>
      </c>
    </row>
    <row r="20" spans="1:52" x14ac:dyDescent="0.4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  <c r="AG20">
        <f>'Pretax Fuel Prices'!AG21+'Fuel Taxes'!AG21</f>
        <v>3.9780086223429772E-6</v>
      </c>
      <c r="AH20">
        <f>'Pretax Fuel Prices'!AH21+'Fuel Taxes'!AH21</f>
        <v>3.9812113734575636E-6</v>
      </c>
      <c r="AI20">
        <f>'Pretax Fuel Prices'!AI21+'Fuel Taxes'!AI21</f>
        <v>3.9844141245721491E-6</v>
      </c>
      <c r="AJ20">
        <f>'Pretax Fuel Prices'!AJ21+'Fuel Taxes'!AJ21</f>
        <v>3.9876168756867346E-6</v>
      </c>
      <c r="AK20">
        <f>'Pretax Fuel Prices'!AK21+'Fuel Taxes'!AK21</f>
        <v>3.9908196268013209E-6</v>
      </c>
      <c r="AL20">
        <f>'Pretax Fuel Prices'!AL21+'Fuel Taxes'!AL21</f>
        <v>3.9940223779159064E-6</v>
      </c>
      <c r="AM20">
        <f>'Pretax Fuel Prices'!AM21+'Fuel Taxes'!AM21</f>
        <v>3.9972251290304919E-6</v>
      </c>
      <c r="AN20">
        <f>'Pretax Fuel Prices'!AN21+'Fuel Taxes'!AN21</f>
        <v>4.0004278801450774E-6</v>
      </c>
      <c r="AO20">
        <f>'Pretax Fuel Prices'!AO21+'Fuel Taxes'!AO21</f>
        <v>4.0036306312596638E-6</v>
      </c>
      <c r="AP20">
        <f>'Pretax Fuel Prices'!AP21+'Fuel Taxes'!AP21</f>
        <v>4.0068333823742493E-6</v>
      </c>
      <c r="AQ20">
        <f>'Pretax Fuel Prices'!AQ21+'Fuel Taxes'!AQ21</f>
        <v>4.0100361334888348E-6</v>
      </c>
      <c r="AR20">
        <f>'Pretax Fuel Prices'!AR21+'Fuel Taxes'!AR21</f>
        <v>4.0132388846034203E-6</v>
      </c>
      <c r="AS20">
        <f>'Pretax Fuel Prices'!AS21+'Fuel Taxes'!AS21</f>
        <v>4.0164416357180067E-6</v>
      </c>
      <c r="AT20">
        <f>'Pretax Fuel Prices'!AT21+'Fuel Taxes'!AT21</f>
        <v>4.0196443868325922E-6</v>
      </c>
      <c r="AU20">
        <f>'Pretax Fuel Prices'!AU21+'Fuel Taxes'!AU21</f>
        <v>4.0228471379471777E-6</v>
      </c>
      <c r="AV20">
        <f>'Pretax Fuel Prices'!AV21+'Fuel Taxes'!AV21</f>
        <v>4.0260498890617641E-6</v>
      </c>
      <c r="AW20">
        <f>'Pretax Fuel Prices'!AW21+'Fuel Taxes'!AW21</f>
        <v>4.0292526401763496E-6</v>
      </c>
      <c r="AX20">
        <f>'Pretax Fuel Prices'!AX21+'Fuel Taxes'!AX21</f>
        <v>4.0324553912909351E-6</v>
      </c>
      <c r="AY20">
        <f>'Pretax Fuel Prices'!AY21+'Fuel Taxes'!AY21</f>
        <v>4.0356581424055214E-6</v>
      </c>
      <c r="AZ20">
        <f>'Pretax Fuel Prices'!AZ21+'Fuel Taxes'!AZ21</f>
        <v>4.0388608935201069E-6</v>
      </c>
    </row>
    <row r="21" spans="1:52" s="3" customFormat="1" x14ac:dyDescent="0.45">
      <c r="A21" s="5" t="s">
        <v>32</v>
      </c>
    </row>
    <row r="22" spans="1:52" x14ac:dyDescent="0.4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  <c r="AG22">
        <f>'Fuel Taxes'!AG$1</f>
        <v>2051</v>
      </c>
      <c r="AH22">
        <f>'Fuel Taxes'!AH$1</f>
        <v>2052</v>
      </c>
      <c r="AI22">
        <f>'Fuel Taxes'!AI$1</f>
        <v>2053</v>
      </c>
      <c r="AJ22">
        <f>'Fuel Taxes'!AJ$1</f>
        <v>2054</v>
      </c>
      <c r="AK22">
        <f>'Fuel Taxes'!AK$1</f>
        <v>2055</v>
      </c>
      <c r="AL22">
        <f>'Fuel Taxes'!AL$1</f>
        <v>2056</v>
      </c>
      <c r="AM22">
        <f>'Fuel Taxes'!AM$1</f>
        <v>2057</v>
      </c>
      <c r="AN22">
        <f>'Fuel Taxes'!AN$1</f>
        <v>2058</v>
      </c>
      <c r="AO22">
        <f>'Fuel Taxes'!AO$1</f>
        <v>2059</v>
      </c>
      <c r="AP22">
        <f>'Fuel Taxes'!AP$1</f>
        <v>2060</v>
      </c>
      <c r="AQ22">
        <f>'Fuel Taxes'!AQ$1</f>
        <v>2061</v>
      </c>
      <c r="AR22">
        <f>'Fuel Taxes'!AR$1</f>
        <v>2062</v>
      </c>
      <c r="AS22">
        <f>'Fuel Taxes'!AS$1</f>
        <v>2063</v>
      </c>
      <c r="AT22">
        <f>'Fuel Taxes'!AT$1</f>
        <v>2064</v>
      </c>
      <c r="AU22">
        <f>'Fuel Taxes'!AU$1</f>
        <v>2065</v>
      </c>
      <c r="AV22">
        <f>'Fuel Taxes'!AV$1</f>
        <v>2066</v>
      </c>
      <c r="AW22">
        <f>'Fuel Taxes'!AW$1</f>
        <v>2067</v>
      </c>
      <c r="AX22">
        <f>'Fuel Taxes'!AX$1</f>
        <v>2068</v>
      </c>
      <c r="AY22">
        <f>'Fuel Taxes'!AY$1</f>
        <v>2069</v>
      </c>
      <c r="AZ22">
        <f>'Fuel Taxes'!AZ$1</f>
        <v>2070</v>
      </c>
    </row>
    <row r="23" spans="1:52" x14ac:dyDescent="0.4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  <c r="AG23">
        <f>'Pretax Fuel Prices'!AG24+'Fuel Taxes'!AG24</f>
        <v>0</v>
      </c>
      <c r="AH23">
        <f>'Pretax Fuel Prices'!AH24+'Fuel Taxes'!AH24</f>
        <v>0</v>
      </c>
      <c r="AI23">
        <f>'Pretax Fuel Prices'!AI24+'Fuel Taxes'!AI24</f>
        <v>0</v>
      </c>
      <c r="AJ23">
        <f>'Pretax Fuel Prices'!AJ24+'Fuel Taxes'!AJ24</f>
        <v>0</v>
      </c>
      <c r="AK23">
        <f>'Pretax Fuel Prices'!AK24+'Fuel Taxes'!AK24</f>
        <v>0</v>
      </c>
      <c r="AL23">
        <f>'Pretax Fuel Prices'!AL24+'Fuel Taxes'!AL24</f>
        <v>0</v>
      </c>
      <c r="AM23">
        <f>'Pretax Fuel Prices'!AM24+'Fuel Taxes'!AM24</f>
        <v>0</v>
      </c>
      <c r="AN23">
        <f>'Pretax Fuel Prices'!AN24+'Fuel Taxes'!AN24</f>
        <v>0</v>
      </c>
      <c r="AO23">
        <f>'Pretax Fuel Prices'!AO24+'Fuel Taxes'!AO24</f>
        <v>0</v>
      </c>
      <c r="AP23">
        <f>'Pretax Fuel Prices'!AP24+'Fuel Taxes'!AP24</f>
        <v>0</v>
      </c>
      <c r="AQ23">
        <f>'Pretax Fuel Prices'!AQ24+'Fuel Taxes'!AQ24</f>
        <v>0</v>
      </c>
      <c r="AR23">
        <f>'Pretax Fuel Prices'!AR24+'Fuel Taxes'!AR24</f>
        <v>0</v>
      </c>
      <c r="AS23">
        <f>'Pretax Fuel Prices'!AS24+'Fuel Taxes'!AS24</f>
        <v>0</v>
      </c>
      <c r="AT23">
        <f>'Pretax Fuel Prices'!AT24+'Fuel Taxes'!AT24</f>
        <v>0</v>
      </c>
      <c r="AU23">
        <f>'Pretax Fuel Prices'!AU24+'Fuel Taxes'!AU24</f>
        <v>0</v>
      </c>
      <c r="AV23">
        <f>'Pretax Fuel Prices'!AV24+'Fuel Taxes'!AV24</f>
        <v>0</v>
      </c>
      <c r="AW23">
        <f>'Pretax Fuel Prices'!AW24+'Fuel Taxes'!AW24</f>
        <v>0</v>
      </c>
      <c r="AX23">
        <f>'Pretax Fuel Prices'!AX24+'Fuel Taxes'!AX24</f>
        <v>0</v>
      </c>
      <c r="AY23">
        <f>'Pretax Fuel Prices'!AY24+'Fuel Taxes'!AY24</f>
        <v>0</v>
      </c>
      <c r="AZ23">
        <f>'Pretax Fuel Prices'!AZ24+'Fuel Taxes'!AZ24</f>
        <v>0</v>
      </c>
    </row>
    <row r="24" spans="1:52" x14ac:dyDescent="0.4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  <c r="AG24">
        <f>'Pretax Fuel Prices'!AG25+'Fuel Taxes'!AG25</f>
        <v>6.5435268998467341E-7</v>
      </c>
      <c r="AH24">
        <f>'Pretax Fuel Prices'!AH25+'Fuel Taxes'!AH25</f>
        <v>6.5613108768791258E-7</v>
      </c>
      <c r="AI24">
        <f>'Pretax Fuel Prices'!AI25+'Fuel Taxes'!AI25</f>
        <v>6.5790948539115175E-7</v>
      </c>
      <c r="AJ24">
        <f>'Pretax Fuel Prices'!AJ25+'Fuel Taxes'!AJ25</f>
        <v>6.5968788309439091E-7</v>
      </c>
      <c r="AK24">
        <f>'Pretax Fuel Prices'!AK25+'Fuel Taxes'!AK25</f>
        <v>6.6146628079763008E-7</v>
      </c>
      <c r="AL24">
        <f>'Pretax Fuel Prices'!AL25+'Fuel Taxes'!AL25</f>
        <v>6.6324467850086935E-7</v>
      </c>
      <c r="AM24">
        <f>'Pretax Fuel Prices'!AM25+'Fuel Taxes'!AM25</f>
        <v>6.6502307620410841E-7</v>
      </c>
      <c r="AN24">
        <f>'Pretax Fuel Prices'!AN25+'Fuel Taxes'!AN25</f>
        <v>6.6680147390734769E-7</v>
      </c>
      <c r="AO24">
        <f>'Pretax Fuel Prices'!AO25+'Fuel Taxes'!AO25</f>
        <v>6.6857987161058685E-7</v>
      </c>
      <c r="AP24">
        <f>'Pretax Fuel Prices'!AP25+'Fuel Taxes'!AP25</f>
        <v>6.7035826931382602E-7</v>
      </c>
      <c r="AQ24">
        <f>'Pretax Fuel Prices'!AQ25+'Fuel Taxes'!AQ25</f>
        <v>6.7213666701706519E-7</v>
      </c>
      <c r="AR24">
        <f>'Pretax Fuel Prices'!AR25+'Fuel Taxes'!AR25</f>
        <v>6.7391506472030435E-7</v>
      </c>
      <c r="AS24">
        <f>'Pretax Fuel Prices'!AS25+'Fuel Taxes'!AS25</f>
        <v>6.7569346242354352E-7</v>
      </c>
      <c r="AT24">
        <f>'Pretax Fuel Prices'!AT25+'Fuel Taxes'!AT25</f>
        <v>6.7747186012678279E-7</v>
      </c>
      <c r="AU24">
        <f>'Pretax Fuel Prices'!AU25+'Fuel Taxes'!AU25</f>
        <v>6.7925025783002186E-7</v>
      </c>
      <c r="AV24">
        <f>'Pretax Fuel Prices'!AV25+'Fuel Taxes'!AV25</f>
        <v>6.8102865553326113E-7</v>
      </c>
      <c r="AW24">
        <f>'Pretax Fuel Prices'!AW25+'Fuel Taxes'!AW25</f>
        <v>6.828070532365004E-7</v>
      </c>
      <c r="AX24">
        <f>'Pretax Fuel Prices'!AX25+'Fuel Taxes'!AX25</f>
        <v>6.8458545093973946E-7</v>
      </c>
      <c r="AY24">
        <f>'Pretax Fuel Prices'!AY25+'Fuel Taxes'!AY25</f>
        <v>6.8636384864297874E-7</v>
      </c>
      <c r="AZ24">
        <f>'Pretax Fuel Prices'!AZ25+'Fuel Taxes'!AZ25</f>
        <v>6.881422463462178E-7</v>
      </c>
    </row>
    <row r="25" spans="1:52" x14ac:dyDescent="0.4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  <c r="AG25">
        <f>'Pretax Fuel Prices'!AG26+'Fuel Taxes'!AG26</f>
        <v>0</v>
      </c>
      <c r="AH25">
        <f>'Pretax Fuel Prices'!AH26+'Fuel Taxes'!AH26</f>
        <v>0</v>
      </c>
      <c r="AI25">
        <f>'Pretax Fuel Prices'!AI26+'Fuel Taxes'!AI26</f>
        <v>0</v>
      </c>
      <c r="AJ25">
        <f>'Pretax Fuel Prices'!AJ26+'Fuel Taxes'!AJ26</f>
        <v>0</v>
      </c>
      <c r="AK25">
        <f>'Pretax Fuel Prices'!AK26+'Fuel Taxes'!AK26</f>
        <v>0</v>
      </c>
      <c r="AL25">
        <f>'Pretax Fuel Prices'!AL26+'Fuel Taxes'!AL26</f>
        <v>0</v>
      </c>
      <c r="AM25">
        <f>'Pretax Fuel Prices'!AM26+'Fuel Taxes'!AM26</f>
        <v>0</v>
      </c>
      <c r="AN25">
        <f>'Pretax Fuel Prices'!AN26+'Fuel Taxes'!AN26</f>
        <v>0</v>
      </c>
      <c r="AO25">
        <f>'Pretax Fuel Prices'!AO26+'Fuel Taxes'!AO26</f>
        <v>0</v>
      </c>
      <c r="AP25">
        <f>'Pretax Fuel Prices'!AP26+'Fuel Taxes'!AP26</f>
        <v>0</v>
      </c>
      <c r="AQ25">
        <f>'Pretax Fuel Prices'!AQ26+'Fuel Taxes'!AQ26</f>
        <v>0</v>
      </c>
      <c r="AR25">
        <f>'Pretax Fuel Prices'!AR26+'Fuel Taxes'!AR26</f>
        <v>0</v>
      </c>
      <c r="AS25">
        <f>'Pretax Fuel Prices'!AS26+'Fuel Taxes'!AS26</f>
        <v>0</v>
      </c>
      <c r="AT25">
        <f>'Pretax Fuel Prices'!AT26+'Fuel Taxes'!AT26</f>
        <v>0</v>
      </c>
      <c r="AU25">
        <f>'Pretax Fuel Prices'!AU26+'Fuel Taxes'!AU26</f>
        <v>0</v>
      </c>
      <c r="AV25">
        <f>'Pretax Fuel Prices'!AV26+'Fuel Taxes'!AV26</f>
        <v>0</v>
      </c>
      <c r="AW25">
        <f>'Pretax Fuel Prices'!AW26+'Fuel Taxes'!AW26</f>
        <v>0</v>
      </c>
      <c r="AX25">
        <f>'Pretax Fuel Prices'!AX26+'Fuel Taxes'!AX26</f>
        <v>0</v>
      </c>
      <c r="AY25">
        <f>'Pretax Fuel Prices'!AY26+'Fuel Taxes'!AY26</f>
        <v>0</v>
      </c>
      <c r="AZ25">
        <f>'Pretax Fuel Prices'!AZ26+'Fuel Taxes'!AZ26</f>
        <v>0</v>
      </c>
    </row>
    <row r="26" spans="1:52" x14ac:dyDescent="0.4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  <c r="AG26">
        <f>'Pretax Fuel Prices'!AG27+'Fuel Taxes'!AG27</f>
        <v>0</v>
      </c>
      <c r="AH26">
        <f>'Pretax Fuel Prices'!AH27+'Fuel Taxes'!AH27</f>
        <v>0</v>
      </c>
      <c r="AI26">
        <f>'Pretax Fuel Prices'!AI27+'Fuel Taxes'!AI27</f>
        <v>0</v>
      </c>
      <c r="AJ26">
        <f>'Pretax Fuel Prices'!AJ27+'Fuel Taxes'!AJ27</f>
        <v>0</v>
      </c>
      <c r="AK26">
        <f>'Pretax Fuel Prices'!AK27+'Fuel Taxes'!AK27</f>
        <v>0</v>
      </c>
      <c r="AL26">
        <f>'Pretax Fuel Prices'!AL27+'Fuel Taxes'!AL27</f>
        <v>0</v>
      </c>
      <c r="AM26">
        <f>'Pretax Fuel Prices'!AM27+'Fuel Taxes'!AM27</f>
        <v>0</v>
      </c>
      <c r="AN26">
        <f>'Pretax Fuel Prices'!AN27+'Fuel Taxes'!AN27</f>
        <v>0</v>
      </c>
      <c r="AO26">
        <f>'Pretax Fuel Prices'!AO27+'Fuel Taxes'!AO27</f>
        <v>0</v>
      </c>
      <c r="AP26">
        <f>'Pretax Fuel Prices'!AP27+'Fuel Taxes'!AP27</f>
        <v>0</v>
      </c>
      <c r="AQ26">
        <f>'Pretax Fuel Prices'!AQ27+'Fuel Taxes'!AQ27</f>
        <v>0</v>
      </c>
      <c r="AR26">
        <f>'Pretax Fuel Prices'!AR27+'Fuel Taxes'!AR27</f>
        <v>0</v>
      </c>
      <c r="AS26">
        <f>'Pretax Fuel Prices'!AS27+'Fuel Taxes'!AS27</f>
        <v>0</v>
      </c>
      <c r="AT26">
        <f>'Pretax Fuel Prices'!AT27+'Fuel Taxes'!AT27</f>
        <v>0</v>
      </c>
      <c r="AU26">
        <f>'Pretax Fuel Prices'!AU27+'Fuel Taxes'!AU27</f>
        <v>0</v>
      </c>
      <c r="AV26">
        <f>'Pretax Fuel Prices'!AV27+'Fuel Taxes'!AV27</f>
        <v>0</v>
      </c>
      <c r="AW26">
        <f>'Pretax Fuel Prices'!AW27+'Fuel Taxes'!AW27</f>
        <v>0</v>
      </c>
      <c r="AX26">
        <f>'Pretax Fuel Prices'!AX27+'Fuel Taxes'!AX27</f>
        <v>0</v>
      </c>
      <c r="AY26">
        <f>'Pretax Fuel Prices'!AY27+'Fuel Taxes'!AY27</f>
        <v>0</v>
      </c>
      <c r="AZ26">
        <f>'Pretax Fuel Prices'!AZ27+'Fuel Taxes'!AZ27</f>
        <v>0</v>
      </c>
    </row>
    <row r="27" spans="1:52" x14ac:dyDescent="0.4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  <c r="AG27">
        <f>'Pretax Fuel Prices'!AG28+'Fuel Taxes'!AG28</f>
        <v>0</v>
      </c>
      <c r="AH27">
        <f>'Pretax Fuel Prices'!AH28+'Fuel Taxes'!AH28</f>
        <v>0</v>
      </c>
      <c r="AI27">
        <f>'Pretax Fuel Prices'!AI28+'Fuel Taxes'!AI28</f>
        <v>0</v>
      </c>
      <c r="AJ27">
        <f>'Pretax Fuel Prices'!AJ28+'Fuel Taxes'!AJ28</f>
        <v>0</v>
      </c>
      <c r="AK27">
        <f>'Pretax Fuel Prices'!AK28+'Fuel Taxes'!AK28</f>
        <v>0</v>
      </c>
      <c r="AL27">
        <f>'Pretax Fuel Prices'!AL28+'Fuel Taxes'!AL28</f>
        <v>0</v>
      </c>
      <c r="AM27">
        <f>'Pretax Fuel Prices'!AM28+'Fuel Taxes'!AM28</f>
        <v>0</v>
      </c>
      <c r="AN27">
        <f>'Pretax Fuel Prices'!AN28+'Fuel Taxes'!AN28</f>
        <v>0</v>
      </c>
      <c r="AO27">
        <f>'Pretax Fuel Prices'!AO28+'Fuel Taxes'!AO28</f>
        <v>0</v>
      </c>
      <c r="AP27">
        <f>'Pretax Fuel Prices'!AP28+'Fuel Taxes'!AP28</f>
        <v>0</v>
      </c>
      <c r="AQ27">
        <f>'Pretax Fuel Prices'!AQ28+'Fuel Taxes'!AQ28</f>
        <v>0</v>
      </c>
      <c r="AR27">
        <f>'Pretax Fuel Prices'!AR28+'Fuel Taxes'!AR28</f>
        <v>0</v>
      </c>
      <c r="AS27">
        <f>'Pretax Fuel Prices'!AS28+'Fuel Taxes'!AS28</f>
        <v>0</v>
      </c>
      <c r="AT27">
        <f>'Pretax Fuel Prices'!AT28+'Fuel Taxes'!AT28</f>
        <v>0</v>
      </c>
      <c r="AU27">
        <f>'Pretax Fuel Prices'!AU28+'Fuel Taxes'!AU28</f>
        <v>0</v>
      </c>
      <c r="AV27">
        <f>'Pretax Fuel Prices'!AV28+'Fuel Taxes'!AV28</f>
        <v>0</v>
      </c>
      <c r="AW27">
        <f>'Pretax Fuel Prices'!AW28+'Fuel Taxes'!AW28</f>
        <v>0</v>
      </c>
      <c r="AX27">
        <f>'Pretax Fuel Prices'!AX28+'Fuel Taxes'!AX28</f>
        <v>0</v>
      </c>
      <c r="AY27">
        <f>'Pretax Fuel Prices'!AY28+'Fuel Taxes'!AY28</f>
        <v>0</v>
      </c>
      <c r="AZ27">
        <f>'Pretax Fuel Prices'!AZ28+'Fuel Taxes'!AZ28</f>
        <v>0</v>
      </c>
    </row>
    <row r="28" spans="1:52" x14ac:dyDescent="0.4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  <c r="AG28">
        <f>'Pretax Fuel Prices'!AG29+'Fuel Taxes'!AG29</f>
        <v>0</v>
      </c>
      <c r="AH28">
        <f>'Pretax Fuel Prices'!AH29+'Fuel Taxes'!AH29</f>
        <v>0</v>
      </c>
      <c r="AI28">
        <f>'Pretax Fuel Prices'!AI29+'Fuel Taxes'!AI29</f>
        <v>0</v>
      </c>
      <c r="AJ28">
        <f>'Pretax Fuel Prices'!AJ29+'Fuel Taxes'!AJ29</f>
        <v>0</v>
      </c>
      <c r="AK28">
        <f>'Pretax Fuel Prices'!AK29+'Fuel Taxes'!AK29</f>
        <v>0</v>
      </c>
      <c r="AL28">
        <f>'Pretax Fuel Prices'!AL29+'Fuel Taxes'!AL29</f>
        <v>0</v>
      </c>
      <c r="AM28">
        <f>'Pretax Fuel Prices'!AM29+'Fuel Taxes'!AM29</f>
        <v>0</v>
      </c>
      <c r="AN28">
        <f>'Pretax Fuel Prices'!AN29+'Fuel Taxes'!AN29</f>
        <v>0</v>
      </c>
      <c r="AO28">
        <f>'Pretax Fuel Prices'!AO29+'Fuel Taxes'!AO29</f>
        <v>0</v>
      </c>
      <c r="AP28">
        <f>'Pretax Fuel Prices'!AP29+'Fuel Taxes'!AP29</f>
        <v>0</v>
      </c>
      <c r="AQ28">
        <f>'Pretax Fuel Prices'!AQ29+'Fuel Taxes'!AQ29</f>
        <v>0</v>
      </c>
      <c r="AR28">
        <f>'Pretax Fuel Prices'!AR29+'Fuel Taxes'!AR29</f>
        <v>0</v>
      </c>
      <c r="AS28">
        <f>'Pretax Fuel Prices'!AS29+'Fuel Taxes'!AS29</f>
        <v>0</v>
      </c>
      <c r="AT28">
        <f>'Pretax Fuel Prices'!AT29+'Fuel Taxes'!AT29</f>
        <v>0</v>
      </c>
      <c r="AU28">
        <f>'Pretax Fuel Prices'!AU29+'Fuel Taxes'!AU29</f>
        <v>0</v>
      </c>
      <c r="AV28">
        <f>'Pretax Fuel Prices'!AV29+'Fuel Taxes'!AV29</f>
        <v>0</v>
      </c>
      <c r="AW28">
        <f>'Pretax Fuel Prices'!AW29+'Fuel Taxes'!AW29</f>
        <v>0</v>
      </c>
      <c r="AX28">
        <f>'Pretax Fuel Prices'!AX29+'Fuel Taxes'!AX29</f>
        <v>0</v>
      </c>
      <c r="AY28">
        <f>'Pretax Fuel Prices'!AY29+'Fuel Taxes'!AY29</f>
        <v>0</v>
      </c>
      <c r="AZ28">
        <f>'Pretax Fuel Prices'!AZ29+'Fuel Taxes'!AZ29</f>
        <v>0</v>
      </c>
    </row>
    <row r="29" spans="1:52" x14ac:dyDescent="0.4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  <c r="AG29">
        <f>'Pretax Fuel Prices'!AG30+'Fuel Taxes'!AG30</f>
        <v>0</v>
      </c>
      <c r="AH29">
        <f>'Pretax Fuel Prices'!AH30+'Fuel Taxes'!AH30</f>
        <v>0</v>
      </c>
      <c r="AI29">
        <f>'Pretax Fuel Prices'!AI30+'Fuel Taxes'!AI30</f>
        <v>0</v>
      </c>
      <c r="AJ29">
        <f>'Pretax Fuel Prices'!AJ30+'Fuel Taxes'!AJ30</f>
        <v>0</v>
      </c>
      <c r="AK29">
        <f>'Pretax Fuel Prices'!AK30+'Fuel Taxes'!AK30</f>
        <v>0</v>
      </c>
      <c r="AL29">
        <f>'Pretax Fuel Prices'!AL30+'Fuel Taxes'!AL30</f>
        <v>0</v>
      </c>
      <c r="AM29">
        <f>'Pretax Fuel Prices'!AM30+'Fuel Taxes'!AM30</f>
        <v>0</v>
      </c>
      <c r="AN29">
        <f>'Pretax Fuel Prices'!AN30+'Fuel Taxes'!AN30</f>
        <v>0</v>
      </c>
      <c r="AO29">
        <f>'Pretax Fuel Prices'!AO30+'Fuel Taxes'!AO30</f>
        <v>0</v>
      </c>
      <c r="AP29">
        <f>'Pretax Fuel Prices'!AP30+'Fuel Taxes'!AP30</f>
        <v>0</v>
      </c>
      <c r="AQ29">
        <f>'Pretax Fuel Prices'!AQ30+'Fuel Taxes'!AQ30</f>
        <v>0</v>
      </c>
      <c r="AR29">
        <f>'Pretax Fuel Prices'!AR30+'Fuel Taxes'!AR30</f>
        <v>0</v>
      </c>
      <c r="AS29">
        <f>'Pretax Fuel Prices'!AS30+'Fuel Taxes'!AS30</f>
        <v>0</v>
      </c>
      <c r="AT29">
        <f>'Pretax Fuel Prices'!AT30+'Fuel Taxes'!AT30</f>
        <v>0</v>
      </c>
      <c r="AU29">
        <f>'Pretax Fuel Prices'!AU30+'Fuel Taxes'!AU30</f>
        <v>0</v>
      </c>
      <c r="AV29">
        <f>'Pretax Fuel Prices'!AV30+'Fuel Taxes'!AV30</f>
        <v>0</v>
      </c>
      <c r="AW29">
        <f>'Pretax Fuel Prices'!AW30+'Fuel Taxes'!AW30</f>
        <v>0</v>
      </c>
      <c r="AX29">
        <f>'Pretax Fuel Prices'!AX30+'Fuel Taxes'!AX30</f>
        <v>0</v>
      </c>
      <c r="AY29">
        <f>'Pretax Fuel Prices'!AY30+'Fuel Taxes'!AY30</f>
        <v>0</v>
      </c>
      <c r="AZ29">
        <f>'Pretax Fuel Prices'!AZ30+'Fuel Taxes'!AZ30</f>
        <v>0</v>
      </c>
    </row>
    <row r="30" spans="1:52" x14ac:dyDescent="0.4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  <c r="AG30">
        <f>'Pretax Fuel Prices'!AG31+'Fuel Taxes'!AG31</f>
        <v>0</v>
      </c>
      <c r="AH30">
        <f>'Pretax Fuel Prices'!AH31+'Fuel Taxes'!AH31</f>
        <v>0</v>
      </c>
      <c r="AI30">
        <f>'Pretax Fuel Prices'!AI31+'Fuel Taxes'!AI31</f>
        <v>0</v>
      </c>
      <c r="AJ30">
        <f>'Pretax Fuel Prices'!AJ31+'Fuel Taxes'!AJ31</f>
        <v>0</v>
      </c>
      <c r="AK30">
        <f>'Pretax Fuel Prices'!AK31+'Fuel Taxes'!AK31</f>
        <v>0</v>
      </c>
      <c r="AL30">
        <f>'Pretax Fuel Prices'!AL31+'Fuel Taxes'!AL31</f>
        <v>0</v>
      </c>
      <c r="AM30">
        <f>'Pretax Fuel Prices'!AM31+'Fuel Taxes'!AM31</f>
        <v>0</v>
      </c>
      <c r="AN30">
        <f>'Pretax Fuel Prices'!AN31+'Fuel Taxes'!AN31</f>
        <v>0</v>
      </c>
      <c r="AO30">
        <f>'Pretax Fuel Prices'!AO31+'Fuel Taxes'!AO31</f>
        <v>0</v>
      </c>
      <c r="AP30">
        <f>'Pretax Fuel Prices'!AP31+'Fuel Taxes'!AP31</f>
        <v>0</v>
      </c>
      <c r="AQ30">
        <f>'Pretax Fuel Prices'!AQ31+'Fuel Taxes'!AQ31</f>
        <v>0</v>
      </c>
      <c r="AR30">
        <f>'Pretax Fuel Prices'!AR31+'Fuel Taxes'!AR31</f>
        <v>0</v>
      </c>
      <c r="AS30">
        <f>'Pretax Fuel Prices'!AS31+'Fuel Taxes'!AS31</f>
        <v>0</v>
      </c>
      <c r="AT30">
        <f>'Pretax Fuel Prices'!AT31+'Fuel Taxes'!AT31</f>
        <v>0</v>
      </c>
      <c r="AU30">
        <f>'Pretax Fuel Prices'!AU31+'Fuel Taxes'!AU31</f>
        <v>0</v>
      </c>
      <c r="AV30">
        <f>'Pretax Fuel Prices'!AV31+'Fuel Taxes'!AV31</f>
        <v>0</v>
      </c>
      <c r="AW30">
        <f>'Pretax Fuel Prices'!AW31+'Fuel Taxes'!AW31</f>
        <v>0</v>
      </c>
      <c r="AX30">
        <f>'Pretax Fuel Prices'!AX31+'Fuel Taxes'!AX31</f>
        <v>0</v>
      </c>
      <c r="AY30">
        <f>'Pretax Fuel Prices'!AY31+'Fuel Taxes'!AY31</f>
        <v>0</v>
      </c>
      <c r="AZ30">
        <f>'Pretax Fuel Prices'!AZ31+'Fuel Taxes'!AZ31</f>
        <v>0</v>
      </c>
    </row>
    <row r="31" spans="1:52" s="3" customFormat="1" x14ac:dyDescent="0.45">
      <c r="A31" s="5" t="s">
        <v>33</v>
      </c>
    </row>
    <row r="32" spans="1:52" x14ac:dyDescent="0.4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  <c r="AG32">
        <f>'Fuel Taxes'!AG$1</f>
        <v>2051</v>
      </c>
      <c r="AH32">
        <f>'Fuel Taxes'!AH$1</f>
        <v>2052</v>
      </c>
      <c r="AI32">
        <f>'Fuel Taxes'!AI$1</f>
        <v>2053</v>
      </c>
      <c r="AJ32">
        <f>'Fuel Taxes'!AJ$1</f>
        <v>2054</v>
      </c>
      <c r="AK32">
        <f>'Fuel Taxes'!AK$1</f>
        <v>2055</v>
      </c>
      <c r="AL32">
        <f>'Fuel Taxes'!AL$1</f>
        <v>2056</v>
      </c>
      <c r="AM32">
        <f>'Fuel Taxes'!AM$1</f>
        <v>2057</v>
      </c>
      <c r="AN32">
        <f>'Fuel Taxes'!AN$1</f>
        <v>2058</v>
      </c>
      <c r="AO32">
        <f>'Fuel Taxes'!AO$1</f>
        <v>2059</v>
      </c>
      <c r="AP32">
        <f>'Fuel Taxes'!AP$1</f>
        <v>2060</v>
      </c>
      <c r="AQ32">
        <f>'Fuel Taxes'!AQ$1</f>
        <v>2061</v>
      </c>
      <c r="AR32">
        <f>'Fuel Taxes'!AR$1</f>
        <v>2062</v>
      </c>
      <c r="AS32">
        <f>'Fuel Taxes'!AS$1</f>
        <v>2063</v>
      </c>
      <c r="AT32">
        <f>'Fuel Taxes'!AT$1</f>
        <v>2064</v>
      </c>
      <c r="AU32">
        <f>'Fuel Taxes'!AU$1</f>
        <v>2065</v>
      </c>
      <c r="AV32">
        <f>'Fuel Taxes'!AV$1</f>
        <v>2066</v>
      </c>
      <c r="AW32">
        <f>'Fuel Taxes'!AW$1</f>
        <v>2067</v>
      </c>
      <c r="AX32">
        <f>'Fuel Taxes'!AX$1</f>
        <v>2068</v>
      </c>
      <c r="AY32">
        <f>'Fuel Taxes'!AY$1</f>
        <v>2069</v>
      </c>
      <c r="AZ32">
        <f>'Fuel Taxes'!AZ$1</f>
        <v>2070</v>
      </c>
    </row>
    <row r="33" spans="1:52" x14ac:dyDescent="0.4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  <c r="AG33">
        <f>'Pretax Fuel Prices'!AG34+'Fuel Taxes'!AG34</f>
        <v>0</v>
      </c>
      <c r="AH33">
        <f>'Pretax Fuel Prices'!AH34+'Fuel Taxes'!AH34</f>
        <v>0</v>
      </c>
      <c r="AI33">
        <f>'Pretax Fuel Prices'!AI34+'Fuel Taxes'!AI34</f>
        <v>0</v>
      </c>
      <c r="AJ33">
        <f>'Pretax Fuel Prices'!AJ34+'Fuel Taxes'!AJ34</f>
        <v>0</v>
      </c>
      <c r="AK33">
        <f>'Pretax Fuel Prices'!AK34+'Fuel Taxes'!AK34</f>
        <v>0</v>
      </c>
      <c r="AL33">
        <f>'Pretax Fuel Prices'!AL34+'Fuel Taxes'!AL34</f>
        <v>0</v>
      </c>
      <c r="AM33">
        <f>'Pretax Fuel Prices'!AM34+'Fuel Taxes'!AM34</f>
        <v>0</v>
      </c>
      <c r="AN33">
        <f>'Pretax Fuel Prices'!AN34+'Fuel Taxes'!AN34</f>
        <v>0</v>
      </c>
      <c r="AO33">
        <f>'Pretax Fuel Prices'!AO34+'Fuel Taxes'!AO34</f>
        <v>0</v>
      </c>
      <c r="AP33">
        <f>'Pretax Fuel Prices'!AP34+'Fuel Taxes'!AP34</f>
        <v>0</v>
      </c>
      <c r="AQ33">
        <f>'Pretax Fuel Prices'!AQ34+'Fuel Taxes'!AQ34</f>
        <v>0</v>
      </c>
      <c r="AR33">
        <f>'Pretax Fuel Prices'!AR34+'Fuel Taxes'!AR34</f>
        <v>0</v>
      </c>
      <c r="AS33">
        <f>'Pretax Fuel Prices'!AS34+'Fuel Taxes'!AS34</f>
        <v>0</v>
      </c>
      <c r="AT33">
        <f>'Pretax Fuel Prices'!AT34+'Fuel Taxes'!AT34</f>
        <v>0</v>
      </c>
      <c r="AU33">
        <f>'Pretax Fuel Prices'!AU34+'Fuel Taxes'!AU34</f>
        <v>0</v>
      </c>
      <c r="AV33">
        <f>'Pretax Fuel Prices'!AV34+'Fuel Taxes'!AV34</f>
        <v>0</v>
      </c>
      <c r="AW33">
        <f>'Pretax Fuel Prices'!AW34+'Fuel Taxes'!AW34</f>
        <v>0</v>
      </c>
      <c r="AX33">
        <f>'Pretax Fuel Prices'!AX34+'Fuel Taxes'!AX34</f>
        <v>0</v>
      </c>
      <c r="AY33">
        <f>'Pretax Fuel Prices'!AY34+'Fuel Taxes'!AY34</f>
        <v>0</v>
      </c>
      <c r="AZ33">
        <f>'Pretax Fuel Prices'!AZ34+'Fuel Taxes'!AZ34</f>
        <v>0</v>
      </c>
    </row>
    <row r="34" spans="1:52" x14ac:dyDescent="0.4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  <c r="AG34">
        <f>'Pretax Fuel Prices'!AG35+'Fuel Taxes'!AG35</f>
        <v>2.0290800000000001E-6</v>
      </c>
      <c r="AH34">
        <f>'Pretax Fuel Prices'!AH35+'Fuel Taxes'!AH35</f>
        <v>2.0290800000000001E-6</v>
      </c>
      <c r="AI34">
        <f>'Pretax Fuel Prices'!AI35+'Fuel Taxes'!AI35</f>
        <v>2.0290800000000001E-6</v>
      </c>
      <c r="AJ34">
        <f>'Pretax Fuel Prices'!AJ35+'Fuel Taxes'!AJ35</f>
        <v>2.0290800000000001E-6</v>
      </c>
      <c r="AK34">
        <f>'Pretax Fuel Prices'!AK35+'Fuel Taxes'!AK35</f>
        <v>2.0290800000000001E-6</v>
      </c>
      <c r="AL34">
        <f>'Pretax Fuel Prices'!AL35+'Fuel Taxes'!AL35</f>
        <v>2.0290800000000001E-6</v>
      </c>
      <c r="AM34">
        <f>'Pretax Fuel Prices'!AM35+'Fuel Taxes'!AM35</f>
        <v>2.0290800000000001E-6</v>
      </c>
      <c r="AN34">
        <f>'Pretax Fuel Prices'!AN35+'Fuel Taxes'!AN35</f>
        <v>2.0290800000000001E-6</v>
      </c>
      <c r="AO34">
        <f>'Pretax Fuel Prices'!AO35+'Fuel Taxes'!AO35</f>
        <v>2.0290800000000001E-6</v>
      </c>
      <c r="AP34">
        <f>'Pretax Fuel Prices'!AP35+'Fuel Taxes'!AP35</f>
        <v>2.0290800000000001E-6</v>
      </c>
      <c r="AQ34">
        <f>'Pretax Fuel Prices'!AQ35+'Fuel Taxes'!AQ35</f>
        <v>2.0290800000000001E-6</v>
      </c>
      <c r="AR34">
        <f>'Pretax Fuel Prices'!AR35+'Fuel Taxes'!AR35</f>
        <v>2.0290800000000001E-6</v>
      </c>
      <c r="AS34">
        <f>'Pretax Fuel Prices'!AS35+'Fuel Taxes'!AS35</f>
        <v>2.0290800000000001E-6</v>
      </c>
      <c r="AT34">
        <f>'Pretax Fuel Prices'!AT35+'Fuel Taxes'!AT35</f>
        <v>2.0290800000000001E-6</v>
      </c>
      <c r="AU34">
        <f>'Pretax Fuel Prices'!AU35+'Fuel Taxes'!AU35</f>
        <v>2.0290800000000001E-6</v>
      </c>
      <c r="AV34">
        <f>'Pretax Fuel Prices'!AV35+'Fuel Taxes'!AV35</f>
        <v>2.0290800000000001E-6</v>
      </c>
      <c r="AW34">
        <f>'Pretax Fuel Prices'!AW35+'Fuel Taxes'!AW35</f>
        <v>2.0290800000000001E-6</v>
      </c>
      <c r="AX34">
        <f>'Pretax Fuel Prices'!AX35+'Fuel Taxes'!AX35</f>
        <v>2.0290800000000001E-6</v>
      </c>
      <c r="AY34">
        <f>'Pretax Fuel Prices'!AY35+'Fuel Taxes'!AY35</f>
        <v>2.0290800000000001E-6</v>
      </c>
      <c r="AZ34">
        <f>'Pretax Fuel Prices'!AZ35+'Fuel Taxes'!AZ35</f>
        <v>2.0290800000000001E-6</v>
      </c>
    </row>
    <row r="35" spans="1:52" x14ac:dyDescent="0.4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  <c r="AG35">
        <f>'Pretax Fuel Prices'!AG36+'Fuel Taxes'!AG36</f>
        <v>8.0888999999999998E-6</v>
      </c>
      <c r="AH35">
        <f>'Pretax Fuel Prices'!AH36+'Fuel Taxes'!AH36</f>
        <v>8.0888999999999998E-6</v>
      </c>
      <c r="AI35">
        <f>'Pretax Fuel Prices'!AI36+'Fuel Taxes'!AI36</f>
        <v>8.0888999999999998E-6</v>
      </c>
      <c r="AJ35">
        <f>'Pretax Fuel Prices'!AJ36+'Fuel Taxes'!AJ36</f>
        <v>8.0888999999999998E-6</v>
      </c>
      <c r="AK35">
        <f>'Pretax Fuel Prices'!AK36+'Fuel Taxes'!AK36</f>
        <v>8.0888999999999998E-6</v>
      </c>
      <c r="AL35">
        <f>'Pretax Fuel Prices'!AL36+'Fuel Taxes'!AL36</f>
        <v>8.0888999999999998E-6</v>
      </c>
      <c r="AM35">
        <f>'Pretax Fuel Prices'!AM36+'Fuel Taxes'!AM36</f>
        <v>8.0888999999999998E-6</v>
      </c>
      <c r="AN35">
        <f>'Pretax Fuel Prices'!AN36+'Fuel Taxes'!AN36</f>
        <v>8.0888999999999998E-6</v>
      </c>
      <c r="AO35">
        <f>'Pretax Fuel Prices'!AO36+'Fuel Taxes'!AO36</f>
        <v>8.0888999999999998E-6</v>
      </c>
      <c r="AP35">
        <f>'Pretax Fuel Prices'!AP36+'Fuel Taxes'!AP36</f>
        <v>8.0888999999999998E-6</v>
      </c>
      <c r="AQ35">
        <f>'Pretax Fuel Prices'!AQ36+'Fuel Taxes'!AQ36</f>
        <v>8.0888999999999998E-6</v>
      </c>
      <c r="AR35">
        <f>'Pretax Fuel Prices'!AR36+'Fuel Taxes'!AR36</f>
        <v>8.0888999999999998E-6</v>
      </c>
      <c r="AS35">
        <f>'Pretax Fuel Prices'!AS36+'Fuel Taxes'!AS36</f>
        <v>8.0888999999999998E-6</v>
      </c>
      <c r="AT35">
        <f>'Pretax Fuel Prices'!AT36+'Fuel Taxes'!AT36</f>
        <v>8.0888999999999998E-6</v>
      </c>
      <c r="AU35">
        <f>'Pretax Fuel Prices'!AU36+'Fuel Taxes'!AU36</f>
        <v>8.0888999999999998E-6</v>
      </c>
      <c r="AV35">
        <f>'Pretax Fuel Prices'!AV36+'Fuel Taxes'!AV36</f>
        <v>8.0888999999999998E-6</v>
      </c>
      <c r="AW35">
        <f>'Pretax Fuel Prices'!AW36+'Fuel Taxes'!AW36</f>
        <v>8.0888999999999998E-6</v>
      </c>
      <c r="AX35">
        <f>'Pretax Fuel Prices'!AX36+'Fuel Taxes'!AX36</f>
        <v>8.0888999999999998E-6</v>
      </c>
      <c r="AY35">
        <f>'Pretax Fuel Prices'!AY36+'Fuel Taxes'!AY36</f>
        <v>8.0888999999999998E-6</v>
      </c>
      <c r="AZ35">
        <f>'Pretax Fuel Prices'!AZ36+'Fuel Taxes'!AZ36</f>
        <v>8.0888999999999998E-6</v>
      </c>
    </row>
    <row r="36" spans="1:52" x14ac:dyDescent="0.4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  <c r="AG36">
        <f>'Pretax Fuel Prices'!AG37+'Fuel Taxes'!AG37</f>
        <v>3.7565400000000002E-6</v>
      </c>
      <c r="AH36">
        <f>'Pretax Fuel Prices'!AH37+'Fuel Taxes'!AH37</f>
        <v>3.7565400000000002E-6</v>
      </c>
      <c r="AI36">
        <f>'Pretax Fuel Prices'!AI37+'Fuel Taxes'!AI37</f>
        <v>3.7565400000000002E-6</v>
      </c>
      <c r="AJ36">
        <f>'Pretax Fuel Prices'!AJ37+'Fuel Taxes'!AJ37</f>
        <v>3.7565400000000002E-6</v>
      </c>
      <c r="AK36">
        <f>'Pretax Fuel Prices'!AK37+'Fuel Taxes'!AK37</f>
        <v>3.7565400000000002E-6</v>
      </c>
      <c r="AL36">
        <f>'Pretax Fuel Prices'!AL37+'Fuel Taxes'!AL37</f>
        <v>3.7565400000000002E-6</v>
      </c>
      <c r="AM36">
        <f>'Pretax Fuel Prices'!AM37+'Fuel Taxes'!AM37</f>
        <v>3.7565400000000002E-6</v>
      </c>
      <c r="AN36">
        <f>'Pretax Fuel Prices'!AN37+'Fuel Taxes'!AN37</f>
        <v>3.7565400000000002E-6</v>
      </c>
      <c r="AO36">
        <f>'Pretax Fuel Prices'!AO37+'Fuel Taxes'!AO37</f>
        <v>3.7565400000000002E-6</v>
      </c>
      <c r="AP36">
        <f>'Pretax Fuel Prices'!AP37+'Fuel Taxes'!AP37</f>
        <v>3.7565400000000002E-6</v>
      </c>
      <c r="AQ36">
        <f>'Pretax Fuel Prices'!AQ37+'Fuel Taxes'!AQ37</f>
        <v>3.7565400000000002E-6</v>
      </c>
      <c r="AR36">
        <f>'Pretax Fuel Prices'!AR37+'Fuel Taxes'!AR37</f>
        <v>3.7565400000000002E-6</v>
      </c>
      <c r="AS36">
        <f>'Pretax Fuel Prices'!AS37+'Fuel Taxes'!AS37</f>
        <v>3.7565400000000002E-6</v>
      </c>
      <c r="AT36">
        <f>'Pretax Fuel Prices'!AT37+'Fuel Taxes'!AT37</f>
        <v>3.7565400000000002E-6</v>
      </c>
      <c r="AU36">
        <f>'Pretax Fuel Prices'!AU37+'Fuel Taxes'!AU37</f>
        <v>3.7565400000000002E-6</v>
      </c>
      <c r="AV36">
        <f>'Pretax Fuel Prices'!AV37+'Fuel Taxes'!AV37</f>
        <v>3.7565400000000002E-6</v>
      </c>
      <c r="AW36">
        <f>'Pretax Fuel Prices'!AW37+'Fuel Taxes'!AW37</f>
        <v>3.7565400000000002E-6</v>
      </c>
      <c r="AX36">
        <f>'Pretax Fuel Prices'!AX37+'Fuel Taxes'!AX37</f>
        <v>3.7565400000000002E-6</v>
      </c>
      <c r="AY36">
        <f>'Pretax Fuel Prices'!AY37+'Fuel Taxes'!AY37</f>
        <v>3.7565400000000002E-6</v>
      </c>
      <c r="AZ36">
        <f>'Pretax Fuel Prices'!AZ37+'Fuel Taxes'!AZ37</f>
        <v>3.7565400000000002E-6</v>
      </c>
    </row>
    <row r="37" spans="1:52" x14ac:dyDescent="0.4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  <c r="AG37">
        <f>'Pretax Fuel Prices'!AG38+'Fuel Taxes'!AG38</f>
        <v>2.4038199999999999E-6</v>
      </c>
      <c r="AH37">
        <f>'Pretax Fuel Prices'!AH38+'Fuel Taxes'!AH38</f>
        <v>2.4038199999999999E-6</v>
      </c>
      <c r="AI37">
        <f>'Pretax Fuel Prices'!AI38+'Fuel Taxes'!AI38</f>
        <v>2.4038199999999999E-6</v>
      </c>
      <c r="AJ37">
        <f>'Pretax Fuel Prices'!AJ38+'Fuel Taxes'!AJ38</f>
        <v>2.4038199999999999E-6</v>
      </c>
      <c r="AK37">
        <f>'Pretax Fuel Prices'!AK38+'Fuel Taxes'!AK38</f>
        <v>2.4038199999999999E-6</v>
      </c>
      <c r="AL37">
        <f>'Pretax Fuel Prices'!AL38+'Fuel Taxes'!AL38</f>
        <v>2.4038199999999999E-6</v>
      </c>
      <c r="AM37">
        <f>'Pretax Fuel Prices'!AM38+'Fuel Taxes'!AM38</f>
        <v>2.4038199999999999E-6</v>
      </c>
      <c r="AN37">
        <f>'Pretax Fuel Prices'!AN38+'Fuel Taxes'!AN38</f>
        <v>2.4038199999999999E-6</v>
      </c>
      <c r="AO37">
        <f>'Pretax Fuel Prices'!AO38+'Fuel Taxes'!AO38</f>
        <v>2.4038199999999999E-6</v>
      </c>
      <c r="AP37">
        <f>'Pretax Fuel Prices'!AP38+'Fuel Taxes'!AP38</f>
        <v>2.4038199999999999E-6</v>
      </c>
      <c r="AQ37">
        <f>'Pretax Fuel Prices'!AQ38+'Fuel Taxes'!AQ38</f>
        <v>2.4038199999999999E-6</v>
      </c>
      <c r="AR37">
        <f>'Pretax Fuel Prices'!AR38+'Fuel Taxes'!AR38</f>
        <v>2.4038199999999999E-6</v>
      </c>
      <c r="AS37">
        <f>'Pretax Fuel Prices'!AS38+'Fuel Taxes'!AS38</f>
        <v>2.4038199999999999E-6</v>
      </c>
      <c r="AT37">
        <f>'Pretax Fuel Prices'!AT38+'Fuel Taxes'!AT38</f>
        <v>2.4038199999999999E-6</v>
      </c>
      <c r="AU37">
        <f>'Pretax Fuel Prices'!AU38+'Fuel Taxes'!AU38</f>
        <v>2.4038199999999999E-6</v>
      </c>
      <c r="AV37">
        <f>'Pretax Fuel Prices'!AV38+'Fuel Taxes'!AV38</f>
        <v>2.4038199999999999E-6</v>
      </c>
      <c r="AW37">
        <f>'Pretax Fuel Prices'!AW38+'Fuel Taxes'!AW38</f>
        <v>2.4038199999999999E-6</v>
      </c>
      <c r="AX37">
        <f>'Pretax Fuel Prices'!AX38+'Fuel Taxes'!AX38</f>
        <v>2.4038199999999999E-6</v>
      </c>
      <c r="AY37">
        <f>'Pretax Fuel Prices'!AY38+'Fuel Taxes'!AY38</f>
        <v>2.4038199999999999E-6</v>
      </c>
      <c r="AZ37">
        <f>'Pretax Fuel Prices'!AZ38+'Fuel Taxes'!AZ38</f>
        <v>2.4038199999999999E-6</v>
      </c>
    </row>
    <row r="38" spans="1:52" x14ac:dyDescent="0.4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  <c r="AG38">
        <f>'Pretax Fuel Prices'!AG39+'Fuel Taxes'!AG39</f>
        <v>2.0290800000000001E-6</v>
      </c>
      <c r="AH38">
        <f>'Pretax Fuel Prices'!AH39+'Fuel Taxes'!AH39</f>
        <v>2.0290800000000001E-6</v>
      </c>
      <c r="AI38">
        <f>'Pretax Fuel Prices'!AI39+'Fuel Taxes'!AI39</f>
        <v>2.0290800000000001E-6</v>
      </c>
      <c r="AJ38">
        <f>'Pretax Fuel Prices'!AJ39+'Fuel Taxes'!AJ39</f>
        <v>2.0290800000000001E-6</v>
      </c>
      <c r="AK38">
        <f>'Pretax Fuel Prices'!AK39+'Fuel Taxes'!AK39</f>
        <v>2.0290800000000001E-6</v>
      </c>
      <c r="AL38">
        <f>'Pretax Fuel Prices'!AL39+'Fuel Taxes'!AL39</f>
        <v>2.0290800000000001E-6</v>
      </c>
      <c r="AM38">
        <f>'Pretax Fuel Prices'!AM39+'Fuel Taxes'!AM39</f>
        <v>2.0290800000000001E-6</v>
      </c>
      <c r="AN38">
        <f>'Pretax Fuel Prices'!AN39+'Fuel Taxes'!AN39</f>
        <v>2.0290800000000001E-6</v>
      </c>
      <c r="AO38">
        <f>'Pretax Fuel Prices'!AO39+'Fuel Taxes'!AO39</f>
        <v>2.0290800000000001E-6</v>
      </c>
      <c r="AP38">
        <f>'Pretax Fuel Prices'!AP39+'Fuel Taxes'!AP39</f>
        <v>2.0290800000000001E-6</v>
      </c>
      <c r="AQ38">
        <f>'Pretax Fuel Prices'!AQ39+'Fuel Taxes'!AQ39</f>
        <v>2.0290800000000001E-6</v>
      </c>
      <c r="AR38">
        <f>'Pretax Fuel Prices'!AR39+'Fuel Taxes'!AR39</f>
        <v>2.0290800000000001E-6</v>
      </c>
      <c r="AS38">
        <f>'Pretax Fuel Prices'!AS39+'Fuel Taxes'!AS39</f>
        <v>2.0290800000000001E-6</v>
      </c>
      <c r="AT38">
        <f>'Pretax Fuel Prices'!AT39+'Fuel Taxes'!AT39</f>
        <v>2.0290800000000001E-6</v>
      </c>
      <c r="AU38">
        <f>'Pretax Fuel Prices'!AU39+'Fuel Taxes'!AU39</f>
        <v>2.0290800000000001E-6</v>
      </c>
      <c r="AV38">
        <f>'Pretax Fuel Prices'!AV39+'Fuel Taxes'!AV39</f>
        <v>2.0290800000000001E-6</v>
      </c>
      <c r="AW38">
        <f>'Pretax Fuel Prices'!AW39+'Fuel Taxes'!AW39</f>
        <v>2.0290800000000001E-6</v>
      </c>
      <c r="AX38">
        <f>'Pretax Fuel Prices'!AX39+'Fuel Taxes'!AX39</f>
        <v>2.0290800000000001E-6</v>
      </c>
      <c r="AY38">
        <f>'Pretax Fuel Prices'!AY39+'Fuel Taxes'!AY39</f>
        <v>2.0290800000000001E-6</v>
      </c>
      <c r="AZ38">
        <f>'Pretax Fuel Prices'!AZ39+'Fuel Taxes'!AZ39</f>
        <v>2.0290800000000001E-6</v>
      </c>
    </row>
    <row r="39" spans="1:52" x14ac:dyDescent="0.4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  <c r="AG39">
        <f>'Pretax Fuel Prices'!AG40+'Fuel Taxes'!AG40</f>
        <v>0</v>
      </c>
      <c r="AH39">
        <f>'Pretax Fuel Prices'!AH40+'Fuel Taxes'!AH40</f>
        <v>0</v>
      </c>
      <c r="AI39">
        <f>'Pretax Fuel Prices'!AI40+'Fuel Taxes'!AI40</f>
        <v>0</v>
      </c>
      <c r="AJ39">
        <f>'Pretax Fuel Prices'!AJ40+'Fuel Taxes'!AJ40</f>
        <v>0</v>
      </c>
      <c r="AK39">
        <f>'Pretax Fuel Prices'!AK40+'Fuel Taxes'!AK40</f>
        <v>0</v>
      </c>
      <c r="AL39">
        <f>'Pretax Fuel Prices'!AL40+'Fuel Taxes'!AL40</f>
        <v>0</v>
      </c>
      <c r="AM39">
        <f>'Pretax Fuel Prices'!AM40+'Fuel Taxes'!AM40</f>
        <v>0</v>
      </c>
      <c r="AN39">
        <f>'Pretax Fuel Prices'!AN40+'Fuel Taxes'!AN40</f>
        <v>0</v>
      </c>
      <c r="AO39">
        <f>'Pretax Fuel Prices'!AO40+'Fuel Taxes'!AO40</f>
        <v>0</v>
      </c>
      <c r="AP39">
        <f>'Pretax Fuel Prices'!AP40+'Fuel Taxes'!AP40</f>
        <v>0</v>
      </c>
      <c r="AQ39">
        <f>'Pretax Fuel Prices'!AQ40+'Fuel Taxes'!AQ40</f>
        <v>0</v>
      </c>
      <c r="AR39">
        <f>'Pretax Fuel Prices'!AR40+'Fuel Taxes'!AR40</f>
        <v>0</v>
      </c>
      <c r="AS39">
        <f>'Pretax Fuel Prices'!AS40+'Fuel Taxes'!AS40</f>
        <v>0</v>
      </c>
      <c r="AT39">
        <f>'Pretax Fuel Prices'!AT40+'Fuel Taxes'!AT40</f>
        <v>0</v>
      </c>
      <c r="AU39">
        <f>'Pretax Fuel Prices'!AU40+'Fuel Taxes'!AU40</f>
        <v>0</v>
      </c>
      <c r="AV39">
        <f>'Pretax Fuel Prices'!AV40+'Fuel Taxes'!AV40</f>
        <v>0</v>
      </c>
      <c r="AW39">
        <f>'Pretax Fuel Prices'!AW40+'Fuel Taxes'!AW40</f>
        <v>0</v>
      </c>
      <c r="AX39">
        <f>'Pretax Fuel Prices'!AX40+'Fuel Taxes'!AX40</f>
        <v>0</v>
      </c>
      <c r="AY39">
        <f>'Pretax Fuel Prices'!AY40+'Fuel Taxes'!AY40</f>
        <v>0</v>
      </c>
      <c r="AZ39">
        <f>'Pretax Fuel Prices'!AZ40+'Fuel Taxes'!AZ40</f>
        <v>0</v>
      </c>
    </row>
    <row r="40" spans="1:52" x14ac:dyDescent="0.4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  <c r="AG40">
        <f>'Pretax Fuel Prices'!AG41+'Fuel Taxes'!AG41</f>
        <v>2.4038199999999999E-6</v>
      </c>
      <c r="AH40">
        <f>'Pretax Fuel Prices'!AH41+'Fuel Taxes'!AH41</f>
        <v>2.4038199999999999E-6</v>
      </c>
      <c r="AI40">
        <f>'Pretax Fuel Prices'!AI41+'Fuel Taxes'!AI41</f>
        <v>2.4038199999999999E-6</v>
      </c>
      <c r="AJ40">
        <f>'Pretax Fuel Prices'!AJ41+'Fuel Taxes'!AJ41</f>
        <v>2.4038199999999999E-6</v>
      </c>
      <c r="AK40">
        <f>'Pretax Fuel Prices'!AK41+'Fuel Taxes'!AK41</f>
        <v>2.4038199999999999E-6</v>
      </c>
      <c r="AL40">
        <f>'Pretax Fuel Prices'!AL41+'Fuel Taxes'!AL41</f>
        <v>2.4038199999999999E-6</v>
      </c>
      <c r="AM40">
        <f>'Pretax Fuel Prices'!AM41+'Fuel Taxes'!AM41</f>
        <v>2.4038199999999999E-6</v>
      </c>
      <c r="AN40">
        <f>'Pretax Fuel Prices'!AN41+'Fuel Taxes'!AN41</f>
        <v>2.4038199999999999E-6</v>
      </c>
      <c r="AO40">
        <f>'Pretax Fuel Prices'!AO41+'Fuel Taxes'!AO41</f>
        <v>2.4038199999999999E-6</v>
      </c>
      <c r="AP40">
        <f>'Pretax Fuel Prices'!AP41+'Fuel Taxes'!AP41</f>
        <v>2.4038199999999999E-6</v>
      </c>
      <c r="AQ40">
        <f>'Pretax Fuel Prices'!AQ41+'Fuel Taxes'!AQ41</f>
        <v>2.4038199999999999E-6</v>
      </c>
      <c r="AR40">
        <f>'Pretax Fuel Prices'!AR41+'Fuel Taxes'!AR41</f>
        <v>2.4038199999999999E-6</v>
      </c>
      <c r="AS40">
        <f>'Pretax Fuel Prices'!AS41+'Fuel Taxes'!AS41</f>
        <v>2.4038199999999999E-6</v>
      </c>
      <c r="AT40">
        <f>'Pretax Fuel Prices'!AT41+'Fuel Taxes'!AT41</f>
        <v>2.4038199999999999E-6</v>
      </c>
      <c r="AU40">
        <f>'Pretax Fuel Prices'!AU41+'Fuel Taxes'!AU41</f>
        <v>2.4038199999999999E-6</v>
      </c>
      <c r="AV40">
        <f>'Pretax Fuel Prices'!AV41+'Fuel Taxes'!AV41</f>
        <v>2.4038199999999999E-6</v>
      </c>
      <c r="AW40">
        <f>'Pretax Fuel Prices'!AW41+'Fuel Taxes'!AW41</f>
        <v>2.4038199999999999E-6</v>
      </c>
      <c r="AX40">
        <f>'Pretax Fuel Prices'!AX41+'Fuel Taxes'!AX41</f>
        <v>2.4038199999999999E-6</v>
      </c>
      <c r="AY40">
        <f>'Pretax Fuel Prices'!AY41+'Fuel Taxes'!AY41</f>
        <v>2.4038199999999999E-6</v>
      </c>
      <c r="AZ40">
        <f>'Pretax Fuel Prices'!AZ41+'Fuel Taxes'!AZ41</f>
        <v>2.4038199999999999E-6</v>
      </c>
    </row>
    <row r="41" spans="1:52" s="3" customFormat="1" x14ac:dyDescent="0.45">
      <c r="A41" s="5" t="s">
        <v>34</v>
      </c>
    </row>
    <row r="42" spans="1:52" x14ac:dyDescent="0.4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  <c r="AG42">
        <f>'Fuel Taxes'!AG$1</f>
        <v>2051</v>
      </c>
      <c r="AH42">
        <f>'Fuel Taxes'!AH$1</f>
        <v>2052</v>
      </c>
      <c r="AI42">
        <f>'Fuel Taxes'!AI$1</f>
        <v>2053</v>
      </c>
      <c r="AJ42">
        <f>'Fuel Taxes'!AJ$1</f>
        <v>2054</v>
      </c>
      <c r="AK42">
        <f>'Fuel Taxes'!AK$1</f>
        <v>2055</v>
      </c>
      <c r="AL42">
        <f>'Fuel Taxes'!AL$1</f>
        <v>2056</v>
      </c>
      <c r="AM42">
        <f>'Fuel Taxes'!AM$1</f>
        <v>2057</v>
      </c>
      <c r="AN42">
        <f>'Fuel Taxes'!AN$1</f>
        <v>2058</v>
      </c>
      <c r="AO42">
        <f>'Fuel Taxes'!AO$1</f>
        <v>2059</v>
      </c>
      <c r="AP42">
        <f>'Fuel Taxes'!AP$1</f>
        <v>2060</v>
      </c>
      <c r="AQ42">
        <f>'Fuel Taxes'!AQ$1</f>
        <v>2061</v>
      </c>
      <c r="AR42">
        <f>'Fuel Taxes'!AR$1</f>
        <v>2062</v>
      </c>
      <c r="AS42">
        <f>'Fuel Taxes'!AS$1</f>
        <v>2063</v>
      </c>
      <c r="AT42">
        <f>'Fuel Taxes'!AT$1</f>
        <v>2064</v>
      </c>
      <c r="AU42">
        <f>'Fuel Taxes'!AU$1</f>
        <v>2065</v>
      </c>
      <c r="AV42">
        <f>'Fuel Taxes'!AV$1</f>
        <v>2066</v>
      </c>
      <c r="AW42">
        <f>'Fuel Taxes'!AW$1</f>
        <v>2067</v>
      </c>
      <c r="AX42">
        <f>'Fuel Taxes'!AX$1</f>
        <v>2068</v>
      </c>
      <c r="AY42">
        <f>'Fuel Taxes'!AY$1</f>
        <v>2069</v>
      </c>
      <c r="AZ42">
        <f>'Fuel Taxes'!AZ$1</f>
        <v>2070</v>
      </c>
    </row>
    <row r="43" spans="1:52" x14ac:dyDescent="0.4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  <c r="AG43">
        <f>'Pretax Fuel Prices'!AG44+'Fuel Taxes'!AG44</f>
        <v>2.2609296632438413E-5</v>
      </c>
      <c r="AH43">
        <f>'Pretax Fuel Prices'!AH44+'Fuel Taxes'!AH44</f>
        <v>2.2693799779904685E-5</v>
      </c>
      <c r="AI43">
        <f>'Pretax Fuel Prices'!AI44+'Fuel Taxes'!AI44</f>
        <v>2.277830292737096E-5</v>
      </c>
      <c r="AJ43">
        <f>'Pretax Fuel Prices'!AJ44+'Fuel Taxes'!AJ44</f>
        <v>2.2862806074837235E-5</v>
      </c>
      <c r="AK43">
        <f>'Pretax Fuel Prices'!AK44+'Fuel Taxes'!AK44</f>
        <v>2.294730922230351E-5</v>
      </c>
      <c r="AL43">
        <f>'Pretax Fuel Prices'!AL44+'Fuel Taxes'!AL44</f>
        <v>2.3031812369769782E-5</v>
      </c>
      <c r="AM43">
        <f>'Pretax Fuel Prices'!AM44+'Fuel Taxes'!AM44</f>
        <v>2.3116315517236057E-5</v>
      </c>
      <c r="AN43">
        <f>'Pretax Fuel Prices'!AN44+'Fuel Taxes'!AN44</f>
        <v>2.3200818664702328E-5</v>
      </c>
      <c r="AO43">
        <f>'Pretax Fuel Prices'!AO44+'Fuel Taxes'!AO44</f>
        <v>2.3285321812168607E-5</v>
      </c>
      <c r="AP43">
        <f>'Pretax Fuel Prices'!AP44+'Fuel Taxes'!AP44</f>
        <v>2.3369824959634878E-5</v>
      </c>
      <c r="AQ43">
        <f>'Pretax Fuel Prices'!AQ44+'Fuel Taxes'!AQ44</f>
        <v>2.3454328107101157E-5</v>
      </c>
      <c r="AR43">
        <f>'Pretax Fuel Prices'!AR44+'Fuel Taxes'!AR44</f>
        <v>2.3538831254567428E-5</v>
      </c>
      <c r="AS43">
        <f>'Pretax Fuel Prices'!AS44+'Fuel Taxes'!AS44</f>
        <v>2.3623334402033703E-5</v>
      </c>
      <c r="AT43">
        <f>'Pretax Fuel Prices'!AT44+'Fuel Taxes'!AT44</f>
        <v>2.3707837549499978E-5</v>
      </c>
      <c r="AU43">
        <f>'Pretax Fuel Prices'!AU44+'Fuel Taxes'!AU44</f>
        <v>2.379234069696625E-5</v>
      </c>
      <c r="AV43">
        <f>'Pretax Fuel Prices'!AV44+'Fuel Taxes'!AV44</f>
        <v>2.3876843844432528E-5</v>
      </c>
      <c r="AW43">
        <f>'Pretax Fuel Prices'!AW44+'Fuel Taxes'!AW44</f>
        <v>2.39613469918988E-5</v>
      </c>
      <c r="AX43">
        <f>'Pretax Fuel Prices'!AX44+'Fuel Taxes'!AX44</f>
        <v>2.4045850139365075E-5</v>
      </c>
      <c r="AY43">
        <f>'Pretax Fuel Prices'!AY44+'Fuel Taxes'!AY44</f>
        <v>2.413035328683135E-5</v>
      </c>
      <c r="AZ43">
        <f>'Pretax Fuel Prices'!AZ44+'Fuel Taxes'!AZ44</f>
        <v>2.4214856434297625E-5</v>
      </c>
    </row>
    <row r="44" spans="1:52" x14ac:dyDescent="0.4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  <c r="AG44">
        <f>'Pretax Fuel Prices'!AG45+'Fuel Taxes'!AG45</f>
        <v>0</v>
      </c>
      <c r="AH44">
        <f>'Pretax Fuel Prices'!AH45+'Fuel Taxes'!AH45</f>
        <v>0</v>
      </c>
      <c r="AI44">
        <f>'Pretax Fuel Prices'!AI45+'Fuel Taxes'!AI45</f>
        <v>0</v>
      </c>
      <c r="AJ44">
        <f>'Pretax Fuel Prices'!AJ45+'Fuel Taxes'!AJ45</f>
        <v>0</v>
      </c>
      <c r="AK44">
        <f>'Pretax Fuel Prices'!AK45+'Fuel Taxes'!AK45</f>
        <v>0</v>
      </c>
      <c r="AL44">
        <f>'Pretax Fuel Prices'!AL45+'Fuel Taxes'!AL45</f>
        <v>0</v>
      </c>
      <c r="AM44">
        <f>'Pretax Fuel Prices'!AM45+'Fuel Taxes'!AM45</f>
        <v>0</v>
      </c>
      <c r="AN44">
        <f>'Pretax Fuel Prices'!AN45+'Fuel Taxes'!AN45</f>
        <v>0</v>
      </c>
      <c r="AO44">
        <f>'Pretax Fuel Prices'!AO45+'Fuel Taxes'!AO45</f>
        <v>0</v>
      </c>
      <c r="AP44">
        <f>'Pretax Fuel Prices'!AP45+'Fuel Taxes'!AP45</f>
        <v>0</v>
      </c>
      <c r="AQ44">
        <f>'Pretax Fuel Prices'!AQ45+'Fuel Taxes'!AQ45</f>
        <v>0</v>
      </c>
      <c r="AR44">
        <f>'Pretax Fuel Prices'!AR45+'Fuel Taxes'!AR45</f>
        <v>0</v>
      </c>
      <c r="AS44">
        <f>'Pretax Fuel Prices'!AS45+'Fuel Taxes'!AS45</f>
        <v>0</v>
      </c>
      <c r="AT44">
        <f>'Pretax Fuel Prices'!AT45+'Fuel Taxes'!AT45</f>
        <v>0</v>
      </c>
      <c r="AU44">
        <f>'Pretax Fuel Prices'!AU45+'Fuel Taxes'!AU45</f>
        <v>0</v>
      </c>
      <c r="AV44">
        <f>'Pretax Fuel Prices'!AV45+'Fuel Taxes'!AV45</f>
        <v>0</v>
      </c>
      <c r="AW44">
        <f>'Pretax Fuel Prices'!AW45+'Fuel Taxes'!AW45</f>
        <v>0</v>
      </c>
      <c r="AX44">
        <f>'Pretax Fuel Prices'!AX45+'Fuel Taxes'!AX45</f>
        <v>0</v>
      </c>
      <c r="AY44">
        <f>'Pretax Fuel Prices'!AY45+'Fuel Taxes'!AY45</f>
        <v>0</v>
      </c>
      <c r="AZ44">
        <f>'Pretax Fuel Prices'!AZ45+'Fuel Taxes'!AZ45</f>
        <v>0</v>
      </c>
    </row>
    <row r="45" spans="1:52" x14ac:dyDescent="0.4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  <c r="AG45">
        <f>'Pretax Fuel Prices'!AG46+'Fuel Taxes'!AG46</f>
        <v>0</v>
      </c>
      <c r="AH45">
        <f>'Pretax Fuel Prices'!AH46+'Fuel Taxes'!AH46</f>
        <v>0</v>
      </c>
      <c r="AI45">
        <f>'Pretax Fuel Prices'!AI46+'Fuel Taxes'!AI46</f>
        <v>0</v>
      </c>
      <c r="AJ45">
        <f>'Pretax Fuel Prices'!AJ46+'Fuel Taxes'!AJ46</f>
        <v>0</v>
      </c>
      <c r="AK45">
        <f>'Pretax Fuel Prices'!AK46+'Fuel Taxes'!AK46</f>
        <v>0</v>
      </c>
      <c r="AL45">
        <f>'Pretax Fuel Prices'!AL46+'Fuel Taxes'!AL46</f>
        <v>0</v>
      </c>
      <c r="AM45">
        <f>'Pretax Fuel Prices'!AM46+'Fuel Taxes'!AM46</f>
        <v>0</v>
      </c>
      <c r="AN45">
        <f>'Pretax Fuel Prices'!AN46+'Fuel Taxes'!AN46</f>
        <v>0</v>
      </c>
      <c r="AO45">
        <f>'Pretax Fuel Prices'!AO46+'Fuel Taxes'!AO46</f>
        <v>0</v>
      </c>
      <c r="AP45">
        <f>'Pretax Fuel Prices'!AP46+'Fuel Taxes'!AP46</f>
        <v>0</v>
      </c>
      <c r="AQ45">
        <f>'Pretax Fuel Prices'!AQ46+'Fuel Taxes'!AQ46</f>
        <v>0</v>
      </c>
      <c r="AR45">
        <f>'Pretax Fuel Prices'!AR46+'Fuel Taxes'!AR46</f>
        <v>0</v>
      </c>
      <c r="AS45">
        <f>'Pretax Fuel Prices'!AS46+'Fuel Taxes'!AS46</f>
        <v>0</v>
      </c>
      <c r="AT45">
        <f>'Pretax Fuel Prices'!AT46+'Fuel Taxes'!AT46</f>
        <v>0</v>
      </c>
      <c r="AU45">
        <f>'Pretax Fuel Prices'!AU46+'Fuel Taxes'!AU46</f>
        <v>0</v>
      </c>
      <c r="AV45">
        <f>'Pretax Fuel Prices'!AV46+'Fuel Taxes'!AV46</f>
        <v>0</v>
      </c>
      <c r="AW45">
        <f>'Pretax Fuel Prices'!AW46+'Fuel Taxes'!AW46</f>
        <v>0</v>
      </c>
      <c r="AX45">
        <f>'Pretax Fuel Prices'!AX46+'Fuel Taxes'!AX46</f>
        <v>0</v>
      </c>
      <c r="AY45">
        <f>'Pretax Fuel Prices'!AY46+'Fuel Taxes'!AY46</f>
        <v>0</v>
      </c>
      <c r="AZ45">
        <f>'Pretax Fuel Prices'!AZ46+'Fuel Taxes'!AZ46</f>
        <v>0</v>
      </c>
    </row>
    <row r="46" spans="1:52" x14ac:dyDescent="0.4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  <c r="AG46">
        <f>'Pretax Fuel Prices'!AG47+'Fuel Taxes'!AG47</f>
        <v>0</v>
      </c>
      <c r="AH46">
        <f>'Pretax Fuel Prices'!AH47+'Fuel Taxes'!AH47</f>
        <v>0</v>
      </c>
      <c r="AI46">
        <f>'Pretax Fuel Prices'!AI47+'Fuel Taxes'!AI47</f>
        <v>0</v>
      </c>
      <c r="AJ46">
        <f>'Pretax Fuel Prices'!AJ47+'Fuel Taxes'!AJ47</f>
        <v>0</v>
      </c>
      <c r="AK46">
        <f>'Pretax Fuel Prices'!AK47+'Fuel Taxes'!AK47</f>
        <v>0</v>
      </c>
      <c r="AL46">
        <f>'Pretax Fuel Prices'!AL47+'Fuel Taxes'!AL47</f>
        <v>0</v>
      </c>
      <c r="AM46">
        <f>'Pretax Fuel Prices'!AM47+'Fuel Taxes'!AM47</f>
        <v>0</v>
      </c>
      <c r="AN46">
        <f>'Pretax Fuel Prices'!AN47+'Fuel Taxes'!AN47</f>
        <v>0</v>
      </c>
      <c r="AO46">
        <f>'Pretax Fuel Prices'!AO47+'Fuel Taxes'!AO47</f>
        <v>0</v>
      </c>
      <c r="AP46">
        <f>'Pretax Fuel Prices'!AP47+'Fuel Taxes'!AP47</f>
        <v>0</v>
      </c>
      <c r="AQ46">
        <f>'Pretax Fuel Prices'!AQ47+'Fuel Taxes'!AQ47</f>
        <v>0</v>
      </c>
      <c r="AR46">
        <f>'Pretax Fuel Prices'!AR47+'Fuel Taxes'!AR47</f>
        <v>0</v>
      </c>
      <c r="AS46">
        <f>'Pretax Fuel Prices'!AS47+'Fuel Taxes'!AS47</f>
        <v>0</v>
      </c>
      <c r="AT46">
        <f>'Pretax Fuel Prices'!AT47+'Fuel Taxes'!AT47</f>
        <v>0</v>
      </c>
      <c r="AU46">
        <f>'Pretax Fuel Prices'!AU47+'Fuel Taxes'!AU47</f>
        <v>0</v>
      </c>
      <c r="AV46">
        <f>'Pretax Fuel Prices'!AV47+'Fuel Taxes'!AV47</f>
        <v>0</v>
      </c>
      <c r="AW46">
        <f>'Pretax Fuel Prices'!AW47+'Fuel Taxes'!AW47</f>
        <v>0</v>
      </c>
      <c r="AX46">
        <f>'Pretax Fuel Prices'!AX47+'Fuel Taxes'!AX47</f>
        <v>0</v>
      </c>
      <c r="AY46">
        <f>'Pretax Fuel Prices'!AY47+'Fuel Taxes'!AY47</f>
        <v>0</v>
      </c>
      <c r="AZ46">
        <f>'Pretax Fuel Prices'!AZ47+'Fuel Taxes'!AZ47</f>
        <v>0</v>
      </c>
    </row>
    <row r="47" spans="1:52" x14ac:dyDescent="0.4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  <c r="AG47">
        <f>'Pretax Fuel Prices'!AG48+'Fuel Taxes'!AG48</f>
        <v>0</v>
      </c>
      <c r="AH47">
        <f>'Pretax Fuel Prices'!AH48+'Fuel Taxes'!AH48</f>
        <v>0</v>
      </c>
      <c r="AI47">
        <f>'Pretax Fuel Prices'!AI48+'Fuel Taxes'!AI48</f>
        <v>0</v>
      </c>
      <c r="AJ47">
        <f>'Pretax Fuel Prices'!AJ48+'Fuel Taxes'!AJ48</f>
        <v>0</v>
      </c>
      <c r="AK47">
        <f>'Pretax Fuel Prices'!AK48+'Fuel Taxes'!AK48</f>
        <v>0</v>
      </c>
      <c r="AL47">
        <f>'Pretax Fuel Prices'!AL48+'Fuel Taxes'!AL48</f>
        <v>0</v>
      </c>
      <c r="AM47">
        <f>'Pretax Fuel Prices'!AM48+'Fuel Taxes'!AM48</f>
        <v>0</v>
      </c>
      <c r="AN47">
        <f>'Pretax Fuel Prices'!AN48+'Fuel Taxes'!AN48</f>
        <v>0</v>
      </c>
      <c r="AO47">
        <f>'Pretax Fuel Prices'!AO48+'Fuel Taxes'!AO48</f>
        <v>0</v>
      </c>
      <c r="AP47">
        <f>'Pretax Fuel Prices'!AP48+'Fuel Taxes'!AP48</f>
        <v>0</v>
      </c>
      <c r="AQ47">
        <f>'Pretax Fuel Prices'!AQ48+'Fuel Taxes'!AQ48</f>
        <v>0</v>
      </c>
      <c r="AR47">
        <f>'Pretax Fuel Prices'!AR48+'Fuel Taxes'!AR48</f>
        <v>0</v>
      </c>
      <c r="AS47">
        <f>'Pretax Fuel Prices'!AS48+'Fuel Taxes'!AS48</f>
        <v>0</v>
      </c>
      <c r="AT47">
        <f>'Pretax Fuel Prices'!AT48+'Fuel Taxes'!AT48</f>
        <v>0</v>
      </c>
      <c r="AU47">
        <f>'Pretax Fuel Prices'!AU48+'Fuel Taxes'!AU48</f>
        <v>0</v>
      </c>
      <c r="AV47">
        <f>'Pretax Fuel Prices'!AV48+'Fuel Taxes'!AV48</f>
        <v>0</v>
      </c>
      <c r="AW47">
        <f>'Pretax Fuel Prices'!AW48+'Fuel Taxes'!AW48</f>
        <v>0</v>
      </c>
      <c r="AX47">
        <f>'Pretax Fuel Prices'!AX48+'Fuel Taxes'!AX48</f>
        <v>0</v>
      </c>
      <c r="AY47">
        <f>'Pretax Fuel Prices'!AY48+'Fuel Taxes'!AY48</f>
        <v>0</v>
      </c>
      <c r="AZ47">
        <f>'Pretax Fuel Prices'!AZ48+'Fuel Taxes'!AZ48</f>
        <v>0</v>
      </c>
    </row>
    <row r="48" spans="1:52" x14ac:dyDescent="0.4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  <c r="AG48">
        <f>'Pretax Fuel Prices'!AG49+'Fuel Taxes'!AG49</f>
        <v>0</v>
      </c>
      <c r="AH48">
        <f>'Pretax Fuel Prices'!AH49+'Fuel Taxes'!AH49</f>
        <v>0</v>
      </c>
      <c r="AI48">
        <f>'Pretax Fuel Prices'!AI49+'Fuel Taxes'!AI49</f>
        <v>0</v>
      </c>
      <c r="AJ48">
        <f>'Pretax Fuel Prices'!AJ49+'Fuel Taxes'!AJ49</f>
        <v>0</v>
      </c>
      <c r="AK48">
        <f>'Pretax Fuel Prices'!AK49+'Fuel Taxes'!AK49</f>
        <v>0</v>
      </c>
      <c r="AL48">
        <f>'Pretax Fuel Prices'!AL49+'Fuel Taxes'!AL49</f>
        <v>0</v>
      </c>
      <c r="AM48">
        <f>'Pretax Fuel Prices'!AM49+'Fuel Taxes'!AM49</f>
        <v>0</v>
      </c>
      <c r="AN48">
        <f>'Pretax Fuel Prices'!AN49+'Fuel Taxes'!AN49</f>
        <v>0</v>
      </c>
      <c r="AO48">
        <f>'Pretax Fuel Prices'!AO49+'Fuel Taxes'!AO49</f>
        <v>0</v>
      </c>
      <c r="AP48">
        <f>'Pretax Fuel Prices'!AP49+'Fuel Taxes'!AP49</f>
        <v>0</v>
      </c>
      <c r="AQ48">
        <f>'Pretax Fuel Prices'!AQ49+'Fuel Taxes'!AQ49</f>
        <v>0</v>
      </c>
      <c r="AR48">
        <f>'Pretax Fuel Prices'!AR49+'Fuel Taxes'!AR49</f>
        <v>0</v>
      </c>
      <c r="AS48">
        <f>'Pretax Fuel Prices'!AS49+'Fuel Taxes'!AS49</f>
        <v>0</v>
      </c>
      <c r="AT48">
        <f>'Pretax Fuel Prices'!AT49+'Fuel Taxes'!AT49</f>
        <v>0</v>
      </c>
      <c r="AU48">
        <f>'Pretax Fuel Prices'!AU49+'Fuel Taxes'!AU49</f>
        <v>0</v>
      </c>
      <c r="AV48">
        <f>'Pretax Fuel Prices'!AV49+'Fuel Taxes'!AV49</f>
        <v>0</v>
      </c>
      <c r="AW48">
        <f>'Pretax Fuel Prices'!AW49+'Fuel Taxes'!AW49</f>
        <v>0</v>
      </c>
      <c r="AX48">
        <f>'Pretax Fuel Prices'!AX49+'Fuel Taxes'!AX49</f>
        <v>0</v>
      </c>
      <c r="AY48">
        <f>'Pretax Fuel Prices'!AY49+'Fuel Taxes'!AY49</f>
        <v>0</v>
      </c>
      <c r="AZ48">
        <f>'Pretax Fuel Prices'!AZ49+'Fuel Taxes'!AZ49</f>
        <v>0</v>
      </c>
    </row>
    <row r="49" spans="1:52" x14ac:dyDescent="0.4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  <c r="AG49">
        <f>'Pretax Fuel Prices'!AG50+'Fuel Taxes'!AG50</f>
        <v>0</v>
      </c>
      <c r="AH49">
        <f>'Pretax Fuel Prices'!AH50+'Fuel Taxes'!AH50</f>
        <v>0</v>
      </c>
      <c r="AI49">
        <f>'Pretax Fuel Prices'!AI50+'Fuel Taxes'!AI50</f>
        <v>0</v>
      </c>
      <c r="AJ49">
        <f>'Pretax Fuel Prices'!AJ50+'Fuel Taxes'!AJ50</f>
        <v>0</v>
      </c>
      <c r="AK49">
        <f>'Pretax Fuel Prices'!AK50+'Fuel Taxes'!AK50</f>
        <v>0</v>
      </c>
      <c r="AL49">
        <f>'Pretax Fuel Prices'!AL50+'Fuel Taxes'!AL50</f>
        <v>0</v>
      </c>
      <c r="AM49">
        <f>'Pretax Fuel Prices'!AM50+'Fuel Taxes'!AM50</f>
        <v>0</v>
      </c>
      <c r="AN49">
        <f>'Pretax Fuel Prices'!AN50+'Fuel Taxes'!AN50</f>
        <v>0</v>
      </c>
      <c r="AO49">
        <f>'Pretax Fuel Prices'!AO50+'Fuel Taxes'!AO50</f>
        <v>0</v>
      </c>
      <c r="AP49">
        <f>'Pretax Fuel Prices'!AP50+'Fuel Taxes'!AP50</f>
        <v>0</v>
      </c>
      <c r="AQ49">
        <f>'Pretax Fuel Prices'!AQ50+'Fuel Taxes'!AQ50</f>
        <v>0</v>
      </c>
      <c r="AR49">
        <f>'Pretax Fuel Prices'!AR50+'Fuel Taxes'!AR50</f>
        <v>0</v>
      </c>
      <c r="AS49">
        <f>'Pretax Fuel Prices'!AS50+'Fuel Taxes'!AS50</f>
        <v>0</v>
      </c>
      <c r="AT49">
        <f>'Pretax Fuel Prices'!AT50+'Fuel Taxes'!AT50</f>
        <v>0</v>
      </c>
      <c r="AU49">
        <f>'Pretax Fuel Prices'!AU50+'Fuel Taxes'!AU50</f>
        <v>0</v>
      </c>
      <c r="AV49">
        <f>'Pretax Fuel Prices'!AV50+'Fuel Taxes'!AV50</f>
        <v>0</v>
      </c>
      <c r="AW49">
        <f>'Pretax Fuel Prices'!AW50+'Fuel Taxes'!AW50</f>
        <v>0</v>
      </c>
      <c r="AX49">
        <f>'Pretax Fuel Prices'!AX50+'Fuel Taxes'!AX50</f>
        <v>0</v>
      </c>
      <c r="AY49">
        <f>'Pretax Fuel Prices'!AY50+'Fuel Taxes'!AY50</f>
        <v>0</v>
      </c>
      <c r="AZ49">
        <f>'Pretax Fuel Prices'!AZ50+'Fuel Taxes'!AZ50</f>
        <v>0</v>
      </c>
    </row>
    <row r="50" spans="1:52" x14ac:dyDescent="0.4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  <c r="AG50">
        <f>'Pretax Fuel Prices'!AG51+'Fuel Taxes'!AG51</f>
        <v>0</v>
      </c>
      <c r="AH50">
        <f>'Pretax Fuel Prices'!AH51+'Fuel Taxes'!AH51</f>
        <v>0</v>
      </c>
      <c r="AI50">
        <f>'Pretax Fuel Prices'!AI51+'Fuel Taxes'!AI51</f>
        <v>0</v>
      </c>
      <c r="AJ50">
        <f>'Pretax Fuel Prices'!AJ51+'Fuel Taxes'!AJ51</f>
        <v>0</v>
      </c>
      <c r="AK50">
        <f>'Pretax Fuel Prices'!AK51+'Fuel Taxes'!AK51</f>
        <v>0</v>
      </c>
      <c r="AL50">
        <f>'Pretax Fuel Prices'!AL51+'Fuel Taxes'!AL51</f>
        <v>0</v>
      </c>
      <c r="AM50">
        <f>'Pretax Fuel Prices'!AM51+'Fuel Taxes'!AM51</f>
        <v>0</v>
      </c>
      <c r="AN50">
        <f>'Pretax Fuel Prices'!AN51+'Fuel Taxes'!AN51</f>
        <v>0</v>
      </c>
      <c r="AO50">
        <f>'Pretax Fuel Prices'!AO51+'Fuel Taxes'!AO51</f>
        <v>0</v>
      </c>
      <c r="AP50">
        <f>'Pretax Fuel Prices'!AP51+'Fuel Taxes'!AP51</f>
        <v>0</v>
      </c>
      <c r="AQ50">
        <f>'Pretax Fuel Prices'!AQ51+'Fuel Taxes'!AQ51</f>
        <v>0</v>
      </c>
      <c r="AR50">
        <f>'Pretax Fuel Prices'!AR51+'Fuel Taxes'!AR51</f>
        <v>0</v>
      </c>
      <c r="AS50">
        <f>'Pretax Fuel Prices'!AS51+'Fuel Taxes'!AS51</f>
        <v>0</v>
      </c>
      <c r="AT50">
        <f>'Pretax Fuel Prices'!AT51+'Fuel Taxes'!AT51</f>
        <v>0</v>
      </c>
      <c r="AU50">
        <f>'Pretax Fuel Prices'!AU51+'Fuel Taxes'!AU51</f>
        <v>0</v>
      </c>
      <c r="AV50">
        <f>'Pretax Fuel Prices'!AV51+'Fuel Taxes'!AV51</f>
        <v>0</v>
      </c>
      <c r="AW50">
        <f>'Pretax Fuel Prices'!AW51+'Fuel Taxes'!AW51</f>
        <v>0</v>
      </c>
      <c r="AX50">
        <f>'Pretax Fuel Prices'!AX51+'Fuel Taxes'!AX51</f>
        <v>0</v>
      </c>
      <c r="AY50">
        <f>'Pretax Fuel Prices'!AY51+'Fuel Taxes'!AY51</f>
        <v>0</v>
      </c>
      <c r="AZ50">
        <f>'Pretax Fuel Prices'!AZ51+'Fuel Taxes'!AZ51</f>
        <v>0</v>
      </c>
    </row>
    <row r="51" spans="1:52" s="3" customFormat="1" x14ac:dyDescent="0.45">
      <c r="A51" s="5" t="s">
        <v>35</v>
      </c>
    </row>
    <row r="52" spans="1:52" x14ac:dyDescent="0.4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  <c r="AG52">
        <f>'Fuel Taxes'!AG$1</f>
        <v>2051</v>
      </c>
      <c r="AH52">
        <f>'Fuel Taxes'!AH$1</f>
        <v>2052</v>
      </c>
      <c r="AI52">
        <f>'Fuel Taxes'!AI$1</f>
        <v>2053</v>
      </c>
      <c r="AJ52">
        <f>'Fuel Taxes'!AJ$1</f>
        <v>2054</v>
      </c>
      <c r="AK52">
        <f>'Fuel Taxes'!AK$1</f>
        <v>2055</v>
      </c>
      <c r="AL52">
        <f>'Fuel Taxes'!AL$1</f>
        <v>2056</v>
      </c>
      <c r="AM52">
        <f>'Fuel Taxes'!AM$1</f>
        <v>2057</v>
      </c>
      <c r="AN52">
        <f>'Fuel Taxes'!AN$1</f>
        <v>2058</v>
      </c>
      <c r="AO52">
        <f>'Fuel Taxes'!AO$1</f>
        <v>2059</v>
      </c>
      <c r="AP52">
        <f>'Fuel Taxes'!AP$1</f>
        <v>2060</v>
      </c>
      <c r="AQ52">
        <f>'Fuel Taxes'!AQ$1</f>
        <v>2061</v>
      </c>
      <c r="AR52">
        <f>'Fuel Taxes'!AR$1</f>
        <v>2062</v>
      </c>
      <c r="AS52">
        <f>'Fuel Taxes'!AS$1</f>
        <v>2063</v>
      </c>
      <c r="AT52">
        <f>'Fuel Taxes'!AT$1</f>
        <v>2064</v>
      </c>
      <c r="AU52">
        <f>'Fuel Taxes'!AU$1</f>
        <v>2065</v>
      </c>
      <c r="AV52">
        <f>'Fuel Taxes'!AV$1</f>
        <v>2066</v>
      </c>
      <c r="AW52">
        <f>'Fuel Taxes'!AW$1</f>
        <v>2067</v>
      </c>
      <c r="AX52">
        <f>'Fuel Taxes'!AX$1</f>
        <v>2068</v>
      </c>
      <c r="AY52">
        <f>'Fuel Taxes'!AY$1</f>
        <v>2069</v>
      </c>
      <c r="AZ52">
        <f>'Fuel Taxes'!AZ$1</f>
        <v>2070</v>
      </c>
    </row>
    <row r="53" spans="1:52" x14ac:dyDescent="0.4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  <c r="AG53">
        <f>'Pretax Fuel Prices'!AG54+'Fuel Taxes'!AG54</f>
        <v>2.1818544394750965E-5</v>
      </c>
      <c r="AH53">
        <f>'Pretax Fuel Prices'!AH54+'Fuel Taxes'!AH54</f>
        <v>2.1821012982180401E-5</v>
      </c>
      <c r="AI53">
        <f>'Pretax Fuel Prices'!AI54+'Fuel Taxes'!AI54</f>
        <v>2.1823481569609837E-5</v>
      </c>
      <c r="AJ53">
        <f>'Pretax Fuel Prices'!AJ54+'Fuel Taxes'!AJ54</f>
        <v>2.1825950157039272E-5</v>
      </c>
      <c r="AK53">
        <f>'Pretax Fuel Prices'!AK54+'Fuel Taxes'!AK54</f>
        <v>2.1828418744468708E-5</v>
      </c>
      <c r="AL53">
        <f>'Pretax Fuel Prices'!AL54+'Fuel Taxes'!AL54</f>
        <v>2.1830887331898143E-5</v>
      </c>
      <c r="AM53">
        <f>'Pretax Fuel Prices'!AM54+'Fuel Taxes'!AM54</f>
        <v>2.1833355919327579E-5</v>
      </c>
      <c r="AN53">
        <f>'Pretax Fuel Prices'!AN54+'Fuel Taxes'!AN54</f>
        <v>2.1835824506757014E-5</v>
      </c>
      <c r="AO53">
        <f>'Pretax Fuel Prices'!AO54+'Fuel Taxes'!AO54</f>
        <v>2.183829309418645E-5</v>
      </c>
      <c r="AP53">
        <f>'Pretax Fuel Prices'!AP54+'Fuel Taxes'!AP54</f>
        <v>2.1840761681615886E-5</v>
      </c>
      <c r="AQ53">
        <f>'Pretax Fuel Prices'!AQ54+'Fuel Taxes'!AQ54</f>
        <v>2.1843230269045321E-5</v>
      </c>
      <c r="AR53">
        <f>'Pretax Fuel Prices'!AR54+'Fuel Taxes'!AR54</f>
        <v>2.1845698856474757E-5</v>
      </c>
      <c r="AS53">
        <f>'Pretax Fuel Prices'!AS54+'Fuel Taxes'!AS54</f>
        <v>2.1848167443904192E-5</v>
      </c>
      <c r="AT53">
        <f>'Pretax Fuel Prices'!AT54+'Fuel Taxes'!AT54</f>
        <v>2.1850636031333628E-5</v>
      </c>
      <c r="AU53">
        <f>'Pretax Fuel Prices'!AU54+'Fuel Taxes'!AU54</f>
        <v>2.1853104618763064E-5</v>
      </c>
      <c r="AV53">
        <f>'Pretax Fuel Prices'!AV54+'Fuel Taxes'!AV54</f>
        <v>2.1855573206192496E-5</v>
      </c>
      <c r="AW53">
        <f>'Pretax Fuel Prices'!AW54+'Fuel Taxes'!AW54</f>
        <v>2.1858041793621931E-5</v>
      </c>
      <c r="AX53">
        <f>'Pretax Fuel Prices'!AX54+'Fuel Taxes'!AX54</f>
        <v>2.1860510381051367E-5</v>
      </c>
      <c r="AY53">
        <f>'Pretax Fuel Prices'!AY54+'Fuel Taxes'!AY54</f>
        <v>2.1862978968480806E-5</v>
      </c>
      <c r="AZ53">
        <f>'Pretax Fuel Prices'!AZ54+'Fuel Taxes'!AZ54</f>
        <v>2.1865447555910238E-5</v>
      </c>
    </row>
    <row r="54" spans="1:52" x14ac:dyDescent="0.4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  <c r="AG54">
        <f>'Pretax Fuel Prices'!AG55+'Fuel Taxes'!AG55</f>
        <v>1.8351590776224603E-5</v>
      </c>
      <c r="AH54">
        <f>'Pretax Fuel Prices'!AH55+'Fuel Taxes'!AH55</f>
        <v>1.8287938648566343E-5</v>
      </c>
      <c r="AI54">
        <f>'Pretax Fuel Prices'!AI55+'Fuel Taxes'!AI55</f>
        <v>1.8224286520908081E-5</v>
      </c>
      <c r="AJ54">
        <f>'Pretax Fuel Prices'!AJ55+'Fuel Taxes'!AJ55</f>
        <v>1.8160634393249821E-5</v>
      </c>
      <c r="AK54">
        <f>'Pretax Fuel Prices'!AK55+'Fuel Taxes'!AK55</f>
        <v>1.8096982265591555E-5</v>
      </c>
      <c r="AL54">
        <f>'Pretax Fuel Prices'!AL55+'Fuel Taxes'!AL55</f>
        <v>1.8033330137933296E-5</v>
      </c>
      <c r="AM54">
        <f>'Pretax Fuel Prices'!AM55+'Fuel Taxes'!AM55</f>
        <v>1.7969678010275033E-5</v>
      </c>
      <c r="AN54">
        <f>'Pretax Fuel Prices'!AN55+'Fuel Taxes'!AN55</f>
        <v>1.790602588261677E-5</v>
      </c>
      <c r="AO54">
        <f>'Pretax Fuel Prices'!AO55+'Fuel Taxes'!AO55</f>
        <v>1.7842373754958507E-5</v>
      </c>
      <c r="AP54">
        <f>'Pretax Fuel Prices'!AP55+'Fuel Taxes'!AP55</f>
        <v>1.7778721627300248E-5</v>
      </c>
      <c r="AQ54">
        <f>'Pretax Fuel Prices'!AQ55+'Fuel Taxes'!AQ55</f>
        <v>1.7715069499641985E-5</v>
      </c>
      <c r="AR54">
        <f>'Pretax Fuel Prices'!AR55+'Fuel Taxes'!AR55</f>
        <v>1.7651417371983726E-5</v>
      </c>
      <c r="AS54">
        <f>'Pretax Fuel Prices'!AS55+'Fuel Taxes'!AS55</f>
        <v>1.758776524432546E-5</v>
      </c>
      <c r="AT54">
        <f>'Pretax Fuel Prices'!AT55+'Fuel Taxes'!AT55</f>
        <v>1.75241131166672E-5</v>
      </c>
      <c r="AU54">
        <f>'Pretax Fuel Prices'!AU55+'Fuel Taxes'!AU55</f>
        <v>1.7460460989008938E-5</v>
      </c>
      <c r="AV54">
        <f>'Pretax Fuel Prices'!AV55+'Fuel Taxes'!AV55</f>
        <v>1.7396808861350675E-5</v>
      </c>
      <c r="AW54">
        <f>'Pretax Fuel Prices'!AW55+'Fuel Taxes'!AW55</f>
        <v>1.7333156733692412E-5</v>
      </c>
      <c r="AX54">
        <f>'Pretax Fuel Prices'!AX55+'Fuel Taxes'!AX55</f>
        <v>1.7269504606034153E-5</v>
      </c>
      <c r="AY54">
        <f>'Pretax Fuel Prices'!AY55+'Fuel Taxes'!AY55</f>
        <v>1.720585247837589E-5</v>
      </c>
      <c r="AZ54">
        <f>'Pretax Fuel Prices'!AZ55+'Fuel Taxes'!AZ55</f>
        <v>1.7142200350717631E-5</v>
      </c>
    </row>
    <row r="55" spans="1:52" x14ac:dyDescent="0.4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  <c r="AG55">
        <f>'Pretax Fuel Prices'!AG56+'Fuel Taxes'!AG56</f>
        <v>2.3174466036869477E-5</v>
      </c>
      <c r="AH55">
        <f>'Pretax Fuel Prices'!AH56+'Fuel Taxes'!AH56</f>
        <v>2.3232091777078474E-5</v>
      </c>
      <c r="AI55">
        <f>'Pretax Fuel Prices'!AI56+'Fuel Taxes'!AI56</f>
        <v>2.3289717517287474E-5</v>
      </c>
      <c r="AJ55">
        <f>'Pretax Fuel Prices'!AJ56+'Fuel Taxes'!AJ56</f>
        <v>2.3347343257496478E-5</v>
      </c>
      <c r="AK55">
        <f>'Pretax Fuel Prices'!AK56+'Fuel Taxes'!AK56</f>
        <v>2.3404968997705475E-5</v>
      </c>
      <c r="AL55">
        <f>'Pretax Fuel Prices'!AL56+'Fuel Taxes'!AL56</f>
        <v>2.3462594737914475E-5</v>
      </c>
      <c r="AM55">
        <f>'Pretax Fuel Prices'!AM56+'Fuel Taxes'!AM56</f>
        <v>2.3520220478123472E-5</v>
      </c>
      <c r="AN55">
        <f>'Pretax Fuel Prices'!AN56+'Fuel Taxes'!AN56</f>
        <v>2.3577846218332472E-5</v>
      </c>
      <c r="AO55">
        <f>'Pretax Fuel Prices'!AO56+'Fuel Taxes'!AO56</f>
        <v>2.3635471958541472E-5</v>
      </c>
      <c r="AP55">
        <f>'Pretax Fuel Prices'!AP56+'Fuel Taxes'!AP56</f>
        <v>2.3693097698750469E-5</v>
      </c>
      <c r="AQ55">
        <f>'Pretax Fuel Prices'!AQ56+'Fuel Taxes'!AQ56</f>
        <v>2.3750723438959469E-5</v>
      </c>
      <c r="AR55">
        <f>'Pretax Fuel Prices'!AR56+'Fuel Taxes'!AR56</f>
        <v>2.3808349179168469E-5</v>
      </c>
      <c r="AS55">
        <f>'Pretax Fuel Prices'!AS56+'Fuel Taxes'!AS56</f>
        <v>2.3865974919377466E-5</v>
      </c>
      <c r="AT55">
        <f>'Pretax Fuel Prices'!AT56+'Fuel Taxes'!AT56</f>
        <v>2.3923600659586466E-5</v>
      </c>
      <c r="AU55">
        <f>'Pretax Fuel Prices'!AU56+'Fuel Taxes'!AU56</f>
        <v>2.3981226399795463E-5</v>
      </c>
      <c r="AV55">
        <f>'Pretax Fuel Prices'!AV56+'Fuel Taxes'!AV56</f>
        <v>2.4038852140004463E-5</v>
      </c>
      <c r="AW55">
        <f>'Pretax Fuel Prices'!AW56+'Fuel Taxes'!AW56</f>
        <v>2.4096477880213467E-5</v>
      </c>
      <c r="AX55">
        <f>'Pretax Fuel Prices'!AX56+'Fuel Taxes'!AX56</f>
        <v>2.4154103620422463E-5</v>
      </c>
      <c r="AY55">
        <f>'Pretax Fuel Prices'!AY56+'Fuel Taxes'!AY56</f>
        <v>2.4211729360631463E-5</v>
      </c>
      <c r="AZ55">
        <f>'Pretax Fuel Prices'!AZ56+'Fuel Taxes'!AZ56</f>
        <v>2.4269355100840464E-5</v>
      </c>
    </row>
    <row r="56" spans="1:52" x14ac:dyDescent="0.4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  <c r="AG56">
        <f>'Pretax Fuel Prices'!AG57+'Fuel Taxes'!AG57</f>
        <v>1.8911060590575464E-5</v>
      </c>
      <c r="AH56">
        <f>'Pretax Fuel Prices'!AH57+'Fuel Taxes'!AH57</f>
        <v>1.8863581073819719E-5</v>
      </c>
      <c r="AI56">
        <f>'Pretax Fuel Prices'!AI57+'Fuel Taxes'!AI57</f>
        <v>1.8816101557063978E-5</v>
      </c>
      <c r="AJ56">
        <f>'Pretax Fuel Prices'!AJ57+'Fuel Taxes'!AJ57</f>
        <v>1.8768622040308233E-5</v>
      </c>
      <c r="AK56">
        <f>'Pretax Fuel Prices'!AK57+'Fuel Taxes'!AK57</f>
        <v>1.8721142523552495E-5</v>
      </c>
      <c r="AL56">
        <f>'Pretax Fuel Prices'!AL57+'Fuel Taxes'!AL57</f>
        <v>1.8673663006796751E-5</v>
      </c>
      <c r="AM56">
        <f>'Pretax Fuel Prices'!AM57+'Fuel Taxes'!AM57</f>
        <v>1.862618349004101E-5</v>
      </c>
      <c r="AN56">
        <f>'Pretax Fuel Prices'!AN57+'Fuel Taxes'!AN57</f>
        <v>1.8578703973285268E-5</v>
      </c>
      <c r="AO56">
        <f>'Pretax Fuel Prices'!AO57+'Fuel Taxes'!AO57</f>
        <v>1.8531224456529524E-5</v>
      </c>
      <c r="AP56">
        <f>'Pretax Fuel Prices'!AP57+'Fuel Taxes'!AP57</f>
        <v>1.8483744939773783E-5</v>
      </c>
      <c r="AQ56">
        <f>'Pretax Fuel Prices'!AQ57+'Fuel Taxes'!AQ57</f>
        <v>1.8436265423018038E-5</v>
      </c>
      <c r="AR56">
        <f>'Pretax Fuel Prices'!AR57+'Fuel Taxes'!AR57</f>
        <v>1.8388785906262297E-5</v>
      </c>
      <c r="AS56">
        <f>'Pretax Fuel Prices'!AS57+'Fuel Taxes'!AS57</f>
        <v>1.8341306389506552E-5</v>
      </c>
      <c r="AT56">
        <f>'Pretax Fuel Prices'!AT57+'Fuel Taxes'!AT57</f>
        <v>1.8293826872750811E-5</v>
      </c>
      <c r="AU56">
        <f>'Pretax Fuel Prices'!AU57+'Fuel Taxes'!AU57</f>
        <v>1.824634735599507E-5</v>
      </c>
      <c r="AV56">
        <f>'Pretax Fuel Prices'!AV57+'Fuel Taxes'!AV57</f>
        <v>1.8198867839239329E-5</v>
      </c>
      <c r="AW56">
        <f>'Pretax Fuel Prices'!AW57+'Fuel Taxes'!AW57</f>
        <v>1.8151388322483584E-5</v>
      </c>
      <c r="AX56">
        <f>'Pretax Fuel Prices'!AX57+'Fuel Taxes'!AX57</f>
        <v>1.8103908805727843E-5</v>
      </c>
      <c r="AY56">
        <f>'Pretax Fuel Prices'!AY57+'Fuel Taxes'!AY57</f>
        <v>1.8056429288972098E-5</v>
      </c>
      <c r="AZ56">
        <f>'Pretax Fuel Prices'!AZ57+'Fuel Taxes'!AZ57</f>
        <v>1.8008949772216357E-5</v>
      </c>
    </row>
    <row r="57" spans="1:52" x14ac:dyDescent="0.4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  <c r="AG57">
        <f>'Pretax Fuel Prices'!AG58+'Fuel Taxes'!AG58</f>
        <v>1.8650980958229576E-5</v>
      </c>
      <c r="AH57">
        <f>'Pretax Fuel Prices'!AH58+'Fuel Taxes'!AH58</f>
        <v>1.8593875006171184E-5</v>
      </c>
      <c r="AI57">
        <f>'Pretax Fuel Prices'!AI58+'Fuel Taxes'!AI58</f>
        <v>1.8536769054112792E-5</v>
      </c>
      <c r="AJ57">
        <f>'Pretax Fuel Prices'!AJ58+'Fuel Taxes'!AJ58</f>
        <v>1.8479663102054403E-5</v>
      </c>
      <c r="AK57">
        <f>'Pretax Fuel Prices'!AK58+'Fuel Taxes'!AK58</f>
        <v>1.8422557149996011E-5</v>
      </c>
      <c r="AL57">
        <f>'Pretax Fuel Prices'!AL58+'Fuel Taxes'!AL58</f>
        <v>1.8365451197937619E-5</v>
      </c>
      <c r="AM57">
        <f>'Pretax Fuel Prices'!AM58+'Fuel Taxes'!AM58</f>
        <v>1.830834524587923E-5</v>
      </c>
      <c r="AN57">
        <f>'Pretax Fuel Prices'!AN58+'Fuel Taxes'!AN58</f>
        <v>1.8251239293820838E-5</v>
      </c>
      <c r="AO57">
        <f>'Pretax Fuel Prices'!AO58+'Fuel Taxes'!AO58</f>
        <v>1.8194133341762445E-5</v>
      </c>
      <c r="AP57">
        <f>'Pretax Fuel Prices'!AP58+'Fuel Taxes'!AP58</f>
        <v>1.8137027389704053E-5</v>
      </c>
      <c r="AQ57">
        <f>'Pretax Fuel Prices'!AQ58+'Fuel Taxes'!AQ58</f>
        <v>1.8079921437645661E-5</v>
      </c>
      <c r="AR57">
        <f>'Pretax Fuel Prices'!AR58+'Fuel Taxes'!AR58</f>
        <v>1.8022815485587272E-5</v>
      </c>
      <c r="AS57">
        <f>'Pretax Fuel Prices'!AS58+'Fuel Taxes'!AS58</f>
        <v>1.796570953352888E-5</v>
      </c>
      <c r="AT57">
        <f>'Pretax Fuel Prices'!AT58+'Fuel Taxes'!AT58</f>
        <v>1.7908603581470488E-5</v>
      </c>
      <c r="AU57">
        <f>'Pretax Fuel Prices'!AU58+'Fuel Taxes'!AU58</f>
        <v>1.7851497629412096E-5</v>
      </c>
      <c r="AV57">
        <f>'Pretax Fuel Prices'!AV58+'Fuel Taxes'!AV58</f>
        <v>1.7794391677353704E-5</v>
      </c>
      <c r="AW57">
        <f>'Pretax Fuel Prices'!AW58+'Fuel Taxes'!AW58</f>
        <v>1.7737285725295315E-5</v>
      </c>
      <c r="AX57">
        <f>'Pretax Fuel Prices'!AX58+'Fuel Taxes'!AX58</f>
        <v>1.7680179773236923E-5</v>
      </c>
      <c r="AY57">
        <f>'Pretax Fuel Prices'!AY58+'Fuel Taxes'!AY58</f>
        <v>1.7623073821178531E-5</v>
      </c>
      <c r="AZ57">
        <f>'Pretax Fuel Prices'!AZ58+'Fuel Taxes'!AZ58</f>
        <v>1.7565967869120142E-5</v>
      </c>
    </row>
    <row r="58" spans="1:52" x14ac:dyDescent="0.4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  <c r="AG58">
        <f>'Pretax Fuel Prices'!AG59+'Fuel Taxes'!AG59</f>
        <v>1.8351590776224603E-5</v>
      </c>
      <c r="AH58">
        <f>'Pretax Fuel Prices'!AH59+'Fuel Taxes'!AH59</f>
        <v>1.8287938648566343E-5</v>
      </c>
      <c r="AI58">
        <f>'Pretax Fuel Prices'!AI59+'Fuel Taxes'!AI59</f>
        <v>1.8224286520908081E-5</v>
      </c>
      <c r="AJ58">
        <f>'Pretax Fuel Prices'!AJ59+'Fuel Taxes'!AJ59</f>
        <v>1.8160634393249821E-5</v>
      </c>
      <c r="AK58">
        <f>'Pretax Fuel Prices'!AK59+'Fuel Taxes'!AK59</f>
        <v>1.8096982265591555E-5</v>
      </c>
      <c r="AL58">
        <f>'Pretax Fuel Prices'!AL59+'Fuel Taxes'!AL59</f>
        <v>1.8033330137933296E-5</v>
      </c>
      <c r="AM58">
        <f>'Pretax Fuel Prices'!AM59+'Fuel Taxes'!AM59</f>
        <v>1.7969678010275033E-5</v>
      </c>
      <c r="AN58">
        <f>'Pretax Fuel Prices'!AN59+'Fuel Taxes'!AN59</f>
        <v>1.790602588261677E-5</v>
      </c>
      <c r="AO58">
        <f>'Pretax Fuel Prices'!AO59+'Fuel Taxes'!AO59</f>
        <v>1.7842373754958507E-5</v>
      </c>
      <c r="AP58">
        <f>'Pretax Fuel Prices'!AP59+'Fuel Taxes'!AP59</f>
        <v>1.7778721627300248E-5</v>
      </c>
      <c r="AQ58">
        <f>'Pretax Fuel Prices'!AQ59+'Fuel Taxes'!AQ59</f>
        <v>1.7715069499641985E-5</v>
      </c>
      <c r="AR58">
        <f>'Pretax Fuel Prices'!AR59+'Fuel Taxes'!AR59</f>
        <v>1.7651417371983726E-5</v>
      </c>
      <c r="AS58">
        <f>'Pretax Fuel Prices'!AS59+'Fuel Taxes'!AS59</f>
        <v>1.758776524432546E-5</v>
      </c>
      <c r="AT58">
        <f>'Pretax Fuel Prices'!AT59+'Fuel Taxes'!AT59</f>
        <v>1.75241131166672E-5</v>
      </c>
      <c r="AU58">
        <f>'Pretax Fuel Prices'!AU59+'Fuel Taxes'!AU59</f>
        <v>1.7460460989008938E-5</v>
      </c>
      <c r="AV58">
        <f>'Pretax Fuel Prices'!AV59+'Fuel Taxes'!AV59</f>
        <v>1.7396808861350675E-5</v>
      </c>
      <c r="AW58">
        <f>'Pretax Fuel Prices'!AW59+'Fuel Taxes'!AW59</f>
        <v>1.7333156733692412E-5</v>
      </c>
      <c r="AX58">
        <f>'Pretax Fuel Prices'!AX59+'Fuel Taxes'!AX59</f>
        <v>1.7269504606034153E-5</v>
      </c>
      <c r="AY58">
        <f>'Pretax Fuel Prices'!AY59+'Fuel Taxes'!AY59</f>
        <v>1.720585247837589E-5</v>
      </c>
      <c r="AZ58">
        <f>'Pretax Fuel Prices'!AZ59+'Fuel Taxes'!AZ59</f>
        <v>1.7142200350717631E-5</v>
      </c>
    </row>
    <row r="59" spans="1:52" x14ac:dyDescent="0.4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  <c r="AG59">
        <f>'Pretax Fuel Prices'!AG60+'Fuel Taxes'!AG60</f>
        <v>0</v>
      </c>
      <c r="AH59">
        <f>'Pretax Fuel Prices'!AH60+'Fuel Taxes'!AH60</f>
        <v>0</v>
      </c>
      <c r="AI59">
        <f>'Pretax Fuel Prices'!AI60+'Fuel Taxes'!AI60</f>
        <v>0</v>
      </c>
      <c r="AJ59">
        <f>'Pretax Fuel Prices'!AJ60+'Fuel Taxes'!AJ60</f>
        <v>0</v>
      </c>
      <c r="AK59">
        <f>'Pretax Fuel Prices'!AK60+'Fuel Taxes'!AK60</f>
        <v>0</v>
      </c>
      <c r="AL59">
        <f>'Pretax Fuel Prices'!AL60+'Fuel Taxes'!AL60</f>
        <v>0</v>
      </c>
      <c r="AM59">
        <f>'Pretax Fuel Prices'!AM60+'Fuel Taxes'!AM60</f>
        <v>0</v>
      </c>
      <c r="AN59">
        <f>'Pretax Fuel Prices'!AN60+'Fuel Taxes'!AN60</f>
        <v>0</v>
      </c>
      <c r="AO59">
        <f>'Pretax Fuel Prices'!AO60+'Fuel Taxes'!AO60</f>
        <v>0</v>
      </c>
      <c r="AP59">
        <f>'Pretax Fuel Prices'!AP60+'Fuel Taxes'!AP60</f>
        <v>0</v>
      </c>
      <c r="AQ59">
        <f>'Pretax Fuel Prices'!AQ60+'Fuel Taxes'!AQ60</f>
        <v>0</v>
      </c>
      <c r="AR59">
        <f>'Pretax Fuel Prices'!AR60+'Fuel Taxes'!AR60</f>
        <v>0</v>
      </c>
      <c r="AS59">
        <f>'Pretax Fuel Prices'!AS60+'Fuel Taxes'!AS60</f>
        <v>0</v>
      </c>
      <c r="AT59">
        <f>'Pretax Fuel Prices'!AT60+'Fuel Taxes'!AT60</f>
        <v>0</v>
      </c>
      <c r="AU59">
        <f>'Pretax Fuel Prices'!AU60+'Fuel Taxes'!AU60</f>
        <v>0</v>
      </c>
      <c r="AV59">
        <f>'Pretax Fuel Prices'!AV60+'Fuel Taxes'!AV60</f>
        <v>0</v>
      </c>
      <c r="AW59">
        <f>'Pretax Fuel Prices'!AW60+'Fuel Taxes'!AW60</f>
        <v>0</v>
      </c>
      <c r="AX59">
        <f>'Pretax Fuel Prices'!AX60+'Fuel Taxes'!AX60</f>
        <v>0</v>
      </c>
      <c r="AY59">
        <f>'Pretax Fuel Prices'!AY60+'Fuel Taxes'!AY60</f>
        <v>0</v>
      </c>
      <c r="AZ59">
        <f>'Pretax Fuel Prices'!AZ60+'Fuel Taxes'!AZ60</f>
        <v>0</v>
      </c>
    </row>
    <row r="60" spans="1:52" x14ac:dyDescent="0.4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  <c r="AG60">
        <f>'Pretax Fuel Prices'!AG61+'Fuel Taxes'!AG61</f>
        <v>1.8650980958229576E-5</v>
      </c>
      <c r="AH60">
        <f>'Pretax Fuel Prices'!AH61+'Fuel Taxes'!AH61</f>
        <v>1.8593875006171184E-5</v>
      </c>
      <c r="AI60">
        <f>'Pretax Fuel Prices'!AI61+'Fuel Taxes'!AI61</f>
        <v>1.8536769054112792E-5</v>
      </c>
      <c r="AJ60">
        <f>'Pretax Fuel Prices'!AJ61+'Fuel Taxes'!AJ61</f>
        <v>1.8479663102054403E-5</v>
      </c>
      <c r="AK60">
        <f>'Pretax Fuel Prices'!AK61+'Fuel Taxes'!AK61</f>
        <v>1.8422557149996011E-5</v>
      </c>
      <c r="AL60">
        <f>'Pretax Fuel Prices'!AL61+'Fuel Taxes'!AL61</f>
        <v>1.8365451197937619E-5</v>
      </c>
      <c r="AM60">
        <f>'Pretax Fuel Prices'!AM61+'Fuel Taxes'!AM61</f>
        <v>1.830834524587923E-5</v>
      </c>
      <c r="AN60">
        <f>'Pretax Fuel Prices'!AN61+'Fuel Taxes'!AN61</f>
        <v>1.8251239293820838E-5</v>
      </c>
      <c r="AO60">
        <f>'Pretax Fuel Prices'!AO61+'Fuel Taxes'!AO61</f>
        <v>1.8194133341762445E-5</v>
      </c>
      <c r="AP60">
        <f>'Pretax Fuel Prices'!AP61+'Fuel Taxes'!AP61</f>
        <v>1.8137027389704053E-5</v>
      </c>
      <c r="AQ60">
        <f>'Pretax Fuel Prices'!AQ61+'Fuel Taxes'!AQ61</f>
        <v>1.8079921437645661E-5</v>
      </c>
      <c r="AR60">
        <f>'Pretax Fuel Prices'!AR61+'Fuel Taxes'!AR61</f>
        <v>1.8022815485587272E-5</v>
      </c>
      <c r="AS60">
        <f>'Pretax Fuel Prices'!AS61+'Fuel Taxes'!AS61</f>
        <v>1.796570953352888E-5</v>
      </c>
      <c r="AT60">
        <f>'Pretax Fuel Prices'!AT61+'Fuel Taxes'!AT61</f>
        <v>1.7908603581470488E-5</v>
      </c>
      <c r="AU60">
        <f>'Pretax Fuel Prices'!AU61+'Fuel Taxes'!AU61</f>
        <v>1.7851497629412096E-5</v>
      </c>
      <c r="AV60">
        <f>'Pretax Fuel Prices'!AV61+'Fuel Taxes'!AV61</f>
        <v>1.7794391677353704E-5</v>
      </c>
      <c r="AW60">
        <f>'Pretax Fuel Prices'!AW61+'Fuel Taxes'!AW61</f>
        <v>1.7737285725295315E-5</v>
      </c>
      <c r="AX60">
        <f>'Pretax Fuel Prices'!AX61+'Fuel Taxes'!AX61</f>
        <v>1.7680179773236923E-5</v>
      </c>
      <c r="AY60">
        <f>'Pretax Fuel Prices'!AY61+'Fuel Taxes'!AY61</f>
        <v>1.7623073821178531E-5</v>
      </c>
      <c r="AZ60">
        <f>'Pretax Fuel Prices'!AZ61+'Fuel Taxes'!AZ61</f>
        <v>1.7565967869120142E-5</v>
      </c>
    </row>
    <row r="61" spans="1:52" s="3" customFormat="1" x14ac:dyDescent="0.45">
      <c r="A61" s="5" t="s">
        <v>36</v>
      </c>
    </row>
    <row r="62" spans="1:52" x14ac:dyDescent="0.4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  <c r="AG62">
        <f>'Fuel Taxes'!AG$1</f>
        <v>2051</v>
      </c>
      <c r="AH62">
        <f>'Fuel Taxes'!AH$1</f>
        <v>2052</v>
      </c>
      <c r="AI62">
        <f>'Fuel Taxes'!AI$1</f>
        <v>2053</v>
      </c>
      <c r="AJ62">
        <f>'Fuel Taxes'!AJ$1</f>
        <v>2054</v>
      </c>
      <c r="AK62">
        <f>'Fuel Taxes'!AK$1</f>
        <v>2055</v>
      </c>
      <c r="AL62">
        <f>'Fuel Taxes'!AL$1</f>
        <v>2056</v>
      </c>
      <c r="AM62">
        <f>'Fuel Taxes'!AM$1</f>
        <v>2057</v>
      </c>
      <c r="AN62">
        <f>'Fuel Taxes'!AN$1</f>
        <v>2058</v>
      </c>
      <c r="AO62">
        <f>'Fuel Taxes'!AO$1</f>
        <v>2059</v>
      </c>
      <c r="AP62">
        <f>'Fuel Taxes'!AP$1</f>
        <v>2060</v>
      </c>
      <c r="AQ62">
        <f>'Fuel Taxes'!AQ$1</f>
        <v>2061</v>
      </c>
      <c r="AR62">
        <f>'Fuel Taxes'!AR$1</f>
        <v>2062</v>
      </c>
      <c r="AS62">
        <f>'Fuel Taxes'!AS$1</f>
        <v>2063</v>
      </c>
      <c r="AT62">
        <f>'Fuel Taxes'!AT$1</f>
        <v>2064</v>
      </c>
      <c r="AU62">
        <f>'Fuel Taxes'!AU$1</f>
        <v>2065</v>
      </c>
      <c r="AV62">
        <f>'Fuel Taxes'!AV$1</f>
        <v>2066</v>
      </c>
      <c r="AW62">
        <f>'Fuel Taxes'!AW$1</f>
        <v>2067</v>
      </c>
      <c r="AX62">
        <f>'Fuel Taxes'!AX$1</f>
        <v>2068</v>
      </c>
      <c r="AY62">
        <f>'Fuel Taxes'!AY$1</f>
        <v>2069</v>
      </c>
      <c r="AZ62">
        <f>'Fuel Taxes'!AZ$1</f>
        <v>2070</v>
      </c>
    </row>
    <row r="63" spans="1:52" x14ac:dyDescent="0.4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  <c r="AG63">
        <f>'Pretax Fuel Prices'!AG64+'Fuel Taxes'!AG64</f>
        <v>2.6423210134856602E-5</v>
      </c>
      <c r="AH63">
        <f>'Pretax Fuel Prices'!AH64+'Fuel Taxes'!AH64</f>
        <v>2.6495932876820852E-5</v>
      </c>
      <c r="AI63">
        <f>'Pretax Fuel Prices'!AI64+'Fuel Taxes'!AI64</f>
        <v>2.6568655618785095E-5</v>
      </c>
      <c r="AJ63">
        <f>'Pretax Fuel Prices'!AJ64+'Fuel Taxes'!AJ64</f>
        <v>2.6641378360749339E-5</v>
      </c>
      <c r="AK63">
        <f>'Pretax Fuel Prices'!AK64+'Fuel Taxes'!AK64</f>
        <v>2.6714101102713585E-5</v>
      </c>
      <c r="AL63">
        <f>'Pretax Fuel Prices'!AL64+'Fuel Taxes'!AL64</f>
        <v>2.6786823844677832E-5</v>
      </c>
      <c r="AM63">
        <f>'Pretax Fuel Prices'!AM64+'Fuel Taxes'!AM64</f>
        <v>2.6859546586642078E-5</v>
      </c>
      <c r="AN63">
        <f>'Pretax Fuel Prices'!AN64+'Fuel Taxes'!AN64</f>
        <v>2.6932269328606322E-5</v>
      </c>
      <c r="AO63">
        <f>'Pretax Fuel Prices'!AO64+'Fuel Taxes'!AO64</f>
        <v>2.7004992070570572E-5</v>
      </c>
      <c r="AP63">
        <f>'Pretax Fuel Prices'!AP64+'Fuel Taxes'!AP64</f>
        <v>2.7077714812534815E-5</v>
      </c>
      <c r="AQ63">
        <f>'Pretax Fuel Prices'!AQ64+'Fuel Taxes'!AQ64</f>
        <v>2.7150437554499058E-5</v>
      </c>
      <c r="AR63">
        <f>'Pretax Fuel Prices'!AR64+'Fuel Taxes'!AR64</f>
        <v>2.7223160296463305E-5</v>
      </c>
      <c r="AS63">
        <f>'Pretax Fuel Prices'!AS64+'Fuel Taxes'!AS64</f>
        <v>2.7295883038427551E-5</v>
      </c>
      <c r="AT63">
        <f>'Pretax Fuel Prices'!AT64+'Fuel Taxes'!AT64</f>
        <v>2.7368605780391798E-5</v>
      </c>
      <c r="AU63">
        <f>'Pretax Fuel Prices'!AU64+'Fuel Taxes'!AU64</f>
        <v>2.7441328522356041E-5</v>
      </c>
      <c r="AV63">
        <f>'Pretax Fuel Prices'!AV64+'Fuel Taxes'!AV64</f>
        <v>2.7514051264320284E-5</v>
      </c>
      <c r="AW63">
        <f>'Pretax Fuel Prices'!AW64+'Fuel Taxes'!AW64</f>
        <v>2.7586774006284534E-5</v>
      </c>
      <c r="AX63">
        <f>'Pretax Fuel Prices'!AX64+'Fuel Taxes'!AX64</f>
        <v>2.7659496748248777E-5</v>
      </c>
      <c r="AY63">
        <f>'Pretax Fuel Prices'!AY64+'Fuel Taxes'!AY64</f>
        <v>2.7732219490213024E-5</v>
      </c>
      <c r="AZ63">
        <f>'Pretax Fuel Prices'!AZ64+'Fuel Taxes'!AZ64</f>
        <v>2.7804942232177271E-5</v>
      </c>
    </row>
    <row r="64" spans="1:52" x14ac:dyDescent="0.4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  <c r="AG64">
        <f>'Pretax Fuel Prices'!AG65+'Fuel Taxes'!AG65</f>
        <v>0</v>
      </c>
      <c r="AH64">
        <f>'Pretax Fuel Prices'!AH65+'Fuel Taxes'!AH65</f>
        <v>0</v>
      </c>
      <c r="AI64">
        <f>'Pretax Fuel Prices'!AI65+'Fuel Taxes'!AI65</f>
        <v>0</v>
      </c>
      <c r="AJ64">
        <f>'Pretax Fuel Prices'!AJ65+'Fuel Taxes'!AJ65</f>
        <v>0</v>
      </c>
      <c r="AK64">
        <f>'Pretax Fuel Prices'!AK65+'Fuel Taxes'!AK65</f>
        <v>0</v>
      </c>
      <c r="AL64">
        <f>'Pretax Fuel Prices'!AL65+'Fuel Taxes'!AL65</f>
        <v>0</v>
      </c>
      <c r="AM64">
        <f>'Pretax Fuel Prices'!AM65+'Fuel Taxes'!AM65</f>
        <v>0</v>
      </c>
      <c r="AN64">
        <f>'Pretax Fuel Prices'!AN65+'Fuel Taxes'!AN65</f>
        <v>0</v>
      </c>
      <c r="AO64">
        <f>'Pretax Fuel Prices'!AO65+'Fuel Taxes'!AO65</f>
        <v>0</v>
      </c>
      <c r="AP64">
        <f>'Pretax Fuel Prices'!AP65+'Fuel Taxes'!AP65</f>
        <v>0</v>
      </c>
      <c r="AQ64">
        <f>'Pretax Fuel Prices'!AQ65+'Fuel Taxes'!AQ65</f>
        <v>0</v>
      </c>
      <c r="AR64">
        <f>'Pretax Fuel Prices'!AR65+'Fuel Taxes'!AR65</f>
        <v>0</v>
      </c>
      <c r="AS64">
        <f>'Pretax Fuel Prices'!AS65+'Fuel Taxes'!AS65</f>
        <v>0</v>
      </c>
      <c r="AT64">
        <f>'Pretax Fuel Prices'!AT65+'Fuel Taxes'!AT65</f>
        <v>0</v>
      </c>
      <c r="AU64">
        <f>'Pretax Fuel Prices'!AU65+'Fuel Taxes'!AU65</f>
        <v>0</v>
      </c>
      <c r="AV64">
        <f>'Pretax Fuel Prices'!AV65+'Fuel Taxes'!AV65</f>
        <v>0</v>
      </c>
      <c r="AW64">
        <f>'Pretax Fuel Prices'!AW65+'Fuel Taxes'!AW65</f>
        <v>0</v>
      </c>
      <c r="AX64">
        <f>'Pretax Fuel Prices'!AX65+'Fuel Taxes'!AX65</f>
        <v>0</v>
      </c>
      <c r="AY64">
        <f>'Pretax Fuel Prices'!AY65+'Fuel Taxes'!AY65</f>
        <v>0</v>
      </c>
      <c r="AZ64">
        <f>'Pretax Fuel Prices'!AZ65+'Fuel Taxes'!AZ65</f>
        <v>0</v>
      </c>
    </row>
    <row r="65" spans="1:52" x14ac:dyDescent="0.4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  <c r="AG65">
        <f>'Pretax Fuel Prices'!AG66+'Fuel Taxes'!AG66</f>
        <v>0</v>
      </c>
      <c r="AH65">
        <f>'Pretax Fuel Prices'!AH66+'Fuel Taxes'!AH66</f>
        <v>0</v>
      </c>
      <c r="AI65">
        <f>'Pretax Fuel Prices'!AI66+'Fuel Taxes'!AI66</f>
        <v>0</v>
      </c>
      <c r="AJ65">
        <f>'Pretax Fuel Prices'!AJ66+'Fuel Taxes'!AJ66</f>
        <v>0</v>
      </c>
      <c r="AK65">
        <f>'Pretax Fuel Prices'!AK66+'Fuel Taxes'!AK66</f>
        <v>0</v>
      </c>
      <c r="AL65">
        <f>'Pretax Fuel Prices'!AL66+'Fuel Taxes'!AL66</f>
        <v>0</v>
      </c>
      <c r="AM65">
        <f>'Pretax Fuel Prices'!AM66+'Fuel Taxes'!AM66</f>
        <v>0</v>
      </c>
      <c r="AN65">
        <f>'Pretax Fuel Prices'!AN66+'Fuel Taxes'!AN66</f>
        <v>0</v>
      </c>
      <c r="AO65">
        <f>'Pretax Fuel Prices'!AO66+'Fuel Taxes'!AO66</f>
        <v>0</v>
      </c>
      <c r="AP65">
        <f>'Pretax Fuel Prices'!AP66+'Fuel Taxes'!AP66</f>
        <v>0</v>
      </c>
      <c r="AQ65">
        <f>'Pretax Fuel Prices'!AQ66+'Fuel Taxes'!AQ66</f>
        <v>0</v>
      </c>
      <c r="AR65">
        <f>'Pretax Fuel Prices'!AR66+'Fuel Taxes'!AR66</f>
        <v>0</v>
      </c>
      <c r="AS65">
        <f>'Pretax Fuel Prices'!AS66+'Fuel Taxes'!AS66</f>
        <v>0</v>
      </c>
      <c r="AT65">
        <f>'Pretax Fuel Prices'!AT66+'Fuel Taxes'!AT66</f>
        <v>0</v>
      </c>
      <c r="AU65">
        <f>'Pretax Fuel Prices'!AU66+'Fuel Taxes'!AU66</f>
        <v>0</v>
      </c>
      <c r="AV65">
        <f>'Pretax Fuel Prices'!AV66+'Fuel Taxes'!AV66</f>
        <v>0</v>
      </c>
      <c r="AW65">
        <f>'Pretax Fuel Prices'!AW66+'Fuel Taxes'!AW66</f>
        <v>0</v>
      </c>
      <c r="AX65">
        <f>'Pretax Fuel Prices'!AX66+'Fuel Taxes'!AX66</f>
        <v>0</v>
      </c>
      <c r="AY65">
        <f>'Pretax Fuel Prices'!AY66+'Fuel Taxes'!AY66</f>
        <v>0</v>
      </c>
      <c r="AZ65">
        <f>'Pretax Fuel Prices'!AZ66+'Fuel Taxes'!AZ66</f>
        <v>0</v>
      </c>
    </row>
    <row r="66" spans="1:52" x14ac:dyDescent="0.4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  <c r="AG66">
        <f>'Pretax Fuel Prices'!AG67+'Fuel Taxes'!AG67</f>
        <v>0</v>
      </c>
      <c r="AH66">
        <f>'Pretax Fuel Prices'!AH67+'Fuel Taxes'!AH67</f>
        <v>0</v>
      </c>
      <c r="AI66">
        <f>'Pretax Fuel Prices'!AI67+'Fuel Taxes'!AI67</f>
        <v>0</v>
      </c>
      <c r="AJ66">
        <f>'Pretax Fuel Prices'!AJ67+'Fuel Taxes'!AJ67</f>
        <v>0</v>
      </c>
      <c r="AK66">
        <f>'Pretax Fuel Prices'!AK67+'Fuel Taxes'!AK67</f>
        <v>0</v>
      </c>
      <c r="AL66">
        <f>'Pretax Fuel Prices'!AL67+'Fuel Taxes'!AL67</f>
        <v>0</v>
      </c>
      <c r="AM66">
        <f>'Pretax Fuel Prices'!AM67+'Fuel Taxes'!AM67</f>
        <v>0</v>
      </c>
      <c r="AN66">
        <f>'Pretax Fuel Prices'!AN67+'Fuel Taxes'!AN67</f>
        <v>0</v>
      </c>
      <c r="AO66">
        <f>'Pretax Fuel Prices'!AO67+'Fuel Taxes'!AO67</f>
        <v>0</v>
      </c>
      <c r="AP66">
        <f>'Pretax Fuel Prices'!AP67+'Fuel Taxes'!AP67</f>
        <v>0</v>
      </c>
      <c r="AQ66">
        <f>'Pretax Fuel Prices'!AQ67+'Fuel Taxes'!AQ67</f>
        <v>0</v>
      </c>
      <c r="AR66">
        <f>'Pretax Fuel Prices'!AR67+'Fuel Taxes'!AR67</f>
        <v>0</v>
      </c>
      <c r="AS66">
        <f>'Pretax Fuel Prices'!AS67+'Fuel Taxes'!AS67</f>
        <v>0</v>
      </c>
      <c r="AT66">
        <f>'Pretax Fuel Prices'!AT67+'Fuel Taxes'!AT67</f>
        <v>0</v>
      </c>
      <c r="AU66">
        <f>'Pretax Fuel Prices'!AU67+'Fuel Taxes'!AU67</f>
        <v>0</v>
      </c>
      <c r="AV66">
        <f>'Pretax Fuel Prices'!AV67+'Fuel Taxes'!AV67</f>
        <v>0</v>
      </c>
      <c r="AW66">
        <f>'Pretax Fuel Prices'!AW67+'Fuel Taxes'!AW67</f>
        <v>0</v>
      </c>
      <c r="AX66">
        <f>'Pretax Fuel Prices'!AX67+'Fuel Taxes'!AX67</f>
        <v>0</v>
      </c>
      <c r="AY66">
        <f>'Pretax Fuel Prices'!AY67+'Fuel Taxes'!AY67</f>
        <v>0</v>
      </c>
      <c r="AZ66">
        <f>'Pretax Fuel Prices'!AZ67+'Fuel Taxes'!AZ67</f>
        <v>0</v>
      </c>
    </row>
    <row r="67" spans="1:52" x14ac:dyDescent="0.4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  <c r="AG67">
        <f>'Pretax Fuel Prices'!AG68+'Fuel Taxes'!AG68</f>
        <v>0</v>
      </c>
      <c r="AH67">
        <f>'Pretax Fuel Prices'!AH68+'Fuel Taxes'!AH68</f>
        <v>0</v>
      </c>
      <c r="AI67">
        <f>'Pretax Fuel Prices'!AI68+'Fuel Taxes'!AI68</f>
        <v>0</v>
      </c>
      <c r="AJ67">
        <f>'Pretax Fuel Prices'!AJ68+'Fuel Taxes'!AJ68</f>
        <v>0</v>
      </c>
      <c r="AK67">
        <f>'Pretax Fuel Prices'!AK68+'Fuel Taxes'!AK68</f>
        <v>0</v>
      </c>
      <c r="AL67">
        <f>'Pretax Fuel Prices'!AL68+'Fuel Taxes'!AL68</f>
        <v>0</v>
      </c>
      <c r="AM67">
        <f>'Pretax Fuel Prices'!AM68+'Fuel Taxes'!AM68</f>
        <v>0</v>
      </c>
      <c r="AN67">
        <f>'Pretax Fuel Prices'!AN68+'Fuel Taxes'!AN68</f>
        <v>0</v>
      </c>
      <c r="AO67">
        <f>'Pretax Fuel Prices'!AO68+'Fuel Taxes'!AO68</f>
        <v>0</v>
      </c>
      <c r="AP67">
        <f>'Pretax Fuel Prices'!AP68+'Fuel Taxes'!AP68</f>
        <v>0</v>
      </c>
      <c r="AQ67">
        <f>'Pretax Fuel Prices'!AQ68+'Fuel Taxes'!AQ68</f>
        <v>0</v>
      </c>
      <c r="AR67">
        <f>'Pretax Fuel Prices'!AR68+'Fuel Taxes'!AR68</f>
        <v>0</v>
      </c>
      <c r="AS67">
        <f>'Pretax Fuel Prices'!AS68+'Fuel Taxes'!AS68</f>
        <v>0</v>
      </c>
      <c r="AT67">
        <f>'Pretax Fuel Prices'!AT68+'Fuel Taxes'!AT68</f>
        <v>0</v>
      </c>
      <c r="AU67">
        <f>'Pretax Fuel Prices'!AU68+'Fuel Taxes'!AU68</f>
        <v>0</v>
      </c>
      <c r="AV67">
        <f>'Pretax Fuel Prices'!AV68+'Fuel Taxes'!AV68</f>
        <v>0</v>
      </c>
      <c r="AW67">
        <f>'Pretax Fuel Prices'!AW68+'Fuel Taxes'!AW68</f>
        <v>0</v>
      </c>
      <c r="AX67">
        <f>'Pretax Fuel Prices'!AX68+'Fuel Taxes'!AX68</f>
        <v>0</v>
      </c>
      <c r="AY67">
        <f>'Pretax Fuel Prices'!AY68+'Fuel Taxes'!AY68</f>
        <v>0</v>
      </c>
      <c r="AZ67">
        <f>'Pretax Fuel Prices'!AZ68+'Fuel Taxes'!AZ68</f>
        <v>0</v>
      </c>
    </row>
    <row r="68" spans="1:52" x14ac:dyDescent="0.4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  <c r="AG68">
        <f>'Pretax Fuel Prices'!AG69+'Fuel Taxes'!AG69</f>
        <v>0</v>
      </c>
      <c r="AH68">
        <f>'Pretax Fuel Prices'!AH69+'Fuel Taxes'!AH69</f>
        <v>0</v>
      </c>
      <c r="AI68">
        <f>'Pretax Fuel Prices'!AI69+'Fuel Taxes'!AI69</f>
        <v>0</v>
      </c>
      <c r="AJ68">
        <f>'Pretax Fuel Prices'!AJ69+'Fuel Taxes'!AJ69</f>
        <v>0</v>
      </c>
      <c r="AK68">
        <f>'Pretax Fuel Prices'!AK69+'Fuel Taxes'!AK69</f>
        <v>0</v>
      </c>
      <c r="AL68">
        <f>'Pretax Fuel Prices'!AL69+'Fuel Taxes'!AL69</f>
        <v>0</v>
      </c>
      <c r="AM68">
        <f>'Pretax Fuel Prices'!AM69+'Fuel Taxes'!AM69</f>
        <v>0</v>
      </c>
      <c r="AN68">
        <f>'Pretax Fuel Prices'!AN69+'Fuel Taxes'!AN69</f>
        <v>0</v>
      </c>
      <c r="AO68">
        <f>'Pretax Fuel Prices'!AO69+'Fuel Taxes'!AO69</f>
        <v>0</v>
      </c>
      <c r="AP68">
        <f>'Pretax Fuel Prices'!AP69+'Fuel Taxes'!AP69</f>
        <v>0</v>
      </c>
      <c r="AQ68">
        <f>'Pretax Fuel Prices'!AQ69+'Fuel Taxes'!AQ69</f>
        <v>0</v>
      </c>
      <c r="AR68">
        <f>'Pretax Fuel Prices'!AR69+'Fuel Taxes'!AR69</f>
        <v>0</v>
      </c>
      <c r="AS68">
        <f>'Pretax Fuel Prices'!AS69+'Fuel Taxes'!AS69</f>
        <v>0</v>
      </c>
      <c r="AT68">
        <f>'Pretax Fuel Prices'!AT69+'Fuel Taxes'!AT69</f>
        <v>0</v>
      </c>
      <c r="AU68">
        <f>'Pretax Fuel Prices'!AU69+'Fuel Taxes'!AU69</f>
        <v>0</v>
      </c>
      <c r="AV68">
        <f>'Pretax Fuel Prices'!AV69+'Fuel Taxes'!AV69</f>
        <v>0</v>
      </c>
      <c r="AW68">
        <f>'Pretax Fuel Prices'!AW69+'Fuel Taxes'!AW69</f>
        <v>0</v>
      </c>
      <c r="AX68">
        <f>'Pretax Fuel Prices'!AX69+'Fuel Taxes'!AX69</f>
        <v>0</v>
      </c>
      <c r="AY68">
        <f>'Pretax Fuel Prices'!AY69+'Fuel Taxes'!AY69</f>
        <v>0</v>
      </c>
      <c r="AZ68">
        <f>'Pretax Fuel Prices'!AZ69+'Fuel Taxes'!AZ69</f>
        <v>0</v>
      </c>
    </row>
    <row r="69" spans="1:52" x14ac:dyDescent="0.4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  <c r="AG69">
        <f>'Pretax Fuel Prices'!AG70+'Fuel Taxes'!AG70</f>
        <v>0</v>
      </c>
      <c r="AH69">
        <f>'Pretax Fuel Prices'!AH70+'Fuel Taxes'!AH70</f>
        <v>0</v>
      </c>
      <c r="AI69">
        <f>'Pretax Fuel Prices'!AI70+'Fuel Taxes'!AI70</f>
        <v>0</v>
      </c>
      <c r="AJ69">
        <f>'Pretax Fuel Prices'!AJ70+'Fuel Taxes'!AJ70</f>
        <v>0</v>
      </c>
      <c r="AK69">
        <f>'Pretax Fuel Prices'!AK70+'Fuel Taxes'!AK70</f>
        <v>0</v>
      </c>
      <c r="AL69">
        <f>'Pretax Fuel Prices'!AL70+'Fuel Taxes'!AL70</f>
        <v>0</v>
      </c>
      <c r="AM69">
        <f>'Pretax Fuel Prices'!AM70+'Fuel Taxes'!AM70</f>
        <v>0</v>
      </c>
      <c r="AN69">
        <f>'Pretax Fuel Prices'!AN70+'Fuel Taxes'!AN70</f>
        <v>0</v>
      </c>
      <c r="AO69">
        <f>'Pretax Fuel Prices'!AO70+'Fuel Taxes'!AO70</f>
        <v>0</v>
      </c>
      <c r="AP69">
        <f>'Pretax Fuel Prices'!AP70+'Fuel Taxes'!AP70</f>
        <v>0</v>
      </c>
      <c r="AQ69">
        <f>'Pretax Fuel Prices'!AQ70+'Fuel Taxes'!AQ70</f>
        <v>0</v>
      </c>
      <c r="AR69">
        <f>'Pretax Fuel Prices'!AR70+'Fuel Taxes'!AR70</f>
        <v>0</v>
      </c>
      <c r="AS69">
        <f>'Pretax Fuel Prices'!AS70+'Fuel Taxes'!AS70</f>
        <v>0</v>
      </c>
      <c r="AT69">
        <f>'Pretax Fuel Prices'!AT70+'Fuel Taxes'!AT70</f>
        <v>0</v>
      </c>
      <c r="AU69">
        <f>'Pretax Fuel Prices'!AU70+'Fuel Taxes'!AU70</f>
        <v>0</v>
      </c>
      <c r="AV69">
        <f>'Pretax Fuel Prices'!AV70+'Fuel Taxes'!AV70</f>
        <v>0</v>
      </c>
      <c r="AW69">
        <f>'Pretax Fuel Prices'!AW70+'Fuel Taxes'!AW70</f>
        <v>0</v>
      </c>
      <c r="AX69">
        <f>'Pretax Fuel Prices'!AX70+'Fuel Taxes'!AX70</f>
        <v>0</v>
      </c>
      <c r="AY69">
        <f>'Pretax Fuel Prices'!AY70+'Fuel Taxes'!AY70</f>
        <v>0</v>
      </c>
      <c r="AZ69">
        <f>'Pretax Fuel Prices'!AZ70+'Fuel Taxes'!AZ70</f>
        <v>0</v>
      </c>
    </row>
    <row r="70" spans="1:52" x14ac:dyDescent="0.4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  <c r="AG70">
        <f>'Pretax Fuel Prices'!AG71+'Fuel Taxes'!AG71</f>
        <v>0</v>
      </c>
      <c r="AH70">
        <f>'Pretax Fuel Prices'!AH71+'Fuel Taxes'!AH71</f>
        <v>0</v>
      </c>
      <c r="AI70">
        <f>'Pretax Fuel Prices'!AI71+'Fuel Taxes'!AI71</f>
        <v>0</v>
      </c>
      <c r="AJ70">
        <f>'Pretax Fuel Prices'!AJ71+'Fuel Taxes'!AJ71</f>
        <v>0</v>
      </c>
      <c r="AK70">
        <f>'Pretax Fuel Prices'!AK71+'Fuel Taxes'!AK71</f>
        <v>0</v>
      </c>
      <c r="AL70">
        <f>'Pretax Fuel Prices'!AL71+'Fuel Taxes'!AL71</f>
        <v>0</v>
      </c>
      <c r="AM70">
        <f>'Pretax Fuel Prices'!AM71+'Fuel Taxes'!AM71</f>
        <v>0</v>
      </c>
      <c r="AN70">
        <f>'Pretax Fuel Prices'!AN71+'Fuel Taxes'!AN71</f>
        <v>0</v>
      </c>
      <c r="AO70">
        <f>'Pretax Fuel Prices'!AO71+'Fuel Taxes'!AO71</f>
        <v>0</v>
      </c>
      <c r="AP70">
        <f>'Pretax Fuel Prices'!AP71+'Fuel Taxes'!AP71</f>
        <v>0</v>
      </c>
      <c r="AQ70">
        <f>'Pretax Fuel Prices'!AQ71+'Fuel Taxes'!AQ71</f>
        <v>0</v>
      </c>
      <c r="AR70">
        <f>'Pretax Fuel Prices'!AR71+'Fuel Taxes'!AR71</f>
        <v>0</v>
      </c>
      <c r="AS70">
        <f>'Pretax Fuel Prices'!AS71+'Fuel Taxes'!AS71</f>
        <v>0</v>
      </c>
      <c r="AT70">
        <f>'Pretax Fuel Prices'!AT71+'Fuel Taxes'!AT71</f>
        <v>0</v>
      </c>
      <c r="AU70">
        <f>'Pretax Fuel Prices'!AU71+'Fuel Taxes'!AU71</f>
        <v>0</v>
      </c>
      <c r="AV70">
        <f>'Pretax Fuel Prices'!AV71+'Fuel Taxes'!AV71</f>
        <v>0</v>
      </c>
      <c r="AW70">
        <f>'Pretax Fuel Prices'!AW71+'Fuel Taxes'!AW71</f>
        <v>0</v>
      </c>
      <c r="AX70">
        <f>'Pretax Fuel Prices'!AX71+'Fuel Taxes'!AX71</f>
        <v>0</v>
      </c>
      <c r="AY70">
        <f>'Pretax Fuel Prices'!AY71+'Fuel Taxes'!AY71</f>
        <v>0</v>
      </c>
      <c r="AZ70">
        <f>'Pretax Fuel Prices'!AZ71+'Fuel Taxes'!AZ71</f>
        <v>0</v>
      </c>
    </row>
    <row r="71" spans="1:52" s="3" customFormat="1" x14ac:dyDescent="0.45">
      <c r="A71" s="5" t="s">
        <v>37</v>
      </c>
    </row>
    <row r="72" spans="1:52" x14ac:dyDescent="0.4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  <c r="AG72">
        <f>'Fuel Taxes'!AG$1</f>
        <v>2051</v>
      </c>
      <c r="AH72">
        <f>'Fuel Taxes'!AH$1</f>
        <v>2052</v>
      </c>
      <c r="AI72">
        <f>'Fuel Taxes'!AI$1</f>
        <v>2053</v>
      </c>
      <c r="AJ72">
        <f>'Fuel Taxes'!AJ$1</f>
        <v>2054</v>
      </c>
      <c r="AK72">
        <f>'Fuel Taxes'!AK$1</f>
        <v>2055</v>
      </c>
      <c r="AL72">
        <f>'Fuel Taxes'!AL$1</f>
        <v>2056</v>
      </c>
      <c r="AM72">
        <f>'Fuel Taxes'!AM$1</f>
        <v>2057</v>
      </c>
      <c r="AN72">
        <f>'Fuel Taxes'!AN$1</f>
        <v>2058</v>
      </c>
      <c r="AO72">
        <f>'Fuel Taxes'!AO$1</f>
        <v>2059</v>
      </c>
      <c r="AP72">
        <f>'Fuel Taxes'!AP$1</f>
        <v>2060</v>
      </c>
      <c r="AQ72">
        <f>'Fuel Taxes'!AQ$1</f>
        <v>2061</v>
      </c>
      <c r="AR72">
        <f>'Fuel Taxes'!AR$1</f>
        <v>2062</v>
      </c>
      <c r="AS72">
        <f>'Fuel Taxes'!AS$1</f>
        <v>2063</v>
      </c>
      <c r="AT72">
        <f>'Fuel Taxes'!AT$1</f>
        <v>2064</v>
      </c>
      <c r="AU72">
        <f>'Fuel Taxes'!AU$1</f>
        <v>2065</v>
      </c>
      <c r="AV72">
        <f>'Fuel Taxes'!AV$1</f>
        <v>2066</v>
      </c>
      <c r="AW72">
        <f>'Fuel Taxes'!AW$1</f>
        <v>2067</v>
      </c>
      <c r="AX72">
        <f>'Fuel Taxes'!AX$1</f>
        <v>2068</v>
      </c>
      <c r="AY72">
        <f>'Fuel Taxes'!AY$1</f>
        <v>2069</v>
      </c>
      <c r="AZ72">
        <f>'Fuel Taxes'!AZ$1</f>
        <v>2070</v>
      </c>
    </row>
    <row r="73" spans="1:52" x14ac:dyDescent="0.4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  <c r="AG73">
        <f>'Pretax Fuel Prices'!AG74+'Fuel Taxes'!AG74</f>
        <v>2.6399850592633975E-5</v>
      </c>
      <c r="AH73">
        <f>'Pretax Fuel Prices'!AH74+'Fuel Taxes'!AH74</f>
        <v>2.6494450537424585E-5</v>
      </c>
      <c r="AI73">
        <f>'Pretax Fuel Prices'!AI74+'Fuel Taxes'!AI74</f>
        <v>2.6589050482215195E-5</v>
      </c>
      <c r="AJ73">
        <f>'Pretax Fuel Prices'!AJ74+'Fuel Taxes'!AJ74</f>
        <v>2.6683650427005802E-5</v>
      </c>
      <c r="AK73">
        <f>'Pretax Fuel Prices'!AK74+'Fuel Taxes'!AK74</f>
        <v>2.6778250371796409E-5</v>
      </c>
      <c r="AL73">
        <f>'Pretax Fuel Prices'!AL74+'Fuel Taxes'!AL74</f>
        <v>2.6872850316587015E-5</v>
      </c>
      <c r="AM73">
        <f>'Pretax Fuel Prices'!AM74+'Fuel Taxes'!AM74</f>
        <v>2.6967450261377626E-5</v>
      </c>
      <c r="AN73">
        <f>'Pretax Fuel Prices'!AN74+'Fuel Taxes'!AN74</f>
        <v>2.7062050206168236E-5</v>
      </c>
      <c r="AO73">
        <f>'Pretax Fuel Prices'!AO74+'Fuel Taxes'!AO74</f>
        <v>2.7156650150958842E-5</v>
      </c>
      <c r="AP73">
        <f>'Pretax Fuel Prices'!AP74+'Fuel Taxes'!AP74</f>
        <v>2.7251250095749452E-5</v>
      </c>
      <c r="AQ73">
        <f>'Pretax Fuel Prices'!AQ74+'Fuel Taxes'!AQ74</f>
        <v>2.7345850040540063E-5</v>
      </c>
      <c r="AR73">
        <f>'Pretax Fuel Prices'!AR74+'Fuel Taxes'!AR74</f>
        <v>2.7440449985330669E-5</v>
      </c>
      <c r="AS73">
        <f>'Pretax Fuel Prices'!AS74+'Fuel Taxes'!AS74</f>
        <v>2.7535049930121276E-5</v>
      </c>
      <c r="AT73">
        <f>'Pretax Fuel Prices'!AT74+'Fuel Taxes'!AT74</f>
        <v>2.7629649874911883E-5</v>
      </c>
      <c r="AU73">
        <f>'Pretax Fuel Prices'!AU74+'Fuel Taxes'!AU74</f>
        <v>2.7724249819702493E-5</v>
      </c>
      <c r="AV73">
        <f>'Pretax Fuel Prices'!AV74+'Fuel Taxes'!AV74</f>
        <v>2.7818849764493099E-5</v>
      </c>
      <c r="AW73">
        <f>'Pretax Fuel Prices'!AW74+'Fuel Taxes'!AW74</f>
        <v>2.791344970928371E-5</v>
      </c>
      <c r="AX73">
        <f>'Pretax Fuel Prices'!AX74+'Fuel Taxes'!AX74</f>
        <v>2.800804965407432E-5</v>
      </c>
      <c r="AY73">
        <f>'Pretax Fuel Prices'!AY74+'Fuel Taxes'!AY74</f>
        <v>2.8102649598864926E-5</v>
      </c>
      <c r="AZ73">
        <f>'Pretax Fuel Prices'!AZ74+'Fuel Taxes'!AZ74</f>
        <v>2.8197249543655536E-5</v>
      </c>
    </row>
    <row r="74" spans="1:52" x14ac:dyDescent="0.4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  <c r="AG74">
        <f>'Pretax Fuel Prices'!AG75+'Fuel Taxes'!AG75</f>
        <v>0</v>
      </c>
      <c r="AH74">
        <f>'Pretax Fuel Prices'!AH75+'Fuel Taxes'!AH75</f>
        <v>0</v>
      </c>
      <c r="AI74">
        <f>'Pretax Fuel Prices'!AI75+'Fuel Taxes'!AI75</f>
        <v>0</v>
      </c>
      <c r="AJ74">
        <f>'Pretax Fuel Prices'!AJ75+'Fuel Taxes'!AJ75</f>
        <v>0</v>
      </c>
      <c r="AK74">
        <f>'Pretax Fuel Prices'!AK75+'Fuel Taxes'!AK75</f>
        <v>0</v>
      </c>
      <c r="AL74">
        <f>'Pretax Fuel Prices'!AL75+'Fuel Taxes'!AL75</f>
        <v>0</v>
      </c>
      <c r="AM74">
        <f>'Pretax Fuel Prices'!AM75+'Fuel Taxes'!AM75</f>
        <v>0</v>
      </c>
      <c r="AN74">
        <f>'Pretax Fuel Prices'!AN75+'Fuel Taxes'!AN75</f>
        <v>0</v>
      </c>
      <c r="AO74">
        <f>'Pretax Fuel Prices'!AO75+'Fuel Taxes'!AO75</f>
        <v>0</v>
      </c>
      <c r="AP74">
        <f>'Pretax Fuel Prices'!AP75+'Fuel Taxes'!AP75</f>
        <v>0</v>
      </c>
      <c r="AQ74">
        <f>'Pretax Fuel Prices'!AQ75+'Fuel Taxes'!AQ75</f>
        <v>0</v>
      </c>
      <c r="AR74">
        <f>'Pretax Fuel Prices'!AR75+'Fuel Taxes'!AR75</f>
        <v>0</v>
      </c>
      <c r="AS74">
        <f>'Pretax Fuel Prices'!AS75+'Fuel Taxes'!AS75</f>
        <v>0</v>
      </c>
      <c r="AT74">
        <f>'Pretax Fuel Prices'!AT75+'Fuel Taxes'!AT75</f>
        <v>0</v>
      </c>
      <c r="AU74">
        <f>'Pretax Fuel Prices'!AU75+'Fuel Taxes'!AU75</f>
        <v>0</v>
      </c>
      <c r="AV74">
        <f>'Pretax Fuel Prices'!AV75+'Fuel Taxes'!AV75</f>
        <v>0</v>
      </c>
      <c r="AW74">
        <f>'Pretax Fuel Prices'!AW75+'Fuel Taxes'!AW75</f>
        <v>0</v>
      </c>
      <c r="AX74">
        <f>'Pretax Fuel Prices'!AX75+'Fuel Taxes'!AX75</f>
        <v>0</v>
      </c>
      <c r="AY74">
        <f>'Pretax Fuel Prices'!AY75+'Fuel Taxes'!AY75</f>
        <v>0</v>
      </c>
      <c r="AZ74">
        <f>'Pretax Fuel Prices'!AZ75+'Fuel Taxes'!AZ75</f>
        <v>0</v>
      </c>
    </row>
    <row r="75" spans="1:52" x14ac:dyDescent="0.4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  <c r="AG75">
        <f>'Pretax Fuel Prices'!AG76+'Fuel Taxes'!AG76</f>
        <v>0</v>
      </c>
      <c r="AH75">
        <f>'Pretax Fuel Prices'!AH76+'Fuel Taxes'!AH76</f>
        <v>0</v>
      </c>
      <c r="AI75">
        <f>'Pretax Fuel Prices'!AI76+'Fuel Taxes'!AI76</f>
        <v>0</v>
      </c>
      <c r="AJ75">
        <f>'Pretax Fuel Prices'!AJ76+'Fuel Taxes'!AJ76</f>
        <v>0</v>
      </c>
      <c r="AK75">
        <f>'Pretax Fuel Prices'!AK76+'Fuel Taxes'!AK76</f>
        <v>0</v>
      </c>
      <c r="AL75">
        <f>'Pretax Fuel Prices'!AL76+'Fuel Taxes'!AL76</f>
        <v>0</v>
      </c>
      <c r="AM75">
        <f>'Pretax Fuel Prices'!AM76+'Fuel Taxes'!AM76</f>
        <v>0</v>
      </c>
      <c r="AN75">
        <f>'Pretax Fuel Prices'!AN76+'Fuel Taxes'!AN76</f>
        <v>0</v>
      </c>
      <c r="AO75">
        <f>'Pretax Fuel Prices'!AO76+'Fuel Taxes'!AO76</f>
        <v>0</v>
      </c>
      <c r="AP75">
        <f>'Pretax Fuel Prices'!AP76+'Fuel Taxes'!AP76</f>
        <v>0</v>
      </c>
      <c r="AQ75">
        <f>'Pretax Fuel Prices'!AQ76+'Fuel Taxes'!AQ76</f>
        <v>0</v>
      </c>
      <c r="AR75">
        <f>'Pretax Fuel Prices'!AR76+'Fuel Taxes'!AR76</f>
        <v>0</v>
      </c>
      <c r="AS75">
        <f>'Pretax Fuel Prices'!AS76+'Fuel Taxes'!AS76</f>
        <v>0</v>
      </c>
      <c r="AT75">
        <f>'Pretax Fuel Prices'!AT76+'Fuel Taxes'!AT76</f>
        <v>0</v>
      </c>
      <c r="AU75">
        <f>'Pretax Fuel Prices'!AU76+'Fuel Taxes'!AU76</f>
        <v>0</v>
      </c>
      <c r="AV75">
        <f>'Pretax Fuel Prices'!AV76+'Fuel Taxes'!AV76</f>
        <v>0</v>
      </c>
      <c r="AW75">
        <f>'Pretax Fuel Prices'!AW76+'Fuel Taxes'!AW76</f>
        <v>0</v>
      </c>
      <c r="AX75">
        <f>'Pretax Fuel Prices'!AX76+'Fuel Taxes'!AX76</f>
        <v>0</v>
      </c>
      <c r="AY75">
        <f>'Pretax Fuel Prices'!AY76+'Fuel Taxes'!AY76</f>
        <v>0</v>
      </c>
      <c r="AZ75">
        <f>'Pretax Fuel Prices'!AZ76+'Fuel Taxes'!AZ76</f>
        <v>0</v>
      </c>
    </row>
    <row r="76" spans="1:52" x14ac:dyDescent="0.4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  <c r="AG76">
        <f>'Pretax Fuel Prices'!AG77+'Fuel Taxes'!AG77</f>
        <v>0</v>
      </c>
      <c r="AH76">
        <f>'Pretax Fuel Prices'!AH77+'Fuel Taxes'!AH77</f>
        <v>0</v>
      </c>
      <c r="AI76">
        <f>'Pretax Fuel Prices'!AI77+'Fuel Taxes'!AI77</f>
        <v>0</v>
      </c>
      <c r="AJ76">
        <f>'Pretax Fuel Prices'!AJ77+'Fuel Taxes'!AJ77</f>
        <v>0</v>
      </c>
      <c r="AK76">
        <f>'Pretax Fuel Prices'!AK77+'Fuel Taxes'!AK77</f>
        <v>0</v>
      </c>
      <c r="AL76">
        <f>'Pretax Fuel Prices'!AL77+'Fuel Taxes'!AL77</f>
        <v>0</v>
      </c>
      <c r="AM76">
        <f>'Pretax Fuel Prices'!AM77+'Fuel Taxes'!AM77</f>
        <v>0</v>
      </c>
      <c r="AN76">
        <f>'Pretax Fuel Prices'!AN77+'Fuel Taxes'!AN77</f>
        <v>0</v>
      </c>
      <c r="AO76">
        <f>'Pretax Fuel Prices'!AO77+'Fuel Taxes'!AO77</f>
        <v>0</v>
      </c>
      <c r="AP76">
        <f>'Pretax Fuel Prices'!AP77+'Fuel Taxes'!AP77</f>
        <v>0</v>
      </c>
      <c r="AQ76">
        <f>'Pretax Fuel Prices'!AQ77+'Fuel Taxes'!AQ77</f>
        <v>0</v>
      </c>
      <c r="AR76">
        <f>'Pretax Fuel Prices'!AR77+'Fuel Taxes'!AR77</f>
        <v>0</v>
      </c>
      <c r="AS76">
        <f>'Pretax Fuel Prices'!AS77+'Fuel Taxes'!AS77</f>
        <v>0</v>
      </c>
      <c r="AT76">
        <f>'Pretax Fuel Prices'!AT77+'Fuel Taxes'!AT77</f>
        <v>0</v>
      </c>
      <c r="AU76">
        <f>'Pretax Fuel Prices'!AU77+'Fuel Taxes'!AU77</f>
        <v>0</v>
      </c>
      <c r="AV76">
        <f>'Pretax Fuel Prices'!AV77+'Fuel Taxes'!AV77</f>
        <v>0</v>
      </c>
      <c r="AW76">
        <f>'Pretax Fuel Prices'!AW77+'Fuel Taxes'!AW77</f>
        <v>0</v>
      </c>
      <c r="AX76">
        <f>'Pretax Fuel Prices'!AX77+'Fuel Taxes'!AX77</f>
        <v>0</v>
      </c>
      <c r="AY76">
        <f>'Pretax Fuel Prices'!AY77+'Fuel Taxes'!AY77</f>
        <v>0</v>
      </c>
      <c r="AZ76">
        <f>'Pretax Fuel Prices'!AZ77+'Fuel Taxes'!AZ77</f>
        <v>0</v>
      </c>
    </row>
    <row r="77" spans="1:52" x14ac:dyDescent="0.4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  <c r="AG77">
        <f>'Pretax Fuel Prices'!AG78+'Fuel Taxes'!AG78</f>
        <v>0</v>
      </c>
      <c r="AH77">
        <f>'Pretax Fuel Prices'!AH78+'Fuel Taxes'!AH78</f>
        <v>0</v>
      </c>
      <c r="AI77">
        <f>'Pretax Fuel Prices'!AI78+'Fuel Taxes'!AI78</f>
        <v>0</v>
      </c>
      <c r="AJ77">
        <f>'Pretax Fuel Prices'!AJ78+'Fuel Taxes'!AJ78</f>
        <v>0</v>
      </c>
      <c r="AK77">
        <f>'Pretax Fuel Prices'!AK78+'Fuel Taxes'!AK78</f>
        <v>0</v>
      </c>
      <c r="AL77">
        <f>'Pretax Fuel Prices'!AL78+'Fuel Taxes'!AL78</f>
        <v>0</v>
      </c>
      <c r="AM77">
        <f>'Pretax Fuel Prices'!AM78+'Fuel Taxes'!AM78</f>
        <v>0</v>
      </c>
      <c r="AN77">
        <f>'Pretax Fuel Prices'!AN78+'Fuel Taxes'!AN78</f>
        <v>0</v>
      </c>
      <c r="AO77">
        <f>'Pretax Fuel Prices'!AO78+'Fuel Taxes'!AO78</f>
        <v>0</v>
      </c>
      <c r="AP77">
        <f>'Pretax Fuel Prices'!AP78+'Fuel Taxes'!AP78</f>
        <v>0</v>
      </c>
      <c r="AQ77">
        <f>'Pretax Fuel Prices'!AQ78+'Fuel Taxes'!AQ78</f>
        <v>0</v>
      </c>
      <c r="AR77">
        <f>'Pretax Fuel Prices'!AR78+'Fuel Taxes'!AR78</f>
        <v>0</v>
      </c>
      <c r="AS77">
        <f>'Pretax Fuel Prices'!AS78+'Fuel Taxes'!AS78</f>
        <v>0</v>
      </c>
      <c r="AT77">
        <f>'Pretax Fuel Prices'!AT78+'Fuel Taxes'!AT78</f>
        <v>0</v>
      </c>
      <c r="AU77">
        <f>'Pretax Fuel Prices'!AU78+'Fuel Taxes'!AU78</f>
        <v>0</v>
      </c>
      <c r="AV77">
        <f>'Pretax Fuel Prices'!AV78+'Fuel Taxes'!AV78</f>
        <v>0</v>
      </c>
      <c r="AW77">
        <f>'Pretax Fuel Prices'!AW78+'Fuel Taxes'!AW78</f>
        <v>0</v>
      </c>
      <c r="AX77">
        <f>'Pretax Fuel Prices'!AX78+'Fuel Taxes'!AX78</f>
        <v>0</v>
      </c>
      <c r="AY77">
        <f>'Pretax Fuel Prices'!AY78+'Fuel Taxes'!AY78</f>
        <v>0</v>
      </c>
      <c r="AZ77">
        <f>'Pretax Fuel Prices'!AZ78+'Fuel Taxes'!AZ78</f>
        <v>0</v>
      </c>
    </row>
    <row r="78" spans="1:52" x14ac:dyDescent="0.4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  <c r="AG78">
        <f>'Pretax Fuel Prices'!AG79+'Fuel Taxes'!AG79</f>
        <v>0</v>
      </c>
      <c r="AH78">
        <f>'Pretax Fuel Prices'!AH79+'Fuel Taxes'!AH79</f>
        <v>0</v>
      </c>
      <c r="AI78">
        <f>'Pretax Fuel Prices'!AI79+'Fuel Taxes'!AI79</f>
        <v>0</v>
      </c>
      <c r="AJ78">
        <f>'Pretax Fuel Prices'!AJ79+'Fuel Taxes'!AJ79</f>
        <v>0</v>
      </c>
      <c r="AK78">
        <f>'Pretax Fuel Prices'!AK79+'Fuel Taxes'!AK79</f>
        <v>0</v>
      </c>
      <c r="AL78">
        <f>'Pretax Fuel Prices'!AL79+'Fuel Taxes'!AL79</f>
        <v>0</v>
      </c>
      <c r="AM78">
        <f>'Pretax Fuel Prices'!AM79+'Fuel Taxes'!AM79</f>
        <v>0</v>
      </c>
      <c r="AN78">
        <f>'Pretax Fuel Prices'!AN79+'Fuel Taxes'!AN79</f>
        <v>0</v>
      </c>
      <c r="AO78">
        <f>'Pretax Fuel Prices'!AO79+'Fuel Taxes'!AO79</f>
        <v>0</v>
      </c>
      <c r="AP78">
        <f>'Pretax Fuel Prices'!AP79+'Fuel Taxes'!AP79</f>
        <v>0</v>
      </c>
      <c r="AQ78">
        <f>'Pretax Fuel Prices'!AQ79+'Fuel Taxes'!AQ79</f>
        <v>0</v>
      </c>
      <c r="AR78">
        <f>'Pretax Fuel Prices'!AR79+'Fuel Taxes'!AR79</f>
        <v>0</v>
      </c>
      <c r="AS78">
        <f>'Pretax Fuel Prices'!AS79+'Fuel Taxes'!AS79</f>
        <v>0</v>
      </c>
      <c r="AT78">
        <f>'Pretax Fuel Prices'!AT79+'Fuel Taxes'!AT79</f>
        <v>0</v>
      </c>
      <c r="AU78">
        <f>'Pretax Fuel Prices'!AU79+'Fuel Taxes'!AU79</f>
        <v>0</v>
      </c>
      <c r="AV78">
        <f>'Pretax Fuel Prices'!AV79+'Fuel Taxes'!AV79</f>
        <v>0</v>
      </c>
      <c r="AW78">
        <f>'Pretax Fuel Prices'!AW79+'Fuel Taxes'!AW79</f>
        <v>0</v>
      </c>
      <c r="AX78">
        <f>'Pretax Fuel Prices'!AX79+'Fuel Taxes'!AX79</f>
        <v>0</v>
      </c>
      <c r="AY78">
        <f>'Pretax Fuel Prices'!AY79+'Fuel Taxes'!AY79</f>
        <v>0</v>
      </c>
      <c r="AZ78">
        <f>'Pretax Fuel Prices'!AZ79+'Fuel Taxes'!AZ79</f>
        <v>0</v>
      </c>
    </row>
    <row r="79" spans="1:52" x14ac:dyDescent="0.4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  <c r="AG79">
        <f>'Pretax Fuel Prices'!AG80+'Fuel Taxes'!AG80</f>
        <v>0</v>
      </c>
      <c r="AH79">
        <f>'Pretax Fuel Prices'!AH80+'Fuel Taxes'!AH80</f>
        <v>0</v>
      </c>
      <c r="AI79">
        <f>'Pretax Fuel Prices'!AI80+'Fuel Taxes'!AI80</f>
        <v>0</v>
      </c>
      <c r="AJ79">
        <f>'Pretax Fuel Prices'!AJ80+'Fuel Taxes'!AJ80</f>
        <v>0</v>
      </c>
      <c r="AK79">
        <f>'Pretax Fuel Prices'!AK80+'Fuel Taxes'!AK80</f>
        <v>0</v>
      </c>
      <c r="AL79">
        <f>'Pretax Fuel Prices'!AL80+'Fuel Taxes'!AL80</f>
        <v>0</v>
      </c>
      <c r="AM79">
        <f>'Pretax Fuel Prices'!AM80+'Fuel Taxes'!AM80</f>
        <v>0</v>
      </c>
      <c r="AN79">
        <f>'Pretax Fuel Prices'!AN80+'Fuel Taxes'!AN80</f>
        <v>0</v>
      </c>
      <c r="AO79">
        <f>'Pretax Fuel Prices'!AO80+'Fuel Taxes'!AO80</f>
        <v>0</v>
      </c>
      <c r="AP79">
        <f>'Pretax Fuel Prices'!AP80+'Fuel Taxes'!AP80</f>
        <v>0</v>
      </c>
      <c r="AQ79">
        <f>'Pretax Fuel Prices'!AQ80+'Fuel Taxes'!AQ80</f>
        <v>0</v>
      </c>
      <c r="AR79">
        <f>'Pretax Fuel Prices'!AR80+'Fuel Taxes'!AR80</f>
        <v>0</v>
      </c>
      <c r="AS79">
        <f>'Pretax Fuel Prices'!AS80+'Fuel Taxes'!AS80</f>
        <v>0</v>
      </c>
      <c r="AT79">
        <f>'Pretax Fuel Prices'!AT80+'Fuel Taxes'!AT80</f>
        <v>0</v>
      </c>
      <c r="AU79">
        <f>'Pretax Fuel Prices'!AU80+'Fuel Taxes'!AU80</f>
        <v>0</v>
      </c>
      <c r="AV79">
        <f>'Pretax Fuel Prices'!AV80+'Fuel Taxes'!AV80</f>
        <v>0</v>
      </c>
      <c r="AW79">
        <f>'Pretax Fuel Prices'!AW80+'Fuel Taxes'!AW80</f>
        <v>0</v>
      </c>
      <c r="AX79">
        <f>'Pretax Fuel Prices'!AX80+'Fuel Taxes'!AX80</f>
        <v>0</v>
      </c>
      <c r="AY79">
        <f>'Pretax Fuel Prices'!AY80+'Fuel Taxes'!AY80</f>
        <v>0</v>
      </c>
      <c r="AZ79">
        <f>'Pretax Fuel Prices'!AZ80+'Fuel Taxes'!AZ80</f>
        <v>0</v>
      </c>
    </row>
    <row r="80" spans="1:52" x14ac:dyDescent="0.4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  <c r="AG80">
        <f>'Pretax Fuel Prices'!AG81+'Fuel Taxes'!AG81</f>
        <v>0</v>
      </c>
      <c r="AH80">
        <f>'Pretax Fuel Prices'!AH81+'Fuel Taxes'!AH81</f>
        <v>0</v>
      </c>
      <c r="AI80">
        <f>'Pretax Fuel Prices'!AI81+'Fuel Taxes'!AI81</f>
        <v>0</v>
      </c>
      <c r="AJ80">
        <f>'Pretax Fuel Prices'!AJ81+'Fuel Taxes'!AJ81</f>
        <v>0</v>
      </c>
      <c r="AK80">
        <f>'Pretax Fuel Prices'!AK81+'Fuel Taxes'!AK81</f>
        <v>0</v>
      </c>
      <c r="AL80">
        <f>'Pretax Fuel Prices'!AL81+'Fuel Taxes'!AL81</f>
        <v>0</v>
      </c>
      <c r="AM80">
        <f>'Pretax Fuel Prices'!AM81+'Fuel Taxes'!AM81</f>
        <v>0</v>
      </c>
      <c r="AN80">
        <f>'Pretax Fuel Prices'!AN81+'Fuel Taxes'!AN81</f>
        <v>0</v>
      </c>
      <c r="AO80">
        <f>'Pretax Fuel Prices'!AO81+'Fuel Taxes'!AO81</f>
        <v>0</v>
      </c>
      <c r="AP80">
        <f>'Pretax Fuel Prices'!AP81+'Fuel Taxes'!AP81</f>
        <v>0</v>
      </c>
      <c r="AQ80">
        <f>'Pretax Fuel Prices'!AQ81+'Fuel Taxes'!AQ81</f>
        <v>0</v>
      </c>
      <c r="AR80">
        <f>'Pretax Fuel Prices'!AR81+'Fuel Taxes'!AR81</f>
        <v>0</v>
      </c>
      <c r="AS80">
        <f>'Pretax Fuel Prices'!AS81+'Fuel Taxes'!AS81</f>
        <v>0</v>
      </c>
      <c r="AT80">
        <f>'Pretax Fuel Prices'!AT81+'Fuel Taxes'!AT81</f>
        <v>0</v>
      </c>
      <c r="AU80">
        <f>'Pretax Fuel Prices'!AU81+'Fuel Taxes'!AU81</f>
        <v>0</v>
      </c>
      <c r="AV80">
        <f>'Pretax Fuel Prices'!AV81+'Fuel Taxes'!AV81</f>
        <v>0</v>
      </c>
      <c r="AW80">
        <f>'Pretax Fuel Prices'!AW81+'Fuel Taxes'!AW81</f>
        <v>0</v>
      </c>
      <c r="AX80">
        <f>'Pretax Fuel Prices'!AX81+'Fuel Taxes'!AX81</f>
        <v>0</v>
      </c>
      <c r="AY80">
        <f>'Pretax Fuel Prices'!AY81+'Fuel Taxes'!AY81</f>
        <v>0</v>
      </c>
      <c r="AZ80">
        <f>'Pretax Fuel Prices'!AZ81+'Fuel Taxes'!AZ81</f>
        <v>0</v>
      </c>
    </row>
    <row r="81" spans="1:52" s="3" customFormat="1" x14ac:dyDescent="0.45">
      <c r="A81" s="5" t="s">
        <v>38</v>
      </c>
    </row>
    <row r="82" spans="1:52" x14ac:dyDescent="0.4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  <c r="AG82">
        <f>'Fuel Taxes'!AG$1</f>
        <v>2051</v>
      </c>
      <c r="AH82">
        <f>'Fuel Taxes'!AH$1</f>
        <v>2052</v>
      </c>
      <c r="AI82">
        <f>'Fuel Taxes'!AI$1</f>
        <v>2053</v>
      </c>
      <c r="AJ82">
        <f>'Fuel Taxes'!AJ$1</f>
        <v>2054</v>
      </c>
      <c r="AK82">
        <f>'Fuel Taxes'!AK$1</f>
        <v>2055</v>
      </c>
      <c r="AL82">
        <f>'Fuel Taxes'!AL$1</f>
        <v>2056</v>
      </c>
      <c r="AM82">
        <f>'Fuel Taxes'!AM$1</f>
        <v>2057</v>
      </c>
      <c r="AN82">
        <f>'Fuel Taxes'!AN$1</f>
        <v>2058</v>
      </c>
      <c r="AO82">
        <f>'Fuel Taxes'!AO$1</f>
        <v>2059</v>
      </c>
      <c r="AP82">
        <f>'Fuel Taxes'!AP$1</f>
        <v>2060</v>
      </c>
      <c r="AQ82">
        <f>'Fuel Taxes'!AQ$1</f>
        <v>2061</v>
      </c>
      <c r="AR82">
        <f>'Fuel Taxes'!AR$1</f>
        <v>2062</v>
      </c>
      <c r="AS82">
        <f>'Fuel Taxes'!AS$1</f>
        <v>2063</v>
      </c>
      <c r="AT82">
        <f>'Fuel Taxes'!AT$1</f>
        <v>2064</v>
      </c>
      <c r="AU82">
        <f>'Fuel Taxes'!AU$1</f>
        <v>2065</v>
      </c>
      <c r="AV82">
        <f>'Fuel Taxes'!AV$1</f>
        <v>2066</v>
      </c>
      <c r="AW82">
        <f>'Fuel Taxes'!AW$1</f>
        <v>2067</v>
      </c>
      <c r="AX82">
        <f>'Fuel Taxes'!AX$1</f>
        <v>2068</v>
      </c>
      <c r="AY82">
        <f>'Fuel Taxes'!AY$1</f>
        <v>2069</v>
      </c>
      <c r="AZ82">
        <f>'Fuel Taxes'!AZ$1</f>
        <v>2070</v>
      </c>
    </row>
    <row r="83" spans="1:52" x14ac:dyDescent="0.4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  <c r="AG83">
        <f>'Pretax Fuel Prices'!AG84+'Fuel Taxes'!AG84</f>
        <v>1.6632962704276262E-5</v>
      </c>
      <c r="AH83">
        <f>'Pretax Fuel Prices'!AH84+'Fuel Taxes'!AH84</f>
        <v>1.6704168019353426E-5</v>
      </c>
      <c r="AI83">
        <f>'Pretax Fuel Prices'!AI84+'Fuel Taxes'!AI84</f>
        <v>1.6775373334430595E-5</v>
      </c>
      <c r="AJ83">
        <f>'Pretax Fuel Prices'!AJ84+'Fuel Taxes'!AJ84</f>
        <v>1.6846578649507763E-5</v>
      </c>
      <c r="AK83">
        <f>'Pretax Fuel Prices'!AK84+'Fuel Taxes'!AK84</f>
        <v>1.6917783964584928E-5</v>
      </c>
      <c r="AL83">
        <f>'Pretax Fuel Prices'!AL84+'Fuel Taxes'!AL84</f>
        <v>1.6988989279662096E-5</v>
      </c>
      <c r="AM83">
        <f>'Pretax Fuel Prices'!AM84+'Fuel Taxes'!AM84</f>
        <v>1.7060194594739261E-5</v>
      </c>
      <c r="AN83">
        <f>'Pretax Fuel Prices'!AN84+'Fuel Taxes'!AN84</f>
        <v>1.7131399909816429E-5</v>
      </c>
      <c r="AO83">
        <f>'Pretax Fuel Prices'!AO84+'Fuel Taxes'!AO84</f>
        <v>1.7202605224893597E-5</v>
      </c>
      <c r="AP83">
        <f>'Pretax Fuel Prices'!AP84+'Fuel Taxes'!AP84</f>
        <v>1.7273810539970762E-5</v>
      </c>
      <c r="AQ83">
        <f>'Pretax Fuel Prices'!AQ84+'Fuel Taxes'!AQ84</f>
        <v>1.7345015855047931E-5</v>
      </c>
      <c r="AR83">
        <f>'Pretax Fuel Prices'!AR84+'Fuel Taxes'!AR84</f>
        <v>1.7416221170125095E-5</v>
      </c>
      <c r="AS83">
        <f>'Pretax Fuel Prices'!AS84+'Fuel Taxes'!AS84</f>
        <v>1.7487426485202264E-5</v>
      </c>
      <c r="AT83">
        <f>'Pretax Fuel Prices'!AT84+'Fuel Taxes'!AT84</f>
        <v>1.7558631800279429E-5</v>
      </c>
      <c r="AU83">
        <f>'Pretax Fuel Prices'!AU84+'Fuel Taxes'!AU84</f>
        <v>1.7629837115356597E-5</v>
      </c>
      <c r="AV83">
        <f>'Pretax Fuel Prices'!AV84+'Fuel Taxes'!AV84</f>
        <v>1.7701042430433765E-5</v>
      </c>
      <c r="AW83">
        <f>'Pretax Fuel Prices'!AW84+'Fuel Taxes'!AW84</f>
        <v>1.777224774551093E-5</v>
      </c>
      <c r="AX83">
        <f>'Pretax Fuel Prices'!AX84+'Fuel Taxes'!AX84</f>
        <v>1.7843453060588098E-5</v>
      </c>
      <c r="AY83">
        <f>'Pretax Fuel Prices'!AY84+'Fuel Taxes'!AY84</f>
        <v>1.7914658375665263E-5</v>
      </c>
      <c r="AZ83">
        <f>'Pretax Fuel Prices'!AZ84+'Fuel Taxes'!AZ84</f>
        <v>1.7985863690742431E-5</v>
      </c>
    </row>
    <row r="84" spans="1:52" x14ac:dyDescent="0.4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  <c r="AG84">
        <f>'Pretax Fuel Prices'!AG85+'Fuel Taxes'!AG85</f>
        <v>0</v>
      </c>
      <c r="AH84">
        <f>'Pretax Fuel Prices'!AH85+'Fuel Taxes'!AH85</f>
        <v>0</v>
      </c>
      <c r="AI84">
        <f>'Pretax Fuel Prices'!AI85+'Fuel Taxes'!AI85</f>
        <v>0</v>
      </c>
      <c r="AJ84">
        <f>'Pretax Fuel Prices'!AJ85+'Fuel Taxes'!AJ85</f>
        <v>0</v>
      </c>
      <c r="AK84">
        <f>'Pretax Fuel Prices'!AK85+'Fuel Taxes'!AK85</f>
        <v>0</v>
      </c>
      <c r="AL84">
        <f>'Pretax Fuel Prices'!AL85+'Fuel Taxes'!AL85</f>
        <v>0</v>
      </c>
      <c r="AM84">
        <f>'Pretax Fuel Prices'!AM85+'Fuel Taxes'!AM85</f>
        <v>0</v>
      </c>
      <c r="AN84">
        <f>'Pretax Fuel Prices'!AN85+'Fuel Taxes'!AN85</f>
        <v>0</v>
      </c>
      <c r="AO84">
        <f>'Pretax Fuel Prices'!AO85+'Fuel Taxes'!AO85</f>
        <v>0</v>
      </c>
      <c r="AP84">
        <f>'Pretax Fuel Prices'!AP85+'Fuel Taxes'!AP85</f>
        <v>0</v>
      </c>
      <c r="AQ84">
        <f>'Pretax Fuel Prices'!AQ85+'Fuel Taxes'!AQ85</f>
        <v>0</v>
      </c>
      <c r="AR84">
        <f>'Pretax Fuel Prices'!AR85+'Fuel Taxes'!AR85</f>
        <v>0</v>
      </c>
      <c r="AS84">
        <f>'Pretax Fuel Prices'!AS85+'Fuel Taxes'!AS85</f>
        <v>0</v>
      </c>
      <c r="AT84">
        <f>'Pretax Fuel Prices'!AT85+'Fuel Taxes'!AT85</f>
        <v>0</v>
      </c>
      <c r="AU84">
        <f>'Pretax Fuel Prices'!AU85+'Fuel Taxes'!AU85</f>
        <v>0</v>
      </c>
      <c r="AV84">
        <f>'Pretax Fuel Prices'!AV85+'Fuel Taxes'!AV85</f>
        <v>0</v>
      </c>
      <c r="AW84">
        <f>'Pretax Fuel Prices'!AW85+'Fuel Taxes'!AW85</f>
        <v>0</v>
      </c>
      <c r="AX84">
        <f>'Pretax Fuel Prices'!AX85+'Fuel Taxes'!AX85</f>
        <v>0</v>
      </c>
      <c r="AY84">
        <f>'Pretax Fuel Prices'!AY85+'Fuel Taxes'!AY85</f>
        <v>0</v>
      </c>
      <c r="AZ84">
        <f>'Pretax Fuel Prices'!AZ85+'Fuel Taxes'!AZ85</f>
        <v>0</v>
      </c>
    </row>
    <row r="85" spans="1:52" x14ac:dyDescent="0.4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  <c r="AG85">
        <f>'Pretax Fuel Prices'!AG86+'Fuel Taxes'!AG86</f>
        <v>2.3129956490074663E-5</v>
      </c>
      <c r="AH85">
        <f>'Pretax Fuel Prices'!AH86+'Fuel Taxes'!AH86</f>
        <v>2.314689252890836E-5</v>
      </c>
      <c r="AI85">
        <f>'Pretax Fuel Prices'!AI86+'Fuel Taxes'!AI86</f>
        <v>2.3163828567742061E-5</v>
      </c>
      <c r="AJ85">
        <f>'Pretax Fuel Prices'!AJ86+'Fuel Taxes'!AJ86</f>
        <v>2.3180764606575765E-5</v>
      </c>
      <c r="AK85">
        <f>'Pretax Fuel Prices'!AK86+'Fuel Taxes'!AK86</f>
        <v>2.3197700645409463E-5</v>
      </c>
      <c r="AL85">
        <f>'Pretax Fuel Prices'!AL86+'Fuel Taxes'!AL86</f>
        <v>2.3214636684243164E-5</v>
      </c>
      <c r="AM85">
        <f>'Pretax Fuel Prices'!AM86+'Fuel Taxes'!AM86</f>
        <v>2.3231572723076868E-5</v>
      </c>
      <c r="AN85">
        <f>'Pretax Fuel Prices'!AN86+'Fuel Taxes'!AN86</f>
        <v>2.3248508761910566E-5</v>
      </c>
      <c r="AO85">
        <f>'Pretax Fuel Prices'!AO86+'Fuel Taxes'!AO86</f>
        <v>2.3265444800744267E-5</v>
      </c>
      <c r="AP85">
        <f>'Pretax Fuel Prices'!AP86+'Fuel Taxes'!AP86</f>
        <v>2.3282380839577968E-5</v>
      </c>
      <c r="AQ85">
        <f>'Pretax Fuel Prices'!AQ86+'Fuel Taxes'!AQ86</f>
        <v>2.3299316878411668E-5</v>
      </c>
      <c r="AR85">
        <f>'Pretax Fuel Prices'!AR86+'Fuel Taxes'!AR86</f>
        <v>2.3316252917245369E-5</v>
      </c>
      <c r="AS85">
        <f>'Pretax Fuel Prices'!AS86+'Fuel Taxes'!AS86</f>
        <v>2.333318895607907E-5</v>
      </c>
      <c r="AT85">
        <f>'Pretax Fuel Prices'!AT86+'Fuel Taxes'!AT86</f>
        <v>2.3350124994912768E-5</v>
      </c>
      <c r="AU85">
        <f>'Pretax Fuel Prices'!AU86+'Fuel Taxes'!AU86</f>
        <v>2.3367061033746472E-5</v>
      </c>
      <c r="AV85">
        <f>'Pretax Fuel Prices'!AV86+'Fuel Taxes'!AV86</f>
        <v>2.3383997072580173E-5</v>
      </c>
      <c r="AW85">
        <f>'Pretax Fuel Prices'!AW86+'Fuel Taxes'!AW86</f>
        <v>2.3400933111413871E-5</v>
      </c>
      <c r="AX85">
        <f>'Pretax Fuel Prices'!AX86+'Fuel Taxes'!AX86</f>
        <v>2.3417869150247572E-5</v>
      </c>
      <c r="AY85">
        <f>'Pretax Fuel Prices'!AY86+'Fuel Taxes'!AY86</f>
        <v>2.3434805189081276E-5</v>
      </c>
      <c r="AZ85">
        <f>'Pretax Fuel Prices'!AZ86+'Fuel Taxes'!AZ86</f>
        <v>2.3451741227914973E-5</v>
      </c>
    </row>
    <row r="86" spans="1:52" x14ac:dyDescent="0.4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  <c r="AG86">
        <f>'Pretax Fuel Prices'!AG87+'Fuel Taxes'!AG87</f>
        <v>1.8866667664791186E-5</v>
      </c>
      <c r="AH86">
        <f>'Pretax Fuel Prices'!AH87+'Fuel Taxes'!AH87</f>
        <v>1.8779677715226584E-5</v>
      </c>
      <c r="AI86">
        <f>'Pretax Fuel Prices'!AI87+'Fuel Taxes'!AI87</f>
        <v>1.8692687765661984E-5</v>
      </c>
      <c r="AJ86">
        <f>'Pretax Fuel Prices'!AJ87+'Fuel Taxes'!AJ87</f>
        <v>1.8605697816097385E-5</v>
      </c>
      <c r="AK86">
        <f>'Pretax Fuel Prices'!AK87+'Fuel Taxes'!AK87</f>
        <v>1.8518707866532783E-5</v>
      </c>
      <c r="AL86">
        <f>'Pretax Fuel Prices'!AL87+'Fuel Taxes'!AL87</f>
        <v>1.8431717916968183E-5</v>
      </c>
      <c r="AM86">
        <f>'Pretax Fuel Prices'!AM87+'Fuel Taxes'!AM87</f>
        <v>1.8344727967403584E-5</v>
      </c>
      <c r="AN86">
        <f>'Pretax Fuel Prices'!AN87+'Fuel Taxes'!AN87</f>
        <v>1.8257738017838982E-5</v>
      </c>
      <c r="AO86">
        <f>'Pretax Fuel Prices'!AO87+'Fuel Taxes'!AO87</f>
        <v>1.8170748068274383E-5</v>
      </c>
      <c r="AP86">
        <f>'Pretax Fuel Prices'!AP87+'Fuel Taxes'!AP87</f>
        <v>1.8083758118709783E-5</v>
      </c>
      <c r="AQ86">
        <f>'Pretax Fuel Prices'!AQ87+'Fuel Taxes'!AQ87</f>
        <v>1.7996768169145181E-5</v>
      </c>
      <c r="AR86">
        <f>'Pretax Fuel Prices'!AR87+'Fuel Taxes'!AR87</f>
        <v>1.7909778219580585E-5</v>
      </c>
      <c r="AS86">
        <f>'Pretax Fuel Prices'!AS87+'Fuel Taxes'!AS87</f>
        <v>1.7822788270015983E-5</v>
      </c>
      <c r="AT86">
        <f>'Pretax Fuel Prices'!AT87+'Fuel Taxes'!AT87</f>
        <v>1.7735798320451383E-5</v>
      </c>
      <c r="AU86">
        <f>'Pretax Fuel Prices'!AU87+'Fuel Taxes'!AU87</f>
        <v>1.7648808370886784E-5</v>
      </c>
      <c r="AV86">
        <f>'Pretax Fuel Prices'!AV87+'Fuel Taxes'!AV87</f>
        <v>1.7561818421322182E-5</v>
      </c>
      <c r="AW86">
        <f>'Pretax Fuel Prices'!AW87+'Fuel Taxes'!AW87</f>
        <v>1.7474828471757582E-5</v>
      </c>
      <c r="AX86">
        <f>'Pretax Fuel Prices'!AX87+'Fuel Taxes'!AX87</f>
        <v>1.7387838522192983E-5</v>
      </c>
      <c r="AY86">
        <f>'Pretax Fuel Prices'!AY87+'Fuel Taxes'!AY87</f>
        <v>1.7300848572628381E-5</v>
      </c>
      <c r="AZ86">
        <f>'Pretax Fuel Prices'!AZ87+'Fuel Taxes'!AZ87</f>
        <v>1.7213858623063782E-5</v>
      </c>
    </row>
    <row r="87" spans="1:52" x14ac:dyDescent="0.4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  <c r="AG87">
        <f>'Pretax Fuel Prices'!AG88+'Fuel Taxes'!AG88</f>
        <v>0</v>
      </c>
      <c r="AH87">
        <f>'Pretax Fuel Prices'!AH88+'Fuel Taxes'!AH88</f>
        <v>0</v>
      </c>
      <c r="AI87">
        <f>'Pretax Fuel Prices'!AI88+'Fuel Taxes'!AI88</f>
        <v>0</v>
      </c>
      <c r="AJ87">
        <f>'Pretax Fuel Prices'!AJ88+'Fuel Taxes'!AJ88</f>
        <v>0</v>
      </c>
      <c r="AK87">
        <f>'Pretax Fuel Prices'!AK88+'Fuel Taxes'!AK88</f>
        <v>0</v>
      </c>
      <c r="AL87">
        <f>'Pretax Fuel Prices'!AL88+'Fuel Taxes'!AL88</f>
        <v>0</v>
      </c>
      <c r="AM87">
        <f>'Pretax Fuel Prices'!AM88+'Fuel Taxes'!AM88</f>
        <v>0</v>
      </c>
      <c r="AN87">
        <f>'Pretax Fuel Prices'!AN88+'Fuel Taxes'!AN88</f>
        <v>0</v>
      </c>
      <c r="AO87">
        <f>'Pretax Fuel Prices'!AO88+'Fuel Taxes'!AO88</f>
        <v>0</v>
      </c>
      <c r="AP87">
        <f>'Pretax Fuel Prices'!AP88+'Fuel Taxes'!AP88</f>
        <v>0</v>
      </c>
      <c r="AQ87">
        <f>'Pretax Fuel Prices'!AQ88+'Fuel Taxes'!AQ88</f>
        <v>0</v>
      </c>
      <c r="AR87">
        <f>'Pretax Fuel Prices'!AR88+'Fuel Taxes'!AR88</f>
        <v>0</v>
      </c>
      <c r="AS87">
        <f>'Pretax Fuel Prices'!AS88+'Fuel Taxes'!AS88</f>
        <v>0</v>
      </c>
      <c r="AT87">
        <f>'Pretax Fuel Prices'!AT88+'Fuel Taxes'!AT88</f>
        <v>0</v>
      </c>
      <c r="AU87">
        <f>'Pretax Fuel Prices'!AU88+'Fuel Taxes'!AU88</f>
        <v>0</v>
      </c>
      <c r="AV87">
        <f>'Pretax Fuel Prices'!AV88+'Fuel Taxes'!AV88</f>
        <v>0</v>
      </c>
      <c r="AW87">
        <f>'Pretax Fuel Prices'!AW88+'Fuel Taxes'!AW88</f>
        <v>0</v>
      </c>
      <c r="AX87">
        <f>'Pretax Fuel Prices'!AX88+'Fuel Taxes'!AX88</f>
        <v>0</v>
      </c>
      <c r="AY87">
        <f>'Pretax Fuel Prices'!AY88+'Fuel Taxes'!AY88</f>
        <v>0</v>
      </c>
      <c r="AZ87">
        <f>'Pretax Fuel Prices'!AZ88+'Fuel Taxes'!AZ88</f>
        <v>0</v>
      </c>
    </row>
    <row r="88" spans="1:52" x14ac:dyDescent="0.4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  <c r="AG88">
        <f>'Pretax Fuel Prices'!AG89+'Fuel Taxes'!AG89</f>
        <v>0</v>
      </c>
      <c r="AH88">
        <f>'Pretax Fuel Prices'!AH89+'Fuel Taxes'!AH89</f>
        <v>0</v>
      </c>
      <c r="AI88">
        <f>'Pretax Fuel Prices'!AI89+'Fuel Taxes'!AI89</f>
        <v>0</v>
      </c>
      <c r="AJ88">
        <f>'Pretax Fuel Prices'!AJ89+'Fuel Taxes'!AJ89</f>
        <v>0</v>
      </c>
      <c r="AK88">
        <f>'Pretax Fuel Prices'!AK89+'Fuel Taxes'!AK89</f>
        <v>0</v>
      </c>
      <c r="AL88">
        <f>'Pretax Fuel Prices'!AL89+'Fuel Taxes'!AL89</f>
        <v>0</v>
      </c>
      <c r="AM88">
        <f>'Pretax Fuel Prices'!AM89+'Fuel Taxes'!AM89</f>
        <v>0</v>
      </c>
      <c r="AN88">
        <f>'Pretax Fuel Prices'!AN89+'Fuel Taxes'!AN89</f>
        <v>0</v>
      </c>
      <c r="AO88">
        <f>'Pretax Fuel Prices'!AO89+'Fuel Taxes'!AO89</f>
        <v>0</v>
      </c>
      <c r="AP88">
        <f>'Pretax Fuel Prices'!AP89+'Fuel Taxes'!AP89</f>
        <v>0</v>
      </c>
      <c r="AQ88">
        <f>'Pretax Fuel Prices'!AQ89+'Fuel Taxes'!AQ89</f>
        <v>0</v>
      </c>
      <c r="AR88">
        <f>'Pretax Fuel Prices'!AR89+'Fuel Taxes'!AR89</f>
        <v>0</v>
      </c>
      <c r="AS88">
        <f>'Pretax Fuel Prices'!AS89+'Fuel Taxes'!AS89</f>
        <v>0</v>
      </c>
      <c r="AT88">
        <f>'Pretax Fuel Prices'!AT89+'Fuel Taxes'!AT89</f>
        <v>0</v>
      </c>
      <c r="AU88">
        <f>'Pretax Fuel Prices'!AU89+'Fuel Taxes'!AU89</f>
        <v>0</v>
      </c>
      <c r="AV88">
        <f>'Pretax Fuel Prices'!AV89+'Fuel Taxes'!AV89</f>
        <v>0</v>
      </c>
      <c r="AW88">
        <f>'Pretax Fuel Prices'!AW89+'Fuel Taxes'!AW89</f>
        <v>0</v>
      </c>
      <c r="AX88">
        <f>'Pretax Fuel Prices'!AX89+'Fuel Taxes'!AX89</f>
        <v>0</v>
      </c>
      <c r="AY88">
        <f>'Pretax Fuel Prices'!AY89+'Fuel Taxes'!AY89</f>
        <v>0</v>
      </c>
      <c r="AZ88">
        <f>'Pretax Fuel Prices'!AZ89+'Fuel Taxes'!AZ89</f>
        <v>0</v>
      </c>
    </row>
    <row r="89" spans="1:52" x14ac:dyDescent="0.4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  <c r="AG89">
        <f>'Pretax Fuel Prices'!AG90+'Fuel Taxes'!AG90</f>
        <v>0</v>
      </c>
      <c r="AH89">
        <f>'Pretax Fuel Prices'!AH90+'Fuel Taxes'!AH90</f>
        <v>0</v>
      </c>
      <c r="AI89">
        <f>'Pretax Fuel Prices'!AI90+'Fuel Taxes'!AI90</f>
        <v>0</v>
      </c>
      <c r="AJ89">
        <f>'Pretax Fuel Prices'!AJ90+'Fuel Taxes'!AJ90</f>
        <v>0</v>
      </c>
      <c r="AK89">
        <f>'Pretax Fuel Prices'!AK90+'Fuel Taxes'!AK90</f>
        <v>0</v>
      </c>
      <c r="AL89">
        <f>'Pretax Fuel Prices'!AL90+'Fuel Taxes'!AL90</f>
        <v>0</v>
      </c>
      <c r="AM89">
        <f>'Pretax Fuel Prices'!AM90+'Fuel Taxes'!AM90</f>
        <v>0</v>
      </c>
      <c r="AN89">
        <f>'Pretax Fuel Prices'!AN90+'Fuel Taxes'!AN90</f>
        <v>0</v>
      </c>
      <c r="AO89">
        <f>'Pretax Fuel Prices'!AO90+'Fuel Taxes'!AO90</f>
        <v>0</v>
      </c>
      <c r="AP89">
        <f>'Pretax Fuel Prices'!AP90+'Fuel Taxes'!AP90</f>
        <v>0</v>
      </c>
      <c r="AQ89">
        <f>'Pretax Fuel Prices'!AQ90+'Fuel Taxes'!AQ90</f>
        <v>0</v>
      </c>
      <c r="AR89">
        <f>'Pretax Fuel Prices'!AR90+'Fuel Taxes'!AR90</f>
        <v>0</v>
      </c>
      <c r="AS89">
        <f>'Pretax Fuel Prices'!AS90+'Fuel Taxes'!AS90</f>
        <v>0</v>
      </c>
      <c r="AT89">
        <f>'Pretax Fuel Prices'!AT90+'Fuel Taxes'!AT90</f>
        <v>0</v>
      </c>
      <c r="AU89">
        <f>'Pretax Fuel Prices'!AU90+'Fuel Taxes'!AU90</f>
        <v>0</v>
      </c>
      <c r="AV89">
        <f>'Pretax Fuel Prices'!AV90+'Fuel Taxes'!AV90</f>
        <v>0</v>
      </c>
      <c r="AW89">
        <f>'Pretax Fuel Prices'!AW90+'Fuel Taxes'!AW90</f>
        <v>0</v>
      </c>
      <c r="AX89">
        <f>'Pretax Fuel Prices'!AX90+'Fuel Taxes'!AX90</f>
        <v>0</v>
      </c>
      <c r="AY89">
        <f>'Pretax Fuel Prices'!AY90+'Fuel Taxes'!AY90</f>
        <v>0</v>
      </c>
      <c r="AZ89">
        <f>'Pretax Fuel Prices'!AZ90+'Fuel Taxes'!AZ90</f>
        <v>0</v>
      </c>
    </row>
    <row r="90" spans="1:52" x14ac:dyDescent="0.4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  <c r="AG90">
        <f>'Pretax Fuel Prices'!AG91+'Fuel Taxes'!AG91</f>
        <v>0</v>
      </c>
      <c r="AH90">
        <f>'Pretax Fuel Prices'!AH91+'Fuel Taxes'!AH91</f>
        <v>0</v>
      </c>
      <c r="AI90">
        <f>'Pretax Fuel Prices'!AI91+'Fuel Taxes'!AI91</f>
        <v>0</v>
      </c>
      <c r="AJ90">
        <f>'Pretax Fuel Prices'!AJ91+'Fuel Taxes'!AJ91</f>
        <v>0</v>
      </c>
      <c r="AK90">
        <f>'Pretax Fuel Prices'!AK91+'Fuel Taxes'!AK91</f>
        <v>0</v>
      </c>
      <c r="AL90">
        <f>'Pretax Fuel Prices'!AL91+'Fuel Taxes'!AL91</f>
        <v>0</v>
      </c>
      <c r="AM90">
        <f>'Pretax Fuel Prices'!AM91+'Fuel Taxes'!AM91</f>
        <v>0</v>
      </c>
      <c r="AN90">
        <f>'Pretax Fuel Prices'!AN91+'Fuel Taxes'!AN91</f>
        <v>0</v>
      </c>
      <c r="AO90">
        <f>'Pretax Fuel Prices'!AO91+'Fuel Taxes'!AO91</f>
        <v>0</v>
      </c>
      <c r="AP90">
        <f>'Pretax Fuel Prices'!AP91+'Fuel Taxes'!AP91</f>
        <v>0</v>
      </c>
      <c r="AQ90">
        <f>'Pretax Fuel Prices'!AQ91+'Fuel Taxes'!AQ91</f>
        <v>0</v>
      </c>
      <c r="AR90">
        <f>'Pretax Fuel Prices'!AR91+'Fuel Taxes'!AR91</f>
        <v>0</v>
      </c>
      <c r="AS90">
        <f>'Pretax Fuel Prices'!AS91+'Fuel Taxes'!AS91</f>
        <v>0</v>
      </c>
      <c r="AT90">
        <f>'Pretax Fuel Prices'!AT91+'Fuel Taxes'!AT91</f>
        <v>0</v>
      </c>
      <c r="AU90">
        <f>'Pretax Fuel Prices'!AU91+'Fuel Taxes'!AU91</f>
        <v>0</v>
      </c>
      <c r="AV90">
        <f>'Pretax Fuel Prices'!AV91+'Fuel Taxes'!AV91</f>
        <v>0</v>
      </c>
      <c r="AW90">
        <f>'Pretax Fuel Prices'!AW91+'Fuel Taxes'!AW91</f>
        <v>0</v>
      </c>
      <c r="AX90">
        <f>'Pretax Fuel Prices'!AX91+'Fuel Taxes'!AX91</f>
        <v>0</v>
      </c>
      <c r="AY90">
        <f>'Pretax Fuel Prices'!AY91+'Fuel Taxes'!AY91</f>
        <v>0</v>
      </c>
      <c r="AZ90">
        <f>'Pretax Fuel Prices'!AZ91+'Fuel Taxes'!AZ91</f>
        <v>0</v>
      </c>
    </row>
    <row r="91" spans="1:52" s="3" customFormat="1" x14ac:dyDescent="0.45">
      <c r="A91" s="5" t="s">
        <v>39</v>
      </c>
    </row>
    <row r="92" spans="1:52" x14ac:dyDescent="0.4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  <c r="AG92">
        <f>'Fuel Taxes'!AG$1</f>
        <v>2051</v>
      </c>
      <c r="AH92">
        <f>'Fuel Taxes'!AH$1</f>
        <v>2052</v>
      </c>
      <c r="AI92">
        <f>'Fuel Taxes'!AI$1</f>
        <v>2053</v>
      </c>
      <c r="AJ92">
        <f>'Fuel Taxes'!AJ$1</f>
        <v>2054</v>
      </c>
      <c r="AK92">
        <f>'Fuel Taxes'!AK$1</f>
        <v>2055</v>
      </c>
      <c r="AL92">
        <f>'Fuel Taxes'!AL$1</f>
        <v>2056</v>
      </c>
      <c r="AM92">
        <f>'Fuel Taxes'!AM$1</f>
        <v>2057</v>
      </c>
      <c r="AN92">
        <f>'Fuel Taxes'!AN$1</f>
        <v>2058</v>
      </c>
      <c r="AO92">
        <f>'Fuel Taxes'!AO$1</f>
        <v>2059</v>
      </c>
      <c r="AP92">
        <f>'Fuel Taxes'!AP$1</f>
        <v>2060</v>
      </c>
      <c r="AQ92">
        <f>'Fuel Taxes'!AQ$1</f>
        <v>2061</v>
      </c>
      <c r="AR92">
        <f>'Fuel Taxes'!AR$1</f>
        <v>2062</v>
      </c>
      <c r="AS92">
        <f>'Fuel Taxes'!AS$1</f>
        <v>2063</v>
      </c>
      <c r="AT92">
        <f>'Fuel Taxes'!AT$1</f>
        <v>2064</v>
      </c>
      <c r="AU92">
        <f>'Fuel Taxes'!AU$1</f>
        <v>2065</v>
      </c>
      <c r="AV92">
        <f>'Fuel Taxes'!AV$1</f>
        <v>2066</v>
      </c>
      <c r="AW92">
        <f>'Fuel Taxes'!AW$1</f>
        <v>2067</v>
      </c>
      <c r="AX92">
        <f>'Fuel Taxes'!AX$1</f>
        <v>2068</v>
      </c>
      <c r="AY92">
        <f>'Fuel Taxes'!AY$1</f>
        <v>2069</v>
      </c>
      <c r="AZ92">
        <f>'Fuel Taxes'!AZ$1</f>
        <v>2070</v>
      </c>
    </row>
    <row r="93" spans="1:52" x14ac:dyDescent="0.4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  <c r="AG93">
        <f>'Pretax Fuel Prices'!AG94+'Fuel Taxes'!AG94</f>
        <v>0</v>
      </c>
      <c r="AH93">
        <f>'Pretax Fuel Prices'!AH94+'Fuel Taxes'!AH94</f>
        <v>0</v>
      </c>
      <c r="AI93">
        <f>'Pretax Fuel Prices'!AI94+'Fuel Taxes'!AI94</f>
        <v>0</v>
      </c>
      <c r="AJ93">
        <f>'Pretax Fuel Prices'!AJ94+'Fuel Taxes'!AJ94</f>
        <v>0</v>
      </c>
      <c r="AK93">
        <f>'Pretax Fuel Prices'!AK94+'Fuel Taxes'!AK94</f>
        <v>0</v>
      </c>
      <c r="AL93">
        <f>'Pretax Fuel Prices'!AL94+'Fuel Taxes'!AL94</f>
        <v>0</v>
      </c>
      <c r="AM93">
        <f>'Pretax Fuel Prices'!AM94+'Fuel Taxes'!AM94</f>
        <v>0</v>
      </c>
      <c r="AN93">
        <f>'Pretax Fuel Prices'!AN94+'Fuel Taxes'!AN94</f>
        <v>0</v>
      </c>
      <c r="AO93">
        <f>'Pretax Fuel Prices'!AO94+'Fuel Taxes'!AO94</f>
        <v>0</v>
      </c>
      <c r="AP93">
        <f>'Pretax Fuel Prices'!AP94+'Fuel Taxes'!AP94</f>
        <v>0</v>
      </c>
      <c r="AQ93">
        <f>'Pretax Fuel Prices'!AQ94+'Fuel Taxes'!AQ94</f>
        <v>0</v>
      </c>
      <c r="AR93">
        <f>'Pretax Fuel Prices'!AR94+'Fuel Taxes'!AR94</f>
        <v>0</v>
      </c>
      <c r="AS93">
        <f>'Pretax Fuel Prices'!AS94+'Fuel Taxes'!AS94</f>
        <v>0</v>
      </c>
      <c r="AT93">
        <f>'Pretax Fuel Prices'!AT94+'Fuel Taxes'!AT94</f>
        <v>0</v>
      </c>
      <c r="AU93">
        <f>'Pretax Fuel Prices'!AU94+'Fuel Taxes'!AU94</f>
        <v>0</v>
      </c>
      <c r="AV93">
        <f>'Pretax Fuel Prices'!AV94+'Fuel Taxes'!AV94</f>
        <v>0</v>
      </c>
      <c r="AW93">
        <f>'Pretax Fuel Prices'!AW94+'Fuel Taxes'!AW94</f>
        <v>0</v>
      </c>
      <c r="AX93">
        <f>'Pretax Fuel Prices'!AX94+'Fuel Taxes'!AX94</f>
        <v>0</v>
      </c>
      <c r="AY93">
        <f>'Pretax Fuel Prices'!AY94+'Fuel Taxes'!AY94</f>
        <v>0</v>
      </c>
      <c r="AZ93">
        <f>'Pretax Fuel Prices'!AZ94+'Fuel Taxes'!AZ94</f>
        <v>0</v>
      </c>
    </row>
    <row r="94" spans="1:52" x14ac:dyDescent="0.4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  <c r="AG94">
        <f>'Pretax Fuel Prices'!AG95+'Fuel Taxes'!AG95</f>
        <v>1.4123862623883809E-6</v>
      </c>
      <c r="AH94">
        <f>'Pretax Fuel Prices'!AH95+'Fuel Taxes'!AH95</f>
        <v>1.4082320232254123E-6</v>
      </c>
      <c r="AI94">
        <f>'Pretax Fuel Prices'!AI95+'Fuel Taxes'!AI95</f>
        <v>1.4040777840624438E-6</v>
      </c>
      <c r="AJ94">
        <f>'Pretax Fuel Prices'!AJ95+'Fuel Taxes'!AJ95</f>
        <v>1.3999235448994753E-6</v>
      </c>
      <c r="AK94">
        <f>'Pretax Fuel Prices'!AK95+'Fuel Taxes'!AK95</f>
        <v>1.3957693057365068E-6</v>
      </c>
      <c r="AL94">
        <f>'Pretax Fuel Prices'!AL95+'Fuel Taxes'!AL95</f>
        <v>1.3916150665735385E-6</v>
      </c>
      <c r="AM94">
        <f>'Pretax Fuel Prices'!AM95+'Fuel Taxes'!AM95</f>
        <v>1.3874608274105702E-6</v>
      </c>
      <c r="AN94">
        <f>'Pretax Fuel Prices'!AN95+'Fuel Taxes'!AN95</f>
        <v>1.3833065882476016E-6</v>
      </c>
      <c r="AO94">
        <f>'Pretax Fuel Prices'!AO95+'Fuel Taxes'!AO95</f>
        <v>1.3791523490846331E-6</v>
      </c>
      <c r="AP94">
        <f>'Pretax Fuel Prices'!AP95+'Fuel Taxes'!AP95</f>
        <v>1.3749981099216646E-6</v>
      </c>
      <c r="AQ94">
        <f>'Pretax Fuel Prices'!AQ95+'Fuel Taxes'!AQ95</f>
        <v>1.3708438707586961E-6</v>
      </c>
      <c r="AR94">
        <f>'Pretax Fuel Prices'!AR95+'Fuel Taxes'!AR95</f>
        <v>1.3666896315957278E-6</v>
      </c>
      <c r="AS94">
        <f>'Pretax Fuel Prices'!AS95+'Fuel Taxes'!AS95</f>
        <v>1.3625353924327592E-6</v>
      </c>
      <c r="AT94">
        <f>'Pretax Fuel Prices'!AT95+'Fuel Taxes'!AT95</f>
        <v>1.3583811532697907E-6</v>
      </c>
      <c r="AU94">
        <f>'Pretax Fuel Prices'!AU95+'Fuel Taxes'!AU95</f>
        <v>1.3542269141068222E-6</v>
      </c>
      <c r="AV94">
        <f>'Pretax Fuel Prices'!AV95+'Fuel Taxes'!AV95</f>
        <v>1.3500726749438537E-6</v>
      </c>
      <c r="AW94">
        <f>'Pretax Fuel Prices'!AW95+'Fuel Taxes'!AW95</f>
        <v>1.3459184357808854E-6</v>
      </c>
      <c r="AX94">
        <f>'Pretax Fuel Prices'!AX95+'Fuel Taxes'!AX95</f>
        <v>1.341764196617917E-6</v>
      </c>
      <c r="AY94">
        <f>'Pretax Fuel Prices'!AY95+'Fuel Taxes'!AY95</f>
        <v>1.3376099574549485E-6</v>
      </c>
      <c r="AZ94">
        <f>'Pretax Fuel Prices'!AZ95+'Fuel Taxes'!AZ95</f>
        <v>1.33345571829198E-6</v>
      </c>
    </row>
    <row r="95" spans="1:52" x14ac:dyDescent="0.4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  <c r="AG95">
        <f>'Pretax Fuel Prices'!AG96+'Fuel Taxes'!AG96</f>
        <v>0</v>
      </c>
      <c r="AH95">
        <f>'Pretax Fuel Prices'!AH96+'Fuel Taxes'!AH96</f>
        <v>0</v>
      </c>
      <c r="AI95">
        <f>'Pretax Fuel Prices'!AI96+'Fuel Taxes'!AI96</f>
        <v>0</v>
      </c>
      <c r="AJ95">
        <f>'Pretax Fuel Prices'!AJ96+'Fuel Taxes'!AJ96</f>
        <v>0</v>
      </c>
      <c r="AK95">
        <f>'Pretax Fuel Prices'!AK96+'Fuel Taxes'!AK96</f>
        <v>0</v>
      </c>
      <c r="AL95">
        <f>'Pretax Fuel Prices'!AL96+'Fuel Taxes'!AL96</f>
        <v>0</v>
      </c>
      <c r="AM95">
        <f>'Pretax Fuel Prices'!AM96+'Fuel Taxes'!AM96</f>
        <v>0</v>
      </c>
      <c r="AN95">
        <f>'Pretax Fuel Prices'!AN96+'Fuel Taxes'!AN96</f>
        <v>0</v>
      </c>
      <c r="AO95">
        <f>'Pretax Fuel Prices'!AO96+'Fuel Taxes'!AO96</f>
        <v>0</v>
      </c>
      <c r="AP95">
        <f>'Pretax Fuel Prices'!AP96+'Fuel Taxes'!AP96</f>
        <v>0</v>
      </c>
      <c r="AQ95">
        <f>'Pretax Fuel Prices'!AQ96+'Fuel Taxes'!AQ96</f>
        <v>0</v>
      </c>
      <c r="AR95">
        <f>'Pretax Fuel Prices'!AR96+'Fuel Taxes'!AR96</f>
        <v>0</v>
      </c>
      <c r="AS95">
        <f>'Pretax Fuel Prices'!AS96+'Fuel Taxes'!AS96</f>
        <v>0</v>
      </c>
      <c r="AT95">
        <f>'Pretax Fuel Prices'!AT96+'Fuel Taxes'!AT96</f>
        <v>0</v>
      </c>
      <c r="AU95">
        <f>'Pretax Fuel Prices'!AU96+'Fuel Taxes'!AU96</f>
        <v>0</v>
      </c>
      <c r="AV95">
        <f>'Pretax Fuel Prices'!AV96+'Fuel Taxes'!AV96</f>
        <v>0</v>
      </c>
      <c r="AW95">
        <f>'Pretax Fuel Prices'!AW96+'Fuel Taxes'!AW96</f>
        <v>0</v>
      </c>
      <c r="AX95">
        <f>'Pretax Fuel Prices'!AX96+'Fuel Taxes'!AX96</f>
        <v>0</v>
      </c>
      <c r="AY95">
        <f>'Pretax Fuel Prices'!AY96+'Fuel Taxes'!AY96</f>
        <v>0</v>
      </c>
      <c r="AZ95">
        <f>'Pretax Fuel Prices'!AZ96+'Fuel Taxes'!AZ96</f>
        <v>0</v>
      </c>
    </row>
    <row r="96" spans="1:52" x14ac:dyDescent="0.4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  <c r="AG96">
        <f>'Pretax Fuel Prices'!AG97+'Fuel Taxes'!AG97</f>
        <v>0</v>
      </c>
      <c r="AH96">
        <f>'Pretax Fuel Prices'!AH97+'Fuel Taxes'!AH97</f>
        <v>0</v>
      </c>
      <c r="AI96">
        <f>'Pretax Fuel Prices'!AI97+'Fuel Taxes'!AI97</f>
        <v>0</v>
      </c>
      <c r="AJ96">
        <f>'Pretax Fuel Prices'!AJ97+'Fuel Taxes'!AJ97</f>
        <v>0</v>
      </c>
      <c r="AK96">
        <f>'Pretax Fuel Prices'!AK97+'Fuel Taxes'!AK97</f>
        <v>0</v>
      </c>
      <c r="AL96">
        <f>'Pretax Fuel Prices'!AL97+'Fuel Taxes'!AL97</f>
        <v>0</v>
      </c>
      <c r="AM96">
        <f>'Pretax Fuel Prices'!AM97+'Fuel Taxes'!AM97</f>
        <v>0</v>
      </c>
      <c r="AN96">
        <f>'Pretax Fuel Prices'!AN97+'Fuel Taxes'!AN97</f>
        <v>0</v>
      </c>
      <c r="AO96">
        <f>'Pretax Fuel Prices'!AO97+'Fuel Taxes'!AO97</f>
        <v>0</v>
      </c>
      <c r="AP96">
        <f>'Pretax Fuel Prices'!AP97+'Fuel Taxes'!AP97</f>
        <v>0</v>
      </c>
      <c r="AQ96">
        <f>'Pretax Fuel Prices'!AQ97+'Fuel Taxes'!AQ97</f>
        <v>0</v>
      </c>
      <c r="AR96">
        <f>'Pretax Fuel Prices'!AR97+'Fuel Taxes'!AR97</f>
        <v>0</v>
      </c>
      <c r="AS96">
        <f>'Pretax Fuel Prices'!AS97+'Fuel Taxes'!AS97</f>
        <v>0</v>
      </c>
      <c r="AT96">
        <f>'Pretax Fuel Prices'!AT97+'Fuel Taxes'!AT97</f>
        <v>0</v>
      </c>
      <c r="AU96">
        <f>'Pretax Fuel Prices'!AU97+'Fuel Taxes'!AU97</f>
        <v>0</v>
      </c>
      <c r="AV96">
        <f>'Pretax Fuel Prices'!AV97+'Fuel Taxes'!AV97</f>
        <v>0</v>
      </c>
      <c r="AW96">
        <f>'Pretax Fuel Prices'!AW97+'Fuel Taxes'!AW97</f>
        <v>0</v>
      </c>
      <c r="AX96">
        <f>'Pretax Fuel Prices'!AX97+'Fuel Taxes'!AX97</f>
        <v>0</v>
      </c>
      <c r="AY96">
        <f>'Pretax Fuel Prices'!AY97+'Fuel Taxes'!AY97</f>
        <v>0</v>
      </c>
      <c r="AZ96">
        <f>'Pretax Fuel Prices'!AZ97+'Fuel Taxes'!AZ97</f>
        <v>0</v>
      </c>
    </row>
    <row r="97" spans="1:52" x14ac:dyDescent="0.4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  <c r="AG97">
        <f>'Pretax Fuel Prices'!AG98+'Fuel Taxes'!AG98</f>
        <v>0</v>
      </c>
      <c r="AH97">
        <f>'Pretax Fuel Prices'!AH98+'Fuel Taxes'!AH98</f>
        <v>0</v>
      </c>
      <c r="AI97">
        <f>'Pretax Fuel Prices'!AI98+'Fuel Taxes'!AI98</f>
        <v>0</v>
      </c>
      <c r="AJ97">
        <f>'Pretax Fuel Prices'!AJ98+'Fuel Taxes'!AJ98</f>
        <v>0</v>
      </c>
      <c r="AK97">
        <f>'Pretax Fuel Prices'!AK98+'Fuel Taxes'!AK98</f>
        <v>0</v>
      </c>
      <c r="AL97">
        <f>'Pretax Fuel Prices'!AL98+'Fuel Taxes'!AL98</f>
        <v>0</v>
      </c>
      <c r="AM97">
        <f>'Pretax Fuel Prices'!AM98+'Fuel Taxes'!AM98</f>
        <v>0</v>
      </c>
      <c r="AN97">
        <f>'Pretax Fuel Prices'!AN98+'Fuel Taxes'!AN98</f>
        <v>0</v>
      </c>
      <c r="AO97">
        <f>'Pretax Fuel Prices'!AO98+'Fuel Taxes'!AO98</f>
        <v>0</v>
      </c>
      <c r="AP97">
        <f>'Pretax Fuel Prices'!AP98+'Fuel Taxes'!AP98</f>
        <v>0</v>
      </c>
      <c r="AQ97">
        <f>'Pretax Fuel Prices'!AQ98+'Fuel Taxes'!AQ98</f>
        <v>0</v>
      </c>
      <c r="AR97">
        <f>'Pretax Fuel Prices'!AR98+'Fuel Taxes'!AR98</f>
        <v>0</v>
      </c>
      <c r="AS97">
        <f>'Pretax Fuel Prices'!AS98+'Fuel Taxes'!AS98</f>
        <v>0</v>
      </c>
      <c r="AT97">
        <f>'Pretax Fuel Prices'!AT98+'Fuel Taxes'!AT98</f>
        <v>0</v>
      </c>
      <c r="AU97">
        <f>'Pretax Fuel Prices'!AU98+'Fuel Taxes'!AU98</f>
        <v>0</v>
      </c>
      <c r="AV97">
        <f>'Pretax Fuel Prices'!AV98+'Fuel Taxes'!AV98</f>
        <v>0</v>
      </c>
      <c r="AW97">
        <f>'Pretax Fuel Prices'!AW98+'Fuel Taxes'!AW98</f>
        <v>0</v>
      </c>
      <c r="AX97">
        <f>'Pretax Fuel Prices'!AX98+'Fuel Taxes'!AX98</f>
        <v>0</v>
      </c>
      <c r="AY97">
        <f>'Pretax Fuel Prices'!AY98+'Fuel Taxes'!AY98</f>
        <v>0</v>
      </c>
      <c r="AZ97">
        <f>'Pretax Fuel Prices'!AZ98+'Fuel Taxes'!AZ98</f>
        <v>0</v>
      </c>
    </row>
    <row r="98" spans="1:52" x14ac:dyDescent="0.4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  <c r="AG98">
        <f>'Pretax Fuel Prices'!AG99+'Fuel Taxes'!AG99</f>
        <v>0</v>
      </c>
      <c r="AH98">
        <f>'Pretax Fuel Prices'!AH99+'Fuel Taxes'!AH99</f>
        <v>0</v>
      </c>
      <c r="AI98">
        <f>'Pretax Fuel Prices'!AI99+'Fuel Taxes'!AI99</f>
        <v>0</v>
      </c>
      <c r="AJ98">
        <f>'Pretax Fuel Prices'!AJ99+'Fuel Taxes'!AJ99</f>
        <v>0</v>
      </c>
      <c r="AK98">
        <f>'Pretax Fuel Prices'!AK99+'Fuel Taxes'!AK99</f>
        <v>0</v>
      </c>
      <c r="AL98">
        <f>'Pretax Fuel Prices'!AL99+'Fuel Taxes'!AL99</f>
        <v>0</v>
      </c>
      <c r="AM98">
        <f>'Pretax Fuel Prices'!AM99+'Fuel Taxes'!AM99</f>
        <v>0</v>
      </c>
      <c r="AN98">
        <f>'Pretax Fuel Prices'!AN99+'Fuel Taxes'!AN99</f>
        <v>0</v>
      </c>
      <c r="AO98">
        <f>'Pretax Fuel Prices'!AO99+'Fuel Taxes'!AO99</f>
        <v>0</v>
      </c>
      <c r="AP98">
        <f>'Pretax Fuel Prices'!AP99+'Fuel Taxes'!AP99</f>
        <v>0</v>
      </c>
      <c r="AQ98">
        <f>'Pretax Fuel Prices'!AQ99+'Fuel Taxes'!AQ99</f>
        <v>0</v>
      </c>
      <c r="AR98">
        <f>'Pretax Fuel Prices'!AR99+'Fuel Taxes'!AR99</f>
        <v>0</v>
      </c>
      <c r="AS98">
        <f>'Pretax Fuel Prices'!AS99+'Fuel Taxes'!AS99</f>
        <v>0</v>
      </c>
      <c r="AT98">
        <f>'Pretax Fuel Prices'!AT99+'Fuel Taxes'!AT99</f>
        <v>0</v>
      </c>
      <c r="AU98">
        <f>'Pretax Fuel Prices'!AU99+'Fuel Taxes'!AU99</f>
        <v>0</v>
      </c>
      <c r="AV98">
        <f>'Pretax Fuel Prices'!AV99+'Fuel Taxes'!AV99</f>
        <v>0</v>
      </c>
      <c r="AW98">
        <f>'Pretax Fuel Prices'!AW99+'Fuel Taxes'!AW99</f>
        <v>0</v>
      </c>
      <c r="AX98">
        <f>'Pretax Fuel Prices'!AX99+'Fuel Taxes'!AX99</f>
        <v>0</v>
      </c>
      <c r="AY98">
        <f>'Pretax Fuel Prices'!AY99+'Fuel Taxes'!AY99</f>
        <v>0</v>
      </c>
      <c r="AZ98">
        <f>'Pretax Fuel Prices'!AZ99+'Fuel Taxes'!AZ99</f>
        <v>0</v>
      </c>
    </row>
    <row r="99" spans="1:52" x14ac:dyDescent="0.4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  <c r="AG99">
        <f>'Pretax Fuel Prices'!AG100+'Fuel Taxes'!AG100</f>
        <v>0</v>
      </c>
      <c r="AH99">
        <f>'Pretax Fuel Prices'!AH100+'Fuel Taxes'!AH100</f>
        <v>0</v>
      </c>
      <c r="AI99">
        <f>'Pretax Fuel Prices'!AI100+'Fuel Taxes'!AI100</f>
        <v>0</v>
      </c>
      <c r="AJ99">
        <f>'Pretax Fuel Prices'!AJ100+'Fuel Taxes'!AJ100</f>
        <v>0</v>
      </c>
      <c r="AK99">
        <f>'Pretax Fuel Prices'!AK100+'Fuel Taxes'!AK100</f>
        <v>0</v>
      </c>
      <c r="AL99">
        <f>'Pretax Fuel Prices'!AL100+'Fuel Taxes'!AL100</f>
        <v>0</v>
      </c>
      <c r="AM99">
        <f>'Pretax Fuel Prices'!AM100+'Fuel Taxes'!AM100</f>
        <v>0</v>
      </c>
      <c r="AN99">
        <f>'Pretax Fuel Prices'!AN100+'Fuel Taxes'!AN100</f>
        <v>0</v>
      </c>
      <c r="AO99">
        <f>'Pretax Fuel Prices'!AO100+'Fuel Taxes'!AO100</f>
        <v>0</v>
      </c>
      <c r="AP99">
        <f>'Pretax Fuel Prices'!AP100+'Fuel Taxes'!AP100</f>
        <v>0</v>
      </c>
      <c r="AQ99">
        <f>'Pretax Fuel Prices'!AQ100+'Fuel Taxes'!AQ100</f>
        <v>0</v>
      </c>
      <c r="AR99">
        <f>'Pretax Fuel Prices'!AR100+'Fuel Taxes'!AR100</f>
        <v>0</v>
      </c>
      <c r="AS99">
        <f>'Pretax Fuel Prices'!AS100+'Fuel Taxes'!AS100</f>
        <v>0</v>
      </c>
      <c r="AT99">
        <f>'Pretax Fuel Prices'!AT100+'Fuel Taxes'!AT100</f>
        <v>0</v>
      </c>
      <c r="AU99">
        <f>'Pretax Fuel Prices'!AU100+'Fuel Taxes'!AU100</f>
        <v>0</v>
      </c>
      <c r="AV99">
        <f>'Pretax Fuel Prices'!AV100+'Fuel Taxes'!AV100</f>
        <v>0</v>
      </c>
      <c r="AW99">
        <f>'Pretax Fuel Prices'!AW100+'Fuel Taxes'!AW100</f>
        <v>0</v>
      </c>
      <c r="AX99">
        <f>'Pretax Fuel Prices'!AX100+'Fuel Taxes'!AX100</f>
        <v>0</v>
      </c>
      <c r="AY99">
        <f>'Pretax Fuel Prices'!AY100+'Fuel Taxes'!AY100</f>
        <v>0</v>
      </c>
      <c r="AZ99">
        <f>'Pretax Fuel Prices'!AZ100+'Fuel Taxes'!AZ100</f>
        <v>0</v>
      </c>
    </row>
    <row r="100" spans="1:52" x14ac:dyDescent="0.4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  <c r="AG100">
        <f>'Pretax Fuel Prices'!AG101+'Fuel Taxes'!AG101</f>
        <v>0</v>
      </c>
      <c r="AH100">
        <f>'Pretax Fuel Prices'!AH101+'Fuel Taxes'!AH101</f>
        <v>0</v>
      </c>
      <c r="AI100">
        <f>'Pretax Fuel Prices'!AI101+'Fuel Taxes'!AI101</f>
        <v>0</v>
      </c>
      <c r="AJ100">
        <f>'Pretax Fuel Prices'!AJ101+'Fuel Taxes'!AJ101</f>
        <v>0</v>
      </c>
      <c r="AK100">
        <f>'Pretax Fuel Prices'!AK101+'Fuel Taxes'!AK101</f>
        <v>0</v>
      </c>
      <c r="AL100">
        <f>'Pretax Fuel Prices'!AL101+'Fuel Taxes'!AL101</f>
        <v>0</v>
      </c>
      <c r="AM100">
        <f>'Pretax Fuel Prices'!AM101+'Fuel Taxes'!AM101</f>
        <v>0</v>
      </c>
      <c r="AN100">
        <f>'Pretax Fuel Prices'!AN101+'Fuel Taxes'!AN101</f>
        <v>0</v>
      </c>
      <c r="AO100">
        <f>'Pretax Fuel Prices'!AO101+'Fuel Taxes'!AO101</f>
        <v>0</v>
      </c>
      <c r="AP100">
        <f>'Pretax Fuel Prices'!AP101+'Fuel Taxes'!AP101</f>
        <v>0</v>
      </c>
      <c r="AQ100">
        <f>'Pretax Fuel Prices'!AQ101+'Fuel Taxes'!AQ101</f>
        <v>0</v>
      </c>
      <c r="AR100">
        <f>'Pretax Fuel Prices'!AR101+'Fuel Taxes'!AR101</f>
        <v>0</v>
      </c>
      <c r="AS100">
        <f>'Pretax Fuel Prices'!AS101+'Fuel Taxes'!AS101</f>
        <v>0</v>
      </c>
      <c r="AT100">
        <f>'Pretax Fuel Prices'!AT101+'Fuel Taxes'!AT101</f>
        <v>0</v>
      </c>
      <c r="AU100">
        <f>'Pretax Fuel Prices'!AU101+'Fuel Taxes'!AU101</f>
        <v>0</v>
      </c>
      <c r="AV100">
        <f>'Pretax Fuel Prices'!AV101+'Fuel Taxes'!AV101</f>
        <v>0</v>
      </c>
      <c r="AW100">
        <f>'Pretax Fuel Prices'!AW101+'Fuel Taxes'!AW101</f>
        <v>0</v>
      </c>
      <c r="AX100">
        <f>'Pretax Fuel Prices'!AX101+'Fuel Taxes'!AX101</f>
        <v>0</v>
      </c>
      <c r="AY100">
        <f>'Pretax Fuel Prices'!AY101+'Fuel Taxes'!AY101</f>
        <v>0</v>
      </c>
      <c r="AZ100">
        <f>'Pretax Fuel Prices'!AZ101+'Fuel Taxes'!AZ101</f>
        <v>0</v>
      </c>
    </row>
    <row r="101" spans="1:52" s="3" customFormat="1" x14ac:dyDescent="0.45">
      <c r="A101" s="5" t="s">
        <v>46</v>
      </c>
    </row>
    <row r="102" spans="1:52" x14ac:dyDescent="0.4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  <c r="AG102">
        <f>'Fuel Taxes'!AG$1</f>
        <v>2051</v>
      </c>
      <c r="AH102">
        <f>'Fuel Taxes'!AH$1</f>
        <v>2052</v>
      </c>
      <c r="AI102">
        <f>'Fuel Taxes'!AI$1</f>
        <v>2053</v>
      </c>
      <c r="AJ102">
        <f>'Fuel Taxes'!AJ$1</f>
        <v>2054</v>
      </c>
      <c r="AK102">
        <f>'Fuel Taxes'!AK$1</f>
        <v>2055</v>
      </c>
      <c r="AL102">
        <f>'Fuel Taxes'!AL$1</f>
        <v>2056</v>
      </c>
      <c r="AM102">
        <f>'Fuel Taxes'!AM$1</f>
        <v>2057</v>
      </c>
      <c r="AN102">
        <f>'Fuel Taxes'!AN$1</f>
        <v>2058</v>
      </c>
      <c r="AO102">
        <f>'Fuel Taxes'!AO$1</f>
        <v>2059</v>
      </c>
      <c r="AP102">
        <f>'Fuel Taxes'!AP$1</f>
        <v>2060</v>
      </c>
      <c r="AQ102">
        <f>'Fuel Taxes'!AQ$1</f>
        <v>2061</v>
      </c>
      <c r="AR102">
        <f>'Fuel Taxes'!AR$1</f>
        <v>2062</v>
      </c>
      <c r="AS102">
        <f>'Fuel Taxes'!AS$1</f>
        <v>2063</v>
      </c>
      <c r="AT102">
        <f>'Fuel Taxes'!AT$1</f>
        <v>2064</v>
      </c>
      <c r="AU102">
        <f>'Fuel Taxes'!AU$1</f>
        <v>2065</v>
      </c>
      <c r="AV102">
        <f>'Fuel Taxes'!AV$1</f>
        <v>2066</v>
      </c>
      <c r="AW102">
        <f>'Fuel Taxes'!AW$1</f>
        <v>2067</v>
      </c>
      <c r="AX102">
        <f>'Fuel Taxes'!AX$1</f>
        <v>2068</v>
      </c>
      <c r="AY102">
        <f>'Fuel Taxes'!AY$1</f>
        <v>2069</v>
      </c>
      <c r="AZ102">
        <f>'Fuel Taxes'!AZ$1</f>
        <v>2070</v>
      </c>
    </row>
    <row r="103" spans="1:52" x14ac:dyDescent="0.4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  <c r="AG103">
        <f>'Pretax Fuel Prices'!AG104+'Fuel Taxes'!AG104</f>
        <v>0</v>
      </c>
      <c r="AH103">
        <f>'Pretax Fuel Prices'!AH104+'Fuel Taxes'!AH104</f>
        <v>0</v>
      </c>
      <c r="AI103">
        <f>'Pretax Fuel Prices'!AI104+'Fuel Taxes'!AI104</f>
        <v>0</v>
      </c>
      <c r="AJ103">
        <f>'Pretax Fuel Prices'!AJ104+'Fuel Taxes'!AJ104</f>
        <v>0</v>
      </c>
      <c r="AK103">
        <f>'Pretax Fuel Prices'!AK104+'Fuel Taxes'!AK104</f>
        <v>0</v>
      </c>
      <c r="AL103">
        <f>'Pretax Fuel Prices'!AL104+'Fuel Taxes'!AL104</f>
        <v>0</v>
      </c>
      <c r="AM103">
        <f>'Pretax Fuel Prices'!AM104+'Fuel Taxes'!AM104</f>
        <v>0</v>
      </c>
      <c r="AN103">
        <f>'Pretax Fuel Prices'!AN104+'Fuel Taxes'!AN104</f>
        <v>0</v>
      </c>
      <c r="AO103">
        <f>'Pretax Fuel Prices'!AO104+'Fuel Taxes'!AO104</f>
        <v>0</v>
      </c>
      <c r="AP103">
        <f>'Pretax Fuel Prices'!AP104+'Fuel Taxes'!AP104</f>
        <v>0</v>
      </c>
      <c r="AQ103">
        <f>'Pretax Fuel Prices'!AQ104+'Fuel Taxes'!AQ104</f>
        <v>0</v>
      </c>
      <c r="AR103">
        <f>'Pretax Fuel Prices'!AR104+'Fuel Taxes'!AR104</f>
        <v>0</v>
      </c>
      <c r="AS103">
        <f>'Pretax Fuel Prices'!AS104+'Fuel Taxes'!AS104</f>
        <v>0</v>
      </c>
      <c r="AT103">
        <f>'Pretax Fuel Prices'!AT104+'Fuel Taxes'!AT104</f>
        <v>0</v>
      </c>
      <c r="AU103">
        <f>'Pretax Fuel Prices'!AU104+'Fuel Taxes'!AU104</f>
        <v>0</v>
      </c>
      <c r="AV103">
        <f>'Pretax Fuel Prices'!AV104+'Fuel Taxes'!AV104</f>
        <v>0</v>
      </c>
      <c r="AW103">
        <f>'Pretax Fuel Prices'!AW104+'Fuel Taxes'!AW104</f>
        <v>0</v>
      </c>
      <c r="AX103">
        <f>'Pretax Fuel Prices'!AX104+'Fuel Taxes'!AX104</f>
        <v>0</v>
      </c>
      <c r="AY103">
        <f>'Pretax Fuel Prices'!AY104+'Fuel Taxes'!AY104</f>
        <v>0</v>
      </c>
      <c r="AZ103">
        <f>'Pretax Fuel Prices'!AZ104+'Fuel Taxes'!AZ104</f>
        <v>0</v>
      </c>
    </row>
    <row r="104" spans="1:52" x14ac:dyDescent="0.4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  <c r="AG104">
        <f>'Pretax Fuel Prices'!AG105+'Fuel Taxes'!AG105</f>
        <v>1.2997822325031527E-5</v>
      </c>
      <c r="AH104">
        <f>'Pretax Fuel Prices'!AH105+'Fuel Taxes'!AH105</f>
        <v>1.3095442282746987E-5</v>
      </c>
      <c r="AI104">
        <f>'Pretax Fuel Prices'!AI105+'Fuel Taxes'!AI105</f>
        <v>1.3193062240462445E-5</v>
      </c>
      <c r="AJ104">
        <f>'Pretax Fuel Prices'!AJ105+'Fuel Taxes'!AJ105</f>
        <v>1.3290682198177904E-5</v>
      </c>
      <c r="AK104">
        <f>'Pretax Fuel Prices'!AK105+'Fuel Taxes'!AK105</f>
        <v>1.3388302155893362E-5</v>
      </c>
      <c r="AL104">
        <f>'Pretax Fuel Prices'!AL105+'Fuel Taxes'!AL105</f>
        <v>1.3485922113608822E-5</v>
      </c>
      <c r="AM104">
        <f>'Pretax Fuel Prices'!AM105+'Fuel Taxes'!AM105</f>
        <v>1.358354207132428E-5</v>
      </c>
      <c r="AN104">
        <f>'Pretax Fuel Prices'!AN105+'Fuel Taxes'!AN105</f>
        <v>1.3681162029039738E-5</v>
      </c>
      <c r="AO104">
        <f>'Pretax Fuel Prices'!AO105+'Fuel Taxes'!AO105</f>
        <v>1.3778781986755198E-5</v>
      </c>
      <c r="AP104">
        <f>'Pretax Fuel Prices'!AP105+'Fuel Taxes'!AP105</f>
        <v>1.3876401944470656E-5</v>
      </c>
      <c r="AQ104">
        <f>'Pretax Fuel Prices'!AQ105+'Fuel Taxes'!AQ105</f>
        <v>1.3974021902186115E-5</v>
      </c>
      <c r="AR104">
        <f>'Pretax Fuel Prices'!AR105+'Fuel Taxes'!AR105</f>
        <v>1.4071641859901575E-5</v>
      </c>
      <c r="AS104">
        <f>'Pretax Fuel Prices'!AS105+'Fuel Taxes'!AS105</f>
        <v>1.4169261817617033E-5</v>
      </c>
      <c r="AT104">
        <f>'Pretax Fuel Prices'!AT105+'Fuel Taxes'!AT105</f>
        <v>1.4266881775332491E-5</v>
      </c>
      <c r="AU104">
        <f>'Pretax Fuel Prices'!AU105+'Fuel Taxes'!AU105</f>
        <v>1.4364501733047951E-5</v>
      </c>
      <c r="AV104">
        <f>'Pretax Fuel Prices'!AV105+'Fuel Taxes'!AV105</f>
        <v>1.4462121690763409E-5</v>
      </c>
      <c r="AW104">
        <f>'Pretax Fuel Prices'!AW105+'Fuel Taxes'!AW105</f>
        <v>1.4559741648478868E-5</v>
      </c>
      <c r="AX104">
        <f>'Pretax Fuel Prices'!AX105+'Fuel Taxes'!AX105</f>
        <v>1.4657361606194326E-5</v>
      </c>
      <c r="AY104">
        <f>'Pretax Fuel Prices'!AY105+'Fuel Taxes'!AY105</f>
        <v>1.4754981563909786E-5</v>
      </c>
      <c r="AZ104">
        <f>'Pretax Fuel Prices'!AZ105+'Fuel Taxes'!AZ105</f>
        <v>1.4852601521625244E-5</v>
      </c>
    </row>
    <row r="105" spans="1:52" x14ac:dyDescent="0.4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  <c r="AG105">
        <f>'Pretax Fuel Prices'!AG106+'Fuel Taxes'!AG106</f>
        <v>0</v>
      </c>
      <c r="AH105">
        <f>'Pretax Fuel Prices'!AH106+'Fuel Taxes'!AH106</f>
        <v>0</v>
      </c>
      <c r="AI105">
        <f>'Pretax Fuel Prices'!AI106+'Fuel Taxes'!AI106</f>
        <v>0</v>
      </c>
      <c r="AJ105">
        <f>'Pretax Fuel Prices'!AJ106+'Fuel Taxes'!AJ106</f>
        <v>0</v>
      </c>
      <c r="AK105">
        <f>'Pretax Fuel Prices'!AK106+'Fuel Taxes'!AK106</f>
        <v>0</v>
      </c>
      <c r="AL105">
        <f>'Pretax Fuel Prices'!AL106+'Fuel Taxes'!AL106</f>
        <v>0</v>
      </c>
      <c r="AM105">
        <f>'Pretax Fuel Prices'!AM106+'Fuel Taxes'!AM106</f>
        <v>0</v>
      </c>
      <c r="AN105">
        <f>'Pretax Fuel Prices'!AN106+'Fuel Taxes'!AN106</f>
        <v>0</v>
      </c>
      <c r="AO105">
        <f>'Pretax Fuel Prices'!AO106+'Fuel Taxes'!AO106</f>
        <v>0</v>
      </c>
      <c r="AP105">
        <f>'Pretax Fuel Prices'!AP106+'Fuel Taxes'!AP106</f>
        <v>0</v>
      </c>
      <c r="AQ105">
        <f>'Pretax Fuel Prices'!AQ106+'Fuel Taxes'!AQ106</f>
        <v>0</v>
      </c>
      <c r="AR105">
        <f>'Pretax Fuel Prices'!AR106+'Fuel Taxes'!AR106</f>
        <v>0</v>
      </c>
      <c r="AS105">
        <f>'Pretax Fuel Prices'!AS106+'Fuel Taxes'!AS106</f>
        <v>0</v>
      </c>
      <c r="AT105">
        <f>'Pretax Fuel Prices'!AT106+'Fuel Taxes'!AT106</f>
        <v>0</v>
      </c>
      <c r="AU105">
        <f>'Pretax Fuel Prices'!AU106+'Fuel Taxes'!AU106</f>
        <v>0</v>
      </c>
      <c r="AV105">
        <f>'Pretax Fuel Prices'!AV106+'Fuel Taxes'!AV106</f>
        <v>0</v>
      </c>
      <c r="AW105">
        <f>'Pretax Fuel Prices'!AW106+'Fuel Taxes'!AW106</f>
        <v>0</v>
      </c>
      <c r="AX105">
        <f>'Pretax Fuel Prices'!AX106+'Fuel Taxes'!AX106</f>
        <v>0</v>
      </c>
      <c r="AY105">
        <f>'Pretax Fuel Prices'!AY106+'Fuel Taxes'!AY106</f>
        <v>0</v>
      </c>
      <c r="AZ105">
        <f>'Pretax Fuel Prices'!AZ106+'Fuel Taxes'!AZ106</f>
        <v>0</v>
      </c>
    </row>
    <row r="106" spans="1:52" x14ac:dyDescent="0.4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  <c r="AG106">
        <f>'Pretax Fuel Prices'!AG107+'Fuel Taxes'!AG107</f>
        <v>0</v>
      </c>
      <c r="AH106">
        <f>'Pretax Fuel Prices'!AH107+'Fuel Taxes'!AH107</f>
        <v>0</v>
      </c>
      <c r="AI106">
        <f>'Pretax Fuel Prices'!AI107+'Fuel Taxes'!AI107</f>
        <v>0</v>
      </c>
      <c r="AJ106">
        <f>'Pretax Fuel Prices'!AJ107+'Fuel Taxes'!AJ107</f>
        <v>0</v>
      </c>
      <c r="AK106">
        <f>'Pretax Fuel Prices'!AK107+'Fuel Taxes'!AK107</f>
        <v>0</v>
      </c>
      <c r="AL106">
        <f>'Pretax Fuel Prices'!AL107+'Fuel Taxes'!AL107</f>
        <v>0</v>
      </c>
      <c r="AM106">
        <f>'Pretax Fuel Prices'!AM107+'Fuel Taxes'!AM107</f>
        <v>0</v>
      </c>
      <c r="AN106">
        <f>'Pretax Fuel Prices'!AN107+'Fuel Taxes'!AN107</f>
        <v>0</v>
      </c>
      <c r="AO106">
        <f>'Pretax Fuel Prices'!AO107+'Fuel Taxes'!AO107</f>
        <v>0</v>
      </c>
      <c r="AP106">
        <f>'Pretax Fuel Prices'!AP107+'Fuel Taxes'!AP107</f>
        <v>0</v>
      </c>
      <c r="AQ106">
        <f>'Pretax Fuel Prices'!AQ107+'Fuel Taxes'!AQ107</f>
        <v>0</v>
      </c>
      <c r="AR106">
        <f>'Pretax Fuel Prices'!AR107+'Fuel Taxes'!AR107</f>
        <v>0</v>
      </c>
      <c r="AS106">
        <f>'Pretax Fuel Prices'!AS107+'Fuel Taxes'!AS107</f>
        <v>0</v>
      </c>
      <c r="AT106">
        <f>'Pretax Fuel Prices'!AT107+'Fuel Taxes'!AT107</f>
        <v>0</v>
      </c>
      <c r="AU106">
        <f>'Pretax Fuel Prices'!AU107+'Fuel Taxes'!AU107</f>
        <v>0</v>
      </c>
      <c r="AV106">
        <f>'Pretax Fuel Prices'!AV107+'Fuel Taxes'!AV107</f>
        <v>0</v>
      </c>
      <c r="AW106">
        <f>'Pretax Fuel Prices'!AW107+'Fuel Taxes'!AW107</f>
        <v>0</v>
      </c>
      <c r="AX106">
        <f>'Pretax Fuel Prices'!AX107+'Fuel Taxes'!AX107</f>
        <v>0</v>
      </c>
      <c r="AY106">
        <f>'Pretax Fuel Prices'!AY107+'Fuel Taxes'!AY107</f>
        <v>0</v>
      </c>
      <c r="AZ106">
        <f>'Pretax Fuel Prices'!AZ107+'Fuel Taxes'!AZ107</f>
        <v>0</v>
      </c>
    </row>
    <row r="107" spans="1:52" x14ac:dyDescent="0.4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  <c r="AG107">
        <f>'Pretax Fuel Prices'!AG108+'Fuel Taxes'!AG108</f>
        <v>1.2997822325031527E-5</v>
      </c>
      <c r="AH107">
        <f>'Pretax Fuel Prices'!AH108+'Fuel Taxes'!AH108</f>
        <v>1.3095442282746987E-5</v>
      </c>
      <c r="AI107">
        <f>'Pretax Fuel Prices'!AI108+'Fuel Taxes'!AI108</f>
        <v>1.3193062240462445E-5</v>
      </c>
      <c r="AJ107">
        <f>'Pretax Fuel Prices'!AJ108+'Fuel Taxes'!AJ108</f>
        <v>1.3290682198177904E-5</v>
      </c>
      <c r="AK107">
        <f>'Pretax Fuel Prices'!AK108+'Fuel Taxes'!AK108</f>
        <v>1.3388302155893362E-5</v>
      </c>
      <c r="AL107">
        <f>'Pretax Fuel Prices'!AL108+'Fuel Taxes'!AL108</f>
        <v>1.3485922113608822E-5</v>
      </c>
      <c r="AM107">
        <f>'Pretax Fuel Prices'!AM108+'Fuel Taxes'!AM108</f>
        <v>1.358354207132428E-5</v>
      </c>
      <c r="AN107">
        <f>'Pretax Fuel Prices'!AN108+'Fuel Taxes'!AN108</f>
        <v>1.3681162029039738E-5</v>
      </c>
      <c r="AO107">
        <f>'Pretax Fuel Prices'!AO108+'Fuel Taxes'!AO108</f>
        <v>1.3778781986755198E-5</v>
      </c>
      <c r="AP107">
        <f>'Pretax Fuel Prices'!AP108+'Fuel Taxes'!AP108</f>
        <v>1.3876401944470656E-5</v>
      </c>
      <c r="AQ107">
        <f>'Pretax Fuel Prices'!AQ108+'Fuel Taxes'!AQ108</f>
        <v>1.3974021902186115E-5</v>
      </c>
      <c r="AR107">
        <f>'Pretax Fuel Prices'!AR108+'Fuel Taxes'!AR108</f>
        <v>1.4071641859901575E-5</v>
      </c>
      <c r="AS107">
        <f>'Pretax Fuel Prices'!AS108+'Fuel Taxes'!AS108</f>
        <v>1.4169261817617033E-5</v>
      </c>
      <c r="AT107">
        <f>'Pretax Fuel Prices'!AT108+'Fuel Taxes'!AT108</f>
        <v>1.4266881775332491E-5</v>
      </c>
      <c r="AU107">
        <f>'Pretax Fuel Prices'!AU108+'Fuel Taxes'!AU108</f>
        <v>1.4364501733047951E-5</v>
      </c>
      <c r="AV107">
        <f>'Pretax Fuel Prices'!AV108+'Fuel Taxes'!AV108</f>
        <v>1.4462121690763409E-5</v>
      </c>
      <c r="AW107">
        <f>'Pretax Fuel Prices'!AW108+'Fuel Taxes'!AW108</f>
        <v>1.4559741648478868E-5</v>
      </c>
      <c r="AX107">
        <f>'Pretax Fuel Prices'!AX108+'Fuel Taxes'!AX108</f>
        <v>1.4657361606194326E-5</v>
      </c>
      <c r="AY107">
        <f>'Pretax Fuel Prices'!AY108+'Fuel Taxes'!AY108</f>
        <v>1.4754981563909786E-5</v>
      </c>
      <c r="AZ107">
        <f>'Pretax Fuel Prices'!AZ108+'Fuel Taxes'!AZ108</f>
        <v>1.4852601521625244E-5</v>
      </c>
    </row>
    <row r="108" spans="1:52" x14ac:dyDescent="0.4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  <c r="AG108">
        <f>'Pretax Fuel Prices'!AG109+'Fuel Taxes'!AG109</f>
        <v>0</v>
      </c>
      <c r="AH108">
        <f>'Pretax Fuel Prices'!AH109+'Fuel Taxes'!AH109</f>
        <v>0</v>
      </c>
      <c r="AI108">
        <f>'Pretax Fuel Prices'!AI109+'Fuel Taxes'!AI109</f>
        <v>0</v>
      </c>
      <c r="AJ108">
        <f>'Pretax Fuel Prices'!AJ109+'Fuel Taxes'!AJ109</f>
        <v>0</v>
      </c>
      <c r="AK108">
        <f>'Pretax Fuel Prices'!AK109+'Fuel Taxes'!AK109</f>
        <v>0</v>
      </c>
      <c r="AL108">
        <f>'Pretax Fuel Prices'!AL109+'Fuel Taxes'!AL109</f>
        <v>0</v>
      </c>
      <c r="AM108">
        <f>'Pretax Fuel Prices'!AM109+'Fuel Taxes'!AM109</f>
        <v>0</v>
      </c>
      <c r="AN108">
        <f>'Pretax Fuel Prices'!AN109+'Fuel Taxes'!AN109</f>
        <v>0</v>
      </c>
      <c r="AO108">
        <f>'Pretax Fuel Prices'!AO109+'Fuel Taxes'!AO109</f>
        <v>0</v>
      </c>
      <c r="AP108">
        <f>'Pretax Fuel Prices'!AP109+'Fuel Taxes'!AP109</f>
        <v>0</v>
      </c>
      <c r="AQ108">
        <f>'Pretax Fuel Prices'!AQ109+'Fuel Taxes'!AQ109</f>
        <v>0</v>
      </c>
      <c r="AR108">
        <f>'Pretax Fuel Prices'!AR109+'Fuel Taxes'!AR109</f>
        <v>0</v>
      </c>
      <c r="AS108">
        <f>'Pretax Fuel Prices'!AS109+'Fuel Taxes'!AS109</f>
        <v>0</v>
      </c>
      <c r="AT108">
        <f>'Pretax Fuel Prices'!AT109+'Fuel Taxes'!AT109</f>
        <v>0</v>
      </c>
      <c r="AU108">
        <f>'Pretax Fuel Prices'!AU109+'Fuel Taxes'!AU109</f>
        <v>0</v>
      </c>
      <c r="AV108">
        <f>'Pretax Fuel Prices'!AV109+'Fuel Taxes'!AV109</f>
        <v>0</v>
      </c>
      <c r="AW108">
        <f>'Pretax Fuel Prices'!AW109+'Fuel Taxes'!AW109</f>
        <v>0</v>
      </c>
      <c r="AX108">
        <f>'Pretax Fuel Prices'!AX109+'Fuel Taxes'!AX109</f>
        <v>0</v>
      </c>
      <c r="AY108">
        <f>'Pretax Fuel Prices'!AY109+'Fuel Taxes'!AY109</f>
        <v>0</v>
      </c>
      <c r="AZ108">
        <f>'Pretax Fuel Prices'!AZ109+'Fuel Taxes'!AZ109</f>
        <v>0</v>
      </c>
    </row>
    <row r="109" spans="1:52" x14ac:dyDescent="0.4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  <c r="AG109">
        <f>'Pretax Fuel Prices'!AG110+'Fuel Taxes'!AG110</f>
        <v>0</v>
      </c>
      <c r="AH109">
        <f>'Pretax Fuel Prices'!AH110+'Fuel Taxes'!AH110</f>
        <v>0</v>
      </c>
      <c r="AI109">
        <f>'Pretax Fuel Prices'!AI110+'Fuel Taxes'!AI110</f>
        <v>0</v>
      </c>
      <c r="AJ109">
        <f>'Pretax Fuel Prices'!AJ110+'Fuel Taxes'!AJ110</f>
        <v>0</v>
      </c>
      <c r="AK109">
        <f>'Pretax Fuel Prices'!AK110+'Fuel Taxes'!AK110</f>
        <v>0</v>
      </c>
      <c r="AL109">
        <f>'Pretax Fuel Prices'!AL110+'Fuel Taxes'!AL110</f>
        <v>0</v>
      </c>
      <c r="AM109">
        <f>'Pretax Fuel Prices'!AM110+'Fuel Taxes'!AM110</f>
        <v>0</v>
      </c>
      <c r="AN109">
        <f>'Pretax Fuel Prices'!AN110+'Fuel Taxes'!AN110</f>
        <v>0</v>
      </c>
      <c r="AO109">
        <f>'Pretax Fuel Prices'!AO110+'Fuel Taxes'!AO110</f>
        <v>0</v>
      </c>
      <c r="AP109">
        <f>'Pretax Fuel Prices'!AP110+'Fuel Taxes'!AP110</f>
        <v>0</v>
      </c>
      <c r="AQ109">
        <f>'Pretax Fuel Prices'!AQ110+'Fuel Taxes'!AQ110</f>
        <v>0</v>
      </c>
      <c r="AR109">
        <f>'Pretax Fuel Prices'!AR110+'Fuel Taxes'!AR110</f>
        <v>0</v>
      </c>
      <c r="AS109">
        <f>'Pretax Fuel Prices'!AS110+'Fuel Taxes'!AS110</f>
        <v>0</v>
      </c>
      <c r="AT109">
        <f>'Pretax Fuel Prices'!AT110+'Fuel Taxes'!AT110</f>
        <v>0</v>
      </c>
      <c r="AU109">
        <f>'Pretax Fuel Prices'!AU110+'Fuel Taxes'!AU110</f>
        <v>0</v>
      </c>
      <c r="AV109">
        <f>'Pretax Fuel Prices'!AV110+'Fuel Taxes'!AV110</f>
        <v>0</v>
      </c>
      <c r="AW109">
        <f>'Pretax Fuel Prices'!AW110+'Fuel Taxes'!AW110</f>
        <v>0</v>
      </c>
      <c r="AX109">
        <f>'Pretax Fuel Prices'!AX110+'Fuel Taxes'!AX110</f>
        <v>0</v>
      </c>
      <c r="AY109">
        <f>'Pretax Fuel Prices'!AY110+'Fuel Taxes'!AY110</f>
        <v>0</v>
      </c>
      <c r="AZ109">
        <f>'Pretax Fuel Prices'!AZ110+'Fuel Taxes'!AZ110</f>
        <v>0</v>
      </c>
    </row>
    <row r="110" spans="1:52" x14ac:dyDescent="0.4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  <c r="AG110">
        <f>'Pretax Fuel Prices'!AG111+'Fuel Taxes'!AG111</f>
        <v>1.2997822325031527E-5</v>
      </c>
      <c r="AH110">
        <f>'Pretax Fuel Prices'!AH111+'Fuel Taxes'!AH111</f>
        <v>1.3095442282746987E-5</v>
      </c>
      <c r="AI110">
        <f>'Pretax Fuel Prices'!AI111+'Fuel Taxes'!AI111</f>
        <v>1.3193062240462445E-5</v>
      </c>
      <c r="AJ110">
        <f>'Pretax Fuel Prices'!AJ111+'Fuel Taxes'!AJ111</f>
        <v>1.3290682198177904E-5</v>
      </c>
      <c r="AK110">
        <f>'Pretax Fuel Prices'!AK111+'Fuel Taxes'!AK111</f>
        <v>1.3388302155893362E-5</v>
      </c>
      <c r="AL110">
        <f>'Pretax Fuel Prices'!AL111+'Fuel Taxes'!AL111</f>
        <v>1.3485922113608822E-5</v>
      </c>
      <c r="AM110">
        <f>'Pretax Fuel Prices'!AM111+'Fuel Taxes'!AM111</f>
        <v>1.358354207132428E-5</v>
      </c>
      <c r="AN110">
        <f>'Pretax Fuel Prices'!AN111+'Fuel Taxes'!AN111</f>
        <v>1.3681162029039738E-5</v>
      </c>
      <c r="AO110">
        <f>'Pretax Fuel Prices'!AO111+'Fuel Taxes'!AO111</f>
        <v>1.3778781986755198E-5</v>
      </c>
      <c r="AP110">
        <f>'Pretax Fuel Prices'!AP111+'Fuel Taxes'!AP111</f>
        <v>1.3876401944470656E-5</v>
      </c>
      <c r="AQ110">
        <f>'Pretax Fuel Prices'!AQ111+'Fuel Taxes'!AQ111</f>
        <v>1.3974021902186115E-5</v>
      </c>
      <c r="AR110">
        <f>'Pretax Fuel Prices'!AR111+'Fuel Taxes'!AR111</f>
        <v>1.4071641859901575E-5</v>
      </c>
      <c r="AS110">
        <f>'Pretax Fuel Prices'!AS111+'Fuel Taxes'!AS111</f>
        <v>1.4169261817617033E-5</v>
      </c>
      <c r="AT110">
        <f>'Pretax Fuel Prices'!AT111+'Fuel Taxes'!AT111</f>
        <v>1.4266881775332491E-5</v>
      </c>
      <c r="AU110">
        <f>'Pretax Fuel Prices'!AU111+'Fuel Taxes'!AU111</f>
        <v>1.4364501733047951E-5</v>
      </c>
      <c r="AV110">
        <f>'Pretax Fuel Prices'!AV111+'Fuel Taxes'!AV111</f>
        <v>1.4462121690763409E-5</v>
      </c>
      <c r="AW110">
        <f>'Pretax Fuel Prices'!AW111+'Fuel Taxes'!AW111</f>
        <v>1.4559741648478868E-5</v>
      </c>
      <c r="AX110">
        <f>'Pretax Fuel Prices'!AX111+'Fuel Taxes'!AX111</f>
        <v>1.4657361606194326E-5</v>
      </c>
      <c r="AY110">
        <f>'Pretax Fuel Prices'!AY111+'Fuel Taxes'!AY111</f>
        <v>1.4754981563909786E-5</v>
      </c>
      <c r="AZ110">
        <f>'Pretax Fuel Prices'!AZ111+'Fuel Taxes'!AZ111</f>
        <v>1.4852601521625244E-5</v>
      </c>
    </row>
    <row r="111" spans="1:52" s="3" customFormat="1" x14ac:dyDescent="0.45">
      <c r="A111" s="5" t="s">
        <v>47</v>
      </c>
    </row>
    <row r="112" spans="1:52" x14ac:dyDescent="0.4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  <c r="AG112">
        <f>'Fuel Taxes'!AG$1</f>
        <v>2051</v>
      </c>
      <c r="AH112">
        <f>'Fuel Taxes'!AH$1</f>
        <v>2052</v>
      </c>
      <c r="AI112">
        <f>'Fuel Taxes'!AI$1</f>
        <v>2053</v>
      </c>
      <c r="AJ112">
        <f>'Fuel Taxes'!AJ$1</f>
        <v>2054</v>
      </c>
      <c r="AK112">
        <f>'Fuel Taxes'!AK$1</f>
        <v>2055</v>
      </c>
      <c r="AL112">
        <f>'Fuel Taxes'!AL$1</f>
        <v>2056</v>
      </c>
      <c r="AM112">
        <f>'Fuel Taxes'!AM$1</f>
        <v>2057</v>
      </c>
      <c r="AN112">
        <f>'Fuel Taxes'!AN$1</f>
        <v>2058</v>
      </c>
      <c r="AO112">
        <f>'Fuel Taxes'!AO$1</f>
        <v>2059</v>
      </c>
      <c r="AP112">
        <f>'Fuel Taxes'!AP$1</f>
        <v>2060</v>
      </c>
      <c r="AQ112">
        <f>'Fuel Taxes'!AQ$1</f>
        <v>2061</v>
      </c>
      <c r="AR112">
        <f>'Fuel Taxes'!AR$1</f>
        <v>2062</v>
      </c>
      <c r="AS112">
        <f>'Fuel Taxes'!AS$1</f>
        <v>2063</v>
      </c>
      <c r="AT112">
        <f>'Fuel Taxes'!AT$1</f>
        <v>2064</v>
      </c>
      <c r="AU112">
        <f>'Fuel Taxes'!AU$1</f>
        <v>2065</v>
      </c>
      <c r="AV112">
        <f>'Fuel Taxes'!AV$1</f>
        <v>2066</v>
      </c>
      <c r="AW112">
        <f>'Fuel Taxes'!AW$1</f>
        <v>2067</v>
      </c>
      <c r="AX112">
        <f>'Fuel Taxes'!AX$1</f>
        <v>2068</v>
      </c>
      <c r="AY112">
        <f>'Fuel Taxes'!AY$1</f>
        <v>2069</v>
      </c>
      <c r="AZ112">
        <f>'Fuel Taxes'!AZ$1</f>
        <v>2070</v>
      </c>
    </row>
    <row r="113" spans="1:52" x14ac:dyDescent="0.4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  <c r="AG113">
        <f>'Pretax Fuel Prices'!AG114+'Fuel Taxes'!AG114</f>
        <v>1.4085302350615227E-5</v>
      </c>
      <c r="AH113">
        <f>'Pretax Fuel Prices'!AH114+'Fuel Taxes'!AH114</f>
        <v>1.389533318051599E-5</v>
      </c>
      <c r="AI113">
        <f>'Pretax Fuel Prices'!AI114+'Fuel Taxes'!AI114</f>
        <v>1.3705364010416753E-5</v>
      </c>
      <c r="AJ113">
        <f>'Pretax Fuel Prices'!AJ114+'Fuel Taxes'!AJ114</f>
        <v>1.3515394840317516E-5</v>
      </c>
      <c r="AK113">
        <f>'Pretax Fuel Prices'!AK114+'Fuel Taxes'!AK114</f>
        <v>1.3325425670218278E-5</v>
      </c>
      <c r="AL113">
        <f>'Pretax Fuel Prices'!AL114+'Fuel Taxes'!AL114</f>
        <v>1.3135456500119041E-5</v>
      </c>
      <c r="AM113">
        <f>'Pretax Fuel Prices'!AM114+'Fuel Taxes'!AM114</f>
        <v>1.2945487330019804E-5</v>
      </c>
      <c r="AN113">
        <f>'Pretax Fuel Prices'!AN114+'Fuel Taxes'!AN114</f>
        <v>1.2755518159920567E-5</v>
      </c>
      <c r="AO113">
        <f>'Pretax Fuel Prices'!AO114+'Fuel Taxes'!AO114</f>
        <v>1.256554898982133E-5</v>
      </c>
      <c r="AP113">
        <f>'Pretax Fuel Prices'!AP114+'Fuel Taxes'!AP114</f>
        <v>1.2375579819722093E-5</v>
      </c>
      <c r="AQ113">
        <f>'Pretax Fuel Prices'!AQ114+'Fuel Taxes'!AQ114</f>
        <v>1.2185610649622855E-5</v>
      </c>
      <c r="AR113">
        <f>'Pretax Fuel Prices'!AR114+'Fuel Taxes'!AR114</f>
        <v>1.1995641479523618E-5</v>
      </c>
      <c r="AS113">
        <f>'Pretax Fuel Prices'!AS114+'Fuel Taxes'!AS114</f>
        <v>1.1805672309424381E-5</v>
      </c>
      <c r="AT113">
        <f>'Pretax Fuel Prices'!AT114+'Fuel Taxes'!AT114</f>
        <v>1.1615703139325144E-5</v>
      </c>
      <c r="AU113">
        <f>'Pretax Fuel Prices'!AU114+'Fuel Taxes'!AU114</f>
        <v>1.1425733969225907E-5</v>
      </c>
      <c r="AV113">
        <f>'Pretax Fuel Prices'!AV114+'Fuel Taxes'!AV114</f>
        <v>1.123576479912667E-5</v>
      </c>
      <c r="AW113">
        <f>'Pretax Fuel Prices'!AW114+'Fuel Taxes'!AW114</f>
        <v>1.1045795629027432E-5</v>
      </c>
      <c r="AX113">
        <f>'Pretax Fuel Prices'!AX114+'Fuel Taxes'!AX114</f>
        <v>1.0855826458928195E-5</v>
      </c>
      <c r="AY113">
        <f>'Pretax Fuel Prices'!AY114+'Fuel Taxes'!AY114</f>
        <v>1.0665857288828958E-5</v>
      </c>
      <c r="AZ113">
        <f>'Pretax Fuel Prices'!AZ114+'Fuel Taxes'!AZ114</f>
        <v>1.0475888118729721E-5</v>
      </c>
    </row>
    <row r="114" spans="1:52" x14ac:dyDescent="0.4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  <c r="AG114">
        <f>'Pretax Fuel Prices'!AG115+'Fuel Taxes'!AG115</f>
        <v>1.3460582270510048E-5</v>
      </c>
      <c r="AH114">
        <f>'Pretax Fuel Prices'!AH115+'Fuel Taxes'!AH115</f>
        <v>1.3221303348420775E-5</v>
      </c>
      <c r="AI114">
        <f>'Pretax Fuel Prices'!AI115+'Fuel Taxes'!AI115</f>
        <v>1.2982024426331494E-5</v>
      </c>
      <c r="AJ114">
        <f>'Pretax Fuel Prices'!AJ115+'Fuel Taxes'!AJ115</f>
        <v>1.2742745504242221E-5</v>
      </c>
      <c r="AK114">
        <f>'Pretax Fuel Prices'!AK115+'Fuel Taxes'!AK115</f>
        <v>1.2503466582152941E-5</v>
      </c>
      <c r="AL114">
        <f>'Pretax Fuel Prices'!AL115+'Fuel Taxes'!AL115</f>
        <v>1.2264187660063668E-5</v>
      </c>
      <c r="AM114">
        <f>'Pretax Fuel Prices'!AM115+'Fuel Taxes'!AM115</f>
        <v>1.2024908737974387E-5</v>
      </c>
      <c r="AN114">
        <f>'Pretax Fuel Prices'!AN115+'Fuel Taxes'!AN115</f>
        <v>1.1785629815885114E-5</v>
      </c>
      <c r="AO114">
        <f>'Pretax Fuel Prices'!AO115+'Fuel Taxes'!AO115</f>
        <v>1.1546350893795834E-5</v>
      </c>
      <c r="AP114">
        <f>'Pretax Fuel Prices'!AP115+'Fuel Taxes'!AP115</f>
        <v>1.1307071971706561E-5</v>
      </c>
      <c r="AQ114">
        <f>'Pretax Fuel Prices'!AQ115+'Fuel Taxes'!AQ115</f>
        <v>1.1067793049617281E-5</v>
      </c>
      <c r="AR114">
        <f>'Pretax Fuel Prices'!AR115+'Fuel Taxes'!AR115</f>
        <v>1.0828514127528006E-5</v>
      </c>
      <c r="AS114">
        <f>'Pretax Fuel Prices'!AS115+'Fuel Taxes'!AS115</f>
        <v>1.0589235205438727E-5</v>
      </c>
      <c r="AT114">
        <f>'Pretax Fuel Prices'!AT115+'Fuel Taxes'!AT115</f>
        <v>1.0349956283349454E-5</v>
      </c>
      <c r="AU114">
        <f>'Pretax Fuel Prices'!AU115+'Fuel Taxes'!AU115</f>
        <v>1.0110677361260174E-5</v>
      </c>
      <c r="AV114">
        <f>'Pretax Fuel Prices'!AV115+'Fuel Taxes'!AV115</f>
        <v>9.8713984391709008E-6</v>
      </c>
      <c r="AW114">
        <f>'Pretax Fuel Prices'!AW115+'Fuel Taxes'!AW115</f>
        <v>9.6321195170816193E-6</v>
      </c>
      <c r="AX114">
        <f>'Pretax Fuel Prices'!AX115+'Fuel Taxes'!AX115</f>
        <v>9.3928405949923463E-6</v>
      </c>
      <c r="AY114">
        <f>'Pretax Fuel Prices'!AY115+'Fuel Taxes'!AY115</f>
        <v>9.1535616729030665E-6</v>
      </c>
      <c r="AZ114">
        <f>'Pretax Fuel Prices'!AZ115+'Fuel Taxes'!AZ115</f>
        <v>8.9142827508137918E-6</v>
      </c>
    </row>
    <row r="115" spans="1:52" x14ac:dyDescent="0.4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  <c r="AG115">
        <f>'Pretax Fuel Prices'!AG116+'Fuel Taxes'!AG116</f>
        <v>1.1429856600786197E-5</v>
      </c>
      <c r="AH115">
        <f>'Pretax Fuel Prices'!AH116+'Fuel Taxes'!AH116</f>
        <v>1.1410146334624564E-5</v>
      </c>
      <c r="AI115">
        <f>'Pretax Fuel Prices'!AI116+'Fuel Taxes'!AI116</f>
        <v>1.1390436068462926E-5</v>
      </c>
      <c r="AJ115">
        <f>'Pretax Fuel Prices'!AJ116+'Fuel Taxes'!AJ116</f>
        <v>1.1370725802301293E-5</v>
      </c>
      <c r="AK115">
        <f>'Pretax Fuel Prices'!AK116+'Fuel Taxes'!AK116</f>
        <v>1.1351015536139654E-5</v>
      </c>
      <c r="AL115">
        <f>'Pretax Fuel Prices'!AL116+'Fuel Taxes'!AL116</f>
        <v>1.1331305269978021E-5</v>
      </c>
      <c r="AM115">
        <f>'Pretax Fuel Prices'!AM116+'Fuel Taxes'!AM116</f>
        <v>1.1311595003816383E-5</v>
      </c>
      <c r="AN115">
        <f>'Pretax Fuel Prices'!AN116+'Fuel Taxes'!AN116</f>
        <v>1.129188473765475E-5</v>
      </c>
      <c r="AO115">
        <f>'Pretax Fuel Prices'!AO116+'Fuel Taxes'!AO116</f>
        <v>1.1272174471493112E-5</v>
      </c>
      <c r="AP115">
        <f>'Pretax Fuel Prices'!AP116+'Fuel Taxes'!AP116</f>
        <v>1.1252464205331479E-5</v>
      </c>
      <c r="AQ115">
        <f>'Pretax Fuel Prices'!AQ116+'Fuel Taxes'!AQ116</f>
        <v>1.123275393916984E-5</v>
      </c>
      <c r="AR115">
        <f>'Pretax Fuel Prices'!AR116+'Fuel Taxes'!AR116</f>
        <v>1.1213043673008209E-5</v>
      </c>
      <c r="AS115">
        <f>'Pretax Fuel Prices'!AS116+'Fuel Taxes'!AS116</f>
        <v>1.1193333406846569E-5</v>
      </c>
      <c r="AT115">
        <f>'Pretax Fuel Prices'!AT116+'Fuel Taxes'!AT116</f>
        <v>1.1173623140684938E-5</v>
      </c>
      <c r="AU115">
        <f>'Pretax Fuel Prices'!AU116+'Fuel Taxes'!AU116</f>
        <v>1.1153912874523298E-5</v>
      </c>
      <c r="AV115">
        <f>'Pretax Fuel Prices'!AV116+'Fuel Taxes'!AV116</f>
        <v>1.1134202608361666E-5</v>
      </c>
      <c r="AW115">
        <f>'Pretax Fuel Prices'!AW116+'Fuel Taxes'!AW116</f>
        <v>1.1114492342200026E-5</v>
      </c>
      <c r="AX115">
        <f>'Pretax Fuel Prices'!AX116+'Fuel Taxes'!AX116</f>
        <v>1.1094782076038395E-5</v>
      </c>
      <c r="AY115">
        <f>'Pretax Fuel Prices'!AY116+'Fuel Taxes'!AY116</f>
        <v>1.1075071809876755E-5</v>
      </c>
      <c r="AZ115">
        <f>'Pretax Fuel Prices'!AZ116+'Fuel Taxes'!AZ116</f>
        <v>1.1055361543715124E-5</v>
      </c>
    </row>
    <row r="116" spans="1:52" x14ac:dyDescent="0.4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  <c r="AG116">
        <f>'Pretax Fuel Prices'!AG117+'Fuel Taxes'!AG117</f>
        <v>1.1429856600786197E-5</v>
      </c>
      <c r="AH116">
        <f>'Pretax Fuel Prices'!AH117+'Fuel Taxes'!AH117</f>
        <v>1.1410146334624564E-5</v>
      </c>
      <c r="AI116">
        <f>'Pretax Fuel Prices'!AI117+'Fuel Taxes'!AI117</f>
        <v>1.1390436068462926E-5</v>
      </c>
      <c r="AJ116">
        <f>'Pretax Fuel Prices'!AJ117+'Fuel Taxes'!AJ117</f>
        <v>1.1370725802301293E-5</v>
      </c>
      <c r="AK116">
        <f>'Pretax Fuel Prices'!AK117+'Fuel Taxes'!AK117</f>
        <v>1.1351015536139654E-5</v>
      </c>
      <c r="AL116">
        <f>'Pretax Fuel Prices'!AL117+'Fuel Taxes'!AL117</f>
        <v>1.1331305269978021E-5</v>
      </c>
      <c r="AM116">
        <f>'Pretax Fuel Prices'!AM117+'Fuel Taxes'!AM117</f>
        <v>1.1311595003816383E-5</v>
      </c>
      <c r="AN116">
        <f>'Pretax Fuel Prices'!AN117+'Fuel Taxes'!AN117</f>
        <v>1.129188473765475E-5</v>
      </c>
      <c r="AO116">
        <f>'Pretax Fuel Prices'!AO117+'Fuel Taxes'!AO117</f>
        <v>1.1272174471493112E-5</v>
      </c>
      <c r="AP116">
        <f>'Pretax Fuel Prices'!AP117+'Fuel Taxes'!AP117</f>
        <v>1.1252464205331479E-5</v>
      </c>
      <c r="AQ116">
        <f>'Pretax Fuel Prices'!AQ117+'Fuel Taxes'!AQ117</f>
        <v>1.123275393916984E-5</v>
      </c>
      <c r="AR116">
        <f>'Pretax Fuel Prices'!AR117+'Fuel Taxes'!AR117</f>
        <v>1.1213043673008209E-5</v>
      </c>
      <c r="AS116">
        <f>'Pretax Fuel Prices'!AS117+'Fuel Taxes'!AS117</f>
        <v>1.1193333406846569E-5</v>
      </c>
      <c r="AT116">
        <f>'Pretax Fuel Prices'!AT117+'Fuel Taxes'!AT117</f>
        <v>1.1173623140684938E-5</v>
      </c>
      <c r="AU116">
        <f>'Pretax Fuel Prices'!AU117+'Fuel Taxes'!AU117</f>
        <v>1.1153912874523298E-5</v>
      </c>
      <c r="AV116">
        <f>'Pretax Fuel Prices'!AV117+'Fuel Taxes'!AV117</f>
        <v>1.1134202608361666E-5</v>
      </c>
      <c r="AW116">
        <f>'Pretax Fuel Prices'!AW117+'Fuel Taxes'!AW117</f>
        <v>1.1114492342200026E-5</v>
      </c>
      <c r="AX116">
        <f>'Pretax Fuel Prices'!AX117+'Fuel Taxes'!AX117</f>
        <v>1.1094782076038395E-5</v>
      </c>
      <c r="AY116">
        <f>'Pretax Fuel Prices'!AY117+'Fuel Taxes'!AY117</f>
        <v>1.1075071809876755E-5</v>
      </c>
      <c r="AZ116">
        <f>'Pretax Fuel Prices'!AZ117+'Fuel Taxes'!AZ117</f>
        <v>1.1055361543715124E-5</v>
      </c>
    </row>
    <row r="117" spans="1:52" x14ac:dyDescent="0.4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  <c r="AG117">
        <f>'Pretax Fuel Prices'!AG118+'Fuel Taxes'!AG118</f>
        <v>1.3181948425596508E-5</v>
      </c>
      <c r="AH117">
        <f>'Pretax Fuel Prices'!AH118+'Fuel Taxes'!AH118</f>
        <v>1.3178071618106646E-5</v>
      </c>
      <c r="AI117">
        <f>'Pretax Fuel Prices'!AI118+'Fuel Taxes'!AI118</f>
        <v>1.3174194810616777E-5</v>
      </c>
      <c r="AJ117">
        <f>'Pretax Fuel Prices'!AJ118+'Fuel Taxes'!AJ118</f>
        <v>1.3170318003126913E-5</v>
      </c>
      <c r="AK117">
        <f>'Pretax Fuel Prices'!AK118+'Fuel Taxes'!AK118</f>
        <v>1.3166441195637044E-5</v>
      </c>
      <c r="AL117">
        <f>'Pretax Fuel Prices'!AL118+'Fuel Taxes'!AL118</f>
        <v>1.3162564388147181E-5</v>
      </c>
      <c r="AM117">
        <f>'Pretax Fuel Prices'!AM118+'Fuel Taxes'!AM118</f>
        <v>1.3158687580657312E-5</v>
      </c>
      <c r="AN117">
        <f>'Pretax Fuel Prices'!AN118+'Fuel Taxes'!AN118</f>
        <v>1.315481077316745E-5</v>
      </c>
      <c r="AO117">
        <f>'Pretax Fuel Prices'!AO118+'Fuel Taxes'!AO118</f>
        <v>1.3150933965677581E-5</v>
      </c>
      <c r="AP117">
        <f>'Pretax Fuel Prices'!AP118+'Fuel Taxes'!AP118</f>
        <v>1.3147057158187717E-5</v>
      </c>
      <c r="AQ117">
        <f>'Pretax Fuel Prices'!AQ118+'Fuel Taxes'!AQ118</f>
        <v>1.3143180350697847E-5</v>
      </c>
      <c r="AR117">
        <f>'Pretax Fuel Prices'!AR118+'Fuel Taxes'!AR118</f>
        <v>1.3139303543207985E-5</v>
      </c>
      <c r="AS117">
        <f>'Pretax Fuel Prices'!AS118+'Fuel Taxes'!AS118</f>
        <v>1.3135426735718116E-5</v>
      </c>
      <c r="AT117">
        <f>'Pretax Fuel Prices'!AT118+'Fuel Taxes'!AT118</f>
        <v>1.3131549928228254E-5</v>
      </c>
      <c r="AU117">
        <f>'Pretax Fuel Prices'!AU118+'Fuel Taxes'!AU118</f>
        <v>1.3127673120738384E-5</v>
      </c>
      <c r="AV117">
        <f>'Pretax Fuel Prices'!AV118+'Fuel Taxes'!AV118</f>
        <v>1.312379631324852E-5</v>
      </c>
      <c r="AW117">
        <f>'Pretax Fuel Prices'!AW118+'Fuel Taxes'!AW118</f>
        <v>1.3119919505758651E-5</v>
      </c>
      <c r="AX117">
        <f>'Pretax Fuel Prices'!AX118+'Fuel Taxes'!AX118</f>
        <v>1.3116042698268789E-5</v>
      </c>
      <c r="AY117">
        <f>'Pretax Fuel Prices'!AY118+'Fuel Taxes'!AY118</f>
        <v>1.311216589077892E-5</v>
      </c>
      <c r="AZ117">
        <f>'Pretax Fuel Prices'!AZ118+'Fuel Taxes'!AZ118</f>
        <v>1.3108289083289057E-5</v>
      </c>
    </row>
    <row r="118" spans="1:52" x14ac:dyDescent="0.4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  <c r="AG118">
        <f>'Pretax Fuel Prices'!AG119+'Fuel Taxes'!AG119</f>
        <v>1.3181948425596508E-5</v>
      </c>
      <c r="AH118">
        <f>'Pretax Fuel Prices'!AH119+'Fuel Taxes'!AH119</f>
        <v>1.3178071618106646E-5</v>
      </c>
      <c r="AI118">
        <f>'Pretax Fuel Prices'!AI119+'Fuel Taxes'!AI119</f>
        <v>1.3174194810616777E-5</v>
      </c>
      <c r="AJ118">
        <f>'Pretax Fuel Prices'!AJ119+'Fuel Taxes'!AJ119</f>
        <v>1.3170318003126913E-5</v>
      </c>
      <c r="AK118">
        <f>'Pretax Fuel Prices'!AK119+'Fuel Taxes'!AK119</f>
        <v>1.3166441195637044E-5</v>
      </c>
      <c r="AL118">
        <f>'Pretax Fuel Prices'!AL119+'Fuel Taxes'!AL119</f>
        <v>1.3162564388147181E-5</v>
      </c>
      <c r="AM118">
        <f>'Pretax Fuel Prices'!AM119+'Fuel Taxes'!AM119</f>
        <v>1.3158687580657312E-5</v>
      </c>
      <c r="AN118">
        <f>'Pretax Fuel Prices'!AN119+'Fuel Taxes'!AN119</f>
        <v>1.315481077316745E-5</v>
      </c>
      <c r="AO118">
        <f>'Pretax Fuel Prices'!AO119+'Fuel Taxes'!AO119</f>
        <v>1.3150933965677581E-5</v>
      </c>
      <c r="AP118">
        <f>'Pretax Fuel Prices'!AP119+'Fuel Taxes'!AP119</f>
        <v>1.3147057158187717E-5</v>
      </c>
      <c r="AQ118">
        <f>'Pretax Fuel Prices'!AQ119+'Fuel Taxes'!AQ119</f>
        <v>1.3143180350697847E-5</v>
      </c>
      <c r="AR118">
        <f>'Pretax Fuel Prices'!AR119+'Fuel Taxes'!AR119</f>
        <v>1.3139303543207985E-5</v>
      </c>
      <c r="AS118">
        <f>'Pretax Fuel Prices'!AS119+'Fuel Taxes'!AS119</f>
        <v>1.3135426735718116E-5</v>
      </c>
      <c r="AT118">
        <f>'Pretax Fuel Prices'!AT119+'Fuel Taxes'!AT119</f>
        <v>1.3131549928228254E-5</v>
      </c>
      <c r="AU118">
        <f>'Pretax Fuel Prices'!AU119+'Fuel Taxes'!AU119</f>
        <v>1.3127673120738384E-5</v>
      </c>
      <c r="AV118">
        <f>'Pretax Fuel Prices'!AV119+'Fuel Taxes'!AV119</f>
        <v>1.312379631324852E-5</v>
      </c>
      <c r="AW118">
        <f>'Pretax Fuel Prices'!AW119+'Fuel Taxes'!AW119</f>
        <v>1.3119919505758651E-5</v>
      </c>
      <c r="AX118">
        <f>'Pretax Fuel Prices'!AX119+'Fuel Taxes'!AX119</f>
        <v>1.3116042698268789E-5</v>
      </c>
      <c r="AY118">
        <f>'Pretax Fuel Prices'!AY119+'Fuel Taxes'!AY119</f>
        <v>1.311216589077892E-5</v>
      </c>
      <c r="AZ118">
        <f>'Pretax Fuel Prices'!AZ119+'Fuel Taxes'!AZ119</f>
        <v>1.3108289083289057E-5</v>
      </c>
    </row>
    <row r="119" spans="1:52" x14ac:dyDescent="0.4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  <c r="AG119">
        <f>'Pretax Fuel Prices'!AG120+'Fuel Taxes'!AG120</f>
        <v>0</v>
      </c>
      <c r="AH119">
        <f>'Pretax Fuel Prices'!AH120+'Fuel Taxes'!AH120</f>
        <v>0</v>
      </c>
      <c r="AI119">
        <f>'Pretax Fuel Prices'!AI120+'Fuel Taxes'!AI120</f>
        <v>0</v>
      </c>
      <c r="AJ119">
        <f>'Pretax Fuel Prices'!AJ120+'Fuel Taxes'!AJ120</f>
        <v>0</v>
      </c>
      <c r="AK119">
        <f>'Pretax Fuel Prices'!AK120+'Fuel Taxes'!AK120</f>
        <v>0</v>
      </c>
      <c r="AL119">
        <f>'Pretax Fuel Prices'!AL120+'Fuel Taxes'!AL120</f>
        <v>0</v>
      </c>
      <c r="AM119">
        <f>'Pretax Fuel Prices'!AM120+'Fuel Taxes'!AM120</f>
        <v>0</v>
      </c>
      <c r="AN119">
        <f>'Pretax Fuel Prices'!AN120+'Fuel Taxes'!AN120</f>
        <v>0</v>
      </c>
      <c r="AO119">
        <f>'Pretax Fuel Prices'!AO120+'Fuel Taxes'!AO120</f>
        <v>0</v>
      </c>
      <c r="AP119">
        <f>'Pretax Fuel Prices'!AP120+'Fuel Taxes'!AP120</f>
        <v>0</v>
      </c>
      <c r="AQ119">
        <f>'Pretax Fuel Prices'!AQ120+'Fuel Taxes'!AQ120</f>
        <v>0</v>
      </c>
      <c r="AR119">
        <f>'Pretax Fuel Prices'!AR120+'Fuel Taxes'!AR120</f>
        <v>0</v>
      </c>
      <c r="AS119">
        <f>'Pretax Fuel Prices'!AS120+'Fuel Taxes'!AS120</f>
        <v>0</v>
      </c>
      <c r="AT119">
        <f>'Pretax Fuel Prices'!AT120+'Fuel Taxes'!AT120</f>
        <v>0</v>
      </c>
      <c r="AU119">
        <f>'Pretax Fuel Prices'!AU120+'Fuel Taxes'!AU120</f>
        <v>0</v>
      </c>
      <c r="AV119">
        <f>'Pretax Fuel Prices'!AV120+'Fuel Taxes'!AV120</f>
        <v>0</v>
      </c>
      <c r="AW119">
        <f>'Pretax Fuel Prices'!AW120+'Fuel Taxes'!AW120</f>
        <v>0</v>
      </c>
      <c r="AX119">
        <f>'Pretax Fuel Prices'!AX120+'Fuel Taxes'!AX120</f>
        <v>0</v>
      </c>
      <c r="AY119">
        <f>'Pretax Fuel Prices'!AY120+'Fuel Taxes'!AY120</f>
        <v>0</v>
      </c>
      <c r="AZ119">
        <f>'Pretax Fuel Prices'!AZ120+'Fuel Taxes'!AZ120</f>
        <v>0</v>
      </c>
    </row>
    <row r="120" spans="1:52" x14ac:dyDescent="0.4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  <c r="AG120">
        <f>'Pretax Fuel Prices'!AG121+'Fuel Taxes'!AG121</f>
        <v>1.3181948425596508E-5</v>
      </c>
      <c r="AH120">
        <f>'Pretax Fuel Prices'!AH121+'Fuel Taxes'!AH121</f>
        <v>1.3178071618106646E-5</v>
      </c>
      <c r="AI120">
        <f>'Pretax Fuel Prices'!AI121+'Fuel Taxes'!AI121</f>
        <v>1.3174194810616777E-5</v>
      </c>
      <c r="AJ120">
        <f>'Pretax Fuel Prices'!AJ121+'Fuel Taxes'!AJ121</f>
        <v>1.3170318003126913E-5</v>
      </c>
      <c r="AK120">
        <f>'Pretax Fuel Prices'!AK121+'Fuel Taxes'!AK121</f>
        <v>1.3166441195637044E-5</v>
      </c>
      <c r="AL120">
        <f>'Pretax Fuel Prices'!AL121+'Fuel Taxes'!AL121</f>
        <v>1.3162564388147181E-5</v>
      </c>
      <c r="AM120">
        <f>'Pretax Fuel Prices'!AM121+'Fuel Taxes'!AM121</f>
        <v>1.3158687580657312E-5</v>
      </c>
      <c r="AN120">
        <f>'Pretax Fuel Prices'!AN121+'Fuel Taxes'!AN121</f>
        <v>1.315481077316745E-5</v>
      </c>
      <c r="AO120">
        <f>'Pretax Fuel Prices'!AO121+'Fuel Taxes'!AO121</f>
        <v>1.3150933965677581E-5</v>
      </c>
      <c r="AP120">
        <f>'Pretax Fuel Prices'!AP121+'Fuel Taxes'!AP121</f>
        <v>1.3147057158187717E-5</v>
      </c>
      <c r="AQ120">
        <f>'Pretax Fuel Prices'!AQ121+'Fuel Taxes'!AQ121</f>
        <v>1.3143180350697847E-5</v>
      </c>
      <c r="AR120">
        <f>'Pretax Fuel Prices'!AR121+'Fuel Taxes'!AR121</f>
        <v>1.3139303543207985E-5</v>
      </c>
      <c r="AS120">
        <f>'Pretax Fuel Prices'!AS121+'Fuel Taxes'!AS121</f>
        <v>1.3135426735718116E-5</v>
      </c>
      <c r="AT120">
        <f>'Pretax Fuel Prices'!AT121+'Fuel Taxes'!AT121</f>
        <v>1.3131549928228254E-5</v>
      </c>
      <c r="AU120">
        <f>'Pretax Fuel Prices'!AU121+'Fuel Taxes'!AU121</f>
        <v>1.3127673120738384E-5</v>
      </c>
      <c r="AV120">
        <f>'Pretax Fuel Prices'!AV121+'Fuel Taxes'!AV121</f>
        <v>1.312379631324852E-5</v>
      </c>
      <c r="AW120">
        <f>'Pretax Fuel Prices'!AW121+'Fuel Taxes'!AW121</f>
        <v>1.3119919505758651E-5</v>
      </c>
      <c r="AX120">
        <f>'Pretax Fuel Prices'!AX121+'Fuel Taxes'!AX121</f>
        <v>1.3116042698268789E-5</v>
      </c>
      <c r="AY120">
        <f>'Pretax Fuel Prices'!AY121+'Fuel Taxes'!AY121</f>
        <v>1.311216589077892E-5</v>
      </c>
      <c r="AZ120">
        <f>'Pretax Fuel Prices'!AZ121+'Fuel Taxes'!AZ121</f>
        <v>1.3108289083289057E-5</v>
      </c>
    </row>
    <row r="121" spans="1:52" s="3" customFormat="1" x14ac:dyDescent="0.45">
      <c r="A121" s="5" t="s">
        <v>48</v>
      </c>
    </row>
    <row r="122" spans="1:52" x14ac:dyDescent="0.4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  <c r="AG122">
        <f>'Fuel Taxes'!AG$1</f>
        <v>2051</v>
      </c>
      <c r="AH122">
        <f>'Fuel Taxes'!AH$1</f>
        <v>2052</v>
      </c>
      <c r="AI122">
        <f>'Fuel Taxes'!AI$1</f>
        <v>2053</v>
      </c>
      <c r="AJ122">
        <f>'Fuel Taxes'!AJ$1</f>
        <v>2054</v>
      </c>
      <c r="AK122">
        <f>'Fuel Taxes'!AK$1</f>
        <v>2055</v>
      </c>
      <c r="AL122">
        <f>'Fuel Taxes'!AL$1</f>
        <v>2056</v>
      </c>
      <c r="AM122">
        <f>'Fuel Taxes'!AM$1</f>
        <v>2057</v>
      </c>
      <c r="AN122">
        <f>'Fuel Taxes'!AN$1</f>
        <v>2058</v>
      </c>
      <c r="AO122">
        <f>'Fuel Taxes'!AO$1</f>
        <v>2059</v>
      </c>
      <c r="AP122">
        <f>'Fuel Taxes'!AP$1</f>
        <v>2060</v>
      </c>
      <c r="AQ122">
        <f>'Fuel Taxes'!AQ$1</f>
        <v>2061</v>
      </c>
      <c r="AR122">
        <f>'Fuel Taxes'!AR$1</f>
        <v>2062</v>
      </c>
      <c r="AS122">
        <f>'Fuel Taxes'!AS$1</f>
        <v>2063</v>
      </c>
      <c r="AT122">
        <f>'Fuel Taxes'!AT$1</f>
        <v>2064</v>
      </c>
      <c r="AU122">
        <f>'Fuel Taxes'!AU$1</f>
        <v>2065</v>
      </c>
      <c r="AV122">
        <f>'Fuel Taxes'!AV$1</f>
        <v>2066</v>
      </c>
      <c r="AW122">
        <f>'Fuel Taxes'!AW$1</f>
        <v>2067</v>
      </c>
      <c r="AX122">
        <f>'Fuel Taxes'!AX$1</f>
        <v>2068</v>
      </c>
      <c r="AY122">
        <f>'Fuel Taxes'!AY$1</f>
        <v>2069</v>
      </c>
      <c r="AZ122">
        <f>'Fuel Taxes'!AZ$1</f>
        <v>2070</v>
      </c>
    </row>
    <row r="123" spans="1:52" x14ac:dyDescent="0.4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  <c r="AG123">
        <f>'Pretax Fuel Prices'!AG124+'Fuel Taxes'!AG124</f>
        <v>1.797134157306912E-5</v>
      </c>
      <c r="AH123">
        <f>'Pretax Fuel Prices'!AH124+'Fuel Taxes'!AH124</f>
        <v>1.8131610607215573E-5</v>
      </c>
      <c r="AI123">
        <f>'Pretax Fuel Prices'!AI124+'Fuel Taxes'!AI124</f>
        <v>1.8291879641362027E-5</v>
      </c>
      <c r="AJ123">
        <f>'Pretax Fuel Prices'!AJ124+'Fuel Taxes'!AJ124</f>
        <v>1.8452148675508481E-5</v>
      </c>
      <c r="AK123">
        <f>'Pretax Fuel Prices'!AK124+'Fuel Taxes'!AK124</f>
        <v>1.8612417709654935E-5</v>
      </c>
      <c r="AL123">
        <f>'Pretax Fuel Prices'!AL124+'Fuel Taxes'!AL124</f>
        <v>1.8772686743801392E-5</v>
      </c>
      <c r="AM123">
        <f>'Pretax Fuel Prices'!AM124+'Fuel Taxes'!AM124</f>
        <v>1.8932955777947846E-5</v>
      </c>
      <c r="AN123">
        <f>'Pretax Fuel Prices'!AN124+'Fuel Taxes'!AN124</f>
        <v>1.90932248120943E-5</v>
      </c>
      <c r="AO123">
        <f>'Pretax Fuel Prices'!AO124+'Fuel Taxes'!AO124</f>
        <v>1.9253493846240753E-5</v>
      </c>
      <c r="AP123">
        <f>'Pretax Fuel Prices'!AP124+'Fuel Taxes'!AP124</f>
        <v>1.941376288038721E-5</v>
      </c>
      <c r="AQ123">
        <f>'Pretax Fuel Prices'!AQ124+'Fuel Taxes'!AQ124</f>
        <v>1.9574031914533664E-5</v>
      </c>
      <c r="AR123">
        <f>'Pretax Fuel Prices'!AR124+'Fuel Taxes'!AR124</f>
        <v>1.9734300948680118E-5</v>
      </c>
      <c r="AS123">
        <f>'Pretax Fuel Prices'!AS124+'Fuel Taxes'!AS124</f>
        <v>1.9894569982826572E-5</v>
      </c>
      <c r="AT123">
        <f>'Pretax Fuel Prices'!AT124+'Fuel Taxes'!AT124</f>
        <v>2.0054839016973026E-5</v>
      </c>
      <c r="AU123">
        <f>'Pretax Fuel Prices'!AU124+'Fuel Taxes'!AU124</f>
        <v>2.0215108051119479E-5</v>
      </c>
      <c r="AV123">
        <f>'Pretax Fuel Prices'!AV124+'Fuel Taxes'!AV124</f>
        <v>2.0375377085265937E-5</v>
      </c>
      <c r="AW123">
        <f>'Pretax Fuel Prices'!AW124+'Fuel Taxes'!AW124</f>
        <v>2.053564611941239E-5</v>
      </c>
      <c r="AX123">
        <f>'Pretax Fuel Prices'!AX124+'Fuel Taxes'!AX124</f>
        <v>2.0695915153558844E-5</v>
      </c>
      <c r="AY123">
        <f>'Pretax Fuel Prices'!AY124+'Fuel Taxes'!AY124</f>
        <v>2.0856184187705298E-5</v>
      </c>
      <c r="AZ123">
        <f>'Pretax Fuel Prices'!AZ124+'Fuel Taxes'!AZ124</f>
        <v>2.1016453221851752E-5</v>
      </c>
    </row>
    <row r="124" spans="1:52" x14ac:dyDescent="0.4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  <c r="AG124">
        <f>'Pretax Fuel Prices'!AG125+'Fuel Taxes'!AG125</f>
        <v>0</v>
      </c>
      <c r="AH124">
        <f>'Pretax Fuel Prices'!AH125+'Fuel Taxes'!AH125</f>
        <v>0</v>
      </c>
      <c r="AI124">
        <f>'Pretax Fuel Prices'!AI125+'Fuel Taxes'!AI125</f>
        <v>0</v>
      </c>
      <c r="AJ124">
        <f>'Pretax Fuel Prices'!AJ125+'Fuel Taxes'!AJ125</f>
        <v>0</v>
      </c>
      <c r="AK124">
        <f>'Pretax Fuel Prices'!AK125+'Fuel Taxes'!AK125</f>
        <v>0</v>
      </c>
      <c r="AL124">
        <f>'Pretax Fuel Prices'!AL125+'Fuel Taxes'!AL125</f>
        <v>0</v>
      </c>
      <c r="AM124">
        <f>'Pretax Fuel Prices'!AM125+'Fuel Taxes'!AM125</f>
        <v>0</v>
      </c>
      <c r="AN124">
        <f>'Pretax Fuel Prices'!AN125+'Fuel Taxes'!AN125</f>
        <v>0</v>
      </c>
      <c r="AO124">
        <f>'Pretax Fuel Prices'!AO125+'Fuel Taxes'!AO125</f>
        <v>0</v>
      </c>
      <c r="AP124">
        <f>'Pretax Fuel Prices'!AP125+'Fuel Taxes'!AP125</f>
        <v>0</v>
      </c>
      <c r="AQ124">
        <f>'Pretax Fuel Prices'!AQ125+'Fuel Taxes'!AQ125</f>
        <v>0</v>
      </c>
      <c r="AR124">
        <f>'Pretax Fuel Prices'!AR125+'Fuel Taxes'!AR125</f>
        <v>0</v>
      </c>
      <c r="AS124">
        <f>'Pretax Fuel Prices'!AS125+'Fuel Taxes'!AS125</f>
        <v>0</v>
      </c>
      <c r="AT124">
        <f>'Pretax Fuel Prices'!AT125+'Fuel Taxes'!AT125</f>
        <v>0</v>
      </c>
      <c r="AU124">
        <f>'Pretax Fuel Prices'!AU125+'Fuel Taxes'!AU125</f>
        <v>0</v>
      </c>
      <c r="AV124">
        <f>'Pretax Fuel Prices'!AV125+'Fuel Taxes'!AV125</f>
        <v>0</v>
      </c>
      <c r="AW124">
        <f>'Pretax Fuel Prices'!AW125+'Fuel Taxes'!AW125</f>
        <v>0</v>
      </c>
      <c r="AX124">
        <f>'Pretax Fuel Prices'!AX125+'Fuel Taxes'!AX125</f>
        <v>0</v>
      </c>
      <c r="AY124">
        <f>'Pretax Fuel Prices'!AY125+'Fuel Taxes'!AY125</f>
        <v>0</v>
      </c>
      <c r="AZ124">
        <f>'Pretax Fuel Prices'!AZ125+'Fuel Taxes'!AZ125</f>
        <v>0</v>
      </c>
    </row>
    <row r="125" spans="1:52" x14ac:dyDescent="0.4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  <c r="AG125">
        <f>'Pretax Fuel Prices'!AG126+'Fuel Taxes'!AG126</f>
        <v>2.512689534276858E-5</v>
      </c>
      <c r="AH125">
        <f>'Pretax Fuel Prices'!AH126+'Fuel Taxes'!AH126</f>
        <v>2.5160150043717718E-5</v>
      </c>
      <c r="AI125">
        <f>'Pretax Fuel Prices'!AI126+'Fuel Taxes'!AI126</f>
        <v>2.519340474466686E-5</v>
      </c>
      <c r="AJ125">
        <f>'Pretax Fuel Prices'!AJ126+'Fuel Taxes'!AJ126</f>
        <v>2.5226659445616002E-5</v>
      </c>
      <c r="AK125">
        <f>'Pretax Fuel Prices'!AK126+'Fuel Taxes'!AK126</f>
        <v>2.5259914146565143E-5</v>
      </c>
      <c r="AL125">
        <f>'Pretax Fuel Prices'!AL126+'Fuel Taxes'!AL126</f>
        <v>2.5293168847514282E-5</v>
      </c>
      <c r="AM125">
        <f>'Pretax Fuel Prices'!AM126+'Fuel Taxes'!AM126</f>
        <v>2.5326423548463427E-5</v>
      </c>
      <c r="AN125">
        <f>'Pretax Fuel Prices'!AN126+'Fuel Taxes'!AN126</f>
        <v>2.5359678249412565E-5</v>
      </c>
      <c r="AO125">
        <f>'Pretax Fuel Prices'!AO126+'Fuel Taxes'!AO126</f>
        <v>2.5392932950361707E-5</v>
      </c>
      <c r="AP125">
        <f>'Pretax Fuel Prices'!AP126+'Fuel Taxes'!AP126</f>
        <v>2.5426187651310848E-5</v>
      </c>
      <c r="AQ125">
        <f>'Pretax Fuel Prices'!AQ126+'Fuel Taxes'!AQ126</f>
        <v>2.545944235225999E-5</v>
      </c>
      <c r="AR125">
        <f>'Pretax Fuel Prices'!AR126+'Fuel Taxes'!AR126</f>
        <v>2.5492697053209128E-5</v>
      </c>
      <c r="AS125">
        <f>'Pretax Fuel Prices'!AS126+'Fuel Taxes'!AS126</f>
        <v>2.5525951754158273E-5</v>
      </c>
      <c r="AT125">
        <f>'Pretax Fuel Prices'!AT126+'Fuel Taxes'!AT126</f>
        <v>2.5559206455107412E-5</v>
      </c>
      <c r="AU125">
        <f>'Pretax Fuel Prices'!AU126+'Fuel Taxes'!AU126</f>
        <v>2.5592461156056553E-5</v>
      </c>
      <c r="AV125">
        <f>'Pretax Fuel Prices'!AV126+'Fuel Taxes'!AV126</f>
        <v>2.5625715857005695E-5</v>
      </c>
      <c r="AW125">
        <f>'Pretax Fuel Prices'!AW126+'Fuel Taxes'!AW126</f>
        <v>2.5658970557954837E-5</v>
      </c>
      <c r="AX125">
        <f>'Pretax Fuel Prices'!AX126+'Fuel Taxes'!AX126</f>
        <v>2.5692225258903975E-5</v>
      </c>
      <c r="AY125">
        <f>'Pretax Fuel Prices'!AY126+'Fuel Taxes'!AY126</f>
        <v>2.572547995985312E-5</v>
      </c>
      <c r="AZ125">
        <f>'Pretax Fuel Prices'!AZ126+'Fuel Taxes'!AZ126</f>
        <v>2.5758734660802258E-5</v>
      </c>
    </row>
    <row r="126" spans="1:52" x14ac:dyDescent="0.4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  <c r="AG126">
        <f>'Pretax Fuel Prices'!AG127+'Fuel Taxes'!AG127</f>
        <v>1.9666344214985123E-5</v>
      </c>
      <c r="AH126">
        <f>'Pretax Fuel Prices'!AH127+'Fuel Taxes'!AH127</f>
        <v>1.9852067698021053E-5</v>
      </c>
      <c r="AI126">
        <f>'Pretax Fuel Prices'!AI127+'Fuel Taxes'!AI127</f>
        <v>2.0037791181056981E-5</v>
      </c>
      <c r="AJ126">
        <f>'Pretax Fuel Prices'!AJ127+'Fuel Taxes'!AJ127</f>
        <v>2.0223514664092908E-5</v>
      </c>
      <c r="AK126">
        <f>'Pretax Fuel Prices'!AK127+'Fuel Taxes'!AK127</f>
        <v>2.0409238147128839E-5</v>
      </c>
      <c r="AL126">
        <f>'Pretax Fuel Prices'!AL127+'Fuel Taxes'!AL127</f>
        <v>2.0594961630164766E-5</v>
      </c>
      <c r="AM126">
        <f>'Pretax Fuel Prices'!AM127+'Fuel Taxes'!AM127</f>
        <v>2.0780685113200696E-5</v>
      </c>
      <c r="AN126">
        <f>'Pretax Fuel Prices'!AN127+'Fuel Taxes'!AN127</f>
        <v>2.0966408596236624E-5</v>
      </c>
      <c r="AO126">
        <f>'Pretax Fuel Prices'!AO127+'Fuel Taxes'!AO127</f>
        <v>2.1152132079272554E-5</v>
      </c>
      <c r="AP126">
        <f>'Pretax Fuel Prices'!AP127+'Fuel Taxes'!AP127</f>
        <v>2.1337855562308485E-5</v>
      </c>
      <c r="AQ126">
        <f>'Pretax Fuel Prices'!AQ127+'Fuel Taxes'!AQ127</f>
        <v>2.1523579045344412E-5</v>
      </c>
      <c r="AR126">
        <f>'Pretax Fuel Prices'!AR127+'Fuel Taxes'!AR127</f>
        <v>2.1709302528380343E-5</v>
      </c>
      <c r="AS126">
        <f>'Pretax Fuel Prices'!AS127+'Fuel Taxes'!AS127</f>
        <v>2.189502601141627E-5</v>
      </c>
      <c r="AT126">
        <f>'Pretax Fuel Prices'!AT127+'Fuel Taxes'!AT127</f>
        <v>2.2080749494452197E-5</v>
      </c>
      <c r="AU126">
        <f>'Pretax Fuel Prices'!AU127+'Fuel Taxes'!AU127</f>
        <v>2.2266472977488128E-5</v>
      </c>
      <c r="AV126">
        <f>'Pretax Fuel Prices'!AV127+'Fuel Taxes'!AV127</f>
        <v>2.2452196460524055E-5</v>
      </c>
      <c r="AW126">
        <f>'Pretax Fuel Prices'!AW127+'Fuel Taxes'!AW127</f>
        <v>2.2637919943559986E-5</v>
      </c>
      <c r="AX126">
        <f>'Pretax Fuel Prices'!AX127+'Fuel Taxes'!AX127</f>
        <v>2.2823643426595913E-5</v>
      </c>
      <c r="AY126">
        <f>'Pretax Fuel Prices'!AY127+'Fuel Taxes'!AY127</f>
        <v>2.300936690963184E-5</v>
      </c>
      <c r="AZ126">
        <f>'Pretax Fuel Prices'!AZ127+'Fuel Taxes'!AZ127</f>
        <v>2.3195090392667771E-5</v>
      </c>
    </row>
    <row r="127" spans="1:52" x14ac:dyDescent="0.4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  <c r="AG127">
        <f>'Pretax Fuel Prices'!AG128+'Fuel Taxes'!AG128</f>
        <v>1.4955312303152328E-5</v>
      </c>
      <c r="AH127">
        <f>'Pretax Fuel Prices'!AH128+'Fuel Taxes'!AH128</f>
        <v>1.4971977098308059E-5</v>
      </c>
      <c r="AI127">
        <f>'Pretax Fuel Prices'!AI128+'Fuel Taxes'!AI128</f>
        <v>1.498864189346379E-5</v>
      </c>
      <c r="AJ127">
        <f>'Pretax Fuel Prices'!AJ128+'Fuel Taxes'!AJ128</f>
        <v>1.5005306688619522E-5</v>
      </c>
      <c r="AK127">
        <f>'Pretax Fuel Prices'!AK128+'Fuel Taxes'!AK128</f>
        <v>1.5021971483775253E-5</v>
      </c>
      <c r="AL127">
        <f>'Pretax Fuel Prices'!AL128+'Fuel Taxes'!AL128</f>
        <v>1.5038636278930984E-5</v>
      </c>
      <c r="AM127">
        <f>'Pretax Fuel Prices'!AM128+'Fuel Taxes'!AM128</f>
        <v>1.5055301074086717E-5</v>
      </c>
      <c r="AN127">
        <f>'Pretax Fuel Prices'!AN128+'Fuel Taxes'!AN128</f>
        <v>1.5071965869242449E-5</v>
      </c>
      <c r="AO127">
        <f>'Pretax Fuel Prices'!AO128+'Fuel Taxes'!AO128</f>
        <v>1.508863066439818E-5</v>
      </c>
      <c r="AP127">
        <f>'Pretax Fuel Prices'!AP128+'Fuel Taxes'!AP128</f>
        <v>1.5105295459553911E-5</v>
      </c>
      <c r="AQ127">
        <f>'Pretax Fuel Prices'!AQ128+'Fuel Taxes'!AQ128</f>
        <v>1.5121960254709642E-5</v>
      </c>
      <c r="AR127">
        <f>'Pretax Fuel Prices'!AR128+'Fuel Taxes'!AR128</f>
        <v>1.5138625049865375E-5</v>
      </c>
      <c r="AS127">
        <f>'Pretax Fuel Prices'!AS128+'Fuel Taxes'!AS128</f>
        <v>1.5155289845021105E-5</v>
      </c>
      <c r="AT127">
        <f>'Pretax Fuel Prices'!AT128+'Fuel Taxes'!AT128</f>
        <v>1.5171954640176836E-5</v>
      </c>
      <c r="AU127">
        <f>'Pretax Fuel Prices'!AU128+'Fuel Taxes'!AU128</f>
        <v>1.5188619435332567E-5</v>
      </c>
      <c r="AV127">
        <f>'Pretax Fuel Prices'!AV128+'Fuel Taxes'!AV128</f>
        <v>1.5205284230488298E-5</v>
      </c>
      <c r="AW127">
        <f>'Pretax Fuel Prices'!AW128+'Fuel Taxes'!AW128</f>
        <v>1.5221949025644031E-5</v>
      </c>
      <c r="AX127">
        <f>'Pretax Fuel Prices'!AX128+'Fuel Taxes'!AX128</f>
        <v>1.5238613820799762E-5</v>
      </c>
      <c r="AY127">
        <f>'Pretax Fuel Prices'!AY128+'Fuel Taxes'!AY128</f>
        <v>1.5255278615955494E-5</v>
      </c>
      <c r="AZ127">
        <f>'Pretax Fuel Prices'!AZ128+'Fuel Taxes'!AZ128</f>
        <v>1.5271943411111225E-5</v>
      </c>
    </row>
    <row r="128" spans="1:52" x14ac:dyDescent="0.4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  <c r="AG128">
        <f>'Pretax Fuel Prices'!AG129+'Fuel Taxes'!AG129</f>
        <v>0</v>
      </c>
      <c r="AH128">
        <f>'Pretax Fuel Prices'!AH129+'Fuel Taxes'!AH129</f>
        <v>0</v>
      </c>
      <c r="AI128">
        <f>'Pretax Fuel Prices'!AI129+'Fuel Taxes'!AI129</f>
        <v>0</v>
      </c>
      <c r="AJ128">
        <f>'Pretax Fuel Prices'!AJ129+'Fuel Taxes'!AJ129</f>
        <v>0</v>
      </c>
      <c r="AK128">
        <f>'Pretax Fuel Prices'!AK129+'Fuel Taxes'!AK129</f>
        <v>0</v>
      </c>
      <c r="AL128">
        <f>'Pretax Fuel Prices'!AL129+'Fuel Taxes'!AL129</f>
        <v>0</v>
      </c>
      <c r="AM128">
        <f>'Pretax Fuel Prices'!AM129+'Fuel Taxes'!AM129</f>
        <v>0</v>
      </c>
      <c r="AN128">
        <f>'Pretax Fuel Prices'!AN129+'Fuel Taxes'!AN129</f>
        <v>0</v>
      </c>
      <c r="AO128">
        <f>'Pretax Fuel Prices'!AO129+'Fuel Taxes'!AO129</f>
        <v>0</v>
      </c>
      <c r="AP128">
        <f>'Pretax Fuel Prices'!AP129+'Fuel Taxes'!AP129</f>
        <v>0</v>
      </c>
      <c r="AQ128">
        <f>'Pretax Fuel Prices'!AQ129+'Fuel Taxes'!AQ129</f>
        <v>0</v>
      </c>
      <c r="AR128">
        <f>'Pretax Fuel Prices'!AR129+'Fuel Taxes'!AR129</f>
        <v>0</v>
      </c>
      <c r="AS128">
        <f>'Pretax Fuel Prices'!AS129+'Fuel Taxes'!AS129</f>
        <v>0</v>
      </c>
      <c r="AT128">
        <f>'Pretax Fuel Prices'!AT129+'Fuel Taxes'!AT129</f>
        <v>0</v>
      </c>
      <c r="AU128">
        <f>'Pretax Fuel Prices'!AU129+'Fuel Taxes'!AU129</f>
        <v>0</v>
      </c>
      <c r="AV128">
        <f>'Pretax Fuel Prices'!AV129+'Fuel Taxes'!AV129</f>
        <v>0</v>
      </c>
      <c r="AW128">
        <f>'Pretax Fuel Prices'!AW129+'Fuel Taxes'!AW129</f>
        <v>0</v>
      </c>
      <c r="AX128">
        <f>'Pretax Fuel Prices'!AX129+'Fuel Taxes'!AX129</f>
        <v>0</v>
      </c>
      <c r="AY128">
        <f>'Pretax Fuel Prices'!AY129+'Fuel Taxes'!AY129</f>
        <v>0</v>
      </c>
      <c r="AZ128">
        <f>'Pretax Fuel Prices'!AZ129+'Fuel Taxes'!AZ129</f>
        <v>0</v>
      </c>
    </row>
    <row r="129" spans="1:52" x14ac:dyDescent="0.4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  <c r="AG129">
        <f>'Pretax Fuel Prices'!AG130+'Fuel Taxes'!AG130</f>
        <v>0</v>
      </c>
      <c r="AH129">
        <f>'Pretax Fuel Prices'!AH130+'Fuel Taxes'!AH130</f>
        <v>0</v>
      </c>
      <c r="AI129">
        <f>'Pretax Fuel Prices'!AI130+'Fuel Taxes'!AI130</f>
        <v>0</v>
      </c>
      <c r="AJ129">
        <f>'Pretax Fuel Prices'!AJ130+'Fuel Taxes'!AJ130</f>
        <v>0</v>
      </c>
      <c r="AK129">
        <f>'Pretax Fuel Prices'!AK130+'Fuel Taxes'!AK130</f>
        <v>0</v>
      </c>
      <c r="AL129">
        <f>'Pretax Fuel Prices'!AL130+'Fuel Taxes'!AL130</f>
        <v>0</v>
      </c>
      <c r="AM129">
        <f>'Pretax Fuel Prices'!AM130+'Fuel Taxes'!AM130</f>
        <v>0</v>
      </c>
      <c r="AN129">
        <f>'Pretax Fuel Prices'!AN130+'Fuel Taxes'!AN130</f>
        <v>0</v>
      </c>
      <c r="AO129">
        <f>'Pretax Fuel Prices'!AO130+'Fuel Taxes'!AO130</f>
        <v>0</v>
      </c>
      <c r="AP129">
        <f>'Pretax Fuel Prices'!AP130+'Fuel Taxes'!AP130</f>
        <v>0</v>
      </c>
      <c r="AQ129">
        <f>'Pretax Fuel Prices'!AQ130+'Fuel Taxes'!AQ130</f>
        <v>0</v>
      </c>
      <c r="AR129">
        <f>'Pretax Fuel Prices'!AR130+'Fuel Taxes'!AR130</f>
        <v>0</v>
      </c>
      <c r="AS129">
        <f>'Pretax Fuel Prices'!AS130+'Fuel Taxes'!AS130</f>
        <v>0</v>
      </c>
      <c r="AT129">
        <f>'Pretax Fuel Prices'!AT130+'Fuel Taxes'!AT130</f>
        <v>0</v>
      </c>
      <c r="AU129">
        <f>'Pretax Fuel Prices'!AU130+'Fuel Taxes'!AU130</f>
        <v>0</v>
      </c>
      <c r="AV129">
        <f>'Pretax Fuel Prices'!AV130+'Fuel Taxes'!AV130</f>
        <v>0</v>
      </c>
      <c r="AW129">
        <f>'Pretax Fuel Prices'!AW130+'Fuel Taxes'!AW130</f>
        <v>0</v>
      </c>
      <c r="AX129">
        <f>'Pretax Fuel Prices'!AX130+'Fuel Taxes'!AX130</f>
        <v>0</v>
      </c>
      <c r="AY129">
        <f>'Pretax Fuel Prices'!AY130+'Fuel Taxes'!AY130</f>
        <v>0</v>
      </c>
      <c r="AZ129">
        <f>'Pretax Fuel Prices'!AZ130+'Fuel Taxes'!AZ130</f>
        <v>0</v>
      </c>
    </row>
    <row r="130" spans="1:52" x14ac:dyDescent="0.4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  <c r="AG130">
        <f>'Pretax Fuel Prices'!AG131+'Fuel Taxes'!AG131</f>
        <v>1.4955312303152328E-5</v>
      </c>
      <c r="AH130">
        <f>'Pretax Fuel Prices'!AH131+'Fuel Taxes'!AH131</f>
        <v>1.4971977098308059E-5</v>
      </c>
      <c r="AI130">
        <f>'Pretax Fuel Prices'!AI131+'Fuel Taxes'!AI131</f>
        <v>1.498864189346379E-5</v>
      </c>
      <c r="AJ130">
        <f>'Pretax Fuel Prices'!AJ131+'Fuel Taxes'!AJ131</f>
        <v>1.5005306688619522E-5</v>
      </c>
      <c r="AK130">
        <f>'Pretax Fuel Prices'!AK131+'Fuel Taxes'!AK131</f>
        <v>1.5021971483775253E-5</v>
      </c>
      <c r="AL130">
        <f>'Pretax Fuel Prices'!AL131+'Fuel Taxes'!AL131</f>
        <v>1.5038636278930984E-5</v>
      </c>
      <c r="AM130">
        <f>'Pretax Fuel Prices'!AM131+'Fuel Taxes'!AM131</f>
        <v>1.5055301074086717E-5</v>
      </c>
      <c r="AN130">
        <f>'Pretax Fuel Prices'!AN131+'Fuel Taxes'!AN131</f>
        <v>1.5071965869242449E-5</v>
      </c>
      <c r="AO130">
        <f>'Pretax Fuel Prices'!AO131+'Fuel Taxes'!AO131</f>
        <v>1.508863066439818E-5</v>
      </c>
      <c r="AP130">
        <f>'Pretax Fuel Prices'!AP131+'Fuel Taxes'!AP131</f>
        <v>1.5105295459553911E-5</v>
      </c>
      <c r="AQ130">
        <f>'Pretax Fuel Prices'!AQ131+'Fuel Taxes'!AQ131</f>
        <v>1.5121960254709642E-5</v>
      </c>
      <c r="AR130">
        <f>'Pretax Fuel Prices'!AR131+'Fuel Taxes'!AR131</f>
        <v>1.5138625049865375E-5</v>
      </c>
      <c r="AS130">
        <f>'Pretax Fuel Prices'!AS131+'Fuel Taxes'!AS131</f>
        <v>1.5155289845021105E-5</v>
      </c>
      <c r="AT130">
        <f>'Pretax Fuel Prices'!AT131+'Fuel Taxes'!AT131</f>
        <v>1.5171954640176836E-5</v>
      </c>
      <c r="AU130">
        <f>'Pretax Fuel Prices'!AU131+'Fuel Taxes'!AU131</f>
        <v>1.5188619435332567E-5</v>
      </c>
      <c r="AV130">
        <f>'Pretax Fuel Prices'!AV131+'Fuel Taxes'!AV131</f>
        <v>1.5205284230488298E-5</v>
      </c>
      <c r="AW130">
        <f>'Pretax Fuel Prices'!AW131+'Fuel Taxes'!AW131</f>
        <v>1.5221949025644031E-5</v>
      </c>
      <c r="AX130">
        <f>'Pretax Fuel Prices'!AX131+'Fuel Taxes'!AX131</f>
        <v>1.5238613820799762E-5</v>
      </c>
      <c r="AY130">
        <f>'Pretax Fuel Prices'!AY131+'Fuel Taxes'!AY131</f>
        <v>1.5255278615955494E-5</v>
      </c>
      <c r="AZ130">
        <f>'Pretax Fuel Prices'!AZ131+'Fuel Taxes'!AZ131</f>
        <v>1.5271943411111225E-5</v>
      </c>
    </row>
    <row r="131" spans="1:52" s="3" customFormat="1" x14ac:dyDescent="0.45">
      <c r="A131" s="5" t="s">
        <v>49</v>
      </c>
    </row>
    <row r="132" spans="1:52" x14ac:dyDescent="0.4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  <c r="AG132">
        <f>'Fuel Taxes'!AG$1</f>
        <v>2051</v>
      </c>
      <c r="AH132">
        <f>'Fuel Taxes'!AH$1</f>
        <v>2052</v>
      </c>
      <c r="AI132">
        <f>'Fuel Taxes'!AI$1</f>
        <v>2053</v>
      </c>
      <c r="AJ132">
        <f>'Fuel Taxes'!AJ$1</f>
        <v>2054</v>
      </c>
      <c r="AK132">
        <f>'Fuel Taxes'!AK$1</f>
        <v>2055</v>
      </c>
      <c r="AL132">
        <f>'Fuel Taxes'!AL$1</f>
        <v>2056</v>
      </c>
      <c r="AM132">
        <f>'Fuel Taxes'!AM$1</f>
        <v>2057</v>
      </c>
      <c r="AN132">
        <f>'Fuel Taxes'!AN$1</f>
        <v>2058</v>
      </c>
      <c r="AO132">
        <f>'Fuel Taxes'!AO$1</f>
        <v>2059</v>
      </c>
      <c r="AP132">
        <f>'Fuel Taxes'!AP$1</f>
        <v>2060</v>
      </c>
      <c r="AQ132">
        <f>'Fuel Taxes'!AQ$1</f>
        <v>2061</v>
      </c>
      <c r="AR132">
        <f>'Fuel Taxes'!AR$1</f>
        <v>2062</v>
      </c>
      <c r="AS132">
        <f>'Fuel Taxes'!AS$1</f>
        <v>2063</v>
      </c>
      <c r="AT132">
        <f>'Fuel Taxes'!AT$1</f>
        <v>2064</v>
      </c>
      <c r="AU132">
        <f>'Fuel Taxes'!AU$1</f>
        <v>2065</v>
      </c>
      <c r="AV132">
        <f>'Fuel Taxes'!AV$1</f>
        <v>2066</v>
      </c>
      <c r="AW132">
        <f>'Fuel Taxes'!AW$1</f>
        <v>2067</v>
      </c>
      <c r="AX132">
        <f>'Fuel Taxes'!AX$1</f>
        <v>2068</v>
      </c>
      <c r="AY132">
        <f>'Fuel Taxes'!AY$1</f>
        <v>2069</v>
      </c>
      <c r="AZ132">
        <f>'Fuel Taxes'!AZ$1</f>
        <v>2070</v>
      </c>
    </row>
    <row r="133" spans="1:52" x14ac:dyDescent="0.4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4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4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4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4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4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4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4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s="3" customFormat="1" x14ac:dyDescent="0.45">
      <c r="A141" s="5" t="s">
        <v>50</v>
      </c>
    </row>
    <row r="142" spans="1:52" x14ac:dyDescent="0.4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  <c r="AG142">
        <f>'Fuel Taxes'!AG$1</f>
        <v>2051</v>
      </c>
      <c r="AH142">
        <f>'Fuel Taxes'!AH$1</f>
        <v>2052</v>
      </c>
      <c r="AI142">
        <f>'Fuel Taxes'!AI$1</f>
        <v>2053</v>
      </c>
      <c r="AJ142">
        <f>'Fuel Taxes'!AJ$1</f>
        <v>2054</v>
      </c>
      <c r="AK142">
        <f>'Fuel Taxes'!AK$1</f>
        <v>2055</v>
      </c>
      <c r="AL142">
        <f>'Fuel Taxes'!AL$1</f>
        <v>2056</v>
      </c>
      <c r="AM142">
        <f>'Fuel Taxes'!AM$1</f>
        <v>2057</v>
      </c>
      <c r="AN142">
        <f>'Fuel Taxes'!AN$1</f>
        <v>2058</v>
      </c>
      <c r="AO142">
        <f>'Fuel Taxes'!AO$1</f>
        <v>2059</v>
      </c>
      <c r="AP142">
        <f>'Fuel Taxes'!AP$1</f>
        <v>2060</v>
      </c>
      <c r="AQ142">
        <f>'Fuel Taxes'!AQ$1</f>
        <v>2061</v>
      </c>
      <c r="AR142">
        <f>'Fuel Taxes'!AR$1</f>
        <v>2062</v>
      </c>
      <c r="AS142">
        <f>'Fuel Taxes'!AS$1</f>
        <v>2063</v>
      </c>
      <c r="AT142">
        <f>'Fuel Taxes'!AT$1</f>
        <v>2064</v>
      </c>
      <c r="AU142">
        <f>'Fuel Taxes'!AU$1</f>
        <v>2065</v>
      </c>
      <c r="AV142">
        <f>'Fuel Taxes'!AV$1</f>
        <v>2066</v>
      </c>
      <c r="AW142">
        <f>'Fuel Taxes'!AW$1</f>
        <v>2067</v>
      </c>
      <c r="AX142">
        <f>'Fuel Taxes'!AX$1</f>
        <v>2068</v>
      </c>
      <c r="AY142">
        <f>'Fuel Taxes'!AY$1</f>
        <v>2069</v>
      </c>
      <c r="AZ142">
        <f>'Fuel Taxes'!AZ$1</f>
        <v>2070</v>
      </c>
    </row>
    <row r="143" spans="1:52" x14ac:dyDescent="0.4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  <c r="AG143">
        <f>'Pretax Fuel Prices'!AG144+'Fuel Taxes'!AG144</f>
        <v>6.8958503702265259E-6</v>
      </c>
      <c r="AH143">
        <f>'Pretax Fuel Prices'!AH144+'Fuel Taxes'!AH144</f>
        <v>6.5517746760779852E-6</v>
      </c>
      <c r="AI143">
        <f>'Pretax Fuel Prices'!AI144+'Fuel Taxes'!AI144</f>
        <v>6.2076989819294453E-6</v>
      </c>
      <c r="AJ143">
        <f>'Pretax Fuel Prices'!AJ144+'Fuel Taxes'!AJ144</f>
        <v>5.8636232877809046E-6</v>
      </c>
      <c r="AK143">
        <f>'Pretax Fuel Prices'!AK144+'Fuel Taxes'!AK144</f>
        <v>5.5195475936323639E-6</v>
      </c>
      <c r="AL143">
        <f>'Pretax Fuel Prices'!AL144+'Fuel Taxes'!AL144</f>
        <v>5.1754718994838232E-6</v>
      </c>
      <c r="AM143">
        <f>'Pretax Fuel Prices'!AM144+'Fuel Taxes'!AM144</f>
        <v>4.8313962053352825E-6</v>
      </c>
      <c r="AN143">
        <f>'Pretax Fuel Prices'!AN144+'Fuel Taxes'!AN144</f>
        <v>4.4873205111867417E-6</v>
      </c>
      <c r="AO143">
        <f>'Pretax Fuel Prices'!AO144+'Fuel Taxes'!AO144</f>
        <v>4.143244817038201E-6</v>
      </c>
      <c r="AP143">
        <f>'Pretax Fuel Prices'!AP144+'Fuel Taxes'!AP144</f>
        <v>3.7991691228896603E-6</v>
      </c>
      <c r="AQ143">
        <f>'Pretax Fuel Prices'!AQ144+'Fuel Taxes'!AQ144</f>
        <v>3.45509342874112E-6</v>
      </c>
      <c r="AR143">
        <f>'Pretax Fuel Prices'!AR144+'Fuel Taxes'!AR144</f>
        <v>3.1110177345925797E-6</v>
      </c>
      <c r="AS143">
        <f>'Pretax Fuel Prices'!AS144+'Fuel Taxes'!AS144</f>
        <v>2.766942040444039E-6</v>
      </c>
      <c r="AT143">
        <f>'Pretax Fuel Prices'!AT144+'Fuel Taxes'!AT144</f>
        <v>2.4228663462954987E-6</v>
      </c>
      <c r="AU143">
        <f>'Pretax Fuel Prices'!AU144+'Fuel Taxes'!AU144</f>
        <v>2.078790652146958E-6</v>
      </c>
      <c r="AV143">
        <f>'Pretax Fuel Prices'!AV144+'Fuel Taxes'!AV144</f>
        <v>1.7347149579984168E-6</v>
      </c>
      <c r="AW143">
        <f>'Pretax Fuel Prices'!AW144+'Fuel Taxes'!AW144</f>
        <v>1.3906392638498767E-6</v>
      </c>
      <c r="AX143">
        <f>'Pretax Fuel Prices'!AX144+'Fuel Taxes'!AX144</f>
        <v>1.0465635697013356E-6</v>
      </c>
      <c r="AY143">
        <f>'Pretax Fuel Prices'!AY144+'Fuel Taxes'!AY144</f>
        <v>7.024878755527952E-7</v>
      </c>
      <c r="AZ143">
        <f>'Pretax Fuel Prices'!AZ144+'Fuel Taxes'!AZ144</f>
        <v>3.5841218140425422E-7</v>
      </c>
    </row>
    <row r="144" spans="1:52" x14ac:dyDescent="0.4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  <c r="AG144">
        <f>'Pretax Fuel Prices'!AG145+'Fuel Taxes'!AG145</f>
        <v>0</v>
      </c>
      <c r="AH144">
        <f>'Pretax Fuel Prices'!AH145+'Fuel Taxes'!AH145</f>
        <v>0</v>
      </c>
      <c r="AI144">
        <f>'Pretax Fuel Prices'!AI145+'Fuel Taxes'!AI145</f>
        <v>0</v>
      </c>
      <c r="AJ144">
        <f>'Pretax Fuel Prices'!AJ145+'Fuel Taxes'!AJ145</f>
        <v>0</v>
      </c>
      <c r="AK144">
        <f>'Pretax Fuel Prices'!AK145+'Fuel Taxes'!AK145</f>
        <v>0</v>
      </c>
      <c r="AL144">
        <f>'Pretax Fuel Prices'!AL145+'Fuel Taxes'!AL145</f>
        <v>0</v>
      </c>
      <c r="AM144">
        <f>'Pretax Fuel Prices'!AM145+'Fuel Taxes'!AM145</f>
        <v>0</v>
      </c>
      <c r="AN144">
        <f>'Pretax Fuel Prices'!AN145+'Fuel Taxes'!AN145</f>
        <v>0</v>
      </c>
      <c r="AO144">
        <f>'Pretax Fuel Prices'!AO145+'Fuel Taxes'!AO145</f>
        <v>0</v>
      </c>
      <c r="AP144">
        <f>'Pretax Fuel Prices'!AP145+'Fuel Taxes'!AP145</f>
        <v>0</v>
      </c>
      <c r="AQ144">
        <f>'Pretax Fuel Prices'!AQ145+'Fuel Taxes'!AQ145</f>
        <v>0</v>
      </c>
      <c r="AR144">
        <f>'Pretax Fuel Prices'!AR145+'Fuel Taxes'!AR145</f>
        <v>0</v>
      </c>
      <c r="AS144">
        <f>'Pretax Fuel Prices'!AS145+'Fuel Taxes'!AS145</f>
        <v>0</v>
      </c>
      <c r="AT144">
        <f>'Pretax Fuel Prices'!AT145+'Fuel Taxes'!AT145</f>
        <v>0</v>
      </c>
      <c r="AU144">
        <f>'Pretax Fuel Prices'!AU145+'Fuel Taxes'!AU145</f>
        <v>0</v>
      </c>
      <c r="AV144">
        <f>'Pretax Fuel Prices'!AV145+'Fuel Taxes'!AV145</f>
        <v>0</v>
      </c>
      <c r="AW144">
        <f>'Pretax Fuel Prices'!AW145+'Fuel Taxes'!AW145</f>
        <v>0</v>
      </c>
      <c r="AX144">
        <f>'Pretax Fuel Prices'!AX145+'Fuel Taxes'!AX145</f>
        <v>0</v>
      </c>
      <c r="AY144">
        <f>'Pretax Fuel Prices'!AY145+'Fuel Taxes'!AY145</f>
        <v>0</v>
      </c>
      <c r="AZ144">
        <f>'Pretax Fuel Prices'!AZ145+'Fuel Taxes'!AZ145</f>
        <v>0</v>
      </c>
    </row>
    <row r="145" spans="1:52" x14ac:dyDescent="0.4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  <c r="AG145">
        <f>'Pretax Fuel Prices'!AG146+'Fuel Taxes'!AG146</f>
        <v>6.8958503702265259E-6</v>
      </c>
      <c r="AH145">
        <f>'Pretax Fuel Prices'!AH146+'Fuel Taxes'!AH146</f>
        <v>6.5517746760779852E-6</v>
      </c>
      <c r="AI145">
        <f>'Pretax Fuel Prices'!AI146+'Fuel Taxes'!AI146</f>
        <v>6.2076989819294453E-6</v>
      </c>
      <c r="AJ145">
        <f>'Pretax Fuel Prices'!AJ146+'Fuel Taxes'!AJ146</f>
        <v>5.8636232877809046E-6</v>
      </c>
      <c r="AK145">
        <f>'Pretax Fuel Prices'!AK146+'Fuel Taxes'!AK146</f>
        <v>5.5195475936323639E-6</v>
      </c>
      <c r="AL145">
        <f>'Pretax Fuel Prices'!AL146+'Fuel Taxes'!AL146</f>
        <v>5.1754718994838232E-6</v>
      </c>
      <c r="AM145">
        <f>'Pretax Fuel Prices'!AM146+'Fuel Taxes'!AM146</f>
        <v>4.8313962053352825E-6</v>
      </c>
      <c r="AN145">
        <f>'Pretax Fuel Prices'!AN146+'Fuel Taxes'!AN146</f>
        <v>4.4873205111867417E-6</v>
      </c>
      <c r="AO145">
        <f>'Pretax Fuel Prices'!AO146+'Fuel Taxes'!AO146</f>
        <v>4.143244817038201E-6</v>
      </c>
      <c r="AP145">
        <f>'Pretax Fuel Prices'!AP146+'Fuel Taxes'!AP146</f>
        <v>3.7991691228896603E-6</v>
      </c>
      <c r="AQ145">
        <f>'Pretax Fuel Prices'!AQ146+'Fuel Taxes'!AQ146</f>
        <v>3.45509342874112E-6</v>
      </c>
      <c r="AR145">
        <f>'Pretax Fuel Prices'!AR146+'Fuel Taxes'!AR146</f>
        <v>3.1110177345925797E-6</v>
      </c>
      <c r="AS145">
        <f>'Pretax Fuel Prices'!AS146+'Fuel Taxes'!AS146</f>
        <v>2.766942040444039E-6</v>
      </c>
      <c r="AT145">
        <f>'Pretax Fuel Prices'!AT146+'Fuel Taxes'!AT146</f>
        <v>2.4228663462954987E-6</v>
      </c>
      <c r="AU145">
        <f>'Pretax Fuel Prices'!AU146+'Fuel Taxes'!AU146</f>
        <v>2.078790652146958E-6</v>
      </c>
      <c r="AV145">
        <f>'Pretax Fuel Prices'!AV146+'Fuel Taxes'!AV146</f>
        <v>1.7347149579984168E-6</v>
      </c>
      <c r="AW145">
        <f>'Pretax Fuel Prices'!AW146+'Fuel Taxes'!AW146</f>
        <v>1.3906392638498767E-6</v>
      </c>
      <c r="AX145">
        <f>'Pretax Fuel Prices'!AX146+'Fuel Taxes'!AX146</f>
        <v>1.0465635697013356E-6</v>
      </c>
      <c r="AY145">
        <f>'Pretax Fuel Prices'!AY146+'Fuel Taxes'!AY146</f>
        <v>7.024878755527952E-7</v>
      </c>
      <c r="AZ145">
        <f>'Pretax Fuel Prices'!AZ146+'Fuel Taxes'!AZ146</f>
        <v>3.5841218140425422E-7</v>
      </c>
    </row>
    <row r="146" spans="1:52" x14ac:dyDescent="0.4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  <c r="AG146">
        <f>'Pretax Fuel Prices'!AG147+'Fuel Taxes'!AG147</f>
        <v>6.8958503702265259E-6</v>
      </c>
      <c r="AH146">
        <f>'Pretax Fuel Prices'!AH147+'Fuel Taxes'!AH147</f>
        <v>6.5517746760779852E-6</v>
      </c>
      <c r="AI146">
        <f>'Pretax Fuel Prices'!AI147+'Fuel Taxes'!AI147</f>
        <v>6.2076989819294453E-6</v>
      </c>
      <c r="AJ146">
        <f>'Pretax Fuel Prices'!AJ147+'Fuel Taxes'!AJ147</f>
        <v>5.8636232877809046E-6</v>
      </c>
      <c r="AK146">
        <f>'Pretax Fuel Prices'!AK147+'Fuel Taxes'!AK147</f>
        <v>5.5195475936323639E-6</v>
      </c>
      <c r="AL146">
        <f>'Pretax Fuel Prices'!AL147+'Fuel Taxes'!AL147</f>
        <v>5.1754718994838232E-6</v>
      </c>
      <c r="AM146">
        <f>'Pretax Fuel Prices'!AM147+'Fuel Taxes'!AM147</f>
        <v>4.8313962053352825E-6</v>
      </c>
      <c r="AN146">
        <f>'Pretax Fuel Prices'!AN147+'Fuel Taxes'!AN147</f>
        <v>4.4873205111867417E-6</v>
      </c>
      <c r="AO146">
        <f>'Pretax Fuel Prices'!AO147+'Fuel Taxes'!AO147</f>
        <v>4.143244817038201E-6</v>
      </c>
      <c r="AP146">
        <f>'Pretax Fuel Prices'!AP147+'Fuel Taxes'!AP147</f>
        <v>3.7991691228896603E-6</v>
      </c>
      <c r="AQ146">
        <f>'Pretax Fuel Prices'!AQ147+'Fuel Taxes'!AQ147</f>
        <v>3.45509342874112E-6</v>
      </c>
      <c r="AR146">
        <f>'Pretax Fuel Prices'!AR147+'Fuel Taxes'!AR147</f>
        <v>3.1110177345925797E-6</v>
      </c>
      <c r="AS146">
        <f>'Pretax Fuel Prices'!AS147+'Fuel Taxes'!AS147</f>
        <v>2.766942040444039E-6</v>
      </c>
      <c r="AT146">
        <f>'Pretax Fuel Prices'!AT147+'Fuel Taxes'!AT147</f>
        <v>2.4228663462954987E-6</v>
      </c>
      <c r="AU146">
        <f>'Pretax Fuel Prices'!AU147+'Fuel Taxes'!AU147</f>
        <v>2.078790652146958E-6</v>
      </c>
      <c r="AV146">
        <f>'Pretax Fuel Prices'!AV147+'Fuel Taxes'!AV147</f>
        <v>1.7347149579984168E-6</v>
      </c>
      <c r="AW146">
        <f>'Pretax Fuel Prices'!AW147+'Fuel Taxes'!AW147</f>
        <v>1.3906392638498767E-6</v>
      </c>
      <c r="AX146">
        <f>'Pretax Fuel Prices'!AX147+'Fuel Taxes'!AX147</f>
        <v>1.0465635697013356E-6</v>
      </c>
      <c r="AY146">
        <f>'Pretax Fuel Prices'!AY147+'Fuel Taxes'!AY147</f>
        <v>7.024878755527952E-7</v>
      </c>
      <c r="AZ146">
        <f>'Pretax Fuel Prices'!AZ147+'Fuel Taxes'!AZ147</f>
        <v>3.5841218140425422E-7</v>
      </c>
    </row>
    <row r="147" spans="1:52" x14ac:dyDescent="0.4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  <c r="AG147">
        <f>'Pretax Fuel Prices'!AG148+'Fuel Taxes'!AG148</f>
        <v>6.8958503702265259E-6</v>
      </c>
      <c r="AH147">
        <f>'Pretax Fuel Prices'!AH148+'Fuel Taxes'!AH148</f>
        <v>6.5517746760779852E-6</v>
      </c>
      <c r="AI147">
        <f>'Pretax Fuel Prices'!AI148+'Fuel Taxes'!AI148</f>
        <v>6.2076989819294453E-6</v>
      </c>
      <c r="AJ147">
        <f>'Pretax Fuel Prices'!AJ148+'Fuel Taxes'!AJ148</f>
        <v>5.8636232877809046E-6</v>
      </c>
      <c r="AK147">
        <f>'Pretax Fuel Prices'!AK148+'Fuel Taxes'!AK148</f>
        <v>5.5195475936323639E-6</v>
      </c>
      <c r="AL147">
        <f>'Pretax Fuel Prices'!AL148+'Fuel Taxes'!AL148</f>
        <v>5.1754718994838232E-6</v>
      </c>
      <c r="AM147">
        <f>'Pretax Fuel Prices'!AM148+'Fuel Taxes'!AM148</f>
        <v>4.8313962053352825E-6</v>
      </c>
      <c r="AN147">
        <f>'Pretax Fuel Prices'!AN148+'Fuel Taxes'!AN148</f>
        <v>4.4873205111867417E-6</v>
      </c>
      <c r="AO147">
        <f>'Pretax Fuel Prices'!AO148+'Fuel Taxes'!AO148</f>
        <v>4.143244817038201E-6</v>
      </c>
      <c r="AP147">
        <f>'Pretax Fuel Prices'!AP148+'Fuel Taxes'!AP148</f>
        <v>3.7991691228896603E-6</v>
      </c>
      <c r="AQ147">
        <f>'Pretax Fuel Prices'!AQ148+'Fuel Taxes'!AQ148</f>
        <v>3.45509342874112E-6</v>
      </c>
      <c r="AR147">
        <f>'Pretax Fuel Prices'!AR148+'Fuel Taxes'!AR148</f>
        <v>3.1110177345925797E-6</v>
      </c>
      <c r="AS147">
        <f>'Pretax Fuel Prices'!AS148+'Fuel Taxes'!AS148</f>
        <v>2.766942040444039E-6</v>
      </c>
      <c r="AT147">
        <f>'Pretax Fuel Prices'!AT148+'Fuel Taxes'!AT148</f>
        <v>2.4228663462954987E-6</v>
      </c>
      <c r="AU147">
        <f>'Pretax Fuel Prices'!AU148+'Fuel Taxes'!AU148</f>
        <v>2.078790652146958E-6</v>
      </c>
      <c r="AV147">
        <f>'Pretax Fuel Prices'!AV148+'Fuel Taxes'!AV148</f>
        <v>1.7347149579984168E-6</v>
      </c>
      <c r="AW147">
        <f>'Pretax Fuel Prices'!AW148+'Fuel Taxes'!AW148</f>
        <v>1.3906392638498767E-6</v>
      </c>
      <c r="AX147">
        <f>'Pretax Fuel Prices'!AX148+'Fuel Taxes'!AX148</f>
        <v>1.0465635697013356E-6</v>
      </c>
      <c r="AY147">
        <f>'Pretax Fuel Prices'!AY148+'Fuel Taxes'!AY148</f>
        <v>7.024878755527952E-7</v>
      </c>
      <c r="AZ147">
        <f>'Pretax Fuel Prices'!AZ148+'Fuel Taxes'!AZ148</f>
        <v>3.5841218140425422E-7</v>
      </c>
    </row>
    <row r="148" spans="1:52" x14ac:dyDescent="0.4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  <c r="AG148">
        <f>'Pretax Fuel Prices'!AG149+'Fuel Taxes'!AG149</f>
        <v>6.8958503702265259E-6</v>
      </c>
      <c r="AH148">
        <f>'Pretax Fuel Prices'!AH149+'Fuel Taxes'!AH149</f>
        <v>6.5517746760779852E-6</v>
      </c>
      <c r="AI148">
        <f>'Pretax Fuel Prices'!AI149+'Fuel Taxes'!AI149</f>
        <v>6.2076989819294453E-6</v>
      </c>
      <c r="AJ148">
        <f>'Pretax Fuel Prices'!AJ149+'Fuel Taxes'!AJ149</f>
        <v>5.8636232877809046E-6</v>
      </c>
      <c r="AK148">
        <f>'Pretax Fuel Prices'!AK149+'Fuel Taxes'!AK149</f>
        <v>5.5195475936323639E-6</v>
      </c>
      <c r="AL148">
        <f>'Pretax Fuel Prices'!AL149+'Fuel Taxes'!AL149</f>
        <v>5.1754718994838232E-6</v>
      </c>
      <c r="AM148">
        <f>'Pretax Fuel Prices'!AM149+'Fuel Taxes'!AM149</f>
        <v>4.8313962053352825E-6</v>
      </c>
      <c r="AN148">
        <f>'Pretax Fuel Prices'!AN149+'Fuel Taxes'!AN149</f>
        <v>4.4873205111867417E-6</v>
      </c>
      <c r="AO148">
        <f>'Pretax Fuel Prices'!AO149+'Fuel Taxes'!AO149</f>
        <v>4.143244817038201E-6</v>
      </c>
      <c r="AP148">
        <f>'Pretax Fuel Prices'!AP149+'Fuel Taxes'!AP149</f>
        <v>3.7991691228896603E-6</v>
      </c>
      <c r="AQ148">
        <f>'Pretax Fuel Prices'!AQ149+'Fuel Taxes'!AQ149</f>
        <v>3.45509342874112E-6</v>
      </c>
      <c r="AR148">
        <f>'Pretax Fuel Prices'!AR149+'Fuel Taxes'!AR149</f>
        <v>3.1110177345925797E-6</v>
      </c>
      <c r="AS148">
        <f>'Pretax Fuel Prices'!AS149+'Fuel Taxes'!AS149</f>
        <v>2.766942040444039E-6</v>
      </c>
      <c r="AT148">
        <f>'Pretax Fuel Prices'!AT149+'Fuel Taxes'!AT149</f>
        <v>2.4228663462954987E-6</v>
      </c>
      <c r="AU148">
        <f>'Pretax Fuel Prices'!AU149+'Fuel Taxes'!AU149</f>
        <v>2.078790652146958E-6</v>
      </c>
      <c r="AV148">
        <f>'Pretax Fuel Prices'!AV149+'Fuel Taxes'!AV149</f>
        <v>1.7347149579984168E-6</v>
      </c>
      <c r="AW148">
        <f>'Pretax Fuel Prices'!AW149+'Fuel Taxes'!AW149</f>
        <v>1.3906392638498767E-6</v>
      </c>
      <c r="AX148">
        <f>'Pretax Fuel Prices'!AX149+'Fuel Taxes'!AX149</f>
        <v>1.0465635697013356E-6</v>
      </c>
      <c r="AY148">
        <f>'Pretax Fuel Prices'!AY149+'Fuel Taxes'!AY149</f>
        <v>7.024878755527952E-7</v>
      </c>
      <c r="AZ148">
        <f>'Pretax Fuel Prices'!AZ149+'Fuel Taxes'!AZ149</f>
        <v>3.5841218140425422E-7</v>
      </c>
    </row>
    <row r="149" spans="1:52" x14ac:dyDescent="0.4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  <c r="AG149">
        <f>'Pretax Fuel Prices'!AG150+'Fuel Taxes'!AG150</f>
        <v>0</v>
      </c>
      <c r="AH149">
        <f>'Pretax Fuel Prices'!AH150+'Fuel Taxes'!AH150</f>
        <v>0</v>
      </c>
      <c r="AI149">
        <f>'Pretax Fuel Prices'!AI150+'Fuel Taxes'!AI150</f>
        <v>0</v>
      </c>
      <c r="AJ149">
        <f>'Pretax Fuel Prices'!AJ150+'Fuel Taxes'!AJ150</f>
        <v>0</v>
      </c>
      <c r="AK149">
        <f>'Pretax Fuel Prices'!AK150+'Fuel Taxes'!AK150</f>
        <v>0</v>
      </c>
      <c r="AL149">
        <f>'Pretax Fuel Prices'!AL150+'Fuel Taxes'!AL150</f>
        <v>0</v>
      </c>
      <c r="AM149">
        <f>'Pretax Fuel Prices'!AM150+'Fuel Taxes'!AM150</f>
        <v>0</v>
      </c>
      <c r="AN149">
        <f>'Pretax Fuel Prices'!AN150+'Fuel Taxes'!AN150</f>
        <v>0</v>
      </c>
      <c r="AO149">
        <f>'Pretax Fuel Prices'!AO150+'Fuel Taxes'!AO150</f>
        <v>0</v>
      </c>
      <c r="AP149">
        <f>'Pretax Fuel Prices'!AP150+'Fuel Taxes'!AP150</f>
        <v>0</v>
      </c>
      <c r="AQ149">
        <f>'Pretax Fuel Prices'!AQ150+'Fuel Taxes'!AQ150</f>
        <v>0</v>
      </c>
      <c r="AR149">
        <f>'Pretax Fuel Prices'!AR150+'Fuel Taxes'!AR150</f>
        <v>0</v>
      </c>
      <c r="AS149">
        <f>'Pretax Fuel Prices'!AS150+'Fuel Taxes'!AS150</f>
        <v>0</v>
      </c>
      <c r="AT149">
        <f>'Pretax Fuel Prices'!AT150+'Fuel Taxes'!AT150</f>
        <v>0</v>
      </c>
      <c r="AU149">
        <f>'Pretax Fuel Prices'!AU150+'Fuel Taxes'!AU150</f>
        <v>0</v>
      </c>
      <c r="AV149">
        <f>'Pretax Fuel Prices'!AV150+'Fuel Taxes'!AV150</f>
        <v>0</v>
      </c>
      <c r="AW149">
        <f>'Pretax Fuel Prices'!AW150+'Fuel Taxes'!AW150</f>
        <v>0</v>
      </c>
      <c r="AX149">
        <f>'Pretax Fuel Prices'!AX150+'Fuel Taxes'!AX150</f>
        <v>0</v>
      </c>
      <c r="AY149">
        <f>'Pretax Fuel Prices'!AY150+'Fuel Taxes'!AY150</f>
        <v>0</v>
      </c>
      <c r="AZ149">
        <f>'Pretax Fuel Prices'!AZ150+'Fuel Taxes'!AZ150</f>
        <v>0</v>
      </c>
    </row>
    <row r="150" spans="1:52" x14ac:dyDescent="0.4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  <c r="AG150">
        <f>'Pretax Fuel Prices'!AG151+'Fuel Taxes'!AG151</f>
        <v>6.8958503702265259E-6</v>
      </c>
      <c r="AH150">
        <f>'Pretax Fuel Prices'!AH151+'Fuel Taxes'!AH151</f>
        <v>6.5517746760779852E-6</v>
      </c>
      <c r="AI150">
        <f>'Pretax Fuel Prices'!AI151+'Fuel Taxes'!AI151</f>
        <v>6.2076989819294453E-6</v>
      </c>
      <c r="AJ150">
        <f>'Pretax Fuel Prices'!AJ151+'Fuel Taxes'!AJ151</f>
        <v>5.8636232877809046E-6</v>
      </c>
      <c r="AK150">
        <f>'Pretax Fuel Prices'!AK151+'Fuel Taxes'!AK151</f>
        <v>5.5195475936323639E-6</v>
      </c>
      <c r="AL150">
        <f>'Pretax Fuel Prices'!AL151+'Fuel Taxes'!AL151</f>
        <v>5.1754718994838232E-6</v>
      </c>
      <c r="AM150">
        <f>'Pretax Fuel Prices'!AM151+'Fuel Taxes'!AM151</f>
        <v>4.8313962053352825E-6</v>
      </c>
      <c r="AN150">
        <f>'Pretax Fuel Prices'!AN151+'Fuel Taxes'!AN151</f>
        <v>4.4873205111867417E-6</v>
      </c>
      <c r="AO150">
        <f>'Pretax Fuel Prices'!AO151+'Fuel Taxes'!AO151</f>
        <v>4.143244817038201E-6</v>
      </c>
      <c r="AP150">
        <f>'Pretax Fuel Prices'!AP151+'Fuel Taxes'!AP151</f>
        <v>3.7991691228896603E-6</v>
      </c>
      <c r="AQ150">
        <f>'Pretax Fuel Prices'!AQ151+'Fuel Taxes'!AQ151</f>
        <v>3.45509342874112E-6</v>
      </c>
      <c r="AR150">
        <f>'Pretax Fuel Prices'!AR151+'Fuel Taxes'!AR151</f>
        <v>3.1110177345925797E-6</v>
      </c>
      <c r="AS150">
        <f>'Pretax Fuel Prices'!AS151+'Fuel Taxes'!AS151</f>
        <v>2.766942040444039E-6</v>
      </c>
      <c r="AT150">
        <f>'Pretax Fuel Prices'!AT151+'Fuel Taxes'!AT151</f>
        <v>2.4228663462954987E-6</v>
      </c>
      <c r="AU150">
        <f>'Pretax Fuel Prices'!AU151+'Fuel Taxes'!AU151</f>
        <v>2.078790652146958E-6</v>
      </c>
      <c r="AV150">
        <f>'Pretax Fuel Prices'!AV151+'Fuel Taxes'!AV151</f>
        <v>1.7347149579984168E-6</v>
      </c>
      <c r="AW150">
        <f>'Pretax Fuel Prices'!AW151+'Fuel Taxes'!AW151</f>
        <v>1.3906392638498767E-6</v>
      </c>
      <c r="AX150">
        <f>'Pretax Fuel Prices'!AX151+'Fuel Taxes'!AX151</f>
        <v>1.0465635697013356E-6</v>
      </c>
      <c r="AY150">
        <f>'Pretax Fuel Prices'!AY151+'Fuel Taxes'!AY151</f>
        <v>7.024878755527952E-7</v>
      </c>
      <c r="AZ150">
        <f>'Pretax Fuel Prices'!AZ151+'Fuel Taxes'!AZ151</f>
        <v>3.5841218140425422E-7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Z23"/>
  <sheetViews>
    <sheetView tabSelected="1" topLeftCell="AH1" workbookViewId="0">
      <selection activeCell="BA21" sqref="BA21"/>
    </sheetView>
  </sheetViews>
  <sheetFormatPr defaultRowHeight="14.25" x14ac:dyDescent="0.45"/>
  <cols>
    <col min="1" max="1" width="29.59765625" customWidth="1"/>
    <col min="2" max="2" width="9.1328125" customWidth="1"/>
  </cols>
  <sheetData>
    <row r="1" spans="1:52" ht="28.5" x14ac:dyDescent="0.45">
      <c r="A1" s="8" t="s">
        <v>51</v>
      </c>
      <c r="B1" s="6">
        <f>'Fuel Price Data'!B2</f>
        <v>2020</v>
      </c>
      <c r="C1" s="6">
        <f>'Fuel Price Data'!C2</f>
        <v>2021</v>
      </c>
      <c r="D1" s="6">
        <f>'Fuel Price Data'!D2</f>
        <v>2022</v>
      </c>
      <c r="E1" s="6">
        <f>'Fuel Price Data'!E2</f>
        <v>2023</v>
      </c>
      <c r="F1" s="6">
        <f>'Fuel Price Data'!F2</f>
        <v>2024</v>
      </c>
      <c r="G1" s="6">
        <f>'Fuel Price Data'!G2</f>
        <v>2025</v>
      </c>
      <c r="H1" s="6">
        <f>'Fuel Price Data'!H2</f>
        <v>2026</v>
      </c>
      <c r="I1" s="6">
        <f>'Fuel Price Data'!I2</f>
        <v>2027</v>
      </c>
      <c r="J1" s="6">
        <f>'Fuel Price Data'!J2</f>
        <v>2028</v>
      </c>
      <c r="K1" s="6">
        <f>'Fuel Price Data'!K2</f>
        <v>2029</v>
      </c>
      <c r="L1" s="6">
        <f>'Fuel Price Data'!L2</f>
        <v>2030</v>
      </c>
      <c r="M1" s="6">
        <f>'Fuel Price Data'!M2</f>
        <v>2031</v>
      </c>
      <c r="N1" s="6">
        <f>'Fuel Price Data'!N2</f>
        <v>2032</v>
      </c>
      <c r="O1" s="6">
        <f>'Fuel Price Data'!O2</f>
        <v>2033</v>
      </c>
      <c r="P1" s="6">
        <f>'Fuel Price Data'!P2</f>
        <v>2034</v>
      </c>
      <c r="Q1" s="6">
        <f>'Fuel Price Data'!Q2</f>
        <v>2035</v>
      </c>
      <c r="R1" s="6">
        <f>'Fuel Price Data'!R2</f>
        <v>2036</v>
      </c>
      <c r="S1" s="6">
        <f>'Fuel Price Data'!S2</f>
        <v>2037</v>
      </c>
      <c r="T1" s="6">
        <f>'Fuel Price Data'!T2</f>
        <v>2038</v>
      </c>
      <c r="U1" s="6">
        <f>'Fuel Price Data'!U2</f>
        <v>2039</v>
      </c>
      <c r="V1" s="6">
        <f>'Fuel Price Data'!V2</f>
        <v>2040</v>
      </c>
      <c r="W1" s="6">
        <f>'Fuel Price Data'!W2</f>
        <v>2041</v>
      </c>
      <c r="X1" s="6">
        <f>'Fuel Price Data'!X2</f>
        <v>2042</v>
      </c>
      <c r="Y1" s="6">
        <f>'Fuel Price Data'!Y2</f>
        <v>2043</v>
      </c>
      <c r="Z1" s="6">
        <f>'Fuel Price Data'!Z2</f>
        <v>2044</v>
      </c>
      <c r="AA1" s="6">
        <f>'Fuel Price Data'!AA2</f>
        <v>2045</v>
      </c>
      <c r="AB1" s="6">
        <f>'Fuel Price Data'!AB2</f>
        <v>2046</v>
      </c>
      <c r="AC1" s="6">
        <f>'Fuel Price Data'!AC2</f>
        <v>2047</v>
      </c>
      <c r="AD1" s="6">
        <f>'Fuel Price Data'!AD2</f>
        <v>2048</v>
      </c>
      <c r="AE1" s="6">
        <f>'Fuel Price Data'!AE2</f>
        <v>2049</v>
      </c>
      <c r="AF1" s="6">
        <f>'Fuel Price Data'!AF2</f>
        <v>2050</v>
      </c>
      <c r="AG1" s="6">
        <f>'Fuel Price Data'!AG2</f>
        <v>2051</v>
      </c>
      <c r="AH1" s="6">
        <f>'Fuel Price Data'!AH2</f>
        <v>2052</v>
      </c>
      <c r="AI1" s="6">
        <f>'Fuel Price Data'!AI2</f>
        <v>2053</v>
      </c>
      <c r="AJ1" s="6">
        <f>'Fuel Price Data'!AJ2</f>
        <v>2054</v>
      </c>
      <c r="AK1" s="6">
        <f>'Fuel Price Data'!AK2</f>
        <v>2055</v>
      </c>
      <c r="AL1" s="6">
        <f>'Fuel Price Data'!AL2</f>
        <v>2056</v>
      </c>
      <c r="AM1" s="6">
        <f>'Fuel Price Data'!AM2</f>
        <v>2057</v>
      </c>
      <c r="AN1" s="6">
        <f>'Fuel Price Data'!AN2</f>
        <v>2058</v>
      </c>
      <c r="AO1" s="6">
        <f>'Fuel Price Data'!AO2</f>
        <v>2059</v>
      </c>
      <c r="AP1" s="6">
        <f>'Fuel Price Data'!AP2</f>
        <v>2060</v>
      </c>
      <c r="AQ1" s="6">
        <f>'Fuel Price Data'!AQ2</f>
        <v>2061</v>
      </c>
      <c r="AR1" s="6">
        <f>'Fuel Price Data'!AR2</f>
        <v>2062</v>
      </c>
      <c r="AS1" s="6">
        <f>'Fuel Price Data'!AS2</f>
        <v>2063</v>
      </c>
      <c r="AT1" s="6">
        <f>'Fuel Price Data'!AT2</f>
        <v>2064</v>
      </c>
      <c r="AU1" s="6">
        <f>'Fuel Price Data'!AU2</f>
        <v>2065</v>
      </c>
      <c r="AV1" s="6">
        <f>'Fuel Price Data'!AV2</f>
        <v>2066</v>
      </c>
      <c r="AW1" s="6">
        <f>'Fuel Price Data'!AW2</f>
        <v>2067</v>
      </c>
      <c r="AX1" s="6">
        <f>'Fuel Price Data'!AX2</f>
        <v>2068</v>
      </c>
      <c r="AY1" s="6">
        <f>'Fuel Price Data'!AY2</f>
        <v>2069</v>
      </c>
      <c r="AZ1" s="6">
        <f>'Fuel Price Data'!AZ2</f>
        <v>2070</v>
      </c>
    </row>
    <row r="2" spans="1:52" x14ac:dyDescent="0.4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x14ac:dyDescent="0.45">
      <c r="A3" t="s">
        <v>2</v>
      </c>
      <c r="B3" s="4">
        <f>SUMPRODUCT('Fuel Price Data'!B3:B7,'BAU Fuel Use by Sector'!$AL$3:$AL$7)/SUM('BAU Fuel Use by Sector'!$AL$3:$AL$7)</f>
        <v>1.8924251588940698E-6</v>
      </c>
      <c r="C3" s="4">
        <f>SUMPRODUCT('Fuel Price Data'!C3:C7,'BAU Fuel Use by Sector'!$AL$3:$AL$7)/SUM('BAU Fuel Use by Sector'!$AL$3:$AL$7)</f>
        <v>1.8663925808625354E-6</v>
      </c>
      <c r="D3" s="4">
        <f>SUMPRODUCT('Fuel Price Data'!D3:D7,'BAU Fuel Use by Sector'!$AL$3:$AL$7)/SUM('BAU Fuel Use by Sector'!$AL$3:$AL$7)</f>
        <v>1.8274112677514048E-6</v>
      </c>
      <c r="E3" s="4">
        <f>SUMPRODUCT('Fuel Price Data'!E3:E7,'BAU Fuel Use by Sector'!$AL$3:$AL$7)/SUM('BAU Fuel Use by Sector'!$AL$3:$AL$7)</f>
        <v>1.8071298829392645E-6</v>
      </c>
      <c r="F3" s="4">
        <f>SUMPRODUCT('Fuel Price Data'!F3:F7,'BAU Fuel Use by Sector'!$AL$3:$AL$7)/SUM('BAU Fuel Use by Sector'!$AL$3:$AL$7)</f>
        <v>1.7973806444156505E-6</v>
      </c>
      <c r="G3" s="4">
        <f>SUMPRODUCT('Fuel Price Data'!G3:G7,'BAU Fuel Use by Sector'!$AL$3:$AL$7)/SUM('BAU Fuel Use by Sector'!$AL$3:$AL$7)</f>
        <v>1.7552663639075901E-6</v>
      </c>
      <c r="H3" s="4">
        <f>SUMPRODUCT('Fuel Price Data'!H3:H7,'BAU Fuel Use by Sector'!$AL$3:$AL$7)/SUM('BAU Fuel Use by Sector'!$AL$3:$AL$7)</f>
        <v>1.7274149179357952E-6</v>
      </c>
      <c r="I3" s="4">
        <f>SUMPRODUCT('Fuel Price Data'!I3:I7,'BAU Fuel Use by Sector'!$AL$3:$AL$7)/SUM('BAU Fuel Use by Sector'!$AL$3:$AL$7)</f>
        <v>1.724275057639585E-6</v>
      </c>
      <c r="J3" s="4">
        <f>SUMPRODUCT('Fuel Price Data'!J3:J7,'BAU Fuel Use by Sector'!$AL$3:$AL$7)/SUM('BAU Fuel Use by Sector'!$AL$3:$AL$7)</f>
        <v>1.7165691338751597E-6</v>
      </c>
      <c r="K3" s="4">
        <f>SUMPRODUCT('Fuel Price Data'!K3:K7,'BAU Fuel Use by Sector'!$AL$3:$AL$7)/SUM('BAU Fuel Use by Sector'!$AL$3:$AL$7)</f>
        <v>1.7224081224794133E-6</v>
      </c>
      <c r="L3" s="4">
        <f>SUMPRODUCT('Fuel Price Data'!L3:L7,'BAU Fuel Use by Sector'!$AL$3:$AL$7)/SUM('BAU Fuel Use by Sector'!$AL$3:$AL$7)</f>
        <v>1.7216494776060262E-6</v>
      </c>
      <c r="M3" s="4">
        <f>SUMPRODUCT('Fuel Price Data'!M3:M7,'BAU Fuel Use by Sector'!$AL$3:$AL$7)/SUM('BAU Fuel Use by Sector'!$AL$3:$AL$7)</f>
        <v>1.7218990666008237E-6</v>
      </c>
      <c r="N3" s="4">
        <f>SUMPRODUCT('Fuel Price Data'!N3:N7,'BAU Fuel Use by Sector'!$AL$3:$AL$7)/SUM('BAU Fuel Use by Sector'!$AL$3:$AL$7)</f>
        <v>1.7153512334950405E-6</v>
      </c>
      <c r="O3" s="4">
        <f>SUMPRODUCT('Fuel Price Data'!O3:O7,'BAU Fuel Use by Sector'!$AL$3:$AL$7)/SUM('BAU Fuel Use by Sector'!$AL$3:$AL$7)</f>
        <v>1.7141579796959011E-6</v>
      </c>
      <c r="P3" s="4">
        <f>SUMPRODUCT('Fuel Price Data'!P3:P7,'BAU Fuel Use by Sector'!$AL$3:$AL$7)/SUM('BAU Fuel Use by Sector'!$AL$3:$AL$7)</f>
        <v>1.7104339446584036E-6</v>
      </c>
      <c r="Q3" s="4">
        <f>SUMPRODUCT('Fuel Price Data'!Q3:Q7,'BAU Fuel Use by Sector'!$AL$3:$AL$7)/SUM('BAU Fuel Use by Sector'!$AL$3:$AL$7)</f>
        <v>1.7015246877184777E-6</v>
      </c>
      <c r="R3" s="4">
        <f>SUMPRODUCT('Fuel Price Data'!R3:R7,'BAU Fuel Use by Sector'!$AL$3:$AL$7)/SUM('BAU Fuel Use by Sector'!$AL$3:$AL$7)</f>
        <v>1.6914832570221308E-6</v>
      </c>
      <c r="S3" s="4">
        <f>SUMPRODUCT('Fuel Price Data'!S3:S7,'BAU Fuel Use by Sector'!$AL$3:$AL$7)/SUM('BAU Fuel Use by Sector'!$AL$3:$AL$7)</f>
        <v>1.6906957386919399E-6</v>
      </c>
      <c r="T3" s="4">
        <f>SUMPRODUCT('Fuel Price Data'!T3:T7,'BAU Fuel Use by Sector'!$AL$3:$AL$7)/SUM('BAU Fuel Use by Sector'!$AL$3:$AL$7)</f>
        <v>1.6918586515575271E-6</v>
      </c>
      <c r="U3" s="4">
        <f>SUMPRODUCT('Fuel Price Data'!U3:U7,'BAU Fuel Use by Sector'!$AL$3:$AL$7)/SUM('BAU Fuel Use by Sector'!$AL$3:$AL$7)</f>
        <v>1.6911495516493188E-6</v>
      </c>
      <c r="V3" s="4">
        <f>SUMPRODUCT('Fuel Price Data'!V3:V7,'BAU Fuel Use by Sector'!$AL$3:$AL$7)/SUM('BAU Fuel Use by Sector'!$AL$3:$AL$7)</f>
        <v>1.6962680735601525E-6</v>
      </c>
      <c r="W3" s="4">
        <f>SUMPRODUCT('Fuel Price Data'!W3:W7,'BAU Fuel Use by Sector'!$AL$3:$AL$7)/SUM('BAU Fuel Use by Sector'!$AL$3:$AL$7)</f>
        <v>1.6947680008334817E-6</v>
      </c>
      <c r="X3" s="4">
        <f>SUMPRODUCT('Fuel Price Data'!X3:X7,'BAU Fuel Use by Sector'!$AL$3:$AL$7)/SUM('BAU Fuel Use by Sector'!$AL$3:$AL$7)</f>
        <v>1.6878784223185749E-6</v>
      </c>
      <c r="Y3" s="4">
        <f>SUMPRODUCT('Fuel Price Data'!Y3:Y7,'BAU Fuel Use by Sector'!$AL$3:$AL$7)/SUM('BAU Fuel Use by Sector'!$AL$3:$AL$7)</f>
        <v>1.680880496525548E-6</v>
      </c>
      <c r="Z3" s="4">
        <f>SUMPRODUCT('Fuel Price Data'!Z3:Z7,'BAU Fuel Use by Sector'!$AL$3:$AL$7)/SUM('BAU Fuel Use by Sector'!$AL$3:$AL$7)</f>
        <v>1.6785566347376708E-6</v>
      </c>
      <c r="AA3" s="4">
        <f>SUMPRODUCT('Fuel Price Data'!AA3:AA7,'BAU Fuel Use by Sector'!$AL$3:$AL$7)/SUM('BAU Fuel Use by Sector'!$AL$3:$AL$7)</f>
        <v>1.6779262169738057E-6</v>
      </c>
      <c r="AB3" s="4">
        <f>SUMPRODUCT('Fuel Price Data'!AB3:AB7,'BAU Fuel Use by Sector'!$AL$3:$AL$7)/SUM('BAU Fuel Use by Sector'!$AL$3:$AL$7)</f>
        <v>1.677538906841118E-6</v>
      </c>
      <c r="AC3" s="4">
        <f>SUMPRODUCT('Fuel Price Data'!AC3:AC7,'BAU Fuel Use by Sector'!$AL$3:$AL$7)/SUM('BAU Fuel Use by Sector'!$AL$3:$AL$7)</f>
        <v>1.6747843597487989E-6</v>
      </c>
      <c r="AD3" s="4">
        <f>SUMPRODUCT('Fuel Price Data'!AD3:AD7,'BAU Fuel Use by Sector'!$AL$3:$AL$7)/SUM('BAU Fuel Use by Sector'!$AL$3:$AL$7)</f>
        <v>1.6692553347889195E-6</v>
      </c>
      <c r="AE3" s="4">
        <f>SUMPRODUCT('Fuel Price Data'!AE3:AE7,'BAU Fuel Use by Sector'!$AL$3:$AL$7)/SUM('BAU Fuel Use by Sector'!$AL$3:$AL$7)</f>
        <v>1.6715143527569381E-6</v>
      </c>
      <c r="AF3" s="4">
        <f>SUMPRODUCT('Fuel Price Data'!AF3:AF7,'BAU Fuel Use by Sector'!$AL$3:$AL$7)/SUM('BAU Fuel Use by Sector'!$AL$3:$AL$7)</f>
        <v>1.6712467860957978E-6</v>
      </c>
      <c r="AG3" s="4">
        <f>SUMPRODUCT('Fuel Price Data'!AG3:AG7,'BAU Fuel Use by Sector'!$AL$3:$AL$7)/SUM('BAU Fuel Use by Sector'!$AL$3:$AL$7)</f>
        <v>1.6688889810919903E-6</v>
      </c>
      <c r="AH3" s="4">
        <f>SUMPRODUCT('Fuel Price Data'!AH3:AH7,'BAU Fuel Use by Sector'!$AL$3:$AL$7)/SUM('BAU Fuel Use by Sector'!$AL$3:$AL$7)</f>
        <v>1.6665366123441517E-6</v>
      </c>
      <c r="AI3" s="4">
        <f>SUMPRODUCT('Fuel Price Data'!AI3:AI7,'BAU Fuel Use by Sector'!$AL$3:$AL$7)/SUM('BAU Fuel Use by Sector'!$AL$3:$AL$7)</f>
        <v>1.6641842435963135E-6</v>
      </c>
      <c r="AJ3" s="4">
        <f>SUMPRODUCT('Fuel Price Data'!AJ3:AJ7,'BAU Fuel Use by Sector'!$AL$3:$AL$7)/SUM('BAU Fuel Use by Sector'!$AL$3:$AL$7)</f>
        <v>1.6618318748484751E-6</v>
      </c>
      <c r="AK3" s="4">
        <f>SUMPRODUCT('Fuel Price Data'!AK3:AK7,'BAU Fuel Use by Sector'!$AL$3:$AL$7)/SUM('BAU Fuel Use by Sector'!$AL$3:$AL$7)</f>
        <v>1.6594795061006366E-6</v>
      </c>
      <c r="AL3" s="4">
        <f>SUMPRODUCT('Fuel Price Data'!AL3:AL7,'BAU Fuel Use by Sector'!$AL$3:$AL$7)/SUM('BAU Fuel Use by Sector'!$AL$3:$AL$7)</f>
        <v>1.657127137352798E-6</v>
      </c>
      <c r="AM3" s="4">
        <f>SUMPRODUCT('Fuel Price Data'!AM3:AM7,'BAU Fuel Use by Sector'!$AL$3:$AL$7)/SUM('BAU Fuel Use by Sector'!$AL$3:$AL$7)</f>
        <v>1.6547747686049598E-6</v>
      </c>
      <c r="AN3" s="4">
        <f>SUMPRODUCT('Fuel Price Data'!AN3:AN7,'BAU Fuel Use by Sector'!$AL$3:$AL$7)/SUM('BAU Fuel Use by Sector'!$AL$3:$AL$7)</f>
        <v>1.6524223998571212E-6</v>
      </c>
      <c r="AO3" s="4">
        <f>SUMPRODUCT('Fuel Price Data'!AO3:AO7,'BAU Fuel Use by Sector'!$AL$3:$AL$7)/SUM('BAU Fuel Use by Sector'!$AL$3:$AL$7)</f>
        <v>1.6500700311092832E-6</v>
      </c>
      <c r="AP3" s="4">
        <f>SUMPRODUCT('Fuel Price Data'!AP3:AP7,'BAU Fuel Use by Sector'!$AL$3:$AL$7)/SUM('BAU Fuel Use by Sector'!$AL$3:$AL$7)</f>
        <v>1.6477176623614447E-6</v>
      </c>
      <c r="AQ3" s="4">
        <f>SUMPRODUCT('Fuel Price Data'!AQ3:AQ7,'BAU Fuel Use by Sector'!$AL$3:$AL$7)/SUM('BAU Fuel Use by Sector'!$AL$3:$AL$7)</f>
        <v>1.6453652936136065E-6</v>
      </c>
      <c r="AR3" s="4">
        <f>SUMPRODUCT('Fuel Price Data'!AR3:AR7,'BAU Fuel Use by Sector'!$AL$3:$AL$7)/SUM('BAU Fuel Use by Sector'!$AL$3:$AL$7)</f>
        <v>1.6430129248657679E-6</v>
      </c>
      <c r="AS3" s="4">
        <f>SUMPRODUCT('Fuel Price Data'!AS3:AS7,'BAU Fuel Use by Sector'!$AL$3:$AL$7)/SUM('BAU Fuel Use by Sector'!$AL$3:$AL$7)</f>
        <v>1.6406605561179297E-6</v>
      </c>
      <c r="AT3" s="4">
        <f>SUMPRODUCT('Fuel Price Data'!AT3:AT7,'BAU Fuel Use by Sector'!$AL$3:$AL$7)/SUM('BAU Fuel Use by Sector'!$AL$3:$AL$7)</f>
        <v>1.6383081873700911E-6</v>
      </c>
      <c r="AU3" s="4">
        <f>SUMPRODUCT('Fuel Price Data'!AU3:AU7,'BAU Fuel Use by Sector'!$AL$3:$AL$7)/SUM('BAU Fuel Use by Sector'!$AL$3:$AL$7)</f>
        <v>1.6359558186222532E-6</v>
      </c>
      <c r="AV3" s="4">
        <f>SUMPRODUCT('Fuel Price Data'!AV3:AV7,'BAU Fuel Use by Sector'!$AL$3:$AL$7)/SUM('BAU Fuel Use by Sector'!$AL$3:$AL$7)</f>
        <v>1.6336034498744146E-6</v>
      </c>
      <c r="AW3" s="4">
        <f>SUMPRODUCT('Fuel Price Data'!AW3:AW7,'BAU Fuel Use by Sector'!$AL$3:$AL$7)/SUM('BAU Fuel Use by Sector'!$AL$3:$AL$7)</f>
        <v>1.6312510811265764E-6</v>
      </c>
      <c r="AX3" s="4">
        <f>SUMPRODUCT('Fuel Price Data'!AX3:AX7,'BAU Fuel Use by Sector'!$AL$3:$AL$7)/SUM('BAU Fuel Use by Sector'!$AL$3:$AL$7)</f>
        <v>1.6288987123787378E-6</v>
      </c>
      <c r="AY3" s="4">
        <f>SUMPRODUCT('Fuel Price Data'!AY3:AY7,'BAU Fuel Use by Sector'!$AL$3:$AL$7)/SUM('BAU Fuel Use by Sector'!$AL$3:$AL$7)</f>
        <v>1.6265463436308995E-6</v>
      </c>
      <c r="AZ3" s="4">
        <f>SUMPRODUCT('Fuel Price Data'!AZ3:AZ7,'BAU Fuel Use by Sector'!$AL$3:$AL$7)/SUM('BAU Fuel Use by Sector'!$AL$3:$AL$7)</f>
        <v>1.6241939748830609E-6</v>
      </c>
    </row>
    <row r="4" spans="1:52" x14ac:dyDescent="0.45">
      <c r="A4" t="s">
        <v>3</v>
      </c>
      <c r="B4" s="27" cm="1">
        <f t="array" ref="B4:AF4">TRANSPOSE('Natural Gas Prices'!D91:D121)</f>
        <v>3.3640431901572894E-6</v>
      </c>
      <c r="C4" s="27">
        <v>5.58742929536906E-6</v>
      </c>
      <c r="D4" s="27">
        <v>1.0029435997859815E-5</v>
      </c>
      <c r="E4" s="27">
        <v>8.7215666205089458E-6</v>
      </c>
      <c r="F4" s="27">
        <v>6.5875872812997719E-6</v>
      </c>
      <c r="G4" s="27">
        <v>6.1442291452230091E-6</v>
      </c>
      <c r="H4" s="27">
        <v>5.8762665668182228E-6</v>
      </c>
      <c r="I4" s="27">
        <v>5.6164849369690513E-6</v>
      </c>
      <c r="J4" s="27">
        <v>5.360970220809711E-6</v>
      </c>
      <c r="K4" s="27">
        <v>5.1019666898453374E-6</v>
      </c>
      <c r="L4" s="27">
        <v>4.8507364361360788E-6</v>
      </c>
      <c r="M4" s="27">
        <v>4.9561538903538221E-6</v>
      </c>
      <c r="N4" s="27">
        <v>5.0281218417189303E-6</v>
      </c>
      <c r="O4" s="27">
        <v>5.1784883683272704E-6</v>
      </c>
      <c r="P4" s="27">
        <v>5.1713858330442802E-6</v>
      </c>
      <c r="Q4" s="27">
        <v>5.0617329653488135E-6</v>
      </c>
      <c r="R4" s="27">
        <v>5.0051713958503191E-6</v>
      </c>
      <c r="S4" s="27">
        <v>5.0048017411003118E-6</v>
      </c>
      <c r="T4" s="27">
        <v>5.0461313286506297E-6</v>
      </c>
      <c r="U4" s="27">
        <v>5.0806289668985744E-6</v>
      </c>
      <c r="V4" s="27">
        <v>5.1251665249024947E-6</v>
      </c>
      <c r="W4" s="27">
        <v>5.2027426545322138E-6</v>
      </c>
      <c r="X4" s="27">
        <v>5.2267167604682806E-6</v>
      </c>
      <c r="Y4" s="27">
        <v>5.1355798676413009E-6</v>
      </c>
      <c r="Z4" s="27">
        <v>5.0910365314944137E-6</v>
      </c>
      <c r="AA4" s="27">
        <v>4.9582629130435384E-6</v>
      </c>
      <c r="AB4" s="27">
        <v>4.8970732032561762E-6</v>
      </c>
      <c r="AC4" s="27">
        <v>4.863024929765971E-6</v>
      </c>
      <c r="AD4" s="27">
        <v>4.8552297247679382E-6</v>
      </c>
      <c r="AE4" s="27">
        <v>4.8720003704143164E-6</v>
      </c>
      <c r="AF4" s="27">
        <v>4.8820162325692083E-6</v>
      </c>
      <c r="AG4" s="4">
        <f>_xlfn.FORECAST.ETS(AG1,$B$4:$AF$4,$B$1:$AF$1)</f>
        <v>4.8214856164150621E-6</v>
      </c>
      <c r="AH4" s="4">
        <f t="shared" ref="AH4:AZ4" si="0">_xlfn.FORECAST.ETS(AH1,$B$4:$AF$4,$B$1:$AF$1)</f>
        <v>4.768057573104719E-6</v>
      </c>
      <c r="AI4" s="4">
        <f t="shared" si="0"/>
        <v>4.714629529794375E-6</v>
      </c>
      <c r="AJ4" s="4">
        <f t="shared" si="0"/>
        <v>4.6612014864840319E-6</v>
      </c>
      <c r="AK4" s="4">
        <f t="shared" si="0"/>
        <v>4.607773443173688E-6</v>
      </c>
      <c r="AL4" s="4">
        <f t="shared" si="0"/>
        <v>4.5543453998633449E-6</v>
      </c>
      <c r="AM4" s="4">
        <f t="shared" si="0"/>
        <v>4.500917356553001E-6</v>
      </c>
      <c r="AN4" s="4">
        <f t="shared" si="0"/>
        <v>4.447489313242657E-6</v>
      </c>
      <c r="AO4" s="4">
        <f t="shared" si="0"/>
        <v>4.3940612699323139E-6</v>
      </c>
      <c r="AP4" s="4">
        <f t="shared" si="0"/>
        <v>4.34063322662197E-6</v>
      </c>
      <c r="AQ4" s="4">
        <f t="shared" si="0"/>
        <v>4.2872051833116269E-6</v>
      </c>
      <c r="AR4" s="4">
        <f t="shared" si="0"/>
        <v>4.2337771400012829E-6</v>
      </c>
      <c r="AS4" s="4">
        <f t="shared" si="0"/>
        <v>4.1803490966909398E-6</v>
      </c>
      <c r="AT4" s="4">
        <f t="shared" si="0"/>
        <v>4.1269210533805959E-6</v>
      </c>
      <c r="AU4" s="4">
        <f t="shared" si="0"/>
        <v>4.0734930100702528E-6</v>
      </c>
      <c r="AV4" s="4">
        <f t="shared" si="0"/>
        <v>4.0200649667599089E-6</v>
      </c>
      <c r="AW4" s="4">
        <f t="shared" si="0"/>
        <v>3.9666369234495649E-6</v>
      </c>
      <c r="AX4" s="4">
        <f t="shared" si="0"/>
        <v>3.9132088801392218E-6</v>
      </c>
      <c r="AY4" s="4">
        <f t="shared" si="0"/>
        <v>3.8597808368288779E-6</v>
      </c>
      <c r="AZ4" s="4">
        <f t="shared" si="0"/>
        <v>3.8063527935185344E-6</v>
      </c>
    </row>
    <row r="5" spans="1:52" x14ac:dyDescent="0.45">
      <c r="A5" t="s">
        <v>4</v>
      </c>
      <c r="B5" s="4">
        <f>SUMPRODUCT('Fuel Price Data'!B23:B27,'BAU Fuel Use by Sector'!$AN$3:$AN$7)/SUM('BAU Fuel Use by Sector'!$AN$3:$AN$7)</f>
        <v>6.0866703525738859E-7</v>
      </c>
      <c r="C5" s="4">
        <f>SUMPRODUCT('Fuel Price Data'!C23:C27,'BAU Fuel Use by Sector'!$AN$3:$AN$7)/SUM('BAU Fuel Use by Sector'!$AN$3:$AN$7)</f>
        <v>6.0723236674170564E-7</v>
      </c>
      <c r="D5" s="4">
        <f>SUMPRODUCT('Fuel Price Data'!D23:D27,'BAU Fuel Use by Sector'!$AN$3:$AN$7)/SUM('BAU Fuel Use by Sector'!$AN$3:$AN$7)</f>
        <v>6.081211887736649E-7</v>
      </c>
      <c r="E5" s="4">
        <f>SUMPRODUCT('Fuel Price Data'!E23:E27,'BAU Fuel Use by Sector'!$AN$3:$AN$7)/SUM('BAU Fuel Use by Sector'!$AN$3:$AN$7)</f>
        <v>6.0989968014171304E-7</v>
      </c>
      <c r="F5" s="4">
        <f>SUMPRODUCT('Fuel Price Data'!F23:F27,'BAU Fuel Use by Sector'!$AN$3:$AN$7)/SUM('BAU Fuel Use by Sector'!$AN$3:$AN$7)</f>
        <v>6.1078850217367219E-7</v>
      </c>
      <c r="G5" s="4">
        <f>SUMPRODUCT('Fuel Price Data'!G23:G27,'BAU Fuel Use by Sector'!$AN$3:$AN$7)/SUM('BAU Fuel Use by Sector'!$AN$3:$AN$7)</f>
        <v>6.1256614623759071E-7</v>
      </c>
      <c r="H5" s="4">
        <f>SUMPRODUCT('Fuel Price Data'!H23:H27,'BAU Fuel Use by Sector'!$AN$3:$AN$7)/SUM('BAU Fuel Use by Sector'!$AN$3:$AN$7)</f>
        <v>6.1345581557367969E-7</v>
      </c>
      <c r="I5" s="4">
        <f>SUMPRODUCT('Fuel Price Data'!I23:I27,'BAU Fuel Use by Sector'!$AN$3:$AN$7)/SUM('BAU Fuel Use by Sector'!$AN$3:$AN$7)</f>
        <v>6.1523345963759811E-7</v>
      </c>
      <c r="J5" s="4">
        <f>SUMPRODUCT('Fuel Price Data'!J23:J27,'BAU Fuel Use by Sector'!$AN$3:$AN$7)/SUM('BAU Fuel Use by Sector'!$AN$3:$AN$7)</f>
        <v>6.1612228166955747E-7</v>
      </c>
      <c r="K5" s="4">
        <f>SUMPRODUCT('Fuel Price Data'!K23:K27,'BAU Fuel Use by Sector'!$AN$3:$AN$7)/SUM('BAU Fuel Use by Sector'!$AN$3:$AN$7)</f>
        <v>6.179007730376054E-7</v>
      </c>
      <c r="L5" s="4">
        <f>SUMPRODUCT('Fuel Price Data'!L23:L27,'BAU Fuel Use by Sector'!$AN$3:$AN$7)/SUM('BAU Fuel Use by Sector'!$AN$3:$AN$7)</f>
        <v>6.1967926440565353E-7</v>
      </c>
      <c r="M5" s="4">
        <f>SUMPRODUCT('Fuel Price Data'!M23:M27,'BAU Fuel Use by Sector'!$AN$3:$AN$7)/SUM('BAU Fuel Use by Sector'!$AN$3:$AN$7)</f>
        <v>6.20568086437613E-7</v>
      </c>
      <c r="N5" s="4">
        <f>SUMPRODUCT('Fuel Price Data'!N23:N27,'BAU Fuel Use by Sector'!$AN$3:$AN$7)/SUM('BAU Fuel Use by Sector'!$AN$3:$AN$7)</f>
        <v>6.2234657780566103E-7</v>
      </c>
      <c r="O5" s="4">
        <f>SUMPRODUCT('Fuel Price Data'!O23:O27,'BAU Fuel Use by Sector'!$AN$3:$AN$7)/SUM('BAU Fuel Use by Sector'!$AN$3:$AN$7)</f>
        <v>6.2412422186957977E-7</v>
      </c>
      <c r="P5" s="4">
        <f>SUMPRODUCT('Fuel Price Data'!P23:P27,'BAU Fuel Use by Sector'!$AN$3:$AN$7)/SUM('BAU Fuel Use by Sector'!$AN$3:$AN$7)</f>
        <v>6.2501304390153881E-7</v>
      </c>
      <c r="Q5" s="4">
        <f>SUMPRODUCT('Fuel Price Data'!Q23:Q27,'BAU Fuel Use by Sector'!$AN$3:$AN$7)/SUM('BAU Fuel Use by Sector'!$AN$3:$AN$7)</f>
        <v>6.2679153526958684E-7</v>
      </c>
      <c r="R5" s="4">
        <f>SUMPRODUCT('Fuel Price Data'!R23:R27,'BAU Fuel Use by Sector'!$AN$3:$AN$7)/SUM('BAU Fuel Use by Sector'!$AN$3:$AN$7)</f>
        <v>6.2857002663763508E-7</v>
      </c>
      <c r="S5" s="4">
        <f>SUMPRODUCT('Fuel Price Data'!S23:S27,'BAU Fuel Use by Sector'!$AN$3:$AN$7)/SUM('BAU Fuel Use by Sector'!$AN$3:$AN$7)</f>
        <v>6.2945884866959424E-7</v>
      </c>
      <c r="T5" s="4">
        <f>SUMPRODUCT('Fuel Price Data'!T23:T27,'BAU Fuel Use by Sector'!$AN$3:$AN$7)/SUM('BAU Fuel Use by Sector'!$AN$3:$AN$7)</f>
        <v>6.3123649273351276E-7</v>
      </c>
      <c r="U5" s="4">
        <f>SUMPRODUCT('Fuel Price Data'!U23:U27,'BAU Fuel Use by Sector'!$AN$3:$AN$7)/SUM('BAU Fuel Use by Sector'!$AN$3:$AN$7)</f>
        <v>6.3301498410156089E-7</v>
      </c>
      <c r="V5" s="4">
        <f>SUMPRODUCT('Fuel Price Data'!V23:V27,'BAU Fuel Use by Sector'!$AN$3:$AN$7)/SUM('BAU Fuel Use by Sector'!$AN$3:$AN$7)</f>
        <v>6.3479347546960903E-7</v>
      </c>
      <c r="W5" s="4">
        <f>SUMPRODUCT('Fuel Price Data'!W23:W27,'BAU Fuel Use by Sector'!$AN$3:$AN$7)/SUM('BAU Fuel Use by Sector'!$AN$3:$AN$7)</f>
        <v>6.3657111953352755E-7</v>
      </c>
      <c r="X5" s="4">
        <f>SUMPRODUCT('Fuel Price Data'!X23:X27,'BAU Fuel Use by Sector'!$AN$3:$AN$7)/SUM('BAU Fuel Use by Sector'!$AN$3:$AN$7)</f>
        <v>6.3834961090157558E-7</v>
      </c>
      <c r="Y5" s="4">
        <f>SUMPRODUCT('Fuel Price Data'!Y23:Y27,'BAU Fuel Use by Sector'!$AN$3:$AN$7)/SUM('BAU Fuel Use by Sector'!$AN$3:$AN$7)</f>
        <v>6.401272549654942E-7</v>
      </c>
      <c r="Z5" s="4">
        <f>SUMPRODUCT('Fuel Price Data'!Z23:Z27,'BAU Fuel Use by Sector'!$AN$3:$AN$7)/SUM('BAU Fuel Use by Sector'!$AN$3:$AN$7)</f>
        <v>6.4190574633354234E-7</v>
      </c>
      <c r="AA5" s="4">
        <f>SUMPRODUCT('Fuel Price Data'!AA23:AA27,'BAU Fuel Use by Sector'!$AN$3:$AN$7)/SUM('BAU Fuel Use by Sector'!$AN$3:$AN$7)</f>
        <v>6.4368423770159037E-7</v>
      </c>
      <c r="AB5" s="4">
        <f>SUMPRODUCT('Fuel Price Data'!AB23:AB27,'BAU Fuel Use by Sector'!$AN$3:$AN$7)/SUM('BAU Fuel Use by Sector'!$AN$3:$AN$7)</f>
        <v>6.45461881765509E-7</v>
      </c>
      <c r="AC5" s="4">
        <f>SUMPRODUCT('Fuel Price Data'!AC23:AC27,'BAU Fuel Use by Sector'!$AN$3:$AN$7)/SUM('BAU Fuel Use by Sector'!$AN$3:$AN$7)</f>
        <v>6.4724037313355703E-7</v>
      </c>
      <c r="AD5" s="4">
        <f>SUMPRODUCT('Fuel Price Data'!AD23:AD27,'BAU Fuel Use by Sector'!$AN$3:$AN$7)/SUM('BAU Fuel Use by Sector'!$AN$3:$AN$7)</f>
        <v>6.4901801719747565E-7</v>
      </c>
      <c r="AE5" s="4">
        <f>SUMPRODUCT('Fuel Price Data'!AE23:AE27,'BAU Fuel Use by Sector'!$AN$3:$AN$7)/SUM('BAU Fuel Use by Sector'!$AN$3:$AN$7)</f>
        <v>6.5079650856552368E-7</v>
      </c>
      <c r="AF5" s="4">
        <f>SUMPRODUCT('Fuel Price Data'!AF23:AF27,'BAU Fuel Use by Sector'!$AN$3:$AN$7)/SUM('BAU Fuel Use by Sector'!$AN$3:$AN$7)</f>
        <v>6.525741526294422E-7</v>
      </c>
      <c r="AG5" s="4">
        <f>SUMPRODUCT('Fuel Price Data'!AG23:AG27,'BAU Fuel Use by Sector'!$AN$3:$AN$7)/SUM('BAU Fuel Use by Sector'!$AN$3:$AN$7)</f>
        <v>6.5435268998467341E-7</v>
      </c>
      <c r="AH5" s="4">
        <f>SUMPRODUCT('Fuel Price Data'!AH23:AH27,'BAU Fuel Use by Sector'!$AN$3:$AN$7)/SUM('BAU Fuel Use by Sector'!$AN$3:$AN$7)</f>
        <v>6.5613108768791258E-7</v>
      </c>
      <c r="AI5" s="4">
        <f>SUMPRODUCT('Fuel Price Data'!AI23:AI27,'BAU Fuel Use by Sector'!$AN$3:$AN$7)/SUM('BAU Fuel Use by Sector'!$AN$3:$AN$7)</f>
        <v>6.5790948539115175E-7</v>
      </c>
      <c r="AJ5" s="4">
        <f>SUMPRODUCT('Fuel Price Data'!AJ23:AJ27,'BAU Fuel Use by Sector'!$AN$3:$AN$7)/SUM('BAU Fuel Use by Sector'!$AN$3:$AN$7)</f>
        <v>6.5968788309439091E-7</v>
      </c>
      <c r="AK5" s="4">
        <f>SUMPRODUCT('Fuel Price Data'!AK23:AK27,'BAU Fuel Use by Sector'!$AN$3:$AN$7)/SUM('BAU Fuel Use by Sector'!$AN$3:$AN$7)</f>
        <v>6.6146628079763008E-7</v>
      </c>
      <c r="AL5" s="4">
        <f>SUMPRODUCT('Fuel Price Data'!AL23:AL27,'BAU Fuel Use by Sector'!$AN$3:$AN$7)/SUM('BAU Fuel Use by Sector'!$AN$3:$AN$7)</f>
        <v>6.6324467850086935E-7</v>
      </c>
      <c r="AM5" s="4">
        <f>SUMPRODUCT('Fuel Price Data'!AM23:AM27,'BAU Fuel Use by Sector'!$AN$3:$AN$7)/SUM('BAU Fuel Use by Sector'!$AN$3:$AN$7)</f>
        <v>6.6502307620410841E-7</v>
      </c>
      <c r="AN5" s="4">
        <f>SUMPRODUCT('Fuel Price Data'!AN23:AN27,'BAU Fuel Use by Sector'!$AN$3:$AN$7)/SUM('BAU Fuel Use by Sector'!$AN$3:$AN$7)</f>
        <v>6.6680147390734769E-7</v>
      </c>
      <c r="AO5" s="4">
        <f>SUMPRODUCT('Fuel Price Data'!AO23:AO27,'BAU Fuel Use by Sector'!$AN$3:$AN$7)/SUM('BAU Fuel Use by Sector'!$AN$3:$AN$7)</f>
        <v>6.6857987161058685E-7</v>
      </c>
      <c r="AP5" s="4">
        <f>SUMPRODUCT('Fuel Price Data'!AP23:AP27,'BAU Fuel Use by Sector'!$AN$3:$AN$7)/SUM('BAU Fuel Use by Sector'!$AN$3:$AN$7)</f>
        <v>6.7035826931382602E-7</v>
      </c>
      <c r="AQ5" s="4">
        <f>SUMPRODUCT('Fuel Price Data'!AQ23:AQ27,'BAU Fuel Use by Sector'!$AN$3:$AN$7)/SUM('BAU Fuel Use by Sector'!$AN$3:$AN$7)</f>
        <v>6.7213666701706519E-7</v>
      </c>
      <c r="AR5" s="4">
        <f>SUMPRODUCT('Fuel Price Data'!AR23:AR27,'BAU Fuel Use by Sector'!$AN$3:$AN$7)/SUM('BAU Fuel Use by Sector'!$AN$3:$AN$7)</f>
        <v>6.7391506472030435E-7</v>
      </c>
      <c r="AS5" s="4">
        <f>SUMPRODUCT('Fuel Price Data'!AS23:AS27,'BAU Fuel Use by Sector'!$AN$3:$AN$7)/SUM('BAU Fuel Use by Sector'!$AN$3:$AN$7)</f>
        <v>6.7569346242354363E-7</v>
      </c>
      <c r="AT5" s="4">
        <f>SUMPRODUCT('Fuel Price Data'!AT23:AT27,'BAU Fuel Use by Sector'!$AN$3:$AN$7)/SUM('BAU Fuel Use by Sector'!$AN$3:$AN$7)</f>
        <v>6.7747186012678279E-7</v>
      </c>
      <c r="AU5" s="4">
        <f>SUMPRODUCT('Fuel Price Data'!AU23:AU27,'BAU Fuel Use by Sector'!$AN$3:$AN$7)/SUM('BAU Fuel Use by Sector'!$AN$3:$AN$7)</f>
        <v>6.7925025783002186E-7</v>
      </c>
      <c r="AV5" s="4">
        <f>SUMPRODUCT('Fuel Price Data'!AV23:AV27,'BAU Fuel Use by Sector'!$AN$3:$AN$7)/SUM('BAU Fuel Use by Sector'!$AN$3:$AN$7)</f>
        <v>6.8102865553326113E-7</v>
      </c>
      <c r="AW5" s="4">
        <f>SUMPRODUCT('Fuel Price Data'!AW23:AW27,'BAU Fuel Use by Sector'!$AN$3:$AN$7)/SUM('BAU Fuel Use by Sector'!$AN$3:$AN$7)</f>
        <v>6.828070532365004E-7</v>
      </c>
      <c r="AX5" s="4">
        <f>SUMPRODUCT('Fuel Price Data'!AX23:AX27,'BAU Fuel Use by Sector'!$AN$3:$AN$7)/SUM('BAU Fuel Use by Sector'!$AN$3:$AN$7)</f>
        <v>6.8458545093973946E-7</v>
      </c>
      <c r="AY5" s="4">
        <f>SUMPRODUCT('Fuel Price Data'!AY23:AY27,'BAU Fuel Use by Sector'!$AN$3:$AN$7)/SUM('BAU Fuel Use by Sector'!$AN$3:$AN$7)</f>
        <v>6.8636384864297874E-7</v>
      </c>
      <c r="AZ5" s="4">
        <f>SUMPRODUCT('Fuel Price Data'!AZ23:AZ27,'BAU Fuel Use by Sector'!$AN$3:$AN$7)/SUM('BAU Fuel Use by Sector'!$AN$3:$AN$7)</f>
        <v>6.881422463462178E-7</v>
      </c>
    </row>
    <row r="6" spans="1:52" x14ac:dyDescent="0.4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4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4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45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>
        <f>SUMPRODUCT('Fuel Price Data'!AF33:AF37,'BAU Fuel Use by Sector'!$AR$3:$AR$7)/SUM('BAU Fuel Use by Sector'!$AR$3:$AR$7)</f>
        <v>3.8317893838245514E-6</v>
      </c>
      <c r="AG9" s="4">
        <f>SUMPRODUCT('Fuel Price Data'!AG33:AG37,'BAU Fuel Use by Sector'!$AR$3:$AR$7)/SUM('BAU Fuel Use by Sector'!$AR$3:$AR$7)</f>
        <v>3.8317893838245514E-6</v>
      </c>
      <c r="AH9" s="4">
        <f>SUMPRODUCT('Fuel Price Data'!AH33:AH37,'BAU Fuel Use by Sector'!$AR$3:$AR$7)/SUM('BAU Fuel Use by Sector'!$AR$3:$AR$7)</f>
        <v>3.8317893838245514E-6</v>
      </c>
      <c r="AI9" s="4">
        <f>SUMPRODUCT('Fuel Price Data'!AI33:AI37,'BAU Fuel Use by Sector'!$AR$3:$AR$7)/SUM('BAU Fuel Use by Sector'!$AR$3:$AR$7)</f>
        <v>3.8317893838245514E-6</v>
      </c>
      <c r="AJ9" s="4">
        <f>SUMPRODUCT('Fuel Price Data'!AJ33:AJ37,'BAU Fuel Use by Sector'!$AR$3:$AR$7)/SUM('BAU Fuel Use by Sector'!$AR$3:$AR$7)</f>
        <v>3.8317893838245514E-6</v>
      </c>
      <c r="AK9" s="4">
        <f>SUMPRODUCT('Fuel Price Data'!AK33:AK37,'BAU Fuel Use by Sector'!$AR$3:$AR$7)/SUM('BAU Fuel Use by Sector'!$AR$3:$AR$7)</f>
        <v>3.8317893838245514E-6</v>
      </c>
      <c r="AL9" s="4">
        <f>SUMPRODUCT('Fuel Price Data'!AL33:AL37,'BAU Fuel Use by Sector'!$AR$3:$AR$7)/SUM('BAU Fuel Use by Sector'!$AR$3:$AR$7)</f>
        <v>3.8317893838245514E-6</v>
      </c>
      <c r="AM9" s="4">
        <f>SUMPRODUCT('Fuel Price Data'!AM33:AM37,'BAU Fuel Use by Sector'!$AR$3:$AR$7)/SUM('BAU Fuel Use by Sector'!$AR$3:$AR$7)</f>
        <v>3.8317893838245514E-6</v>
      </c>
      <c r="AN9" s="4">
        <f>SUMPRODUCT('Fuel Price Data'!AN33:AN37,'BAU Fuel Use by Sector'!$AR$3:$AR$7)/SUM('BAU Fuel Use by Sector'!$AR$3:$AR$7)</f>
        <v>3.8317893838245514E-6</v>
      </c>
      <c r="AO9" s="4">
        <f>SUMPRODUCT('Fuel Price Data'!AO33:AO37,'BAU Fuel Use by Sector'!$AR$3:$AR$7)/SUM('BAU Fuel Use by Sector'!$AR$3:$AR$7)</f>
        <v>3.8317893838245514E-6</v>
      </c>
      <c r="AP9" s="4">
        <f>SUMPRODUCT('Fuel Price Data'!AP33:AP37,'BAU Fuel Use by Sector'!$AR$3:$AR$7)/SUM('BAU Fuel Use by Sector'!$AR$3:$AR$7)</f>
        <v>3.8317893838245514E-6</v>
      </c>
      <c r="AQ9" s="4">
        <f>SUMPRODUCT('Fuel Price Data'!AQ33:AQ37,'BAU Fuel Use by Sector'!$AR$3:$AR$7)/SUM('BAU Fuel Use by Sector'!$AR$3:$AR$7)</f>
        <v>3.8317893838245514E-6</v>
      </c>
      <c r="AR9" s="4">
        <f>SUMPRODUCT('Fuel Price Data'!AR33:AR37,'BAU Fuel Use by Sector'!$AR$3:$AR$7)/SUM('BAU Fuel Use by Sector'!$AR$3:$AR$7)</f>
        <v>3.8317893838245514E-6</v>
      </c>
      <c r="AS9" s="4">
        <f>SUMPRODUCT('Fuel Price Data'!AS33:AS37,'BAU Fuel Use by Sector'!$AR$3:$AR$7)/SUM('BAU Fuel Use by Sector'!$AR$3:$AR$7)</f>
        <v>3.8317893838245514E-6</v>
      </c>
      <c r="AT9" s="4">
        <f>SUMPRODUCT('Fuel Price Data'!AT33:AT37,'BAU Fuel Use by Sector'!$AR$3:$AR$7)/SUM('BAU Fuel Use by Sector'!$AR$3:$AR$7)</f>
        <v>3.8317893838245514E-6</v>
      </c>
      <c r="AU9" s="4">
        <f>SUMPRODUCT('Fuel Price Data'!AU33:AU37,'BAU Fuel Use by Sector'!$AR$3:$AR$7)/SUM('BAU Fuel Use by Sector'!$AR$3:$AR$7)</f>
        <v>3.8317893838245514E-6</v>
      </c>
      <c r="AV9" s="4">
        <f>SUMPRODUCT('Fuel Price Data'!AV33:AV37,'BAU Fuel Use by Sector'!$AR$3:$AR$7)/SUM('BAU Fuel Use by Sector'!$AR$3:$AR$7)</f>
        <v>3.8317893838245514E-6</v>
      </c>
      <c r="AW9" s="4">
        <f>SUMPRODUCT('Fuel Price Data'!AW33:AW37,'BAU Fuel Use by Sector'!$AR$3:$AR$7)/SUM('BAU Fuel Use by Sector'!$AR$3:$AR$7)</f>
        <v>3.8317893838245514E-6</v>
      </c>
      <c r="AX9" s="4">
        <f>SUMPRODUCT('Fuel Price Data'!AX33:AX37,'BAU Fuel Use by Sector'!$AR$3:$AR$7)/SUM('BAU Fuel Use by Sector'!$AR$3:$AR$7)</f>
        <v>3.8317893838245514E-6</v>
      </c>
      <c r="AY9" s="4">
        <f>SUMPRODUCT('Fuel Price Data'!AY33:AY37,'BAU Fuel Use by Sector'!$AR$3:$AR$7)/SUM('BAU Fuel Use by Sector'!$AR$3:$AR$7)</f>
        <v>3.8317893838245514E-6</v>
      </c>
      <c r="AZ9" s="4">
        <f>SUMPRODUCT('Fuel Price Data'!AZ33:AZ37,'BAU Fuel Use by Sector'!$AR$3:$AR$7)/SUM('BAU Fuel Use by Sector'!$AR$3:$AR$7)</f>
        <v>3.8317893838245514E-6</v>
      </c>
    </row>
    <row r="10" spans="1:52" x14ac:dyDescent="0.45">
      <c r="A10" t="s">
        <v>6</v>
      </c>
      <c r="B10" s="4">
        <f>SUMPRODUCT('Fuel Price Data'!B43:B47,'BAU Fuel Use by Sector'!$AS$3:$AS$7)/SUM('BAU Fuel Use by Sector'!$AS$3:$AS$7)</f>
        <v>1.6094861360251106E-5</v>
      </c>
      <c r="C10" s="4">
        <f>SUMPRODUCT('Fuel Price Data'!C43:C47,'BAU Fuel Use by Sector'!$AS$3:$AS$7)/SUM('BAU Fuel Use by Sector'!$AS$3:$AS$7)</f>
        <v>2.227982536027916E-5</v>
      </c>
      <c r="D10" s="4">
        <f>SUMPRODUCT('Fuel Price Data'!D43:D47,'BAU Fuel Use by Sector'!$AS$3:$AS$7)/SUM('BAU Fuel Use by Sector'!$AS$3:$AS$7)</f>
        <v>2.7679807958294331E-5</v>
      </c>
      <c r="E10" s="4">
        <f>SUMPRODUCT('Fuel Price Data'!E43:E47,'BAU Fuel Use by Sector'!$AS$3:$AS$7)/SUM('BAU Fuel Use by Sector'!$AS$3:$AS$7)</f>
        <v>2.5766523333354168E-5</v>
      </c>
      <c r="F10" s="4">
        <f>SUMPRODUCT('Fuel Price Data'!F43:F47,'BAU Fuel Use by Sector'!$AS$3:$AS$7)/SUM('BAU Fuel Use by Sector'!$AS$3:$AS$7)</f>
        <v>2.4432968376218707E-5</v>
      </c>
      <c r="G10" s="4">
        <f>SUMPRODUCT('Fuel Price Data'!G43:G47,'BAU Fuel Use by Sector'!$AS$3:$AS$7)/SUM('BAU Fuel Use by Sector'!$AS$3:$AS$7)</f>
        <v>2.3099413419083242E-5</v>
      </c>
      <c r="H10" s="4">
        <f>SUMPRODUCT('Fuel Price Data'!H43:H47,'BAU Fuel Use by Sector'!$AS$3:$AS$7)/SUM('BAU Fuel Use by Sector'!$AS$3:$AS$7)</f>
        <v>2.1765858461947784E-5</v>
      </c>
      <c r="I10" s="4">
        <f>SUMPRODUCT('Fuel Price Data'!I43:I47,'BAU Fuel Use by Sector'!$AS$3:$AS$7)/SUM('BAU Fuel Use by Sector'!$AS$3:$AS$7)</f>
        <v>2.0432303504812323E-5</v>
      </c>
      <c r="J10" s="4">
        <f>SUMPRODUCT('Fuel Price Data'!J43:J47,'BAU Fuel Use by Sector'!$AS$3:$AS$7)/SUM('BAU Fuel Use by Sector'!$AS$3:$AS$7)</f>
        <v>1.9098748547676859E-5</v>
      </c>
      <c r="K10" s="4">
        <f>SUMPRODUCT('Fuel Price Data'!K43:K47,'BAU Fuel Use by Sector'!$AS$3:$AS$7)/SUM('BAU Fuel Use by Sector'!$AS$3:$AS$7)</f>
        <v>1.9242083598066203E-5</v>
      </c>
      <c r="L10" s="4">
        <f>SUMPRODUCT('Fuel Price Data'!L43:L47,'BAU Fuel Use by Sector'!$AS$3:$AS$7)/SUM('BAU Fuel Use by Sector'!$AS$3:$AS$7)</f>
        <v>1.9717594912123109E-5</v>
      </c>
      <c r="M10" s="4">
        <f>SUMPRODUCT('Fuel Price Data'!M43:M47,'BAU Fuel Use by Sector'!$AS$3:$AS$7)/SUM('BAU Fuel Use by Sector'!$AS$3:$AS$7)</f>
        <v>2.0349110167915265E-5</v>
      </c>
      <c r="N10" s="4">
        <f>SUMPRODUCT('Fuel Price Data'!N43:N47,'BAU Fuel Use by Sector'!$AS$3:$AS$7)/SUM('BAU Fuel Use by Sector'!$AS$3:$AS$7)</f>
        <v>2.0555685456626195E-5</v>
      </c>
      <c r="O10" s="4">
        <f>SUMPRODUCT('Fuel Price Data'!O43:O47,'BAU Fuel Use by Sector'!$AS$3:$AS$7)/SUM('BAU Fuel Use by Sector'!$AS$3:$AS$7)</f>
        <v>2.0725959694512304E-5</v>
      </c>
      <c r="P10" s="4">
        <f>SUMPRODUCT('Fuel Price Data'!P43:P47,'BAU Fuel Use by Sector'!$AS$3:$AS$7)/SUM('BAU Fuel Use by Sector'!$AS$3:$AS$7)</f>
        <v>2.0886622114352136E-5</v>
      </c>
      <c r="Q10" s="4">
        <f>SUMPRODUCT('Fuel Price Data'!Q43:Q47,'BAU Fuel Use by Sector'!$AS$3:$AS$7)/SUM('BAU Fuel Use by Sector'!$AS$3:$AS$7)</f>
        <v>2.0965239228017855E-5</v>
      </c>
      <c r="R10" s="4">
        <f>SUMPRODUCT('Fuel Price Data'!R43:R47,'BAU Fuel Use by Sector'!$AS$3:$AS$7)/SUM('BAU Fuel Use by Sector'!$AS$3:$AS$7)</f>
        <v>2.111427748250359E-5</v>
      </c>
      <c r="S10" s="4">
        <f>SUMPRODUCT('Fuel Price Data'!S43:S47,'BAU Fuel Use by Sector'!$AS$3:$AS$7)/SUM('BAU Fuel Use by Sector'!$AS$3:$AS$7)</f>
        <v>2.1246611983378236E-5</v>
      </c>
      <c r="T10" s="4">
        <f>SUMPRODUCT('Fuel Price Data'!T43:T47,'BAU Fuel Use by Sector'!$AS$3:$AS$7)/SUM('BAU Fuel Use by Sector'!$AS$3:$AS$7)</f>
        <v>2.1479640107015535E-5</v>
      </c>
      <c r="U10" s="4">
        <f>SUMPRODUCT('Fuel Price Data'!U43:U47,'BAU Fuel Use by Sector'!$AS$3:$AS$7)/SUM('BAU Fuel Use by Sector'!$AS$3:$AS$7)</f>
        <v>2.1491016012259652E-5</v>
      </c>
      <c r="V10" s="4">
        <f>SUMPRODUCT('Fuel Price Data'!V43:V47,'BAU Fuel Use by Sector'!$AS$3:$AS$7)/SUM('BAU Fuel Use by Sector'!$AS$3:$AS$7)</f>
        <v>2.1659783743403327E-5</v>
      </c>
      <c r="W10" s="4">
        <f>SUMPRODUCT('Fuel Price Data'!W43:W47,'BAU Fuel Use by Sector'!$AS$3:$AS$7)/SUM('BAU Fuel Use by Sector'!$AS$3:$AS$7)</f>
        <v>2.1797003799889282E-5</v>
      </c>
      <c r="X10" s="4">
        <f>SUMPRODUCT('Fuel Price Data'!X43:X47,'BAU Fuel Use by Sector'!$AS$3:$AS$7)/SUM('BAU Fuel Use by Sector'!$AS$3:$AS$7)</f>
        <v>2.183173225424954E-5</v>
      </c>
      <c r="Y10" s="4">
        <f>SUMPRODUCT('Fuel Price Data'!Y43:Y47,'BAU Fuel Use by Sector'!$AS$3:$AS$7)/SUM('BAU Fuel Use by Sector'!$AS$3:$AS$7)</f>
        <v>2.2048387920190422E-5</v>
      </c>
      <c r="Z10" s="4">
        <f>SUMPRODUCT('Fuel Price Data'!Z43:Z47,'BAU Fuel Use by Sector'!$AS$3:$AS$7)/SUM('BAU Fuel Use by Sector'!$AS$3:$AS$7)</f>
        <v>2.2256889131187951E-5</v>
      </c>
      <c r="AA10" s="4">
        <f>SUMPRODUCT('Fuel Price Data'!AA43:AA47,'BAU Fuel Use by Sector'!$AS$3:$AS$7)/SUM('BAU Fuel Use by Sector'!$AS$3:$AS$7)</f>
        <v>2.2328227055076205E-5</v>
      </c>
      <c r="AB10" s="4">
        <f>SUMPRODUCT('Fuel Price Data'!AB43:AB47,'BAU Fuel Use by Sector'!$AS$3:$AS$7)/SUM('BAU Fuel Use by Sector'!$AS$3:$AS$7)</f>
        <v>2.2507032798243345E-5</v>
      </c>
      <c r="AC10" s="4">
        <f>SUMPRODUCT('Fuel Price Data'!AC43:AC47,'BAU Fuel Use by Sector'!$AS$3:$AS$7)/SUM('BAU Fuel Use by Sector'!$AS$3:$AS$7)</f>
        <v>2.2576357527519643E-5</v>
      </c>
      <c r="AD10" s="4">
        <f>SUMPRODUCT('Fuel Price Data'!AD43:AD47,'BAU Fuel Use by Sector'!$AS$3:$AS$7)/SUM('BAU Fuel Use by Sector'!$AS$3:$AS$7)</f>
        <v>2.2515685468014907E-5</v>
      </c>
      <c r="AE10" s="4">
        <f>SUMPRODUCT('Fuel Price Data'!AE43:AE47,'BAU Fuel Use by Sector'!$AS$3:$AS$7)/SUM('BAU Fuel Use by Sector'!$AS$3:$AS$7)</f>
        <v>2.2529005936236478E-5</v>
      </c>
      <c r="AF10" s="4">
        <f>SUMPRODUCT('Fuel Price Data'!AF43:AF47,'BAU Fuel Use by Sector'!$AS$3:$AS$7)/SUM('BAU Fuel Use by Sector'!$AS$3:$AS$7)</f>
        <v>2.2524595718241866E-5</v>
      </c>
      <c r="AG10" s="4">
        <f>SUMPRODUCT('Fuel Price Data'!AG43:AG47,'BAU Fuel Use by Sector'!$AS$3:$AS$7)/SUM('BAU Fuel Use by Sector'!$AS$3:$AS$7)</f>
        <v>2.2609296632438413E-5</v>
      </c>
      <c r="AH10" s="4">
        <f>SUMPRODUCT('Fuel Price Data'!AH43:AH47,'BAU Fuel Use by Sector'!$AS$3:$AS$7)/SUM('BAU Fuel Use by Sector'!$AS$3:$AS$7)</f>
        <v>2.2693799779904685E-5</v>
      </c>
      <c r="AI10" s="4">
        <f>SUMPRODUCT('Fuel Price Data'!AI43:AI47,'BAU Fuel Use by Sector'!$AS$3:$AS$7)/SUM('BAU Fuel Use by Sector'!$AS$3:$AS$7)</f>
        <v>2.277830292737096E-5</v>
      </c>
      <c r="AJ10" s="4">
        <f>SUMPRODUCT('Fuel Price Data'!AJ43:AJ47,'BAU Fuel Use by Sector'!$AS$3:$AS$7)/SUM('BAU Fuel Use by Sector'!$AS$3:$AS$7)</f>
        <v>2.2862806074837232E-5</v>
      </c>
      <c r="AK10" s="4">
        <f>SUMPRODUCT('Fuel Price Data'!AK43:AK47,'BAU Fuel Use by Sector'!$AS$3:$AS$7)/SUM('BAU Fuel Use by Sector'!$AS$3:$AS$7)</f>
        <v>2.294730922230351E-5</v>
      </c>
      <c r="AL10" s="4">
        <f>SUMPRODUCT('Fuel Price Data'!AL43:AL47,'BAU Fuel Use by Sector'!$AS$3:$AS$7)/SUM('BAU Fuel Use by Sector'!$AS$3:$AS$7)</f>
        <v>2.3031812369769782E-5</v>
      </c>
      <c r="AM10" s="4">
        <f>SUMPRODUCT('Fuel Price Data'!AM43:AM47,'BAU Fuel Use by Sector'!$AS$3:$AS$7)/SUM('BAU Fuel Use by Sector'!$AS$3:$AS$7)</f>
        <v>2.3116315517236057E-5</v>
      </c>
      <c r="AN10" s="4">
        <f>SUMPRODUCT('Fuel Price Data'!AN43:AN47,'BAU Fuel Use by Sector'!$AS$3:$AS$7)/SUM('BAU Fuel Use by Sector'!$AS$3:$AS$7)</f>
        <v>2.3200818664702328E-5</v>
      </c>
      <c r="AO10" s="4">
        <f>SUMPRODUCT('Fuel Price Data'!AO43:AO47,'BAU Fuel Use by Sector'!$AS$3:$AS$7)/SUM('BAU Fuel Use by Sector'!$AS$3:$AS$7)</f>
        <v>2.3285321812168607E-5</v>
      </c>
      <c r="AP10" s="4">
        <f>SUMPRODUCT('Fuel Price Data'!AP43:AP47,'BAU Fuel Use by Sector'!$AS$3:$AS$7)/SUM('BAU Fuel Use by Sector'!$AS$3:$AS$7)</f>
        <v>2.3369824959634878E-5</v>
      </c>
      <c r="AQ10" s="4">
        <f>SUMPRODUCT('Fuel Price Data'!AQ43:AQ47,'BAU Fuel Use by Sector'!$AS$3:$AS$7)/SUM('BAU Fuel Use by Sector'!$AS$3:$AS$7)</f>
        <v>2.345432810710116E-5</v>
      </c>
      <c r="AR10" s="4">
        <f>SUMPRODUCT('Fuel Price Data'!AR43:AR47,'BAU Fuel Use by Sector'!$AS$3:$AS$7)/SUM('BAU Fuel Use by Sector'!$AS$3:$AS$7)</f>
        <v>2.3538831254567425E-5</v>
      </c>
      <c r="AS10" s="4">
        <f>SUMPRODUCT('Fuel Price Data'!AS43:AS47,'BAU Fuel Use by Sector'!$AS$3:$AS$7)/SUM('BAU Fuel Use by Sector'!$AS$3:$AS$7)</f>
        <v>2.3623334402033703E-5</v>
      </c>
      <c r="AT10" s="4">
        <f>SUMPRODUCT('Fuel Price Data'!AT43:AT47,'BAU Fuel Use by Sector'!$AS$3:$AS$7)/SUM('BAU Fuel Use by Sector'!$AS$3:$AS$7)</f>
        <v>2.3707837549499978E-5</v>
      </c>
      <c r="AU10" s="4">
        <f>SUMPRODUCT('Fuel Price Data'!AU43:AU47,'BAU Fuel Use by Sector'!$AS$3:$AS$7)/SUM('BAU Fuel Use by Sector'!$AS$3:$AS$7)</f>
        <v>2.379234069696625E-5</v>
      </c>
      <c r="AV10" s="4">
        <f>SUMPRODUCT('Fuel Price Data'!AV43:AV47,'BAU Fuel Use by Sector'!$AS$3:$AS$7)/SUM('BAU Fuel Use by Sector'!$AS$3:$AS$7)</f>
        <v>2.3876843844432528E-5</v>
      </c>
      <c r="AW10" s="4">
        <f>SUMPRODUCT('Fuel Price Data'!AW43:AW47,'BAU Fuel Use by Sector'!$AS$3:$AS$7)/SUM('BAU Fuel Use by Sector'!$AS$3:$AS$7)</f>
        <v>2.39613469918988E-5</v>
      </c>
      <c r="AX10" s="4">
        <f>SUMPRODUCT('Fuel Price Data'!AX43:AX47,'BAU Fuel Use by Sector'!$AS$3:$AS$7)/SUM('BAU Fuel Use by Sector'!$AS$3:$AS$7)</f>
        <v>2.4045850139365075E-5</v>
      </c>
      <c r="AY10" s="4">
        <f>SUMPRODUCT('Fuel Price Data'!AY43:AY47,'BAU Fuel Use by Sector'!$AS$3:$AS$7)/SUM('BAU Fuel Use by Sector'!$AS$3:$AS$7)</f>
        <v>2.4130353286831346E-5</v>
      </c>
      <c r="AZ10" s="4">
        <f>SUMPRODUCT('Fuel Price Data'!AZ43:AZ47,'BAU Fuel Use by Sector'!$AS$3:$AS$7)/SUM('BAU Fuel Use by Sector'!$AS$3:$AS$7)</f>
        <v>2.4214856434297625E-5</v>
      </c>
    </row>
    <row r="11" spans="1:52" x14ac:dyDescent="0.45">
      <c r="A11" t="s">
        <v>7</v>
      </c>
      <c r="B11" s="4">
        <f>SUMPRODUCT('Fuel Price Data'!B53:B57,'BAU Fuel Use by Sector'!$AT$3:$AT$7)/SUM('BAU Fuel Use by Sector'!$AT$3:$AT$7)</f>
        <v>1.5591409486992275E-5</v>
      </c>
      <c r="C11" s="4">
        <f>SUMPRODUCT('Fuel Price Data'!C53:C57,'BAU Fuel Use by Sector'!$AT$3:$AT$7)/SUM('BAU Fuel Use by Sector'!$AT$3:$AT$7)</f>
        <v>1.9619935025452246E-5</v>
      </c>
      <c r="D11" s="4">
        <f>SUMPRODUCT('Fuel Price Data'!D53:D57,'BAU Fuel Use by Sector'!$AT$3:$AT$7)/SUM('BAU Fuel Use by Sector'!$AT$3:$AT$7)</f>
        <v>2.8721086274235462E-5</v>
      </c>
      <c r="E11" s="4">
        <f>SUMPRODUCT('Fuel Price Data'!E53:E57,'BAU Fuel Use by Sector'!$AT$3:$AT$7)/SUM('BAU Fuel Use by Sector'!$AT$3:$AT$7)</f>
        <v>2.451787282617029E-5</v>
      </c>
      <c r="F11" s="4">
        <f>SUMPRODUCT('Fuel Price Data'!F53:F57,'BAU Fuel Use by Sector'!$AT$3:$AT$7)/SUM('BAU Fuel Use by Sector'!$AT$3:$AT$7)</f>
        <v>2.3357168796003505E-5</v>
      </c>
      <c r="G11" s="4">
        <f>SUMPRODUCT('Fuel Price Data'!G53:G57,'BAU Fuel Use by Sector'!$AT$3:$AT$7)/SUM('BAU Fuel Use by Sector'!$AT$3:$AT$7)</f>
        <v>2.2196464765836716E-5</v>
      </c>
      <c r="H11" s="4">
        <f>SUMPRODUCT('Fuel Price Data'!H53:H57,'BAU Fuel Use by Sector'!$AT$3:$AT$7)/SUM('BAU Fuel Use by Sector'!$AT$3:$AT$7)</f>
        <v>2.1035760735669924E-5</v>
      </c>
      <c r="I11" s="4">
        <f>SUMPRODUCT('Fuel Price Data'!I53:I57,'BAU Fuel Use by Sector'!$AT$3:$AT$7)/SUM('BAU Fuel Use by Sector'!$AT$3:$AT$7)</f>
        <v>1.9875056705503139E-5</v>
      </c>
      <c r="J11" s="4">
        <f>SUMPRODUCT('Fuel Price Data'!J53:J57,'BAU Fuel Use by Sector'!$AT$3:$AT$7)/SUM('BAU Fuel Use by Sector'!$AT$3:$AT$7)</f>
        <v>1.8714352675336347E-5</v>
      </c>
      <c r="K11" s="4">
        <f>SUMPRODUCT('Fuel Price Data'!K53:K57,'BAU Fuel Use by Sector'!$AT$3:$AT$7)/SUM('BAU Fuel Use by Sector'!$AT$3:$AT$7)</f>
        <v>1.882438511127454E-5</v>
      </c>
      <c r="L11" s="4">
        <f>SUMPRODUCT('Fuel Price Data'!L53:L57,'BAU Fuel Use by Sector'!$AT$3:$AT$7)/SUM('BAU Fuel Use by Sector'!$AT$3:$AT$7)</f>
        <v>1.8795177302666176E-5</v>
      </c>
      <c r="M11" s="4">
        <f>SUMPRODUCT('Fuel Price Data'!M53:M57,'BAU Fuel Use by Sector'!$AT$3:$AT$7)/SUM('BAU Fuel Use by Sector'!$AT$3:$AT$7)</f>
        <v>1.922543062003265E-5</v>
      </c>
      <c r="N11" s="4">
        <f>SUMPRODUCT('Fuel Price Data'!N53:N57,'BAU Fuel Use by Sector'!$AT$3:$AT$7)/SUM('BAU Fuel Use by Sector'!$AT$3:$AT$7)</f>
        <v>1.9311272299543494E-5</v>
      </c>
      <c r="O11" s="4">
        <f>SUMPRODUCT('Fuel Price Data'!O53:O57,'BAU Fuel Use by Sector'!$AT$3:$AT$7)/SUM('BAU Fuel Use by Sector'!$AT$3:$AT$7)</f>
        <v>1.9407338365656226E-5</v>
      </c>
      <c r="P11" s="4">
        <f>SUMPRODUCT('Fuel Price Data'!P53:P57,'BAU Fuel Use by Sector'!$AT$3:$AT$7)/SUM('BAU Fuel Use by Sector'!$AT$3:$AT$7)</f>
        <v>1.9444803591988784E-5</v>
      </c>
      <c r="Q11" s="4">
        <f>SUMPRODUCT('Fuel Price Data'!Q53:Q57,'BAU Fuel Use by Sector'!$AT$3:$AT$7)/SUM('BAU Fuel Use by Sector'!$AT$3:$AT$7)</f>
        <v>1.9527995231079695E-5</v>
      </c>
      <c r="R11" s="4">
        <f>SUMPRODUCT('Fuel Price Data'!R53:R57,'BAU Fuel Use by Sector'!$AT$3:$AT$7)/SUM('BAU Fuel Use by Sector'!$AT$3:$AT$7)</f>
        <v>1.9680581030430852E-5</v>
      </c>
      <c r="S11" s="4">
        <f>SUMPRODUCT('Fuel Price Data'!S53:S57,'BAU Fuel Use by Sector'!$AT$3:$AT$7)/SUM('BAU Fuel Use by Sector'!$AT$3:$AT$7)</f>
        <v>1.9857475827415148E-5</v>
      </c>
      <c r="T11" s="4">
        <f>SUMPRODUCT('Fuel Price Data'!T53:T57,'BAU Fuel Use by Sector'!$AT$3:$AT$7)/SUM('BAU Fuel Use by Sector'!$AT$3:$AT$7)</f>
        <v>1.9970946299004119E-5</v>
      </c>
      <c r="U11" s="4">
        <f>SUMPRODUCT('Fuel Price Data'!U53:U57,'BAU Fuel Use by Sector'!$AT$3:$AT$7)/SUM('BAU Fuel Use by Sector'!$AT$3:$AT$7)</f>
        <v>2.0040620584052352E-5</v>
      </c>
      <c r="V11" s="4">
        <f>SUMPRODUCT('Fuel Price Data'!V53:V57,'BAU Fuel Use by Sector'!$AT$3:$AT$7)/SUM('BAU Fuel Use by Sector'!$AT$3:$AT$7)</f>
        <v>2.021461725359595E-5</v>
      </c>
      <c r="W11" s="4">
        <f>SUMPRODUCT('Fuel Price Data'!W53:W57,'BAU Fuel Use by Sector'!$AT$3:$AT$7)/SUM('BAU Fuel Use by Sector'!$AT$3:$AT$7)</f>
        <v>2.0309946954771875E-5</v>
      </c>
      <c r="X11" s="4">
        <f>SUMPRODUCT('Fuel Price Data'!X53:X57,'BAU Fuel Use by Sector'!$AT$3:$AT$7)/SUM('BAU Fuel Use by Sector'!$AT$3:$AT$7)</f>
        <v>2.0322299759788626E-5</v>
      </c>
      <c r="Y11" s="4">
        <f>SUMPRODUCT('Fuel Price Data'!Y53:Y57,'BAU Fuel Use by Sector'!$AT$3:$AT$7)/SUM('BAU Fuel Use by Sector'!$AT$3:$AT$7)</f>
        <v>2.0540227368406539E-5</v>
      </c>
      <c r="Z11" s="4">
        <f>SUMPRODUCT('Fuel Price Data'!Z53:Z57,'BAU Fuel Use by Sector'!$AT$3:$AT$7)/SUM('BAU Fuel Use by Sector'!$AT$3:$AT$7)</f>
        <v>2.0780113973790384E-5</v>
      </c>
      <c r="AA11" s="4">
        <f>SUMPRODUCT('Fuel Price Data'!AA53:AA57,'BAU Fuel Use by Sector'!$AT$3:$AT$7)/SUM('BAU Fuel Use by Sector'!$AT$3:$AT$7)</f>
        <v>2.0868874762694644E-5</v>
      </c>
      <c r="AB11" s="4">
        <f>SUMPRODUCT('Fuel Price Data'!AB53:AB57,'BAU Fuel Use by Sector'!$AT$3:$AT$7)/SUM('BAU Fuel Use by Sector'!$AT$3:$AT$7)</f>
        <v>2.1026144039739007E-5</v>
      </c>
      <c r="AC11" s="4">
        <f>SUMPRODUCT('Fuel Price Data'!AC53:AC57,'BAU Fuel Use by Sector'!$AT$3:$AT$7)/SUM('BAU Fuel Use by Sector'!$AT$3:$AT$7)</f>
        <v>2.107300201883301E-5</v>
      </c>
      <c r="AD11" s="4">
        <f>SUMPRODUCT('Fuel Price Data'!AD53:AD57,'BAU Fuel Use by Sector'!$AT$3:$AT$7)/SUM('BAU Fuel Use by Sector'!$AT$3:$AT$7)</f>
        <v>2.1028712295319908E-5</v>
      </c>
      <c r="AE11" s="4">
        <f>SUMPRODUCT('Fuel Price Data'!AE53:AE57,'BAU Fuel Use by Sector'!$AT$3:$AT$7)/SUM('BAU Fuel Use by Sector'!$AT$3:$AT$7)</f>
        <v>2.1011352632479002E-5</v>
      </c>
      <c r="AF11" s="4">
        <f>SUMPRODUCT('Fuel Price Data'!AF53:AF57,'BAU Fuel Use by Sector'!$AT$3:$AT$7)/SUM('BAU Fuel Use by Sector'!$AT$3:$AT$7)</f>
        <v>2.0957195323023498E-5</v>
      </c>
      <c r="AG11" s="4">
        <f>SUMPRODUCT('Fuel Price Data'!AG53:AG57,'BAU Fuel Use by Sector'!$AT$3:$AT$7)/SUM('BAU Fuel Use by Sector'!$AT$3:$AT$7)</f>
        <v>2.0950354578239909E-5</v>
      </c>
      <c r="AH11" s="4">
        <f>SUMPRODUCT('Fuel Price Data'!AH53:AH57,'BAU Fuel Use by Sector'!$AT$3:$AT$7)/SUM('BAU Fuel Use by Sector'!$AT$3:$AT$7)</f>
        <v>2.0939128900222887E-5</v>
      </c>
      <c r="AI11" s="4">
        <f>SUMPRODUCT('Fuel Price Data'!AI53:AI57,'BAU Fuel Use by Sector'!$AT$3:$AT$7)/SUM('BAU Fuel Use by Sector'!$AT$3:$AT$7)</f>
        <v>2.0927903222205882E-5</v>
      </c>
      <c r="AJ11" s="4">
        <f>SUMPRODUCT('Fuel Price Data'!AJ53:AJ57,'BAU Fuel Use by Sector'!$AT$3:$AT$7)/SUM('BAU Fuel Use by Sector'!$AT$3:$AT$7)</f>
        <v>2.091667754418887E-5</v>
      </c>
      <c r="AK11" s="4">
        <f>SUMPRODUCT('Fuel Price Data'!AK53:AK57,'BAU Fuel Use by Sector'!$AT$3:$AT$7)/SUM('BAU Fuel Use by Sector'!$AT$3:$AT$7)</f>
        <v>2.0905451866171854E-5</v>
      </c>
      <c r="AL11" s="4">
        <f>SUMPRODUCT('Fuel Price Data'!AL53:AL57,'BAU Fuel Use by Sector'!$AT$3:$AT$7)/SUM('BAU Fuel Use by Sector'!$AT$3:$AT$7)</f>
        <v>2.0894226188154842E-5</v>
      </c>
      <c r="AM11" s="4">
        <f>SUMPRODUCT('Fuel Price Data'!AM53:AM57,'BAU Fuel Use by Sector'!$AT$3:$AT$7)/SUM('BAU Fuel Use by Sector'!$AT$3:$AT$7)</f>
        <v>2.0883000510137837E-5</v>
      </c>
      <c r="AN11" s="4">
        <f>SUMPRODUCT('Fuel Price Data'!AN53:AN57,'BAU Fuel Use by Sector'!$AT$3:$AT$7)/SUM('BAU Fuel Use by Sector'!$AT$3:$AT$7)</f>
        <v>2.0871774832120818E-5</v>
      </c>
      <c r="AO11" s="4">
        <f>SUMPRODUCT('Fuel Price Data'!AO53:AO57,'BAU Fuel Use by Sector'!$AT$3:$AT$7)/SUM('BAU Fuel Use by Sector'!$AT$3:$AT$7)</f>
        <v>2.0860549154103806E-5</v>
      </c>
      <c r="AP11" s="4">
        <f>SUMPRODUCT('Fuel Price Data'!AP53:AP57,'BAU Fuel Use by Sector'!$AT$3:$AT$7)/SUM('BAU Fuel Use by Sector'!$AT$3:$AT$7)</f>
        <v>2.0849323476086794E-5</v>
      </c>
      <c r="AQ11" s="4">
        <f>SUMPRODUCT('Fuel Price Data'!AQ53:AQ57,'BAU Fuel Use by Sector'!$AT$3:$AT$7)/SUM('BAU Fuel Use by Sector'!$AT$3:$AT$7)</f>
        <v>2.0838097798069786E-5</v>
      </c>
      <c r="AR11" s="4">
        <f>SUMPRODUCT('Fuel Price Data'!AR53:AR57,'BAU Fuel Use by Sector'!$AT$3:$AT$7)/SUM('BAU Fuel Use by Sector'!$AT$3:$AT$7)</f>
        <v>2.0826872120052767E-5</v>
      </c>
      <c r="AS11" s="4">
        <f>SUMPRODUCT('Fuel Price Data'!AS53:AS57,'BAU Fuel Use by Sector'!$AT$3:$AT$7)/SUM('BAU Fuel Use by Sector'!$AT$3:$AT$7)</f>
        <v>2.0815646442035762E-5</v>
      </c>
      <c r="AT11" s="4">
        <f>SUMPRODUCT('Fuel Price Data'!AT53:AT57,'BAU Fuel Use by Sector'!$AT$3:$AT$7)/SUM('BAU Fuel Use by Sector'!$AT$3:$AT$7)</f>
        <v>2.0804420764018746E-5</v>
      </c>
      <c r="AU11" s="4">
        <f>SUMPRODUCT('Fuel Price Data'!AU53:AU57,'BAU Fuel Use by Sector'!$AT$3:$AT$7)/SUM('BAU Fuel Use by Sector'!$AT$3:$AT$7)</f>
        <v>2.0793195086001731E-5</v>
      </c>
      <c r="AV11" s="4">
        <f>SUMPRODUCT('Fuel Price Data'!AV53:AV57,'BAU Fuel Use by Sector'!$AT$3:$AT$7)/SUM('BAU Fuel Use by Sector'!$AT$3:$AT$7)</f>
        <v>2.0781969407984722E-5</v>
      </c>
      <c r="AW11" s="4">
        <f>SUMPRODUCT('Fuel Price Data'!AW53:AW57,'BAU Fuel Use by Sector'!$AT$3:$AT$7)/SUM('BAU Fuel Use by Sector'!$AT$3:$AT$7)</f>
        <v>2.077074372996771E-5</v>
      </c>
      <c r="AX11" s="4">
        <f>SUMPRODUCT('Fuel Price Data'!AX53:AX57,'BAU Fuel Use by Sector'!$AT$3:$AT$7)/SUM('BAU Fuel Use by Sector'!$AT$3:$AT$7)</f>
        <v>2.0759518051950698E-5</v>
      </c>
      <c r="AY11" s="4">
        <f>SUMPRODUCT('Fuel Price Data'!AY53:AY57,'BAU Fuel Use by Sector'!$AT$3:$AT$7)/SUM('BAU Fuel Use by Sector'!$AT$3:$AT$7)</f>
        <v>2.0748292373933683E-5</v>
      </c>
      <c r="AZ11" s="4">
        <f>SUMPRODUCT('Fuel Price Data'!AZ53:AZ57,'BAU Fuel Use by Sector'!$AT$3:$AT$7)/SUM('BAU Fuel Use by Sector'!$AT$3:$AT$7)</f>
        <v>2.0737066695916674E-5</v>
      </c>
    </row>
    <row r="12" spans="1:52" x14ac:dyDescent="0.45">
      <c r="A12" t="s">
        <v>8</v>
      </c>
      <c r="B12" s="4">
        <f>SUMPRODUCT('Fuel Price Data'!B63:B67,'BAU Fuel Use by Sector'!$AU$3:$AU$7)/SUM('BAU Fuel Use by Sector'!$AU$3:$AU$7)</f>
        <v>1.8683067927182387E-5</v>
      </c>
      <c r="C12" s="4">
        <f>SUMPRODUCT('Fuel Price Data'!C63:C67,'BAU Fuel Use by Sector'!$AU$3:$AU$7)/SUM('BAU Fuel Use by Sector'!$AU$3:$AU$7)</f>
        <v>2.1771832936111003E-5</v>
      </c>
      <c r="D12" s="4">
        <f>SUMPRODUCT('Fuel Price Data'!D63:D67,'BAU Fuel Use by Sector'!$AU$3:$AU$7)/SUM('BAU Fuel Use by Sector'!$AU$3:$AU$7)</f>
        <v>2.1766218698948214E-5</v>
      </c>
      <c r="E12" s="4">
        <f>SUMPRODUCT('Fuel Price Data'!E63:E67,'BAU Fuel Use by Sector'!$AU$3:$AU$7)/SUM('BAU Fuel Use by Sector'!$AU$3:$AU$7)</f>
        <v>2.1891300276473406E-5</v>
      </c>
      <c r="F12" s="4">
        <f>SUMPRODUCT('Fuel Price Data'!F63:F67,'BAU Fuel Use by Sector'!$AU$3:$AU$7)/SUM('BAU Fuel Use by Sector'!$AU$3:$AU$7)</f>
        <v>2.1701422810244675E-5</v>
      </c>
      <c r="G12" s="4">
        <f>SUMPRODUCT('Fuel Price Data'!G63:G67,'BAU Fuel Use by Sector'!$AU$3:$AU$7)/SUM('BAU Fuel Use by Sector'!$AU$3:$AU$7)</f>
        <v>2.1442532422659328E-5</v>
      </c>
      <c r="H12" s="4">
        <f>SUMPRODUCT('Fuel Price Data'!H63:H67,'BAU Fuel Use by Sector'!$AU$3:$AU$7)/SUM('BAU Fuel Use by Sector'!$AU$3:$AU$7)</f>
        <v>2.1682626215433441E-5</v>
      </c>
      <c r="I12" s="4">
        <f>SUMPRODUCT('Fuel Price Data'!I63:I67,'BAU Fuel Use by Sector'!$AU$3:$AU$7)/SUM('BAU Fuel Use by Sector'!$AU$3:$AU$7)</f>
        <v>2.1961814620747681E-5</v>
      </c>
      <c r="J12" s="4">
        <f>SUMPRODUCT('Fuel Price Data'!J63:J67,'BAU Fuel Use by Sector'!$AU$3:$AU$7)/SUM('BAU Fuel Use by Sector'!$AU$3:$AU$7)</f>
        <v>2.2232382553847283E-5</v>
      </c>
      <c r="K12" s="4">
        <f>SUMPRODUCT('Fuel Price Data'!K63:K67,'BAU Fuel Use by Sector'!$AU$3:$AU$7)/SUM('BAU Fuel Use by Sector'!$AU$3:$AU$7)</f>
        <v>2.2428669875816509E-5</v>
      </c>
      <c r="L12" s="4">
        <f>SUMPRODUCT('Fuel Price Data'!L63:L67,'BAU Fuel Use by Sector'!$AU$3:$AU$7)/SUM('BAU Fuel Use by Sector'!$AU$3:$AU$7)</f>
        <v>2.3013385982617997E-5</v>
      </c>
      <c r="M12" s="4">
        <f>SUMPRODUCT('Fuel Price Data'!M63:M67,'BAU Fuel Use by Sector'!$AU$3:$AU$7)/SUM('BAU Fuel Use by Sector'!$AU$3:$AU$7)</f>
        <v>2.3637559348127092E-5</v>
      </c>
      <c r="N12" s="4">
        <f>SUMPRODUCT('Fuel Price Data'!N63:N67,'BAU Fuel Use by Sector'!$AU$3:$AU$7)/SUM('BAU Fuel Use by Sector'!$AU$3:$AU$7)</f>
        <v>2.3943622545824263E-5</v>
      </c>
      <c r="O12" s="4">
        <f>SUMPRODUCT('Fuel Price Data'!O63:O67,'BAU Fuel Use by Sector'!$AU$3:$AU$7)/SUM('BAU Fuel Use by Sector'!$AU$3:$AU$7)</f>
        <v>2.4084837641281317E-5</v>
      </c>
      <c r="P12" s="4">
        <f>SUMPRODUCT('Fuel Price Data'!P63:P67,'BAU Fuel Use by Sector'!$AU$3:$AU$7)/SUM('BAU Fuel Use by Sector'!$AU$3:$AU$7)</f>
        <v>2.448968463823301E-5</v>
      </c>
      <c r="Q12" s="4">
        <f>SUMPRODUCT('Fuel Price Data'!Q63:Q67,'BAU Fuel Use by Sector'!$AU$3:$AU$7)/SUM('BAU Fuel Use by Sector'!$AU$3:$AU$7)</f>
        <v>2.4635355706107683E-5</v>
      </c>
      <c r="R12" s="4">
        <f>SUMPRODUCT('Fuel Price Data'!R63:R67,'BAU Fuel Use by Sector'!$AU$3:$AU$7)/SUM('BAU Fuel Use by Sector'!$AU$3:$AU$7)</f>
        <v>2.4670563734605298E-5</v>
      </c>
      <c r="S12" s="4">
        <f>SUMPRODUCT('Fuel Price Data'!S63:S67,'BAU Fuel Use by Sector'!$AU$3:$AU$7)/SUM('BAU Fuel Use by Sector'!$AU$3:$AU$7)</f>
        <v>2.4784404128242974E-5</v>
      </c>
      <c r="T12" s="4">
        <f>SUMPRODUCT('Fuel Price Data'!T63:T67,'BAU Fuel Use by Sector'!$AU$3:$AU$7)/SUM('BAU Fuel Use by Sector'!$AU$3:$AU$7)</f>
        <v>2.5103267549426133E-5</v>
      </c>
      <c r="U12" s="4">
        <f>SUMPRODUCT('Fuel Price Data'!U63:U67,'BAU Fuel Use by Sector'!$AU$3:$AU$7)/SUM('BAU Fuel Use by Sector'!$AU$3:$AU$7)</f>
        <v>2.5094315781296816E-5</v>
      </c>
      <c r="V12" s="4">
        <f>SUMPRODUCT('Fuel Price Data'!V63:V67,'BAU Fuel Use by Sector'!$AU$3:$AU$7)/SUM('BAU Fuel Use by Sector'!$AU$3:$AU$7)</f>
        <v>2.5291750353057536E-5</v>
      </c>
      <c r="W12" s="4">
        <f>SUMPRODUCT('Fuel Price Data'!W63:W67,'BAU Fuel Use by Sector'!$AU$3:$AU$7)/SUM('BAU Fuel Use by Sector'!$AU$3:$AU$7)</f>
        <v>2.5473037002716156E-5</v>
      </c>
      <c r="X12" s="4">
        <f>SUMPRODUCT('Fuel Price Data'!X63:X67,'BAU Fuel Use by Sector'!$AU$3:$AU$7)/SUM('BAU Fuel Use by Sector'!$AU$3:$AU$7)</f>
        <v>2.5489487412392507E-5</v>
      </c>
      <c r="Y12" s="4">
        <f>SUMPRODUCT('Fuel Price Data'!Y63:Y67,'BAU Fuel Use by Sector'!$AU$3:$AU$7)/SUM('BAU Fuel Use by Sector'!$AU$3:$AU$7)</f>
        <v>2.5737881396420257E-5</v>
      </c>
      <c r="Z12" s="4">
        <f>SUMPRODUCT('Fuel Price Data'!Z63:Z67,'BAU Fuel Use by Sector'!$AU$3:$AU$7)/SUM('BAU Fuel Use by Sector'!$AU$3:$AU$7)</f>
        <v>2.5988377541993575E-5</v>
      </c>
      <c r="AA12" s="4">
        <f>SUMPRODUCT('Fuel Price Data'!AA63:AA67,'BAU Fuel Use by Sector'!$AU$3:$AU$7)/SUM('BAU Fuel Use by Sector'!$AU$3:$AU$7)</f>
        <v>2.6076020139247887E-5</v>
      </c>
      <c r="AB12" s="4">
        <f>SUMPRODUCT('Fuel Price Data'!AB63:AB67,'BAU Fuel Use by Sector'!$AU$3:$AU$7)/SUM('BAU Fuel Use by Sector'!$AU$3:$AU$7)</f>
        <v>2.6299400010761328E-5</v>
      </c>
      <c r="AC12" s="4">
        <f>SUMPRODUCT('Fuel Price Data'!AC63:AC67,'BAU Fuel Use by Sector'!$AU$3:$AU$7)/SUM('BAU Fuel Use by Sector'!$AU$3:$AU$7)</f>
        <v>2.6389554017455804E-5</v>
      </c>
      <c r="AD12" s="4">
        <f>SUMPRODUCT('Fuel Price Data'!AD63:AD67,'BAU Fuel Use by Sector'!$AU$3:$AU$7)/SUM('BAU Fuel Use by Sector'!$AU$3:$AU$7)</f>
        <v>2.632414044404177E-5</v>
      </c>
      <c r="AE12" s="4">
        <f>SUMPRODUCT('Fuel Price Data'!AE63:AE67,'BAU Fuel Use by Sector'!$AU$3:$AU$7)/SUM('BAU Fuel Use by Sector'!$AU$3:$AU$7)</f>
        <v>2.6349594307399339E-5</v>
      </c>
      <c r="AF12" s="4">
        <f>SUMPRODUCT('Fuel Price Data'!AF63:AF67,'BAU Fuel Use by Sector'!$AU$3:$AU$7)/SUM('BAU Fuel Use by Sector'!$AU$3:$AU$7)</f>
        <v>2.6346966817293421E-5</v>
      </c>
      <c r="AG12" s="4">
        <f>SUMPRODUCT('Fuel Price Data'!AG63:AG67,'BAU Fuel Use by Sector'!$AU$3:$AU$7)/SUM('BAU Fuel Use by Sector'!$AU$3:$AU$7)</f>
        <v>2.6423210134856602E-5</v>
      </c>
      <c r="AH12" s="4">
        <f>SUMPRODUCT('Fuel Price Data'!AH63:AH67,'BAU Fuel Use by Sector'!$AU$3:$AU$7)/SUM('BAU Fuel Use by Sector'!$AU$3:$AU$7)</f>
        <v>2.6495932876820852E-5</v>
      </c>
      <c r="AI12" s="4">
        <f>SUMPRODUCT('Fuel Price Data'!AI63:AI67,'BAU Fuel Use by Sector'!$AU$3:$AU$7)/SUM('BAU Fuel Use by Sector'!$AU$3:$AU$7)</f>
        <v>2.6568655618785095E-5</v>
      </c>
      <c r="AJ12" s="4">
        <f>SUMPRODUCT('Fuel Price Data'!AJ63:AJ67,'BAU Fuel Use by Sector'!$AU$3:$AU$7)/SUM('BAU Fuel Use by Sector'!$AU$3:$AU$7)</f>
        <v>2.6641378360749339E-5</v>
      </c>
      <c r="AK12" s="4">
        <f>SUMPRODUCT('Fuel Price Data'!AK63:AK67,'BAU Fuel Use by Sector'!$AU$3:$AU$7)/SUM('BAU Fuel Use by Sector'!$AU$3:$AU$7)</f>
        <v>2.6714101102713582E-5</v>
      </c>
      <c r="AL12" s="4">
        <f>SUMPRODUCT('Fuel Price Data'!AL63:AL67,'BAU Fuel Use by Sector'!$AU$3:$AU$7)/SUM('BAU Fuel Use by Sector'!$AU$3:$AU$7)</f>
        <v>2.6786823844677832E-5</v>
      </c>
      <c r="AM12" s="4">
        <f>SUMPRODUCT('Fuel Price Data'!AM63:AM67,'BAU Fuel Use by Sector'!$AU$3:$AU$7)/SUM('BAU Fuel Use by Sector'!$AU$3:$AU$7)</f>
        <v>2.6859546586642078E-5</v>
      </c>
      <c r="AN12" s="4">
        <f>SUMPRODUCT('Fuel Price Data'!AN63:AN67,'BAU Fuel Use by Sector'!$AU$3:$AU$7)/SUM('BAU Fuel Use by Sector'!$AU$3:$AU$7)</f>
        <v>2.6932269328606322E-5</v>
      </c>
      <c r="AO12" s="4">
        <f>SUMPRODUCT('Fuel Price Data'!AO63:AO67,'BAU Fuel Use by Sector'!$AU$3:$AU$7)/SUM('BAU Fuel Use by Sector'!$AU$3:$AU$7)</f>
        <v>2.7004992070570572E-5</v>
      </c>
      <c r="AP12" s="4">
        <f>SUMPRODUCT('Fuel Price Data'!AP63:AP67,'BAU Fuel Use by Sector'!$AU$3:$AU$7)/SUM('BAU Fuel Use by Sector'!$AU$3:$AU$7)</f>
        <v>2.7077714812534815E-5</v>
      </c>
      <c r="AQ12" s="4">
        <f>SUMPRODUCT('Fuel Price Data'!AQ63:AQ67,'BAU Fuel Use by Sector'!$AU$3:$AU$7)/SUM('BAU Fuel Use by Sector'!$AU$3:$AU$7)</f>
        <v>2.7150437554499058E-5</v>
      </c>
      <c r="AR12" s="4">
        <f>SUMPRODUCT('Fuel Price Data'!AR63:AR67,'BAU Fuel Use by Sector'!$AU$3:$AU$7)/SUM('BAU Fuel Use by Sector'!$AU$3:$AU$7)</f>
        <v>2.7223160296463305E-5</v>
      </c>
      <c r="AS12" s="4">
        <f>SUMPRODUCT('Fuel Price Data'!AS63:AS67,'BAU Fuel Use by Sector'!$AU$3:$AU$7)/SUM('BAU Fuel Use by Sector'!$AU$3:$AU$7)</f>
        <v>2.7295883038427551E-5</v>
      </c>
      <c r="AT12" s="4">
        <f>SUMPRODUCT('Fuel Price Data'!AT63:AT67,'BAU Fuel Use by Sector'!$AU$3:$AU$7)/SUM('BAU Fuel Use by Sector'!$AU$3:$AU$7)</f>
        <v>2.7368605780391798E-5</v>
      </c>
      <c r="AU12" s="4">
        <f>SUMPRODUCT('Fuel Price Data'!AU63:AU67,'BAU Fuel Use by Sector'!$AU$3:$AU$7)/SUM('BAU Fuel Use by Sector'!$AU$3:$AU$7)</f>
        <v>2.7441328522356041E-5</v>
      </c>
      <c r="AV12" s="4">
        <f>SUMPRODUCT('Fuel Price Data'!AV63:AV67,'BAU Fuel Use by Sector'!$AU$3:$AU$7)/SUM('BAU Fuel Use by Sector'!$AU$3:$AU$7)</f>
        <v>2.7514051264320284E-5</v>
      </c>
      <c r="AW12" s="4">
        <f>SUMPRODUCT('Fuel Price Data'!AW63:AW67,'BAU Fuel Use by Sector'!$AU$3:$AU$7)/SUM('BAU Fuel Use by Sector'!$AU$3:$AU$7)</f>
        <v>2.7586774006284534E-5</v>
      </c>
      <c r="AX12" s="4">
        <f>SUMPRODUCT('Fuel Price Data'!AX63:AX67,'BAU Fuel Use by Sector'!$AU$3:$AU$7)/SUM('BAU Fuel Use by Sector'!$AU$3:$AU$7)</f>
        <v>2.7659496748248777E-5</v>
      </c>
      <c r="AY12" s="4">
        <f>SUMPRODUCT('Fuel Price Data'!AY63:AY67,'BAU Fuel Use by Sector'!$AU$3:$AU$7)/SUM('BAU Fuel Use by Sector'!$AU$3:$AU$7)</f>
        <v>2.7732219490213024E-5</v>
      </c>
      <c r="AZ12" s="4">
        <f>SUMPRODUCT('Fuel Price Data'!AZ63:AZ67,'BAU Fuel Use by Sector'!$AU$3:$AU$7)/SUM('BAU Fuel Use by Sector'!$AU$3:$AU$7)</f>
        <v>2.7804942232177271E-5</v>
      </c>
    </row>
    <row r="13" spans="1:52" x14ac:dyDescent="0.45">
      <c r="A13" t="s">
        <v>9</v>
      </c>
      <c r="B13" s="4">
        <f>SUMPRODUCT('Fuel Price Data'!B73:B77,'BAU Fuel Use by Sector'!$AV$3:$AV$7)/SUM('BAU Fuel Use by Sector'!$AV$3:$AV$7)</f>
        <v>1.7893022244031361E-5</v>
      </c>
      <c r="C13" s="4">
        <f>SUMPRODUCT('Fuel Price Data'!C73:C77,'BAU Fuel Use by Sector'!$AV$3:$AV$7)/SUM('BAU Fuel Use by Sector'!$AV$3:$AV$7)</f>
        <v>1.7838467224886931E-5</v>
      </c>
      <c r="D13" s="4">
        <f>SUMPRODUCT('Fuel Price Data'!D73:D77,'BAU Fuel Use by Sector'!$AV$3:$AV$7)/SUM('BAU Fuel Use by Sector'!$AV$3:$AV$7)</f>
        <v>1.8592756624233452E-5</v>
      </c>
      <c r="E13" s="4">
        <f>SUMPRODUCT('Fuel Price Data'!E73:E77,'BAU Fuel Use by Sector'!$AV$3:$AV$7)/SUM('BAU Fuel Use by Sector'!$AV$3:$AV$7)</f>
        <v>2.0132598274999515E-5</v>
      </c>
      <c r="F13" s="4">
        <f>SUMPRODUCT('Fuel Price Data'!F73:F77,'BAU Fuel Use by Sector'!$AV$3:$AV$7)/SUM('BAU Fuel Use by Sector'!$AV$3:$AV$7)</f>
        <v>2.0790355015795156E-5</v>
      </c>
      <c r="G13" s="4">
        <f>SUMPRODUCT('Fuel Price Data'!G73:G77,'BAU Fuel Use by Sector'!$AV$3:$AV$7)/SUM('BAU Fuel Use by Sector'!$AV$3:$AV$7)</f>
        <v>2.1267480317610926E-5</v>
      </c>
      <c r="H13" s="4">
        <f>SUMPRODUCT('Fuel Price Data'!H73:H77,'BAU Fuel Use by Sector'!$AV$3:$AV$7)/SUM('BAU Fuel Use by Sector'!$AV$3:$AV$7)</f>
        <v>2.1682402061765727E-5</v>
      </c>
      <c r="I13" s="4">
        <f>SUMPRODUCT('Fuel Price Data'!I73:I77,'BAU Fuel Use by Sector'!$AV$3:$AV$7)/SUM('BAU Fuel Use by Sector'!$AV$3:$AV$7)</f>
        <v>2.2055863553293128E-5</v>
      </c>
      <c r="J13" s="4">
        <f>SUMPRODUCT('Fuel Price Data'!J73:J77,'BAU Fuel Use by Sector'!$AV$3:$AV$7)/SUM('BAU Fuel Use by Sector'!$AV$3:$AV$7)</f>
        <v>2.2424448918478451E-5</v>
      </c>
      <c r="K13" s="4">
        <f>SUMPRODUCT('Fuel Price Data'!K73:K77,'BAU Fuel Use by Sector'!$AV$3:$AV$7)/SUM('BAU Fuel Use by Sector'!$AV$3:$AV$7)</f>
        <v>2.2643761364500976E-5</v>
      </c>
      <c r="L13" s="4">
        <f>SUMPRODUCT('Fuel Price Data'!L73:L77,'BAU Fuel Use by Sector'!$AV$3:$AV$7)/SUM('BAU Fuel Use by Sector'!$AV$3:$AV$7)</f>
        <v>2.3377231315099294E-5</v>
      </c>
      <c r="M13" s="4">
        <f>SUMPRODUCT('Fuel Price Data'!M73:M77,'BAU Fuel Use by Sector'!$AV$3:$AV$7)/SUM('BAU Fuel Use by Sector'!$AV$3:$AV$7)</f>
        <v>2.3623573803621416E-5</v>
      </c>
      <c r="N13" s="4">
        <f>SUMPRODUCT('Fuel Price Data'!N73:N77,'BAU Fuel Use by Sector'!$AV$3:$AV$7)/SUM('BAU Fuel Use by Sector'!$AV$3:$AV$7)</f>
        <v>2.391132187748864E-5</v>
      </c>
      <c r="O13" s="4">
        <f>SUMPRODUCT('Fuel Price Data'!O73:O77,'BAU Fuel Use by Sector'!$AV$3:$AV$7)/SUM('BAU Fuel Use by Sector'!$AV$3:$AV$7)</f>
        <v>2.4041885895481124E-5</v>
      </c>
      <c r="P13" s="4">
        <f>SUMPRODUCT('Fuel Price Data'!P73:P77,'BAU Fuel Use by Sector'!$AV$3:$AV$7)/SUM('BAU Fuel Use by Sector'!$AV$3:$AV$7)</f>
        <v>2.4140783890193536E-5</v>
      </c>
      <c r="Q13" s="4">
        <f>SUMPRODUCT('Fuel Price Data'!Q73:Q77,'BAU Fuel Use by Sector'!$AV$3:$AV$7)/SUM('BAU Fuel Use by Sector'!$AV$3:$AV$7)</f>
        <v>2.4267696914688657E-5</v>
      </c>
      <c r="R13" s="4">
        <f>SUMPRODUCT('Fuel Price Data'!R73:R77,'BAU Fuel Use by Sector'!$AV$3:$AV$7)/SUM('BAU Fuel Use by Sector'!$AV$3:$AV$7)</f>
        <v>2.4319657190326141E-5</v>
      </c>
      <c r="S13" s="4">
        <f>SUMPRODUCT('Fuel Price Data'!S73:S77,'BAU Fuel Use by Sector'!$AV$3:$AV$7)/SUM('BAU Fuel Use by Sector'!$AV$3:$AV$7)</f>
        <v>2.4577208424125468E-5</v>
      </c>
      <c r="T13" s="4">
        <f>SUMPRODUCT('Fuel Price Data'!T73:T77,'BAU Fuel Use by Sector'!$AV$3:$AV$7)/SUM('BAU Fuel Use by Sector'!$AV$3:$AV$7)</f>
        <v>2.4764312078850662E-5</v>
      </c>
      <c r="U13" s="4">
        <f>SUMPRODUCT('Fuel Price Data'!U73:U77,'BAU Fuel Use by Sector'!$AV$3:$AV$7)/SUM('BAU Fuel Use by Sector'!$AV$3:$AV$7)</f>
        <v>2.4762620321703351E-5</v>
      </c>
      <c r="V13" s="4">
        <f>SUMPRODUCT('Fuel Price Data'!V73:V77,'BAU Fuel Use by Sector'!$AV$3:$AV$7)/SUM('BAU Fuel Use by Sector'!$AV$3:$AV$7)</f>
        <v>2.5138435434974629E-5</v>
      </c>
      <c r="W13" s="4">
        <f>SUMPRODUCT('Fuel Price Data'!W73:W77,'BAU Fuel Use by Sector'!$AV$3:$AV$7)/SUM('BAU Fuel Use by Sector'!$AV$3:$AV$7)</f>
        <v>2.5362116382574875E-5</v>
      </c>
      <c r="X13" s="4">
        <f>SUMPRODUCT('Fuel Price Data'!X73:X77,'BAU Fuel Use by Sector'!$AV$3:$AV$7)/SUM('BAU Fuel Use by Sector'!$AV$3:$AV$7)</f>
        <v>2.5496620349699816E-5</v>
      </c>
      <c r="Y13" s="4">
        <f>SUMPRODUCT('Fuel Price Data'!Y73:Y77,'BAU Fuel Use by Sector'!$AV$3:$AV$7)/SUM('BAU Fuel Use by Sector'!$AV$3:$AV$7)</f>
        <v>2.5735920520818198E-5</v>
      </c>
      <c r="Z13" s="4">
        <f>SUMPRODUCT('Fuel Price Data'!Z73:Z77,'BAU Fuel Use by Sector'!$AV$3:$AV$7)/SUM('BAU Fuel Use by Sector'!$AV$3:$AV$7)</f>
        <v>2.5791717268232321E-5</v>
      </c>
      <c r="AA13" s="4">
        <f>SUMPRODUCT('Fuel Price Data'!AA73:AA77,'BAU Fuel Use by Sector'!$AV$3:$AV$7)/SUM('BAU Fuel Use by Sector'!$AV$3:$AV$7)</f>
        <v>2.5749312052582061E-5</v>
      </c>
      <c r="AB13" s="4">
        <f>SUMPRODUCT('Fuel Price Data'!AB73:AB77,'BAU Fuel Use by Sector'!$AV$3:$AV$7)/SUM('BAU Fuel Use by Sector'!$AV$3:$AV$7)</f>
        <v>2.6045766867359177E-5</v>
      </c>
      <c r="AC13" s="4">
        <f>SUMPRODUCT('Fuel Price Data'!AC73:AC77,'BAU Fuel Use by Sector'!$AV$3:$AV$7)/SUM('BAU Fuel Use by Sector'!$AV$3:$AV$7)</f>
        <v>2.615305433750376E-5</v>
      </c>
      <c r="AD13" s="4">
        <f>SUMPRODUCT('Fuel Price Data'!AD73:AD77,'BAU Fuel Use by Sector'!$AV$3:$AV$7)/SUM('BAU Fuel Use by Sector'!$AV$3:$AV$7)</f>
        <v>2.6165674670106414E-5</v>
      </c>
      <c r="AE13" s="4">
        <f>SUMPRODUCT('Fuel Price Data'!AE73:AE77,'BAU Fuel Use by Sector'!$AV$3:$AV$7)/SUM('BAU Fuel Use by Sector'!$AV$3:$AV$7)</f>
        <v>2.628560004448011E-5</v>
      </c>
      <c r="AF13" s="4">
        <f>SUMPRODUCT('Fuel Price Data'!AF73:AF77,'BAU Fuel Use by Sector'!$AV$3:$AV$7)/SUM('BAU Fuel Use by Sector'!$AV$3:$AV$7)</f>
        <v>2.625935584416377E-5</v>
      </c>
      <c r="AG13" s="4">
        <f>SUMPRODUCT('Fuel Price Data'!AG73:AG77,'BAU Fuel Use by Sector'!$AV$3:$AV$7)/SUM('BAU Fuel Use by Sector'!$AV$3:$AV$7)</f>
        <v>2.6399850592633975E-5</v>
      </c>
      <c r="AH13" s="4">
        <f>SUMPRODUCT('Fuel Price Data'!AH73:AH77,'BAU Fuel Use by Sector'!$AV$3:$AV$7)/SUM('BAU Fuel Use by Sector'!$AV$3:$AV$7)</f>
        <v>2.6494450537424585E-5</v>
      </c>
      <c r="AI13" s="4">
        <f>SUMPRODUCT('Fuel Price Data'!AI73:AI77,'BAU Fuel Use by Sector'!$AV$3:$AV$7)/SUM('BAU Fuel Use by Sector'!$AV$3:$AV$7)</f>
        <v>2.6589050482215195E-5</v>
      </c>
      <c r="AJ13" s="4">
        <f>SUMPRODUCT('Fuel Price Data'!AJ73:AJ77,'BAU Fuel Use by Sector'!$AV$3:$AV$7)/SUM('BAU Fuel Use by Sector'!$AV$3:$AV$7)</f>
        <v>2.6683650427005802E-5</v>
      </c>
      <c r="AK13" s="4">
        <f>SUMPRODUCT('Fuel Price Data'!AK73:AK77,'BAU Fuel Use by Sector'!$AV$3:$AV$7)/SUM('BAU Fuel Use by Sector'!$AV$3:$AV$7)</f>
        <v>2.6778250371796409E-5</v>
      </c>
      <c r="AL13" s="4">
        <f>SUMPRODUCT('Fuel Price Data'!AL73:AL77,'BAU Fuel Use by Sector'!$AV$3:$AV$7)/SUM('BAU Fuel Use by Sector'!$AV$3:$AV$7)</f>
        <v>2.6872850316587015E-5</v>
      </c>
      <c r="AM13" s="4">
        <f>SUMPRODUCT('Fuel Price Data'!AM73:AM77,'BAU Fuel Use by Sector'!$AV$3:$AV$7)/SUM('BAU Fuel Use by Sector'!$AV$3:$AV$7)</f>
        <v>2.6967450261377626E-5</v>
      </c>
      <c r="AN13" s="4">
        <f>SUMPRODUCT('Fuel Price Data'!AN73:AN77,'BAU Fuel Use by Sector'!$AV$3:$AV$7)/SUM('BAU Fuel Use by Sector'!$AV$3:$AV$7)</f>
        <v>2.7062050206168236E-5</v>
      </c>
      <c r="AO13" s="4">
        <f>SUMPRODUCT('Fuel Price Data'!AO73:AO77,'BAU Fuel Use by Sector'!$AV$3:$AV$7)/SUM('BAU Fuel Use by Sector'!$AV$3:$AV$7)</f>
        <v>2.7156650150958842E-5</v>
      </c>
      <c r="AP13" s="4">
        <f>SUMPRODUCT('Fuel Price Data'!AP73:AP77,'BAU Fuel Use by Sector'!$AV$3:$AV$7)/SUM('BAU Fuel Use by Sector'!$AV$3:$AV$7)</f>
        <v>2.7251250095749452E-5</v>
      </c>
      <c r="AQ13" s="4">
        <f>SUMPRODUCT('Fuel Price Data'!AQ73:AQ77,'BAU Fuel Use by Sector'!$AV$3:$AV$7)/SUM('BAU Fuel Use by Sector'!$AV$3:$AV$7)</f>
        <v>2.7345850040540066E-5</v>
      </c>
      <c r="AR13" s="4">
        <f>SUMPRODUCT('Fuel Price Data'!AR73:AR77,'BAU Fuel Use by Sector'!$AV$3:$AV$7)/SUM('BAU Fuel Use by Sector'!$AV$3:$AV$7)</f>
        <v>2.7440449985330669E-5</v>
      </c>
      <c r="AS13" s="4">
        <f>SUMPRODUCT('Fuel Price Data'!AS73:AS77,'BAU Fuel Use by Sector'!$AV$3:$AV$7)/SUM('BAU Fuel Use by Sector'!$AV$3:$AV$7)</f>
        <v>2.7535049930121276E-5</v>
      </c>
      <c r="AT13" s="4">
        <f>SUMPRODUCT('Fuel Price Data'!AT73:AT77,'BAU Fuel Use by Sector'!$AV$3:$AV$7)/SUM('BAU Fuel Use by Sector'!$AV$3:$AV$7)</f>
        <v>2.7629649874911883E-5</v>
      </c>
      <c r="AU13" s="4">
        <f>SUMPRODUCT('Fuel Price Data'!AU73:AU77,'BAU Fuel Use by Sector'!$AV$3:$AV$7)/SUM('BAU Fuel Use by Sector'!$AV$3:$AV$7)</f>
        <v>2.7724249819702496E-5</v>
      </c>
      <c r="AV13" s="4">
        <f>SUMPRODUCT('Fuel Price Data'!AV73:AV77,'BAU Fuel Use by Sector'!$AV$3:$AV$7)/SUM('BAU Fuel Use by Sector'!$AV$3:$AV$7)</f>
        <v>2.7818849764493099E-5</v>
      </c>
      <c r="AW13" s="4">
        <f>SUMPRODUCT('Fuel Price Data'!AW73:AW77,'BAU Fuel Use by Sector'!$AV$3:$AV$7)/SUM('BAU Fuel Use by Sector'!$AV$3:$AV$7)</f>
        <v>2.7913449709283713E-5</v>
      </c>
      <c r="AX13" s="4">
        <f>SUMPRODUCT('Fuel Price Data'!AX73:AX77,'BAU Fuel Use by Sector'!$AV$3:$AV$7)/SUM('BAU Fuel Use by Sector'!$AV$3:$AV$7)</f>
        <v>2.800804965407432E-5</v>
      </c>
      <c r="AY13" s="4">
        <f>SUMPRODUCT('Fuel Price Data'!AY73:AY77,'BAU Fuel Use by Sector'!$AV$3:$AV$7)/SUM('BAU Fuel Use by Sector'!$AV$3:$AV$7)</f>
        <v>2.8102649598864923E-5</v>
      </c>
      <c r="AZ13" s="4">
        <f>SUMPRODUCT('Fuel Price Data'!AZ73:AZ77,'BAU Fuel Use by Sector'!$AV$3:$AV$7)/SUM('BAU Fuel Use by Sector'!$AV$3:$AV$7)</f>
        <v>2.8197249543655536E-5</v>
      </c>
    </row>
    <row r="14" spans="1:52" x14ac:dyDescent="0.45">
      <c r="A14" t="s">
        <v>10</v>
      </c>
      <c r="B14" s="4">
        <f>SUMPRODUCT('Fuel Price Data'!B83:B87,'BAU Fuel Use by Sector'!$AW$3:$AW$7)/SUM('BAU Fuel Use by Sector'!$AW$3:$AW$7)</f>
        <v>8.2402408832182343E-6</v>
      </c>
      <c r="C14" s="4">
        <f>SUMPRODUCT('Fuel Price Data'!C83:C87,'BAU Fuel Use by Sector'!$AW$3:$AW$7)/SUM('BAU Fuel Use by Sector'!$AW$3:$AW$7)</f>
        <v>1.2255974215131284E-5</v>
      </c>
      <c r="D14" s="4">
        <f>SUMPRODUCT('Fuel Price Data'!D83:D87,'BAU Fuel Use by Sector'!$AW$3:$AW$7)/SUM('BAU Fuel Use by Sector'!$AW$3:$AW$7)</f>
        <v>2.2066075345013406E-5</v>
      </c>
      <c r="E14" s="4">
        <f>SUMPRODUCT('Fuel Price Data'!E83:E87,'BAU Fuel Use by Sector'!$AW$3:$AW$7)/SUM('BAU Fuel Use by Sector'!$AW$3:$AW$7)</f>
        <v>1.7657019153600988E-5</v>
      </c>
      <c r="F14" s="4">
        <f>SUMPRODUCT('Fuel Price Data'!F83:F87,'BAU Fuel Use by Sector'!$AW$3:$AW$7)/SUM('BAU Fuel Use by Sector'!$AW$3:$AW$7)</f>
        <v>1.6884785810883153E-5</v>
      </c>
      <c r="G14" s="4">
        <f>SUMPRODUCT('Fuel Price Data'!G83:G87,'BAU Fuel Use by Sector'!$AW$3:$AW$7)/SUM('BAU Fuel Use by Sector'!$AW$3:$AW$7)</f>
        <v>1.6112552468165316E-5</v>
      </c>
      <c r="H14" s="4">
        <f>SUMPRODUCT('Fuel Price Data'!H83:H87,'BAU Fuel Use by Sector'!$AW$3:$AW$7)/SUM('BAU Fuel Use by Sector'!$AW$3:$AW$7)</f>
        <v>1.5340319125447478E-5</v>
      </c>
      <c r="I14" s="4">
        <f>SUMPRODUCT('Fuel Price Data'!I83:I87,'BAU Fuel Use by Sector'!$AW$3:$AW$7)/SUM('BAU Fuel Use by Sector'!$AW$3:$AW$7)</f>
        <v>1.4568085782729642E-5</v>
      </c>
      <c r="J14" s="4">
        <f>SUMPRODUCT('Fuel Price Data'!J83:J87,'BAU Fuel Use by Sector'!$AW$3:$AW$7)/SUM('BAU Fuel Use by Sector'!$AW$3:$AW$7)</f>
        <v>1.3795852440011805E-5</v>
      </c>
      <c r="K14" s="4">
        <f>SUMPRODUCT('Fuel Price Data'!K83:K87,'BAU Fuel Use by Sector'!$AW$3:$AW$7)/SUM('BAU Fuel Use by Sector'!$AW$3:$AW$7)</f>
        <v>1.3939162071277261E-5</v>
      </c>
      <c r="L14" s="4">
        <f>SUMPRODUCT('Fuel Price Data'!L83:L87,'BAU Fuel Use by Sector'!$AW$3:$AW$7)/SUM('BAU Fuel Use by Sector'!$AW$3:$AW$7)</f>
        <v>1.3890819134162453E-5</v>
      </c>
      <c r="M14" s="4">
        <f>SUMPRODUCT('Fuel Price Data'!M83:M87,'BAU Fuel Use by Sector'!$AW$3:$AW$7)/SUM('BAU Fuel Use by Sector'!$AW$3:$AW$7)</f>
        <v>1.4302081070679405E-5</v>
      </c>
      <c r="N14" s="4">
        <f>SUMPRODUCT('Fuel Price Data'!N83:N87,'BAU Fuel Use by Sector'!$AW$3:$AW$7)/SUM('BAU Fuel Use by Sector'!$AW$3:$AW$7)</f>
        <v>1.4458083317806396E-5</v>
      </c>
      <c r="O14" s="4">
        <f>SUMPRODUCT('Fuel Price Data'!O83:O87,'BAU Fuel Use by Sector'!$AW$3:$AW$7)/SUM('BAU Fuel Use by Sector'!$AW$3:$AW$7)</f>
        <v>1.4552284896328007E-5</v>
      </c>
      <c r="P14" s="4">
        <f>SUMPRODUCT('Fuel Price Data'!P83:P87,'BAU Fuel Use by Sector'!$AW$3:$AW$7)/SUM('BAU Fuel Use by Sector'!$AW$3:$AW$7)</f>
        <v>1.4695461500845112E-5</v>
      </c>
      <c r="Q14" s="4">
        <f>SUMPRODUCT('Fuel Price Data'!Q83:Q87,'BAU Fuel Use by Sector'!$AW$3:$AW$7)/SUM('BAU Fuel Use by Sector'!$AW$3:$AW$7)</f>
        <v>1.4790573084001917E-5</v>
      </c>
      <c r="R14" s="4">
        <f>SUMPRODUCT('Fuel Price Data'!R83:R87,'BAU Fuel Use by Sector'!$AW$3:$AW$7)/SUM('BAU Fuel Use by Sector'!$AW$3:$AW$7)</f>
        <v>1.4957511485529762E-5</v>
      </c>
      <c r="S14" s="4">
        <f>SUMPRODUCT('Fuel Price Data'!S83:S87,'BAU Fuel Use by Sector'!$AW$3:$AW$7)/SUM('BAU Fuel Use by Sector'!$AW$3:$AW$7)</f>
        <v>1.5175163581127059E-5</v>
      </c>
      <c r="T14" s="4">
        <f>SUMPRODUCT('Fuel Price Data'!T83:T87,'BAU Fuel Use by Sector'!$AW$3:$AW$7)/SUM('BAU Fuel Use by Sector'!$AW$3:$AW$7)</f>
        <v>1.5327129271380592E-5</v>
      </c>
      <c r="U14" s="4">
        <f>SUMPRODUCT('Fuel Price Data'!U83:U87,'BAU Fuel Use by Sector'!$AW$3:$AW$7)/SUM('BAU Fuel Use by Sector'!$AW$3:$AW$7)</f>
        <v>1.5415203146436875E-5</v>
      </c>
      <c r="V14" s="4">
        <f>SUMPRODUCT('Fuel Price Data'!V83:V87,'BAU Fuel Use by Sector'!$AW$3:$AW$7)/SUM('BAU Fuel Use by Sector'!$AW$3:$AW$7)</f>
        <v>1.5573919308690995E-5</v>
      </c>
      <c r="W14" s="4">
        <f>SUMPRODUCT('Fuel Price Data'!W83:W87,'BAU Fuel Use by Sector'!$AW$3:$AW$7)/SUM('BAU Fuel Use by Sector'!$AW$3:$AW$7)</f>
        <v>1.5694389009838725E-5</v>
      </c>
      <c r="X14" s="4">
        <f>SUMPRODUCT('Fuel Price Data'!X83:X87,'BAU Fuel Use by Sector'!$AW$3:$AW$7)/SUM('BAU Fuel Use by Sector'!$AW$3:$AW$7)</f>
        <v>1.5729087808554452E-5</v>
      </c>
      <c r="Y14" s="4">
        <f>SUMPRODUCT('Fuel Price Data'!Y83:Y87,'BAU Fuel Use by Sector'!$AW$3:$AW$7)/SUM('BAU Fuel Use by Sector'!$AW$3:$AW$7)</f>
        <v>1.5976199821434106E-5</v>
      </c>
      <c r="Z14" s="4">
        <f>SUMPRODUCT('Fuel Price Data'!Z83:Z87,'BAU Fuel Use by Sector'!$AW$3:$AW$7)/SUM('BAU Fuel Use by Sector'!$AW$3:$AW$7)</f>
        <v>1.6239930857511899E-5</v>
      </c>
      <c r="AA14" s="4">
        <f>SUMPRODUCT('Fuel Price Data'!AA83:AA87,'BAU Fuel Use by Sector'!$AW$3:$AW$7)/SUM('BAU Fuel Use by Sector'!$AW$3:$AW$7)</f>
        <v>1.6332129409071114E-5</v>
      </c>
      <c r="AB14" s="4">
        <f>SUMPRODUCT('Fuel Price Data'!AB83:AB87,'BAU Fuel Use by Sector'!$AW$3:$AW$7)/SUM('BAU Fuel Use by Sector'!$AW$3:$AW$7)</f>
        <v>1.6509579465630875E-5</v>
      </c>
      <c r="AC14" s="4">
        <f>SUMPRODUCT('Fuel Price Data'!AC83:AC87,'BAU Fuel Use by Sector'!$AW$3:$AW$7)/SUM('BAU Fuel Use by Sector'!$AW$3:$AW$7)</f>
        <v>1.6587051871417496E-5</v>
      </c>
      <c r="AD14" s="4">
        <f>SUMPRODUCT('Fuel Price Data'!AD83:AD87,'BAU Fuel Use by Sector'!$AW$3:$AW$7)/SUM('BAU Fuel Use by Sector'!$AW$3:$AW$7)</f>
        <v>1.6563312951618257E-5</v>
      </c>
      <c r="AE14" s="4">
        <f>SUMPRODUCT('Fuel Price Data'!AE83:AE87,'BAU Fuel Use by Sector'!$AW$3:$AW$7)/SUM('BAU Fuel Use by Sector'!$AW$3:$AW$7)</f>
        <v>1.659851504898697E-5</v>
      </c>
      <c r="AF14" s="4">
        <f>SUMPRODUCT('Fuel Price Data'!AF83:AF87,'BAU Fuel Use by Sector'!$AW$3:$AW$7)/SUM('BAU Fuel Use by Sector'!$AW$3:$AW$7)</f>
        <v>1.6549241771937848E-5</v>
      </c>
      <c r="AG14" s="4">
        <f>SUMPRODUCT('Fuel Price Data'!AG83:AG87,'BAU Fuel Use by Sector'!$AW$3:$AW$7)/SUM('BAU Fuel Use by Sector'!$AW$3:$AW$7)</f>
        <v>1.6632962704276262E-5</v>
      </c>
      <c r="AH14" s="4">
        <f>SUMPRODUCT('Fuel Price Data'!AH83:AH87,'BAU Fuel Use by Sector'!$AW$3:$AW$7)/SUM('BAU Fuel Use by Sector'!$AW$3:$AW$7)</f>
        <v>1.6704168019353426E-5</v>
      </c>
      <c r="AI14" s="4">
        <f>SUMPRODUCT('Fuel Price Data'!AI83:AI87,'BAU Fuel Use by Sector'!$AW$3:$AW$7)/SUM('BAU Fuel Use by Sector'!$AW$3:$AW$7)</f>
        <v>1.6775373334430595E-5</v>
      </c>
      <c r="AJ14" s="4">
        <f>SUMPRODUCT('Fuel Price Data'!AJ83:AJ87,'BAU Fuel Use by Sector'!$AW$3:$AW$7)/SUM('BAU Fuel Use by Sector'!$AW$3:$AW$7)</f>
        <v>1.6846578649507763E-5</v>
      </c>
      <c r="AK14" s="4">
        <f>SUMPRODUCT('Fuel Price Data'!AK83:AK87,'BAU Fuel Use by Sector'!$AW$3:$AW$7)/SUM('BAU Fuel Use by Sector'!$AW$3:$AW$7)</f>
        <v>1.6917783964584928E-5</v>
      </c>
      <c r="AL14" s="4">
        <f>SUMPRODUCT('Fuel Price Data'!AL83:AL87,'BAU Fuel Use by Sector'!$AW$3:$AW$7)/SUM('BAU Fuel Use by Sector'!$AW$3:$AW$7)</f>
        <v>1.6988989279662096E-5</v>
      </c>
      <c r="AM14" s="4">
        <f>SUMPRODUCT('Fuel Price Data'!AM83:AM87,'BAU Fuel Use by Sector'!$AW$3:$AW$7)/SUM('BAU Fuel Use by Sector'!$AW$3:$AW$7)</f>
        <v>1.7060194594739261E-5</v>
      </c>
      <c r="AN14" s="4">
        <f>SUMPRODUCT('Fuel Price Data'!AN83:AN87,'BAU Fuel Use by Sector'!$AW$3:$AW$7)/SUM('BAU Fuel Use by Sector'!$AW$3:$AW$7)</f>
        <v>1.7131399909816429E-5</v>
      </c>
      <c r="AO14" s="4">
        <f>SUMPRODUCT('Fuel Price Data'!AO83:AO87,'BAU Fuel Use by Sector'!$AW$3:$AW$7)/SUM('BAU Fuel Use by Sector'!$AW$3:$AW$7)</f>
        <v>1.7202605224893597E-5</v>
      </c>
      <c r="AP14" s="4">
        <f>SUMPRODUCT('Fuel Price Data'!AP83:AP87,'BAU Fuel Use by Sector'!$AW$3:$AW$7)/SUM('BAU Fuel Use by Sector'!$AW$3:$AW$7)</f>
        <v>1.7273810539970762E-5</v>
      </c>
      <c r="AQ14" s="4">
        <f>SUMPRODUCT('Fuel Price Data'!AQ83:AQ87,'BAU Fuel Use by Sector'!$AW$3:$AW$7)/SUM('BAU Fuel Use by Sector'!$AW$3:$AW$7)</f>
        <v>1.7345015855047931E-5</v>
      </c>
      <c r="AR14" s="4">
        <f>SUMPRODUCT('Fuel Price Data'!AR83:AR87,'BAU Fuel Use by Sector'!$AW$3:$AW$7)/SUM('BAU Fuel Use by Sector'!$AW$3:$AW$7)</f>
        <v>1.7416221170125095E-5</v>
      </c>
      <c r="AS14" s="4">
        <f>SUMPRODUCT('Fuel Price Data'!AS83:AS87,'BAU Fuel Use by Sector'!$AW$3:$AW$7)/SUM('BAU Fuel Use by Sector'!$AW$3:$AW$7)</f>
        <v>1.7487426485202264E-5</v>
      </c>
      <c r="AT14" s="4">
        <f>SUMPRODUCT('Fuel Price Data'!AT83:AT87,'BAU Fuel Use by Sector'!$AW$3:$AW$7)/SUM('BAU Fuel Use by Sector'!$AW$3:$AW$7)</f>
        <v>1.7558631800279429E-5</v>
      </c>
      <c r="AU14" s="4">
        <f>SUMPRODUCT('Fuel Price Data'!AU83:AU87,'BAU Fuel Use by Sector'!$AW$3:$AW$7)/SUM('BAU Fuel Use by Sector'!$AW$3:$AW$7)</f>
        <v>1.7629837115356597E-5</v>
      </c>
      <c r="AV14" s="4">
        <f>SUMPRODUCT('Fuel Price Data'!AV83:AV87,'BAU Fuel Use by Sector'!$AW$3:$AW$7)/SUM('BAU Fuel Use by Sector'!$AW$3:$AW$7)</f>
        <v>1.7701042430433765E-5</v>
      </c>
      <c r="AW14" s="4">
        <f>SUMPRODUCT('Fuel Price Data'!AW83:AW87,'BAU Fuel Use by Sector'!$AW$3:$AW$7)/SUM('BAU Fuel Use by Sector'!$AW$3:$AW$7)</f>
        <v>1.777224774551093E-5</v>
      </c>
      <c r="AX14" s="4">
        <f>SUMPRODUCT('Fuel Price Data'!AX83:AX87,'BAU Fuel Use by Sector'!$AW$3:$AW$7)/SUM('BAU Fuel Use by Sector'!$AW$3:$AW$7)</f>
        <v>1.7843453060588098E-5</v>
      </c>
      <c r="AY14" s="4">
        <f>SUMPRODUCT('Fuel Price Data'!AY83:AY87,'BAU Fuel Use by Sector'!$AW$3:$AW$7)/SUM('BAU Fuel Use by Sector'!$AW$3:$AW$7)</f>
        <v>1.7914658375665263E-5</v>
      </c>
      <c r="AZ14" s="4">
        <f>SUMPRODUCT('Fuel Price Data'!AZ83:AZ87,'BAU Fuel Use by Sector'!$AW$3:$AW$7)/SUM('BAU Fuel Use by Sector'!$AW$3:$AW$7)</f>
        <v>1.7985863690742431E-5</v>
      </c>
    </row>
    <row r="15" spans="1:52" x14ac:dyDescent="0.4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4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45">
      <c r="A17" t="s">
        <v>11</v>
      </c>
      <c r="B17" s="4">
        <f>SUMPRODUCT('Fuel Price Data'!B93:B97,'BAU Fuel Use by Sector'!$AZ$3:$AZ$7)/SUM('BAU Fuel Use by Sector'!$AZ$3:$AZ$7)</f>
        <v>1.6033945228538147E-6</v>
      </c>
      <c r="C17" s="4">
        <f>SUMPRODUCT('Fuel Price Data'!C93:C97,'BAU Fuel Use by Sector'!$AZ$3:$AZ$7)/SUM('BAU Fuel Use by Sector'!$AZ$3:$AZ$7)</f>
        <v>1.6047709638441597E-6</v>
      </c>
      <c r="D17" s="4">
        <f>SUMPRODUCT('Fuel Price Data'!D93:D97,'BAU Fuel Use by Sector'!$AZ$3:$AZ$7)/SUM('BAU Fuel Use by Sector'!$AZ$3:$AZ$7)</f>
        <v>1.5830184176916275E-6</v>
      </c>
      <c r="E17" s="4">
        <f>SUMPRODUCT('Fuel Price Data'!E93:E97,'BAU Fuel Use by Sector'!$AZ$3:$AZ$7)/SUM('BAU Fuel Use by Sector'!$AZ$3:$AZ$7)</f>
        <v>1.5696186745298908E-6</v>
      </c>
      <c r="F17" s="4">
        <f>SUMPRODUCT('Fuel Price Data'!F93:F97,'BAU Fuel Use by Sector'!$AZ$3:$AZ$7)/SUM('BAU Fuel Use by Sector'!$AZ$3:$AZ$7)</f>
        <v>1.56891740726348E-6</v>
      </c>
      <c r="G17" s="4">
        <f>SUMPRODUCT('Fuel Price Data'!G93:G97,'BAU Fuel Use by Sector'!$AZ$3:$AZ$7)/SUM('BAU Fuel Use by Sector'!$AZ$3:$AZ$7)</f>
        <v>1.5302580015645813E-6</v>
      </c>
      <c r="H17" s="4">
        <f>SUMPRODUCT('Fuel Price Data'!H93:H97,'BAU Fuel Use by Sector'!$AZ$3:$AZ$7)/SUM('BAU Fuel Use by Sector'!$AZ$3:$AZ$7)</f>
        <v>1.5049679169769298E-6</v>
      </c>
      <c r="I17" s="4">
        <f>SUMPRODUCT('Fuel Price Data'!I93:I97,'BAU Fuel Use by Sector'!$AZ$3:$AZ$7)/SUM('BAU Fuel Use by Sector'!$AZ$3:$AZ$7)</f>
        <v>1.5038618024232364E-6</v>
      </c>
      <c r="J17" s="4">
        <f>SUMPRODUCT('Fuel Price Data'!J93:J97,'BAU Fuel Use by Sector'!$AZ$3:$AZ$7)/SUM('BAU Fuel Use by Sector'!$AZ$3:$AZ$7)</f>
        <v>1.4959107265094171E-6</v>
      </c>
      <c r="K17" s="4">
        <f>SUMPRODUCT('Fuel Price Data'!K93:K97,'BAU Fuel Use by Sector'!$AZ$3:$AZ$7)/SUM('BAU Fuel Use by Sector'!$AZ$3:$AZ$7)</f>
        <v>1.5015434861654255E-6</v>
      </c>
      <c r="L17" s="4">
        <f>SUMPRODUCT('Fuel Price Data'!L93:L97,'BAU Fuel Use by Sector'!$AZ$3:$AZ$7)/SUM('BAU Fuel Use by Sector'!$AZ$3:$AZ$7)</f>
        <v>1.4992961546920895E-6</v>
      </c>
      <c r="M17" s="4">
        <f>SUMPRODUCT('Fuel Price Data'!M93:M97,'BAU Fuel Use by Sector'!$AZ$3:$AZ$7)/SUM('BAU Fuel Use by Sector'!$AZ$3:$AZ$7)</f>
        <v>1.4983249892341574E-6</v>
      </c>
      <c r="N17" s="4">
        <f>SUMPRODUCT('Fuel Price Data'!N93:N97,'BAU Fuel Use by Sector'!$AZ$3:$AZ$7)/SUM('BAU Fuel Use by Sector'!$AZ$3:$AZ$7)</f>
        <v>1.4896141421106784E-6</v>
      </c>
      <c r="O17" s="4">
        <f>SUMPRODUCT('Fuel Price Data'!O93:O97,'BAU Fuel Use by Sector'!$AZ$3:$AZ$7)/SUM('BAU Fuel Use by Sector'!$AZ$3:$AZ$7)</f>
        <v>1.4868777176717817E-6</v>
      </c>
      <c r="P17" s="4">
        <f>SUMPRODUCT('Fuel Price Data'!P93:P97,'BAU Fuel Use by Sector'!$AZ$3:$AZ$7)/SUM('BAU Fuel Use by Sector'!$AZ$3:$AZ$7)</f>
        <v>1.4814852142093824E-6</v>
      </c>
      <c r="Q17" s="4">
        <f>SUMPRODUCT('Fuel Price Data'!Q93:Q97,'BAU Fuel Use by Sector'!$AZ$3:$AZ$7)/SUM('BAU Fuel Use by Sector'!$AZ$3:$AZ$7)</f>
        <v>1.470845297063842E-6</v>
      </c>
      <c r="R17" s="4">
        <f>SUMPRODUCT('Fuel Price Data'!R93:R97,'BAU Fuel Use by Sector'!$AZ$3:$AZ$7)/SUM('BAU Fuel Use by Sector'!$AZ$3:$AZ$7)</f>
        <v>1.4589650963214244E-6</v>
      </c>
      <c r="S17" s="4">
        <f>SUMPRODUCT('Fuel Price Data'!S93:S97,'BAU Fuel Use by Sector'!$AZ$3:$AZ$7)/SUM('BAU Fuel Use by Sector'!$AZ$3:$AZ$7)</f>
        <v>1.456481408917363E-6</v>
      </c>
      <c r="T17" s="4">
        <f>SUMPRODUCT('Fuel Price Data'!T93:T97,'BAU Fuel Use by Sector'!$AZ$3:$AZ$7)/SUM('BAU Fuel Use by Sector'!$AZ$3:$AZ$7)</f>
        <v>1.4559556534806991E-6</v>
      </c>
      <c r="U17" s="4">
        <f>SUMPRODUCT('Fuel Price Data'!U93:U97,'BAU Fuel Use by Sector'!$AZ$3:$AZ$7)/SUM('BAU Fuel Use by Sector'!$AZ$3:$AZ$7)</f>
        <v>1.4538908543102995E-6</v>
      </c>
      <c r="V17" s="4">
        <f>SUMPRODUCT('Fuel Price Data'!V93:V97,'BAU Fuel Use by Sector'!$AZ$3:$AZ$7)/SUM('BAU Fuel Use by Sector'!$AZ$3:$AZ$7)</f>
        <v>1.4577762961946061E-6</v>
      </c>
      <c r="W17" s="4">
        <f>SUMPRODUCT('Fuel Price Data'!W93:W97,'BAU Fuel Use by Sector'!$AZ$3:$AZ$7)/SUM('BAU Fuel Use by Sector'!$AZ$3:$AZ$7)</f>
        <v>1.4545297173705781E-6</v>
      </c>
      <c r="X17" s="4">
        <f>SUMPRODUCT('Fuel Price Data'!X93:X97,'BAU Fuel Use by Sector'!$AZ$3:$AZ$7)/SUM('BAU Fuel Use by Sector'!$AZ$3:$AZ$7)</f>
        <v>1.4461792545375131E-6</v>
      </c>
      <c r="Y17" s="4">
        <f>SUMPRODUCT('Fuel Price Data'!Y93:Y97,'BAU Fuel Use by Sector'!$AZ$3:$AZ$7)/SUM('BAU Fuel Use by Sector'!$AZ$3:$AZ$7)</f>
        <v>1.4373631003161864E-6</v>
      </c>
      <c r="Z17" s="4">
        <f>SUMPRODUCT('Fuel Price Data'!Z93:Z97,'BAU Fuel Use by Sector'!$AZ$3:$AZ$7)/SUM('BAU Fuel Use by Sector'!$AZ$3:$AZ$7)</f>
        <v>1.4332389623434244E-6</v>
      </c>
      <c r="AA17" s="4">
        <f>SUMPRODUCT('Fuel Price Data'!AA93:AA97,'BAU Fuel Use by Sector'!$AZ$3:$AZ$7)/SUM('BAU Fuel Use by Sector'!$AZ$3:$AZ$7)</f>
        <v>1.4308418607753714E-6</v>
      </c>
      <c r="AB17" s="4">
        <f>SUMPRODUCT('Fuel Price Data'!AB93:AB97,'BAU Fuel Use by Sector'!$AZ$3:$AZ$7)/SUM('BAU Fuel Use by Sector'!$AZ$3:$AZ$7)</f>
        <v>1.4286343119834444E-6</v>
      </c>
      <c r="AC17" s="4">
        <f>SUMPRODUCT('Fuel Price Data'!AC93:AC97,'BAU Fuel Use by Sector'!$AZ$3:$AZ$7)/SUM('BAU Fuel Use by Sector'!$AZ$3:$AZ$7)</f>
        <v>1.4243432427592787E-6</v>
      </c>
      <c r="AD17" s="4">
        <f>SUMPRODUCT('Fuel Price Data'!AD93:AD97,'BAU Fuel Use by Sector'!$AZ$3:$AZ$7)/SUM('BAU Fuel Use by Sector'!$AZ$3:$AZ$7)</f>
        <v>1.4176285501794543E-6</v>
      </c>
      <c r="AE17" s="4">
        <f>SUMPRODUCT('Fuel Price Data'!AE93:AE97,'BAU Fuel Use by Sector'!$AZ$3:$AZ$7)/SUM('BAU Fuel Use by Sector'!$AZ$3:$AZ$7)</f>
        <v>1.4186589996332123E-6</v>
      </c>
      <c r="AF17" s="4">
        <f>SUMPRODUCT('Fuel Price Data'!AF93:AF97,'BAU Fuel Use by Sector'!$AZ$3:$AZ$7)/SUM('BAU Fuel Use by Sector'!$AZ$3:$AZ$7)</f>
        <v>1.4165450571504839E-6</v>
      </c>
      <c r="AG17" s="4">
        <f>SUMPRODUCT('Fuel Price Data'!AG93:AG97,'BAU Fuel Use by Sector'!$AZ$3:$AZ$7)/SUM('BAU Fuel Use by Sector'!$AZ$3:$AZ$7)</f>
        <v>1.4123862623883809E-6</v>
      </c>
      <c r="AH17" s="4">
        <f>SUMPRODUCT('Fuel Price Data'!AH93:AH97,'BAU Fuel Use by Sector'!$AZ$3:$AZ$7)/SUM('BAU Fuel Use by Sector'!$AZ$3:$AZ$7)</f>
        <v>1.4082320232254123E-6</v>
      </c>
      <c r="AI17" s="4">
        <f>SUMPRODUCT('Fuel Price Data'!AI93:AI97,'BAU Fuel Use by Sector'!$AZ$3:$AZ$7)/SUM('BAU Fuel Use by Sector'!$AZ$3:$AZ$7)</f>
        <v>1.4040777840624438E-6</v>
      </c>
      <c r="AJ17" s="4">
        <f>SUMPRODUCT('Fuel Price Data'!AJ93:AJ97,'BAU Fuel Use by Sector'!$AZ$3:$AZ$7)/SUM('BAU Fuel Use by Sector'!$AZ$3:$AZ$7)</f>
        <v>1.3999235448994753E-6</v>
      </c>
      <c r="AK17" s="4">
        <f>SUMPRODUCT('Fuel Price Data'!AK93:AK97,'BAU Fuel Use by Sector'!$AZ$3:$AZ$7)/SUM('BAU Fuel Use by Sector'!$AZ$3:$AZ$7)</f>
        <v>1.3957693057365068E-6</v>
      </c>
      <c r="AL17" s="4">
        <f>SUMPRODUCT('Fuel Price Data'!AL93:AL97,'BAU Fuel Use by Sector'!$AZ$3:$AZ$7)/SUM('BAU Fuel Use by Sector'!$AZ$3:$AZ$7)</f>
        <v>1.3916150665735385E-6</v>
      </c>
      <c r="AM17" s="4">
        <f>SUMPRODUCT('Fuel Price Data'!AM93:AM97,'BAU Fuel Use by Sector'!$AZ$3:$AZ$7)/SUM('BAU Fuel Use by Sector'!$AZ$3:$AZ$7)</f>
        <v>1.3874608274105702E-6</v>
      </c>
      <c r="AN17" s="4">
        <f>SUMPRODUCT('Fuel Price Data'!AN93:AN97,'BAU Fuel Use by Sector'!$AZ$3:$AZ$7)/SUM('BAU Fuel Use by Sector'!$AZ$3:$AZ$7)</f>
        <v>1.3833065882476016E-6</v>
      </c>
      <c r="AO17" s="4">
        <f>SUMPRODUCT('Fuel Price Data'!AO93:AO97,'BAU Fuel Use by Sector'!$AZ$3:$AZ$7)/SUM('BAU Fuel Use by Sector'!$AZ$3:$AZ$7)</f>
        <v>1.3791523490846331E-6</v>
      </c>
      <c r="AP17" s="4">
        <f>SUMPRODUCT('Fuel Price Data'!AP93:AP97,'BAU Fuel Use by Sector'!$AZ$3:$AZ$7)/SUM('BAU Fuel Use by Sector'!$AZ$3:$AZ$7)</f>
        <v>1.3749981099216646E-6</v>
      </c>
      <c r="AQ17" s="4">
        <f>SUMPRODUCT('Fuel Price Data'!AQ93:AQ97,'BAU Fuel Use by Sector'!$AZ$3:$AZ$7)/SUM('BAU Fuel Use by Sector'!$AZ$3:$AZ$7)</f>
        <v>1.3708438707586961E-6</v>
      </c>
      <c r="AR17" s="4">
        <f>SUMPRODUCT('Fuel Price Data'!AR93:AR97,'BAU Fuel Use by Sector'!$AZ$3:$AZ$7)/SUM('BAU Fuel Use by Sector'!$AZ$3:$AZ$7)</f>
        <v>1.3666896315957278E-6</v>
      </c>
      <c r="AS17" s="4">
        <f>SUMPRODUCT('Fuel Price Data'!AS93:AS97,'BAU Fuel Use by Sector'!$AZ$3:$AZ$7)/SUM('BAU Fuel Use by Sector'!$AZ$3:$AZ$7)</f>
        <v>1.3625353924327592E-6</v>
      </c>
      <c r="AT17" s="4">
        <f>SUMPRODUCT('Fuel Price Data'!AT93:AT97,'BAU Fuel Use by Sector'!$AZ$3:$AZ$7)/SUM('BAU Fuel Use by Sector'!$AZ$3:$AZ$7)</f>
        <v>1.3583811532697907E-6</v>
      </c>
      <c r="AU17" s="4">
        <f>SUMPRODUCT('Fuel Price Data'!AU93:AU97,'BAU Fuel Use by Sector'!$AZ$3:$AZ$7)/SUM('BAU Fuel Use by Sector'!$AZ$3:$AZ$7)</f>
        <v>1.3542269141068222E-6</v>
      </c>
      <c r="AV17" s="4">
        <f>SUMPRODUCT('Fuel Price Data'!AV93:AV97,'BAU Fuel Use by Sector'!$AZ$3:$AZ$7)/SUM('BAU Fuel Use by Sector'!$AZ$3:$AZ$7)</f>
        <v>1.3500726749438537E-6</v>
      </c>
      <c r="AW17" s="4">
        <f>SUMPRODUCT('Fuel Price Data'!AW93:AW97,'BAU Fuel Use by Sector'!$AZ$3:$AZ$7)/SUM('BAU Fuel Use by Sector'!$AZ$3:$AZ$7)</f>
        <v>1.3459184357808854E-6</v>
      </c>
      <c r="AX17" s="4">
        <f>SUMPRODUCT('Fuel Price Data'!AX93:AX97,'BAU Fuel Use by Sector'!$AZ$3:$AZ$7)/SUM('BAU Fuel Use by Sector'!$AZ$3:$AZ$7)</f>
        <v>1.341764196617917E-6</v>
      </c>
      <c r="AY17" s="4">
        <f>SUMPRODUCT('Fuel Price Data'!AY93:AY97,'BAU Fuel Use by Sector'!$AZ$3:$AZ$7)/SUM('BAU Fuel Use by Sector'!$AZ$3:$AZ$7)</f>
        <v>1.3376099574549485E-6</v>
      </c>
      <c r="AZ17" s="4">
        <f>SUMPRODUCT('Fuel Price Data'!AZ93:AZ97,'BAU Fuel Use by Sector'!$AZ$3:$AZ$7)/SUM('BAU Fuel Use by Sector'!$AZ$3:$AZ$7)</f>
        <v>1.33345571829198E-6</v>
      </c>
    </row>
    <row r="18" spans="1:52" x14ac:dyDescent="0.45">
      <c r="A18" t="s">
        <v>41</v>
      </c>
      <c r="B18" s="4">
        <f>SUMPRODUCT('Fuel Price Data'!B103:B107,'BAU Fuel Use by Sector'!$BA$3:$BA$7)/SUM('BAU Fuel Use by Sector'!$BA$3:$BA$7)</f>
        <v>5.8032702844488082E-6</v>
      </c>
      <c r="C18" s="4">
        <f>SUMPRODUCT('Fuel Price Data'!C103:C107,'BAU Fuel Use by Sector'!$BA$3:$BA$7)/SUM('BAU Fuel Use by Sector'!$BA$3:$BA$7)</f>
        <v>1.010572034981499E-5</v>
      </c>
      <c r="D18" s="4">
        <f>SUMPRODUCT('Fuel Price Data'!D103:D107,'BAU Fuel Use by Sector'!$BA$3:$BA$7)/SUM('BAU Fuel Use by Sector'!$BA$3:$BA$7)</f>
        <v>1.4548918609468291E-5</v>
      </c>
      <c r="E18" s="4">
        <f>SUMPRODUCT('Fuel Price Data'!E103:E107,'BAU Fuel Use by Sector'!$BA$3:$BA$7)/SUM('BAU Fuel Use by Sector'!$BA$3:$BA$7)</f>
        <v>1.3814064879295553E-5</v>
      </c>
      <c r="F18" s="4">
        <f>SUMPRODUCT('Fuel Price Data'!F103:F107,'BAU Fuel Use by Sector'!$BA$3:$BA$7)/SUM('BAU Fuel Use by Sector'!$BA$3:$BA$7)</f>
        <v>1.3102705815542782E-5</v>
      </c>
      <c r="G18" s="4">
        <f>SUMPRODUCT('Fuel Price Data'!G103:G107,'BAU Fuel Use by Sector'!$BA$3:$BA$7)/SUM('BAU Fuel Use by Sector'!$BA$3:$BA$7)</f>
        <v>1.239134675179001E-5</v>
      </c>
      <c r="H18" s="4">
        <f>SUMPRODUCT('Fuel Price Data'!H103:H107,'BAU Fuel Use by Sector'!$BA$3:$BA$7)/SUM('BAU Fuel Use by Sector'!$BA$3:$BA$7)</f>
        <v>1.1679987688037241E-5</v>
      </c>
      <c r="I18" s="4">
        <f>SUMPRODUCT('Fuel Price Data'!I103:I107,'BAU Fuel Use by Sector'!$BA$3:$BA$7)/SUM('BAU Fuel Use by Sector'!$BA$3:$BA$7)</f>
        <v>1.096862862428447E-5</v>
      </c>
      <c r="J18" s="4">
        <f>SUMPRODUCT('Fuel Price Data'!J103:J107,'BAU Fuel Use by Sector'!$BA$3:$BA$7)/SUM('BAU Fuel Use by Sector'!$BA$3:$BA$7)</f>
        <v>1.0257269560531699E-5</v>
      </c>
      <c r="K18" s="4">
        <f>SUMPRODUCT('Fuel Price Data'!K103:K107,'BAU Fuel Use by Sector'!$BA$3:$BA$7)/SUM('BAU Fuel Use by Sector'!$BA$3:$BA$7)</f>
        <v>1.0408034285260253E-5</v>
      </c>
      <c r="L18" s="4">
        <f>SUMPRODUCT('Fuel Price Data'!L103:L107,'BAU Fuel Use by Sector'!$BA$3:$BA$7)/SUM('BAU Fuel Use by Sector'!$BA$3:$BA$7)</f>
        <v>1.0568057722521E-5</v>
      </c>
      <c r="M18" s="4">
        <f>SUMPRODUCT('Fuel Price Data'!M103:M107,'BAU Fuel Use by Sector'!$BA$3:$BA$7)/SUM('BAU Fuel Use by Sector'!$BA$3:$BA$7)</f>
        <v>1.0789191951557296E-5</v>
      </c>
      <c r="N18" s="4">
        <f>SUMPRODUCT('Fuel Price Data'!N103:N107,'BAU Fuel Use by Sector'!$BA$3:$BA$7)/SUM('BAU Fuel Use by Sector'!$BA$3:$BA$7)</f>
        <v>1.0962604245994597E-5</v>
      </c>
      <c r="O18" s="4">
        <f>SUMPRODUCT('Fuel Price Data'!O103:O107,'BAU Fuel Use by Sector'!$BA$3:$BA$7)/SUM('BAU Fuel Use by Sector'!$BA$3:$BA$7)</f>
        <v>1.1079859048003297E-5</v>
      </c>
      <c r="P18" s="4">
        <f>SUMPRODUCT('Fuel Price Data'!P103:P107,'BAU Fuel Use by Sector'!$BA$3:$BA$7)/SUM('BAU Fuel Use by Sector'!$BA$3:$BA$7)</f>
        <v>1.1139624583353451E-5</v>
      </c>
      <c r="Q18" s="4">
        <f>SUMPRODUCT('Fuel Price Data'!Q103:Q107,'BAU Fuel Use by Sector'!$BA$3:$BA$7)/SUM('BAU Fuel Use by Sector'!$BA$3:$BA$7)</f>
        <v>1.1245470781201217E-5</v>
      </c>
      <c r="R18" s="4">
        <f>SUMPRODUCT('Fuel Price Data'!R103:R107,'BAU Fuel Use by Sector'!$BA$3:$BA$7)/SUM('BAU Fuel Use by Sector'!$BA$3:$BA$7)</f>
        <v>1.1425356603639762E-5</v>
      </c>
      <c r="S18" s="4">
        <f>SUMPRODUCT('Fuel Price Data'!S103:S107,'BAU Fuel Use by Sector'!$BA$3:$BA$7)/SUM('BAU Fuel Use by Sector'!$BA$3:$BA$7)</f>
        <v>1.1557046984922532E-5</v>
      </c>
      <c r="T18" s="4">
        <f>SUMPRODUCT('Fuel Price Data'!T103:T107,'BAU Fuel Use by Sector'!$BA$3:$BA$7)/SUM('BAU Fuel Use by Sector'!$BA$3:$BA$7)</f>
        <v>1.1709809000606015E-5</v>
      </c>
      <c r="U18" s="4">
        <f>SUMPRODUCT('Fuel Price Data'!U103:U107,'BAU Fuel Use by Sector'!$BA$3:$BA$7)/SUM('BAU Fuel Use by Sector'!$BA$3:$BA$7)</f>
        <v>1.1748037247266352E-5</v>
      </c>
      <c r="V18" s="4">
        <f>SUMPRODUCT('Fuel Price Data'!V103:V107,'BAU Fuel Use by Sector'!$BA$3:$BA$7)/SUM('BAU Fuel Use by Sector'!$BA$3:$BA$7)</f>
        <v>1.1971575603617068E-5</v>
      </c>
      <c r="W18" s="4">
        <f>SUMPRODUCT('Fuel Price Data'!W103:W107,'BAU Fuel Use by Sector'!$BA$3:$BA$7)/SUM('BAU Fuel Use by Sector'!$BA$3:$BA$7)</f>
        <v>1.2108322993442573E-5</v>
      </c>
      <c r="X18" s="4">
        <f>SUMPRODUCT('Fuel Price Data'!X103:X107,'BAU Fuel Use by Sector'!$BA$3:$BA$7)/SUM('BAU Fuel Use by Sector'!$BA$3:$BA$7)</f>
        <v>1.2166028123384357E-5</v>
      </c>
      <c r="Y18" s="4">
        <f>SUMPRODUCT('Fuel Price Data'!Y103:Y107,'BAU Fuel Use by Sector'!$BA$3:$BA$7)/SUM('BAU Fuel Use by Sector'!$BA$3:$BA$7)</f>
        <v>1.2377163304386512E-5</v>
      </c>
      <c r="Z18" s="4">
        <f>SUMPRODUCT('Fuel Price Data'!Z103:Z107,'BAU Fuel Use by Sector'!$BA$3:$BA$7)/SUM('BAU Fuel Use by Sector'!$BA$3:$BA$7)</f>
        <v>1.2631320319234431E-5</v>
      </c>
      <c r="AA18" s="4">
        <f>SUMPRODUCT('Fuel Price Data'!AA103:AA107,'BAU Fuel Use by Sector'!$BA$3:$BA$7)/SUM('BAU Fuel Use by Sector'!$BA$3:$BA$7)</f>
        <v>1.2700802369138198E-5</v>
      </c>
      <c r="AB18" s="4">
        <f>SUMPRODUCT('Fuel Price Data'!AB103:AB107,'BAU Fuel Use by Sector'!$BA$3:$BA$7)/SUM('BAU Fuel Use by Sector'!$BA$3:$BA$7)</f>
        <v>1.2885034347660337E-5</v>
      </c>
      <c r="AC18" s="4">
        <f>SUMPRODUCT('Fuel Price Data'!AC103:AC107,'BAU Fuel Use by Sector'!$BA$3:$BA$7)/SUM('BAU Fuel Use by Sector'!$BA$3:$BA$7)</f>
        <v>1.2877523135077211E-5</v>
      </c>
      <c r="AD18" s="4">
        <f>SUMPRODUCT('Fuel Price Data'!AD103:AD107,'BAU Fuel Use by Sector'!$BA$3:$BA$7)/SUM('BAU Fuel Use by Sector'!$BA$3:$BA$7)</f>
        <v>1.2895332818958327E-5</v>
      </c>
      <c r="AE18" s="4">
        <f>SUMPRODUCT('Fuel Price Data'!AE103:AE107,'BAU Fuel Use by Sector'!$BA$3:$BA$7)/SUM('BAU Fuel Use by Sector'!$BA$3:$BA$7)</f>
        <v>1.2940666330778265E-5</v>
      </c>
      <c r="AF18" s="4">
        <f>SUMPRODUCT('Fuel Price Data'!AF103:AF107,'BAU Fuel Use by Sector'!$BA$3:$BA$7)/SUM('BAU Fuel Use by Sector'!$BA$3:$BA$7)</f>
        <v>1.2899894838325157E-5</v>
      </c>
      <c r="AG18" s="4">
        <f>SUMPRODUCT('Fuel Price Data'!AG103:AG107,'BAU Fuel Use by Sector'!$BA$3:$BA$7)/SUM('BAU Fuel Use by Sector'!$BA$3:$BA$7)</f>
        <v>1.2997822325031527E-5</v>
      </c>
      <c r="AH18" s="4">
        <f>SUMPRODUCT('Fuel Price Data'!AH103:AH107,'BAU Fuel Use by Sector'!$BA$3:$BA$7)/SUM('BAU Fuel Use by Sector'!$BA$3:$BA$7)</f>
        <v>1.3095442282746986E-5</v>
      </c>
      <c r="AI18" s="4">
        <f>SUMPRODUCT('Fuel Price Data'!AI103:AI107,'BAU Fuel Use by Sector'!$BA$3:$BA$7)/SUM('BAU Fuel Use by Sector'!$BA$3:$BA$7)</f>
        <v>1.3193062240462445E-5</v>
      </c>
      <c r="AJ18" s="4">
        <f>SUMPRODUCT('Fuel Price Data'!AJ103:AJ107,'BAU Fuel Use by Sector'!$BA$3:$BA$7)/SUM('BAU Fuel Use by Sector'!$BA$3:$BA$7)</f>
        <v>1.3290682198177904E-5</v>
      </c>
      <c r="AK18" s="4">
        <f>SUMPRODUCT('Fuel Price Data'!AK103:AK107,'BAU Fuel Use by Sector'!$BA$3:$BA$7)/SUM('BAU Fuel Use by Sector'!$BA$3:$BA$7)</f>
        <v>1.3388302155893362E-5</v>
      </c>
      <c r="AL18" s="4">
        <f>SUMPRODUCT('Fuel Price Data'!AL103:AL107,'BAU Fuel Use by Sector'!$BA$3:$BA$7)/SUM('BAU Fuel Use by Sector'!$BA$3:$BA$7)</f>
        <v>1.3485922113608822E-5</v>
      </c>
      <c r="AM18" s="4">
        <f>SUMPRODUCT('Fuel Price Data'!AM103:AM107,'BAU Fuel Use by Sector'!$BA$3:$BA$7)/SUM('BAU Fuel Use by Sector'!$BA$3:$BA$7)</f>
        <v>1.358354207132428E-5</v>
      </c>
      <c r="AN18" s="4">
        <f>SUMPRODUCT('Fuel Price Data'!AN103:AN107,'BAU Fuel Use by Sector'!$BA$3:$BA$7)/SUM('BAU Fuel Use by Sector'!$BA$3:$BA$7)</f>
        <v>1.3681162029039738E-5</v>
      </c>
      <c r="AO18" s="4">
        <f>SUMPRODUCT('Fuel Price Data'!AO103:AO107,'BAU Fuel Use by Sector'!$BA$3:$BA$7)/SUM('BAU Fuel Use by Sector'!$BA$3:$BA$7)</f>
        <v>1.3778781986755198E-5</v>
      </c>
      <c r="AP18" s="4">
        <f>SUMPRODUCT('Fuel Price Data'!AP103:AP107,'BAU Fuel Use by Sector'!$BA$3:$BA$7)/SUM('BAU Fuel Use by Sector'!$BA$3:$BA$7)</f>
        <v>1.3876401944470656E-5</v>
      </c>
      <c r="AQ18" s="4">
        <f>SUMPRODUCT('Fuel Price Data'!AQ103:AQ107,'BAU Fuel Use by Sector'!$BA$3:$BA$7)/SUM('BAU Fuel Use by Sector'!$BA$3:$BA$7)</f>
        <v>1.3974021902186115E-5</v>
      </c>
      <c r="AR18" s="4">
        <f>SUMPRODUCT('Fuel Price Data'!AR103:AR107,'BAU Fuel Use by Sector'!$BA$3:$BA$7)/SUM('BAU Fuel Use by Sector'!$BA$3:$BA$7)</f>
        <v>1.4071641859901573E-5</v>
      </c>
      <c r="AS18" s="4">
        <f>SUMPRODUCT('Fuel Price Data'!AS103:AS107,'BAU Fuel Use by Sector'!$BA$3:$BA$7)/SUM('BAU Fuel Use by Sector'!$BA$3:$BA$7)</f>
        <v>1.4169261817617033E-5</v>
      </c>
      <c r="AT18" s="4">
        <f>SUMPRODUCT('Fuel Price Data'!AT103:AT107,'BAU Fuel Use by Sector'!$BA$3:$BA$7)/SUM('BAU Fuel Use by Sector'!$BA$3:$BA$7)</f>
        <v>1.4266881775332491E-5</v>
      </c>
      <c r="AU18" s="4">
        <f>SUMPRODUCT('Fuel Price Data'!AU103:AU107,'BAU Fuel Use by Sector'!$BA$3:$BA$7)/SUM('BAU Fuel Use by Sector'!$BA$3:$BA$7)</f>
        <v>1.4364501733047951E-5</v>
      </c>
      <c r="AV18" s="4">
        <f>SUMPRODUCT('Fuel Price Data'!AV103:AV107,'BAU Fuel Use by Sector'!$BA$3:$BA$7)/SUM('BAU Fuel Use by Sector'!$BA$3:$BA$7)</f>
        <v>1.4462121690763409E-5</v>
      </c>
      <c r="AW18" s="4">
        <f>SUMPRODUCT('Fuel Price Data'!AW103:AW107,'BAU Fuel Use by Sector'!$BA$3:$BA$7)/SUM('BAU Fuel Use by Sector'!$BA$3:$BA$7)</f>
        <v>1.4559741648478868E-5</v>
      </c>
      <c r="AX18" s="4">
        <f>SUMPRODUCT('Fuel Price Data'!AX103:AX107,'BAU Fuel Use by Sector'!$BA$3:$BA$7)/SUM('BAU Fuel Use by Sector'!$BA$3:$BA$7)</f>
        <v>1.4657361606194326E-5</v>
      </c>
      <c r="AY18" s="4">
        <f>SUMPRODUCT('Fuel Price Data'!AY103:AY107,'BAU Fuel Use by Sector'!$BA$3:$BA$7)/SUM('BAU Fuel Use by Sector'!$BA$3:$BA$7)</f>
        <v>1.4754981563909786E-5</v>
      </c>
      <c r="AZ18" s="4">
        <f>SUMPRODUCT('Fuel Price Data'!AZ103:AZ107,'BAU Fuel Use by Sector'!$BA$3:$BA$7)/SUM('BAU Fuel Use by Sector'!$BA$3:$BA$7)</f>
        <v>1.4852601521625244E-5</v>
      </c>
    </row>
    <row r="19" spans="1:52" x14ac:dyDescent="0.45">
      <c r="A19" t="s">
        <v>42</v>
      </c>
      <c r="B19" s="4">
        <f>'Fuel Price Data'!B113</f>
        <v>1.4927235207542256E-5</v>
      </c>
      <c r="C19" s="4">
        <f>'Fuel Price Data'!C113</f>
        <v>1.835315804206015E-5</v>
      </c>
      <c r="D19" s="4">
        <f>'Fuel Price Data'!D113</f>
        <v>2.6795610741407819E-5</v>
      </c>
      <c r="E19" s="4">
        <f>'Fuel Price Data'!E113</f>
        <v>2.3369687906889925E-5</v>
      </c>
      <c r="F19" s="4">
        <f>'Fuel Price Data'!F113</f>
        <v>2.117401763410256E-5</v>
      </c>
      <c r="G19" s="4">
        <f>'Fuel Price Data'!G113</f>
        <v>1.8978347361315195E-5</v>
      </c>
      <c r="H19" s="4">
        <f>'Fuel Price Data'!H113</f>
        <v>1.678267708852783E-5</v>
      </c>
      <c r="I19" s="4">
        <f>'Fuel Price Data'!I113</f>
        <v>1.4587006815740463E-5</v>
      </c>
      <c r="J19" s="4">
        <f>'Fuel Price Data'!J113</f>
        <v>1.2391336542953093E-5</v>
      </c>
      <c r="K19" s="4">
        <f>'Fuel Price Data'!K113</f>
        <v>1.2477675986456064E-5</v>
      </c>
      <c r="L19" s="4">
        <f>'Fuel Price Data'!L113</f>
        <v>1.2579748173037605E-5</v>
      </c>
      <c r="M19" s="4">
        <f>'Fuel Price Data'!M113</f>
        <v>1.2772463260796397E-5</v>
      </c>
      <c r="N19" s="4">
        <f>'Fuel Price Data'!N113</f>
        <v>1.2863922115850461E-5</v>
      </c>
      <c r="O19" s="4">
        <f>'Fuel Price Data'!O113</f>
        <v>1.2974373292969698E-5</v>
      </c>
      <c r="P19" s="4">
        <f>'Fuel Price Data'!P113</f>
        <v>1.2986282999815475E-5</v>
      </c>
      <c r="Q19" s="4">
        <f>'Fuel Price Data'!Q113</f>
        <v>1.3015132858124513E-5</v>
      </c>
      <c r="R19" s="4">
        <f>'Fuel Price Data'!R113</f>
        <v>1.3002682571244048E-5</v>
      </c>
      <c r="S19" s="4">
        <f>'Fuel Price Data'!S113</f>
        <v>1.3031510399645716E-5</v>
      </c>
      <c r="T19" s="4">
        <f>'Fuel Price Data'!T113</f>
        <v>1.3191422955330845E-5</v>
      </c>
      <c r="U19" s="4">
        <f>'Fuel Price Data'!U113</f>
        <v>1.3147735107104103E-5</v>
      </c>
      <c r="V19" s="4">
        <f>'Fuel Price Data'!V113</f>
        <v>1.3424564617721518E-5</v>
      </c>
      <c r="W19" s="4">
        <f>'Fuel Price Data'!W113</f>
        <v>1.3535538581488725E-5</v>
      </c>
      <c r="X19" s="4">
        <f>'Fuel Price Data'!X113</f>
        <v>1.360756621093848E-5</v>
      </c>
      <c r="Y19" s="4">
        <f>'Fuel Price Data'!Y113</f>
        <v>1.3866842969206922E-5</v>
      </c>
      <c r="Z19" s="4">
        <f>'Fuel Price Data'!Z113</f>
        <v>1.4050525794944086E-5</v>
      </c>
      <c r="AA19" s="4">
        <f>'Fuel Price Data'!AA113</f>
        <v>1.413115017209285E-5</v>
      </c>
      <c r="AB19" s="4">
        <f>'Fuel Price Data'!AB113</f>
        <v>1.4257588283529538E-5</v>
      </c>
      <c r="AC19" s="4">
        <f>'Fuel Price Data'!AC113</f>
        <v>1.4303693490438054E-5</v>
      </c>
      <c r="AD19" s="4">
        <f>'Fuel Price Data'!AD113</f>
        <v>1.427933264940768E-5</v>
      </c>
      <c r="AE19" s="4">
        <f>'Fuel Price Data'!AE113</f>
        <v>1.4307708017404141E-5</v>
      </c>
      <c r="AF19" s="4">
        <f>'Fuel Price Data'!AF113</f>
        <v>1.4275271520714466E-5</v>
      </c>
      <c r="AG19" s="4">
        <f>'Fuel Price Data'!AG113</f>
        <v>1.4085302350615227E-5</v>
      </c>
      <c r="AH19" s="4">
        <f>'Fuel Price Data'!AH113</f>
        <v>1.389533318051599E-5</v>
      </c>
      <c r="AI19" s="4">
        <f>'Fuel Price Data'!AI113</f>
        <v>1.3705364010416753E-5</v>
      </c>
      <c r="AJ19" s="4">
        <f>'Fuel Price Data'!AJ113</f>
        <v>1.3515394840317516E-5</v>
      </c>
      <c r="AK19" s="4">
        <f>'Fuel Price Data'!AK113</f>
        <v>1.3325425670218278E-5</v>
      </c>
      <c r="AL19" s="4">
        <f>'Fuel Price Data'!AL113</f>
        <v>1.3135456500119041E-5</v>
      </c>
      <c r="AM19" s="4">
        <f>'Fuel Price Data'!AM113</f>
        <v>1.2945487330019804E-5</v>
      </c>
      <c r="AN19" s="4">
        <f>'Fuel Price Data'!AN113</f>
        <v>1.2755518159920567E-5</v>
      </c>
      <c r="AO19" s="4">
        <f>'Fuel Price Data'!AO113</f>
        <v>1.256554898982133E-5</v>
      </c>
      <c r="AP19" s="4">
        <f>'Fuel Price Data'!AP113</f>
        <v>1.2375579819722093E-5</v>
      </c>
      <c r="AQ19" s="4">
        <f>'Fuel Price Data'!AQ113</f>
        <v>1.2185610649622855E-5</v>
      </c>
      <c r="AR19" s="4">
        <f>'Fuel Price Data'!AR113</f>
        <v>1.1995641479523618E-5</v>
      </c>
      <c r="AS19" s="4">
        <f>'Fuel Price Data'!AS113</f>
        <v>1.1805672309424381E-5</v>
      </c>
      <c r="AT19" s="4">
        <f>'Fuel Price Data'!AT113</f>
        <v>1.1615703139325144E-5</v>
      </c>
      <c r="AU19" s="4">
        <f>'Fuel Price Data'!AU113</f>
        <v>1.1425733969225907E-5</v>
      </c>
      <c r="AV19" s="4">
        <f>'Fuel Price Data'!AV113</f>
        <v>1.123576479912667E-5</v>
      </c>
      <c r="AW19" s="4">
        <f>'Fuel Price Data'!AW113</f>
        <v>1.1045795629027432E-5</v>
      </c>
      <c r="AX19" s="4">
        <f>'Fuel Price Data'!AX113</f>
        <v>1.0855826458928195E-5</v>
      </c>
      <c r="AY19" s="4">
        <f>'Fuel Price Data'!AY113</f>
        <v>1.0665857288828958E-5</v>
      </c>
      <c r="AZ19" s="4">
        <f>'Fuel Price Data'!AZ113</f>
        <v>1.0475888118729721E-5</v>
      </c>
    </row>
    <row r="20" spans="1:52" x14ac:dyDescent="0.45">
      <c r="A20" t="s">
        <v>43</v>
      </c>
      <c r="B20" s="4">
        <f>SUMPRODUCT('Fuel Price Data'!B123:B127,'BAU Fuel Use by Sector'!$BC$3:$BC$7)/SUM('BAU Fuel Use by Sector'!$BC$3:$BC$7)</f>
        <v>8.9906755951749935E-6</v>
      </c>
      <c r="C20" s="4">
        <f>SUMPRODUCT('Fuel Price Data'!C123:C127,'BAU Fuel Use by Sector'!$BC$3:$BC$7)/SUM('BAU Fuel Use by Sector'!$BC$3:$BC$7)</f>
        <v>1.3425371358507158E-5</v>
      </c>
      <c r="D20" s="4">
        <f>SUMPRODUCT('Fuel Price Data'!D123:D127,'BAU Fuel Use by Sector'!$BC$3:$BC$7)/SUM('BAU Fuel Use by Sector'!$BC$3:$BC$7)</f>
        <v>1.4285977998339471E-5</v>
      </c>
      <c r="E20" s="4">
        <f>SUMPRODUCT('Fuel Price Data'!E123:E127,'BAU Fuel Use by Sector'!$BC$3:$BC$7)/SUM('BAU Fuel Use by Sector'!$BC$3:$BC$7)</f>
        <v>1.3032373867499852E-5</v>
      </c>
      <c r="F20" s="4">
        <f>SUMPRODUCT('Fuel Price Data'!F123:F127,'BAU Fuel Use by Sector'!$BC$3:$BC$7)/SUM('BAU Fuel Use by Sector'!$BC$3:$BC$7)</f>
        <v>1.3018596003876792E-5</v>
      </c>
      <c r="G20" s="4">
        <f>SUMPRODUCT('Fuel Price Data'!G123:G127,'BAU Fuel Use by Sector'!$BC$3:$BC$7)/SUM('BAU Fuel Use by Sector'!$BC$3:$BC$7)</f>
        <v>1.2925747947487252E-5</v>
      </c>
      <c r="H20" s="4">
        <f>SUMPRODUCT('Fuel Price Data'!H123:H127,'BAU Fuel Use by Sector'!$BC$3:$BC$7)/SUM('BAU Fuel Use by Sector'!$BC$3:$BC$7)</f>
        <v>1.3040970467583861E-5</v>
      </c>
      <c r="I20" s="4">
        <f>SUMPRODUCT('Fuel Price Data'!I123:I127,'BAU Fuel Use by Sector'!$BC$3:$BC$7)/SUM('BAU Fuel Use by Sector'!$BC$3:$BC$7)</f>
        <v>1.3370528201193539E-5</v>
      </c>
      <c r="J20" s="4">
        <f>SUMPRODUCT('Fuel Price Data'!J123:J127,'BAU Fuel Use by Sector'!$BC$3:$BC$7)/SUM('BAU Fuel Use by Sector'!$BC$3:$BC$7)</f>
        <v>1.3841616745687055E-5</v>
      </c>
      <c r="K20" s="4">
        <f>SUMPRODUCT('Fuel Price Data'!K123:K127,'BAU Fuel Use by Sector'!$BC$3:$BC$7)/SUM('BAU Fuel Use by Sector'!$BC$3:$BC$7)</f>
        <v>1.4176268046573859E-5</v>
      </c>
      <c r="L20" s="4">
        <f>SUMPRODUCT('Fuel Price Data'!L123:L127,'BAU Fuel Use by Sector'!$BC$3:$BC$7)/SUM('BAU Fuel Use by Sector'!$BC$3:$BC$7)</f>
        <v>1.4526845458335289E-5</v>
      </c>
      <c r="M20" s="4">
        <f>SUMPRODUCT('Fuel Price Data'!M123:M127,'BAU Fuel Use by Sector'!$BC$3:$BC$7)/SUM('BAU Fuel Use by Sector'!$BC$3:$BC$7)</f>
        <v>1.490654523876997E-5</v>
      </c>
      <c r="N20" s="4">
        <f>SUMPRODUCT('Fuel Price Data'!N123:N127,'BAU Fuel Use by Sector'!$BC$3:$BC$7)/SUM('BAU Fuel Use by Sector'!$BC$3:$BC$7)</f>
        <v>1.5173419005679896E-5</v>
      </c>
      <c r="O20" s="4">
        <f>SUMPRODUCT('Fuel Price Data'!O123:O127,'BAU Fuel Use by Sector'!$BC$3:$BC$7)/SUM('BAU Fuel Use by Sector'!$BC$3:$BC$7)</f>
        <v>1.5437536248051658E-5</v>
      </c>
      <c r="P20" s="4">
        <f>SUMPRODUCT('Fuel Price Data'!P123:P127,'BAU Fuel Use by Sector'!$BC$3:$BC$7)/SUM('BAU Fuel Use by Sector'!$BC$3:$BC$7)</f>
        <v>1.5602624661703302E-5</v>
      </c>
      <c r="Q20" s="4">
        <f>SUMPRODUCT('Fuel Price Data'!Q123:Q127,'BAU Fuel Use by Sector'!$BC$3:$BC$7)/SUM('BAU Fuel Use by Sector'!$BC$3:$BC$7)</f>
        <v>1.5717943275531373E-5</v>
      </c>
      <c r="R20" s="4">
        <f>SUMPRODUCT('Fuel Price Data'!R123:R127,'BAU Fuel Use by Sector'!$BC$3:$BC$7)/SUM('BAU Fuel Use by Sector'!$BC$3:$BC$7)</f>
        <v>1.5861663051877159E-5</v>
      </c>
      <c r="S20" s="4">
        <f>SUMPRODUCT('Fuel Price Data'!S123:S127,'BAU Fuel Use by Sector'!$BC$3:$BC$7)/SUM('BAU Fuel Use by Sector'!$BC$3:$BC$7)</f>
        <v>1.6040142460657585E-5</v>
      </c>
      <c r="T20" s="4">
        <f>SUMPRODUCT('Fuel Price Data'!T123:T127,'BAU Fuel Use by Sector'!$BC$3:$BC$7)/SUM('BAU Fuel Use by Sector'!$BC$3:$BC$7)</f>
        <v>1.6206648383869971E-5</v>
      </c>
      <c r="U20" s="4">
        <f>SUMPRODUCT('Fuel Price Data'!U123:U127,'BAU Fuel Use by Sector'!$BC$3:$BC$7)/SUM('BAU Fuel Use by Sector'!$BC$3:$BC$7)</f>
        <v>1.6298049671605047E-5</v>
      </c>
      <c r="V20" s="4">
        <f>SUMPRODUCT('Fuel Price Data'!V123:V127,'BAU Fuel Use by Sector'!$BC$3:$BC$7)/SUM('BAU Fuel Use by Sector'!$BC$3:$BC$7)</f>
        <v>1.6552708574517905E-5</v>
      </c>
      <c r="W20" s="4">
        <f>SUMPRODUCT('Fuel Price Data'!W123:W127,'BAU Fuel Use by Sector'!$BC$3:$BC$7)/SUM('BAU Fuel Use by Sector'!$BC$3:$BC$7)</f>
        <v>1.6717440760062304E-5</v>
      </c>
      <c r="X20" s="4">
        <f>SUMPRODUCT('Fuel Price Data'!X123:X127,'BAU Fuel Use by Sector'!$BC$3:$BC$7)/SUM('BAU Fuel Use by Sector'!$BC$3:$BC$7)</f>
        <v>1.6750250148612088E-5</v>
      </c>
      <c r="Y20" s="4">
        <f>SUMPRODUCT('Fuel Price Data'!Y123:Y127,'BAU Fuel Use by Sector'!$BC$3:$BC$7)/SUM('BAU Fuel Use by Sector'!$BC$3:$BC$7)</f>
        <v>1.6912143905745247E-5</v>
      </c>
      <c r="Z20" s="4">
        <f>SUMPRODUCT('Fuel Price Data'!Z123:Z127,'BAU Fuel Use by Sector'!$BC$3:$BC$7)/SUM('BAU Fuel Use by Sector'!$BC$3:$BC$7)</f>
        <v>1.710860516936325E-5</v>
      </c>
      <c r="AA20" s="4">
        <f>SUMPRODUCT('Fuel Price Data'!AA123:AA127,'BAU Fuel Use by Sector'!$BC$3:$BC$7)/SUM('BAU Fuel Use by Sector'!$BC$3:$BC$7)</f>
        <v>1.7153946625755125E-5</v>
      </c>
      <c r="AB20" s="4">
        <f>SUMPRODUCT('Fuel Price Data'!AB123:AB127,'BAU Fuel Use by Sector'!$BC$3:$BC$7)/SUM('BAU Fuel Use by Sector'!$BC$3:$BC$7)</f>
        <v>1.7254979305362424E-5</v>
      </c>
      <c r="AC20" s="4">
        <f>SUMPRODUCT('Fuel Price Data'!AC123:AC127,'BAU Fuel Use by Sector'!$BC$3:$BC$7)/SUM('BAU Fuel Use by Sector'!$BC$3:$BC$7)</f>
        <v>1.7326387817029412E-5</v>
      </c>
      <c r="AD20" s="4">
        <f>SUMPRODUCT('Fuel Price Data'!AD123:AD127,'BAU Fuel Use by Sector'!$BC$3:$BC$7)/SUM('BAU Fuel Use by Sector'!$BC$3:$BC$7)</f>
        <v>1.7366386206428318E-5</v>
      </c>
      <c r="AE20" s="4">
        <f>SUMPRODUCT('Fuel Price Data'!AE123:AE127,'BAU Fuel Use by Sector'!$BC$3:$BC$7)/SUM('BAU Fuel Use by Sector'!$BC$3:$BC$7)</f>
        <v>1.7354879304465706E-5</v>
      </c>
      <c r="AF20" s="4">
        <f>SUMPRODUCT('Fuel Price Data'!AF123:AF127,'BAU Fuel Use by Sector'!$BC$3:$BC$7)/SUM('BAU Fuel Use by Sector'!$BC$3:$BC$7)</f>
        <v>1.7336630480860704E-5</v>
      </c>
      <c r="AG20" s="4">
        <f>SUMPRODUCT('Fuel Price Data'!AG123:AG127,'BAU Fuel Use by Sector'!$BC$3:$BC$7)/SUM('BAU Fuel Use by Sector'!$BC$3:$BC$7)</f>
        <v>1.7476003978434481E-5</v>
      </c>
      <c r="AH20" s="4">
        <f>SUMPRODUCT('Fuel Price Data'!AH123:AH127,'BAU Fuel Use by Sector'!$BC$3:$BC$7)/SUM('BAU Fuel Use by Sector'!$BC$3:$BC$7)</f>
        <v>1.7524265571218327E-5</v>
      </c>
      <c r="AI20" s="4">
        <f>SUMPRODUCT('Fuel Price Data'!AI123:AI127,'BAU Fuel Use by Sector'!$BC$3:$BC$7)/SUM('BAU Fuel Use by Sector'!$BC$3:$BC$7)</f>
        <v>1.7572527164002179E-5</v>
      </c>
      <c r="AJ20" s="4">
        <f>SUMPRODUCT('Fuel Price Data'!AJ123:AJ127,'BAU Fuel Use by Sector'!$BC$3:$BC$7)/SUM('BAU Fuel Use by Sector'!$BC$3:$BC$7)</f>
        <v>1.7620788756786028E-5</v>
      </c>
      <c r="AK20" s="4">
        <f>SUMPRODUCT('Fuel Price Data'!AK123:AK127,'BAU Fuel Use by Sector'!$BC$3:$BC$7)/SUM('BAU Fuel Use by Sector'!$BC$3:$BC$7)</f>
        <v>1.7669050349569874E-5</v>
      </c>
      <c r="AL20" s="4">
        <f>SUMPRODUCT('Fuel Price Data'!AL123:AL127,'BAU Fuel Use by Sector'!$BC$3:$BC$7)/SUM('BAU Fuel Use by Sector'!$BC$3:$BC$7)</f>
        <v>1.7717311942353726E-5</v>
      </c>
      <c r="AM20" s="4">
        <f>SUMPRODUCT('Fuel Price Data'!AM123:AM127,'BAU Fuel Use by Sector'!$BC$3:$BC$7)/SUM('BAU Fuel Use by Sector'!$BC$3:$BC$7)</f>
        <v>1.7765573535137579E-5</v>
      </c>
      <c r="AN20" s="4">
        <f>SUMPRODUCT('Fuel Price Data'!AN123:AN127,'BAU Fuel Use by Sector'!$BC$3:$BC$7)/SUM('BAU Fuel Use by Sector'!$BC$3:$BC$7)</f>
        <v>1.7813835127921427E-5</v>
      </c>
      <c r="AO20" s="4">
        <f>SUMPRODUCT('Fuel Price Data'!AO123:AO127,'BAU Fuel Use by Sector'!$BC$3:$BC$7)/SUM('BAU Fuel Use by Sector'!$BC$3:$BC$7)</f>
        <v>1.7862096720705276E-5</v>
      </c>
      <c r="AP20" s="4">
        <f>SUMPRODUCT('Fuel Price Data'!AP123:AP127,'BAU Fuel Use by Sector'!$BC$3:$BC$7)/SUM('BAU Fuel Use by Sector'!$BC$3:$BC$7)</f>
        <v>1.7910358313489125E-5</v>
      </c>
      <c r="AQ20" s="4">
        <f>SUMPRODUCT('Fuel Price Data'!AQ123:AQ127,'BAU Fuel Use by Sector'!$BC$3:$BC$7)/SUM('BAU Fuel Use by Sector'!$BC$3:$BC$7)</f>
        <v>1.7958619906272974E-5</v>
      </c>
      <c r="AR20" s="4">
        <f>SUMPRODUCT('Fuel Price Data'!AR123:AR127,'BAU Fuel Use by Sector'!$BC$3:$BC$7)/SUM('BAU Fuel Use by Sector'!$BC$3:$BC$7)</f>
        <v>1.8006881499056823E-5</v>
      </c>
      <c r="AS20" s="4">
        <f>SUMPRODUCT('Fuel Price Data'!AS123:AS127,'BAU Fuel Use by Sector'!$BC$3:$BC$7)/SUM('BAU Fuel Use by Sector'!$BC$3:$BC$7)</f>
        <v>1.8055143091840676E-5</v>
      </c>
      <c r="AT20" s="4">
        <f>SUMPRODUCT('Fuel Price Data'!AT123:AT127,'BAU Fuel Use by Sector'!$BC$3:$BC$7)/SUM('BAU Fuel Use by Sector'!$BC$3:$BC$7)</f>
        <v>1.8103404684624521E-5</v>
      </c>
      <c r="AU20" s="4">
        <f>SUMPRODUCT('Fuel Price Data'!AU123:AU127,'BAU Fuel Use by Sector'!$BC$3:$BC$7)/SUM('BAU Fuel Use by Sector'!$BC$3:$BC$7)</f>
        <v>1.8151666277408374E-5</v>
      </c>
      <c r="AV20" s="4">
        <f>SUMPRODUCT('Fuel Price Data'!AV123:AV127,'BAU Fuel Use by Sector'!$BC$3:$BC$7)/SUM('BAU Fuel Use by Sector'!$BC$3:$BC$7)</f>
        <v>1.8199927870192223E-5</v>
      </c>
      <c r="AW20" s="4">
        <f>SUMPRODUCT('Fuel Price Data'!AW123:AW127,'BAU Fuel Use by Sector'!$BC$3:$BC$7)/SUM('BAU Fuel Use by Sector'!$BC$3:$BC$7)</f>
        <v>1.8248189462976075E-5</v>
      </c>
      <c r="AX20" s="4">
        <f>SUMPRODUCT('Fuel Price Data'!AX123:AX127,'BAU Fuel Use by Sector'!$BC$3:$BC$7)/SUM('BAU Fuel Use by Sector'!$BC$3:$BC$7)</f>
        <v>1.8296451055759921E-5</v>
      </c>
      <c r="AY20" s="4">
        <f>SUMPRODUCT('Fuel Price Data'!AY123:AY127,'BAU Fuel Use by Sector'!$BC$3:$BC$7)/SUM('BAU Fuel Use by Sector'!$BC$3:$BC$7)</f>
        <v>1.8344712648543773E-5</v>
      </c>
      <c r="AZ20" s="4">
        <f>SUMPRODUCT('Fuel Price Data'!AZ123:AZ127,'BAU Fuel Use by Sector'!$BC$3:$BC$7)/SUM('BAU Fuel Use by Sector'!$BC$3:$BC$7)</f>
        <v>1.8392974241327622E-5</v>
      </c>
    </row>
    <row r="21" spans="1:52" x14ac:dyDescent="0.45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>
        <f>SUMPRODUCT('Fuel Price Data'!AF133:AF137,'BAU Fuel Use by Sector'!$BD$3:$BD$7)/SUM('BAU Fuel Use by Sector'!$BD$3:$BD$7)</f>
        <v>0</v>
      </c>
      <c r="AG21">
        <f>SUMPRODUCT('Fuel Price Data'!AG133:AG137,'BAU Fuel Use by Sector'!$BD$3:$BD$7)/SUM('BAU Fuel Use by Sector'!$BD$3:$BD$7)</f>
        <v>0</v>
      </c>
      <c r="AH21">
        <f>SUMPRODUCT('Fuel Price Data'!AH133:AH137,'BAU Fuel Use by Sector'!$BD$3:$BD$7)/SUM('BAU Fuel Use by Sector'!$BD$3:$BD$7)</f>
        <v>0</v>
      </c>
      <c r="AI21">
        <f>SUMPRODUCT('Fuel Price Data'!AI133:AI137,'BAU Fuel Use by Sector'!$BD$3:$BD$7)/SUM('BAU Fuel Use by Sector'!$BD$3:$BD$7)</f>
        <v>0</v>
      </c>
      <c r="AJ21">
        <f>SUMPRODUCT('Fuel Price Data'!AJ133:AJ137,'BAU Fuel Use by Sector'!$BD$3:$BD$7)/SUM('BAU Fuel Use by Sector'!$BD$3:$BD$7)</f>
        <v>0</v>
      </c>
      <c r="AK21">
        <f>SUMPRODUCT('Fuel Price Data'!AK133:AK137,'BAU Fuel Use by Sector'!$BD$3:$BD$7)/SUM('BAU Fuel Use by Sector'!$BD$3:$BD$7)</f>
        <v>0</v>
      </c>
      <c r="AL21">
        <f>SUMPRODUCT('Fuel Price Data'!AL133:AL137,'BAU Fuel Use by Sector'!$BD$3:$BD$7)/SUM('BAU Fuel Use by Sector'!$BD$3:$BD$7)</f>
        <v>0</v>
      </c>
      <c r="AM21">
        <f>SUMPRODUCT('Fuel Price Data'!AM133:AM137,'BAU Fuel Use by Sector'!$BD$3:$BD$7)/SUM('BAU Fuel Use by Sector'!$BD$3:$BD$7)</f>
        <v>0</v>
      </c>
      <c r="AN21">
        <f>SUMPRODUCT('Fuel Price Data'!AN133:AN137,'BAU Fuel Use by Sector'!$BD$3:$BD$7)/SUM('BAU Fuel Use by Sector'!$BD$3:$BD$7)</f>
        <v>0</v>
      </c>
      <c r="AO21">
        <f>SUMPRODUCT('Fuel Price Data'!AO133:AO137,'BAU Fuel Use by Sector'!$BD$3:$BD$7)/SUM('BAU Fuel Use by Sector'!$BD$3:$BD$7)</f>
        <v>0</v>
      </c>
      <c r="AP21">
        <f>SUMPRODUCT('Fuel Price Data'!AP133:AP137,'BAU Fuel Use by Sector'!$BD$3:$BD$7)/SUM('BAU Fuel Use by Sector'!$BD$3:$BD$7)</f>
        <v>0</v>
      </c>
      <c r="AQ21">
        <f>SUMPRODUCT('Fuel Price Data'!AQ133:AQ137,'BAU Fuel Use by Sector'!$BD$3:$BD$7)/SUM('BAU Fuel Use by Sector'!$BD$3:$BD$7)</f>
        <v>0</v>
      </c>
      <c r="AR21">
        <f>SUMPRODUCT('Fuel Price Data'!AR133:AR137,'BAU Fuel Use by Sector'!$BD$3:$BD$7)/SUM('BAU Fuel Use by Sector'!$BD$3:$BD$7)</f>
        <v>0</v>
      </c>
      <c r="AS21">
        <f>SUMPRODUCT('Fuel Price Data'!AS133:AS137,'BAU Fuel Use by Sector'!$BD$3:$BD$7)/SUM('BAU Fuel Use by Sector'!$BD$3:$BD$7)</f>
        <v>0</v>
      </c>
      <c r="AT21">
        <f>SUMPRODUCT('Fuel Price Data'!AT133:AT137,'BAU Fuel Use by Sector'!$BD$3:$BD$7)/SUM('BAU Fuel Use by Sector'!$BD$3:$BD$7)</f>
        <v>0</v>
      </c>
      <c r="AU21">
        <f>SUMPRODUCT('Fuel Price Data'!AU133:AU137,'BAU Fuel Use by Sector'!$BD$3:$BD$7)/SUM('BAU Fuel Use by Sector'!$BD$3:$BD$7)</f>
        <v>0</v>
      </c>
      <c r="AV21">
        <f>SUMPRODUCT('Fuel Price Data'!AV133:AV137,'BAU Fuel Use by Sector'!$BD$3:$BD$7)/SUM('BAU Fuel Use by Sector'!$BD$3:$BD$7)</f>
        <v>0</v>
      </c>
      <c r="AW21">
        <f>SUMPRODUCT('Fuel Price Data'!AW133:AW137,'BAU Fuel Use by Sector'!$BD$3:$BD$7)/SUM('BAU Fuel Use by Sector'!$BD$3:$BD$7)</f>
        <v>0</v>
      </c>
      <c r="AX21">
        <f>SUMPRODUCT('Fuel Price Data'!AX133:AX137,'BAU Fuel Use by Sector'!$BD$3:$BD$7)/SUM('BAU Fuel Use by Sector'!$BD$3:$BD$7)</f>
        <v>0</v>
      </c>
      <c r="AY21">
        <f>SUMPRODUCT('Fuel Price Data'!AY133:AY137,'BAU Fuel Use by Sector'!$BD$3:$BD$7)/SUM('BAU Fuel Use by Sector'!$BD$3:$BD$7)</f>
        <v>0</v>
      </c>
      <c r="AZ21">
        <f>SUMPRODUCT('Fuel Price Data'!AZ133:AZ137,'BAU Fuel Use by Sector'!$BD$3:$BD$7)/SUM('BAU Fuel Use by Sector'!$BD$3:$BD$7)</f>
        <v>0</v>
      </c>
    </row>
    <row r="22" spans="1:52" x14ac:dyDescent="0.45">
      <c r="A22" t="s">
        <v>45</v>
      </c>
      <c r="B22" s="4">
        <f>SUMPRODUCT('Fuel Price Data'!B143:B147,'BAU Fuel Use by Sector'!$BE$3:$BE$7)/SUM('BAU Fuel Use by Sector'!$BE$3:$BE$7)</f>
        <v>7.7600766078083947E-5</v>
      </c>
      <c r="C22" s="4">
        <f>SUMPRODUCT('Fuel Price Data'!C143:C147,'BAU Fuel Use by Sector'!$BE$3:$BE$7)/SUM('BAU Fuel Use by Sector'!$BE$3:$BE$7)</f>
        <v>7.1252833465009711E-5</v>
      </c>
      <c r="D22" s="4">
        <f>SUMPRODUCT('Fuel Price Data'!D143:D147,'BAU Fuel Use by Sector'!$BE$3:$BE$7)/SUM('BAU Fuel Use by Sector'!$BE$3:$BE$7)</f>
        <v>6.4904900851937169E-5</v>
      </c>
      <c r="E22" s="4">
        <f>SUMPRODUCT('Fuel Price Data'!E143:E147,'BAU Fuel Use by Sector'!$BE$3:$BE$7)/SUM('BAU Fuel Use by Sector'!$BE$3:$BE$7)</f>
        <v>5.8556968238862933E-5</v>
      </c>
      <c r="F22" s="4">
        <f>SUMPRODUCT('Fuel Price Data'!F143:F147,'BAU Fuel Use by Sector'!$BE$3:$BE$7)/SUM('BAU Fuel Use by Sector'!$BE$3:$BE$7)</f>
        <v>5.2209035625788711E-5</v>
      </c>
      <c r="G22" s="4">
        <f>SUMPRODUCT('Fuel Price Data'!G143:G147,'BAU Fuel Use by Sector'!$BE$3:$BE$7)/SUM('BAU Fuel Use by Sector'!$BE$3:$BE$7)</f>
        <v>4.5861103012714481E-5</v>
      </c>
      <c r="H22" s="4">
        <f>SUMPRODUCT('Fuel Price Data'!H143:H147,'BAU Fuel Use by Sector'!$BE$3:$BE$7)/SUM('BAU Fuel Use by Sector'!$BE$3:$BE$7)</f>
        <v>3.9513170399641933E-5</v>
      </c>
      <c r="I22" s="4">
        <f>SUMPRODUCT('Fuel Price Data'!I143:I147,'BAU Fuel Use by Sector'!$BE$3:$BE$7)/SUM('BAU Fuel Use by Sector'!$BE$3:$BE$7)</f>
        <v>3.3165237786567717E-5</v>
      </c>
      <c r="J22" s="4">
        <f>SUMPRODUCT('Fuel Price Data'!J143:J147,'BAU Fuel Use by Sector'!$BE$3:$BE$7)/SUM('BAU Fuel Use by Sector'!$BE$3:$BE$7)</f>
        <v>2.6817305173493488E-5</v>
      </c>
      <c r="K22" s="4">
        <f>SUMPRODUCT('Fuel Price Data'!K143:K147,'BAU Fuel Use by Sector'!$BE$3:$BE$7)/SUM('BAU Fuel Use by Sector'!$BE$3:$BE$7)</f>
        <v>2.0469372560420939E-5</v>
      </c>
      <c r="L22" s="4">
        <f>SUMPRODUCT('Fuel Price Data'!L143:L147,'BAU Fuel Use by Sector'!$BE$3:$BE$7)/SUM('BAU Fuel Use by Sector'!$BE$3:$BE$7)</f>
        <v>1.4121439947346714E-5</v>
      </c>
      <c r="M22" s="4">
        <f>SUMPRODUCT('Fuel Price Data'!M143:M147,'BAU Fuel Use by Sector'!$BE$3:$BE$7)/SUM('BAU Fuel Use by Sector'!$BE$3:$BE$7)</f>
        <v>1.3777364253197018E-5</v>
      </c>
      <c r="N22" s="4">
        <f>SUMPRODUCT('Fuel Price Data'!N143:N147,'BAU Fuel Use by Sector'!$BE$3:$BE$7)/SUM('BAU Fuel Use by Sector'!$BE$3:$BE$7)</f>
        <v>1.3433288559048477E-5</v>
      </c>
      <c r="O22" s="4">
        <f>SUMPRODUCT('Fuel Price Data'!O143:O147,'BAU Fuel Use by Sector'!$BE$3:$BE$7)/SUM('BAU Fuel Use by Sector'!$BE$3:$BE$7)</f>
        <v>1.3089212864899936E-5</v>
      </c>
      <c r="P22" s="4">
        <f>SUMPRODUCT('Fuel Price Data'!P143:P147,'BAU Fuel Use by Sector'!$BE$3:$BE$7)/SUM('BAU Fuel Use by Sector'!$BE$3:$BE$7)</f>
        <v>1.2745137170751397E-5</v>
      </c>
      <c r="Q22" s="4">
        <f>SUMPRODUCT('Fuel Price Data'!Q143:Q147,'BAU Fuel Use by Sector'!$BE$3:$BE$7)/SUM('BAU Fuel Use by Sector'!$BE$3:$BE$7)</f>
        <v>1.240106147660296E-5</v>
      </c>
      <c r="R22" s="4">
        <f>SUMPRODUCT('Fuel Price Data'!R143:R147,'BAU Fuel Use by Sector'!$BE$3:$BE$7)/SUM('BAU Fuel Use by Sector'!$BE$3:$BE$7)</f>
        <v>1.2056985782454419E-5</v>
      </c>
      <c r="S22" s="4">
        <f>SUMPRODUCT('Fuel Price Data'!S143:S147,'BAU Fuel Use by Sector'!$BE$3:$BE$7)/SUM('BAU Fuel Use by Sector'!$BE$3:$BE$7)</f>
        <v>1.1712910088305878E-5</v>
      </c>
      <c r="T22" s="4">
        <f>SUMPRODUCT('Fuel Price Data'!T143:T147,'BAU Fuel Use by Sector'!$BE$3:$BE$7)/SUM('BAU Fuel Use by Sector'!$BE$3:$BE$7)</f>
        <v>1.1368834394157339E-5</v>
      </c>
      <c r="U22" s="4">
        <f>SUMPRODUCT('Fuel Price Data'!U143:U147,'BAU Fuel Use by Sector'!$BE$3:$BE$7)/SUM('BAU Fuel Use by Sector'!$BE$3:$BE$7)</f>
        <v>1.1024758700008799E-5</v>
      </c>
      <c r="V22" s="4">
        <f>SUMPRODUCT('Fuel Price Data'!V143:V147,'BAU Fuel Use by Sector'!$BE$3:$BE$7)/SUM('BAU Fuel Use by Sector'!$BE$3:$BE$7)</f>
        <v>1.0680683005860363E-5</v>
      </c>
      <c r="W22" s="4">
        <f>SUMPRODUCT('Fuel Price Data'!W143:W147,'BAU Fuel Use by Sector'!$BE$3:$BE$7)/SUM('BAU Fuel Use by Sector'!$BE$3:$BE$7)</f>
        <v>1.0336607311711822E-5</v>
      </c>
      <c r="X22" s="4">
        <f>SUMPRODUCT('Fuel Price Data'!X143:X147,'BAU Fuel Use by Sector'!$BE$3:$BE$7)/SUM('BAU Fuel Use by Sector'!$BE$3:$BE$7)</f>
        <v>9.9925316175632831E-6</v>
      </c>
      <c r="Y22" s="4">
        <f>SUMPRODUCT('Fuel Price Data'!Y143:Y147,'BAU Fuel Use by Sector'!$BE$3:$BE$7)/SUM('BAU Fuel Use by Sector'!$BE$3:$BE$7)</f>
        <v>9.6484559234147441E-6</v>
      </c>
      <c r="Z22" s="4">
        <f>SUMPRODUCT('Fuel Price Data'!Z143:Z147,'BAU Fuel Use by Sector'!$BE$3:$BE$7)/SUM('BAU Fuel Use by Sector'!$BE$3:$BE$7)</f>
        <v>9.3043802292662017E-6</v>
      </c>
      <c r="AA22" s="4">
        <f>SUMPRODUCT('Fuel Price Data'!AA143:AA147,'BAU Fuel Use by Sector'!$BE$3:$BE$7)/SUM('BAU Fuel Use by Sector'!$BE$3:$BE$7)</f>
        <v>8.9603045351176627E-6</v>
      </c>
      <c r="AB22" s="4">
        <f>SUMPRODUCT('Fuel Price Data'!AB143:AB147,'BAU Fuel Use by Sector'!$BE$3:$BE$7)/SUM('BAU Fuel Use by Sector'!$BE$3:$BE$7)</f>
        <v>8.6162288409692287E-6</v>
      </c>
      <c r="AC22" s="4">
        <f>SUMPRODUCT('Fuel Price Data'!AC143:AC147,'BAU Fuel Use by Sector'!$BE$3:$BE$7)/SUM('BAU Fuel Use by Sector'!$BE$3:$BE$7)</f>
        <v>8.2721531468206879E-6</v>
      </c>
      <c r="AD22" s="4">
        <f>SUMPRODUCT('Fuel Price Data'!AD143:AD147,'BAU Fuel Use by Sector'!$BE$3:$BE$7)/SUM('BAU Fuel Use by Sector'!$BE$3:$BE$7)</f>
        <v>7.9280774526721472E-6</v>
      </c>
      <c r="AE22" s="4">
        <f>SUMPRODUCT('Fuel Price Data'!AE143:AE147,'BAU Fuel Use by Sector'!$BE$3:$BE$7)/SUM('BAU Fuel Use by Sector'!$BE$3:$BE$7)</f>
        <v>7.5840017585236082E-6</v>
      </c>
      <c r="AF22" s="4">
        <f>SUMPRODUCT('Fuel Price Data'!AF143:AF147,'BAU Fuel Use by Sector'!$BE$3:$BE$7)/SUM('BAU Fuel Use by Sector'!$BE$3:$BE$7)</f>
        <v>7.2399260643750666E-6</v>
      </c>
      <c r="AG22" s="4">
        <f>SUMPRODUCT('Fuel Price Data'!AG143:AG147,'BAU Fuel Use by Sector'!$BE$3:$BE$7)/SUM('BAU Fuel Use by Sector'!$BE$3:$BE$7)</f>
        <v>6.8958503702265259E-6</v>
      </c>
      <c r="AH22" s="4">
        <f>SUMPRODUCT('Fuel Price Data'!AH143:AH147,'BAU Fuel Use by Sector'!$BE$3:$BE$7)/SUM('BAU Fuel Use by Sector'!$BE$3:$BE$7)</f>
        <v>6.5517746760779852E-6</v>
      </c>
      <c r="AI22" s="4">
        <f>SUMPRODUCT('Fuel Price Data'!AI143:AI147,'BAU Fuel Use by Sector'!$BE$3:$BE$7)/SUM('BAU Fuel Use by Sector'!$BE$3:$BE$7)</f>
        <v>6.2076989819294453E-6</v>
      </c>
      <c r="AJ22" s="4">
        <f>SUMPRODUCT('Fuel Price Data'!AJ143:AJ147,'BAU Fuel Use by Sector'!$BE$3:$BE$7)/SUM('BAU Fuel Use by Sector'!$BE$3:$BE$7)</f>
        <v>5.8636232877809046E-6</v>
      </c>
      <c r="AK22" s="4">
        <f>SUMPRODUCT('Fuel Price Data'!AK143:AK147,'BAU Fuel Use by Sector'!$BE$3:$BE$7)/SUM('BAU Fuel Use by Sector'!$BE$3:$BE$7)</f>
        <v>5.5195475936323639E-6</v>
      </c>
      <c r="AL22" s="4">
        <f>SUMPRODUCT('Fuel Price Data'!AL143:AL147,'BAU Fuel Use by Sector'!$BE$3:$BE$7)/SUM('BAU Fuel Use by Sector'!$BE$3:$BE$7)</f>
        <v>5.1754718994838232E-6</v>
      </c>
      <c r="AM22" s="4">
        <f>SUMPRODUCT('Fuel Price Data'!AM143:AM147,'BAU Fuel Use by Sector'!$BE$3:$BE$7)/SUM('BAU Fuel Use by Sector'!$BE$3:$BE$7)</f>
        <v>4.8313962053352825E-6</v>
      </c>
      <c r="AN22" s="4">
        <f>SUMPRODUCT('Fuel Price Data'!AN143:AN147,'BAU Fuel Use by Sector'!$BE$3:$BE$7)/SUM('BAU Fuel Use by Sector'!$BE$3:$BE$7)</f>
        <v>4.4873205111867417E-6</v>
      </c>
      <c r="AO22" s="4">
        <f>SUMPRODUCT('Fuel Price Data'!AO143:AO147,'BAU Fuel Use by Sector'!$BE$3:$BE$7)/SUM('BAU Fuel Use by Sector'!$BE$3:$BE$7)</f>
        <v>4.143244817038201E-6</v>
      </c>
      <c r="AP22" s="4">
        <f>SUMPRODUCT('Fuel Price Data'!AP143:AP147,'BAU Fuel Use by Sector'!$BE$3:$BE$7)/SUM('BAU Fuel Use by Sector'!$BE$3:$BE$7)</f>
        <v>3.7991691228896607E-6</v>
      </c>
      <c r="AQ22" s="4">
        <f>SUMPRODUCT('Fuel Price Data'!AQ143:AQ147,'BAU Fuel Use by Sector'!$BE$3:$BE$7)/SUM('BAU Fuel Use by Sector'!$BE$3:$BE$7)</f>
        <v>3.4550934287411196E-6</v>
      </c>
      <c r="AR22" s="4">
        <f>SUMPRODUCT('Fuel Price Data'!AR143:AR147,'BAU Fuel Use by Sector'!$BE$3:$BE$7)/SUM('BAU Fuel Use by Sector'!$BE$3:$BE$7)</f>
        <v>3.1110177345925797E-6</v>
      </c>
      <c r="AS22" s="4">
        <f>SUMPRODUCT('Fuel Price Data'!AS143:AS147,'BAU Fuel Use by Sector'!$BE$3:$BE$7)/SUM('BAU Fuel Use by Sector'!$BE$3:$BE$7)</f>
        <v>2.7669420404440386E-6</v>
      </c>
      <c r="AT22" s="4">
        <f>SUMPRODUCT('Fuel Price Data'!AT143:AT147,'BAU Fuel Use by Sector'!$BE$3:$BE$7)/SUM('BAU Fuel Use by Sector'!$BE$3:$BE$7)</f>
        <v>2.4228663462954987E-6</v>
      </c>
      <c r="AU22" s="4">
        <f>SUMPRODUCT('Fuel Price Data'!AU143:AU147,'BAU Fuel Use by Sector'!$BE$3:$BE$7)/SUM('BAU Fuel Use by Sector'!$BE$3:$BE$7)</f>
        <v>2.078790652146958E-6</v>
      </c>
      <c r="AV22" s="4">
        <f>SUMPRODUCT('Fuel Price Data'!AV143:AV147,'BAU Fuel Use by Sector'!$BE$3:$BE$7)/SUM('BAU Fuel Use by Sector'!$BE$3:$BE$7)</f>
        <v>1.7347149579984168E-6</v>
      </c>
      <c r="AW22" s="4">
        <f>SUMPRODUCT('Fuel Price Data'!AW143:AW147,'BAU Fuel Use by Sector'!$BE$3:$BE$7)/SUM('BAU Fuel Use by Sector'!$BE$3:$BE$7)</f>
        <v>1.390639263849877E-6</v>
      </c>
      <c r="AX22" s="4">
        <f>SUMPRODUCT('Fuel Price Data'!AX143:AX147,'BAU Fuel Use by Sector'!$BE$3:$BE$7)/SUM('BAU Fuel Use by Sector'!$BE$3:$BE$7)</f>
        <v>1.0465635697013356E-6</v>
      </c>
      <c r="AY22" s="4">
        <f>SUMPRODUCT('Fuel Price Data'!AY143:AY147,'BAU Fuel Use by Sector'!$BE$3:$BE$7)/SUM('BAU Fuel Use by Sector'!$BE$3:$BE$7)</f>
        <v>7.024878755527952E-7</v>
      </c>
      <c r="AZ22" s="4">
        <f>SUMPRODUCT('Fuel Price Data'!AZ143:AZ147,'BAU Fuel Use by Sector'!$BE$3:$BE$7)/SUM('BAU Fuel Use by Sector'!$BE$3:$BE$7)</f>
        <v>3.5841218140425422E-7</v>
      </c>
    </row>
    <row r="23" spans="1:52" x14ac:dyDescent="0.45">
      <c r="B23" s="4"/>
    </row>
  </sheetData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AEO21 Table13</vt:lpstr>
      <vt:lpstr>AEO22 Table13</vt:lpstr>
      <vt:lpstr>AEO21 Table60</vt:lpstr>
      <vt:lpstr>AEO22 Table60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2019-05-15T20:03:57Z</dcterms:created>
  <dcterms:modified xsi:type="dcterms:W3CDTF">2025-01-29T22:03:45Z</dcterms:modified>
</cp:coreProperties>
</file>