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201c4a77399164c/Desktop/Models/eps-brazil-cpl2/InputData/land/CiLVpUAAbP/"/>
    </mc:Choice>
  </mc:AlternateContent>
  <xr:revisionPtr revIDLastSave="43" documentId="13_ncr:1_{1CB1CDC3-E76E-47DB-938E-DED291C84E34}" xr6:coauthVersionLast="47" xr6:coauthVersionMax="47" xr10:uidLastSave="{1F5E2758-B9E5-4767-AF7B-16C36D6F4F76}"/>
  <bookViews>
    <workbookView xWindow="-98" yWindow="-98" windowWidth="21795" windowHeight="12975" xr2:uid="{00000000-000D-0000-FFFF-FFFF00000000}"/>
  </bookViews>
  <sheets>
    <sheet name="About" sheetId="1" r:id="rId1"/>
    <sheet name="Data" sheetId="6" r:id="rId2"/>
    <sheet name="Highlighted Data" sheetId="7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7" l="1"/>
  <c r="D10" i="7"/>
  <c r="D12" i="7" s="1"/>
  <c r="G10" i="6"/>
  <c r="B3" i="3" s="1"/>
  <c r="B10" i="6"/>
  <c r="B11" i="6" l="1"/>
  <c r="B5" i="3" s="1"/>
</calcChain>
</file>

<file path=xl/sharedStrings.xml><?xml version="1.0" encoding="utf-8"?>
<sst xmlns="http://schemas.openxmlformats.org/spreadsheetml/2006/main" count="57" uniqueCount="53">
  <si>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</si>
  <si>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</si>
  <si>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</si>
  <si>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</si>
  <si>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</si>
  <si>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</si>
  <si>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</si>
  <si>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</si>
  <si>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</si>
  <si>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</si>
  <si>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Avoid Deforestation</t>
  </si>
  <si>
    <t>Spatially complex land change: The Indirect effect of Brazil’s agricultural sector on land use in Amazonia</t>
  </si>
  <si>
    <t>Richards, P. D., Walker, R. T., &amp; Arima, E. Y. (2014). Spatially complex land change: The Indirect effect of Brazil's agricultural sector on land use in Amazonia. Global Environmental Change, 29, 1-9.</t>
  </si>
  <si>
    <t>http://dx.doi.org/10.1016/j.gloenvcha.2014.06.011</t>
  </si>
  <si>
    <t>Forest Price (in $RS)</t>
  </si>
  <si>
    <t>Area Deforested (km^2)</t>
  </si>
  <si>
    <t>Brazil’s Farmland Value Surge and What’s Next</t>
  </si>
  <si>
    <t>The Rio Times, Richard Mann</t>
  </si>
  <si>
    <t>https://www.riotimesonline.com/brazils-farmland-value-surge-and-whats-next/</t>
  </si>
  <si>
    <t>Unit Conversions</t>
  </si>
  <si>
    <t>$USD/R</t>
  </si>
  <si>
    <t>Via https://www.xe.com/currencyconverter/convert/ on December 22, 2024</t>
  </si>
  <si>
    <t>acre/ha</t>
  </si>
  <si>
    <t>Via housing.com/calculators/</t>
  </si>
  <si>
    <t>Conversion to $USD2012/acre</t>
  </si>
  <si>
    <t>Brazil Farmland Surge</t>
  </si>
  <si>
    <t>$USD 2012/2020</t>
  </si>
  <si>
    <t>$USD2012/2010</t>
  </si>
  <si>
    <t>Via www.in2013dollars.com/us/inflation</t>
  </si>
  <si>
    <t>Price ($USD2012)</t>
  </si>
  <si>
    <t>Price ($USD2012)/Area (Acre)</t>
  </si>
  <si>
    <t>acre/km^2</t>
  </si>
  <si>
    <t>$USD 2012/2023</t>
  </si>
  <si>
    <t>Farmland Value $USD2012/acre</t>
  </si>
  <si>
    <t>Farmland $USD/ha</t>
  </si>
  <si>
    <t>Reforestation</t>
  </si>
  <si>
    <t>Farmland Prices in Brazil More than Doubled in the Last Three Years</t>
  </si>
  <si>
    <t>Colussi, J., Schnitkey, G., Paulson, N., &amp; Baltz, J. (2023). Farmland Prices in Brazil More than Doubled in the Last Three Years. farmdoc daily, 13(79).</t>
  </si>
  <si>
    <t>https://farmdocdaily.illinois.edu/2023/04/farmland-prices-in-brazil-more-than-doubled-in-the-last-three-years.html</t>
  </si>
  <si>
    <t>&lt;- Potentially better data as first reforestation source</t>
  </si>
  <si>
    <t>Forest Set Aside</t>
  </si>
  <si>
    <t>The value of property rights and environmental policy in Brazil: Evidence from a new database on land prices</t>
  </si>
  <si>
    <t>Moffette, F., Phaneuf, D., Rausch, L., &amp; Gibbs, H. K. (2024). The value of property rights and environmental policy in Brazil: Evidence from a new database on land prices. Global Environmental Change, 87, 102854.</t>
  </si>
  <si>
    <t>https://doi.org/10.1016/j.gloenvcha.2024.102854</t>
  </si>
  <si>
    <t>&lt;- Contains tables with the land data and prices but does not elaborate on their change over time.</t>
  </si>
  <si>
    <t>Could also potentially apply to forest restoration.</t>
  </si>
  <si>
    <t>Cropland Value</t>
  </si>
  <si>
    <t>Cropland Value/acre</t>
  </si>
  <si>
    <t>$USD 2012/2022</t>
  </si>
  <si>
    <t>Planted Forest/acre</t>
  </si>
  <si>
    <t>Planted Forest</t>
  </si>
  <si>
    <t>Change in Value</t>
  </si>
  <si>
    <t>Might be worth contacting them to see if they would have the data we want, but it is not in the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</si>
</sst>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00_);[Red]\(&quot;$&quot;#,##0.0000\)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1" fontId="0" fillId="0" borderId="0" xfId="0" applyNumberFormat="1"/>
    <xf numFmtId="0" fontId="5" fillId="0" borderId="0" xfId="7"/>
    <xf numFmtId="0" fontId="0" fillId="0" borderId="0" xfId="0" applyAlignment="1">
      <alignment horizontal="left" wrapText="1"/>
    </xf>
    <xf numFmtId="0" fontId="6" fillId="0" borderId="0" xfId="7" applyFont="1"/>
    <xf numFmtId="8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eff-nonadmin\Dropbox%20(Energy%20InNovation)\Desktop\Old%20U.S.%20land\VFC\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iotimesonline.com/brazils-farmland-value-surge-and-whats-nex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workbookViewId="0"/>
  </sheetViews>
  <sheetFormatPr defaultRowHeight="14.25" x14ac:dyDescent="0.45"/>
  <cols>
    <col min="2" max="2" width="93.46484375" customWidth="1"/>
    <col min="3" max="3" width="14.59765625" bestFit="1" customWidth="1"/>
  </cols>
  <sheetData>
    <row r="1" spans="1:3" x14ac:dyDescent="0.45">
      <c r="A1" s="1" t="s">
        <v>0</v>
      </c>
    </row>
    <row r="3" spans="1:3" x14ac:dyDescent="0.45">
      <c r="A3" s="1" t="s">
        <v>1</v>
      </c>
      <c r="B3" s="2" t="s">
        <v>10</v>
      </c>
    </row>
    <row r="4" spans="1:3" x14ac:dyDescent="0.45">
      <c r="B4" t="s">
        <v>11</v>
      </c>
    </row>
    <row r="5" spans="1:3" ht="28.5" x14ac:dyDescent="0.45">
      <c r="B5" s="5" t="s">
        <v>12</v>
      </c>
    </row>
    <row r="6" spans="1:3" x14ac:dyDescent="0.45">
      <c r="B6" t="s">
        <v>13</v>
      </c>
    </row>
    <row r="7" spans="1:3" x14ac:dyDescent="0.45">
      <c r="B7" s="4"/>
    </row>
    <row r="8" spans="1:3" x14ac:dyDescent="0.45">
      <c r="B8" s="2" t="s">
        <v>35</v>
      </c>
    </row>
    <row r="9" spans="1:3" x14ac:dyDescent="0.45">
      <c r="B9" s="6" t="s">
        <v>16</v>
      </c>
    </row>
    <row r="10" spans="1:3" x14ac:dyDescent="0.45">
      <c r="B10">
        <v>2024</v>
      </c>
    </row>
    <row r="11" spans="1:3" x14ac:dyDescent="0.45">
      <c r="B11" t="s">
        <v>17</v>
      </c>
    </row>
    <row r="12" spans="1:3" x14ac:dyDescent="0.45">
      <c r="B12" s="4" t="s">
        <v>18</v>
      </c>
    </row>
    <row r="14" spans="1:3" x14ac:dyDescent="0.45">
      <c r="B14" s="10" t="s">
        <v>36</v>
      </c>
      <c r="C14" t="s">
        <v>39</v>
      </c>
    </row>
    <row r="15" spans="1:3" ht="28.5" x14ac:dyDescent="0.45">
      <c r="B15" s="11" t="s">
        <v>37</v>
      </c>
      <c r="C15" t="s">
        <v>45</v>
      </c>
    </row>
    <row r="16" spans="1:3" x14ac:dyDescent="0.45">
      <c r="B16" s="10" t="s">
        <v>38</v>
      </c>
    </row>
    <row r="18" spans="2:3" x14ac:dyDescent="0.45">
      <c r="B18" s="2" t="s">
        <v>40</v>
      </c>
    </row>
    <row r="19" spans="2:3" x14ac:dyDescent="0.45">
      <c r="B19" s="10" t="s">
        <v>41</v>
      </c>
      <c r="C19" t="s">
        <v>44</v>
      </c>
    </row>
    <row r="20" spans="2:3" ht="28.5" x14ac:dyDescent="0.45">
      <c r="B20" s="11" t="s">
        <v>42</v>
      </c>
      <c r="C20" t="s">
        <v>52</v>
      </c>
    </row>
    <row r="21" spans="2:3" x14ac:dyDescent="0.45">
      <c r="B21" s="10" t="s">
        <v>43</v>
      </c>
    </row>
    <row r="34" spans="1:4" x14ac:dyDescent="0.45">
      <c r="A34" s="1" t="s">
        <v>8</v>
      </c>
    </row>
    <row r="37" spans="1:4" x14ac:dyDescent="0.45">
      <c r="A37" s="1" t="s">
        <v>19</v>
      </c>
    </row>
    <row r="38" spans="1:4" x14ac:dyDescent="0.45">
      <c r="B38">
        <v>6.0757389000000002</v>
      </c>
      <c r="C38" t="s">
        <v>20</v>
      </c>
      <c r="D38" t="s">
        <v>21</v>
      </c>
    </row>
    <row r="39" spans="1:4" x14ac:dyDescent="0.45">
      <c r="B39">
        <v>2.4710538149999999</v>
      </c>
      <c r="C39" t="s">
        <v>22</v>
      </c>
      <c r="D39" t="s">
        <v>23</v>
      </c>
    </row>
    <row r="40" spans="1:4" x14ac:dyDescent="0.45">
      <c r="B40">
        <v>247.10538149999999</v>
      </c>
      <c r="C40" t="s">
        <v>31</v>
      </c>
    </row>
    <row r="41" spans="1:4" x14ac:dyDescent="0.45">
      <c r="B41" s="7">
        <v>1.05</v>
      </c>
      <c r="C41" t="s">
        <v>27</v>
      </c>
      <c r="D41" t="s">
        <v>28</v>
      </c>
    </row>
    <row r="42" spans="1:4" x14ac:dyDescent="0.45">
      <c r="B42" s="7">
        <v>0.89</v>
      </c>
      <c r="C42" t="s">
        <v>26</v>
      </c>
    </row>
    <row r="43" spans="1:4" x14ac:dyDescent="0.45">
      <c r="B43" s="7">
        <v>0.78</v>
      </c>
      <c r="C43" t="s">
        <v>48</v>
      </c>
    </row>
    <row r="44" spans="1:4" x14ac:dyDescent="0.45">
      <c r="B44" s="7">
        <v>0.75</v>
      </c>
      <c r="C44" t="s">
        <v>32</v>
      </c>
    </row>
  </sheetData>
  <hyperlinks>
    <hyperlink ref="B12" r:id="rId1" xr:uid="{FCFB352C-AFAA-4EC1-ACA3-F8801916A2E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C1AA-B8FD-4DD3-AD52-2D050D335A91}">
  <dimension ref="A1:G13"/>
  <sheetViews>
    <sheetView workbookViewId="0">
      <selection activeCell="G11" sqref="G11"/>
    </sheetView>
  </sheetViews>
  <sheetFormatPr defaultRowHeight="14.25" x14ac:dyDescent="0.45"/>
  <cols>
    <col min="1" max="1" width="26.06640625" bestFit="1" customWidth="1"/>
    <col min="2" max="2" width="9.46484375" bestFit="1" customWidth="1"/>
    <col min="6" max="6" width="43" customWidth="1"/>
    <col min="7" max="7" width="13.53125" bestFit="1" customWidth="1"/>
    <col min="9" max="9" width="24.19921875" bestFit="1" customWidth="1"/>
  </cols>
  <sheetData>
    <row r="1" spans="1:7" x14ac:dyDescent="0.45">
      <c r="A1" t="s">
        <v>10</v>
      </c>
      <c r="B1">
        <v>2023</v>
      </c>
      <c r="F1" t="s">
        <v>35</v>
      </c>
    </row>
    <row r="2" spans="1:7" x14ac:dyDescent="0.45">
      <c r="F2" t="s">
        <v>25</v>
      </c>
      <c r="G2">
        <v>2023</v>
      </c>
    </row>
    <row r="3" spans="1:7" x14ac:dyDescent="0.45">
      <c r="B3">
        <v>2002</v>
      </c>
      <c r="C3">
        <v>2006</v>
      </c>
      <c r="D3">
        <v>2010</v>
      </c>
    </row>
    <row r="4" spans="1:7" x14ac:dyDescent="0.45">
      <c r="A4" t="s">
        <v>15</v>
      </c>
      <c r="B4">
        <v>1588</v>
      </c>
      <c r="C4">
        <v>1952</v>
      </c>
      <c r="D4">
        <v>2093</v>
      </c>
      <c r="F4" t="s">
        <v>34</v>
      </c>
      <c r="G4">
        <v>11000</v>
      </c>
    </row>
    <row r="5" spans="1:7" x14ac:dyDescent="0.45">
      <c r="A5" t="s">
        <v>14</v>
      </c>
      <c r="B5">
        <v>244</v>
      </c>
      <c r="C5">
        <v>292</v>
      </c>
      <c r="D5">
        <v>300</v>
      </c>
    </row>
    <row r="8" spans="1:7" x14ac:dyDescent="0.45">
      <c r="A8" s="1" t="s">
        <v>24</v>
      </c>
    </row>
    <row r="10" spans="1:7" x14ac:dyDescent="0.45">
      <c r="A10" t="s">
        <v>29</v>
      </c>
      <c r="B10" s="7">
        <f>D5*About!B38*About!B41</f>
        <v>1913.8577535000002</v>
      </c>
      <c r="F10" t="s">
        <v>33</v>
      </c>
      <c r="G10" s="7">
        <f>G4*About!B44/About!B39</f>
        <v>3338.6565480363688</v>
      </c>
    </row>
    <row r="11" spans="1:7" x14ac:dyDescent="0.45">
      <c r="A11" t="s">
        <v>30</v>
      </c>
      <c r="B11" s="8">
        <f>B10/(D4*About!B40)</f>
        <v>3.7004813857058594E-3</v>
      </c>
      <c r="G11" s="7"/>
    </row>
    <row r="13" spans="1:7" x14ac:dyDescent="0.45">
      <c r="G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14405-0DDE-40EE-B2F7-FFED58ECB09E}">
  <dimension ref="A1:D12"/>
  <sheetViews>
    <sheetView workbookViewId="0">
      <selection activeCell="F1" sqref="F1"/>
    </sheetView>
  </sheetViews>
  <sheetFormatPr defaultRowHeight="14.25" x14ac:dyDescent="0.45"/>
  <cols>
    <col min="1" max="1" width="16.86328125" bestFit="1" customWidth="1"/>
    <col min="3" max="4" width="9.265625" bestFit="1" customWidth="1"/>
  </cols>
  <sheetData>
    <row r="1" spans="1:4" x14ac:dyDescent="0.45">
      <c r="A1" t="s">
        <v>35</v>
      </c>
    </row>
    <row r="3" spans="1:4" x14ac:dyDescent="0.45">
      <c r="B3">
        <v>2019</v>
      </c>
      <c r="C3">
        <v>2021</v>
      </c>
      <c r="D3">
        <v>2022</v>
      </c>
    </row>
    <row r="4" spans="1:4" x14ac:dyDescent="0.45">
      <c r="A4" t="s">
        <v>47</v>
      </c>
      <c r="B4">
        <v>1875</v>
      </c>
      <c r="C4">
        <v>2941</v>
      </c>
      <c r="D4">
        <v>4721</v>
      </c>
    </row>
    <row r="5" spans="1:4" x14ac:dyDescent="0.45">
      <c r="A5" t="s">
        <v>49</v>
      </c>
      <c r="B5">
        <v>938</v>
      </c>
      <c r="C5">
        <v>994</v>
      </c>
      <c r="D5">
        <v>1442</v>
      </c>
    </row>
    <row r="8" spans="1:4" x14ac:dyDescent="0.45">
      <c r="A8" s="1" t="s">
        <v>24</v>
      </c>
    </row>
    <row r="10" spans="1:4" x14ac:dyDescent="0.45">
      <c r="A10" t="s">
        <v>46</v>
      </c>
      <c r="D10" s="7">
        <f>D4*About!B43</f>
        <v>3682.38</v>
      </c>
    </row>
    <row r="11" spans="1:4" x14ac:dyDescent="0.45">
      <c r="A11" t="s">
        <v>50</v>
      </c>
      <c r="D11" s="7">
        <f>D5*About!B43</f>
        <v>1124.76</v>
      </c>
    </row>
    <row r="12" spans="1:4" x14ac:dyDescent="0.45">
      <c r="A12" t="s">
        <v>51</v>
      </c>
      <c r="D12" s="7">
        <f>D10-D11</f>
        <v>2557.62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7" sqref="B7"/>
    </sheetView>
  </sheetViews>
  <sheetFormatPr defaultRowHeight="14.25" x14ac:dyDescent="0.45"/>
  <cols>
    <col min="1" max="1" width="29.73046875" customWidth="1"/>
  </cols>
  <sheetData>
    <row r="1" spans="1:2" x14ac:dyDescent="0.45">
      <c r="B1" t="s">
        <v>9</v>
      </c>
    </row>
    <row r="2" spans="1:2" x14ac:dyDescent="0.45">
      <c r="A2" s="1" t="s">
        <v>2</v>
      </c>
      <c r="B2" s="3">
        <v>0</v>
      </c>
    </row>
    <row r="3" spans="1:2" x14ac:dyDescent="0.45">
      <c r="A3" s="1" t="s">
        <v>3</v>
      </c>
      <c r="B3" s="3">
        <f>Data!G10</f>
        <v>3338.6565480363688</v>
      </c>
    </row>
    <row r="4" spans="1:2" x14ac:dyDescent="0.45">
      <c r="A4" s="1" t="s">
        <v>4</v>
      </c>
      <c r="B4">
        <v>0</v>
      </c>
    </row>
    <row r="5" spans="1:2" x14ac:dyDescent="0.45">
      <c r="A5" s="1" t="s">
        <v>5</v>
      </c>
      <c r="B5" s="9">
        <f>Data!B11</f>
        <v>3.7004813857058594E-3</v>
      </c>
    </row>
    <row r="6" spans="1:2" x14ac:dyDescent="0.45">
      <c r="A6" s="1" t="s">
        <v>6</v>
      </c>
      <c r="B6" s="3">
        <v>0</v>
      </c>
    </row>
    <row r="7" spans="1:2" x14ac:dyDescent="0.45">
      <c r="A7" s="1" t="s">
        <v>7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Highlighted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Joshua Cohen</cp:lastModifiedBy>
  <dcterms:created xsi:type="dcterms:W3CDTF">2017-01-27T09:59:13Z</dcterms:created>
  <dcterms:modified xsi:type="dcterms:W3CDTF">2025-01-17T17:23:34Z</dcterms:modified>
</cp:coreProperties>
</file>