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24226"/>
  <mc:AlternateContent xmlns:mc="http://schemas.openxmlformats.org/markup-compatibility/2006">
    <mc:Choice Requires="x15">
      <x15ac:absPath xmlns:x15ac="http://schemas.microsoft.com/office/spreadsheetml/2010/11/ac" url="/Users/ssy02/Desktop/Brazil/eps-brazil-3.4.1/InputData/bldgs/BDEQ/"/>
    </mc:Choice>
  </mc:AlternateContent>
  <xr:revisionPtr revIDLastSave="0" documentId="13_ncr:1_{5E8B7E94-C9BF-464C-83EE-9CD16DF0EE7D}" xr6:coauthVersionLast="47" xr6:coauthVersionMax="47" xr10:uidLastSave="{00000000-0000-0000-0000-000000000000}"/>
  <bookViews>
    <workbookView xWindow="0" yWindow="760" windowWidth="34200" windowHeight="21380" tabRatio="905" firstSheet="2" activeTab="8" xr2:uid="{EAFC2935-000E-413A-B5D2-814429F7674A}"/>
  </bookViews>
  <sheets>
    <sheet name="About" sheetId="1" r:id="rId1"/>
    <sheet name="Wind" sheetId="18" r:id="rId2"/>
    <sheet name="Solar PV" sheetId="19" r:id="rId3"/>
    <sheet name="BDEQ-BEOfDS-urban-residential" sheetId="4" r:id="rId4"/>
    <sheet name="BDEQ-BEOfDS-rural-residential" sheetId="9" r:id="rId5"/>
    <sheet name="BDEQ-BEOfDS-commercial" sheetId="5" r:id="rId6"/>
    <sheet name="BDEQ-BDESC-urban-residential" sheetId="6" r:id="rId7"/>
    <sheet name="BDEQ-BDESC-rural-residential" sheetId="10" r:id="rId8"/>
    <sheet name="BDEQ-BDESC-commercial" sheetId="7" r:id="rId9"/>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7" i="7" l="1"/>
  <c r="AF17" i="7"/>
  <c r="AE17" i="7"/>
  <c r="AD17" i="7"/>
  <c r="AC17" i="7"/>
  <c r="AB17" i="7"/>
  <c r="AA17" i="7"/>
  <c r="Z17" i="7"/>
  <c r="Y17" i="7"/>
  <c r="X17" i="7"/>
  <c r="W17" i="7"/>
  <c r="V17" i="7"/>
  <c r="U17" i="7"/>
  <c r="T17" i="7"/>
  <c r="S17" i="7"/>
  <c r="R17" i="7"/>
  <c r="Q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S16" i="7"/>
  <c r="R16" i="7"/>
  <c r="Q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S15" i="7"/>
  <c r="R15" i="7"/>
  <c r="Q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S14" i="7"/>
  <c r="R14" i="7"/>
  <c r="Q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S13" i="7"/>
  <c r="R13" i="7"/>
  <c r="Q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S12" i="7"/>
  <c r="R12" i="7"/>
  <c r="Q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S11" i="7"/>
  <c r="R11" i="7"/>
  <c r="Q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AG8" i="7"/>
  <c r="AF8" i="7"/>
  <c r="AE8" i="7"/>
  <c r="AD8" i="7"/>
  <c r="AC8" i="7"/>
  <c r="AB8" i="7"/>
  <c r="AA8" i="7"/>
  <c r="Z8" i="7"/>
  <c r="Y8" i="7"/>
  <c r="X8" i="7"/>
  <c r="W8" i="7"/>
  <c r="V8" i="7"/>
  <c r="U8" i="7"/>
  <c r="T8" i="7"/>
  <c r="S8" i="7"/>
  <c r="R8" i="7"/>
  <c r="Q8" i="7"/>
  <c r="P8" i="7"/>
  <c r="O8" i="7"/>
  <c r="N8" i="7"/>
  <c r="M8" i="7"/>
  <c r="L8" i="7"/>
  <c r="K8" i="7"/>
  <c r="J8" i="7"/>
  <c r="I8" i="7"/>
  <c r="H8" i="7"/>
  <c r="G8" i="7"/>
  <c r="F8" i="7"/>
  <c r="E8" i="7"/>
  <c r="D8" i="7"/>
  <c r="C8" i="7"/>
  <c r="AG7" i="7"/>
  <c r="AF7" i="7"/>
  <c r="AE7" i="7"/>
  <c r="AD7" i="7"/>
  <c r="AC7" i="7"/>
  <c r="AB7" i="7"/>
  <c r="AA7" i="7"/>
  <c r="Z7" i="7"/>
  <c r="Y7" i="7"/>
  <c r="X7" i="7"/>
  <c r="W7" i="7"/>
  <c r="V7" i="7"/>
  <c r="U7" i="7"/>
  <c r="T7" i="7"/>
  <c r="S7" i="7"/>
  <c r="R7" i="7"/>
  <c r="Q7" i="7"/>
  <c r="P7" i="7"/>
  <c r="O7" i="7"/>
  <c r="N7" i="7"/>
  <c r="M7" i="7"/>
  <c r="L7" i="7"/>
  <c r="K7" i="7"/>
  <c r="J7" i="7"/>
  <c r="I7" i="7"/>
  <c r="H7" i="7"/>
  <c r="G7" i="7"/>
  <c r="F7" i="7"/>
  <c r="E7" i="7"/>
  <c r="D7" i="7"/>
  <c r="C7" i="7"/>
  <c r="AG6" i="7"/>
  <c r="AF6" i="7"/>
  <c r="AE6" i="7"/>
  <c r="AD6" i="7"/>
  <c r="AC6" i="7"/>
  <c r="AB6" i="7"/>
  <c r="AA6" i="7"/>
  <c r="Z6" i="7"/>
  <c r="Y6" i="7"/>
  <c r="X6" i="7"/>
  <c r="W6" i="7"/>
  <c r="V6" i="7"/>
  <c r="U6" i="7"/>
  <c r="T6" i="7"/>
  <c r="S6" i="7"/>
  <c r="R6" i="7"/>
  <c r="Q6" i="7"/>
  <c r="P6" i="7"/>
  <c r="O6" i="7"/>
  <c r="N6" i="7"/>
  <c r="M6" i="7"/>
  <c r="L6" i="7"/>
  <c r="K6" i="7"/>
  <c r="J6" i="7"/>
  <c r="I6" i="7"/>
  <c r="H6" i="7"/>
  <c r="G6" i="7"/>
  <c r="F6" i="7"/>
  <c r="E6" i="7"/>
  <c r="D6" i="7"/>
  <c r="C6" i="7"/>
  <c r="AG5" i="7"/>
  <c r="AF5" i="7"/>
  <c r="AE5" i="7"/>
  <c r="AD5" i="7"/>
  <c r="AC5" i="7"/>
  <c r="AB5" i="7"/>
  <c r="AA5" i="7"/>
  <c r="Z5" i="7"/>
  <c r="Y5" i="7"/>
  <c r="X5" i="7"/>
  <c r="W5" i="7"/>
  <c r="V5" i="7"/>
  <c r="U5" i="7"/>
  <c r="T5" i="7"/>
  <c r="S5" i="7"/>
  <c r="R5" i="7"/>
  <c r="Q5" i="7"/>
  <c r="P5" i="7"/>
  <c r="O5" i="7"/>
  <c r="N5" i="7"/>
  <c r="M5" i="7"/>
  <c r="L5" i="7"/>
  <c r="K5" i="7"/>
  <c r="J5" i="7"/>
  <c r="I5" i="7"/>
  <c r="H5" i="7"/>
  <c r="G5" i="7"/>
  <c r="F5" i="7"/>
  <c r="E5" i="7"/>
  <c r="D5" i="7"/>
  <c r="C5" i="7"/>
  <c r="AG4" i="7"/>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AG3" i="7"/>
  <c r="AF3" i="7"/>
  <c r="AE3" i="7"/>
  <c r="AD3" i="7"/>
  <c r="AC3" i="7"/>
  <c r="AB3" i="7"/>
  <c r="AA3" i="7"/>
  <c r="Z3" i="7"/>
  <c r="Y3" i="7"/>
  <c r="X3" i="7"/>
  <c r="W3" i="7"/>
  <c r="V3" i="7"/>
  <c r="U3" i="7"/>
  <c r="T3" i="7"/>
  <c r="S3" i="7"/>
  <c r="R3" i="7"/>
  <c r="Q3" i="7"/>
  <c r="P3" i="7"/>
  <c r="O3" i="7"/>
  <c r="N3" i="7"/>
  <c r="M3" i="7"/>
  <c r="L3" i="7"/>
  <c r="K3" i="7"/>
  <c r="J3" i="7"/>
  <c r="I3" i="7"/>
  <c r="H3" i="7"/>
  <c r="G3" i="7"/>
  <c r="F3" i="7"/>
  <c r="E3" i="7"/>
  <c r="D3" i="7"/>
  <c r="C3" i="7"/>
  <c r="AG2" i="7"/>
  <c r="AF2" i="7"/>
  <c r="AE2" i="7"/>
  <c r="AD2" i="7"/>
  <c r="AC2" i="7"/>
  <c r="AB2" i="7"/>
  <c r="AA2" i="7"/>
  <c r="Z2" i="7"/>
  <c r="Y2" i="7"/>
  <c r="X2" i="7"/>
  <c r="W2" i="7"/>
  <c r="V2" i="7"/>
  <c r="U2" i="7"/>
  <c r="T2" i="7"/>
  <c r="S2" i="7"/>
  <c r="R2" i="7"/>
  <c r="Q2" i="7"/>
  <c r="P2" i="7"/>
  <c r="O2" i="7"/>
  <c r="N2" i="7"/>
  <c r="M2" i="7"/>
  <c r="L2" i="7"/>
  <c r="K2" i="7"/>
  <c r="J2" i="7"/>
  <c r="I2" i="7"/>
  <c r="H2" i="7"/>
  <c r="G2" i="7"/>
  <c r="F2" i="7"/>
  <c r="E2" i="7"/>
  <c r="D2" i="7"/>
  <c r="C2" i="7"/>
  <c r="B7" i="7"/>
  <c r="B6" i="7"/>
  <c r="AG17" i="10"/>
  <c r="AF17" i="10"/>
  <c r="AE17" i="10"/>
  <c r="AD17" i="10"/>
  <c r="AC17" i="10"/>
  <c r="AB17" i="10"/>
  <c r="AA17" i="10"/>
  <c r="Z17" i="10"/>
  <c r="Y17" i="10"/>
  <c r="X17" i="10"/>
  <c r="W17" i="10"/>
  <c r="V17" i="10"/>
  <c r="U17" i="10"/>
  <c r="T17" i="10"/>
  <c r="S17" i="10"/>
  <c r="R17" i="10"/>
  <c r="Q17" i="10"/>
  <c r="P17" i="10"/>
  <c r="O17" i="10"/>
  <c r="N17" i="10"/>
  <c r="M17" i="10"/>
  <c r="L17" i="10"/>
  <c r="K17" i="10"/>
  <c r="J17" i="10"/>
  <c r="I17" i="10"/>
  <c r="H17" i="10"/>
  <c r="G17" i="10"/>
  <c r="F17" i="10"/>
  <c r="E17" i="10"/>
  <c r="D17" i="10"/>
  <c r="C17" i="10"/>
  <c r="B17"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B16"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B15" i="10"/>
  <c r="AG14" i="10"/>
  <c r="AF14" i="10"/>
  <c r="AE14" i="10"/>
  <c r="AD14" i="10"/>
  <c r="AC14" i="10"/>
  <c r="AB14" i="10"/>
  <c r="AA14" i="10"/>
  <c r="Z14" i="10"/>
  <c r="Y14" i="10"/>
  <c r="X14" i="10"/>
  <c r="W14" i="10"/>
  <c r="V14" i="10"/>
  <c r="U14" i="10"/>
  <c r="T14" i="10"/>
  <c r="S14" i="10"/>
  <c r="R14" i="10"/>
  <c r="Q14" i="10"/>
  <c r="P14" i="10"/>
  <c r="O14" i="10"/>
  <c r="N14" i="10"/>
  <c r="M14" i="10"/>
  <c r="L14" i="10"/>
  <c r="K14" i="10"/>
  <c r="J14" i="10"/>
  <c r="I14" i="10"/>
  <c r="H14" i="10"/>
  <c r="G14" i="10"/>
  <c r="F14" i="10"/>
  <c r="E14" i="10"/>
  <c r="D14" i="10"/>
  <c r="C14" i="10"/>
  <c r="B14" i="10"/>
  <c r="AG13" i="10"/>
  <c r="AF13" i="10"/>
  <c r="AE13" i="10"/>
  <c r="AD13" i="10"/>
  <c r="AC13" i="10"/>
  <c r="AB13" i="10"/>
  <c r="AA13" i="10"/>
  <c r="Z13" i="10"/>
  <c r="Y13" i="10"/>
  <c r="X13" i="10"/>
  <c r="W13" i="10"/>
  <c r="V13" i="10"/>
  <c r="U13" i="10"/>
  <c r="T13" i="10"/>
  <c r="S13" i="10"/>
  <c r="R13" i="10"/>
  <c r="Q13" i="10"/>
  <c r="P13" i="10"/>
  <c r="O13" i="10"/>
  <c r="N13" i="10"/>
  <c r="M13" i="10"/>
  <c r="L13" i="10"/>
  <c r="K13" i="10"/>
  <c r="J13" i="10"/>
  <c r="I13" i="10"/>
  <c r="H13" i="10"/>
  <c r="G13" i="10"/>
  <c r="F13" i="10"/>
  <c r="E13" i="10"/>
  <c r="D13" i="10"/>
  <c r="C13" i="10"/>
  <c r="B13"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G12" i="10"/>
  <c r="F12" i="10"/>
  <c r="E12" i="10"/>
  <c r="D12" i="10"/>
  <c r="C12" i="10"/>
  <c r="B12"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B7" i="6"/>
  <c r="B6" i="6"/>
  <c r="B17" i="7"/>
  <c r="B16" i="7"/>
  <c r="B15" i="7"/>
  <c r="B14" i="7"/>
  <c r="B13" i="7"/>
  <c r="B12" i="7"/>
  <c r="B11" i="7"/>
  <c r="B10" i="7"/>
  <c r="B9" i="7"/>
  <c r="B8" i="7"/>
  <c r="B5" i="7"/>
  <c r="B4" i="7"/>
  <c r="B3" i="7"/>
  <c r="B2" i="7"/>
  <c r="B2" i="10"/>
  <c r="B17" i="6"/>
  <c r="B16" i="6"/>
  <c r="B15" i="6"/>
  <c r="B14" i="6"/>
  <c r="B13" i="6"/>
  <c r="B12" i="6"/>
  <c r="B11" i="6"/>
  <c r="B10" i="6"/>
  <c r="B9" i="6"/>
  <c r="B8" i="6"/>
  <c r="B5" i="6"/>
  <c r="B4" i="6"/>
  <c r="B3" i="6"/>
  <c r="B2" i="6"/>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C5"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AG3" i="5"/>
  <c r="AF3" i="5"/>
  <c r="AE3" i="5"/>
  <c r="AD3" i="5"/>
  <c r="AC3" i="5"/>
  <c r="AB3" i="5"/>
  <c r="AA3" i="5"/>
  <c r="Z3" i="5"/>
  <c r="Y3" i="5"/>
  <c r="X3" i="5"/>
  <c r="W3" i="5"/>
  <c r="V3" i="5"/>
  <c r="U3" i="5"/>
  <c r="T3" i="5"/>
  <c r="S3" i="5"/>
  <c r="R3" i="5"/>
  <c r="Q3" i="5"/>
  <c r="P3" i="5"/>
  <c r="O3" i="5"/>
  <c r="N3" i="5"/>
  <c r="M3" i="5"/>
  <c r="L3" i="5"/>
  <c r="K3" i="5"/>
  <c r="J3" i="5"/>
  <c r="I3" i="5"/>
  <c r="H3" i="5"/>
  <c r="G3" i="5"/>
  <c r="F3" i="5"/>
  <c r="E3" i="5"/>
  <c r="D3" i="5"/>
  <c r="C3" i="5"/>
  <c r="AG2" i="5"/>
  <c r="AF2" i="5"/>
  <c r="AE2" i="5"/>
  <c r="AD2" i="5"/>
  <c r="AC2" i="5"/>
  <c r="AB2" i="5"/>
  <c r="AA2" i="5"/>
  <c r="Z2" i="5"/>
  <c r="Y2" i="5"/>
  <c r="X2" i="5"/>
  <c r="W2" i="5"/>
  <c r="V2" i="5"/>
  <c r="U2" i="5"/>
  <c r="T2" i="5"/>
  <c r="S2" i="5"/>
  <c r="R2" i="5"/>
  <c r="Q2" i="5"/>
  <c r="P2" i="5"/>
  <c r="O2" i="5"/>
  <c r="N2" i="5"/>
  <c r="M2" i="5"/>
  <c r="L2" i="5"/>
  <c r="K2" i="5"/>
  <c r="J2" i="5"/>
  <c r="I2" i="5"/>
  <c r="H2" i="5"/>
  <c r="G2" i="5"/>
  <c r="F2" i="5"/>
  <c r="E2" i="5"/>
  <c r="D2" i="5"/>
  <c r="C2" i="5"/>
  <c r="B7" i="5"/>
  <c r="B6" i="5"/>
  <c r="B17" i="5"/>
  <c r="B16" i="5"/>
  <c r="B15" i="5"/>
  <c r="B14" i="5"/>
  <c r="B13" i="5"/>
  <c r="B12" i="5"/>
  <c r="B11" i="5"/>
  <c r="B10" i="5"/>
  <c r="B9" i="5"/>
  <c r="B8" i="5"/>
  <c r="B5" i="5"/>
  <c r="B4" i="5"/>
  <c r="B3" i="5"/>
  <c r="B2" i="5"/>
  <c r="AG17" i="9"/>
  <c r="AF17" i="9"/>
  <c r="AE17" i="9"/>
  <c r="AD17" i="9"/>
  <c r="AC17" i="9"/>
  <c r="AB17" i="9"/>
  <c r="AA17" i="9"/>
  <c r="Z17" i="9"/>
  <c r="Y17" i="9"/>
  <c r="X17" i="9"/>
  <c r="W17" i="9"/>
  <c r="V17" i="9"/>
  <c r="U17" i="9"/>
  <c r="T17" i="9"/>
  <c r="S17" i="9"/>
  <c r="R17" i="9"/>
  <c r="Q17" i="9"/>
  <c r="P17" i="9"/>
  <c r="O17" i="9"/>
  <c r="N17" i="9"/>
  <c r="M17" i="9"/>
  <c r="L17" i="9"/>
  <c r="K17" i="9"/>
  <c r="J17" i="9"/>
  <c r="I17" i="9"/>
  <c r="H17" i="9"/>
  <c r="G17" i="9"/>
  <c r="F17" i="9"/>
  <c r="E17" i="9"/>
  <c r="D17" i="9"/>
  <c r="C17" i="9"/>
  <c r="B17" i="9"/>
  <c r="AG16" i="9"/>
  <c r="AF16" i="9"/>
  <c r="AE16" i="9"/>
  <c r="AD16" i="9"/>
  <c r="AC16" i="9"/>
  <c r="AB16" i="9"/>
  <c r="AA16" i="9"/>
  <c r="Z16" i="9"/>
  <c r="Y16" i="9"/>
  <c r="X16" i="9"/>
  <c r="W16" i="9"/>
  <c r="V16" i="9"/>
  <c r="U16" i="9"/>
  <c r="T16" i="9"/>
  <c r="S16" i="9"/>
  <c r="R16" i="9"/>
  <c r="Q16" i="9"/>
  <c r="P16" i="9"/>
  <c r="O16" i="9"/>
  <c r="N16" i="9"/>
  <c r="M16" i="9"/>
  <c r="L16" i="9"/>
  <c r="K16" i="9"/>
  <c r="J16" i="9"/>
  <c r="I16" i="9"/>
  <c r="H16" i="9"/>
  <c r="G16" i="9"/>
  <c r="F16" i="9"/>
  <c r="E16" i="9"/>
  <c r="D16" i="9"/>
  <c r="C16" i="9"/>
  <c r="B16" i="9"/>
  <c r="AG15" i="9"/>
  <c r="AF15" i="9"/>
  <c r="AE15" i="9"/>
  <c r="AD15" i="9"/>
  <c r="AC15" i="9"/>
  <c r="AB15" i="9"/>
  <c r="AA15" i="9"/>
  <c r="Z15" i="9"/>
  <c r="Y15" i="9"/>
  <c r="X15" i="9"/>
  <c r="W15" i="9"/>
  <c r="V15" i="9"/>
  <c r="U15" i="9"/>
  <c r="T15" i="9"/>
  <c r="S15" i="9"/>
  <c r="R15" i="9"/>
  <c r="Q15" i="9"/>
  <c r="P15" i="9"/>
  <c r="O15" i="9"/>
  <c r="N15" i="9"/>
  <c r="M15" i="9"/>
  <c r="L15" i="9"/>
  <c r="K15" i="9"/>
  <c r="J15" i="9"/>
  <c r="I15" i="9"/>
  <c r="H15" i="9"/>
  <c r="G15" i="9"/>
  <c r="F15" i="9"/>
  <c r="E15" i="9"/>
  <c r="D15" i="9"/>
  <c r="C15" i="9"/>
  <c r="B15" i="9"/>
  <c r="AG14" i="9"/>
  <c r="AF14" i="9"/>
  <c r="AE14" i="9"/>
  <c r="AD14" i="9"/>
  <c r="AC14" i="9"/>
  <c r="AB14" i="9"/>
  <c r="AA14" i="9"/>
  <c r="Z14" i="9"/>
  <c r="Y14" i="9"/>
  <c r="X14" i="9"/>
  <c r="W14" i="9"/>
  <c r="V14" i="9"/>
  <c r="U14" i="9"/>
  <c r="T14" i="9"/>
  <c r="S14" i="9"/>
  <c r="R14" i="9"/>
  <c r="Q14" i="9"/>
  <c r="P14" i="9"/>
  <c r="O14" i="9"/>
  <c r="N14" i="9"/>
  <c r="M14" i="9"/>
  <c r="L14" i="9"/>
  <c r="K14" i="9"/>
  <c r="J14" i="9"/>
  <c r="I14" i="9"/>
  <c r="H14" i="9"/>
  <c r="G14" i="9"/>
  <c r="F14" i="9"/>
  <c r="E14" i="9"/>
  <c r="D14" i="9"/>
  <c r="C14" i="9"/>
  <c r="B14" i="9"/>
  <c r="AG13" i="9"/>
  <c r="AF13" i="9"/>
  <c r="AE13" i="9"/>
  <c r="AD13" i="9"/>
  <c r="AC13" i="9"/>
  <c r="AB13" i="9"/>
  <c r="AA13" i="9"/>
  <c r="Z13" i="9"/>
  <c r="Y13" i="9"/>
  <c r="X13" i="9"/>
  <c r="W13" i="9"/>
  <c r="V13" i="9"/>
  <c r="U13" i="9"/>
  <c r="T13" i="9"/>
  <c r="S13" i="9"/>
  <c r="R13" i="9"/>
  <c r="Q13" i="9"/>
  <c r="P13" i="9"/>
  <c r="O13" i="9"/>
  <c r="N13" i="9"/>
  <c r="M13" i="9"/>
  <c r="L13" i="9"/>
  <c r="K13" i="9"/>
  <c r="J13" i="9"/>
  <c r="I13" i="9"/>
  <c r="H13" i="9"/>
  <c r="G13" i="9"/>
  <c r="F13" i="9"/>
  <c r="E13" i="9"/>
  <c r="D13" i="9"/>
  <c r="C13" i="9"/>
  <c r="B13" i="9"/>
  <c r="AG12" i="9"/>
  <c r="AF12" i="9"/>
  <c r="AE12" i="9"/>
  <c r="AD12" i="9"/>
  <c r="AC12" i="9"/>
  <c r="AB12" i="9"/>
  <c r="AA12" i="9"/>
  <c r="Z12" i="9"/>
  <c r="Y12" i="9"/>
  <c r="X12" i="9"/>
  <c r="W12" i="9"/>
  <c r="V12" i="9"/>
  <c r="U12" i="9"/>
  <c r="T12" i="9"/>
  <c r="S12" i="9"/>
  <c r="R12" i="9"/>
  <c r="Q12" i="9"/>
  <c r="P12" i="9"/>
  <c r="O12" i="9"/>
  <c r="N12" i="9"/>
  <c r="M12" i="9"/>
  <c r="L12" i="9"/>
  <c r="K12" i="9"/>
  <c r="J12" i="9"/>
  <c r="I12" i="9"/>
  <c r="H12" i="9"/>
  <c r="G12" i="9"/>
  <c r="F12" i="9"/>
  <c r="E12" i="9"/>
  <c r="D12" i="9"/>
  <c r="C12" i="9"/>
  <c r="B12"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E11" i="9"/>
  <c r="D11" i="9"/>
  <c r="C11" i="9"/>
  <c r="B11" i="9"/>
  <c r="AG10" i="9"/>
  <c r="AF10" i="9"/>
  <c r="AE10" i="9"/>
  <c r="AD10" i="9"/>
  <c r="AC10" i="9"/>
  <c r="AB10" i="9"/>
  <c r="AA10" i="9"/>
  <c r="Z10" i="9"/>
  <c r="Y10" i="9"/>
  <c r="X10" i="9"/>
  <c r="W10" i="9"/>
  <c r="V10" i="9"/>
  <c r="U10" i="9"/>
  <c r="T10" i="9"/>
  <c r="S10" i="9"/>
  <c r="R10" i="9"/>
  <c r="Q10" i="9"/>
  <c r="P10" i="9"/>
  <c r="O10" i="9"/>
  <c r="N10" i="9"/>
  <c r="M10" i="9"/>
  <c r="L10" i="9"/>
  <c r="K10" i="9"/>
  <c r="J10" i="9"/>
  <c r="I10" i="9"/>
  <c r="H10" i="9"/>
  <c r="G10" i="9"/>
  <c r="F10" i="9"/>
  <c r="E10" i="9"/>
  <c r="D10" i="9"/>
  <c r="C10" i="9"/>
  <c r="B10" i="9"/>
  <c r="AG9" i="9"/>
  <c r="AF9" i="9"/>
  <c r="AE9" i="9"/>
  <c r="AD9" i="9"/>
  <c r="AC9" i="9"/>
  <c r="AB9" i="9"/>
  <c r="AA9" i="9"/>
  <c r="Z9" i="9"/>
  <c r="Y9" i="9"/>
  <c r="X9" i="9"/>
  <c r="W9" i="9"/>
  <c r="V9" i="9"/>
  <c r="U9" i="9"/>
  <c r="T9" i="9"/>
  <c r="S9" i="9"/>
  <c r="R9" i="9"/>
  <c r="Q9" i="9"/>
  <c r="P9" i="9"/>
  <c r="O9" i="9"/>
  <c r="N9" i="9"/>
  <c r="M9" i="9"/>
  <c r="L9" i="9"/>
  <c r="K9" i="9"/>
  <c r="J9" i="9"/>
  <c r="I9" i="9"/>
  <c r="H9" i="9"/>
  <c r="G9" i="9"/>
  <c r="F9" i="9"/>
  <c r="E9" i="9"/>
  <c r="D9" i="9"/>
  <c r="C9" i="9"/>
  <c r="B9"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G6" i="9"/>
  <c r="AF6" i="9"/>
  <c r="AE6" i="9"/>
  <c r="AD6" i="9"/>
  <c r="AC6" i="9"/>
  <c r="AB6" i="9"/>
  <c r="AA6" i="9"/>
  <c r="Z6" i="9"/>
  <c r="Y6" i="9"/>
  <c r="X6" i="9"/>
  <c r="W6" i="9"/>
  <c r="V6" i="9"/>
  <c r="U6" i="9"/>
  <c r="T6" i="9"/>
  <c r="S6" i="9"/>
  <c r="R6" i="9"/>
  <c r="Q6" i="9"/>
  <c r="P6" i="9"/>
  <c r="O6" i="9"/>
  <c r="N6" i="9"/>
  <c r="M6" i="9"/>
  <c r="L6" i="9"/>
  <c r="K6" i="9"/>
  <c r="J6" i="9"/>
  <c r="I6" i="9"/>
  <c r="H6" i="9"/>
  <c r="G6" i="9"/>
  <c r="F6" i="9"/>
  <c r="E6" i="9"/>
  <c r="D6" i="9"/>
  <c r="C6" i="9"/>
  <c r="B6" i="9"/>
  <c r="AG5" i="9"/>
  <c r="AF5" i="9"/>
  <c r="AE5" i="9"/>
  <c r="AD5" i="9"/>
  <c r="AC5" i="9"/>
  <c r="AB5" i="9"/>
  <c r="AA5" i="9"/>
  <c r="Z5" i="9"/>
  <c r="Y5" i="9"/>
  <c r="X5" i="9"/>
  <c r="W5" i="9"/>
  <c r="V5" i="9"/>
  <c r="U5" i="9"/>
  <c r="T5" i="9"/>
  <c r="S5" i="9"/>
  <c r="R5" i="9"/>
  <c r="Q5" i="9"/>
  <c r="P5" i="9"/>
  <c r="O5" i="9"/>
  <c r="N5" i="9"/>
  <c r="M5" i="9"/>
  <c r="L5" i="9"/>
  <c r="K5" i="9"/>
  <c r="J5" i="9"/>
  <c r="I5" i="9"/>
  <c r="H5" i="9"/>
  <c r="G5" i="9"/>
  <c r="F5" i="9"/>
  <c r="E5" i="9"/>
  <c r="D5" i="9"/>
  <c r="C5" i="9"/>
  <c r="B5" i="9"/>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 r="AG3" i="9"/>
  <c r="AF3" i="9"/>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AG17" i="4"/>
  <c r="AF17" i="4"/>
  <c r="AE17" i="4"/>
  <c r="AD17" i="4"/>
  <c r="AC17" i="4"/>
  <c r="AB17" i="4"/>
  <c r="AA17" i="4"/>
  <c r="Z17" i="4"/>
  <c r="Y17" i="4"/>
  <c r="X17" i="4"/>
  <c r="W17" i="4"/>
  <c r="V17" i="4"/>
  <c r="U17" i="4"/>
  <c r="T17" i="4"/>
  <c r="S17" i="4"/>
  <c r="R17" i="4"/>
  <c r="Q17" i="4"/>
  <c r="P17" i="4"/>
  <c r="O17" i="4"/>
  <c r="N17" i="4"/>
  <c r="M17" i="4"/>
  <c r="L17" i="4"/>
  <c r="K17" i="4"/>
  <c r="J17" i="4"/>
  <c r="I17" i="4"/>
  <c r="H17" i="4"/>
  <c r="G17" i="4"/>
  <c r="F17" i="4"/>
  <c r="E17" i="4"/>
  <c r="D17" i="4"/>
  <c r="C17" i="4"/>
  <c r="AG16" i="4"/>
  <c r="AF16" i="4"/>
  <c r="AE16" i="4"/>
  <c r="AD16" i="4"/>
  <c r="AC16" i="4"/>
  <c r="AB16" i="4"/>
  <c r="AA16" i="4"/>
  <c r="Z16" i="4"/>
  <c r="Y16" i="4"/>
  <c r="X16" i="4"/>
  <c r="W16" i="4"/>
  <c r="V16" i="4"/>
  <c r="U16" i="4"/>
  <c r="T16" i="4"/>
  <c r="S16" i="4"/>
  <c r="R16" i="4"/>
  <c r="Q16" i="4"/>
  <c r="P16" i="4"/>
  <c r="O16" i="4"/>
  <c r="N16" i="4"/>
  <c r="M16" i="4"/>
  <c r="L16" i="4"/>
  <c r="K16" i="4"/>
  <c r="J16" i="4"/>
  <c r="I16" i="4"/>
  <c r="H16" i="4"/>
  <c r="G16" i="4"/>
  <c r="F16" i="4"/>
  <c r="E16" i="4"/>
  <c r="D16" i="4"/>
  <c r="C16"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G14" i="4"/>
  <c r="AF14" i="4"/>
  <c r="AE14" i="4"/>
  <c r="AD14" i="4"/>
  <c r="AC14" i="4"/>
  <c r="AB14" i="4"/>
  <c r="AA14" i="4"/>
  <c r="Z14" i="4"/>
  <c r="Y14" i="4"/>
  <c r="X14" i="4"/>
  <c r="W14" i="4"/>
  <c r="V14" i="4"/>
  <c r="U14" i="4"/>
  <c r="T14" i="4"/>
  <c r="S14" i="4"/>
  <c r="R14" i="4"/>
  <c r="Q14" i="4"/>
  <c r="P14" i="4"/>
  <c r="O14" i="4"/>
  <c r="N14" i="4"/>
  <c r="M14" i="4"/>
  <c r="L14" i="4"/>
  <c r="K14" i="4"/>
  <c r="J14" i="4"/>
  <c r="I14" i="4"/>
  <c r="H14" i="4"/>
  <c r="G14" i="4"/>
  <c r="F14" i="4"/>
  <c r="E14" i="4"/>
  <c r="D14" i="4"/>
  <c r="C14" i="4"/>
  <c r="AG13" i="4"/>
  <c r="AF13" i="4"/>
  <c r="AE13" i="4"/>
  <c r="AD13" i="4"/>
  <c r="AC13" i="4"/>
  <c r="AB13" i="4"/>
  <c r="AA13" i="4"/>
  <c r="Z13" i="4"/>
  <c r="Y13" i="4"/>
  <c r="X13" i="4"/>
  <c r="W13" i="4"/>
  <c r="V13" i="4"/>
  <c r="U13" i="4"/>
  <c r="T13" i="4"/>
  <c r="S13" i="4"/>
  <c r="R13" i="4"/>
  <c r="Q13" i="4"/>
  <c r="P13" i="4"/>
  <c r="O13" i="4"/>
  <c r="N13" i="4"/>
  <c r="M13" i="4"/>
  <c r="L13" i="4"/>
  <c r="K13" i="4"/>
  <c r="J13" i="4"/>
  <c r="I13" i="4"/>
  <c r="H13" i="4"/>
  <c r="G13" i="4"/>
  <c r="F13" i="4"/>
  <c r="E13" i="4"/>
  <c r="D13" i="4"/>
  <c r="C13"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G11" i="4"/>
  <c r="AF11" i="4"/>
  <c r="AE11" i="4"/>
  <c r="AD11" i="4"/>
  <c r="AC11" i="4"/>
  <c r="AB11" i="4"/>
  <c r="AA11" i="4"/>
  <c r="Z11" i="4"/>
  <c r="Y11" i="4"/>
  <c r="X11" i="4"/>
  <c r="W11" i="4"/>
  <c r="V11" i="4"/>
  <c r="U11" i="4"/>
  <c r="T11" i="4"/>
  <c r="S11" i="4"/>
  <c r="R11" i="4"/>
  <c r="Q11" i="4"/>
  <c r="P11" i="4"/>
  <c r="O11" i="4"/>
  <c r="N11" i="4"/>
  <c r="M11" i="4"/>
  <c r="L11" i="4"/>
  <c r="K11" i="4"/>
  <c r="J11" i="4"/>
  <c r="I11" i="4"/>
  <c r="H11" i="4"/>
  <c r="G11" i="4"/>
  <c r="F11" i="4"/>
  <c r="E11" i="4"/>
  <c r="D11" i="4"/>
  <c r="C11"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G8" i="4"/>
  <c r="AF8" i="4"/>
  <c r="AE8" i="4"/>
  <c r="AD8" i="4"/>
  <c r="AC8" i="4"/>
  <c r="AB8" i="4"/>
  <c r="AA8" i="4"/>
  <c r="Z8" i="4"/>
  <c r="Y8" i="4"/>
  <c r="X8" i="4"/>
  <c r="W8" i="4"/>
  <c r="V8" i="4"/>
  <c r="U8" i="4"/>
  <c r="T8" i="4"/>
  <c r="S8" i="4"/>
  <c r="R8" i="4"/>
  <c r="Q8" i="4"/>
  <c r="P8" i="4"/>
  <c r="O8" i="4"/>
  <c r="N8" i="4"/>
  <c r="M8" i="4"/>
  <c r="L8" i="4"/>
  <c r="K8" i="4"/>
  <c r="J8" i="4"/>
  <c r="I8" i="4"/>
  <c r="H8" i="4"/>
  <c r="G8" i="4"/>
  <c r="F8" i="4"/>
  <c r="E8" i="4"/>
  <c r="D8" i="4"/>
  <c r="C8" i="4"/>
  <c r="AG7" i="4"/>
  <c r="AF7" i="4"/>
  <c r="AE7" i="4"/>
  <c r="AD7" i="4"/>
  <c r="AC7" i="4"/>
  <c r="AB7" i="4"/>
  <c r="AA7" i="4"/>
  <c r="Z7" i="4"/>
  <c r="Y7" i="4"/>
  <c r="X7" i="4"/>
  <c r="W7" i="4"/>
  <c r="V7" i="4"/>
  <c r="U7" i="4"/>
  <c r="T7" i="4"/>
  <c r="S7" i="4"/>
  <c r="R7" i="4"/>
  <c r="Q7" i="4"/>
  <c r="P7" i="4"/>
  <c r="O7" i="4"/>
  <c r="N7" i="4"/>
  <c r="M7" i="4"/>
  <c r="L7" i="4"/>
  <c r="K7" i="4"/>
  <c r="J7" i="4"/>
  <c r="I7" i="4"/>
  <c r="H7" i="4"/>
  <c r="G7" i="4"/>
  <c r="F7" i="4"/>
  <c r="E7" i="4"/>
  <c r="D7" i="4"/>
  <c r="C7"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AG5" i="4"/>
  <c r="AF5" i="4"/>
  <c r="AE5" i="4"/>
  <c r="AD5" i="4"/>
  <c r="AC5" i="4"/>
  <c r="AB5" i="4"/>
  <c r="AA5" i="4"/>
  <c r="Z5" i="4"/>
  <c r="Y5" i="4"/>
  <c r="X5" i="4"/>
  <c r="W5" i="4"/>
  <c r="V5" i="4"/>
  <c r="U5" i="4"/>
  <c r="T5" i="4"/>
  <c r="S5" i="4"/>
  <c r="R5" i="4"/>
  <c r="Q5" i="4"/>
  <c r="P5" i="4"/>
  <c r="O5" i="4"/>
  <c r="N5" i="4"/>
  <c r="M5" i="4"/>
  <c r="L5" i="4"/>
  <c r="K5" i="4"/>
  <c r="J5" i="4"/>
  <c r="I5" i="4"/>
  <c r="H5" i="4"/>
  <c r="G5" i="4"/>
  <c r="F5" i="4"/>
  <c r="E5" i="4"/>
  <c r="D5" i="4"/>
  <c r="C5" i="4"/>
  <c r="AG4" i="4"/>
  <c r="AF4" i="4"/>
  <c r="AE4" i="4"/>
  <c r="AD4" i="4"/>
  <c r="AC4" i="4"/>
  <c r="AB4" i="4"/>
  <c r="AA4" i="4"/>
  <c r="Z4" i="4"/>
  <c r="Y4" i="4"/>
  <c r="X4" i="4"/>
  <c r="W4" i="4"/>
  <c r="V4" i="4"/>
  <c r="U4" i="4"/>
  <c r="T4" i="4"/>
  <c r="S4" i="4"/>
  <c r="R4" i="4"/>
  <c r="Q4" i="4"/>
  <c r="P4" i="4"/>
  <c r="O4" i="4"/>
  <c r="N4" i="4"/>
  <c r="M4" i="4"/>
  <c r="L4" i="4"/>
  <c r="K4" i="4"/>
  <c r="J4" i="4"/>
  <c r="I4" i="4"/>
  <c r="H4" i="4"/>
  <c r="G4" i="4"/>
  <c r="F4" i="4"/>
  <c r="E4" i="4"/>
  <c r="D4" i="4"/>
  <c r="C4" i="4"/>
  <c r="AG3" i="4"/>
  <c r="AF3" i="4"/>
  <c r="AE3" i="4"/>
  <c r="AD3" i="4"/>
  <c r="AC3" i="4"/>
  <c r="AB3" i="4"/>
  <c r="AA3" i="4"/>
  <c r="Z3" i="4"/>
  <c r="Y3" i="4"/>
  <c r="X3" i="4"/>
  <c r="W3" i="4"/>
  <c r="V3" i="4"/>
  <c r="U3" i="4"/>
  <c r="T3" i="4"/>
  <c r="S3" i="4"/>
  <c r="R3" i="4"/>
  <c r="Q3" i="4"/>
  <c r="P3" i="4"/>
  <c r="O3" i="4"/>
  <c r="N3" i="4"/>
  <c r="M3" i="4"/>
  <c r="L3" i="4"/>
  <c r="K3" i="4"/>
  <c r="J3" i="4"/>
  <c r="I3" i="4"/>
  <c r="H3" i="4"/>
  <c r="G3" i="4"/>
  <c r="F3" i="4"/>
  <c r="E3" i="4"/>
  <c r="D3" i="4"/>
  <c r="C3"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C2" i="4"/>
  <c r="B7" i="4"/>
  <c r="B6" i="4"/>
  <c r="B17" i="4"/>
  <c r="B16" i="4"/>
  <c r="B15" i="4"/>
  <c r="B14" i="4"/>
  <c r="B13" i="4"/>
  <c r="B12" i="4"/>
  <c r="B11" i="4"/>
  <c r="B10" i="4"/>
  <c r="B9" i="4"/>
  <c r="B8" i="4"/>
  <c r="B5" i="4"/>
  <c r="B4" i="4"/>
  <c r="B3" i="4"/>
  <c r="B2" i="4"/>
</calcChain>
</file>

<file path=xl/sharedStrings.xml><?xml version="1.0" encoding="utf-8"?>
<sst xmlns="http://schemas.openxmlformats.org/spreadsheetml/2006/main" count="161" uniqueCount="56">
  <si>
    <t>natural gas nonpeaker</t>
  </si>
  <si>
    <t>nuclear</t>
  </si>
  <si>
    <t>hydro</t>
  </si>
  <si>
    <t>solar PV</t>
  </si>
  <si>
    <t>solar thermal</t>
  </si>
  <si>
    <t>biomass</t>
  </si>
  <si>
    <t>geothermal</t>
  </si>
  <si>
    <t>petroleum</t>
  </si>
  <si>
    <t>natural gas peaker</t>
  </si>
  <si>
    <t>Notes</t>
  </si>
  <si>
    <t>BDEQ BAU Electricity Output from Distributed Sources</t>
  </si>
  <si>
    <t>BDEQ BAU Distributed Electricity Source Capacity</t>
  </si>
  <si>
    <t>Sources:</t>
  </si>
  <si>
    <t>Urban vs. Rural Residential Households</t>
  </si>
  <si>
    <t>lignite</t>
  </si>
  <si>
    <t>hard coal</t>
  </si>
  <si>
    <t>onshore wind</t>
  </si>
  <si>
    <t>offshore wind</t>
  </si>
  <si>
    <t>crude oil</t>
  </si>
  <si>
    <t>heavy or residual fuel oil</t>
  </si>
  <si>
    <t>municipal solid waste</t>
  </si>
  <si>
    <t>MW</t>
  </si>
  <si>
    <t>MW*hour</t>
  </si>
  <si>
    <t>Wind</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</si>
  <si>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</si>
  <si>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</si>
  <si>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</si>
  <si>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</si>
  <si>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Wind Distributed Generation and Capacity</t>
  </si>
  <si>
    <t>page 177</t>
  </si>
  <si>
    <t>Figure 113: Installed Wind Distributed Generation Capacity in REF Scenario by Region (2010-2050)</t>
  </si>
  <si>
    <t>page 179</t>
  </si>
  <si>
    <t>Figure 116 - Relationship between Average System Yield and Total Power Generation Growth (2010-2050)</t>
  </si>
  <si>
    <t>PV Distributed Generation and Capacity</t>
  </si>
  <si>
    <t>page 184</t>
  </si>
  <si>
    <t>Table 75 - Installed Capacity and Power Generation in the REF Scenario (2015-2050)</t>
  </si>
  <si>
    <t>Assumptions about Urban vs. Rural Residential Households:</t>
  </si>
  <si>
    <t>1. Mitigation Option Project does not consider the rural urban split in its analysis, thus we don't assume this breakdown in Brazil's model.</t>
  </si>
  <si>
    <t>In the REF scenario, there is the penetration of turbines up to 10 kW for application in the residential and commercial sectors;</t>
  </si>
  <si>
    <t>Penetration in the commercial sector was considered as 20% of that observed in the residential sector;</t>
  </si>
  <si>
    <t>PV</t>
  </si>
  <si>
    <t>To estimate PV distributed capacity  and power generation we had to rely on the table 75 from MOP Building Book, page 184; We linear interpolated the data to get the time series.</t>
  </si>
  <si>
    <t xml:space="preserve">In MOP study, technology penetration in the commercial sector was considered based on the estimated electricity demand for this sector. It was assumed that 0.7% would be supplied by PV systems by 2030, and 1% by 2050. </t>
  </si>
  <si>
    <t>As a matter of simplicity, we decided to assume the same assumption for wind technology: 80% residential and 20% commercial.</t>
  </si>
  <si>
    <t xml:space="preserve">The small-scale distributed generation modality is still in its early stages of development, having been regulated only in 2012. Resolution 482/12 (ANEEL, 2012) </t>
  </si>
  <si>
    <t xml:space="preserve">provides for the general conditions for distributed generation access to the interconnected system, as well as as it sets guidelines for the electric power compensation mechanism. </t>
  </si>
  <si>
    <t>The energy injected by the consumer unit to the local distributor is later compensated, and the consumer unit is credited with the amount of electricity to be consumed within 36 months.</t>
  </si>
  <si>
    <t>Residential Commercial Split</t>
  </si>
  <si>
    <t xml:space="preserve">To estimate wind distributed capacity we had to rely on the figure 113 from MOP Building Book, page 177; </t>
  </si>
  <si>
    <t xml:space="preserve">To estimate wind distributed capacity we had to rely on the figure 116 from MOP Building Book, page 179; </t>
  </si>
  <si>
    <t>We estimate some points using webplotdigitizer tool and then we linear interpolated the data to get the time serie.</t>
  </si>
  <si>
    <t>kW</t>
  </si>
  <si>
    <t>GWh</t>
  </si>
  <si>
    <t>Notes:</t>
  </si>
  <si>
    <t>GWp</t>
  </si>
  <si>
    <t>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</si>
</sst>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u/>
      <sz val="11"/>
      <color theme="10"/>
      <name val="Calibri"/>
      <family val="2"/>
      <scheme val="minor"/>
    </font>
  </fonts>
  <fills count="35">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style="thick">
        <color theme="0"/>
      </left>
      <right style="thick">
        <color theme="0"/>
      </right>
      <top/>
      <bottom style="thin">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6" fillId="0" borderId="6" applyNumberFormat="0" applyProtection="0">
      <alignment horizontal="left" wrapText="1"/>
    </xf>
    <xf numFmtId="43" fontId="5" fillId="0" borderId="0" applyFont="0" applyFill="0" applyBorder="0" applyAlignment="0" applyProtection="0"/>
    <xf numFmtId="0" fontId="7" fillId="0" borderId="0" applyNumberFormat="0" applyFill="0" applyBorder="0" applyAlignment="0" applyProtection="0"/>
    <xf numFmtId="0" fontId="8" fillId="0" borderId="5"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7" fillId="8" borderId="12" applyNumberFormat="0" applyAlignment="0" applyProtection="0"/>
    <xf numFmtId="0" fontId="18" fillId="0" borderId="0" applyNumberFormat="0" applyFill="0" applyBorder="0" applyAlignment="0" applyProtection="0"/>
    <xf numFmtId="0" fontId="5" fillId="9" borderId="13" applyNumberFormat="0" applyFont="0" applyAlignment="0" applyProtection="0"/>
    <xf numFmtId="0" fontId="19" fillId="0" borderId="0" applyNumberFormat="0" applyFill="0" applyBorder="0" applyAlignment="0" applyProtection="0"/>
    <xf numFmtId="0" fontId="1" fillId="0" borderId="14"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1" fillId="5"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2"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wrapText="1"/>
    </xf>
    <xf numFmtId="3" fontId="0" fillId="0" borderId="0" xfId="0" applyNumberFormat="1"/>
    <xf numFmtId="164" fontId="0" fillId="0" borderId="0" xfId="10" applyNumberFormat="1" applyFont="1"/>
    <xf numFmtId="164" fontId="0" fillId="0" borderId="0" xfId="0" applyNumberFormat="1"/>
    <xf numFmtId="0" fontId="22" fillId="0" borderId="0" xfId="52"/>
    <xf numFmtId="0" fontId="17" fillId="34" borderId="0" xfId="0" applyFont="1" applyFill="1"/>
    <xf numFmtId="0" fontId="20" fillId="34" borderId="0" xfId="0" applyFont="1" applyFill="1"/>
    <xf numFmtId="1" fontId="0" fillId="0" borderId="0" xfId="0" applyNumberFormat="1"/>
    <xf numFmtId="9" fontId="0" fillId="0" borderId="0" xfId="8" applyFont="1"/>
    <xf numFmtId="11" fontId="0" fillId="0" borderId="0" xfId="0" applyNumberFormat="1"/>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10</xdr:row>
      <xdr:rowOff>190499</xdr:rowOff>
    </xdr:from>
    <xdr:to>
      <xdr:col>9</xdr:col>
      <xdr:colOff>323850</xdr:colOff>
      <xdr:row>28</xdr:row>
      <xdr:rowOff>11866</xdr:rowOff>
    </xdr:to>
    <xdr:pic>
      <xdr:nvPicPr>
        <xdr:cNvPr id="2" name="Picture 2">
          <a:extLst>
            <a:ext uri="{FF2B5EF4-FFF2-40B4-BE49-F238E27FC236}">
              <a16:creationId xmlns:a16="http://schemas.microsoft.com/office/drawing/2014/main" id="{59270B8E-3A85-41FF-B179-88531C105B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057399"/>
          <a:ext cx="5800725" cy="3120827"/>
        </a:xfrm>
        <a:prstGeom prst="rect">
          <a:avLst/>
        </a:prstGeom>
      </xdr:spPr>
    </xdr:pic>
    <xdr:clientData/>
  </xdr:twoCellAnchor>
  <xdr:twoCellAnchor editAs="oneCell">
    <xdr:from>
      <xdr:col>13</xdr:col>
      <xdr:colOff>85725</xdr:colOff>
      <xdr:row>11</xdr:row>
      <xdr:rowOff>7596</xdr:rowOff>
    </xdr:from>
    <xdr:to>
      <xdr:col>22</xdr:col>
      <xdr:colOff>352425</xdr:colOff>
      <xdr:row>28</xdr:row>
      <xdr:rowOff>870</xdr:rowOff>
    </xdr:to>
    <xdr:pic>
      <xdr:nvPicPr>
        <xdr:cNvPr id="3" name="Picture 10">
          <a:extLst>
            <a:ext uri="{FF2B5EF4-FFF2-40B4-BE49-F238E27FC236}">
              <a16:creationId xmlns:a16="http://schemas.microsoft.com/office/drawing/2014/main" id="{2DD69B0D-3147-45D4-8002-E8AF2298DF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10525" y="2064996"/>
          <a:ext cx="5753100" cy="31022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9526</xdr:colOff>
      <xdr:row>11</xdr:row>
      <xdr:rowOff>0</xdr:rowOff>
    </xdr:from>
    <xdr:to>
      <xdr:col>11</xdr:col>
      <xdr:colOff>485776</xdr:colOff>
      <xdr:row>16</xdr:row>
      <xdr:rowOff>57019</xdr:rowOff>
    </xdr:to>
    <xdr:pic>
      <xdr:nvPicPr>
        <xdr:cNvPr id="2" name="Picture 1">
          <a:extLst>
            <a:ext uri="{FF2B5EF4-FFF2-40B4-BE49-F238E27FC236}">
              <a16:creationId xmlns:a16="http://schemas.microsoft.com/office/drawing/2014/main" id="{6D8B617D-685F-4D7A-9A34-4BEC2D8CC7DD}"/>
            </a:ext>
          </a:extLst>
        </xdr:cNvPr>
        <xdr:cNvPicPr>
          <a:picLocks noChangeAspect="1"/>
        </xdr:cNvPicPr>
      </xdr:nvPicPr>
      <xdr:blipFill>
        <a:blip xmlns:r="http://schemas.openxmlformats.org/officeDocument/2006/relationships" r:embed="rId1"/>
        <a:stretch>
          <a:fillRect/>
        </a:stretch>
      </xdr:blipFill>
      <xdr:spPr>
        <a:xfrm>
          <a:off x="9526" y="2011680"/>
          <a:ext cx="7181850" cy="97141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
  <sheetViews>
    <sheetView workbookViewId="0">
      <selection sqref="A1:B1048576"/>
    </sheetView>
  </sheetViews>
  <sheetFormatPr baseColWidth="10" defaultColWidth="8.83203125" defaultRowHeight="15" x14ac:dyDescent="0.2"/>
  <cols>
    <col min="2" max="2" width="199.5" customWidth="1"/>
    <col min="4" max="4" width="14.5" bestFit="1" customWidth="1"/>
    <col min="5" max="5" width="10.83203125" bestFit="1" customWidth="1"/>
  </cols>
  <sheetData>
    <row r="1" spans="1:2" x14ac:dyDescent="0.2">
      <c r="A1" s="1" t="s">
        <v>10</v>
      </c>
    </row>
    <row r="2" spans="1:2" x14ac:dyDescent="0.2">
      <c r="A2" s="1" t="s">
        <v>11</v>
      </c>
    </row>
    <row r="4" spans="1:2" x14ac:dyDescent="0.2">
      <c r="A4" s="1" t="s">
        <v>12</v>
      </c>
      <c r="B4" s="3" t="s">
        <v>13</v>
      </c>
    </row>
    <row r="5" spans="1:2" x14ac:dyDescent="0.2">
      <c r="A5" s="1"/>
      <c r="B5" t="s">
        <v>24</v>
      </c>
    </row>
    <row r="6" spans="1:2" x14ac:dyDescent="0.2">
      <c r="A6" s="1"/>
      <c r="B6" s="2">
        <v>2017</v>
      </c>
    </row>
    <row r="7" spans="1:2" x14ac:dyDescent="0.2">
      <c r="A7" s="1"/>
      <c r="B7" t="s">
        <v>25</v>
      </c>
    </row>
    <row r="8" spans="1:2" x14ac:dyDescent="0.2">
      <c r="A8" s="1"/>
      <c r="B8" t="s">
        <v>26</v>
      </c>
    </row>
    <row r="9" spans="1:2" x14ac:dyDescent="0.2">
      <c r="A9" s="1"/>
      <c r="B9" s="8" t="s">
        <v>27</v>
      </c>
    </row>
    <row r="11" spans="1:2" x14ac:dyDescent="0.2">
      <c r="B11" s="3" t="s">
        <v>28</v>
      </c>
    </row>
    <row r="12" spans="1:2" x14ac:dyDescent="0.2">
      <c r="B12" t="s">
        <v>24</v>
      </c>
    </row>
    <row r="13" spans="1:2" x14ac:dyDescent="0.2">
      <c r="B13" s="2">
        <v>2017</v>
      </c>
    </row>
    <row r="14" spans="1:2" x14ac:dyDescent="0.2">
      <c r="B14" t="s">
        <v>25</v>
      </c>
    </row>
    <row r="15" spans="1:2" x14ac:dyDescent="0.2">
      <c r="B15" t="s">
        <v>26</v>
      </c>
    </row>
    <row r="16" spans="1:2" x14ac:dyDescent="0.2">
      <c r="B16" s="8" t="s">
        <v>27</v>
      </c>
    </row>
    <row r="17" spans="1:2" x14ac:dyDescent="0.2">
      <c r="B17" t="s">
        <v>29</v>
      </c>
    </row>
    <row r="18" spans="1:2" x14ac:dyDescent="0.2">
      <c r="B18" t="s">
        <v>30</v>
      </c>
    </row>
    <row r="20" spans="1:2" x14ac:dyDescent="0.2">
      <c r="B20" t="s">
        <v>31</v>
      </c>
    </row>
    <row r="21" spans="1:2" x14ac:dyDescent="0.2">
      <c r="B21" t="s">
        <v>32</v>
      </c>
    </row>
    <row r="23" spans="1:2" x14ac:dyDescent="0.2">
      <c r="B23" s="3" t="s">
        <v>33</v>
      </c>
    </row>
    <row r="24" spans="1:2" x14ac:dyDescent="0.2">
      <c r="B24" t="s">
        <v>24</v>
      </c>
    </row>
    <row r="25" spans="1:2" x14ac:dyDescent="0.2">
      <c r="B25" s="2">
        <v>2017</v>
      </c>
    </row>
    <row r="26" spans="1:2" x14ac:dyDescent="0.2">
      <c r="B26" t="s">
        <v>25</v>
      </c>
    </row>
    <row r="27" spans="1:2" x14ac:dyDescent="0.2">
      <c r="B27" t="s">
        <v>26</v>
      </c>
    </row>
    <row r="28" spans="1:2" x14ac:dyDescent="0.2">
      <c r="B28" s="8" t="s">
        <v>27</v>
      </c>
    </row>
    <row r="29" spans="1:2" x14ac:dyDescent="0.2">
      <c r="B29" t="s">
        <v>34</v>
      </c>
    </row>
    <row r="30" spans="1:2" x14ac:dyDescent="0.2">
      <c r="B30" t="s">
        <v>35</v>
      </c>
    </row>
    <row r="32" spans="1:2" x14ac:dyDescent="0.2">
      <c r="A32" s="1" t="s">
        <v>9</v>
      </c>
      <c r="B32" t="s">
        <v>36</v>
      </c>
    </row>
    <row r="33" spans="2:6" x14ac:dyDescent="0.2">
      <c r="B33" t="s">
        <v>37</v>
      </c>
    </row>
    <row r="34" spans="2:6" x14ac:dyDescent="0.2">
      <c r="B34" s="2">
        <v>0</v>
      </c>
    </row>
    <row r="36" spans="2:6" x14ac:dyDescent="0.2">
      <c r="B36" t="s">
        <v>23</v>
      </c>
    </row>
    <row r="37" spans="2:6" x14ac:dyDescent="0.2">
      <c r="B37" s="4"/>
    </row>
    <row r="38" spans="2:6" x14ac:dyDescent="0.2">
      <c r="B38" s="4"/>
      <c r="C38" s="5"/>
      <c r="D38" s="6"/>
      <c r="E38" s="7"/>
    </row>
    <row r="39" spans="2:6" x14ac:dyDescent="0.2">
      <c r="B39" s="4"/>
      <c r="F39" s="7"/>
    </row>
    <row r="40" spans="2:6" x14ac:dyDescent="0.2">
      <c r="B40" s="4"/>
    </row>
    <row r="41" spans="2:6" x14ac:dyDescent="0.2">
      <c r="B41" s="4"/>
    </row>
    <row r="42" spans="2:6" x14ac:dyDescent="0.2">
      <c r="B42" t="s">
        <v>38</v>
      </c>
    </row>
    <row r="43" spans="2:6" x14ac:dyDescent="0.2">
      <c r="B43" t="s">
        <v>39</v>
      </c>
    </row>
    <row r="45" spans="2:6" x14ac:dyDescent="0.2">
      <c r="B45" t="s">
        <v>40</v>
      </c>
    </row>
    <row r="46" spans="2:6" x14ac:dyDescent="0.2">
      <c r="B46" t="s">
        <v>41</v>
      </c>
    </row>
    <row r="47" spans="2:6" x14ac:dyDescent="0.2">
      <c r="B47" t="s">
        <v>42</v>
      </c>
    </row>
    <row r="48" spans="2:6" x14ac:dyDescent="0.2">
      <c r="B48" t="s">
        <v>43</v>
      </c>
    </row>
    <row r="50" spans="1:1" x14ac:dyDescent="0.2">
      <c r="A50" t="s">
        <v>44</v>
      </c>
    </row>
    <row r="51" spans="1:1" x14ac:dyDescent="0.2">
      <c r="A51" t="s">
        <v>45</v>
      </c>
    </row>
    <row r="52" spans="1:1" x14ac:dyDescent="0.2">
      <c r="A52" t="s">
        <v>46</v>
      </c>
    </row>
  </sheetData>
  <hyperlinks>
    <hyperlink ref="B9" r:id="rId1" xr:uid="{0EE61037-BCE8-412A-9EBB-CCEE5570EE46}"/>
    <hyperlink ref="B16" r:id="rId2" xr:uid="{D54153D7-8CED-4FC1-87A8-5971036D3300}"/>
    <hyperlink ref="B28" r:id="rId3" xr:uid="{7A89F676-A72F-44C4-A84D-8A7B14945778}"/>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CA1D-7AC3-4605-AEA7-88C054717EEE}">
  <dimension ref="A1:AL34"/>
  <sheetViews>
    <sheetView topLeftCell="A7" workbookViewId="0">
      <selection activeCell="M21" sqref="M21"/>
    </sheetView>
  </sheetViews>
  <sheetFormatPr baseColWidth="10" defaultColWidth="8.83203125" defaultRowHeight="15" x14ac:dyDescent="0.2"/>
  <sheetData>
    <row r="1" spans="1:14" x14ac:dyDescent="0.2">
      <c r="A1" s="1" t="s">
        <v>9</v>
      </c>
    </row>
    <row r="2" spans="1:14" x14ac:dyDescent="0.2">
      <c r="A2" s="1"/>
    </row>
    <row r="3" spans="1:14" x14ac:dyDescent="0.2">
      <c r="A3" t="s">
        <v>38</v>
      </c>
    </row>
    <row r="4" spans="1:14" x14ac:dyDescent="0.2">
      <c r="A4" t="s">
        <v>39</v>
      </c>
    </row>
    <row r="6" spans="1:14" x14ac:dyDescent="0.2">
      <c r="A6" s="1" t="s">
        <v>47</v>
      </c>
    </row>
    <row r="7" spans="1:14" ht="18" customHeight="1" x14ac:dyDescent="0.2">
      <c r="A7">
        <v>0.2</v>
      </c>
    </row>
    <row r="9" spans="1:14" x14ac:dyDescent="0.2">
      <c r="A9" t="s">
        <v>48</v>
      </c>
      <c r="N9" t="s">
        <v>49</v>
      </c>
    </row>
    <row r="10" spans="1:14" x14ac:dyDescent="0.2">
      <c r="A10" t="s">
        <v>50</v>
      </c>
      <c r="N10" t="s">
        <v>50</v>
      </c>
    </row>
    <row r="11" spans="1:14" x14ac:dyDescent="0.2">
      <c r="A11" s="1" t="s">
        <v>30</v>
      </c>
      <c r="N11" s="1" t="s">
        <v>32</v>
      </c>
    </row>
    <row r="31" spans="1:38" x14ac:dyDescent="0.2">
      <c r="A31" s="9" t="s">
        <v>23</v>
      </c>
      <c r="C31" s="10">
        <v>2015</v>
      </c>
      <c r="D31" s="10">
        <v>2016</v>
      </c>
      <c r="E31" s="10">
        <v>2017</v>
      </c>
      <c r="F31" s="10">
        <v>2018</v>
      </c>
      <c r="G31" s="10">
        <v>2019</v>
      </c>
      <c r="H31" s="10">
        <v>2020</v>
      </c>
      <c r="I31" s="10">
        <v>2021</v>
      </c>
      <c r="J31" s="10">
        <v>2022</v>
      </c>
      <c r="K31" s="10">
        <v>2023</v>
      </c>
      <c r="L31" s="10">
        <v>2024</v>
      </c>
      <c r="M31" s="10">
        <v>2025</v>
      </c>
      <c r="N31" s="10">
        <v>2026</v>
      </c>
      <c r="O31" s="10">
        <v>2027</v>
      </c>
      <c r="P31" s="10">
        <v>2028</v>
      </c>
      <c r="Q31" s="10">
        <v>2029</v>
      </c>
      <c r="R31" s="10">
        <v>2030</v>
      </c>
      <c r="S31" s="10">
        <v>2031</v>
      </c>
      <c r="T31" s="10">
        <v>2032</v>
      </c>
      <c r="U31" s="10">
        <v>2033</v>
      </c>
      <c r="V31" s="10">
        <v>2034</v>
      </c>
      <c r="W31" s="10">
        <v>2035</v>
      </c>
      <c r="X31" s="10">
        <v>2036</v>
      </c>
      <c r="Y31" s="10">
        <v>2037</v>
      </c>
      <c r="Z31" s="10">
        <v>2038</v>
      </c>
      <c r="AA31" s="10">
        <v>2039</v>
      </c>
      <c r="AB31" s="10">
        <v>2040</v>
      </c>
      <c r="AC31" s="10">
        <v>2041</v>
      </c>
      <c r="AD31" s="10">
        <v>2042</v>
      </c>
      <c r="AE31" s="10">
        <v>2043</v>
      </c>
      <c r="AF31" s="10">
        <v>2044</v>
      </c>
      <c r="AG31" s="10">
        <v>2045</v>
      </c>
      <c r="AH31" s="10">
        <v>2046</v>
      </c>
      <c r="AI31" s="10">
        <v>2047</v>
      </c>
      <c r="AJ31" s="10">
        <v>2048</v>
      </c>
      <c r="AK31" s="10">
        <v>2049</v>
      </c>
      <c r="AL31" s="10">
        <v>2050</v>
      </c>
    </row>
    <row r="32" spans="1:38" x14ac:dyDescent="0.2">
      <c r="B32" t="s">
        <v>51</v>
      </c>
      <c r="C32" s="11">
        <v>100</v>
      </c>
      <c r="D32" s="11">
        <v>476.92307692307702</v>
      </c>
      <c r="E32" s="11">
        <v>853.84615384615404</v>
      </c>
      <c r="F32" s="11">
        <v>1230.7692307692309</v>
      </c>
      <c r="G32" s="11">
        <v>1607.6923076923081</v>
      </c>
      <c r="H32" s="11">
        <v>1984.6153846153852</v>
      </c>
      <c r="I32" s="11">
        <v>2361.5384615384619</v>
      </c>
      <c r="J32" s="11">
        <v>2738.461538461539</v>
      </c>
      <c r="K32" s="11">
        <v>3115.3846153846162</v>
      </c>
      <c r="L32" s="11">
        <v>3492.3076923076933</v>
      </c>
      <c r="M32" s="11">
        <v>3869.2307692307704</v>
      </c>
      <c r="N32" s="11">
        <v>4246.1538461538476</v>
      </c>
      <c r="O32" s="11">
        <v>4623.0769230769238</v>
      </c>
      <c r="P32" s="11">
        <v>5000.0000000000009</v>
      </c>
      <c r="Q32" s="11">
        <v>5714.2857142857192</v>
      </c>
      <c r="R32" s="11">
        <v>6428.5714285714321</v>
      </c>
      <c r="S32" s="11">
        <v>7142.8571428571449</v>
      </c>
      <c r="T32" s="11">
        <v>7857.1428571428587</v>
      </c>
      <c r="U32" s="11">
        <v>8571.4285714285706</v>
      </c>
      <c r="V32" s="11">
        <v>9285.7142857142844</v>
      </c>
      <c r="W32" s="11">
        <v>9999.9999999999964</v>
      </c>
      <c r="X32" s="11">
        <v>11249.999999999996</v>
      </c>
      <c r="Y32" s="11">
        <v>12499.999999999996</v>
      </c>
      <c r="Z32" s="11">
        <v>13749.999999999996</v>
      </c>
      <c r="AA32" s="11">
        <v>14999.999999999996</v>
      </c>
      <c r="AB32" s="11">
        <v>16666.666666666668</v>
      </c>
      <c r="AC32" s="11">
        <v>18333.333333333336</v>
      </c>
      <c r="AD32" s="11">
        <v>20000.000000000007</v>
      </c>
      <c r="AE32" s="11">
        <v>21666.666666666668</v>
      </c>
      <c r="AF32" s="11">
        <v>23333.333333333328</v>
      </c>
      <c r="AG32" s="11">
        <v>25000</v>
      </c>
      <c r="AH32" s="11">
        <v>27400</v>
      </c>
      <c r="AI32" s="11">
        <v>29800</v>
      </c>
      <c r="AJ32" s="11">
        <v>32200</v>
      </c>
      <c r="AK32" s="11">
        <v>34600</v>
      </c>
      <c r="AL32" s="11">
        <v>37000</v>
      </c>
    </row>
    <row r="33" spans="2:38" x14ac:dyDescent="0.2">
      <c r="B33" t="s">
        <v>52</v>
      </c>
      <c r="C33" s="11">
        <v>1</v>
      </c>
      <c r="D33" s="11">
        <v>1.4</v>
      </c>
      <c r="E33" s="11">
        <v>1.8</v>
      </c>
      <c r="F33" s="11">
        <v>2.2000000000000002</v>
      </c>
      <c r="G33" s="11">
        <v>2.6</v>
      </c>
      <c r="H33" s="11">
        <v>3</v>
      </c>
      <c r="I33" s="11">
        <v>3.5</v>
      </c>
      <c r="J33" s="11">
        <v>4</v>
      </c>
      <c r="K33" s="11">
        <v>4.5</v>
      </c>
      <c r="L33" s="11">
        <v>5</v>
      </c>
      <c r="M33" s="11">
        <v>5.5</v>
      </c>
      <c r="N33" s="11">
        <v>6</v>
      </c>
      <c r="O33" s="11">
        <v>6.5</v>
      </c>
      <c r="P33" s="11">
        <v>7</v>
      </c>
      <c r="Q33" s="11">
        <v>7.5</v>
      </c>
      <c r="R33" s="11">
        <v>8</v>
      </c>
      <c r="S33" s="11">
        <v>9.5</v>
      </c>
      <c r="T33" s="11">
        <v>11</v>
      </c>
      <c r="U33" s="11">
        <v>12.5</v>
      </c>
      <c r="V33" s="11">
        <v>14</v>
      </c>
      <c r="W33" s="11">
        <v>15.5</v>
      </c>
      <c r="X33" s="11">
        <v>17</v>
      </c>
      <c r="Y33" s="11">
        <v>18.5</v>
      </c>
      <c r="Z33" s="11">
        <v>20</v>
      </c>
      <c r="AA33" s="11">
        <v>21.5</v>
      </c>
      <c r="AB33" s="11">
        <v>23</v>
      </c>
      <c r="AC33" s="11">
        <v>25.1</v>
      </c>
      <c r="AD33" s="11">
        <v>27.2</v>
      </c>
      <c r="AE33" s="11">
        <v>29.3</v>
      </c>
      <c r="AF33" s="11">
        <v>31.4</v>
      </c>
      <c r="AG33" s="11">
        <v>33.5</v>
      </c>
      <c r="AH33" s="11">
        <v>35.6</v>
      </c>
      <c r="AI33" s="11">
        <v>37.700000000000003</v>
      </c>
      <c r="AJ33" s="11">
        <v>39.799999999999997</v>
      </c>
      <c r="AK33" s="11">
        <v>41.900000000000006</v>
      </c>
      <c r="AL33" s="11">
        <v>44</v>
      </c>
    </row>
    <row r="34" spans="2:38" x14ac:dyDescent="0.2">
      <c r="D34"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A64CF-6A39-4273-BF1E-3D06F109B64C}">
  <dimension ref="A1:AL21"/>
  <sheetViews>
    <sheetView workbookViewId="0">
      <selection activeCell="M21" sqref="M21"/>
    </sheetView>
  </sheetViews>
  <sheetFormatPr baseColWidth="10" defaultColWidth="8.83203125" defaultRowHeight="15" x14ac:dyDescent="0.2"/>
  <sheetData>
    <row r="1" spans="1:1" x14ac:dyDescent="0.2">
      <c r="A1" s="1" t="s">
        <v>53</v>
      </c>
    </row>
    <row r="2" spans="1:1" x14ac:dyDescent="0.2">
      <c r="A2" s="1"/>
    </row>
    <row r="3" spans="1:1" x14ac:dyDescent="0.2">
      <c r="A3" t="s">
        <v>41</v>
      </c>
    </row>
    <row r="4" spans="1:1" x14ac:dyDescent="0.2">
      <c r="A4" t="s">
        <v>42</v>
      </c>
    </row>
    <row r="5" spans="1:1" x14ac:dyDescent="0.2">
      <c r="A5" t="s">
        <v>43</v>
      </c>
    </row>
    <row r="7" spans="1:1" x14ac:dyDescent="0.2">
      <c r="A7" s="1" t="s">
        <v>47</v>
      </c>
    </row>
    <row r="8" spans="1:1" x14ac:dyDescent="0.2">
      <c r="A8">
        <v>0.2</v>
      </c>
    </row>
    <row r="11" spans="1:1" x14ac:dyDescent="0.2">
      <c r="A11" t="s">
        <v>35</v>
      </c>
    </row>
    <row r="19" spans="1:38" x14ac:dyDescent="0.2">
      <c r="A19" s="9" t="s">
        <v>40</v>
      </c>
      <c r="C19" s="10">
        <v>2015</v>
      </c>
      <c r="D19" s="10">
        <v>2016</v>
      </c>
      <c r="E19" s="10">
        <v>2017</v>
      </c>
      <c r="F19" s="10">
        <v>2018</v>
      </c>
      <c r="G19" s="10">
        <v>2019</v>
      </c>
      <c r="H19" s="10">
        <v>2020</v>
      </c>
      <c r="I19" s="10">
        <v>2021</v>
      </c>
      <c r="J19" s="10">
        <v>2022</v>
      </c>
      <c r="K19" s="10">
        <v>2023</v>
      </c>
      <c r="L19" s="10">
        <v>2024</v>
      </c>
      <c r="M19" s="10">
        <v>2025</v>
      </c>
      <c r="N19" s="10">
        <v>2026</v>
      </c>
      <c r="O19" s="10">
        <v>2027</v>
      </c>
      <c r="P19" s="10">
        <v>2028</v>
      </c>
      <c r="Q19" s="10">
        <v>2029</v>
      </c>
      <c r="R19" s="10">
        <v>2030</v>
      </c>
      <c r="S19" s="10">
        <v>2031</v>
      </c>
      <c r="T19" s="10">
        <v>2032</v>
      </c>
      <c r="U19" s="10">
        <v>2033</v>
      </c>
      <c r="V19" s="10">
        <v>2034</v>
      </c>
      <c r="W19" s="10">
        <v>2035</v>
      </c>
      <c r="X19" s="10">
        <v>2036</v>
      </c>
      <c r="Y19" s="10">
        <v>2037</v>
      </c>
      <c r="Z19" s="10">
        <v>2038</v>
      </c>
      <c r="AA19" s="10">
        <v>2039</v>
      </c>
      <c r="AB19" s="10">
        <v>2040</v>
      </c>
      <c r="AC19" s="10">
        <v>2041</v>
      </c>
      <c r="AD19" s="10">
        <v>2042</v>
      </c>
      <c r="AE19" s="10">
        <v>2043</v>
      </c>
      <c r="AF19" s="10">
        <v>2044</v>
      </c>
      <c r="AG19" s="10">
        <v>2045</v>
      </c>
      <c r="AH19" s="10">
        <v>2046</v>
      </c>
      <c r="AI19" s="10">
        <v>2047</v>
      </c>
      <c r="AJ19" s="10">
        <v>2048</v>
      </c>
      <c r="AK19" s="10">
        <v>2049</v>
      </c>
      <c r="AL19" s="10">
        <v>2050</v>
      </c>
    </row>
    <row r="20" spans="1:38" x14ac:dyDescent="0.2">
      <c r="B20" t="s">
        <v>54</v>
      </c>
      <c r="C20">
        <v>0.09</v>
      </c>
      <c r="D20">
        <v>0.188</v>
      </c>
      <c r="E20">
        <v>0.28600000000000003</v>
      </c>
      <c r="F20">
        <v>0.38400000000000001</v>
      </c>
      <c r="G20">
        <v>0.48199999999999998</v>
      </c>
      <c r="H20">
        <v>0.57999999999999996</v>
      </c>
      <c r="I20">
        <v>0.70199999999999996</v>
      </c>
      <c r="J20">
        <v>0.82399999999999995</v>
      </c>
      <c r="K20">
        <v>0.94599999999999995</v>
      </c>
      <c r="L20">
        <v>1.0680000000000001</v>
      </c>
      <c r="M20">
        <v>1.19</v>
      </c>
      <c r="N20">
        <v>1.67</v>
      </c>
      <c r="O20">
        <v>2.15</v>
      </c>
      <c r="P20">
        <v>2.63</v>
      </c>
      <c r="Q20">
        <v>3.11</v>
      </c>
      <c r="R20">
        <v>3.59</v>
      </c>
      <c r="S20">
        <v>3.7149999999999999</v>
      </c>
      <c r="T20">
        <v>3.84</v>
      </c>
      <c r="U20">
        <v>3.9649999999999999</v>
      </c>
      <c r="V20">
        <v>4.09</v>
      </c>
      <c r="W20">
        <v>4.2149999999999999</v>
      </c>
      <c r="X20">
        <v>4.34</v>
      </c>
      <c r="Y20">
        <v>4.4649999999999999</v>
      </c>
      <c r="Z20">
        <v>4.59</v>
      </c>
      <c r="AA20">
        <v>4.7149999999999999</v>
      </c>
      <c r="AB20">
        <v>4.84</v>
      </c>
      <c r="AC20">
        <v>5.0039999999999996</v>
      </c>
      <c r="AD20">
        <v>5.1680000000000001</v>
      </c>
      <c r="AE20">
        <v>5.3319999999999999</v>
      </c>
      <c r="AF20">
        <v>5.4959999999999996</v>
      </c>
      <c r="AG20">
        <v>5.66</v>
      </c>
      <c r="AH20">
        <v>5.8840000000000003</v>
      </c>
      <c r="AI20">
        <v>6.1080000000000005</v>
      </c>
      <c r="AJ20">
        <v>6.3319999999999999</v>
      </c>
      <c r="AK20">
        <v>6.556</v>
      </c>
      <c r="AL20">
        <v>6.78</v>
      </c>
    </row>
    <row r="21" spans="1:38" x14ac:dyDescent="0.2">
      <c r="B21" t="s">
        <v>55</v>
      </c>
      <c r="C21">
        <v>0.13</v>
      </c>
      <c r="D21">
        <v>0.26400000000000001</v>
      </c>
      <c r="E21">
        <v>0.39800000000000002</v>
      </c>
      <c r="F21">
        <v>0.53200000000000003</v>
      </c>
      <c r="G21">
        <v>0.66600000000000004</v>
      </c>
      <c r="H21">
        <v>0.8</v>
      </c>
      <c r="I21">
        <v>0.96000000000000008</v>
      </c>
      <c r="J21">
        <v>1.1200000000000001</v>
      </c>
      <c r="K21">
        <v>1.28</v>
      </c>
      <c r="L21">
        <v>1.44</v>
      </c>
      <c r="M21">
        <v>1.6</v>
      </c>
      <c r="N21">
        <v>1.8240000000000001</v>
      </c>
      <c r="O21">
        <v>2.048</v>
      </c>
      <c r="P21">
        <v>2.2720000000000002</v>
      </c>
      <c r="Q21">
        <v>2.496</v>
      </c>
      <c r="R21">
        <v>2.72</v>
      </c>
      <c r="S21">
        <v>3.101</v>
      </c>
      <c r="T21">
        <v>3.4820000000000002</v>
      </c>
      <c r="U21">
        <v>3.8630000000000004</v>
      </c>
      <c r="V21">
        <v>4.2439999999999998</v>
      </c>
      <c r="W21">
        <v>4.625</v>
      </c>
      <c r="X21">
        <v>5.0060000000000002</v>
      </c>
      <c r="Y21">
        <v>5.3870000000000005</v>
      </c>
      <c r="Z21">
        <v>5.7680000000000007</v>
      </c>
      <c r="AA21">
        <v>6.1490000000000009</v>
      </c>
      <c r="AB21">
        <v>6.53</v>
      </c>
      <c r="AC21">
        <v>6.7520000000000007</v>
      </c>
      <c r="AD21">
        <v>6.9740000000000002</v>
      </c>
      <c r="AE21">
        <v>7.1960000000000006</v>
      </c>
      <c r="AF21">
        <v>7.4180000000000001</v>
      </c>
      <c r="AG21">
        <v>7.6400000000000006</v>
      </c>
      <c r="AH21">
        <v>7.94</v>
      </c>
      <c r="AI21">
        <v>8.24</v>
      </c>
      <c r="AJ21">
        <v>8.5400000000000009</v>
      </c>
      <c r="AK21">
        <v>8.84</v>
      </c>
      <c r="AL21">
        <v>9.14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(Wind!G33*1000)*(1-Wind!$A$7)</f>
        <v>2080</v>
      </c>
      <c r="C6" s="13">
        <f>(Wind!H33*1000)*(1-Wind!$A$7)</f>
        <v>2400</v>
      </c>
      <c r="D6" s="13">
        <f>(Wind!I33*1000)*(1-Wind!$A$7)</f>
        <v>2800</v>
      </c>
      <c r="E6" s="13">
        <f>(Wind!J33*1000)*(1-Wind!$A$7)</f>
        <v>3200</v>
      </c>
      <c r="F6" s="13">
        <f>(Wind!K33*1000)*(1-Wind!$A$7)</f>
        <v>3600</v>
      </c>
      <c r="G6" s="13">
        <f>(Wind!L33*1000)*(1-Wind!$A$7)</f>
        <v>4000</v>
      </c>
      <c r="H6" s="13">
        <f>(Wind!M33*1000)*(1-Wind!$A$7)</f>
        <v>4400</v>
      </c>
      <c r="I6" s="13">
        <f>(Wind!N33*1000)*(1-Wind!$A$7)</f>
        <v>4800</v>
      </c>
      <c r="J6" s="13">
        <f>(Wind!O33*1000)*(1-Wind!$A$7)</f>
        <v>5200</v>
      </c>
      <c r="K6" s="13">
        <f>(Wind!P33*1000)*(1-Wind!$A$7)</f>
        <v>5600</v>
      </c>
      <c r="L6" s="13">
        <f>(Wind!Q33*1000)*(1-Wind!$A$7)</f>
        <v>6000</v>
      </c>
      <c r="M6" s="13">
        <f>(Wind!R33*1000)*(1-Wind!$A$7)</f>
        <v>6400</v>
      </c>
      <c r="N6" s="13">
        <f>(Wind!S33*1000)*(1-Wind!$A$7)</f>
        <v>7600</v>
      </c>
      <c r="O6" s="13">
        <f>(Wind!T33*1000)*(1-Wind!$A$7)</f>
        <v>8800</v>
      </c>
      <c r="P6" s="13">
        <f>(Wind!U33*1000)*(1-Wind!$A$7)</f>
        <v>10000</v>
      </c>
      <c r="Q6" s="13">
        <f>(Wind!V33*1000)*(1-Wind!$A$7)</f>
        <v>11200</v>
      </c>
      <c r="R6" s="13">
        <f>(Wind!W33*1000)*(1-Wind!$A$7)</f>
        <v>12400</v>
      </c>
      <c r="S6" s="13">
        <f>(Wind!X33*1000)*(1-Wind!$A$7)</f>
        <v>13600</v>
      </c>
      <c r="T6" s="13">
        <f>(Wind!Y33*1000)*(1-Wind!$A$7)</f>
        <v>14800</v>
      </c>
      <c r="U6" s="13">
        <f>(Wind!Z33*1000)*(1-Wind!$A$7)</f>
        <v>16000</v>
      </c>
      <c r="V6" s="13">
        <f>(Wind!AA33*1000)*(1-Wind!$A$7)</f>
        <v>17200</v>
      </c>
      <c r="W6" s="13">
        <f>(Wind!AB33*1000)*(1-Wind!$A$7)</f>
        <v>18400</v>
      </c>
      <c r="X6" s="13">
        <f>(Wind!AC33*1000)*(1-Wind!$A$7)</f>
        <v>20080</v>
      </c>
      <c r="Y6" s="13">
        <f>(Wind!AD33*1000)*(1-Wind!$A$7)</f>
        <v>21760</v>
      </c>
      <c r="Z6" s="13">
        <f>(Wind!AE33*1000)*(1-Wind!$A$7)</f>
        <v>23440</v>
      </c>
      <c r="AA6" s="13">
        <f>(Wind!AF33*1000)*(1-Wind!$A$7)</f>
        <v>25120</v>
      </c>
      <c r="AB6" s="13">
        <f>(Wind!AG33*1000)*(1-Wind!$A$7)</f>
        <v>26800</v>
      </c>
      <c r="AC6" s="13">
        <f>(Wind!AH33*1000)*(1-Wind!$A$7)</f>
        <v>28480</v>
      </c>
      <c r="AD6" s="13">
        <f>(Wind!AI33*1000)*(1-Wind!$A$7)</f>
        <v>30160</v>
      </c>
      <c r="AE6" s="13">
        <f>(Wind!AJ33*1000)*(1-Wind!$A$7)</f>
        <v>31840</v>
      </c>
      <c r="AF6" s="13">
        <f>(Wind!AK33*1000)*(1-Wind!$A$7)</f>
        <v>33520.000000000007</v>
      </c>
      <c r="AG6" s="13">
        <f>(Wind!AL33*1000)*(1-Wind!$A$7)</f>
        <v>35200</v>
      </c>
    </row>
    <row r="7" spans="1:33" x14ac:dyDescent="0.2">
      <c r="A7" t="s">
        <v>3</v>
      </c>
      <c r="B7" s="13">
        <f>('Solar PV'!G21*10^6)*(1-'Solar PV'!$A$8)</f>
        <v>532800</v>
      </c>
      <c r="C7" s="13">
        <f>('Solar PV'!H21*10^6)*(1-'Solar PV'!$A$8)</f>
        <v>640000</v>
      </c>
      <c r="D7" s="13">
        <f>('Solar PV'!I21*10^6)*(1-'Solar PV'!$A$8)</f>
        <v>768000.00000000012</v>
      </c>
      <c r="E7" s="13">
        <f>('Solar PV'!J21*10^6)*(1-'Solar PV'!$A$8)</f>
        <v>896000</v>
      </c>
      <c r="F7" s="13">
        <f>('Solar PV'!K21*10^6)*(1-'Solar PV'!$A$8)</f>
        <v>1024000</v>
      </c>
      <c r="G7" s="13">
        <f>('Solar PV'!L21*10^6)*(1-'Solar PV'!$A$8)</f>
        <v>1152000</v>
      </c>
      <c r="H7" s="13">
        <f>('Solar PV'!M21*10^6)*(1-'Solar PV'!$A$8)</f>
        <v>1280000</v>
      </c>
      <c r="I7" s="13">
        <f>('Solar PV'!N21*10^6)*(1-'Solar PV'!$A$8)</f>
        <v>1459200</v>
      </c>
      <c r="J7" s="13">
        <f>('Solar PV'!O21*10^6)*(1-'Solar PV'!$A$8)</f>
        <v>1638400</v>
      </c>
      <c r="K7" s="13">
        <f>('Solar PV'!P21*10^6)*(1-'Solar PV'!$A$8)</f>
        <v>1817600.0000000005</v>
      </c>
      <c r="L7" s="13">
        <f>('Solar PV'!Q21*10^6)*(1-'Solar PV'!$A$8)</f>
        <v>1996800</v>
      </c>
      <c r="M7" s="13">
        <f>('Solar PV'!R21*10^6)*(1-'Solar PV'!$A$8)</f>
        <v>2176000</v>
      </c>
      <c r="N7" s="13">
        <f>('Solar PV'!S21*10^6)*(1-'Solar PV'!$A$8)</f>
        <v>2480800</v>
      </c>
      <c r="O7" s="13">
        <f>('Solar PV'!T21*10^6)*(1-'Solar PV'!$A$8)</f>
        <v>2785600</v>
      </c>
      <c r="P7" s="13">
        <f>('Solar PV'!U21*10^6)*(1-'Solar PV'!$A$8)</f>
        <v>3090400.0000000005</v>
      </c>
      <c r="Q7" s="13">
        <f>('Solar PV'!V21*10^6)*(1-'Solar PV'!$A$8)</f>
        <v>3395200</v>
      </c>
      <c r="R7" s="13">
        <f>('Solar PV'!W21*10^6)*(1-'Solar PV'!$A$8)</f>
        <v>3700000</v>
      </c>
      <c r="S7" s="13">
        <f>('Solar PV'!X21*10^6)*(1-'Solar PV'!$A$8)</f>
        <v>4004800</v>
      </c>
      <c r="T7" s="13">
        <f>('Solar PV'!Y21*10^6)*(1-'Solar PV'!$A$8)</f>
        <v>4309600</v>
      </c>
      <c r="U7" s="13">
        <f>('Solar PV'!Z21*10^6)*(1-'Solar PV'!$A$8)</f>
        <v>4614400.0000000009</v>
      </c>
      <c r="V7" s="13">
        <f>('Solar PV'!AA21*10^6)*(1-'Solar PV'!$A$8)</f>
        <v>4919200.0000000009</v>
      </c>
      <c r="W7" s="13">
        <f>('Solar PV'!AB21*10^6)*(1-'Solar PV'!$A$8)</f>
        <v>5224000</v>
      </c>
      <c r="X7" s="13">
        <f>('Solar PV'!AC21*10^6)*(1-'Solar PV'!$A$8)</f>
        <v>5401600.0000000009</v>
      </c>
      <c r="Y7" s="13">
        <f>('Solar PV'!AD21*10^6)*(1-'Solar PV'!$A$8)</f>
        <v>5579200</v>
      </c>
      <c r="Z7" s="13">
        <f>('Solar PV'!AE21*10^6)*(1-'Solar PV'!$A$8)</f>
        <v>5756800.0000000009</v>
      </c>
      <c r="AA7" s="13">
        <f>('Solar PV'!AF21*10^6)*(1-'Solar PV'!$A$8)</f>
        <v>5934400</v>
      </c>
      <c r="AB7" s="13">
        <f>('Solar PV'!AG21*10^6)*(1-'Solar PV'!$A$8)</f>
        <v>6112000.0000000009</v>
      </c>
      <c r="AC7" s="13">
        <f>('Solar PV'!AH21*10^6)*(1-'Solar PV'!$A$8)</f>
        <v>6352000</v>
      </c>
      <c r="AD7" s="13">
        <f>('Solar PV'!AI21*10^6)*(1-'Solar PV'!$A$8)</f>
        <v>6592000</v>
      </c>
      <c r="AE7" s="13">
        <f>('Solar PV'!AJ21*10^6)*(1-'Solar PV'!$A$8)</f>
        <v>6832000</v>
      </c>
      <c r="AF7" s="13">
        <f>('Solar PV'!AK21*10^6)*(1-'Solar PV'!$A$8)</f>
        <v>7072000</v>
      </c>
      <c r="AG7" s="13">
        <f>('Solar PV'!AL21*10^6)*(1-'Solar PV'!$A$8)</f>
        <v>7312000</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About!$B$34</f>
        <v>0</v>
      </c>
      <c r="C6" s="13">
        <f>About!$B$34</f>
        <v>0</v>
      </c>
      <c r="D6" s="13">
        <f>About!$B$34</f>
        <v>0</v>
      </c>
      <c r="E6" s="13">
        <f>About!$B$34</f>
        <v>0</v>
      </c>
      <c r="F6" s="13">
        <f>About!$B$34</f>
        <v>0</v>
      </c>
      <c r="G6" s="13">
        <f>About!$B$34</f>
        <v>0</v>
      </c>
      <c r="H6" s="13">
        <f>About!$B$34</f>
        <v>0</v>
      </c>
      <c r="I6" s="13">
        <f>About!$B$34</f>
        <v>0</v>
      </c>
      <c r="J6" s="13">
        <f>About!$B$34</f>
        <v>0</v>
      </c>
      <c r="K6" s="13">
        <f>About!$B$34</f>
        <v>0</v>
      </c>
      <c r="L6" s="13">
        <f>About!$B$34</f>
        <v>0</v>
      </c>
      <c r="M6" s="13">
        <f>About!$B$34</f>
        <v>0</v>
      </c>
      <c r="N6" s="13">
        <f>About!$B$34</f>
        <v>0</v>
      </c>
      <c r="O6" s="13">
        <f>About!$B$34</f>
        <v>0</v>
      </c>
      <c r="P6" s="13">
        <f>About!$B$34</f>
        <v>0</v>
      </c>
      <c r="Q6" s="13">
        <f>About!$B$34</f>
        <v>0</v>
      </c>
      <c r="R6" s="13">
        <f>About!$B$34</f>
        <v>0</v>
      </c>
      <c r="S6" s="13">
        <f>About!$B$34</f>
        <v>0</v>
      </c>
      <c r="T6" s="13">
        <f>About!$B$34</f>
        <v>0</v>
      </c>
      <c r="U6" s="13">
        <f>About!$B$34</f>
        <v>0</v>
      </c>
      <c r="V6" s="13">
        <f>About!$B$34</f>
        <v>0</v>
      </c>
      <c r="W6" s="13">
        <f>About!$B$34</f>
        <v>0</v>
      </c>
      <c r="X6" s="13">
        <f>About!$B$34</f>
        <v>0</v>
      </c>
      <c r="Y6" s="13">
        <f>About!$B$34</f>
        <v>0</v>
      </c>
      <c r="Z6" s="13">
        <f>About!$B$34</f>
        <v>0</v>
      </c>
      <c r="AA6" s="13">
        <f>About!$B$34</f>
        <v>0</v>
      </c>
      <c r="AB6" s="13">
        <f>About!$B$34</f>
        <v>0</v>
      </c>
      <c r="AC6" s="13">
        <f>About!$B$34</f>
        <v>0</v>
      </c>
      <c r="AD6" s="13">
        <f>About!$B$34</f>
        <v>0</v>
      </c>
      <c r="AE6" s="13">
        <f>About!$B$34</f>
        <v>0</v>
      </c>
      <c r="AF6" s="13">
        <f>About!$B$34</f>
        <v>0</v>
      </c>
      <c r="AG6" s="13">
        <f>About!$B$34</f>
        <v>0</v>
      </c>
    </row>
    <row r="7" spans="1:33" x14ac:dyDescent="0.2">
      <c r="A7" t="s">
        <v>3</v>
      </c>
      <c r="B7" s="13">
        <f>About!$B$34</f>
        <v>0</v>
      </c>
      <c r="C7" s="13">
        <f>About!$B$34</f>
        <v>0</v>
      </c>
      <c r="D7" s="13">
        <f>About!$B$34</f>
        <v>0</v>
      </c>
      <c r="E7" s="13">
        <f>About!$B$34</f>
        <v>0</v>
      </c>
      <c r="F7" s="13">
        <f>About!$B$34</f>
        <v>0</v>
      </c>
      <c r="G7" s="13">
        <f>About!$B$34</f>
        <v>0</v>
      </c>
      <c r="H7" s="13">
        <f>About!$B$34</f>
        <v>0</v>
      </c>
      <c r="I7" s="13">
        <f>About!$B$34</f>
        <v>0</v>
      </c>
      <c r="J7" s="13">
        <f>About!$B$34</f>
        <v>0</v>
      </c>
      <c r="K7" s="13">
        <f>About!$B$34</f>
        <v>0</v>
      </c>
      <c r="L7" s="13">
        <f>About!$B$34</f>
        <v>0</v>
      </c>
      <c r="M7" s="13">
        <f>About!$B$34</f>
        <v>0</v>
      </c>
      <c r="N7" s="13">
        <f>About!$B$34</f>
        <v>0</v>
      </c>
      <c r="O7" s="13">
        <f>About!$B$34</f>
        <v>0</v>
      </c>
      <c r="P7" s="13">
        <f>About!$B$34</f>
        <v>0</v>
      </c>
      <c r="Q7" s="13">
        <f>About!$B$34</f>
        <v>0</v>
      </c>
      <c r="R7" s="13">
        <f>About!$B$34</f>
        <v>0</v>
      </c>
      <c r="S7" s="13">
        <f>About!$B$34</f>
        <v>0</v>
      </c>
      <c r="T7" s="13">
        <f>About!$B$34</f>
        <v>0</v>
      </c>
      <c r="U7" s="13">
        <f>About!$B$34</f>
        <v>0</v>
      </c>
      <c r="V7" s="13">
        <f>About!$B$34</f>
        <v>0</v>
      </c>
      <c r="W7" s="13">
        <f>About!$B$34</f>
        <v>0</v>
      </c>
      <c r="X7" s="13">
        <f>About!$B$34</f>
        <v>0</v>
      </c>
      <c r="Y7" s="13">
        <f>About!$B$34</f>
        <v>0</v>
      </c>
      <c r="Z7" s="13">
        <f>About!$B$34</f>
        <v>0</v>
      </c>
      <c r="AA7" s="13">
        <f>About!$B$34</f>
        <v>0</v>
      </c>
      <c r="AB7" s="13">
        <f>About!$B$34</f>
        <v>0</v>
      </c>
      <c r="AC7" s="13">
        <f>About!$B$34</f>
        <v>0</v>
      </c>
      <c r="AD7" s="13">
        <f>About!$B$34</f>
        <v>0</v>
      </c>
      <c r="AE7" s="13">
        <f>About!$B$34</f>
        <v>0</v>
      </c>
      <c r="AF7" s="13">
        <f>About!$B$34</f>
        <v>0</v>
      </c>
      <c r="AG7" s="13">
        <f>About!$B$34</f>
        <v>0</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22</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(Wind!G33*1000)*Wind!$A$7</f>
        <v>520</v>
      </c>
      <c r="C6" s="13">
        <f>(Wind!H33*1000)*Wind!$A$7</f>
        <v>600</v>
      </c>
      <c r="D6" s="13">
        <f>(Wind!I33*1000)*Wind!$A$7</f>
        <v>700</v>
      </c>
      <c r="E6" s="13">
        <f>(Wind!J33*1000)*Wind!$A$7</f>
        <v>800</v>
      </c>
      <c r="F6" s="13">
        <f>(Wind!K33*1000)*Wind!$A$7</f>
        <v>900</v>
      </c>
      <c r="G6" s="13">
        <f>(Wind!L33*1000)*Wind!$A$7</f>
        <v>1000</v>
      </c>
      <c r="H6" s="13">
        <f>(Wind!M33*1000)*Wind!$A$7</f>
        <v>1100</v>
      </c>
      <c r="I6" s="13">
        <f>(Wind!N33*1000)*Wind!$A$7</f>
        <v>1200</v>
      </c>
      <c r="J6" s="13">
        <f>(Wind!O33*1000)*Wind!$A$7</f>
        <v>1300</v>
      </c>
      <c r="K6" s="13">
        <f>(Wind!P33*1000)*Wind!$A$7</f>
        <v>1400</v>
      </c>
      <c r="L6" s="13">
        <f>(Wind!Q33*1000)*Wind!$A$7</f>
        <v>1500</v>
      </c>
      <c r="M6" s="13">
        <f>(Wind!R33*1000)*Wind!$A$7</f>
        <v>1600</v>
      </c>
      <c r="N6" s="13">
        <f>(Wind!S33*1000)*Wind!$A$7</f>
        <v>1900</v>
      </c>
      <c r="O6" s="13">
        <f>(Wind!T33*1000)*Wind!$A$7</f>
        <v>2200</v>
      </c>
      <c r="P6" s="13">
        <f>(Wind!U33*1000)*Wind!$A$7</f>
        <v>2500</v>
      </c>
      <c r="Q6" s="13">
        <f>(Wind!V33*1000)*Wind!$A$7</f>
        <v>2800</v>
      </c>
      <c r="R6" s="13">
        <f>(Wind!W33*1000)*Wind!$A$7</f>
        <v>3100</v>
      </c>
      <c r="S6" s="13">
        <f>(Wind!X33*1000)*Wind!$A$7</f>
        <v>3400</v>
      </c>
      <c r="T6" s="13">
        <f>(Wind!Y33*1000)*Wind!$A$7</f>
        <v>3700</v>
      </c>
      <c r="U6" s="13">
        <f>(Wind!Z33*1000)*Wind!$A$7</f>
        <v>4000</v>
      </c>
      <c r="V6" s="13">
        <f>(Wind!AA33*1000)*Wind!$A$7</f>
        <v>4300</v>
      </c>
      <c r="W6" s="13">
        <f>(Wind!AB33*1000)*Wind!$A$7</f>
        <v>4600</v>
      </c>
      <c r="X6" s="13">
        <f>(Wind!AC33*1000)*Wind!$A$7</f>
        <v>5020</v>
      </c>
      <c r="Y6" s="13">
        <f>(Wind!AD33*1000)*Wind!$A$7</f>
        <v>5440</v>
      </c>
      <c r="Z6" s="13">
        <f>(Wind!AE33*1000)*Wind!$A$7</f>
        <v>5860</v>
      </c>
      <c r="AA6" s="13">
        <f>(Wind!AF33*1000)*Wind!$A$7</f>
        <v>6280</v>
      </c>
      <c r="AB6" s="13">
        <f>(Wind!AG33*1000)*Wind!$A$7</f>
        <v>6700</v>
      </c>
      <c r="AC6" s="13">
        <f>(Wind!AH33*1000)*Wind!$A$7</f>
        <v>7120</v>
      </c>
      <c r="AD6" s="13">
        <f>(Wind!AI33*1000)*Wind!$A$7</f>
        <v>7540</v>
      </c>
      <c r="AE6" s="13">
        <f>(Wind!AJ33*1000)*Wind!$A$7</f>
        <v>7960</v>
      </c>
      <c r="AF6" s="13">
        <f>(Wind!AK33*1000)*Wind!$A$7</f>
        <v>8380.0000000000018</v>
      </c>
      <c r="AG6" s="13">
        <f>(Wind!AL33*1000)*Wind!$A$7</f>
        <v>8800</v>
      </c>
    </row>
    <row r="7" spans="1:33" x14ac:dyDescent="0.2">
      <c r="A7" t="s">
        <v>3</v>
      </c>
      <c r="B7" s="13">
        <f>('Solar PV'!G21*10^6)*'Solar PV'!$A$8</f>
        <v>133200</v>
      </c>
      <c r="C7" s="13">
        <f>('Solar PV'!H21*10^6)*'Solar PV'!$A$8</f>
        <v>160000</v>
      </c>
      <c r="D7" s="13">
        <f>('Solar PV'!I21*10^6)*'Solar PV'!$A$8</f>
        <v>192000.00000000003</v>
      </c>
      <c r="E7" s="13">
        <f>('Solar PV'!J21*10^6)*'Solar PV'!$A$8</f>
        <v>224000</v>
      </c>
      <c r="F7" s="13">
        <f>('Solar PV'!K21*10^6)*'Solar PV'!$A$8</f>
        <v>256000</v>
      </c>
      <c r="G7" s="13">
        <f>('Solar PV'!L21*10^6)*'Solar PV'!$A$8</f>
        <v>288000</v>
      </c>
      <c r="H7" s="13">
        <f>('Solar PV'!M21*10^6)*'Solar PV'!$A$8</f>
        <v>320000</v>
      </c>
      <c r="I7" s="13">
        <f>('Solar PV'!N21*10^6)*'Solar PV'!$A$8</f>
        <v>364800</v>
      </c>
      <c r="J7" s="13">
        <f>('Solar PV'!O21*10^6)*'Solar PV'!$A$8</f>
        <v>409600</v>
      </c>
      <c r="K7" s="13">
        <f>('Solar PV'!P21*10^6)*'Solar PV'!$A$8</f>
        <v>454400.00000000012</v>
      </c>
      <c r="L7" s="13">
        <f>('Solar PV'!Q21*10^6)*'Solar PV'!$A$8</f>
        <v>499200</v>
      </c>
      <c r="M7" s="13">
        <f>('Solar PV'!R21*10^6)*'Solar PV'!$A$8</f>
        <v>544000</v>
      </c>
      <c r="N7" s="13">
        <f>('Solar PV'!S21*10^6)*'Solar PV'!$A$8</f>
        <v>620200</v>
      </c>
      <c r="O7" s="13">
        <f>('Solar PV'!T21*10^6)*'Solar PV'!$A$8</f>
        <v>696400</v>
      </c>
      <c r="P7" s="13">
        <f>('Solar PV'!U21*10^6)*'Solar PV'!$A$8</f>
        <v>772600.00000000012</v>
      </c>
      <c r="Q7" s="13">
        <f>('Solar PV'!V21*10^6)*'Solar PV'!$A$8</f>
        <v>848800</v>
      </c>
      <c r="R7" s="13">
        <f>('Solar PV'!W21*10^6)*'Solar PV'!$A$8</f>
        <v>925000</v>
      </c>
      <c r="S7" s="13">
        <f>('Solar PV'!X21*10^6)*'Solar PV'!$A$8</f>
        <v>1001200</v>
      </c>
      <c r="T7" s="13">
        <f>('Solar PV'!Y21*10^6)*'Solar PV'!$A$8</f>
        <v>1077400</v>
      </c>
      <c r="U7" s="13">
        <f>('Solar PV'!Z21*10^6)*'Solar PV'!$A$8</f>
        <v>1153600.0000000002</v>
      </c>
      <c r="V7" s="13">
        <f>('Solar PV'!AA21*10^6)*'Solar PV'!$A$8</f>
        <v>1229800.0000000002</v>
      </c>
      <c r="W7" s="13">
        <f>('Solar PV'!AB21*10^6)*'Solar PV'!$A$8</f>
        <v>1306000</v>
      </c>
      <c r="X7" s="13">
        <f>('Solar PV'!AC21*10^6)*'Solar PV'!$A$8</f>
        <v>1350400.0000000002</v>
      </c>
      <c r="Y7" s="13">
        <f>('Solar PV'!AD21*10^6)*'Solar PV'!$A$8</f>
        <v>1394800</v>
      </c>
      <c r="Z7" s="13">
        <f>('Solar PV'!AE21*10^6)*'Solar PV'!$A$8</f>
        <v>1439200.0000000002</v>
      </c>
      <c r="AA7" s="13">
        <f>('Solar PV'!AF21*10^6)*'Solar PV'!$A$8</f>
        <v>1483600</v>
      </c>
      <c r="AB7" s="13">
        <f>('Solar PV'!AG21*10^6)*'Solar PV'!$A$8</f>
        <v>1528000.0000000002</v>
      </c>
      <c r="AC7" s="13">
        <f>('Solar PV'!AH21*10^6)*'Solar PV'!$A$8</f>
        <v>1588000</v>
      </c>
      <c r="AD7" s="13">
        <f>('Solar PV'!AI21*10^6)*'Solar PV'!$A$8</f>
        <v>1648000</v>
      </c>
      <c r="AE7" s="13">
        <f>('Solar PV'!AJ21*10^6)*'Solar PV'!$A$8</f>
        <v>1708000</v>
      </c>
      <c r="AF7" s="13">
        <f>('Solar PV'!AK21*10^6)*'Solar PV'!$A$8</f>
        <v>1768000</v>
      </c>
      <c r="AG7" s="13">
        <f>('Solar PV'!AL21*10^6)*'Solar PV'!$A$8</f>
        <v>1828000</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(Wind!G32*10^-3)*(1-Wind!$A$7)</f>
        <v>1.2861538461538466</v>
      </c>
      <c r="C6" s="13">
        <f>(Wind!H32*10^-3)*(1-Wind!$A$7)</f>
        <v>1.5876923076923084</v>
      </c>
      <c r="D6" s="13">
        <f>(Wind!I32*10^-3)*(1-Wind!$A$7)</f>
        <v>1.8892307692307697</v>
      </c>
      <c r="E6" s="13">
        <f>(Wind!J32*10^-3)*(1-Wind!$A$7)</f>
        <v>2.1907692307692312</v>
      </c>
      <c r="F6" s="13">
        <f>(Wind!K32*10^-3)*(1-Wind!$A$7)</f>
        <v>2.4923076923076932</v>
      </c>
      <c r="G6" s="13">
        <f>(Wind!L32*10^-3)*(1-Wind!$A$7)</f>
        <v>2.7938461538461548</v>
      </c>
      <c r="H6" s="13">
        <f>(Wind!M32*10^-3)*(1-Wind!$A$7)</f>
        <v>3.0953846153846167</v>
      </c>
      <c r="I6" s="13">
        <f>(Wind!N32*10^-3)*(1-Wind!$A$7)</f>
        <v>3.3969230769230787</v>
      </c>
      <c r="J6" s="13">
        <f>(Wind!O32*10^-3)*(1-Wind!$A$7)</f>
        <v>3.6984615384615389</v>
      </c>
      <c r="K6" s="13">
        <f>(Wind!P32*10^-3)*(1-Wind!$A$7)</f>
        <v>4.0000000000000009</v>
      </c>
      <c r="L6" s="13">
        <f>(Wind!Q32*10^-3)*(1-Wind!$A$7)</f>
        <v>4.5714285714285756</v>
      </c>
      <c r="M6" s="13">
        <f>(Wind!R32*10^-3)*(1-Wind!$A$7)</f>
        <v>5.1428571428571459</v>
      </c>
      <c r="N6" s="13">
        <f>(Wind!S32*10^-3)*(1-Wind!$A$7)</f>
        <v>5.7142857142857162</v>
      </c>
      <c r="O6" s="13">
        <f>(Wind!T32*10^-3)*(1-Wind!$A$7)</f>
        <v>6.2857142857142874</v>
      </c>
      <c r="P6" s="13">
        <f>(Wind!U32*10^-3)*(1-Wind!$A$7)</f>
        <v>6.8571428571428577</v>
      </c>
      <c r="Q6" s="13">
        <f>(Wind!V32*10^-3)*(1-Wind!$A$7)</f>
        <v>7.4285714285714279</v>
      </c>
      <c r="R6" s="13">
        <f>(Wind!W32*10^-3)*(1-Wind!$A$7)</f>
        <v>7.9999999999999973</v>
      </c>
      <c r="S6" s="13">
        <f>(Wind!X32*10^-3)*(1-Wind!$A$7)</f>
        <v>8.9999999999999982</v>
      </c>
      <c r="T6" s="13">
        <f>(Wind!Y32*10^-3)*(1-Wind!$A$7)</f>
        <v>9.9999999999999982</v>
      </c>
      <c r="U6" s="13">
        <f>(Wind!Z32*10^-3)*(1-Wind!$A$7)</f>
        <v>10.999999999999998</v>
      </c>
      <c r="V6" s="13">
        <f>(Wind!AA32*10^-3)*(1-Wind!$A$7)</f>
        <v>11.999999999999998</v>
      </c>
      <c r="W6" s="13">
        <f>(Wind!AB32*10^-3)*(1-Wind!$A$7)</f>
        <v>13.333333333333336</v>
      </c>
      <c r="X6" s="13">
        <f>(Wind!AC32*10^-3)*(1-Wind!$A$7)</f>
        <v>14.66666666666667</v>
      </c>
      <c r="Y6" s="13">
        <f>(Wind!AD32*10^-3)*(1-Wind!$A$7)</f>
        <v>16.000000000000007</v>
      </c>
      <c r="Z6" s="13">
        <f>(Wind!AE32*10^-3)*(1-Wind!$A$7)</f>
        <v>17.333333333333336</v>
      </c>
      <c r="AA6" s="13">
        <f>(Wind!AF32*10^-3)*(1-Wind!$A$7)</f>
        <v>18.666666666666664</v>
      </c>
      <c r="AB6" s="13">
        <f>(Wind!AG32*10^-3)*(1-Wind!$A$7)</f>
        <v>20</v>
      </c>
      <c r="AC6" s="13">
        <f>(Wind!AH32*10^-3)*(1-Wind!$A$7)</f>
        <v>21.92</v>
      </c>
      <c r="AD6" s="13">
        <f>(Wind!AI32*10^-3)*(1-Wind!$A$7)</f>
        <v>23.840000000000003</v>
      </c>
      <c r="AE6" s="13">
        <f>(Wind!AJ32*10^-3)*(1-Wind!$A$7)</f>
        <v>25.760000000000005</v>
      </c>
      <c r="AF6" s="13">
        <f>(Wind!AK32*10^-3)*(1-Wind!$A$7)</f>
        <v>27.680000000000003</v>
      </c>
      <c r="AG6" s="13">
        <f>(Wind!AL32*10^-3)*(1-Wind!$A$7)</f>
        <v>29.6</v>
      </c>
    </row>
    <row r="7" spans="1:33" x14ac:dyDescent="0.2">
      <c r="A7" t="s">
        <v>3</v>
      </c>
      <c r="B7" s="13">
        <f>('Solar PV'!G20*10^3)*(1-'Solar PV'!$A$8)</f>
        <v>385.6</v>
      </c>
      <c r="C7" s="13">
        <f>('Solar PV'!H20*10^3)*(1-'Solar PV'!$A$8)</f>
        <v>464</v>
      </c>
      <c r="D7" s="13">
        <f>('Solar PV'!I20*10^3)*(1-'Solar PV'!$A$8)</f>
        <v>561.6</v>
      </c>
      <c r="E7" s="13">
        <f>('Solar PV'!J20*10^3)*(1-'Solar PV'!$A$8)</f>
        <v>659.2</v>
      </c>
      <c r="F7" s="13">
        <f>('Solar PV'!K20*10^3)*(1-'Solar PV'!$A$8)</f>
        <v>756.80000000000007</v>
      </c>
      <c r="G7" s="13">
        <f>('Solar PV'!L20*10^3)*(1-'Solar PV'!$A$8)</f>
        <v>854.40000000000009</v>
      </c>
      <c r="H7" s="13">
        <f>('Solar PV'!M20*10^3)*(1-'Solar PV'!$A$8)</f>
        <v>952</v>
      </c>
      <c r="I7" s="13">
        <f>('Solar PV'!N20*10^3)*(1-'Solar PV'!$A$8)</f>
        <v>1336</v>
      </c>
      <c r="J7" s="13">
        <f>('Solar PV'!O20*10^3)*(1-'Solar PV'!$A$8)</f>
        <v>1720</v>
      </c>
      <c r="K7" s="13">
        <f>('Solar PV'!P20*10^3)*(1-'Solar PV'!$A$8)</f>
        <v>2104</v>
      </c>
      <c r="L7" s="13">
        <f>('Solar PV'!Q20*10^3)*(1-'Solar PV'!$A$8)</f>
        <v>2488</v>
      </c>
      <c r="M7" s="13">
        <f>('Solar PV'!R20*10^3)*(1-'Solar PV'!$A$8)</f>
        <v>2872</v>
      </c>
      <c r="N7" s="13">
        <f>('Solar PV'!S20*10^3)*(1-'Solar PV'!$A$8)</f>
        <v>2972</v>
      </c>
      <c r="O7" s="13">
        <f>('Solar PV'!T20*10^3)*(1-'Solar PV'!$A$8)</f>
        <v>3072</v>
      </c>
      <c r="P7" s="13">
        <f>('Solar PV'!U20*10^3)*(1-'Solar PV'!$A$8)</f>
        <v>3172</v>
      </c>
      <c r="Q7" s="13">
        <f>('Solar PV'!V20*10^3)*(1-'Solar PV'!$A$8)</f>
        <v>3272</v>
      </c>
      <c r="R7" s="13">
        <f>('Solar PV'!W20*10^3)*(1-'Solar PV'!$A$8)</f>
        <v>3372</v>
      </c>
      <c r="S7" s="13">
        <f>('Solar PV'!X20*10^3)*(1-'Solar PV'!$A$8)</f>
        <v>3472</v>
      </c>
      <c r="T7" s="13">
        <f>('Solar PV'!Y20*10^3)*(1-'Solar PV'!$A$8)</f>
        <v>3572</v>
      </c>
      <c r="U7" s="13">
        <f>('Solar PV'!Z20*10^3)*(1-'Solar PV'!$A$8)</f>
        <v>3672</v>
      </c>
      <c r="V7" s="13">
        <f>('Solar PV'!AA20*10^3)*(1-'Solar PV'!$A$8)</f>
        <v>3772</v>
      </c>
      <c r="W7" s="13">
        <f>('Solar PV'!AB20*10^3)*(1-'Solar PV'!$A$8)</f>
        <v>3872</v>
      </c>
      <c r="X7" s="13">
        <f>('Solar PV'!AC20*10^3)*(1-'Solar PV'!$A$8)</f>
        <v>4003.2000000000003</v>
      </c>
      <c r="Y7" s="13">
        <f>('Solar PV'!AD20*10^3)*(1-'Solar PV'!$A$8)</f>
        <v>4134.4000000000005</v>
      </c>
      <c r="Z7" s="13">
        <f>('Solar PV'!AE20*10^3)*(1-'Solar PV'!$A$8)</f>
        <v>4265.6000000000004</v>
      </c>
      <c r="AA7" s="13">
        <f>('Solar PV'!AF20*10^3)*(1-'Solar PV'!$A$8)</f>
        <v>4396.8</v>
      </c>
      <c r="AB7" s="13">
        <f>('Solar PV'!AG20*10^3)*(1-'Solar PV'!$A$8)</f>
        <v>4528</v>
      </c>
      <c r="AC7" s="13">
        <f>('Solar PV'!AH20*10^3)*(1-'Solar PV'!$A$8)</f>
        <v>4707.2</v>
      </c>
      <c r="AD7" s="13">
        <f>('Solar PV'!AI20*10^3)*(1-'Solar PV'!$A$8)</f>
        <v>4886.4000000000005</v>
      </c>
      <c r="AE7" s="13">
        <f>('Solar PV'!AJ20*10^3)*(1-'Solar PV'!$A$8)</f>
        <v>5065.6000000000004</v>
      </c>
      <c r="AF7" s="13">
        <f>('Solar PV'!AK20*10^3)*(1-'Solar PV'!$A$8)</f>
        <v>5244.8</v>
      </c>
      <c r="AG7" s="13">
        <f>('Solar PV'!AL20*10^3)*(1-'Solar PV'!$A$8)</f>
        <v>5424</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About!$B$34</f>
        <v>0</v>
      </c>
      <c r="C6" s="13">
        <f>About!$B$34</f>
        <v>0</v>
      </c>
      <c r="D6" s="13">
        <f>About!$B$34</f>
        <v>0</v>
      </c>
      <c r="E6" s="13">
        <f>About!$B$34</f>
        <v>0</v>
      </c>
      <c r="F6" s="13">
        <f>About!$B$34</f>
        <v>0</v>
      </c>
      <c r="G6" s="13">
        <f>About!$B$34</f>
        <v>0</v>
      </c>
      <c r="H6" s="13">
        <f>About!$B$34</f>
        <v>0</v>
      </c>
      <c r="I6" s="13">
        <f>About!$B$34</f>
        <v>0</v>
      </c>
      <c r="J6" s="13">
        <f>About!$B$34</f>
        <v>0</v>
      </c>
      <c r="K6" s="13">
        <f>About!$B$34</f>
        <v>0</v>
      </c>
      <c r="L6" s="13">
        <f>About!$B$34</f>
        <v>0</v>
      </c>
      <c r="M6" s="13">
        <f>About!$B$34</f>
        <v>0</v>
      </c>
      <c r="N6" s="13">
        <f>About!$B$34</f>
        <v>0</v>
      </c>
      <c r="O6" s="13">
        <f>About!$B$34</f>
        <v>0</v>
      </c>
      <c r="P6" s="13">
        <f>About!$B$34</f>
        <v>0</v>
      </c>
      <c r="Q6" s="13">
        <f>About!$B$34</f>
        <v>0</v>
      </c>
      <c r="R6" s="13">
        <f>About!$B$34</f>
        <v>0</v>
      </c>
      <c r="S6" s="13">
        <f>About!$B$34</f>
        <v>0</v>
      </c>
      <c r="T6" s="13">
        <f>About!$B$34</f>
        <v>0</v>
      </c>
      <c r="U6" s="13">
        <f>About!$B$34</f>
        <v>0</v>
      </c>
      <c r="V6" s="13">
        <f>About!$B$34</f>
        <v>0</v>
      </c>
      <c r="W6" s="13">
        <f>About!$B$34</f>
        <v>0</v>
      </c>
      <c r="X6" s="13">
        <f>About!$B$34</f>
        <v>0</v>
      </c>
      <c r="Y6" s="13">
        <f>About!$B$34</f>
        <v>0</v>
      </c>
      <c r="Z6" s="13">
        <f>About!$B$34</f>
        <v>0</v>
      </c>
      <c r="AA6" s="13">
        <f>About!$B$34</f>
        <v>0</v>
      </c>
      <c r="AB6" s="13">
        <f>About!$B$34</f>
        <v>0</v>
      </c>
      <c r="AC6" s="13">
        <f>About!$B$34</f>
        <v>0</v>
      </c>
      <c r="AD6" s="13">
        <f>About!$B$34</f>
        <v>0</v>
      </c>
      <c r="AE6" s="13">
        <f>About!$B$34</f>
        <v>0</v>
      </c>
      <c r="AF6" s="13">
        <f>About!$B$34</f>
        <v>0</v>
      </c>
      <c r="AG6" s="13">
        <f>About!$B$34</f>
        <v>0</v>
      </c>
    </row>
    <row r="7" spans="1:33" x14ac:dyDescent="0.2">
      <c r="A7" t="s">
        <v>3</v>
      </c>
      <c r="B7" s="13">
        <f>About!$B$34</f>
        <v>0</v>
      </c>
      <c r="C7" s="13">
        <f>About!$B$34</f>
        <v>0</v>
      </c>
      <c r="D7" s="13">
        <f>About!$B$34</f>
        <v>0</v>
      </c>
      <c r="E7" s="13">
        <f>About!$B$34</f>
        <v>0</v>
      </c>
      <c r="F7" s="13">
        <f>About!$B$34</f>
        <v>0</v>
      </c>
      <c r="G7" s="13">
        <f>About!$B$34</f>
        <v>0</v>
      </c>
      <c r="H7" s="13">
        <f>About!$B$34</f>
        <v>0</v>
      </c>
      <c r="I7" s="13">
        <f>About!$B$34</f>
        <v>0</v>
      </c>
      <c r="J7" s="13">
        <f>About!$B$34</f>
        <v>0</v>
      </c>
      <c r="K7" s="13">
        <f>About!$B$34</f>
        <v>0</v>
      </c>
      <c r="L7" s="13">
        <f>About!$B$34</f>
        <v>0</v>
      </c>
      <c r="M7" s="13">
        <f>About!$B$34</f>
        <v>0</v>
      </c>
      <c r="N7" s="13">
        <f>About!$B$34</f>
        <v>0</v>
      </c>
      <c r="O7" s="13">
        <f>About!$B$34</f>
        <v>0</v>
      </c>
      <c r="P7" s="13">
        <f>About!$B$34</f>
        <v>0</v>
      </c>
      <c r="Q7" s="13">
        <f>About!$B$34</f>
        <v>0</v>
      </c>
      <c r="R7" s="13">
        <f>About!$B$34</f>
        <v>0</v>
      </c>
      <c r="S7" s="13">
        <f>About!$B$34</f>
        <v>0</v>
      </c>
      <c r="T7" s="13">
        <f>About!$B$34</f>
        <v>0</v>
      </c>
      <c r="U7" s="13">
        <f>About!$B$34</f>
        <v>0</v>
      </c>
      <c r="V7" s="13">
        <f>About!$B$34</f>
        <v>0</v>
      </c>
      <c r="W7" s="13">
        <f>About!$B$34</f>
        <v>0</v>
      </c>
      <c r="X7" s="13">
        <f>About!$B$34</f>
        <v>0</v>
      </c>
      <c r="Y7" s="13">
        <f>About!$B$34</f>
        <v>0</v>
      </c>
      <c r="Z7" s="13">
        <f>About!$B$34</f>
        <v>0</v>
      </c>
      <c r="AA7" s="13">
        <f>About!$B$34</f>
        <v>0</v>
      </c>
      <c r="AB7" s="13">
        <f>About!$B$34</f>
        <v>0</v>
      </c>
      <c r="AC7" s="13">
        <f>About!$B$34</f>
        <v>0</v>
      </c>
      <c r="AD7" s="13">
        <f>About!$B$34</f>
        <v>0</v>
      </c>
      <c r="AE7" s="13">
        <f>About!$B$34</f>
        <v>0</v>
      </c>
      <c r="AF7" s="13">
        <f>About!$B$34</f>
        <v>0</v>
      </c>
      <c r="AG7" s="13">
        <f>About!$B$34</f>
        <v>0</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tabSelected="1" workbookViewId="0">
      <selection activeCell="B2" sqref="B2:AG17"/>
    </sheetView>
  </sheetViews>
  <sheetFormatPr baseColWidth="10" defaultColWidth="8.83203125" defaultRowHeight="15" x14ac:dyDescent="0.2"/>
  <cols>
    <col min="1" max="1" width="23.5" customWidth="1"/>
    <col min="2" max="33" width="9.5" bestFit="1" customWidth="1"/>
  </cols>
  <sheetData>
    <row r="1" spans="1:33" x14ac:dyDescent="0.2">
      <c r="A1" t="s">
        <v>21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
      <c r="A2" t="s">
        <v>15</v>
      </c>
      <c r="B2" s="13">
        <f>About!$B$34</f>
        <v>0</v>
      </c>
      <c r="C2" s="13">
        <f>About!$B$34</f>
        <v>0</v>
      </c>
      <c r="D2" s="13">
        <f>About!$B$34</f>
        <v>0</v>
      </c>
      <c r="E2" s="13">
        <f>About!$B$34</f>
        <v>0</v>
      </c>
      <c r="F2" s="13">
        <f>About!$B$34</f>
        <v>0</v>
      </c>
      <c r="G2" s="13">
        <f>About!$B$34</f>
        <v>0</v>
      </c>
      <c r="H2" s="13">
        <f>About!$B$34</f>
        <v>0</v>
      </c>
      <c r="I2" s="13">
        <f>About!$B$34</f>
        <v>0</v>
      </c>
      <c r="J2" s="13">
        <f>About!$B$34</f>
        <v>0</v>
      </c>
      <c r="K2" s="13">
        <f>About!$B$34</f>
        <v>0</v>
      </c>
      <c r="L2" s="13">
        <f>About!$B$34</f>
        <v>0</v>
      </c>
      <c r="M2" s="13">
        <f>About!$B$34</f>
        <v>0</v>
      </c>
      <c r="N2" s="13">
        <f>About!$B$34</f>
        <v>0</v>
      </c>
      <c r="O2" s="13">
        <f>About!$B$34</f>
        <v>0</v>
      </c>
      <c r="P2" s="13">
        <f>About!$B$34</f>
        <v>0</v>
      </c>
      <c r="Q2" s="13">
        <f>About!$B$34</f>
        <v>0</v>
      </c>
      <c r="R2" s="13">
        <f>About!$B$34</f>
        <v>0</v>
      </c>
      <c r="S2" s="13">
        <f>About!$B$34</f>
        <v>0</v>
      </c>
      <c r="T2" s="13">
        <f>About!$B$34</f>
        <v>0</v>
      </c>
      <c r="U2" s="13">
        <f>About!$B$34</f>
        <v>0</v>
      </c>
      <c r="V2" s="13">
        <f>About!$B$34</f>
        <v>0</v>
      </c>
      <c r="W2" s="13">
        <f>About!$B$34</f>
        <v>0</v>
      </c>
      <c r="X2" s="13">
        <f>About!$B$34</f>
        <v>0</v>
      </c>
      <c r="Y2" s="13">
        <f>About!$B$34</f>
        <v>0</v>
      </c>
      <c r="Z2" s="13">
        <f>About!$B$34</f>
        <v>0</v>
      </c>
      <c r="AA2" s="13">
        <f>About!$B$34</f>
        <v>0</v>
      </c>
      <c r="AB2" s="13">
        <f>About!$B$34</f>
        <v>0</v>
      </c>
      <c r="AC2" s="13">
        <f>About!$B$34</f>
        <v>0</v>
      </c>
      <c r="AD2" s="13">
        <f>About!$B$34</f>
        <v>0</v>
      </c>
      <c r="AE2" s="13">
        <f>About!$B$34</f>
        <v>0</v>
      </c>
      <c r="AF2" s="13">
        <f>About!$B$34</f>
        <v>0</v>
      </c>
      <c r="AG2" s="13">
        <f>About!$B$34</f>
        <v>0</v>
      </c>
    </row>
    <row r="3" spans="1:33" x14ac:dyDescent="0.2">
      <c r="A3" t="s">
        <v>0</v>
      </c>
      <c r="B3" s="13">
        <f>About!$B$34</f>
        <v>0</v>
      </c>
      <c r="C3" s="13">
        <f>About!$B$34</f>
        <v>0</v>
      </c>
      <c r="D3" s="13">
        <f>About!$B$34</f>
        <v>0</v>
      </c>
      <c r="E3" s="13">
        <f>About!$B$34</f>
        <v>0</v>
      </c>
      <c r="F3" s="13">
        <f>About!$B$34</f>
        <v>0</v>
      </c>
      <c r="G3" s="13">
        <f>About!$B$34</f>
        <v>0</v>
      </c>
      <c r="H3" s="13">
        <f>About!$B$34</f>
        <v>0</v>
      </c>
      <c r="I3" s="13">
        <f>About!$B$34</f>
        <v>0</v>
      </c>
      <c r="J3" s="13">
        <f>About!$B$34</f>
        <v>0</v>
      </c>
      <c r="K3" s="13">
        <f>About!$B$34</f>
        <v>0</v>
      </c>
      <c r="L3" s="13">
        <f>About!$B$34</f>
        <v>0</v>
      </c>
      <c r="M3" s="13">
        <f>About!$B$34</f>
        <v>0</v>
      </c>
      <c r="N3" s="13">
        <f>About!$B$34</f>
        <v>0</v>
      </c>
      <c r="O3" s="13">
        <f>About!$B$34</f>
        <v>0</v>
      </c>
      <c r="P3" s="13">
        <f>About!$B$34</f>
        <v>0</v>
      </c>
      <c r="Q3" s="13">
        <f>About!$B$34</f>
        <v>0</v>
      </c>
      <c r="R3" s="13">
        <f>About!$B$34</f>
        <v>0</v>
      </c>
      <c r="S3" s="13">
        <f>About!$B$34</f>
        <v>0</v>
      </c>
      <c r="T3" s="13">
        <f>About!$B$34</f>
        <v>0</v>
      </c>
      <c r="U3" s="13">
        <f>About!$B$34</f>
        <v>0</v>
      </c>
      <c r="V3" s="13">
        <f>About!$B$34</f>
        <v>0</v>
      </c>
      <c r="W3" s="13">
        <f>About!$B$34</f>
        <v>0</v>
      </c>
      <c r="X3" s="13">
        <f>About!$B$34</f>
        <v>0</v>
      </c>
      <c r="Y3" s="13">
        <f>About!$B$34</f>
        <v>0</v>
      </c>
      <c r="Z3" s="13">
        <f>About!$B$34</f>
        <v>0</v>
      </c>
      <c r="AA3" s="13">
        <f>About!$B$34</f>
        <v>0</v>
      </c>
      <c r="AB3" s="13">
        <f>About!$B$34</f>
        <v>0</v>
      </c>
      <c r="AC3" s="13">
        <f>About!$B$34</f>
        <v>0</v>
      </c>
      <c r="AD3" s="13">
        <f>About!$B$34</f>
        <v>0</v>
      </c>
      <c r="AE3" s="13">
        <f>About!$B$34</f>
        <v>0</v>
      </c>
      <c r="AF3" s="13">
        <f>About!$B$34</f>
        <v>0</v>
      </c>
      <c r="AG3" s="13">
        <f>About!$B$34</f>
        <v>0</v>
      </c>
    </row>
    <row r="4" spans="1:33" x14ac:dyDescent="0.2">
      <c r="A4" t="s">
        <v>1</v>
      </c>
      <c r="B4" s="13">
        <f>About!$B$34</f>
        <v>0</v>
      </c>
      <c r="C4" s="13">
        <f>About!$B$34</f>
        <v>0</v>
      </c>
      <c r="D4" s="13">
        <f>About!$B$34</f>
        <v>0</v>
      </c>
      <c r="E4" s="13">
        <f>About!$B$34</f>
        <v>0</v>
      </c>
      <c r="F4" s="13">
        <f>About!$B$34</f>
        <v>0</v>
      </c>
      <c r="G4" s="13">
        <f>About!$B$34</f>
        <v>0</v>
      </c>
      <c r="H4" s="13">
        <f>About!$B$34</f>
        <v>0</v>
      </c>
      <c r="I4" s="13">
        <f>About!$B$34</f>
        <v>0</v>
      </c>
      <c r="J4" s="13">
        <f>About!$B$34</f>
        <v>0</v>
      </c>
      <c r="K4" s="13">
        <f>About!$B$34</f>
        <v>0</v>
      </c>
      <c r="L4" s="13">
        <f>About!$B$34</f>
        <v>0</v>
      </c>
      <c r="M4" s="13">
        <f>About!$B$34</f>
        <v>0</v>
      </c>
      <c r="N4" s="13">
        <f>About!$B$34</f>
        <v>0</v>
      </c>
      <c r="O4" s="13">
        <f>About!$B$34</f>
        <v>0</v>
      </c>
      <c r="P4" s="13">
        <f>About!$B$34</f>
        <v>0</v>
      </c>
      <c r="Q4" s="13">
        <f>About!$B$34</f>
        <v>0</v>
      </c>
      <c r="R4" s="13">
        <f>About!$B$34</f>
        <v>0</v>
      </c>
      <c r="S4" s="13">
        <f>About!$B$34</f>
        <v>0</v>
      </c>
      <c r="T4" s="13">
        <f>About!$B$34</f>
        <v>0</v>
      </c>
      <c r="U4" s="13">
        <f>About!$B$34</f>
        <v>0</v>
      </c>
      <c r="V4" s="13">
        <f>About!$B$34</f>
        <v>0</v>
      </c>
      <c r="W4" s="13">
        <f>About!$B$34</f>
        <v>0</v>
      </c>
      <c r="X4" s="13">
        <f>About!$B$34</f>
        <v>0</v>
      </c>
      <c r="Y4" s="13">
        <f>About!$B$34</f>
        <v>0</v>
      </c>
      <c r="Z4" s="13">
        <f>About!$B$34</f>
        <v>0</v>
      </c>
      <c r="AA4" s="13">
        <f>About!$B$34</f>
        <v>0</v>
      </c>
      <c r="AB4" s="13">
        <f>About!$B$34</f>
        <v>0</v>
      </c>
      <c r="AC4" s="13">
        <f>About!$B$34</f>
        <v>0</v>
      </c>
      <c r="AD4" s="13">
        <f>About!$B$34</f>
        <v>0</v>
      </c>
      <c r="AE4" s="13">
        <f>About!$B$34</f>
        <v>0</v>
      </c>
      <c r="AF4" s="13">
        <f>About!$B$34</f>
        <v>0</v>
      </c>
      <c r="AG4" s="13">
        <f>About!$B$34</f>
        <v>0</v>
      </c>
    </row>
    <row r="5" spans="1:33" x14ac:dyDescent="0.2">
      <c r="A5" t="s">
        <v>2</v>
      </c>
      <c r="B5" s="13">
        <f>About!$B$34</f>
        <v>0</v>
      </c>
      <c r="C5" s="13">
        <f>About!$B$34</f>
        <v>0</v>
      </c>
      <c r="D5" s="13">
        <f>About!$B$34</f>
        <v>0</v>
      </c>
      <c r="E5" s="13">
        <f>About!$B$34</f>
        <v>0</v>
      </c>
      <c r="F5" s="13">
        <f>About!$B$34</f>
        <v>0</v>
      </c>
      <c r="G5" s="13">
        <f>About!$B$34</f>
        <v>0</v>
      </c>
      <c r="H5" s="13">
        <f>About!$B$34</f>
        <v>0</v>
      </c>
      <c r="I5" s="13">
        <f>About!$B$34</f>
        <v>0</v>
      </c>
      <c r="J5" s="13">
        <f>About!$B$34</f>
        <v>0</v>
      </c>
      <c r="K5" s="13">
        <f>About!$B$34</f>
        <v>0</v>
      </c>
      <c r="L5" s="13">
        <f>About!$B$34</f>
        <v>0</v>
      </c>
      <c r="M5" s="13">
        <f>About!$B$34</f>
        <v>0</v>
      </c>
      <c r="N5" s="13">
        <f>About!$B$34</f>
        <v>0</v>
      </c>
      <c r="O5" s="13">
        <f>About!$B$34</f>
        <v>0</v>
      </c>
      <c r="P5" s="13">
        <f>About!$B$34</f>
        <v>0</v>
      </c>
      <c r="Q5" s="13">
        <f>About!$B$34</f>
        <v>0</v>
      </c>
      <c r="R5" s="13">
        <f>About!$B$34</f>
        <v>0</v>
      </c>
      <c r="S5" s="13">
        <f>About!$B$34</f>
        <v>0</v>
      </c>
      <c r="T5" s="13">
        <f>About!$B$34</f>
        <v>0</v>
      </c>
      <c r="U5" s="13">
        <f>About!$B$34</f>
        <v>0</v>
      </c>
      <c r="V5" s="13">
        <f>About!$B$34</f>
        <v>0</v>
      </c>
      <c r="W5" s="13">
        <f>About!$B$34</f>
        <v>0</v>
      </c>
      <c r="X5" s="13">
        <f>About!$B$34</f>
        <v>0</v>
      </c>
      <c r="Y5" s="13">
        <f>About!$B$34</f>
        <v>0</v>
      </c>
      <c r="Z5" s="13">
        <f>About!$B$34</f>
        <v>0</v>
      </c>
      <c r="AA5" s="13">
        <f>About!$B$34</f>
        <v>0</v>
      </c>
      <c r="AB5" s="13">
        <f>About!$B$34</f>
        <v>0</v>
      </c>
      <c r="AC5" s="13">
        <f>About!$B$34</f>
        <v>0</v>
      </c>
      <c r="AD5" s="13">
        <f>About!$B$34</f>
        <v>0</v>
      </c>
      <c r="AE5" s="13">
        <f>About!$B$34</f>
        <v>0</v>
      </c>
      <c r="AF5" s="13">
        <f>About!$B$34</f>
        <v>0</v>
      </c>
      <c r="AG5" s="13">
        <f>About!$B$34</f>
        <v>0</v>
      </c>
    </row>
    <row r="6" spans="1:33" x14ac:dyDescent="0.2">
      <c r="A6" t="s">
        <v>16</v>
      </c>
      <c r="B6" s="13">
        <f>(Wind!G32*10^-3)*Wind!$A$7</f>
        <v>0.32153846153846166</v>
      </c>
      <c r="C6" s="13">
        <f>(Wind!H32*10^-3)*Wind!$A$7</f>
        <v>0.3969230769230771</v>
      </c>
      <c r="D6" s="13">
        <f>(Wind!I32*10^-3)*Wind!$A$7</f>
        <v>0.47230769230769243</v>
      </c>
      <c r="E6" s="13">
        <f>(Wind!J32*10^-3)*Wind!$A$7</f>
        <v>0.54769230769230781</v>
      </c>
      <c r="F6" s="13">
        <f>(Wind!K32*10^-3)*Wind!$A$7</f>
        <v>0.62307692307692331</v>
      </c>
      <c r="G6" s="13">
        <f>(Wind!L32*10^-3)*Wind!$A$7</f>
        <v>0.69846153846153869</v>
      </c>
      <c r="H6" s="13">
        <f>(Wind!M32*10^-3)*Wind!$A$7</f>
        <v>0.77384615384615418</v>
      </c>
      <c r="I6" s="13">
        <f>(Wind!N32*10^-3)*Wind!$A$7</f>
        <v>0.84923076923076968</v>
      </c>
      <c r="J6" s="13">
        <f>(Wind!O32*10^-3)*Wind!$A$7</f>
        <v>0.92461538461538473</v>
      </c>
      <c r="K6" s="13">
        <f>(Wind!P32*10^-3)*Wind!$A$7</f>
        <v>1.0000000000000002</v>
      </c>
      <c r="L6" s="13">
        <f>(Wind!Q32*10^-3)*Wind!$A$7</f>
        <v>1.1428571428571439</v>
      </c>
      <c r="M6" s="13">
        <f>(Wind!R32*10^-3)*Wind!$A$7</f>
        <v>1.2857142857142865</v>
      </c>
      <c r="N6" s="13">
        <f>(Wind!S32*10^-3)*Wind!$A$7</f>
        <v>1.428571428571429</v>
      </c>
      <c r="O6" s="13">
        <f>(Wind!T32*10^-3)*Wind!$A$7</f>
        <v>1.5714285714285718</v>
      </c>
      <c r="P6" s="13">
        <f>(Wind!U32*10^-3)*Wind!$A$7</f>
        <v>1.7142857142857144</v>
      </c>
      <c r="Q6" s="13">
        <f>(Wind!V32*10^-3)*Wind!$A$7</f>
        <v>1.857142857142857</v>
      </c>
      <c r="R6" s="13">
        <f>(Wind!W32*10^-3)*Wind!$A$7</f>
        <v>1.9999999999999993</v>
      </c>
      <c r="S6" s="13">
        <f>(Wind!X32*10^-3)*Wind!$A$7</f>
        <v>2.2499999999999996</v>
      </c>
      <c r="T6" s="13">
        <f>(Wind!Y32*10^-3)*Wind!$A$7</f>
        <v>2.4999999999999996</v>
      </c>
      <c r="U6" s="13">
        <f>(Wind!Z32*10^-3)*Wind!$A$7</f>
        <v>2.7499999999999996</v>
      </c>
      <c r="V6" s="13">
        <f>(Wind!AA32*10^-3)*Wind!$A$7</f>
        <v>2.9999999999999996</v>
      </c>
      <c r="W6" s="13">
        <f>(Wind!AB32*10^-3)*Wind!$A$7</f>
        <v>3.3333333333333339</v>
      </c>
      <c r="X6" s="13">
        <f>(Wind!AC32*10^-3)*Wind!$A$7</f>
        <v>3.6666666666666674</v>
      </c>
      <c r="Y6" s="13">
        <f>(Wind!AD32*10^-3)*Wind!$A$7</f>
        <v>4.0000000000000018</v>
      </c>
      <c r="Z6" s="13">
        <f>(Wind!AE32*10^-3)*Wind!$A$7</f>
        <v>4.3333333333333339</v>
      </c>
      <c r="AA6" s="13">
        <f>(Wind!AF32*10^-3)*Wind!$A$7</f>
        <v>4.6666666666666661</v>
      </c>
      <c r="AB6" s="13">
        <f>(Wind!AG32*10^-3)*Wind!$A$7</f>
        <v>5</v>
      </c>
      <c r="AC6" s="13">
        <f>(Wind!AH32*10^-3)*Wind!$A$7</f>
        <v>5.48</v>
      </c>
      <c r="AD6" s="13">
        <f>(Wind!AI32*10^-3)*Wind!$A$7</f>
        <v>5.9600000000000009</v>
      </c>
      <c r="AE6" s="13">
        <f>(Wind!AJ32*10^-3)*Wind!$A$7</f>
        <v>6.4400000000000013</v>
      </c>
      <c r="AF6" s="13">
        <f>(Wind!AK32*10^-3)*Wind!$A$7</f>
        <v>6.9200000000000008</v>
      </c>
      <c r="AG6" s="13">
        <f>(Wind!AL32*10^-3)*Wind!$A$7</f>
        <v>7.4</v>
      </c>
    </row>
    <row r="7" spans="1:33" x14ac:dyDescent="0.2">
      <c r="A7" t="s">
        <v>3</v>
      </c>
      <c r="B7" s="13">
        <f>('Solar PV'!G20*1000)*'Solar PV'!$A$8</f>
        <v>96.4</v>
      </c>
      <c r="C7" s="13">
        <f>('Solar PV'!H20*1000)*'Solar PV'!$A$8</f>
        <v>116</v>
      </c>
      <c r="D7" s="13">
        <f>('Solar PV'!I20*1000)*'Solar PV'!$A$8</f>
        <v>140.4</v>
      </c>
      <c r="E7" s="13">
        <f>('Solar PV'!J20*1000)*'Solar PV'!$A$8</f>
        <v>164.8</v>
      </c>
      <c r="F7" s="13">
        <f>('Solar PV'!K20*1000)*'Solar PV'!$A$8</f>
        <v>189.20000000000002</v>
      </c>
      <c r="G7" s="13">
        <f>('Solar PV'!L20*1000)*'Solar PV'!$A$8</f>
        <v>213.60000000000002</v>
      </c>
      <c r="H7" s="13">
        <f>('Solar PV'!M20*1000)*'Solar PV'!$A$8</f>
        <v>238</v>
      </c>
      <c r="I7" s="13">
        <f>('Solar PV'!N20*1000)*'Solar PV'!$A$8</f>
        <v>334</v>
      </c>
      <c r="J7" s="13">
        <f>('Solar PV'!O20*1000)*'Solar PV'!$A$8</f>
        <v>430</v>
      </c>
      <c r="K7" s="13">
        <f>('Solar PV'!P20*1000)*'Solar PV'!$A$8</f>
        <v>526</v>
      </c>
      <c r="L7" s="13">
        <f>('Solar PV'!Q20*1000)*'Solar PV'!$A$8</f>
        <v>622</v>
      </c>
      <c r="M7" s="13">
        <f>('Solar PV'!R20*1000)*'Solar PV'!$A$8</f>
        <v>718</v>
      </c>
      <c r="N7" s="13">
        <f>('Solar PV'!S20*1000)*'Solar PV'!$A$8</f>
        <v>743</v>
      </c>
      <c r="O7" s="13">
        <f>('Solar PV'!T20*1000)*'Solar PV'!$A$8</f>
        <v>768</v>
      </c>
      <c r="P7" s="13">
        <f>('Solar PV'!U20*1000)*'Solar PV'!$A$8</f>
        <v>793</v>
      </c>
      <c r="Q7" s="13">
        <f>('Solar PV'!V20*1000)*'Solar PV'!$A$8</f>
        <v>818</v>
      </c>
      <c r="R7" s="13">
        <f>('Solar PV'!W20*1000)*'Solar PV'!$A$8</f>
        <v>843</v>
      </c>
      <c r="S7" s="13">
        <f>('Solar PV'!X20*1000)*'Solar PV'!$A$8</f>
        <v>868</v>
      </c>
      <c r="T7" s="13">
        <f>('Solar PV'!Y20*1000)*'Solar PV'!$A$8</f>
        <v>893</v>
      </c>
      <c r="U7" s="13">
        <f>('Solar PV'!Z20*1000)*'Solar PV'!$A$8</f>
        <v>918</v>
      </c>
      <c r="V7" s="13">
        <f>('Solar PV'!AA20*1000)*'Solar PV'!$A$8</f>
        <v>943</v>
      </c>
      <c r="W7" s="13">
        <f>('Solar PV'!AB20*1000)*'Solar PV'!$A$8</f>
        <v>968</v>
      </c>
      <c r="X7" s="13">
        <f>('Solar PV'!AC20*1000)*'Solar PV'!$A$8</f>
        <v>1000.8000000000001</v>
      </c>
      <c r="Y7" s="13">
        <f>('Solar PV'!AD20*1000)*'Solar PV'!$A$8</f>
        <v>1033.6000000000001</v>
      </c>
      <c r="Z7" s="13">
        <f>('Solar PV'!AE20*1000)*'Solar PV'!$A$8</f>
        <v>1066.4000000000001</v>
      </c>
      <c r="AA7" s="13">
        <f>('Solar PV'!AF20*1000)*'Solar PV'!$A$8</f>
        <v>1099.2</v>
      </c>
      <c r="AB7" s="13">
        <f>('Solar PV'!AG20*1000)*'Solar PV'!$A$8</f>
        <v>1132</v>
      </c>
      <c r="AC7" s="13">
        <f>('Solar PV'!AH20*1000)*'Solar PV'!$A$8</f>
        <v>1176.8</v>
      </c>
      <c r="AD7" s="13">
        <f>('Solar PV'!AI20*1000)*'Solar PV'!$A$8</f>
        <v>1221.6000000000001</v>
      </c>
      <c r="AE7" s="13">
        <f>('Solar PV'!AJ20*1000)*'Solar PV'!$A$8</f>
        <v>1266.4000000000001</v>
      </c>
      <c r="AF7" s="13">
        <f>('Solar PV'!AK20*1000)*'Solar PV'!$A$8</f>
        <v>1311.2</v>
      </c>
      <c r="AG7" s="13">
        <f>('Solar PV'!AL20*1000)*'Solar PV'!$A$8</f>
        <v>1356</v>
      </c>
    </row>
    <row r="8" spans="1:33" x14ac:dyDescent="0.2">
      <c r="A8" t="s">
        <v>4</v>
      </c>
      <c r="B8" s="13">
        <f>About!$B$34</f>
        <v>0</v>
      </c>
      <c r="C8" s="13">
        <f>About!$B$34</f>
        <v>0</v>
      </c>
      <c r="D8" s="13">
        <f>About!$B$34</f>
        <v>0</v>
      </c>
      <c r="E8" s="13">
        <f>About!$B$34</f>
        <v>0</v>
      </c>
      <c r="F8" s="13">
        <f>About!$B$34</f>
        <v>0</v>
      </c>
      <c r="G8" s="13">
        <f>About!$B$34</f>
        <v>0</v>
      </c>
      <c r="H8" s="13">
        <f>About!$B$34</f>
        <v>0</v>
      </c>
      <c r="I8" s="13">
        <f>About!$B$34</f>
        <v>0</v>
      </c>
      <c r="J8" s="13">
        <f>About!$B$34</f>
        <v>0</v>
      </c>
      <c r="K8" s="13">
        <f>About!$B$34</f>
        <v>0</v>
      </c>
      <c r="L8" s="13">
        <f>About!$B$34</f>
        <v>0</v>
      </c>
      <c r="M8" s="13">
        <f>About!$B$34</f>
        <v>0</v>
      </c>
      <c r="N8" s="13">
        <f>About!$B$34</f>
        <v>0</v>
      </c>
      <c r="O8" s="13">
        <f>About!$B$34</f>
        <v>0</v>
      </c>
      <c r="P8" s="13">
        <f>About!$B$34</f>
        <v>0</v>
      </c>
      <c r="Q8" s="13">
        <f>About!$B$34</f>
        <v>0</v>
      </c>
      <c r="R8" s="13">
        <f>About!$B$34</f>
        <v>0</v>
      </c>
      <c r="S8" s="13">
        <f>About!$B$34</f>
        <v>0</v>
      </c>
      <c r="T8" s="13">
        <f>About!$B$34</f>
        <v>0</v>
      </c>
      <c r="U8" s="13">
        <f>About!$B$34</f>
        <v>0</v>
      </c>
      <c r="V8" s="13">
        <f>About!$B$34</f>
        <v>0</v>
      </c>
      <c r="W8" s="13">
        <f>About!$B$34</f>
        <v>0</v>
      </c>
      <c r="X8" s="13">
        <f>About!$B$34</f>
        <v>0</v>
      </c>
      <c r="Y8" s="13">
        <f>About!$B$34</f>
        <v>0</v>
      </c>
      <c r="Z8" s="13">
        <f>About!$B$34</f>
        <v>0</v>
      </c>
      <c r="AA8" s="13">
        <f>About!$B$34</f>
        <v>0</v>
      </c>
      <c r="AB8" s="13">
        <f>About!$B$34</f>
        <v>0</v>
      </c>
      <c r="AC8" s="13">
        <f>About!$B$34</f>
        <v>0</v>
      </c>
      <c r="AD8" s="13">
        <f>About!$B$34</f>
        <v>0</v>
      </c>
      <c r="AE8" s="13">
        <f>About!$B$34</f>
        <v>0</v>
      </c>
      <c r="AF8" s="13">
        <f>About!$B$34</f>
        <v>0</v>
      </c>
      <c r="AG8" s="13">
        <f>About!$B$34</f>
        <v>0</v>
      </c>
    </row>
    <row r="9" spans="1:33" x14ac:dyDescent="0.2">
      <c r="A9" t="s">
        <v>5</v>
      </c>
      <c r="B9" s="13">
        <f>About!$B$34</f>
        <v>0</v>
      </c>
      <c r="C9" s="13">
        <f>About!$B$34</f>
        <v>0</v>
      </c>
      <c r="D9" s="13">
        <f>About!$B$34</f>
        <v>0</v>
      </c>
      <c r="E9" s="13">
        <f>About!$B$34</f>
        <v>0</v>
      </c>
      <c r="F9" s="13">
        <f>About!$B$34</f>
        <v>0</v>
      </c>
      <c r="G9" s="13">
        <f>About!$B$34</f>
        <v>0</v>
      </c>
      <c r="H9" s="13">
        <f>About!$B$34</f>
        <v>0</v>
      </c>
      <c r="I9" s="13">
        <f>About!$B$34</f>
        <v>0</v>
      </c>
      <c r="J9" s="13">
        <f>About!$B$34</f>
        <v>0</v>
      </c>
      <c r="K9" s="13">
        <f>About!$B$34</f>
        <v>0</v>
      </c>
      <c r="L9" s="13">
        <f>About!$B$34</f>
        <v>0</v>
      </c>
      <c r="M9" s="13">
        <f>About!$B$34</f>
        <v>0</v>
      </c>
      <c r="N9" s="13">
        <f>About!$B$34</f>
        <v>0</v>
      </c>
      <c r="O9" s="13">
        <f>About!$B$34</f>
        <v>0</v>
      </c>
      <c r="P9" s="13">
        <f>About!$B$34</f>
        <v>0</v>
      </c>
      <c r="Q9" s="13">
        <f>About!$B$34</f>
        <v>0</v>
      </c>
      <c r="R9" s="13">
        <f>About!$B$34</f>
        <v>0</v>
      </c>
      <c r="S9" s="13">
        <f>About!$B$34</f>
        <v>0</v>
      </c>
      <c r="T9" s="13">
        <f>About!$B$34</f>
        <v>0</v>
      </c>
      <c r="U9" s="13">
        <f>About!$B$34</f>
        <v>0</v>
      </c>
      <c r="V9" s="13">
        <f>About!$B$34</f>
        <v>0</v>
      </c>
      <c r="W9" s="13">
        <f>About!$B$34</f>
        <v>0</v>
      </c>
      <c r="X9" s="13">
        <f>About!$B$34</f>
        <v>0</v>
      </c>
      <c r="Y9" s="13">
        <f>About!$B$34</f>
        <v>0</v>
      </c>
      <c r="Z9" s="13">
        <f>About!$B$34</f>
        <v>0</v>
      </c>
      <c r="AA9" s="13">
        <f>About!$B$34</f>
        <v>0</v>
      </c>
      <c r="AB9" s="13">
        <f>About!$B$34</f>
        <v>0</v>
      </c>
      <c r="AC9" s="13">
        <f>About!$B$34</f>
        <v>0</v>
      </c>
      <c r="AD9" s="13">
        <f>About!$B$34</f>
        <v>0</v>
      </c>
      <c r="AE9" s="13">
        <f>About!$B$34</f>
        <v>0</v>
      </c>
      <c r="AF9" s="13">
        <f>About!$B$34</f>
        <v>0</v>
      </c>
      <c r="AG9" s="13">
        <f>About!$B$34</f>
        <v>0</v>
      </c>
    </row>
    <row r="10" spans="1:33" x14ac:dyDescent="0.2">
      <c r="A10" t="s">
        <v>6</v>
      </c>
      <c r="B10" s="13">
        <f>About!$B$34</f>
        <v>0</v>
      </c>
      <c r="C10" s="13">
        <f>About!$B$34</f>
        <v>0</v>
      </c>
      <c r="D10" s="13">
        <f>About!$B$34</f>
        <v>0</v>
      </c>
      <c r="E10" s="13">
        <f>About!$B$34</f>
        <v>0</v>
      </c>
      <c r="F10" s="13">
        <f>About!$B$34</f>
        <v>0</v>
      </c>
      <c r="G10" s="13">
        <f>About!$B$34</f>
        <v>0</v>
      </c>
      <c r="H10" s="13">
        <f>About!$B$34</f>
        <v>0</v>
      </c>
      <c r="I10" s="13">
        <f>About!$B$34</f>
        <v>0</v>
      </c>
      <c r="J10" s="13">
        <f>About!$B$34</f>
        <v>0</v>
      </c>
      <c r="K10" s="13">
        <f>About!$B$34</f>
        <v>0</v>
      </c>
      <c r="L10" s="13">
        <f>About!$B$34</f>
        <v>0</v>
      </c>
      <c r="M10" s="13">
        <f>About!$B$34</f>
        <v>0</v>
      </c>
      <c r="N10" s="13">
        <f>About!$B$34</f>
        <v>0</v>
      </c>
      <c r="O10" s="13">
        <f>About!$B$34</f>
        <v>0</v>
      </c>
      <c r="P10" s="13">
        <f>About!$B$34</f>
        <v>0</v>
      </c>
      <c r="Q10" s="13">
        <f>About!$B$34</f>
        <v>0</v>
      </c>
      <c r="R10" s="13">
        <f>About!$B$34</f>
        <v>0</v>
      </c>
      <c r="S10" s="13">
        <f>About!$B$34</f>
        <v>0</v>
      </c>
      <c r="T10" s="13">
        <f>About!$B$34</f>
        <v>0</v>
      </c>
      <c r="U10" s="13">
        <f>About!$B$34</f>
        <v>0</v>
      </c>
      <c r="V10" s="13">
        <f>About!$B$34</f>
        <v>0</v>
      </c>
      <c r="W10" s="13">
        <f>About!$B$34</f>
        <v>0</v>
      </c>
      <c r="X10" s="13">
        <f>About!$B$34</f>
        <v>0</v>
      </c>
      <c r="Y10" s="13">
        <f>About!$B$34</f>
        <v>0</v>
      </c>
      <c r="Z10" s="13">
        <f>About!$B$34</f>
        <v>0</v>
      </c>
      <c r="AA10" s="13">
        <f>About!$B$34</f>
        <v>0</v>
      </c>
      <c r="AB10" s="13">
        <f>About!$B$34</f>
        <v>0</v>
      </c>
      <c r="AC10" s="13">
        <f>About!$B$34</f>
        <v>0</v>
      </c>
      <c r="AD10" s="13">
        <f>About!$B$34</f>
        <v>0</v>
      </c>
      <c r="AE10" s="13">
        <f>About!$B$34</f>
        <v>0</v>
      </c>
      <c r="AF10" s="13">
        <f>About!$B$34</f>
        <v>0</v>
      </c>
      <c r="AG10" s="13">
        <f>About!$B$34</f>
        <v>0</v>
      </c>
    </row>
    <row r="11" spans="1:33" x14ac:dyDescent="0.2">
      <c r="A11" t="s">
        <v>7</v>
      </c>
      <c r="B11" s="13">
        <f>About!$B$34</f>
        <v>0</v>
      </c>
      <c r="C11" s="13">
        <f>About!$B$34</f>
        <v>0</v>
      </c>
      <c r="D11" s="13">
        <f>About!$B$34</f>
        <v>0</v>
      </c>
      <c r="E11" s="13">
        <f>About!$B$34</f>
        <v>0</v>
      </c>
      <c r="F11" s="13">
        <f>About!$B$34</f>
        <v>0</v>
      </c>
      <c r="G11" s="13">
        <f>About!$B$34</f>
        <v>0</v>
      </c>
      <c r="H11" s="13">
        <f>About!$B$34</f>
        <v>0</v>
      </c>
      <c r="I11" s="13">
        <f>About!$B$34</f>
        <v>0</v>
      </c>
      <c r="J11" s="13">
        <f>About!$B$34</f>
        <v>0</v>
      </c>
      <c r="K11" s="13">
        <f>About!$B$34</f>
        <v>0</v>
      </c>
      <c r="L11" s="13">
        <f>About!$B$34</f>
        <v>0</v>
      </c>
      <c r="M11" s="13">
        <f>About!$B$34</f>
        <v>0</v>
      </c>
      <c r="N11" s="13">
        <f>About!$B$34</f>
        <v>0</v>
      </c>
      <c r="O11" s="13">
        <f>About!$B$34</f>
        <v>0</v>
      </c>
      <c r="P11" s="13">
        <f>About!$B$34</f>
        <v>0</v>
      </c>
      <c r="Q11" s="13">
        <f>About!$B$34</f>
        <v>0</v>
      </c>
      <c r="R11" s="13">
        <f>About!$B$34</f>
        <v>0</v>
      </c>
      <c r="S11" s="13">
        <f>About!$B$34</f>
        <v>0</v>
      </c>
      <c r="T11" s="13">
        <f>About!$B$34</f>
        <v>0</v>
      </c>
      <c r="U11" s="13">
        <f>About!$B$34</f>
        <v>0</v>
      </c>
      <c r="V11" s="13">
        <f>About!$B$34</f>
        <v>0</v>
      </c>
      <c r="W11" s="13">
        <f>About!$B$34</f>
        <v>0</v>
      </c>
      <c r="X11" s="13">
        <f>About!$B$34</f>
        <v>0</v>
      </c>
      <c r="Y11" s="13">
        <f>About!$B$34</f>
        <v>0</v>
      </c>
      <c r="Z11" s="13">
        <f>About!$B$34</f>
        <v>0</v>
      </c>
      <c r="AA11" s="13">
        <f>About!$B$34</f>
        <v>0</v>
      </c>
      <c r="AB11" s="13">
        <f>About!$B$34</f>
        <v>0</v>
      </c>
      <c r="AC11" s="13">
        <f>About!$B$34</f>
        <v>0</v>
      </c>
      <c r="AD11" s="13">
        <f>About!$B$34</f>
        <v>0</v>
      </c>
      <c r="AE11" s="13">
        <f>About!$B$34</f>
        <v>0</v>
      </c>
      <c r="AF11" s="13">
        <f>About!$B$34</f>
        <v>0</v>
      </c>
      <c r="AG11" s="13">
        <f>About!$B$34</f>
        <v>0</v>
      </c>
    </row>
    <row r="12" spans="1:33" x14ac:dyDescent="0.2">
      <c r="A12" t="s">
        <v>8</v>
      </c>
      <c r="B12" s="13">
        <f>About!$B$34</f>
        <v>0</v>
      </c>
      <c r="C12" s="13">
        <f>About!$B$34</f>
        <v>0</v>
      </c>
      <c r="D12" s="13">
        <f>About!$B$34</f>
        <v>0</v>
      </c>
      <c r="E12" s="13">
        <f>About!$B$34</f>
        <v>0</v>
      </c>
      <c r="F12" s="13">
        <f>About!$B$34</f>
        <v>0</v>
      </c>
      <c r="G12" s="13">
        <f>About!$B$34</f>
        <v>0</v>
      </c>
      <c r="H12" s="13">
        <f>About!$B$34</f>
        <v>0</v>
      </c>
      <c r="I12" s="13">
        <f>About!$B$34</f>
        <v>0</v>
      </c>
      <c r="J12" s="13">
        <f>About!$B$34</f>
        <v>0</v>
      </c>
      <c r="K12" s="13">
        <f>About!$B$34</f>
        <v>0</v>
      </c>
      <c r="L12" s="13">
        <f>About!$B$34</f>
        <v>0</v>
      </c>
      <c r="M12" s="13">
        <f>About!$B$34</f>
        <v>0</v>
      </c>
      <c r="N12" s="13">
        <f>About!$B$34</f>
        <v>0</v>
      </c>
      <c r="O12" s="13">
        <f>About!$B$34</f>
        <v>0</v>
      </c>
      <c r="P12" s="13">
        <f>About!$B$34</f>
        <v>0</v>
      </c>
      <c r="Q12" s="13">
        <f>About!$B$34</f>
        <v>0</v>
      </c>
      <c r="R12" s="13">
        <f>About!$B$34</f>
        <v>0</v>
      </c>
      <c r="S12" s="13">
        <f>About!$B$34</f>
        <v>0</v>
      </c>
      <c r="T12" s="13">
        <f>About!$B$34</f>
        <v>0</v>
      </c>
      <c r="U12" s="13">
        <f>About!$B$34</f>
        <v>0</v>
      </c>
      <c r="V12" s="13">
        <f>About!$B$34</f>
        <v>0</v>
      </c>
      <c r="W12" s="13">
        <f>About!$B$34</f>
        <v>0</v>
      </c>
      <c r="X12" s="13">
        <f>About!$B$34</f>
        <v>0</v>
      </c>
      <c r="Y12" s="13">
        <f>About!$B$34</f>
        <v>0</v>
      </c>
      <c r="Z12" s="13">
        <f>About!$B$34</f>
        <v>0</v>
      </c>
      <c r="AA12" s="13">
        <f>About!$B$34</f>
        <v>0</v>
      </c>
      <c r="AB12" s="13">
        <f>About!$B$34</f>
        <v>0</v>
      </c>
      <c r="AC12" s="13">
        <f>About!$B$34</f>
        <v>0</v>
      </c>
      <c r="AD12" s="13">
        <f>About!$B$34</f>
        <v>0</v>
      </c>
      <c r="AE12" s="13">
        <f>About!$B$34</f>
        <v>0</v>
      </c>
      <c r="AF12" s="13">
        <f>About!$B$34</f>
        <v>0</v>
      </c>
      <c r="AG12" s="13">
        <f>About!$B$34</f>
        <v>0</v>
      </c>
    </row>
    <row r="13" spans="1:33" x14ac:dyDescent="0.2">
      <c r="A13" t="s">
        <v>14</v>
      </c>
      <c r="B13" s="13">
        <f>About!$B$34</f>
        <v>0</v>
      </c>
      <c r="C13" s="13">
        <f>About!$B$34</f>
        <v>0</v>
      </c>
      <c r="D13" s="13">
        <f>About!$B$34</f>
        <v>0</v>
      </c>
      <c r="E13" s="13">
        <f>About!$B$34</f>
        <v>0</v>
      </c>
      <c r="F13" s="13">
        <f>About!$B$34</f>
        <v>0</v>
      </c>
      <c r="G13" s="13">
        <f>About!$B$34</f>
        <v>0</v>
      </c>
      <c r="H13" s="13">
        <f>About!$B$34</f>
        <v>0</v>
      </c>
      <c r="I13" s="13">
        <f>About!$B$34</f>
        <v>0</v>
      </c>
      <c r="J13" s="13">
        <f>About!$B$34</f>
        <v>0</v>
      </c>
      <c r="K13" s="13">
        <f>About!$B$34</f>
        <v>0</v>
      </c>
      <c r="L13" s="13">
        <f>About!$B$34</f>
        <v>0</v>
      </c>
      <c r="M13" s="13">
        <f>About!$B$34</f>
        <v>0</v>
      </c>
      <c r="N13" s="13">
        <f>About!$B$34</f>
        <v>0</v>
      </c>
      <c r="O13" s="13">
        <f>About!$B$34</f>
        <v>0</v>
      </c>
      <c r="P13" s="13">
        <f>About!$B$34</f>
        <v>0</v>
      </c>
      <c r="Q13" s="13">
        <f>About!$B$34</f>
        <v>0</v>
      </c>
      <c r="R13" s="13">
        <f>About!$B$34</f>
        <v>0</v>
      </c>
      <c r="S13" s="13">
        <f>About!$B$34</f>
        <v>0</v>
      </c>
      <c r="T13" s="13">
        <f>About!$B$34</f>
        <v>0</v>
      </c>
      <c r="U13" s="13">
        <f>About!$B$34</f>
        <v>0</v>
      </c>
      <c r="V13" s="13">
        <f>About!$B$34</f>
        <v>0</v>
      </c>
      <c r="W13" s="13">
        <f>About!$B$34</f>
        <v>0</v>
      </c>
      <c r="X13" s="13">
        <f>About!$B$34</f>
        <v>0</v>
      </c>
      <c r="Y13" s="13">
        <f>About!$B$34</f>
        <v>0</v>
      </c>
      <c r="Z13" s="13">
        <f>About!$B$34</f>
        <v>0</v>
      </c>
      <c r="AA13" s="13">
        <f>About!$B$34</f>
        <v>0</v>
      </c>
      <c r="AB13" s="13">
        <f>About!$B$34</f>
        <v>0</v>
      </c>
      <c r="AC13" s="13">
        <f>About!$B$34</f>
        <v>0</v>
      </c>
      <c r="AD13" s="13">
        <f>About!$B$34</f>
        <v>0</v>
      </c>
      <c r="AE13" s="13">
        <f>About!$B$34</f>
        <v>0</v>
      </c>
      <c r="AF13" s="13">
        <f>About!$B$34</f>
        <v>0</v>
      </c>
      <c r="AG13" s="13">
        <f>About!$B$34</f>
        <v>0</v>
      </c>
    </row>
    <row r="14" spans="1:33" x14ac:dyDescent="0.2">
      <c r="A14" t="s">
        <v>17</v>
      </c>
      <c r="B14" s="13">
        <f>About!$B$34</f>
        <v>0</v>
      </c>
      <c r="C14" s="13">
        <f>About!$B$34</f>
        <v>0</v>
      </c>
      <c r="D14" s="13">
        <f>About!$B$34</f>
        <v>0</v>
      </c>
      <c r="E14" s="13">
        <f>About!$B$34</f>
        <v>0</v>
      </c>
      <c r="F14" s="13">
        <f>About!$B$34</f>
        <v>0</v>
      </c>
      <c r="G14" s="13">
        <f>About!$B$34</f>
        <v>0</v>
      </c>
      <c r="H14" s="13">
        <f>About!$B$34</f>
        <v>0</v>
      </c>
      <c r="I14" s="13">
        <f>About!$B$34</f>
        <v>0</v>
      </c>
      <c r="J14" s="13">
        <f>About!$B$34</f>
        <v>0</v>
      </c>
      <c r="K14" s="13">
        <f>About!$B$34</f>
        <v>0</v>
      </c>
      <c r="L14" s="13">
        <f>About!$B$34</f>
        <v>0</v>
      </c>
      <c r="M14" s="13">
        <f>About!$B$34</f>
        <v>0</v>
      </c>
      <c r="N14" s="13">
        <f>About!$B$34</f>
        <v>0</v>
      </c>
      <c r="O14" s="13">
        <f>About!$B$34</f>
        <v>0</v>
      </c>
      <c r="P14" s="13">
        <f>About!$B$34</f>
        <v>0</v>
      </c>
      <c r="Q14" s="13">
        <f>About!$B$34</f>
        <v>0</v>
      </c>
      <c r="R14" s="13">
        <f>About!$B$34</f>
        <v>0</v>
      </c>
      <c r="S14" s="13">
        <f>About!$B$34</f>
        <v>0</v>
      </c>
      <c r="T14" s="13">
        <f>About!$B$34</f>
        <v>0</v>
      </c>
      <c r="U14" s="13">
        <f>About!$B$34</f>
        <v>0</v>
      </c>
      <c r="V14" s="13">
        <f>About!$B$34</f>
        <v>0</v>
      </c>
      <c r="W14" s="13">
        <f>About!$B$34</f>
        <v>0</v>
      </c>
      <c r="X14" s="13">
        <f>About!$B$34</f>
        <v>0</v>
      </c>
      <c r="Y14" s="13">
        <f>About!$B$34</f>
        <v>0</v>
      </c>
      <c r="Z14" s="13">
        <f>About!$B$34</f>
        <v>0</v>
      </c>
      <c r="AA14" s="13">
        <f>About!$B$34</f>
        <v>0</v>
      </c>
      <c r="AB14" s="13">
        <f>About!$B$34</f>
        <v>0</v>
      </c>
      <c r="AC14" s="13">
        <f>About!$B$34</f>
        <v>0</v>
      </c>
      <c r="AD14" s="13">
        <f>About!$B$34</f>
        <v>0</v>
      </c>
      <c r="AE14" s="13">
        <f>About!$B$34</f>
        <v>0</v>
      </c>
      <c r="AF14" s="13">
        <f>About!$B$34</f>
        <v>0</v>
      </c>
      <c r="AG14" s="13">
        <f>About!$B$34</f>
        <v>0</v>
      </c>
    </row>
    <row r="15" spans="1:33" x14ac:dyDescent="0.2">
      <c r="A15" t="s">
        <v>18</v>
      </c>
      <c r="B15" s="13">
        <f>About!$B$34</f>
        <v>0</v>
      </c>
      <c r="C15" s="13">
        <f>About!$B$34</f>
        <v>0</v>
      </c>
      <c r="D15" s="13">
        <f>About!$B$34</f>
        <v>0</v>
      </c>
      <c r="E15" s="13">
        <f>About!$B$34</f>
        <v>0</v>
      </c>
      <c r="F15" s="13">
        <f>About!$B$34</f>
        <v>0</v>
      </c>
      <c r="G15" s="13">
        <f>About!$B$34</f>
        <v>0</v>
      </c>
      <c r="H15" s="13">
        <f>About!$B$34</f>
        <v>0</v>
      </c>
      <c r="I15" s="13">
        <f>About!$B$34</f>
        <v>0</v>
      </c>
      <c r="J15" s="13">
        <f>About!$B$34</f>
        <v>0</v>
      </c>
      <c r="K15" s="13">
        <f>About!$B$34</f>
        <v>0</v>
      </c>
      <c r="L15" s="13">
        <f>About!$B$34</f>
        <v>0</v>
      </c>
      <c r="M15" s="13">
        <f>About!$B$34</f>
        <v>0</v>
      </c>
      <c r="N15" s="13">
        <f>About!$B$34</f>
        <v>0</v>
      </c>
      <c r="O15" s="13">
        <f>About!$B$34</f>
        <v>0</v>
      </c>
      <c r="P15" s="13">
        <f>About!$B$34</f>
        <v>0</v>
      </c>
      <c r="Q15" s="13">
        <f>About!$B$34</f>
        <v>0</v>
      </c>
      <c r="R15" s="13">
        <f>About!$B$34</f>
        <v>0</v>
      </c>
      <c r="S15" s="13">
        <f>About!$B$34</f>
        <v>0</v>
      </c>
      <c r="T15" s="13">
        <f>About!$B$34</f>
        <v>0</v>
      </c>
      <c r="U15" s="13">
        <f>About!$B$34</f>
        <v>0</v>
      </c>
      <c r="V15" s="13">
        <f>About!$B$34</f>
        <v>0</v>
      </c>
      <c r="W15" s="13">
        <f>About!$B$34</f>
        <v>0</v>
      </c>
      <c r="X15" s="13">
        <f>About!$B$34</f>
        <v>0</v>
      </c>
      <c r="Y15" s="13">
        <f>About!$B$34</f>
        <v>0</v>
      </c>
      <c r="Z15" s="13">
        <f>About!$B$34</f>
        <v>0</v>
      </c>
      <c r="AA15" s="13">
        <f>About!$B$34</f>
        <v>0</v>
      </c>
      <c r="AB15" s="13">
        <f>About!$B$34</f>
        <v>0</v>
      </c>
      <c r="AC15" s="13">
        <f>About!$B$34</f>
        <v>0</v>
      </c>
      <c r="AD15" s="13">
        <f>About!$B$34</f>
        <v>0</v>
      </c>
      <c r="AE15" s="13">
        <f>About!$B$34</f>
        <v>0</v>
      </c>
      <c r="AF15" s="13">
        <f>About!$B$34</f>
        <v>0</v>
      </c>
      <c r="AG15" s="13">
        <f>About!$B$34</f>
        <v>0</v>
      </c>
    </row>
    <row r="16" spans="1:33" x14ac:dyDescent="0.2">
      <c r="A16" t="s">
        <v>19</v>
      </c>
      <c r="B16" s="13">
        <f>About!$B$34</f>
        <v>0</v>
      </c>
      <c r="C16" s="13">
        <f>About!$B$34</f>
        <v>0</v>
      </c>
      <c r="D16" s="13">
        <f>About!$B$34</f>
        <v>0</v>
      </c>
      <c r="E16" s="13">
        <f>About!$B$34</f>
        <v>0</v>
      </c>
      <c r="F16" s="13">
        <f>About!$B$34</f>
        <v>0</v>
      </c>
      <c r="G16" s="13">
        <f>About!$B$34</f>
        <v>0</v>
      </c>
      <c r="H16" s="13">
        <f>About!$B$34</f>
        <v>0</v>
      </c>
      <c r="I16" s="13">
        <f>About!$B$34</f>
        <v>0</v>
      </c>
      <c r="J16" s="13">
        <f>About!$B$34</f>
        <v>0</v>
      </c>
      <c r="K16" s="13">
        <f>About!$B$34</f>
        <v>0</v>
      </c>
      <c r="L16" s="13">
        <f>About!$B$34</f>
        <v>0</v>
      </c>
      <c r="M16" s="13">
        <f>About!$B$34</f>
        <v>0</v>
      </c>
      <c r="N16" s="13">
        <f>About!$B$34</f>
        <v>0</v>
      </c>
      <c r="O16" s="13">
        <f>About!$B$34</f>
        <v>0</v>
      </c>
      <c r="P16" s="13">
        <f>About!$B$34</f>
        <v>0</v>
      </c>
      <c r="Q16" s="13">
        <f>About!$B$34</f>
        <v>0</v>
      </c>
      <c r="R16" s="13">
        <f>About!$B$34</f>
        <v>0</v>
      </c>
      <c r="S16" s="13">
        <f>About!$B$34</f>
        <v>0</v>
      </c>
      <c r="T16" s="13">
        <f>About!$B$34</f>
        <v>0</v>
      </c>
      <c r="U16" s="13">
        <f>About!$B$34</f>
        <v>0</v>
      </c>
      <c r="V16" s="13">
        <f>About!$B$34</f>
        <v>0</v>
      </c>
      <c r="W16" s="13">
        <f>About!$B$34</f>
        <v>0</v>
      </c>
      <c r="X16" s="13">
        <f>About!$B$34</f>
        <v>0</v>
      </c>
      <c r="Y16" s="13">
        <f>About!$B$34</f>
        <v>0</v>
      </c>
      <c r="Z16" s="13">
        <f>About!$B$34</f>
        <v>0</v>
      </c>
      <c r="AA16" s="13">
        <f>About!$B$34</f>
        <v>0</v>
      </c>
      <c r="AB16" s="13">
        <f>About!$B$34</f>
        <v>0</v>
      </c>
      <c r="AC16" s="13">
        <f>About!$B$34</f>
        <v>0</v>
      </c>
      <c r="AD16" s="13">
        <f>About!$B$34</f>
        <v>0</v>
      </c>
      <c r="AE16" s="13">
        <f>About!$B$34</f>
        <v>0</v>
      </c>
      <c r="AF16" s="13">
        <f>About!$B$34</f>
        <v>0</v>
      </c>
      <c r="AG16" s="13">
        <f>About!$B$34</f>
        <v>0</v>
      </c>
    </row>
    <row r="17" spans="1:33" x14ac:dyDescent="0.2">
      <c r="A17" t="s">
        <v>20</v>
      </c>
      <c r="B17" s="13">
        <f>About!$B$34</f>
        <v>0</v>
      </c>
      <c r="C17" s="13">
        <f>About!$B$34</f>
        <v>0</v>
      </c>
      <c r="D17" s="13">
        <f>About!$B$34</f>
        <v>0</v>
      </c>
      <c r="E17" s="13">
        <f>About!$B$34</f>
        <v>0</v>
      </c>
      <c r="F17" s="13">
        <f>About!$B$34</f>
        <v>0</v>
      </c>
      <c r="G17" s="13">
        <f>About!$B$34</f>
        <v>0</v>
      </c>
      <c r="H17" s="13">
        <f>About!$B$34</f>
        <v>0</v>
      </c>
      <c r="I17" s="13">
        <f>About!$B$34</f>
        <v>0</v>
      </c>
      <c r="J17" s="13">
        <f>About!$B$34</f>
        <v>0</v>
      </c>
      <c r="K17" s="13">
        <f>About!$B$34</f>
        <v>0</v>
      </c>
      <c r="L17" s="13">
        <f>About!$B$34</f>
        <v>0</v>
      </c>
      <c r="M17" s="13">
        <f>About!$B$34</f>
        <v>0</v>
      </c>
      <c r="N17" s="13">
        <f>About!$B$34</f>
        <v>0</v>
      </c>
      <c r="O17" s="13">
        <f>About!$B$34</f>
        <v>0</v>
      </c>
      <c r="P17" s="13">
        <f>About!$B$34</f>
        <v>0</v>
      </c>
      <c r="Q17" s="13">
        <f>About!$B$34</f>
        <v>0</v>
      </c>
      <c r="R17" s="13">
        <f>About!$B$34</f>
        <v>0</v>
      </c>
      <c r="S17" s="13">
        <f>About!$B$34</f>
        <v>0</v>
      </c>
      <c r="T17" s="13">
        <f>About!$B$34</f>
        <v>0</v>
      </c>
      <c r="U17" s="13">
        <f>About!$B$34</f>
        <v>0</v>
      </c>
      <c r="V17" s="13">
        <f>About!$B$34</f>
        <v>0</v>
      </c>
      <c r="W17" s="13">
        <f>About!$B$34</f>
        <v>0</v>
      </c>
      <c r="X17" s="13">
        <f>About!$B$34</f>
        <v>0</v>
      </c>
      <c r="Y17" s="13">
        <f>About!$B$34</f>
        <v>0</v>
      </c>
      <c r="Z17" s="13">
        <f>About!$B$34</f>
        <v>0</v>
      </c>
      <c r="AA17" s="13">
        <f>About!$B$34</f>
        <v>0</v>
      </c>
      <c r="AB17" s="13">
        <f>About!$B$34</f>
        <v>0</v>
      </c>
      <c r="AC17" s="13">
        <f>About!$B$34</f>
        <v>0</v>
      </c>
      <c r="AD17" s="13">
        <f>About!$B$34</f>
        <v>0</v>
      </c>
      <c r="AE17" s="13">
        <f>About!$B$34</f>
        <v>0</v>
      </c>
      <c r="AF17" s="13">
        <f>About!$B$34</f>
        <v>0</v>
      </c>
      <c r="AG17" s="13">
        <f>About!$B$34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About</vt:lpstr>
      <vt:lpstr>Wind</vt:lpstr>
      <vt:lpstr>Solar PV</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2016-01-26T19:10:58Z</dcterms:created>
  <dcterms:modified xsi:type="dcterms:W3CDTF">2024-07-30T16:17:31Z</dcterms:modified>
</cp:coreProperties>
</file>