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24226"/>
  <mc:AlternateContent xmlns:mc="http://schemas.openxmlformats.org/markup-compatibility/2006">
    <mc:Choice Requires="x15">
      <x15ac:absPath xmlns:x15ac="http://schemas.microsoft.com/office/spreadsheetml/2010/11/ac" url="/Users/ssy02/Desktop/Brazil/eps-us-3.4.2/InputData/bldgs/SYDEC/"/>
    </mc:Choice>
  </mc:AlternateContent>
  <xr:revisionPtr revIDLastSave="0" documentId="13_ncr:1_{309FE6C2-FA0D-094C-BC74-60C106784ED6}" xr6:coauthVersionLast="47" xr6:coauthVersionMax="47" xr10:uidLastSave="{00000000-0000-0000-0000-000000000000}"/>
  <bookViews>
    <workbookView xWindow="0" yWindow="760" windowWidth="34200" windowHeight="21380" tabRatio="670" activeTab="3" xr2:uid="{00000000-000D-0000-FFFF-FFFF00000000}"/>
  </bookViews>
  <sheets>
    <sheet name="About" sheetId="1" r:id="rId1"/>
    <sheet name="Wind" sheetId="14" r:id="rId2"/>
    <sheet name="Solar PV" sheetId="15" r:id="rId3"/>
    <sheet name="SYDEC" sheetId="6" r:id="rId4"/>
  </sheets>
  <externalReferences>
    <externalReference r:id="rId5"/>
    <externalReference r:id="rId6"/>
  </externalReferences>
  <definedNames>
    <definedName name="Fraction_coal">[1]About!$C$59</definedName>
    <definedName name="gal_per_barrel">[2]About!$A$63</definedName>
    <definedName name="GW_to_MW">About!$A$41</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6" l="1"/>
  <c r="B7" i="6"/>
  <c r="D6" i="6"/>
  <c r="B6" i="6"/>
</calcChain>
</file>

<file path=xl/sharedStrings.xml><?xml version="1.0" encoding="utf-8"?>
<sst xmlns="http://schemas.openxmlformats.org/spreadsheetml/2006/main" count="78" uniqueCount="57">
  <si>
    <t>natural gas nonpeaker</t>
  </si>
  <si>
    <t>nuclear</t>
  </si>
  <si>
    <t>hydro</t>
  </si>
  <si>
    <t>solar PV</t>
  </si>
  <si>
    <t>solar thermal</t>
  </si>
  <si>
    <t>biomass</t>
  </si>
  <si>
    <t>geothermal</t>
  </si>
  <si>
    <t>petroleum</t>
  </si>
  <si>
    <t>natural gas peaker</t>
  </si>
  <si>
    <t>Notes</t>
  </si>
  <si>
    <t>Sources:</t>
  </si>
  <si>
    <t>Urban vs. Rural Residential Households</t>
  </si>
  <si>
    <t>lignite</t>
  </si>
  <si>
    <t>hard coal</t>
  </si>
  <si>
    <t>onshore wind</t>
  </si>
  <si>
    <t>offshore wind</t>
  </si>
  <si>
    <t>crude oil</t>
  </si>
  <si>
    <t>heavy or residual fuel oil</t>
  </si>
  <si>
    <t>municipal solid waste</t>
  </si>
  <si>
    <t>MW</t>
  </si>
  <si>
    <t>SYDEC Start Year Distributed Electricity Capacity</t>
  </si>
  <si>
    <t>urban residential</t>
  </si>
  <si>
    <t>rural residential</t>
  </si>
  <si>
    <t>commercial</t>
  </si>
  <si>
    <t>Wind</t>
  </si>
  <si>
    <t>In the REF scenario, there is the penetration of turbines up to 10 kW for application in the residential and commercial sectors;</t>
  </si>
  <si>
    <t>Penetration in the commercial sector was considered as 20% of that observed in the residential sector;</t>
  </si>
  <si>
    <t>Residential Commercial Split</t>
  </si>
  <si>
    <t xml:space="preserve">To estimate wind distributed capacity we had to rely on the figure 113 from MOP Building Book, page 177; </t>
  </si>
  <si>
    <t xml:space="preserve">To estimate wind distributed capacity we had to rely on the figure 116 from MOP Building Book, page 179; </t>
  </si>
  <si>
    <t>We estimate some points using webplotdigitizer tool and then we linear interpolated the data to get the time serie.</t>
  </si>
  <si>
    <t>Figure 113: Installed Wind Distributed Generation Capacity in REF Scenario by Region (2010-2050)</t>
  </si>
  <si>
    <t>Figure 116 - Relationship between Average System Yield and Total Power Generation Growth (2010-2050)</t>
  </si>
  <si>
    <t>kW</t>
  </si>
  <si>
    <t>GWh</t>
  </si>
  <si>
    <t>Notes:</t>
  </si>
  <si>
    <t>To estimate PV distributed capacity  and power generation we had to rely on the table 75 from MOP Building Book, page 184; We linear interpolated the data to get the time series.</t>
  </si>
  <si>
    <t xml:space="preserve">In MOP study, technology penetration in the commercial sector was considered based on the estimated electricity demand for this sector. It was assumed that 0.7% would be supplied by PV systems by 2030, and 1% by 2050. </t>
  </si>
  <si>
    <t>As a matter of simplicity, we decided to assume the same assumption for wind technology: 80% residential and 20% commercial.</t>
  </si>
  <si>
    <t>Table 75 - Installed Capacity and Power Generation in the REF Scenario (2015-2050)</t>
  </si>
  <si>
    <t>PV</t>
  </si>
  <si>
    <t>GWp</t>
  </si>
  <si>
    <t>TWh</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</si>
  <si>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</si>
  <si>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</si>
  <si>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</si>
  <si>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</si>
  <si>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Wind Distributed Generation and Capacity</t>
  </si>
  <si>
    <t>page 177</t>
  </si>
  <si>
    <t>page 179</t>
  </si>
  <si>
    <t>PV Distributed Generation and Capacity</t>
  </si>
  <si>
    <t>page 184</t>
  </si>
  <si>
    <t>Assumptions about Urban vs. Rural Residential Households:</t>
  </si>
  <si>
    <t>1. Mitigation Option Project does not consider the rural urban split in its analysis, thus we don't assume this breakdown in Brazil's model.</t>
  </si>
  <si>
    <t xml:space="preserve">The small-scale distributed generation modality is still in its early stages of development, having been regulated only in 2012. Resolution 482/12 (ANEEL, 2012) </t>
  </si>
  <si>
    <t xml:space="preserve">provides for the general conditions for distributed generation access to the interconnected system, as well as as it sets guidelines for the electric power compensation mechanism. </t>
  </si>
  <si>
    <t>The energy injected by the consumer unit to the local distributor is later compensated, and the consumer unit is credited with the amount of electricity to be consumed within 36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</si>
</sst>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b/>
      <sz val="9"/>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3"/>
        <bgColor indexed="64"/>
      </patternFill>
    </fill>
  </fills>
  <borders count="6">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6" fillId="0" borderId="5"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7" fillId="0" borderId="0" applyNumberFormat="0" applyFill="0" applyBorder="0" applyAlignment="0" applyProtection="0"/>
  </cellStyleXfs>
  <cellXfs count="12">
    <xf numFmtId="0" fontId="0" fillId="0" borderId="0" xfId="0"/>
    <xf numFmtId="0" fontId="1" fillId="0" borderId="0" xfId="0" applyFont="1"/>
    <xf numFmtId="0" fontId="0" fillId="0" borderId="0" xfId="0" applyAlignment="1">
      <alignment horizontal="left"/>
    </xf>
    <xf numFmtId="0" fontId="1" fillId="2" borderId="0" xfId="0" applyFont="1" applyFill="1"/>
    <xf numFmtId="164" fontId="0" fillId="0" borderId="0" xfId="8" applyNumberFormat="1" applyFont="1"/>
    <xf numFmtId="0" fontId="7" fillId="0" borderId="0" xfId="15"/>
    <xf numFmtId="0" fontId="8" fillId="3" borderId="0" xfId="0" applyFont="1" applyFill="1"/>
    <xf numFmtId="0" fontId="9" fillId="3" borderId="0" xfId="0" applyFont="1" applyFill="1"/>
    <xf numFmtId="1" fontId="0" fillId="0" borderId="0" xfId="0" applyNumberFormat="1"/>
    <xf numFmtId="9" fontId="0" fillId="0" borderId="0" xfId="8" applyFont="1"/>
    <xf numFmtId="11" fontId="0" fillId="0" borderId="0" xfId="0" applyNumberFormat="1" applyAlignment="1">
      <alignment horizontal="right"/>
    </xf>
    <xf numFmtId="11" fontId="0" fillId="0" borderId="0" xfId="0" applyNumberFormat="1"/>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10</xdr:row>
      <xdr:rowOff>190499</xdr:rowOff>
    </xdr:from>
    <xdr:to>
      <xdr:col>9</xdr:col>
      <xdr:colOff>323850</xdr:colOff>
      <xdr:row>28</xdr:row>
      <xdr:rowOff>11866</xdr:rowOff>
    </xdr:to>
    <xdr:pic>
      <xdr:nvPicPr>
        <xdr:cNvPr id="2" name="Picture 2">
          <a:extLst>
            <a:ext uri="{FF2B5EF4-FFF2-40B4-BE49-F238E27FC236}">
              <a16:creationId xmlns:a16="http://schemas.microsoft.com/office/drawing/2014/main" id="{52E8FB2A-AD19-4574-B8DD-F27040DF5D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057399"/>
          <a:ext cx="5800725" cy="3120827"/>
        </a:xfrm>
        <a:prstGeom prst="rect">
          <a:avLst/>
        </a:prstGeom>
      </xdr:spPr>
    </xdr:pic>
    <xdr:clientData/>
  </xdr:twoCellAnchor>
  <xdr:twoCellAnchor editAs="oneCell">
    <xdr:from>
      <xdr:col>13</xdr:col>
      <xdr:colOff>85725</xdr:colOff>
      <xdr:row>11</xdr:row>
      <xdr:rowOff>7596</xdr:rowOff>
    </xdr:from>
    <xdr:to>
      <xdr:col>22</xdr:col>
      <xdr:colOff>352425</xdr:colOff>
      <xdr:row>28</xdr:row>
      <xdr:rowOff>870</xdr:rowOff>
    </xdr:to>
    <xdr:pic>
      <xdr:nvPicPr>
        <xdr:cNvPr id="3" name="Picture 10">
          <a:extLst>
            <a:ext uri="{FF2B5EF4-FFF2-40B4-BE49-F238E27FC236}">
              <a16:creationId xmlns:a16="http://schemas.microsoft.com/office/drawing/2014/main" id="{46CA9E6F-FF7B-4CD0-B424-9280B1CA04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10525" y="2064996"/>
          <a:ext cx="5753100" cy="3102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9526</xdr:colOff>
      <xdr:row>11</xdr:row>
      <xdr:rowOff>0</xdr:rowOff>
    </xdr:from>
    <xdr:to>
      <xdr:col>11</xdr:col>
      <xdr:colOff>485776</xdr:colOff>
      <xdr:row>16</xdr:row>
      <xdr:rowOff>57019</xdr:rowOff>
    </xdr:to>
    <xdr:pic>
      <xdr:nvPicPr>
        <xdr:cNvPr id="2" name="Picture 1">
          <a:extLst>
            <a:ext uri="{FF2B5EF4-FFF2-40B4-BE49-F238E27FC236}">
              <a16:creationId xmlns:a16="http://schemas.microsoft.com/office/drawing/2014/main" id="{69C2E308-D0C8-4344-8780-93A610808AC8}"/>
            </a:ext>
          </a:extLst>
        </xdr:cNvPr>
        <xdr:cNvPicPr>
          <a:picLocks noChangeAspect="1"/>
        </xdr:cNvPicPr>
      </xdr:nvPicPr>
      <xdr:blipFill>
        <a:blip xmlns:r="http://schemas.openxmlformats.org/officeDocument/2006/relationships" r:embed="rId1"/>
        <a:stretch>
          <a:fillRect/>
        </a:stretch>
      </xdr:blipFill>
      <xdr:spPr>
        <a:xfrm>
          <a:off x="9526" y="2011680"/>
          <a:ext cx="7181850" cy="9714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6"/>
  <sheetViews>
    <sheetView topLeftCell="A28" workbookViewId="0">
      <selection activeCell="A44" sqref="A44:A46"/>
    </sheetView>
  </sheetViews>
  <sheetFormatPr baseColWidth="10" defaultColWidth="8.83203125" defaultRowHeight="15" x14ac:dyDescent="0.2"/>
  <cols>
    <col min="2" max="2" width="51" customWidth="1"/>
  </cols>
  <sheetData>
    <row r="1" spans="1:2" x14ac:dyDescent="0.2">
      <c r="A1" s="1" t="s">
        <v>20</v>
      </c>
    </row>
    <row r="3" spans="1:2" x14ac:dyDescent="0.2">
      <c r="A3" s="1" t="s">
        <v>10</v>
      </c>
      <c r="B3" s="3" t="s">
        <v>11</v>
      </c>
    </row>
    <row r="4" spans="1:2" x14ac:dyDescent="0.2">
      <c r="B4" t="s">
        <v>43</v>
      </c>
    </row>
    <row r="5" spans="1:2" x14ac:dyDescent="0.2">
      <c r="B5" s="2">
        <v>2017</v>
      </c>
    </row>
    <row r="6" spans="1:2" x14ac:dyDescent="0.2">
      <c r="B6" t="s">
        <v>44</v>
      </c>
    </row>
    <row r="7" spans="1:2" x14ac:dyDescent="0.2">
      <c r="B7" t="s">
        <v>45</v>
      </c>
    </row>
    <row r="8" spans="1:2" x14ac:dyDescent="0.2">
      <c r="B8" s="5" t="s">
        <v>46</v>
      </c>
    </row>
    <row r="10" spans="1:2" x14ac:dyDescent="0.2">
      <c r="B10" s="3" t="s">
        <v>47</v>
      </c>
    </row>
    <row r="11" spans="1:2" x14ac:dyDescent="0.2">
      <c r="B11" t="s">
        <v>43</v>
      </c>
    </row>
    <row r="12" spans="1:2" x14ac:dyDescent="0.2">
      <c r="B12" s="2">
        <v>2017</v>
      </c>
    </row>
    <row r="13" spans="1:2" x14ac:dyDescent="0.2">
      <c r="B13" t="s">
        <v>44</v>
      </c>
    </row>
    <row r="14" spans="1:2" x14ac:dyDescent="0.2">
      <c r="B14" t="s">
        <v>45</v>
      </c>
    </row>
    <row r="15" spans="1:2" x14ac:dyDescent="0.2">
      <c r="B15" s="5" t="s">
        <v>46</v>
      </c>
    </row>
    <row r="16" spans="1:2" x14ac:dyDescent="0.2">
      <c r="B16" t="s">
        <v>48</v>
      </c>
    </row>
    <row r="17" spans="1:2" x14ac:dyDescent="0.2">
      <c r="B17" t="s">
        <v>31</v>
      </c>
    </row>
    <row r="19" spans="1:2" x14ac:dyDescent="0.2">
      <c r="B19" t="s">
        <v>49</v>
      </c>
    </row>
    <row r="20" spans="1:2" x14ac:dyDescent="0.2">
      <c r="B20" t="s">
        <v>32</v>
      </c>
    </row>
    <row r="22" spans="1:2" x14ac:dyDescent="0.2">
      <c r="B22" s="3" t="s">
        <v>50</v>
      </c>
    </row>
    <row r="23" spans="1:2" x14ac:dyDescent="0.2">
      <c r="B23" t="s">
        <v>43</v>
      </c>
    </row>
    <row r="24" spans="1:2" x14ac:dyDescent="0.2">
      <c r="B24" s="2">
        <v>2017</v>
      </c>
    </row>
    <row r="25" spans="1:2" x14ac:dyDescent="0.2">
      <c r="B25" t="s">
        <v>44</v>
      </c>
    </row>
    <row r="26" spans="1:2" x14ac:dyDescent="0.2">
      <c r="B26" t="s">
        <v>45</v>
      </c>
    </row>
    <row r="27" spans="1:2" x14ac:dyDescent="0.2">
      <c r="B27" s="5" t="s">
        <v>46</v>
      </c>
    </row>
    <row r="28" spans="1:2" x14ac:dyDescent="0.2">
      <c r="B28" t="s">
        <v>51</v>
      </c>
    </row>
    <row r="29" spans="1:2" x14ac:dyDescent="0.2">
      <c r="B29" t="s">
        <v>39</v>
      </c>
    </row>
    <row r="31" spans="1:2" x14ac:dyDescent="0.2">
      <c r="A31" s="1" t="s">
        <v>9</v>
      </c>
      <c r="B31" t="s">
        <v>52</v>
      </c>
    </row>
    <row r="32" spans="1:2" x14ac:dyDescent="0.2">
      <c r="B32" t="s">
        <v>53</v>
      </c>
    </row>
    <row r="33" spans="1:2" x14ac:dyDescent="0.2">
      <c r="B33" s="2">
        <v>0</v>
      </c>
    </row>
    <row r="35" spans="1:2" x14ac:dyDescent="0.2">
      <c r="B35" t="s">
        <v>24</v>
      </c>
    </row>
    <row r="36" spans="1:2" x14ac:dyDescent="0.2">
      <c r="B36" t="s">
        <v>25</v>
      </c>
    </row>
    <row r="37" spans="1:2" x14ac:dyDescent="0.2">
      <c r="A37" s="1"/>
      <c r="B37" t="s">
        <v>26</v>
      </c>
    </row>
    <row r="38" spans="1:2" x14ac:dyDescent="0.2">
      <c r="A38" s="4"/>
    </row>
    <row r="39" spans="1:2" x14ac:dyDescent="0.2">
      <c r="A39" s="4"/>
      <c r="B39" t="s">
        <v>40</v>
      </c>
    </row>
    <row r="40" spans="1:2" x14ac:dyDescent="0.2">
      <c r="B40" t="s">
        <v>36</v>
      </c>
    </row>
    <row r="41" spans="1:2" x14ac:dyDescent="0.2">
      <c r="B41" t="s">
        <v>37</v>
      </c>
    </row>
    <row r="42" spans="1:2" x14ac:dyDescent="0.2">
      <c r="B42" t="s">
        <v>38</v>
      </c>
    </row>
    <row r="44" spans="1:2" x14ac:dyDescent="0.2">
      <c r="A44" t="s">
        <v>54</v>
      </c>
    </row>
    <row r="45" spans="1:2" x14ac:dyDescent="0.2">
      <c r="A45" t="s">
        <v>55</v>
      </c>
    </row>
    <row r="46" spans="1:2" x14ac:dyDescent="0.2">
      <c r="A46" t="s">
        <v>56</v>
      </c>
    </row>
  </sheetData>
  <hyperlinks>
    <hyperlink ref="B8" r:id="rId1" xr:uid="{12ED9C53-7F03-4991-94D4-39F7D1819083}"/>
    <hyperlink ref="B15" r:id="rId2" xr:uid="{95745DF3-A1DA-4CB7-99D9-0C2BA0FC1C29}"/>
    <hyperlink ref="B27" r:id="rId3" xr:uid="{A0BBEDE5-488D-400D-93C3-5CE202925DCB}"/>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BA5A-AE0D-4838-9DAF-2D52F3C51B9A}">
  <dimension ref="A1:AL34"/>
  <sheetViews>
    <sheetView topLeftCell="A27" workbookViewId="0">
      <selection activeCell="M41" sqref="M41"/>
    </sheetView>
  </sheetViews>
  <sheetFormatPr baseColWidth="10" defaultColWidth="8.83203125" defaultRowHeight="15" x14ac:dyDescent="0.2"/>
  <sheetData>
    <row r="1" spans="1:14" x14ac:dyDescent="0.2">
      <c r="A1" s="1" t="s">
        <v>9</v>
      </c>
    </row>
    <row r="2" spans="1:14" x14ac:dyDescent="0.2">
      <c r="A2" s="1"/>
    </row>
    <row r="3" spans="1:14" x14ac:dyDescent="0.2">
      <c r="A3" t="s">
        <v>25</v>
      </c>
    </row>
    <row r="4" spans="1:14" x14ac:dyDescent="0.2">
      <c r="A4" t="s">
        <v>26</v>
      </c>
    </row>
    <row r="6" spans="1:14" x14ac:dyDescent="0.2">
      <c r="A6" s="1" t="s">
        <v>27</v>
      </c>
    </row>
    <row r="7" spans="1:14" ht="18" customHeight="1" x14ac:dyDescent="0.2">
      <c r="A7">
        <v>0.2</v>
      </c>
    </row>
    <row r="9" spans="1:14" x14ac:dyDescent="0.2">
      <c r="A9" t="s">
        <v>28</v>
      </c>
      <c r="N9" t="s">
        <v>29</v>
      </c>
    </row>
    <row r="10" spans="1:14" x14ac:dyDescent="0.2">
      <c r="A10" t="s">
        <v>30</v>
      </c>
      <c r="N10" t="s">
        <v>30</v>
      </c>
    </row>
    <row r="11" spans="1:14" x14ac:dyDescent="0.2">
      <c r="A11" s="1" t="s">
        <v>31</v>
      </c>
      <c r="N11" s="1" t="s">
        <v>32</v>
      </c>
    </row>
    <row r="31" spans="1:38" x14ac:dyDescent="0.2">
      <c r="A31" s="6" t="s">
        <v>24</v>
      </c>
      <c r="C31" s="7">
        <v>2015</v>
      </c>
      <c r="D31" s="7">
        <v>2016</v>
      </c>
      <c r="E31" s="7">
        <v>2017</v>
      </c>
      <c r="F31" s="7">
        <v>2018</v>
      </c>
      <c r="G31" s="7">
        <v>2019</v>
      </c>
      <c r="H31" s="7">
        <v>2020</v>
      </c>
      <c r="I31" s="7">
        <v>2021</v>
      </c>
      <c r="J31" s="7">
        <v>2022</v>
      </c>
      <c r="K31" s="7">
        <v>2023</v>
      </c>
      <c r="L31" s="7">
        <v>2024</v>
      </c>
      <c r="M31" s="7">
        <v>2025</v>
      </c>
      <c r="N31" s="7">
        <v>2026</v>
      </c>
      <c r="O31" s="7">
        <v>2027</v>
      </c>
      <c r="P31" s="7">
        <v>2028</v>
      </c>
      <c r="Q31" s="7">
        <v>2029</v>
      </c>
      <c r="R31" s="7">
        <v>2030</v>
      </c>
      <c r="S31" s="7">
        <v>2031</v>
      </c>
      <c r="T31" s="7">
        <v>2032</v>
      </c>
      <c r="U31" s="7">
        <v>2033</v>
      </c>
      <c r="V31" s="7">
        <v>2034</v>
      </c>
      <c r="W31" s="7">
        <v>2035</v>
      </c>
      <c r="X31" s="7">
        <v>2036</v>
      </c>
      <c r="Y31" s="7">
        <v>2037</v>
      </c>
      <c r="Z31" s="7">
        <v>2038</v>
      </c>
      <c r="AA31" s="7">
        <v>2039</v>
      </c>
      <c r="AB31" s="7">
        <v>2040</v>
      </c>
      <c r="AC31" s="7">
        <v>2041</v>
      </c>
      <c r="AD31" s="7">
        <v>2042</v>
      </c>
      <c r="AE31" s="7">
        <v>2043</v>
      </c>
      <c r="AF31" s="7">
        <v>2044</v>
      </c>
      <c r="AG31" s="7">
        <v>2045</v>
      </c>
      <c r="AH31" s="7">
        <v>2046</v>
      </c>
      <c r="AI31" s="7">
        <v>2047</v>
      </c>
      <c r="AJ31" s="7">
        <v>2048</v>
      </c>
      <c r="AK31" s="7">
        <v>2049</v>
      </c>
      <c r="AL31" s="7">
        <v>2050</v>
      </c>
    </row>
    <row r="32" spans="1:38" x14ac:dyDescent="0.2">
      <c r="B32" t="s">
        <v>33</v>
      </c>
      <c r="C32" s="8">
        <v>100</v>
      </c>
      <c r="D32" s="8">
        <v>476.92307692307702</v>
      </c>
      <c r="E32" s="8">
        <v>853.84615384615404</v>
      </c>
      <c r="F32" s="8">
        <v>1230.7692307692309</v>
      </c>
      <c r="G32" s="8">
        <v>1607.6923076923081</v>
      </c>
      <c r="H32" s="8">
        <v>1984.6153846153852</v>
      </c>
      <c r="I32" s="8">
        <v>2361.5384615384619</v>
      </c>
      <c r="J32" s="8">
        <v>2738.461538461539</v>
      </c>
      <c r="K32" s="8">
        <v>3115.3846153846162</v>
      </c>
      <c r="L32" s="8">
        <v>3492.3076923076933</v>
      </c>
      <c r="M32" s="8">
        <v>3869.2307692307704</v>
      </c>
      <c r="N32" s="8">
        <v>4246.1538461538476</v>
      </c>
      <c r="O32" s="8">
        <v>4623.0769230769238</v>
      </c>
      <c r="P32" s="8">
        <v>5000.0000000000009</v>
      </c>
      <c r="Q32" s="8">
        <v>5714.2857142857192</v>
      </c>
      <c r="R32" s="8">
        <v>6428.5714285714321</v>
      </c>
      <c r="S32" s="8">
        <v>7142.8571428571449</v>
      </c>
      <c r="T32" s="8">
        <v>7857.1428571428587</v>
      </c>
      <c r="U32" s="8">
        <v>8571.4285714285706</v>
      </c>
      <c r="V32" s="8">
        <v>9285.7142857142844</v>
      </c>
      <c r="W32" s="8">
        <v>9999.9999999999964</v>
      </c>
      <c r="X32" s="8">
        <v>11249.999999999996</v>
      </c>
      <c r="Y32" s="8">
        <v>12499.999999999996</v>
      </c>
      <c r="Z32" s="8">
        <v>13749.999999999996</v>
      </c>
      <c r="AA32" s="8">
        <v>14999.999999999996</v>
      </c>
      <c r="AB32" s="8">
        <v>16666.666666666668</v>
      </c>
      <c r="AC32" s="8">
        <v>18333.333333333336</v>
      </c>
      <c r="AD32" s="8">
        <v>20000.000000000007</v>
      </c>
      <c r="AE32" s="8">
        <v>21666.666666666668</v>
      </c>
      <c r="AF32" s="8">
        <v>23333.333333333328</v>
      </c>
      <c r="AG32" s="8">
        <v>25000</v>
      </c>
      <c r="AH32" s="8">
        <v>27400</v>
      </c>
      <c r="AI32" s="8">
        <v>29800</v>
      </c>
      <c r="AJ32" s="8">
        <v>32200</v>
      </c>
      <c r="AK32" s="8">
        <v>34600</v>
      </c>
      <c r="AL32" s="8">
        <v>37000</v>
      </c>
    </row>
    <row r="33" spans="2:38" x14ac:dyDescent="0.2">
      <c r="B33" t="s">
        <v>34</v>
      </c>
      <c r="C33" s="8">
        <v>1</v>
      </c>
      <c r="D33" s="8">
        <v>1.4</v>
      </c>
      <c r="E33" s="8">
        <v>1.8</v>
      </c>
      <c r="F33" s="8">
        <v>2.2000000000000002</v>
      </c>
      <c r="G33" s="8">
        <v>2.6</v>
      </c>
      <c r="H33" s="8">
        <v>3</v>
      </c>
      <c r="I33" s="8">
        <v>3.5</v>
      </c>
      <c r="J33" s="8">
        <v>4</v>
      </c>
      <c r="K33" s="8">
        <v>4.5</v>
      </c>
      <c r="L33" s="8">
        <v>5</v>
      </c>
      <c r="M33" s="8">
        <v>5.5</v>
      </c>
      <c r="N33" s="8">
        <v>6</v>
      </c>
      <c r="O33" s="8">
        <v>6.5</v>
      </c>
      <c r="P33" s="8">
        <v>7</v>
      </c>
      <c r="Q33" s="8">
        <v>7.5</v>
      </c>
      <c r="R33" s="8">
        <v>8</v>
      </c>
      <c r="S33" s="8">
        <v>9.5</v>
      </c>
      <c r="T33" s="8">
        <v>11</v>
      </c>
      <c r="U33" s="8">
        <v>12.5</v>
      </c>
      <c r="V33" s="8">
        <v>14</v>
      </c>
      <c r="W33" s="8">
        <v>15.5</v>
      </c>
      <c r="X33" s="8">
        <v>17</v>
      </c>
      <c r="Y33" s="8">
        <v>18.5</v>
      </c>
      <c r="Z33" s="8">
        <v>20</v>
      </c>
      <c r="AA33" s="8">
        <v>21.5</v>
      </c>
      <c r="AB33" s="8">
        <v>23</v>
      </c>
      <c r="AC33" s="8">
        <v>25.1</v>
      </c>
      <c r="AD33" s="8">
        <v>27.2</v>
      </c>
      <c r="AE33" s="8">
        <v>29.3</v>
      </c>
      <c r="AF33" s="8">
        <v>31.4</v>
      </c>
      <c r="AG33" s="8">
        <v>33.5</v>
      </c>
      <c r="AH33" s="8">
        <v>35.6</v>
      </c>
      <c r="AI33" s="8">
        <v>37.700000000000003</v>
      </c>
      <c r="AJ33" s="8">
        <v>39.799999999999997</v>
      </c>
      <c r="AK33" s="8">
        <v>41.900000000000006</v>
      </c>
      <c r="AL33" s="8">
        <v>44</v>
      </c>
    </row>
    <row r="34" spans="2:38" x14ac:dyDescent="0.2">
      <c r="D34"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E203-4B87-471D-ADB1-18059C3FD476}">
  <dimension ref="A1:AL21"/>
  <sheetViews>
    <sheetView workbookViewId="0">
      <selection activeCell="G33" sqref="G33"/>
    </sheetView>
  </sheetViews>
  <sheetFormatPr baseColWidth="10" defaultColWidth="8.83203125" defaultRowHeight="15" x14ac:dyDescent="0.2"/>
  <sheetData>
    <row r="1" spans="1:1" x14ac:dyDescent="0.2">
      <c r="A1" s="1" t="s">
        <v>35</v>
      </c>
    </row>
    <row r="2" spans="1:1" x14ac:dyDescent="0.2">
      <c r="A2" s="1"/>
    </row>
    <row r="3" spans="1:1" x14ac:dyDescent="0.2">
      <c r="A3" t="s">
        <v>36</v>
      </c>
    </row>
    <row r="4" spans="1:1" x14ac:dyDescent="0.2">
      <c r="A4" t="s">
        <v>37</v>
      </c>
    </row>
    <row r="5" spans="1:1" x14ac:dyDescent="0.2">
      <c r="A5" t="s">
        <v>38</v>
      </c>
    </row>
    <row r="7" spans="1:1" x14ac:dyDescent="0.2">
      <c r="A7" s="1" t="s">
        <v>27</v>
      </c>
    </row>
    <row r="8" spans="1:1" x14ac:dyDescent="0.2">
      <c r="A8">
        <v>0.2</v>
      </c>
    </row>
    <row r="11" spans="1:1" x14ac:dyDescent="0.2">
      <c r="A11" t="s">
        <v>39</v>
      </c>
    </row>
    <row r="19" spans="1:38" x14ac:dyDescent="0.2">
      <c r="A19" s="6" t="s">
        <v>40</v>
      </c>
      <c r="C19" s="7">
        <v>2015</v>
      </c>
      <c r="D19" s="7">
        <v>2016</v>
      </c>
      <c r="E19" s="7">
        <v>2017</v>
      </c>
      <c r="F19" s="7">
        <v>2018</v>
      </c>
      <c r="G19" s="7">
        <v>2019</v>
      </c>
      <c r="H19" s="7">
        <v>2020</v>
      </c>
      <c r="I19" s="7">
        <v>2021</v>
      </c>
      <c r="J19" s="7">
        <v>2022</v>
      </c>
      <c r="K19" s="7">
        <v>2023</v>
      </c>
      <c r="L19" s="7">
        <v>2024</v>
      </c>
      <c r="M19" s="7">
        <v>2025</v>
      </c>
      <c r="N19" s="7">
        <v>2026</v>
      </c>
      <c r="O19" s="7">
        <v>2027</v>
      </c>
      <c r="P19" s="7">
        <v>2028</v>
      </c>
      <c r="Q19" s="7">
        <v>2029</v>
      </c>
      <c r="R19" s="7">
        <v>2030</v>
      </c>
      <c r="S19" s="7">
        <v>2031</v>
      </c>
      <c r="T19" s="7">
        <v>2032</v>
      </c>
      <c r="U19" s="7">
        <v>2033</v>
      </c>
      <c r="V19" s="7">
        <v>2034</v>
      </c>
      <c r="W19" s="7">
        <v>2035</v>
      </c>
      <c r="X19" s="7">
        <v>2036</v>
      </c>
      <c r="Y19" s="7">
        <v>2037</v>
      </c>
      <c r="Z19" s="7">
        <v>2038</v>
      </c>
      <c r="AA19" s="7">
        <v>2039</v>
      </c>
      <c r="AB19" s="7">
        <v>2040</v>
      </c>
      <c r="AC19" s="7">
        <v>2041</v>
      </c>
      <c r="AD19" s="7">
        <v>2042</v>
      </c>
      <c r="AE19" s="7">
        <v>2043</v>
      </c>
      <c r="AF19" s="7">
        <v>2044</v>
      </c>
      <c r="AG19" s="7">
        <v>2045</v>
      </c>
      <c r="AH19" s="7">
        <v>2046</v>
      </c>
      <c r="AI19" s="7">
        <v>2047</v>
      </c>
      <c r="AJ19" s="7">
        <v>2048</v>
      </c>
      <c r="AK19" s="7">
        <v>2049</v>
      </c>
      <c r="AL19" s="7">
        <v>2050</v>
      </c>
    </row>
    <row r="20" spans="1:38" x14ac:dyDescent="0.2">
      <c r="B20" t="s">
        <v>41</v>
      </c>
      <c r="C20">
        <v>0.09</v>
      </c>
      <c r="D20">
        <v>0.188</v>
      </c>
      <c r="E20">
        <v>0.28600000000000003</v>
      </c>
      <c r="F20">
        <v>0.38400000000000001</v>
      </c>
      <c r="G20">
        <v>0.48199999999999998</v>
      </c>
      <c r="H20">
        <v>0.57999999999999996</v>
      </c>
      <c r="I20">
        <v>0.70199999999999996</v>
      </c>
      <c r="J20">
        <v>0.82399999999999995</v>
      </c>
      <c r="K20">
        <v>0.94599999999999995</v>
      </c>
      <c r="L20">
        <v>1.0680000000000001</v>
      </c>
      <c r="M20">
        <v>1.19</v>
      </c>
      <c r="N20">
        <v>1.67</v>
      </c>
      <c r="O20">
        <v>2.15</v>
      </c>
      <c r="P20">
        <v>2.63</v>
      </c>
      <c r="Q20">
        <v>3.11</v>
      </c>
      <c r="R20">
        <v>3.59</v>
      </c>
      <c r="S20">
        <v>3.7149999999999999</v>
      </c>
      <c r="T20">
        <v>3.84</v>
      </c>
      <c r="U20">
        <v>3.9649999999999999</v>
      </c>
      <c r="V20">
        <v>4.09</v>
      </c>
      <c r="W20">
        <v>4.2149999999999999</v>
      </c>
      <c r="X20">
        <v>4.34</v>
      </c>
      <c r="Y20">
        <v>4.4649999999999999</v>
      </c>
      <c r="Z20">
        <v>4.59</v>
      </c>
      <c r="AA20">
        <v>4.7149999999999999</v>
      </c>
      <c r="AB20">
        <v>4.84</v>
      </c>
      <c r="AC20">
        <v>5.0039999999999996</v>
      </c>
      <c r="AD20">
        <v>5.1680000000000001</v>
      </c>
      <c r="AE20">
        <v>5.3319999999999999</v>
      </c>
      <c r="AF20">
        <v>5.4959999999999996</v>
      </c>
      <c r="AG20">
        <v>5.66</v>
      </c>
      <c r="AH20">
        <v>5.8840000000000003</v>
      </c>
      <c r="AI20">
        <v>6.1080000000000005</v>
      </c>
      <c r="AJ20">
        <v>6.3319999999999999</v>
      </c>
      <c r="AK20">
        <v>6.556</v>
      </c>
      <c r="AL20">
        <v>6.78</v>
      </c>
    </row>
    <row r="21" spans="1:38" x14ac:dyDescent="0.2">
      <c r="B21" t="s">
        <v>42</v>
      </c>
      <c r="C21">
        <v>0.13</v>
      </c>
      <c r="D21">
        <v>0.26400000000000001</v>
      </c>
      <c r="E21">
        <v>0.39800000000000002</v>
      </c>
      <c r="F21">
        <v>0.53200000000000003</v>
      </c>
      <c r="G21">
        <v>0.66600000000000004</v>
      </c>
      <c r="H21">
        <v>0.8</v>
      </c>
      <c r="I21">
        <v>0.96000000000000008</v>
      </c>
      <c r="J21">
        <v>1.1200000000000001</v>
      </c>
      <c r="K21">
        <v>1.28</v>
      </c>
      <c r="L21">
        <v>1.44</v>
      </c>
      <c r="M21">
        <v>1.6</v>
      </c>
      <c r="N21">
        <v>1.8240000000000001</v>
      </c>
      <c r="O21">
        <v>2.048</v>
      </c>
      <c r="P21">
        <v>2.2720000000000002</v>
      </c>
      <c r="Q21">
        <v>2.496</v>
      </c>
      <c r="R21">
        <v>2.72</v>
      </c>
      <c r="S21">
        <v>3.101</v>
      </c>
      <c r="T21">
        <v>3.4820000000000002</v>
      </c>
      <c r="U21">
        <v>3.8630000000000004</v>
      </c>
      <c r="V21">
        <v>4.2439999999999998</v>
      </c>
      <c r="W21">
        <v>4.625</v>
      </c>
      <c r="X21">
        <v>5.0060000000000002</v>
      </c>
      <c r="Y21">
        <v>5.3870000000000005</v>
      </c>
      <c r="Z21">
        <v>5.7680000000000007</v>
      </c>
      <c r="AA21">
        <v>6.1490000000000009</v>
      </c>
      <c r="AB21">
        <v>6.53</v>
      </c>
      <c r="AC21">
        <v>6.7520000000000007</v>
      </c>
      <c r="AD21">
        <v>6.9740000000000002</v>
      </c>
      <c r="AE21">
        <v>7.1960000000000006</v>
      </c>
      <c r="AF21">
        <v>7.4180000000000001</v>
      </c>
      <c r="AG21">
        <v>7.6400000000000006</v>
      </c>
      <c r="AH21">
        <v>7.94</v>
      </c>
      <c r="AI21">
        <v>8.24</v>
      </c>
      <c r="AJ21">
        <v>8.5400000000000009</v>
      </c>
      <c r="AK21">
        <v>8.84</v>
      </c>
      <c r="AL21">
        <v>9.14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tabSelected="1" workbookViewId="0">
      <selection activeCell="B1" sqref="B1:D17"/>
    </sheetView>
  </sheetViews>
  <sheetFormatPr baseColWidth="10" defaultColWidth="8.83203125" defaultRowHeight="15" x14ac:dyDescent="0.2"/>
  <cols>
    <col min="1" max="4" width="23.5" customWidth="1"/>
  </cols>
  <sheetData>
    <row r="1" spans="1:4" x14ac:dyDescent="0.2">
      <c r="A1" t="s">
        <v>19</v>
      </c>
      <c r="B1" s="10" t="s">
        <v>21</v>
      </c>
      <c r="C1" s="10" t="s">
        <v>22</v>
      </c>
      <c r="D1" s="10" t="s">
        <v>23</v>
      </c>
    </row>
    <row r="2" spans="1:4" x14ac:dyDescent="0.2">
      <c r="A2" t="s">
        <v>13</v>
      </c>
      <c r="B2" s="11">
        <v>0</v>
      </c>
      <c r="C2" s="11">
        <v>0</v>
      </c>
      <c r="D2" s="11">
        <v>0</v>
      </c>
    </row>
    <row r="3" spans="1:4" x14ac:dyDescent="0.2">
      <c r="A3" t="s">
        <v>0</v>
      </c>
      <c r="B3" s="11">
        <v>0</v>
      </c>
      <c r="C3" s="11">
        <v>0</v>
      </c>
      <c r="D3" s="11">
        <v>0</v>
      </c>
    </row>
    <row r="4" spans="1:4" x14ac:dyDescent="0.2">
      <c r="A4" t="s">
        <v>1</v>
      </c>
      <c r="B4" s="11">
        <v>0</v>
      </c>
      <c r="C4" s="11">
        <v>0</v>
      </c>
      <c r="D4" s="11">
        <v>0</v>
      </c>
    </row>
    <row r="5" spans="1:4" x14ac:dyDescent="0.2">
      <c r="A5" t="s">
        <v>2</v>
      </c>
      <c r="B5" s="11">
        <v>0</v>
      </c>
      <c r="C5" s="11">
        <v>0</v>
      </c>
      <c r="D5" s="11">
        <v>0</v>
      </c>
    </row>
    <row r="6" spans="1:4" x14ac:dyDescent="0.2">
      <c r="A6" t="s">
        <v>14</v>
      </c>
      <c r="B6" s="11">
        <f>(Wind!G33*1000)*(1-Wind!$A$7)</f>
        <v>2080</v>
      </c>
      <c r="C6" s="11">
        <v>0</v>
      </c>
      <c r="D6" s="11">
        <f>(Wind!I33*1000)*Wind!$A$7</f>
        <v>700</v>
      </c>
    </row>
    <row r="7" spans="1:4" x14ac:dyDescent="0.2">
      <c r="A7" t="s">
        <v>3</v>
      </c>
      <c r="B7" s="11">
        <f>('Solar PV'!G21*10^6)*(1-'Solar PV'!$A$8)</f>
        <v>532800</v>
      </c>
      <c r="C7" s="11">
        <v>0</v>
      </c>
      <c r="D7" s="11">
        <f>('Solar PV'!I21*10^6)*'Solar PV'!$A$8</f>
        <v>192000.00000000003</v>
      </c>
    </row>
    <row r="8" spans="1:4" x14ac:dyDescent="0.2">
      <c r="A8" t="s">
        <v>4</v>
      </c>
      <c r="B8" s="11">
        <v>0</v>
      </c>
      <c r="C8" s="11">
        <v>0</v>
      </c>
      <c r="D8" s="11">
        <v>0</v>
      </c>
    </row>
    <row r="9" spans="1:4" x14ac:dyDescent="0.2">
      <c r="A9" t="s">
        <v>5</v>
      </c>
      <c r="B9" s="11">
        <v>0</v>
      </c>
      <c r="C9" s="11">
        <v>0</v>
      </c>
      <c r="D9" s="11">
        <v>0</v>
      </c>
    </row>
    <row r="10" spans="1:4" x14ac:dyDescent="0.2">
      <c r="A10" t="s">
        <v>6</v>
      </c>
      <c r="B10" s="11">
        <v>0</v>
      </c>
      <c r="C10" s="11">
        <v>0</v>
      </c>
      <c r="D10" s="11">
        <v>0</v>
      </c>
    </row>
    <row r="11" spans="1:4" x14ac:dyDescent="0.2">
      <c r="A11" t="s">
        <v>7</v>
      </c>
      <c r="B11" s="11">
        <v>0</v>
      </c>
      <c r="C11" s="11">
        <v>0</v>
      </c>
      <c r="D11" s="11">
        <v>0</v>
      </c>
    </row>
    <row r="12" spans="1:4" x14ac:dyDescent="0.2">
      <c r="A12" t="s">
        <v>8</v>
      </c>
      <c r="B12" s="11">
        <v>0</v>
      </c>
      <c r="C12" s="11">
        <v>0</v>
      </c>
      <c r="D12" s="11">
        <v>0</v>
      </c>
    </row>
    <row r="13" spans="1:4" x14ac:dyDescent="0.2">
      <c r="A13" t="s">
        <v>12</v>
      </c>
      <c r="B13" s="11">
        <v>0</v>
      </c>
      <c r="C13" s="11">
        <v>0</v>
      </c>
      <c r="D13" s="11">
        <v>0</v>
      </c>
    </row>
    <row r="14" spans="1:4" x14ac:dyDescent="0.2">
      <c r="A14" t="s">
        <v>15</v>
      </c>
      <c r="B14" s="11">
        <v>0</v>
      </c>
      <c r="C14" s="11">
        <v>0</v>
      </c>
      <c r="D14" s="11">
        <v>0</v>
      </c>
    </row>
    <row r="15" spans="1:4" x14ac:dyDescent="0.2">
      <c r="A15" t="s">
        <v>16</v>
      </c>
      <c r="B15" s="11">
        <v>0</v>
      </c>
      <c r="C15" s="11">
        <v>0</v>
      </c>
      <c r="D15" s="11">
        <v>0</v>
      </c>
    </row>
    <row r="16" spans="1:4" x14ac:dyDescent="0.2">
      <c r="A16" t="s">
        <v>17</v>
      </c>
      <c r="B16" s="11">
        <v>0</v>
      </c>
      <c r="C16" s="11">
        <v>0</v>
      </c>
      <c r="D16" s="11">
        <v>0</v>
      </c>
    </row>
    <row r="17" spans="1:4" x14ac:dyDescent="0.2">
      <c r="A17" t="s">
        <v>18</v>
      </c>
      <c r="B17" s="11">
        <v>0</v>
      </c>
      <c r="C17" s="11">
        <v>0</v>
      </c>
      <c r="D17" s="1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Wind</vt:lpstr>
      <vt:lpstr>Solar PV</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2016-01-26T19:10:58Z</dcterms:created>
  <dcterms:modified xsi:type="dcterms:W3CDTF">2024-07-27T03:49:45Z</dcterms:modified>
</cp:coreProperties>
</file>