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4 io-model\BPCiObIC\"/>
    </mc:Choice>
  </mc:AlternateContent>
  <xr:revisionPtr revIDLastSave="0" documentId="13_ncr:1_{0CCDA9D8-96A1-44F6-9120-589D4DD1DDAB}" xr6:coauthVersionLast="47" xr6:coauthVersionMax="47" xr10:uidLastSave="{00000000-0000-0000-0000-000000000000}"/>
  <bookViews>
    <workbookView xWindow="5760" yWindow="3744" windowWidth="17280" windowHeight="9900" xr2:uid="{00000000-000D-0000-FFFF-FFFF00000000}"/>
  </bookViews>
  <sheets>
    <sheet name="About" sheetId="1" r:id="rId1"/>
    <sheet name="OECD GDP" sheetId="19" r:id="rId2"/>
    <sheet name="SCN ISIC GDP" sheetId="22" r:id="rId3"/>
    <sheet name="BPCiObIC" sheetId="2" r:id="rId4"/>
    <sheet name="SCNtoISIC" sheetId="2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3" i="2" l="1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A133" i="22" l="1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O270" i="22" l="1"/>
  <c r="N270" i="22"/>
  <c r="M270" i="22"/>
  <c r="L270" i="22"/>
  <c r="K270" i="22"/>
  <c r="J270" i="22"/>
  <c r="I270" i="22"/>
  <c r="H270" i="22"/>
  <c r="G270" i="22"/>
  <c r="F270" i="22"/>
  <c r="E270" i="22"/>
  <c r="D270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D133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D132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D131" i="22"/>
  <c r="P130" i="22"/>
  <c r="O130" i="22"/>
  <c r="N130" i="22"/>
  <c r="M130" i="22"/>
  <c r="L130" i="22"/>
  <c r="K130" i="22"/>
  <c r="J130" i="22"/>
  <c r="I130" i="22"/>
  <c r="H130" i="22"/>
  <c r="G130" i="22"/>
  <c r="F130" i="22"/>
  <c r="E130" i="22"/>
  <c r="D130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D129" i="22"/>
  <c r="P128" i="22"/>
  <c r="O128" i="22"/>
  <c r="N128" i="22"/>
  <c r="M128" i="22"/>
  <c r="L128" i="22"/>
  <c r="K128" i="22"/>
  <c r="J128" i="22"/>
  <c r="I128" i="22"/>
  <c r="H128" i="22"/>
  <c r="G128" i="22"/>
  <c r="F128" i="22"/>
  <c r="E128" i="22"/>
  <c r="D128" i="22"/>
  <c r="P127" i="22"/>
  <c r="O127" i="22"/>
  <c r="N127" i="22"/>
  <c r="M127" i="22"/>
  <c r="L127" i="22"/>
  <c r="K127" i="22"/>
  <c r="J127" i="22"/>
  <c r="I127" i="22"/>
  <c r="H127" i="22"/>
  <c r="G127" i="22"/>
  <c r="F127" i="22"/>
  <c r="E127" i="22"/>
  <c r="D127" i="22"/>
  <c r="P126" i="22"/>
  <c r="O126" i="22"/>
  <c r="N126" i="22"/>
  <c r="M126" i="22"/>
  <c r="L126" i="22"/>
  <c r="K126" i="22"/>
  <c r="J126" i="22"/>
  <c r="I126" i="22"/>
  <c r="H126" i="22"/>
  <c r="G126" i="22"/>
  <c r="F126" i="22"/>
  <c r="E126" i="22"/>
  <c r="D126" i="22"/>
  <c r="P125" i="22"/>
  <c r="O125" i="22"/>
  <c r="N125" i="22"/>
  <c r="M125" i="22"/>
  <c r="L125" i="22"/>
  <c r="K125" i="22"/>
  <c r="J125" i="22"/>
  <c r="I125" i="22"/>
  <c r="H125" i="22"/>
  <c r="G125" i="22"/>
  <c r="F125" i="22"/>
  <c r="E125" i="22"/>
  <c r="D125" i="22"/>
  <c r="P124" i="22"/>
  <c r="O124" i="22"/>
  <c r="N124" i="22"/>
  <c r="M124" i="22"/>
  <c r="L124" i="22"/>
  <c r="K124" i="22"/>
  <c r="J124" i="22"/>
  <c r="I124" i="22"/>
  <c r="H124" i="22"/>
  <c r="G124" i="22"/>
  <c r="F124" i="22"/>
  <c r="E124" i="22"/>
  <c r="D124" i="22"/>
  <c r="P123" i="22"/>
  <c r="O123" i="22"/>
  <c r="N123" i="22"/>
  <c r="M123" i="22"/>
  <c r="L123" i="22"/>
  <c r="K123" i="22"/>
  <c r="J123" i="22"/>
  <c r="I123" i="22"/>
  <c r="H123" i="22"/>
  <c r="G123" i="22"/>
  <c r="F123" i="22"/>
  <c r="E123" i="22"/>
  <c r="D123" i="22"/>
  <c r="P122" i="22"/>
  <c r="O122" i="22"/>
  <c r="N122" i="22"/>
  <c r="M122" i="22"/>
  <c r="L122" i="22"/>
  <c r="K122" i="22"/>
  <c r="J122" i="22"/>
  <c r="I122" i="22"/>
  <c r="H122" i="22"/>
  <c r="G122" i="22"/>
  <c r="F122" i="22"/>
  <c r="E122" i="22"/>
  <c r="D122" i="22"/>
  <c r="P121" i="22"/>
  <c r="O121" i="22"/>
  <c r="N121" i="22"/>
  <c r="M121" i="22"/>
  <c r="L121" i="22"/>
  <c r="K121" i="22"/>
  <c r="J121" i="22"/>
  <c r="I121" i="22"/>
  <c r="H121" i="22"/>
  <c r="G121" i="22"/>
  <c r="F121" i="22"/>
  <c r="E121" i="22"/>
  <c r="D121" i="22"/>
  <c r="P120" i="22"/>
  <c r="O120" i="22"/>
  <c r="N120" i="22"/>
  <c r="M120" i="22"/>
  <c r="L120" i="22"/>
  <c r="K120" i="22"/>
  <c r="J120" i="22"/>
  <c r="I120" i="22"/>
  <c r="H120" i="22"/>
  <c r="G120" i="22"/>
  <c r="F120" i="22"/>
  <c r="E120" i="22"/>
  <c r="D120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D119" i="22"/>
  <c r="P118" i="22"/>
  <c r="O118" i="22"/>
  <c r="N118" i="22"/>
  <c r="M118" i="22"/>
  <c r="L118" i="22"/>
  <c r="K118" i="22"/>
  <c r="J118" i="22"/>
  <c r="I118" i="22"/>
  <c r="H118" i="22"/>
  <c r="G118" i="22"/>
  <c r="F118" i="22"/>
  <c r="E118" i="22"/>
  <c r="D118" i="22"/>
  <c r="P117" i="22"/>
  <c r="O117" i="22"/>
  <c r="N117" i="22"/>
  <c r="M117" i="22"/>
  <c r="L117" i="22"/>
  <c r="K117" i="22"/>
  <c r="J117" i="22"/>
  <c r="I117" i="22"/>
  <c r="H117" i="22"/>
  <c r="G117" i="22"/>
  <c r="F117" i="22"/>
  <c r="E117" i="22"/>
  <c r="D117" i="22"/>
  <c r="P116" i="22"/>
  <c r="O116" i="22"/>
  <c r="N116" i="22"/>
  <c r="M116" i="22"/>
  <c r="L116" i="22"/>
  <c r="K116" i="22"/>
  <c r="J116" i="22"/>
  <c r="I116" i="22"/>
  <c r="H116" i="22"/>
  <c r="G116" i="22"/>
  <c r="F116" i="22"/>
  <c r="E116" i="22"/>
  <c r="D116" i="22"/>
  <c r="P115" i="22"/>
  <c r="O115" i="22"/>
  <c r="N115" i="22"/>
  <c r="M115" i="22"/>
  <c r="L115" i="22"/>
  <c r="K115" i="22"/>
  <c r="J115" i="22"/>
  <c r="I115" i="22"/>
  <c r="H115" i="22"/>
  <c r="G115" i="22"/>
  <c r="F115" i="22"/>
  <c r="E115" i="22"/>
  <c r="D115" i="22"/>
  <c r="P114" i="22"/>
  <c r="O114" i="22"/>
  <c r="N114" i="22"/>
  <c r="M114" i="22"/>
  <c r="L114" i="22"/>
  <c r="K114" i="22"/>
  <c r="J114" i="22"/>
  <c r="I114" i="22"/>
  <c r="H114" i="22"/>
  <c r="G114" i="22"/>
  <c r="F114" i="22"/>
  <c r="E114" i="22"/>
  <c r="D114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D113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D112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D111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D110" i="22"/>
  <c r="P109" i="22"/>
  <c r="O109" i="22"/>
  <c r="N109" i="22"/>
  <c r="M109" i="22"/>
  <c r="L109" i="22"/>
  <c r="K109" i="22"/>
  <c r="J109" i="22"/>
  <c r="I109" i="22"/>
  <c r="H109" i="22"/>
  <c r="G109" i="22"/>
  <c r="F109" i="22"/>
  <c r="E109" i="22"/>
  <c r="D109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D108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D107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D106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D105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D104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D103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D102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D101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D100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D99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D98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D97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D96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D95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D94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D93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D92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D91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D90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D89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D88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D87" i="22"/>
  <c r="P86" i="22"/>
  <c r="O86" i="22"/>
  <c r="N86" i="22"/>
  <c r="M86" i="22"/>
  <c r="L86" i="22"/>
  <c r="K86" i="22"/>
  <c r="J86" i="22"/>
  <c r="I86" i="22"/>
  <c r="H86" i="22"/>
  <c r="G86" i="22"/>
  <c r="F86" i="22"/>
  <c r="E86" i="22"/>
  <c r="D86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D85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D84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D83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D82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D81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D80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D79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D78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D77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P70" i="22"/>
  <c r="O70" i="22"/>
  <c r="N70" i="22"/>
  <c r="M70" i="22"/>
  <c r="L70" i="22"/>
  <c r="K70" i="22"/>
  <c r="J70" i="22"/>
  <c r="I70" i="22"/>
  <c r="H70" i="22"/>
  <c r="G70" i="22"/>
  <c r="F70" i="22"/>
  <c r="E70" i="22"/>
  <c r="D70" i="22"/>
  <c r="P69" i="22"/>
  <c r="O69" i="22"/>
  <c r="N69" i="22"/>
  <c r="M69" i="22"/>
  <c r="L69" i="22"/>
  <c r="K69" i="22"/>
  <c r="J69" i="22"/>
  <c r="I69" i="22"/>
  <c r="H69" i="22"/>
  <c r="G69" i="22"/>
  <c r="F69" i="22"/>
  <c r="E69" i="22"/>
  <c r="D69" i="22"/>
  <c r="P68" i="22"/>
  <c r="O68" i="22"/>
  <c r="N68" i="22"/>
  <c r="M68" i="22"/>
  <c r="L68" i="22"/>
  <c r="K68" i="22"/>
  <c r="J68" i="22"/>
  <c r="I68" i="22"/>
  <c r="H68" i="22"/>
  <c r="G68" i="22"/>
  <c r="F68" i="22"/>
  <c r="E68" i="22"/>
  <c r="D68" i="22"/>
  <c r="P67" i="22"/>
  <c r="O67" i="22"/>
  <c r="N67" i="22"/>
  <c r="M67" i="22"/>
  <c r="L67" i="22"/>
  <c r="K67" i="22"/>
  <c r="J67" i="22"/>
  <c r="I67" i="22"/>
  <c r="H67" i="22"/>
  <c r="G67" i="22"/>
  <c r="F67" i="22"/>
  <c r="E67" i="22"/>
  <c r="D67" i="22"/>
  <c r="P66" i="22"/>
  <c r="O66" i="22"/>
  <c r="N66" i="22"/>
  <c r="M66" i="22"/>
  <c r="L66" i="22"/>
  <c r="K66" i="22"/>
  <c r="J66" i="22"/>
  <c r="I66" i="22"/>
  <c r="H66" i="22"/>
  <c r="G66" i="22"/>
  <c r="F66" i="22"/>
  <c r="E66" i="22"/>
  <c r="D66" i="22"/>
  <c r="P65" i="22"/>
  <c r="O65" i="22"/>
  <c r="N65" i="22"/>
  <c r="M65" i="22"/>
  <c r="L65" i="22"/>
  <c r="K65" i="22"/>
  <c r="J65" i="22"/>
  <c r="I65" i="22"/>
  <c r="H65" i="22"/>
  <c r="G65" i="22"/>
  <c r="F65" i="22"/>
  <c r="E65" i="22"/>
  <c r="D65" i="22"/>
  <c r="P64" i="22"/>
  <c r="O64" i="22"/>
  <c r="N64" i="22"/>
  <c r="M64" i="22"/>
  <c r="L64" i="22"/>
  <c r="K64" i="22"/>
  <c r="J64" i="22"/>
  <c r="I64" i="22"/>
  <c r="H64" i="22"/>
  <c r="G64" i="22"/>
  <c r="F64" i="22"/>
  <c r="E64" i="22"/>
  <c r="D64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P62" i="22"/>
  <c r="O62" i="22"/>
  <c r="N62" i="22"/>
  <c r="M62" i="22"/>
  <c r="L62" i="22"/>
  <c r="K62" i="22"/>
  <c r="J62" i="22"/>
  <c r="I62" i="22"/>
  <c r="H62" i="22"/>
  <c r="G62" i="22"/>
  <c r="F62" i="22"/>
  <c r="E62" i="22"/>
  <c r="D62" i="22"/>
  <c r="P61" i="22"/>
  <c r="O61" i="22"/>
  <c r="N61" i="22"/>
  <c r="M61" i="22"/>
  <c r="L61" i="22"/>
  <c r="K61" i="22"/>
  <c r="J61" i="22"/>
  <c r="I61" i="22"/>
  <c r="H61" i="22"/>
  <c r="G61" i="22"/>
  <c r="F61" i="22"/>
  <c r="E61" i="22"/>
  <c r="D61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D60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D58" i="22"/>
  <c r="P57" i="22"/>
  <c r="O57" i="22"/>
  <c r="N57" i="22"/>
  <c r="M57" i="22"/>
  <c r="L57" i="22"/>
  <c r="K57" i="22"/>
  <c r="J57" i="22"/>
  <c r="I57" i="22"/>
  <c r="H57" i="22"/>
  <c r="G57" i="22"/>
  <c r="F57" i="22"/>
  <c r="E57" i="22"/>
  <c r="D57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D56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D55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D54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D53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D52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D51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D50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D44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D43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D42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D41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D31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D27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D25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D17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2" i="19"/>
  <c r="D2" i="19" s="1"/>
  <c r="E2" i="19" s="1"/>
  <c r="Q44" i="22" l="1"/>
  <c r="Q119" i="22"/>
  <c r="Q88" i="22"/>
  <c r="Q104" i="22"/>
  <c r="Q73" i="22"/>
  <c r="Q89" i="22"/>
  <c r="Q105" i="22"/>
  <c r="Q74" i="22"/>
  <c r="Q90" i="22"/>
  <c r="Q59" i="22"/>
  <c r="Q75" i="22"/>
  <c r="Q91" i="22"/>
  <c r="Q60" i="22"/>
  <c r="Q76" i="22"/>
  <c r="Q12" i="22"/>
  <c r="Q28" i="22"/>
  <c r="Q84" i="22"/>
  <c r="Q100" i="22"/>
  <c r="Q30" i="22"/>
  <c r="Q45" i="22"/>
  <c r="Q61" i="22"/>
  <c r="Q31" i="22"/>
  <c r="Q46" i="22"/>
  <c r="Q62" i="22"/>
  <c r="Q16" i="22"/>
  <c r="Q20" i="22"/>
  <c r="Q36" i="22"/>
  <c r="Q52" i="22"/>
  <c r="Q68" i="22"/>
  <c r="Q92" i="22"/>
  <c r="Q108" i="22"/>
  <c r="Q116" i="22"/>
  <c r="Q121" i="22"/>
  <c r="Q124" i="22"/>
  <c r="Q132" i="22"/>
  <c r="Q18" i="22"/>
  <c r="Q34" i="22"/>
  <c r="Q6" i="22"/>
  <c r="Q17" i="22"/>
  <c r="Q32" i="22"/>
  <c r="Q47" i="22"/>
  <c r="Q33" i="22"/>
  <c r="Q48" i="22"/>
  <c r="Q19" i="22"/>
  <c r="Q35" i="22"/>
  <c r="Q129" i="22"/>
  <c r="Q130" i="22"/>
  <c r="Q131" i="22"/>
  <c r="Q101" i="22"/>
  <c r="Q102" i="22"/>
  <c r="Q117" i="22"/>
  <c r="Q87" i="22"/>
  <c r="Q103" i="22"/>
  <c r="Q118" i="22"/>
  <c r="Q49" i="22"/>
  <c r="Q63" i="22"/>
  <c r="Q77" i="22"/>
  <c r="Q106" i="22"/>
  <c r="Q120" i="22"/>
  <c r="Q133" i="22"/>
  <c r="Q7" i="22"/>
  <c r="Q21" i="22"/>
  <c r="Q50" i="22"/>
  <c r="Q64" i="22"/>
  <c r="Q78" i="22"/>
  <c r="Q107" i="22"/>
  <c r="Q8" i="22"/>
  <c r="Q22" i="22"/>
  <c r="Q51" i="22"/>
  <c r="Q65" i="22"/>
  <c r="Q79" i="22"/>
  <c r="Q93" i="22"/>
  <c r="Q9" i="22"/>
  <c r="Q23" i="22"/>
  <c r="Q37" i="22"/>
  <c r="Q66" i="22"/>
  <c r="Q80" i="22"/>
  <c r="Q94" i="22"/>
  <c r="Q122" i="22"/>
  <c r="Q10" i="22"/>
  <c r="Q24" i="22"/>
  <c r="Q38" i="22"/>
  <c r="Q67" i="22"/>
  <c r="Q81" i="22"/>
  <c r="Q95" i="22"/>
  <c r="Q109" i="22"/>
  <c r="Q123" i="22"/>
  <c r="Q11" i="22"/>
  <c r="Q25" i="22"/>
  <c r="Q39" i="22"/>
  <c r="Q53" i="22"/>
  <c r="Q82" i="22"/>
  <c r="Q96" i="22"/>
  <c r="Q110" i="22"/>
  <c r="Q26" i="22"/>
  <c r="Q40" i="22"/>
  <c r="Q54" i="22"/>
  <c r="Q83" i="22"/>
  <c r="Q97" i="22"/>
  <c r="Q111" i="22"/>
  <c r="Q27" i="22"/>
  <c r="Q41" i="22"/>
  <c r="Q55" i="22"/>
  <c r="Q69" i="22"/>
  <c r="Q98" i="22"/>
  <c r="Q112" i="22"/>
  <c r="Q125" i="22"/>
  <c r="Q13" i="22"/>
  <c r="Q42" i="22"/>
  <c r="Q56" i="22"/>
  <c r="Q70" i="22"/>
  <c r="Q99" i="22"/>
  <c r="Q113" i="22"/>
  <c r="Q126" i="22"/>
  <c r="Q14" i="22"/>
  <c r="Q43" i="22"/>
  <c r="Q57" i="22"/>
  <c r="Q71" i="22"/>
  <c r="Q85" i="22"/>
  <c r="Q114" i="22"/>
  <c r="Q127" i="22"/>
  <c r="Q15" i="22"/>
  <c r="Q29" i="22"/>
  <c r="Q58" i="22"/>
  <c r="Q72" i="22"/>
  <c r="Q86" i="22"/>
  <c r="Q115" i="22"/>
  <c r="Q128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tc={F8D4920A-01F9-4F4F-BF8C-D1D83A93C6E0}</author>
    <author>tc={76C3ADBB-39CF-4A94-A347-92841D684785}</author>
    <author>tc={4047377C-39A5-4A4C-B0B7-2A7C363282AD}</author>
    <author>tc={7311EFE7-8455-4C6E-977B-EA5292D19FF2}</author>
  </authors>
  <commentList>
    <comment ref="C44" authorId="0" shapeId="0" xr:uid="{F8D4920A-01F9-4F4F-BF8C-D1D83A93C6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SCN 3510</t>
      </text>
    </comment>
    <comment ref="C45" authorId="1" shapeId="0" xr:uid="{76C3ADBB-39CF-4A94-A347-92841D6847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SCN 3520</t>
      </text>
    </comment>
    <comment ref="H92" authorId="2" shapeId="0" xr:uid="{4047377C-39A5-4A4C-B0B7-2A7C363282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SCN 3510</t>
      </text>
    </comment>
    <comment ref="H93" authorId="3" shapeId="0" xr:uid="{7311EFE7-8455-4C6E-977B-EA5292D19F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SCN 3520</t>
      </text>
    </comment>
  </commentList>
</comments>
</file>

<file path=xl/sharedStrings.xml><?xml version="1.0" encoding="utf-8"?>
<sst xmlns="http://schemas.openxmlformats.org/spreadsheetml/2006/main" count="868" uniqueCount="339">
  <si>
    <t>Source:</t>
  </si>
  <si>
    <t>OECD</t>
  </si>
  <si>
    <t>Notes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</si>
  <si>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</si>
  <si>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</si>
  <si>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</si>
  <si>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</si>
  <si>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</si>
  <si>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</si>
  <si>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</si>
  <si>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</si>
  <si>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</si>
  <si>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</si>
  <si>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</si>
  <si>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</si>
  <si>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</si>
  <si>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</si>
  <si>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</si>
  <si>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</si>
  <si>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</si>
  <si>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</si>
  <si>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</si>
  <si>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</si>
  <si>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</si>
  <si>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</si>
  <si>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</si>
  <si>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</si>
  <si>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</si>
  <si>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</si>
  <si>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</si>
  <si>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</si>
  <si>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</si>
  <si>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</si>
  <si>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</si>
  <si>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</si>
  <si>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</si>
  <si>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</si>
  <si>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</si>
  <si>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</si>
  <si>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</si>
  <si>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</si>
  <si>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</si>
  <si>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</si>
  <si>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</si>
  <si>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</si>
  <si>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https://www.eia.gov/outlooks/aeo/tables_ref.php</t>
  </si>
  <si>
    <t>Table 23: Industrial Sector Macroeconomic Indicators</t>
  </si>
  <si>
    <t>BPCiObIC BAU Percent Change in Output by ISIC Code</t>
  </si>
  <si>
    <t>Unit: dimensionless (% change)</t>
  </si>
  <si>
    <t>Total</t>
  </si>
  <si>
    <t>We need a set of scaling factors to convert the I/O variables that contain static data (for one historical year)</t>
  </si>
  <si>
    <t>to future time series data.</t>
  </si>
  <si>
    <t>We base these scaling factors on the projected change in output for each ISIC code, which is readily</t>
  </si>
  <si>
    <t>because we need to know how industries grow or shrink relative to one-another, not just how they</t>
  </si>
  <si>
    <t>available disaggregated by ISIC code.  It is crucial for these projections to be disaggregated by ISIC code,</t>
  </si>
  <si>
    <t>grow or shrink overall to fit GDP growth.</t>
  </si>
  <si>
    <t>If you do not have projected changes in output (or any other useful quantity, such as employment</t>
  </si>
  <si>
    <t>changes in which industries will become more or less important relative to one another, but at least</t>
  </si>
  <si>
    <t>value added, employment, etc.).</t>
  </si>
  <si>
    <t>Note for Adaptation to Other Regions that Lack Projections Disaggregated by ISIC Code</t>
  </si>
  <si>
    <t>or value added) for future years, you should use the percent change in GDP from input variable io-model/BGDP</t>
  </si>
  <si>
    <t>for each modeled year (i.e., the change in GDP relative to GDP in the year of your I/O data) for all</t>
  </si>
  <si>
    <t>ISIC codes in this variable.  This will fail to capture underlying</t>
  </si>
  <si>
    <t>it allows the model to function and gives correct overall magnitude of the I/O variables (such as GDP,</t>
  </si>
  <si>
    <t>GDP Projection</t>
  </si>
  <si>
    <t>Quarterly National Accounts</t>
  </si>
  <si>
    <t>https://data.oecd.org/gdp/gdp-long-term-forecast.htm</t>
  </si>
  <si>
    <t>Real GDP long-term forecast</t>
  </si>
  <si>
    <t>OECD (2024), Real GDP long-term forecast (indicator). doi: 10.1787/d927bc18-en (Accessed on 15 May 2024)</t>
  </si>
  <si>
    <t>https://data.oecd.org/gdp/real-gdp-long-term-forecast.htm</t>
  </si>
  <si>
    <t>Brazil</t>
  </si>
  <si>
    <t>Location</t>
  </si>
  <si>
    <t>Data table for: Real GDP long-term forecast, Total, Million US dollars, 2014 – 2060</t>
  </si>
  <si>
    <t>x</t>
  </si>
  <si>
    <t>Tabela 1 - Contas econômicas, a preços correntes, segundo as contas, transações e saldos</t>
  </si>
  <si>
    <t>Contas, transações e saldos</t>
  </si>
  <si>
    <t>I. Conta de produção</t>
  </si>
  <si>
    <t xml:space="preserve">    Recursos</t>
  </si>
  <si>
    <t>P.1</t>
  </si>
  <si>
    <t xml:space="preserve">Produção </t>
  </si>
  <si>
    <t>P.11</t>
  </si>
  <si>
    <t xml:space="preserve">  Produção mercantil</t>
  </si>
  <si>
    <t xml:space="preserve">P.13 </t>
  </si>
  <si>
    <t xml:space="preserve">  Produção não mercantil</t>
  </si>
  <si>
    <t>D21-D31</t>
  </si>
  <si>
    <t xml:space="preserve">  Impostos, líquidos de subsídios, sobre produtos</t>
  </si>
  <si>
    <t xml:space="preserve">    Usos</t>
  </si>
  <si>
    <t>P.2</t>
  </si>
  <si>
    <t>Consumo intermediário</t>
  </si>
  <si>
    <t xml:space="preserve">  B.1</t>
  </si>
  <si>
    <t>Valor adicionado bruto/Produto Interno Bruto (1)</t>
  </si>
  <si>
    <t>Fonte: IBGE, Diretoria de Pesquisas, Coordenação de Contas Nacionais.</t>
  </si>
  <si>
    <t>(1) Para o total da economia, este saldo corresponde ao produto interno bruto (PIB), que é igual ao valor adicionado dos setores institucionais acrescido dos impostos, líquidos de subsídios, sobre produtos. A soma dos setores institucionais difere do total da economia por estarem incluídos, nesta coluna, os impostos sobre produtos.</t>
  </si>
  <si>
    <t>Total da economia - 2000-2021</t>
  </si>
  <si>
    <t>https://ftp.ibge.gov.br/Contas_Nacionais/Sistema_de_Contas_Nacionais/2021/tabelas_xls/contas_economicas_a_precos_correntes/contas_economicas_a_precos_correntes_2000a2021.xls</t>
  </si>
  <si>
    <t>Código
do
produto</t>
  </si>
  <si>
    <t>Descrição do produto</t>
  </si>
  <si>
    <t>Produção das atividades (valores correntes em 1 000 000 R$)</t>
  </si>
  <si>
    <t>Arroz, trigo e outros cereais</t>
  </si>
  <si>
    <t>Milho em grão</t>
  </si>
  <si>
    <t>Algodão herbáceo, outras fibras da lav. temporária</t>
  </si>
  <si>
    <t>Cana-de-açúcar</t>
  </si>
  <si>
    <t>Soja  em grão</t>
  </si>
  <si>
    <t>Outros produtos e serviços da lavoura temporária</t>
  </si>
  <si>
    <t>Laranja</t>
  </si>
  <si>
    <t>Café em grão</t>
  </si>
  <si>
    <t>Outros produtos da lavoura permanente</t>
  </si>
  <si>
    <t>Bovinos e outros animais vivos, prods. animal, caça e serv.</t>
  </si>
  <si>
    <t>Leite de vaca e de outros animais</t>
  </si>
  <si>
    <t>Suínos</t>
  </si>
  <si>
    <t>Aves e ovos</t>
  </si>
  <si>
    <t>Produtos da exploração florestal e da silvicultura</t>
  </si>
  <si>
    <t>Pesca e aquicultura (peixe, crustáceos e moluscos)</t>
  </si>
  <si>
    <t>Carvão mineral</t>
  </si>
  <si>
    <t>Minerais não-metálicos</t>
  </si>
  <si>
    <t>Petróleo, gás natural e serviços de apoio</t>
  </si>
  <si>
    <t>Minério de ferro</t>
  </si>
  <si>
    <t>Minerais metálicos não-ferrosos</t>
  </si>
  <si>
    <t>Carne de bovinos e outros prod. de carne</t>
  </si>
  <si>
    <t>Carne de suíno</t>
  </si>
  <si>
    <t>Carne de aves</t>
  </si>
  <si>
    <t>Pescado industrializado</t>
  </si>
  <si>
    <t>Leite resfriado, esterilizado e pasteurizado</t>
  </si>
  <si>
    <t>Outros produtos do laticínio</t>
  </si>
  <si>
    <t>Açúcar</t>
  </si>
  <si>
    <t>Conservas de frutas, legumes, outros vegetais e sucos de frutas</t>
  </si>
  <si>
    <t>Óleos e gorduras vegetais e animais</t>
  </si>
  <si>
    <t>Café beneficiado</t>
  </si>
  <si>
    <t>Arroz beneficiado e produtos derivados do arroz</t>
  </si>
  <si>
    <t>Produtos derivados do trigo, mandioca ou milho</t>
  </si>
  <si>
    <t>Rações balanceadas para animais</t>
  </si>
  <si>
    <t>Outros produtos alimentares</t>
  </si>
  <si>
    <t>Bebidas</t>
  </si>
  <si>
    <t>Produtos do fumo</t>
  </si>
  <si>
    <t>Fios e fibras têxteis beneficiadas</t>
  </si>
  <si>
    <t>Tecidos</t>
  </si>
  <si>
    <t>Art. têxteis de uso doméstico e outros têxteis</t>
  </si>
  <si>
    <t>Artigos do vestuário e acessórios</t>
  </si>
  <si>
    <t>Calçados e artefatos de couro</t>
  </si>
  <si>
    <t>Produtos de madeira, exclusive móveis</t>
  </si>
  <si>
    <t>Celulose</t>
  </si>
  <si>
    <t>Papel, papelão, embalagens e artefatos de papel</t>
  </si>
  <si>
    <t>Serviços de impressão e reprodução</t>
  </si>
  <si>
    <t>Combustíveis para aviação</t>
  </si>
  <si>
    <t>Gasoálcool</t>
  </si>
  <si>
    <t>Naftas para petroquímica</t>
  </si>
  <si>
    <t xml:space="preserve">Óleo combustível  </t>
  </si>
  <si>
    <t>Diesel - biodiesel</t>
  </si>
  <si>
    <t>Outros produtos do refino do petróleo</t>
  </si>
  <si>
    <t>Etanol e outros biocombustíveis</t>
  </si>
  <si>
    <t>Produtos químicos inorgânicos</t>
  </si>
  <si>
    <t>Adubos e fertilizantes</t>
  </si>
  <si>
    <t>Produtos químicos orgânicos</t>
  </si>
  <si>
    <t>Resinas,elastômeros e fibras artif. e sintéticas</t>
  </si>
  <si>
    <t>Defensivos agrícolas e desinfestantes domissanitários</t>
  </si>
  <si>
    <t xml:space="preserve">Produtos químicos diversos 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</si>
  <si>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</si>
  <si>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</si>
  <si>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</si>
  <si>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</si>
  <si>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</si>
  <si>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Cimento</t>
  </si>
  <si>
    <t>Artefatos de cimento, gesso e semelhantes</t>
  </si>
  <si>
    <t>Vidros, cerâmicos e outros prod. de minerais não-metálicos</t>
  </si>
  <si>
    <t>Ferro-gusa e ferroligas</t>
  </si>
  <si>
    <t>Semi-acabacados, laminados planos, longos e tubos de aço</t>
  </si>
  <si>
    <t>Produtos da metalurgia de metais não-ferrosos</t>
  </si>
  <si>
    <t>Peças fundidas de aço e de metais não ferrosos</t>
  </si>
  <si>
    <t>Produtos de metal, excl. máquinas e equipamentos</t>
  </si>
  <si>
    <t>Componentes eletrônicos</t>
  </si>
  <si>
    <t>Máquinas para escritório e equip. de informática</t>
  </si>
  <si>
    <t>Material eletrônico e equip. de comunicações</t>
  </si>
  <si>
    <t>Equip. de medida, teste e controle, ópticos e eletromédicos</t>
  </si>
  <si>
    <t>Máquinas, aparelhos e materiais elétricos</t>
  </si>
  <si>
    <t>Eletrodomésticos</t>
  </si>
  <si>
    <t>Tratores e outras máquinas agrícolas</t>
  </si>
  <si>
    <t>Máquinas para a extração mineral e a construção</t>
  </si>
  <si>
    <t>Outras máquinas e equipamentos mecânicos</t>
  </si>
  <si>
    <t>Automóveis, camionetas e utilitários</t>
  </si>
  <si>
    <t>Caminhões e ônibus, incl. cabines, carrocerias e reboques</t>
  </si>
  <si>
    <t>Peças e acessórios para veículos automotores</t>
  </si>
  <si>
    <t>Aeronaves, embarcações e outros equipamentos de transporte</t>
  </si>
  <si>
    <t>Móveis</t>
  </si>
  <si>
    <t>Produtos de industrias diversas</t>
  </si>
  <si>
    <t>Manutenção, reparação e instalação de máquinas e equipamentos</t>
  </si>
  <si>
    <t>Eletricidade, gás e outras utilidades</t>
  </si>
  <si>
    <t>Água, esgoto, reciclagem e gestão de resíduos</t>
  </si>
  <si>
    <t>Edificações</t>
  </si>
  <si>
    <t>Obras de infra-estrutura</t>
  </si>
  <si>
    <t>Serviços especializados para construção</t>
  </si>
  <si>
    <t>Comércio e reparação de veículos</t>
  </si>
  <si>
    <t>Comércio por atacado e a varejo, exceto veículos automotores</t>
  </si>
  <si>
    <t>Transporte terrestre de carga</t>
  </si>
  <si>
    <t>Transporte terrestre de passageiros</t>
  </si>
  <si>
    <t>Transporte aquaviário</t>
  </si>
  <si>
    <t>Transporte aéreo</t>
  </si>
  <si>
    <t>Armazenamento e serviços auxiliares aos transportes</t>
  </si>
  <si>
    <t>Correio e outros serviços de entrega</t>
  </si>
  <si>
    <t>Serviços de alojamento em hotéis e similares</t>
  </si>
  <si>
    <t>Serviços  de alimentação</t>
  </si>
  <si>
    <t>Livros, jornais e revistas</t>
  </si>
  <si>
    <t>Serviços cinematográficos, música, rádio e televisão</t>
  </si>
  <si>
    <t>Telecomunicações, TV por assinatura e outros serv. relacionados</t>
  </si>
  <si>
    <t>Desenvolvimento de sistemas e outros serviços de informação</t>
  </si>
  <si>
    <t>Intermediação financeira, seguros e previdência complementar</t>
  </si>
  <si>
    <t>Aluguel efetivo e serviços imobiliários</t>
  </si>
  <si>
    <t>Aluguel imputado</t>
  </si>
  <si>
    <t>Serviços jurídicos, contabilidade e consultoria</t>
  </si>
  <si>
    <t>Pesquisa e desenvolvimento</t>
  </si>
  <si>
    <t>Serviços de arquitetura e engenharia</t>
  </si>
  <si>
    <t>Publicidade e outros serviços técnicos</t>
  </si>
  <si>
    <t>Aluguéis não-imob. e gestão de ativos de propriedade intelectual</t>
  </si>
  <si>
    <t>Condomínios e serviços para edifícios</t>
  </si>
  <si>
    <t>Outros serviços administrativos</t>
  </si>
  <si>
    <t>Serviços de vigilância, segurança e investigação</t>
  </si>
  <si>
    <t>Serviços coletivos da administração pública</t>
  </si>
  <si>
    <t>Serviços de previdência e assistência social</t>
  </si>
  <si>
    <t>Educação pública</t>
  </si>
  <si>
    <t>Educação privada</t>
  </si>
  <si>
    <t>Saúde pública</t>
  </si>
  <si>
    <t>Saúde privada</t>
  </si>
  <si>
    <t>Serviços de artes, cultura, esporte e recreação</t>
  </si>
  <si>
    <t>Organizações patronais, sindicais e outros serviços associativos</t>
  </si>
  <si>
    <t>Manutenção de computadores, telefones e objetos domésticos</t>
  </si>
  <si>
    <t>Serviços pessoais</t>
  </si>
  <si>
    <t>Serviços domésticos</t>
  </si>
  <si>
    <t>Tabela 1 - Recursos de bens e serviços</t>
  </si>
  <si>
    <t>Total do produto</t>
  </si>
  <si>
    <t>Weight of isic-code products / gdp</t>
  </si>
  <si>
    <t>SCN67</t>
  </si>
  <si>
    <t>ISIC Code</t>
  </si>
  <si>
    <t>Meaning</t>
  </si>
  <si>
    <t>SCN128</t>
  </si>
  <si>
    <t>Agricultura, inclusive o apoio à agricultura e a pós-colheita</t>
  </si>
  <si>
    <t>01T03: Agriculture, forestry and fishing</t>
  </si>
  <si>
    <t>Pecuária, inclusive o apoio à pecuária</t>
  </si>
  <si>
    <t>Produção florestal; pesca e aquicultura</t>
  </si>
  <si>
    <t>Extração de carvão mineral e de minerais não metálicos</t>
  </si>
  <si>
    <t>05: Coal mining</t>
  </si>
  <si>
    <t>Extração de petróleo e gás, inclusive as atividades de apoio</t>
  </si>
  <si>
    <t>06: Oil and gas extraction</t>
  </si>
  <si>
    <t>Extração de minério de ferro, inclusive beneficiamentos e a aglomeração</t>
  </si>
  <si>
    <t>07T08: Mining and quarrying of non-energy producing products</t>
  </si>
  <si>
    <t>Extração de minerais metálicos não ferrosos, inclusive beneficiamentos</t>
  </si>
  <si>
    <t>09: Mining support service activities</t>
  </si>
  <si>
    <t>Abate e produtos de carne, inclusive os produtos do laticínio e da pesca</t>
  </si>
  <si>
    <t>10T12: Food products, beverages and tobacco</t>
  </si>
  <si>
    <t>Fabricação e refino de açúcar</t>
  </si>
  <si>
    <t>Fabricação de bebidas</t>
  </si>
  <si>
    <t>Fabricação de produtos do fumo</t>
  </si>
  <si>
    <t>Fabricação de produtos têxteis</t>
  </si>
  <si>
    <t>13T15: Textiles, wearing apparel, leather and related products</t>
  </si>
  <si>
    <t>Confecção de artefatos do vestuário e acessórios</t>
  </si>
  <si>
    <t>Fabricação de calçados e de artefatos de couro</t>
  </si>
  <si>
    <t>Fabricação de produtos da madeira</t>
  </si>
  <si>
    <t>16: Wood and of products of wood and cork (except furniture)</t>
  </si>
  <si>
    <t>Fabricação de celulose, papel e produtos de papel</t>
  </si>
  <si>
    <t>17T18: Paper products and printing</t>
  </si>
  <si>
    <t>Impressão e reprodução de gravações</t>
  </si>
  <si>
    <t>Refino de petróleo e coquerias</t>
  </si>
  <si>
    <t>19: Coke and refined petroleum products</t>
  </si>
  <si>
    <t>Fabricação de biocombustíveis</t>
  </si>
  <si>
    <t>Fabricação de químicos orgânicos e inorgânicos, resinas e elastômeros</t>
  </si>
  <si>
    <t>20: Chemicals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</si>
  <si>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</si>
  <si>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</si>
  <si>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</si>
  <si>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21: Pharmaceuticals</t>
  </si>
  <si>
    <t>Fabricação de produtos de borracha e de material plástico</t>
  </si>
  <si>
    <t>22: Rubber and plastics products</t>
  </si>
  <si>
    <t>Fabricação de produtos de minerais não metálicos</t>
  </si>
  <si>
    <t>Cimento / Artefatos de cimento, gesso e semelhantes</t>
  </si>
  <si>
    <t>239: Cement and other nometallic minerals</t>
  </si>
  <si>
    <t>231: Glass</t>
  </si>
  <si>
    <t>Produção de ferro gusa/ferroligas, siderurgia e tubos de aço sem costura</t>
  </si>
  <si>
    <t>241: Iron and steel</t>
  </si>
  <si>
    <t>Metalurgia de metais não ferosos e a fundição de metais</t>
  </si>
  <si>
    <t>242: Other metals</t>
  </si>
  <si>
    <t>Fabricação de produtos de metal, exceto máquinas e equipamentos</t>
  </si>
  <si>
    <t>25: Fabricated metal products, except machinery and equipment</t>
  </si>
  <si>
    <t>Fabricação de equipamentos de informática, produtos eletrônicos e ópticos</t>
  </si>
  <si>
    <t>26: Computer, electronic and optical products</t>
  </si>
  <si>
    <t>Fabricação de máquinas e equipamentos elétricos</t>
  </si>
  <si>
    <t>27: Electrical equipment</t>
  </si>
  <si>
    <t>Fabricação de máquinas e equipamentos mecânicos</t>
  </si>
  <si>
    <t>28: Machinery and equipment n.e.c.</t>
  </si>
  <si>
    <t>Fabricação de automóveis, caminhões e ônibus, exceto peças</t>
  </si>
  <si>
    <t>29: Motor vehicles, trailers and semi-trailers</t>
  </si>
  <si>
    <t>Fabricação de peças e acessórios para veículos automotores</t>
  </si>
  <si>
    <t>Fabricação de outros equipamentos de transporte, exceto veículos automotores</t>
  </si>
  <si>
    <t>30: Other transport equipment</t>
  </si>
  <si>
    <t>Fabricação de móveis e de produtos de indústrias diversas</t>
  </si>
  <si>
    <t>31T33: Other manufacturing; repair and installation of machinery and equipment</t>
  </si>
  <si>
    <t>Energia elétrica, gás natural e outras utilidades</t>
  </si>
  <si>
    <t>Transmissão de energia elétrica</t>
  </si>
  <si>
    <t>351: Electricity generation and distribution</t>
  </si>
  <si>
    <t>Produção de gás; processamento de gás natural; distribuição de combustíveis gasosos por redes urbanas</t>
  </si>
  <si>
    <t>352T353: Energy pipelines and gas processing</t>
  </si>
  <si>
    <t>Água, esgoto e gestão de resíduos</t>
  </si>
  <si>
    <t>36T39: Water and waste</t>
  </si>
  <si>
    <t>Construção</t>
  </si>
  <si>
    <t>41T43: Construction</t>
  </si>
  <si>
    <t>Comércio por atacado e varejo</t>
  </si>
  <si>
    <t>45T47: Wholesale and retail trade; repair of motor vehicles</t>
  </si>
  <si>
    <t>Transporte terrestre</t>
  </si>
  <si>
    <t>49T53: Transportation and storage</t>
  </si>
  <si>
    <t>Armazenamento, atividades auxiliares dos transportes e correio</t>
  </si>
  <si>
    <t>Alojamento</t>
  </si>
  <si>
    <t>55T56: Accomodation and food services</t>
  </si>
  <si>
    <t>Alimentação</t>
  </si>
  <si>
    <t>Edição e edição integrada à impressão</t>
  </si>
  <si>
    <t>58T60: Publishing, audiovisual and broadcasting activities</t>
  </si>
  <si>
    <t>ISIC does not have a group for biofuels</t>
  </si>
  <si>
    <t>Atividades de televisão, rádio, cinema e  gravação/edição de som e imagem</t>
  </si>
  <si>
    <t>Telecomunicações</t>
  </si>
  <si>
    <t>61: Telecommunications</t>
  </si>
  <si>
    <t>62T63: IT and other information services</t>
  </si>
  <si>
    <t>64T66: Financial and insurance activities</t>
  </si>
  <si>
    <t>Atividades imobiliárias</t>
  </si>
  <si>
    <t>68: Real estate activities</t>
  </si>
  <si>
    <t xml:space="preserve">Atividades jurídicas, contábeis, consultoria e sedes de empresas </t>
  </si>
  <si>
    <t>69T82: Other business sector services</t>
  </si>
  <si>
    <t>Serviços de arquitetura, engenharia, testes/análises técnicas e P &amp; D</t>
  </si>
  <si>
    <t>Outras atividades profissionais, científicas e técnicas</t>
  </si>
  <si>
    <t>Aluguéis não 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</si>
  <si>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</si>
  <si>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</si>
  <si>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</si>
  <si>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84: Public administration and defence; compulsory social security</t>
  </si>
  <si>
    <t>85: Education</t>
  </si>
  <si>
    <t>86T88: Human health and social work</t>
  </si>
  <si>
    <t>Atividades artísticas, criativas e de espetáculos</t>
  </si>
  <si>
    <t>90T96: Arts, entertainment, recreation and other service activities</t>
  </si>
  <si>
    <t>Organizações associativas e outros serviços pessoais</t>
  </si>
  <si>
    <t>97T98: Private households with employed persons</t>
  </si>
  <si>
    <t>GDP and Output by ISIC Code</t>
  </si>
  <si>
    <t>In Brazil there are no projections using the National Accounts System (SCN)</t>
  </si>
  <si>
    <t>We then used the OECD GDP projection to forecast up to 2050</t>
  </si>
  <si>
    <t>We used the average weight of the production on GDP for each EPS ISIC code for a period of 2010-2021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</si>
</sst>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* #,##0.00_);_(* \(#,##0.00\);_(* &quot;-&quot;??_);_(@_)"/>
    <numFmt numFmtId="168" formatCode="0.0%"/>
    <numFmt numFmtId="173" formatCode="###\ ###\ ###\ ##0;\(\-\)\ ###\ ###\ ###\ ##0"/>
    <numFmt numFmtId="174" formatCode="###\ ###\ ##0;\(\-\)###\ ###\ ##0"/>
    <numFmt numFmtId="176" formatCode="0###"/>
    <numFmt numFmtId="177" formatCode="#\ ###\ ###\ ##0;\ \(\-\)\ ###\ ###\ ##0"/>
    <numFmt numFmtId="178" formatCode="00000"/>
    <numFmt numFmtId="179" formatCode="0000"/>
  </numFmts>
  <fonts count="28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b/>
      <sz val="8"/>
      <name val="Univers LT Std 45 Light"/>
      <family val="2"/>
    </font>
    <font>
      <b/>
      <sz val="6"/>
      <name val="Univers LT Std 55"/>
      <family val="2"/>
    </font>
    <font>
      <sz val="6"/>
      <name val="Univers LT Std 55"/>
      <family val="2"/>
    </font>
    <font>
      <sz val="6"/>
      <name val="Arial"/>
      <family val="2"/>
    </font>
    <font>
      <sz val="9"/>
      <name val="SWISS"/>
    </font>
    <font>
      <b/>
      <sz val="6"/>
      <name val="Univers LT Std 45 Light"/>
      <family val="2"/>
    </font>
    <font>
      <b/>
      <sz val="6"/>
      <color indexed="8"/>
      <name val="Univers LT Std 45 Light"/>
      <family val="2"/>
    </font>
    <font>
      <sz val="6"/>
      <color indexed="8"/>
      <name val="Univers LT Std 55"/>
      <family val="2"/>
    </font>
    <font>
      <sz val="6"/>
      <color indexed="8"/>
      <name val="Arial"/>
      <family val="2"/>
    </font>
    <font>
      <b/>
      <sz val="9"/>
      <name val="Univers"/>
      <family val="2"/>
    </font>
    <font>
      <sz val="9"/>
      <name val="Univers"/>
      <family val="2"/>
    </font>
    <font>
      <sz val="10"/>
      <name val="Univers"/>
      <family val="2"/>
    </font>
    <font>
      <sz val="6"/>
      <name val="Univers"/>
      <family val="2"/>
    </font>
    <font>
      <b/>
      <sz val="10"/>
      <name val="Univers"/>
      <family val="2"/>
    </font>
    <font>
      <sz val="10"/>
      <color theme="1"/>
      <name val="Calibri"/>
      <family val="2"/>
    </font>
    <font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1">
      <alignment wrapText="1"/>
    </xf>
    <xf numFmtId="0" fontId="9" fillId="0" borderId="0">
      <alignment horizontal="left"/>
    </xf>
    <xf numFmtId="0" fontId="8" fillId="0" borderId="2">
      <alignment wrapText="1"/>
    </xf>
    <xf numFmtId="0" fontId="7" fillId="0" borderId="3">
      <alignment wrapText="1"/>
    </xf>
    <xf numFmtId="0" fontId="7" fillId="0" borderId="4">
      <alignment wrapText="1"/>
    </xf>
    <xf numFmtId="0" fontId="4" fillId="0" borderId="0"/>
    <xf numFmtId="0" fontId="15" fillId="0" borderId="0"/>
    <xf numFmtId="1" fontId="16" fillId="5" borderId="0" applyNumberFormat="0" applyFont="0" applyFill="0" applyBorder="0" applyAlignment="0" applyProtection="0"/>
    <xf numFmtId="0" fontId="15" fillId="0" borderId="0" applyProtection="0"/>
    <xf numFmtId="164" fontId="15" fillId="0" borderId="0" applyFont="0" applyFill="0" applyBorder="0" applyAlignment="0" applyProtection="0"/>
    <xf numFmtId="0" fontId="20" fillId="0" borderId="0" applyNumberFormat="0" applyFill="0" applyBorder="0" applyAlignment="0"/>
    <xf numFmtId="0" fontId="1" fillId="0" borderId="0"/>
    <xf numFmtId="0" fontId="26" fillId="0" borderId="0"/>
  </cellStyleXfs>
  <cellXfs count="7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3" fillId="0" borderId="0" xfId="1" applyAlignment="1">
      <alignment horizontal="left"/>
    </xf>
    <xf numFmtId="0" fontId="2" fillId="2" borderId="0" xfId="0" applyFont="1" applyFill="1"/>
    <xf numFmtId="0" fontId="0" fillId="2" borderId="0" xfId="0" applyFill="1" applyAlignment="1">
      <alignment horizontal="left"/>
    </xf>
    <xf numFmtId="3" fontId="0" fillId="0" borderId="0" xfId="0" applyNumberFormat="1"/>
    <xf numFmtId="173" fontId="12" fillId="0" borderId="0" xfId="11" applyNumberFormat="1" applyFont="1" applyAlignment="1">
      <alignment horizontal="centerContinuous" vertical="center"/>
    </xf>
    <xf numFmtId="173" fontId="13" fillId="0" borderId="0" xfId="11" applyNumberFormat="1" applyFont="1" applyAlignment="1">
      <alignment horizontal="centerContinuous" vertical="center"/>
    </xf>
    <xf numFmtId="3" fontId="14" fillId="0" borderId="5" xfId="13" applyNumberFormat="1" applyFont="1" applyFill="1" applyBorder="1" applyAlignment="1">
      <alignment horizontal="center" vertical="center"/>
    </xf>
    <xf numFmtId="3" fontId="14" fillId="0" borderId="6" xfId="13" applyNumberFormat="1" applyFont="1" applyFill="1" applyBorder="1" applyAlignment="1">
      <alignment horizontal="center" vertical="center"/>
    </xf>
    <xf numFmtId="0" fontId="14" fillId="0" borderId="0" xfId="14" applyFont="1" applyAlignment="1">
      <alignment vertical="center"/>
    </xf>
    <xf numFmtId="3" fontId="14" fillId="0" borderId="8" xfId="13" applyNumberFormat="1" applyFont="1" applyFill="1" applyBorder="1" applyAlignment="1">
      <alignment horizontal="center" vertical="center"/>
    </xf>
    <xf numFmtId="3" fontId="14" fillId="0" borderId="9" xfId="13" applyNumberFormat="1" applyFont="1" applyFill="1" applyBorder="1" applyAlignment="1">
      <alignment horizontal="center" vertical="center"/>
    </xf>
    <xf numFmtId="1" fontId="14" fillId="0" borderId="10" xfId="13" applyNumberFormat="1" applyFont="1" applyFill="1" applyBorder="1" applyAlignment="1">
      <alignment horizontal="center" vertical="center"/>
    </xf>
    <xf numFmtId="1" fontId="14" fillId="0" borderId="7" xfId="13" applyNumberFormat="1" applyFont="1" applyFill="1" applyBorder="1" applyAlignment="1">
      <alignment horizontal="center" vertical="center"/>
    </xf>
    <xf numFmtId="37" fontId="17" fillId="6" borderId="0" xfId="14" applyNumberFormat="1" applyFont="1" applyFill="1" applyAlignment="1" applyProtection="1">
      <alignment horizontal="centerContinuous" vertical="center"/>
    </xf>
    <xf numFmtId="3" fontId="18" fillId="0" borderId="0" xfId="13" applyNumberFormat="1" applyFont="1" applyFill="1" applyBorder="1" applyAlignment="1">
      <alignment horizontal="left"/>
    </xf>
    <xf numFmtId="3" fontId="18" fillId="0" borderId="0" xfId="13" applyNumberFormat="1" applyFont="1" applyFill="1" applyBorder="1" applyAlignment="1">
      <alignment horizontal="center"/>
    </xf>
    <xf numFmtId="3" fontId="19" fillId="0" borderId="0" xfId="13" applyNumberFormat="1" applyFont="1" applyFill="1" applyBorder="1" applyAlignment="1"/>
    <xf numFmtId="3" fontId="19" fillId="0" borderId="0" xfId="13" quotePrefix="1" applyNumberFormat="1" applyFont="1" applyFill="1" applyBorder="1" applyAlignment="1">
      <alignment horizontal="left"/>
    </xf>
    <xf numFmtId="174" fontId="19" fillId="0" borderId="0" xfId="13" quotePrefix="1" applyNumberFormat="1" applyFont="1" applyFill="1" applyBorder="1" applyAlignment="1"/>
    <xf numFmtId="37" fontId="14" fillId="0" borderId="0" xfId="14" applyNumberFormat="1" applyFont="1" applyProtection="1"/>
    <xf numFmtId="174" fontId="19" fillId="0" borderId="0" xfId="15" applyNumberFormat="1" applyFont="1" applyFill="1" applyBorder="1" applyAlignment="1">
      <alignment horizontal="right"/>
    </xf>
    <xf numFmtId="3" fontId="18" fillId="0" borderId="0" xfId="13" applyNumberFormat="1" applyFont="1" applyFill="1" applyBorder="1" applyAlignment="1"/>
    <xf numFmtId="3" fontId="18" fillId="0" borderId="0" xfId="13" quotePrefix="1" applyNumberFormat="1" applyFont="1" applyFill="1" applyBorder="1" applyAlignment="1">
      <alignment horizontal="left"/>
    </xf>
    <xf numFmtId="174" fontId="18" fillId="0" borderId="0" xfId="15" applyNumberFormat="1" applyFont="1" applyFill="1" applyBorder="1" applyAlignment="1">
      <alignment horizontal="right"/>
    </xf>
    <xf numFmtId="0" fontId="22" fillId="0" borderId="0" xfId="2" applyFont="1"/>
    <xf numFmtId="0" fontId="23" fillId="0" borderId="0" xfId="2" applyFont="1"/>
    <xf numFmtId="0" fontId="24" fillId="0" borderId="13" xfId="2" applyFont="1" applyBorder="1" applyAlignment="1">
      <alignment horizontal="left" vertical="center"/>
    </xf>
    <xf numFmtId="0" fontId="24" fillId="0" borderId="12" xfId="2" applyFont="1" applyBorder="1" applyAlignment="1">
      <alignment horizontal="center" vertical="center" wrapText="1"/>
    </xf>
    <xf numFmtId="0" fontId="24" fillId="0" borderId="11" xfId="2" applyFont="1" applyBorder="1" applyAlignment="1">
      <alignment horizontal="center" vertical="center" wrapText="1"/>
    </xf>
    <xf numFmtId="0" fontId="24" fillId="0" borderId="0" xfId="2" applyFont="1"/>
    <xf numFmtId="0" fontId="25" fillId="0" borderId="0" xfId="2" applyFont="1"/>
    <xf numFmtId="0" fontId="21" fillId="0" borderId="0" xfId="2" applyFont="1" applyAlignment="1">
      <alignment horizontal="center"/>
    </xf>
    <xf numFmtId="0" fontId="21" fillId="0" borderId="0" xfId="2" applyFont="1" applyAlignment="1"/>
    <xf numFmtId="0" fontId="24" fillId="0" borderId="14" xfId="2" applyFont="1" applyBorder="1" applyAlignment="1">
      <alignment horizontal="center" vertical="center"/>
    </xf>
    <xf numFmtId="176" fontId="24" fillId="0" borderId="0" xfId="0" applyNumberFormat="1" applyFont="1" applyAlignment="1">
      <alignment horizontal="left"/>
    </xf>
    <xf numFmtId="0" fontId="24" fillId="0" borderId="0" xfId="0" applyFont="1"/>
    <xf numFmtId="177" fontId="24" fillId="0" borderId="0" xfId="0" applyNumberFormat="1" applyFont="1"/>
    <xf numFmtId="0" fontId="24" fillId="7" borderId="0" xfId="0" applyFont="1" applyFill="1"/>
    <xf numFmtId="177" fontId="24" fillId="7" borderId="0" xfId="0" applyNumberFormat="1" applyFont="1" applyFill="1"/>
    <xf numFmtId="0" fontId="24" fillId="7" borderId="0" xfId="0" applyNumberFormat="1" applyFont="1" applyFill="1" applyAlignment="1">
      <alignment horizontal="left"/>
    </xf>
    <xf numFmtId="0" fontId="24" fillId="0" borderId="0" xfId="0" applyNumberFormat="1" applyFont="1" applyAlignment="1">
      <alignment horizontal="left"/>
    </xf>
    <xf numFmtId="0" fontId="24" fillId="0" borderId="13" xfId="2" applyFont="1" applyBorder="1" applyAlignment="1">
      <alignment horizontal="left" vertical="center" wrapText="1" indent="1"/>
    </xf>
    <xf numFmtId="0" fontId="24" fillId="0" borderId="14" xfId="2" applyFont="1" applyBorder="1" applyAlignment="1">
      <alignment horizontal="left" vertical="center" wrapText="1" indent="1"/>
    </xf>
    <xf numFmtId="0" fontId="24" fillId="0" borderId="11" xfId="2" applyFont="1" applyBorder="1" applyAlignment="1">
      <alignment horizontal="left" vertical="center" wrapText="1" indent="1"/>
    </xf>
    <xf numFmtId="10" fontId="24" fillId="7" borderId="0" xfId="0" applyNumberFormat="1" applyFont="1" applyFill="1" applyAlignment="1">
      <alignment horizontal="center"/>
    </xf>
    <xf numFmtId="10" fontId="24" fillId="4" borderId="0" xfId="0" applyNumberFormat="1" applyFont="1" applyFill="1" applyAlignment="1">
      <alignment horizontal="center"/>
    </xf>
    <xf numFmtId="9" fontId="24" fillId="4" borderId="0" xfId="0" applyNumberFormat="1" applyFont="1" applyFill="1" applyAlignment="1">
      <alignment horizontal="center"/>
    </xf>
    <xf numFmtId="10" fontId="24" fillId="0" borderId="0" xfId="0" applyNumberFormat="1" applyFont="1" applyAlignment="1">
      <alignment horizontal="center"/>
    </xf>
    <xf numFmtId="173" fontId="12" fillId="0" borderId="0" xfId="11" applyNumberFormat="1" applyFont="1" applyAlignment="1">
      <alignment vertical="center"/>
    </xf>
    <xf numFmtId="178" fontId="24" fillId="7" borderId="0" xfId="0" applyNumberFormat="1" applyFont="1" applyFill="1" applyAlignment="1">
      <alignment horizontal="center"/>
    </xf>
    <xf numFmtId="178" fontId="24" fillId="0" borderId="0" xfId="0" applyNumberFormat="1" applyFont="1" applyAlignment="1">
      <alignment horizontal="center"/>
    </xf>
    <xf numFmtId="0" fontId="1" fillId="0" borderId="0" xfId="17" applyAlignment="1">
      <alignment horizontal="center" vertical="center"/>
    </xf>
    <xf numFmtId="0" fontId="1" fillId="0" borderId="0" xfId="17" applyAlignment="1">
      <alignment vertical="center"/>
    </xf>
    <xf numFmtId="0" fontId="10" fillId="0" borderId="0" xfId="2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2" applyFont="1" applyAlignment="1">
      <alignment horizontal="center" vertical="center" wrapText="1"/>
    </xf>
    <xf numFmtId="0" fontId="11" fillId="3" borderId="0" xfId="18" applyFont="1" applyFill="1" applyAlignment="1">
      <alignment horizontal="center" vertical="center"/>
    </xf>
    <xf numFmtId="0" fontId="11" fillId="0" borderId="0" xfId="18" applyFont="1" applyAlignment="1">
      <alignment vertical="center"/>
    </xf>
    <xf numFmtId="179" fontId="10" fillId="0" borderId="0" xfId="2" applyNumberFormat="1" applyFont="1" applyAlignment="1">
      <alignment horizontal="center" vertical="center"/>
    </xf>
    <xf numFmtId="0" fontId="1" fillId="0" borderId="0" xfId="18" applyFont="1" applyAlignment="1">
      <alignment horizontal="center" vertical="center"/>
    </xf>
    <xf numFmtId="0" fontId="1" fillId="0" borderId="0" xfId="18" applyFont="1" applyAlignment="1">
      <alignment vertical="center"/>
    </xf>
    <xf numFmtId="178" fontId="10" fillId="0" borderId="0" xfId="2" applyNumberFormat="1" applyFont="1" applyAlignment="1">
      <alignment horizontal="center" vertical="center"/>
    </xf>
    <xf numFmtId="179" fontId="10" fillId="8" borderId="0" xfId="2" applyNumberFormat="1" applyFont="1" applyFill="1" applyAlignment="1">
      <alignment horizontal="center" vertical="center"/>
    </xf>
    <xf numFmtId="0" fontId="1" fillId="8" borderId="0" xfId="17" applyFill="1" applyAlignment="1">
      <alignment vertical="center"/>
    </xf>
    <xf numFmtId="0" fontId="1" fillId="8" borderId="0" xfId="17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vertical="center"/>
    </xf>
    <xf numFmtId="178" fontId="10" fillId="8" borderId="0" xfId="2" applyNumberFormat="1" applyFont="1" applyFill="1" applyAlignment="1">
      <alignment horizontal="center" vertical="center"/>
    </xf>
    <xf numFmtId="0" fontId="1" fillId="0" borderId="0" xfId="17" quotePrefix="1" applyAlignment="1">
      <alignment horizontal="center" vertical="center"/>
    </xf>
    <xf numFmtId="179" fontId="24" fillId="2" borderId="0" xfId="2" applyNumberFormat="1" applyFont="1" applyFill="1" applyAlignment="1">
      <alignment horizontal="center"/>
    </xf>
    <xf numFmtId="168" fontId="0" fillId="0" borderId="0" xfId="3" applyNumberFormat="1" applyFont="1" applyAlignment="1">
      <alignment horizontal="center"/>
    </xf>
  </cellXfs>
  <cellStyles count="19">
    <cellStyle name="Body: normal cell" xfId="9" xr:uid="{1E571901-62A3-490E-A9CE-5146011C1E6C}"/>
    <cellStyle name="dx" xfId="16" xr:uid="{41D08DDF-ADE4-4066-8E37-3089D6E255C0}"/>
    <cellStyle name="Font: Calibri, 9pt regular" xfId="5" xr:uid="{25FCE220-E6F3-428F-8DE7-22D731B9712E}"/>
    <cellStyle name="Footnotes: top row" xfId="10" xr:uid="{2677079D-F511-4F68-B05E-FB845AB9D3F4}"/>
    <cellStyle name="Header: bottom row" xfId="6" xr:uid="{469194D9-C3F1-450B-9B02-CB17498708FE}"/>
    <cellStyle name="Hiperlink" xfId="1" builtinId="8"/>
    <cellStyle name="Normal" xfId="0" builtinId="0"/>
    <cellStyle name="Normal 2" xfId="2" xr:uid="{3ADF3FF5-E4D2-4BC8-9960-7408DCCB591E}"/>
    <cellStyle name="Normal 3" xfId="4" xr:uid="{30826B47-D06C-4748-9DDD-ABA68B8B9493}"/>
    <cellStyle name="Normal 3 2" xfId="18" xr:uid="{7498BBA2-860E-44CA-9972-14C9CC08C080}"/>
    <cellStyle name="Normal 4" xfId="12" xr:uid="{B5C4E3FE-3F38-49A5-94A7-E53121994C94}"/>
    <cellStyle name="Normal 5" xfId="17" xr:uid="{D956419A-6BF9-4392-82F9-B6AE380EC865}"/>
    <cellStyle name="Normal_contaseconomicasintegradas" xfId="13" xr:uid="{3E767996-2FD9-494D-A395-E8D4C89C0A77}"/>
    <cellStyle name="Normal_NovaCEI_2000_2007Formatada" xfId="14" xr:uid="{4C722457-C0F2-44BC-9150-03258CA7147A}"/>
    <cellStyle name="Normal_tab02_90_01" xfId="11" xr:uid="{40C7D20D-09A4-4C27-8D14-87E0F192F3FF}"/>
    <cellStyle name="Parent row" xfId="8" xr:uid="{667DBEB3-6D87-4DEF-AC53-30ED1A57F70C}"/>
    <cellStyle name="Porcentagem" xfId="3" builtinId="5"/>
    <cellStyle name="Table title" xfId="7" xr:uid="{FD69BB4F-2344-4CC5-A7F5-9C09A713FEA1}"/>
    <cellStyle name="Vírgula 2" xfId="15" xr:uid="{4B71B635-22F7-4A91-B50A-907AD2B4E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gueo Watanabe Jr" id="{2D9FAE1F-7915-4002-8E0F-E6A1530628FC}" userId="f0a63f07fa30653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4" dT="2024-06-26T12:20:59.42" personId="{2D9FAE1F-7915-4002-8E0F-E6A1530628FC}" id="{F8D4920A-01F9-4F4F-BF8C-D1D83A93C6E0}">
    <text>SCN 3510</text>
  </threadedComment>
  <threadedComment ref="C45" dT="2024-06-26T12:21:13.68" personId="{2D9FAE1F-7915-4002-8E0F-E6A1530628FC}" id="{76C3ADBB-39CF-4A94-A347-92841D684785}">
    <text>SCN 3520</text>
  </threadedComment>
  <threadedComment ref="H92" dT="2024-06-26T12:20:59.42" personId="{2D9FAE1F-7915-4002-8E0F-E6A1530628FC}" id="{4047377C-39A5-4A4C-B0B7-2A7C363282AD}">
    <text>SCN 3510</text>
  </threadedComment>
  <threadedComment ref="H93" dT="2024-06-26T12:21:13.68" personId="{2D9FAE1F-7915-4002-8E0F-E6A1530628FC}" id="{7311EFE7-8455-4C6E-977B-EA5292D19FF2}">
    <text>SCN 3520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oecd.org/gdp/gdp-long-term-forecast.htm" TargetMode="External"/><Relationship Id="rId1" Type="http://schemas.openxmlformats.org/officeDocument/2006/relationships/hyperlink" Target="https://www.eia.gov/outlooks/aeo/tables_ref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37" workbookViewId="0">
      <selection activeCell="A46" sqref="A46:XFD67"/>
    </sheetView>
  </sheetViews>
  <sheetFormatPr defaultRowHeight="14.4"/>
  <cols>
    <col min="2" max="2" width="77.5546875" style="2" customWidth="1"/>
  </cols>
  <sheetData>
    <row r="1" spans="1:2">
      <c r="A1" s="1" t="s">
        <v>47</v>
      </c>
    </row>
    <row r="3" spans="1:2">
      <c r="A3" s="1" t="s">
        <v>0</v>
      </c>
      <c r="B3" s="6" t="s">
        <v>335</v>
      </c>
    </row>
    <row r="4" spans="1:2">
      <c r="A4" s="1"/>
      <c r="B4" s="2" t="s">
        <v>91</v>
      </c>
    </row>
    <row r="5" spans="1:2">
      <c r="A5" s="1"/>
    </row>
    <row r="6" spans="1:2">
      <c r="B6" s="2" t="s">
        <v>226</v>
      </c>
    </row>
    <row r="7" spans="1:2">
      <c r="B7" s="2" t="s">
        <v>97</v>
      </c>
    </row>
    <row r="8" spans="1:2">
      <c r="B8" s="2" t="s">
        <v>94</v>
      </c>
    </row>
    <row r="9" spans="1:2">
      <c r="B9" s="7" t="s">
        <v>45</v>
      </c>
    </row>
    <row r="10" spans="1:2">
      <c r="B10" s="2" t="s">
        <v>46</v>
      </c>
    </row>
    <row r="12" spans="1:2">
      <c r="B12" s="2" t="s">
        <v>74</v>
      </c>
    </row>
    <row r="13" spans="1:2">
      <c r="B13" s="2" t="s">
        <v>93</v>
      </c>
    </row>
    <row r="14" spans="1:2">
      <c r="B14" s="2" t="s">
        <v>92</v>
      </c>
    </row>
    <row r="16" spans="1:2">
      <c r="B16" s="6" t="s">
        <v>64</v>
      </c>
    </row>
    <row r="17" spans="1:2">
      <c r="B17" t="s">
        <v>1</v>
      </c>
    </row>
    <row r="18" spans="1:2">
      <c r="B18" s="2">
        <v>2018</v>
      </c>
    </row>
    <row r="19" spans="1:2">
      <c r="B19" t="s">
        <v>65</v>
      </c>
    </row>
    <row r="20" spans="1:2">
      <c r="B20" s="3" t="s">
        <v>66</v>
      </c>
    </row>
    <row r="21" spans="1:2">
      <c r="B21" t="s">
        <v>67</v>
      </c>
    </row>
    <row r="23" spans="1:2">
      <c r="A23" s="1" t="s">
        <v>2</v>
      </c>
    </row>
    <row r="25" spans="1:2">
      <c r="A25" t="s">
        <v>50</v>
      </c>
    </row>
    <row r="26" spans="1:2">
      <c r="A26" t="s">
        <v>51</v>
      </c>
    </row>
    <row r="28" spans="1:2">
      <c r="A28" t="s">
        <v>52</v>
      </c>
    </row>
    <row r="29" spans="1:2">
      <c r="A29" t="s">
        <v>54</v>
      </c>
    </row>
    <row r="30" spans="1:2">
      <c r="A30" t="s">
        <v>53</v>
      </c>
    </row>
    <row r="31" spans="1:2">
      <c r="A31" t="s">
        <v>55</v>
      </c>
    </row>
    <row r="33" spans="1:2">
      <c r="A33" t="s">
        <v>336</v>
      </c>
    </row>
    <row r="34" spans="1:2" ht="13.8" customHeight="1">
      <c r="A34" t="s">
        <v>338</v>
      </c>
    </row>
    <row r="35" spans="1:2">
      <c r="A35" t="s">
        <v>337</v>
      </c>
    </row>
    <row r="37" spans="1:2">
      <c r="A37" s="8" t="s">
        <v>59</v>
      </c>
      <c r="B37" s="9"/>
    </row>
    <row r="39" spans="1:2">
      <c r="A39" t="s">
        <v>56</v>
      </c>
    </row>
    <row r="40" spans="1:2">
      <c r="A40" t="s">
        <v>60</v>
      </c>
    </row>
    <row r="41" spans="1:2">
      <c r="A41" t="s">
        <v>61</v>
      </c>
    </row>
    <row r="42" spans="1:2">
      <c r="A42" t="s">
        <v>62</v>
      </c>
    </row>
    <row r="43" spans="1:2">
      <c r="A43" t="s">
        <v>57</v>
      </c>
    </row>
    <row r="44" spans="1:2">
      <c r="A44" t="s">
        <v>63</v>
      </c>
    </row>
    <row r="45" spans="1:2">
      <c r="A45" t="s">
        <v>58</v>
      </c>
    </row>
  </sheetData>
  <hyperlinks>
    <hyperlink ref="B9" r:id="rId1" xr:uid="{45204913-A7F0-449B-B5F2-3CB3DA1AD8A7}"/>
    <hyperlink ref="B20" r:id="rId2" xr:uid="{00BD3F90-606D-4472-9F50-4CB5D7D7B76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D292-6943-470B-A1C9-F703C7E9499C}">
  <dimension ref="A1:AZ6"/>
  <sheetViews>
    <sheetView workbookViewId="0"/>
  </sheetViews>
  <sheetFormatPr defaultRowHeight="14.4"/>
  <sheetData>
    <row r="1" spans="1:52">
      <c r="A1" t="s">
        <v>72</v>
      </c>
    </row>
    <row r="2" spans="1:52">
      <c r="A2" t="s">
        <v>71</v>
      </c>
      <c r="B2">
        <v>2010</v>
      </c>
      <c r="C2">
        <f>1+B2</f>
        <v>2011</v>
      </c>
      <c r="D2">
        <f t="shared" ref="D2:E2" si="0">1+C2</f>
        <v>2012</v>
      </c>
      <c r="E2">
        <f t="shared" si="0"/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  <c r="W2">
        <v>2031</v>
      </c>
      <c r="X2">
        <v>2032</v>
      </c>
      <c r="Y2">
        <v>2033</v>
      </c>
      <c r="Z2">
        <v>2034</v>
      </c>
      <c r="AA2">
        <v>2035</v>
      </c>
      <c r="AB2">
        <v>2036</v>
      </c>
      <c r="AC2">
        <v>2037</v>
      </c>
      <c r="AD2">
        <v>2038</v>
      </c>
      <c r="AE2">
        <v>2039</v>
      </c>
      <c r="AF2">
        <v>2040</v>
      </c>
      <c r="AG2">
        <v>2041</v>
      </c>
      <c r="AH2">
        <v>2042</v>
      </c>
      <c r="AI2">
        <v>2043</v>
      </c>
      <c r="AJ2">
        <v>2044</v>
      </c>
      <c r="AK2">
        <v>2045</v>
      </c>
      <c r="AL2">
        <v>2046</v>
      </c>
      <c r="AM2">
        <v>2047</v>
      </c>
      <c r="AN2">
        <v>2048</v>
      </c>
      <c r="AO2">
        <v>2049</v>
      </c>
      <c r="AP2">
        <v>2050</v>
      </c>
      <c r="AQ2">
        <v>2051</v>
      </c>
      <c r="AR2">
        <v>2052</v>
      </c>
      <c r="AS2">
        <v>2053</v>
      </c>
      <c r="AT2">
        <v>2054</v>
      </c>
      <c r="AU2">
        <v>2055</v>
      </c>
      <c r="AV2">
        <v>2056</v>
      </c>
      <c r="AW2">
        <v>2057</v>
      </c>
      <c r="AX2">
        <v>2058</v>
      </c>
      <c r="AY2">
        <v>2059</v>
      </c>
      <c r="AZ2">
        <v>2060</v>
      </c>
    </row>
    <row r="3" spans="1:52">
      <c r="A3" t="s">
        <v>70</v>
      </c>
      <c r="B3" s="10">
        <v>2848821.9734645928</v>
      </c>
      <c r="C3" s="10">
        <v>2962045.9109051628</v>
      </c>
      <c r="D3" s="10">
        <v>3018955.3861859264</v>
      </c>
      <c r="E3" s="10">
        <v>3109669.6747116167</v>
      </c>
      <c r="F3" s="10">
        <v>3126898</v>
      </c>
      <c r="G3" s="10">
        <v>3016137</v>
      </c>
      <c r="H3" s="10">
        <v>2911328</v>
      </c>
      <c r="I3" s="10">
        <v>2958697</v>
      </c>
      <c r="J3" s="10">
        <v>3007822</v>
      </c>
      <c r="K3" s="10">
        <v>3044452</v>
      </c>
      <c r="L3" s="10">
        <v>2935822</v>
      </c>
      <c r="M3" s="10">
        <v>3092326</v>
      </c>
      <c r="N3" s="10">
        <v>3185648</v>
      </c>
      <c r="O3" s="10">
        <v>3282549</v>
      </c>
      <c r="P3" s="10">
        <v>3341590</v>
      </c>
      <c r="Q3" s="10">
        <v>3409828</v>
      </c>
      <c r="R3" s="10">
        <v>3457679</v>
      </c>
      <c r="S3" s="10">
        <v>3508878</v>
      </c>
      <c r="T3" s="10">
        <v>3566577</v>
      </c>
      <c r="U3" s="10">
        <v>3632004</v>
      </c>
      <c r="V3" s="10">
        <v>3705235</v>
      </c>
      <c r="W3" s="10">
        <v>3785750</v>
      </c>
      <c r="X3" s="10">
        <v>3872552</v>
      </c>
      <c r="Y3" s="10">
        <v>3964927</v>
      </c>
      <c r="Z3" s="10">
        <v>4062335</v>
      </c>
      <c r="AA3" s="10">
        <v>4164324</v>
      </c>
      <c r="AB3" s="10">
        <v>4270487</v>
      </c>
      <c r="AC3" s="10">
        <v>4380475</v>
      </c>
      <c r="AD3" s="10">
        <v>4494017</v>
      </c>
      <c r="AE3" s="10">
        <v>4610851</v>
      </c>
      <c r="AF3" s="10">
        <v>4730696</v>
      </c>
      <c r="AG3" s="10">
        <v>4853300</v>
      </c>
      <c r="AH3" s="10">
        <v>4978468</v>
      </c>
      <c r="AI3" s="10">
        <v>5106054</v>
      </c>
      <c r="AJ3" s="10">
        <v>5235928</v>
      </c>
      <c r="AK3" s="10">
        <v>5367964</v>
      </c>
      <c r="AL3" s="10">
        <v>5502057</v>
      </c>
      <c r="AM3" s="10">
        <v>5638124</v>
      </c>
      <c r="AN3" s="10">
        <v>5776106</v>
      </c>
      <c r="AO3" s="10">
        <v>5915970</v>
      </c>
      <c r="AP3" s="10">
        <v>6057693</v>
      </c>
      <c r="AQ3" s="10">
        <v>6201254</v>
      </c>
      <c r="AR3" s="10">
        <v>6346612</v>
      </c>
      <c r="AS3" s="10">
        <v>6493708</v>
      </c>
      <c r="AT3" s="10">
        <v>6642477</v>
      </c>
      <c r="AU3" s="10">
        <v>6792858</v>
      </c>
      <c r="AV3" s="10">
        <v>6944802</v>
      </c>
      <c r="AW3" s="10">
        <v>7098254</v>
      </c>
      <c r="AX3" s="10">
        <v>7253126</v>
      </c>
      <c r="AY3" s="10">
        <v>7409287</v>
      </c>
      <c r="AZ3" s="10">
        <v>7566601</v>
      </c>
    </row>
    <row r="4" spans="1:52">
      <c r="B4" s="10"/>
      <c r="C4" s="78">
        <f>(C3-B3)/B3</f>
        <v>3.97441252893991E-2</v>
      </c>
      <c r="D4" s="78">
        <f t="shared" ref="D4:AZ4" si="1">(D3-C3)/C3</f>
        <v>1.921289439547302E-2</v>
      </c>
      <c r="E4" s="78">
        <f t="shared" si="1"/>
        <v>3.0048237526390385E-2</v>
      </c>
      <c r="F4" s="78">
        <f t="shared" si="1"/>
        <v>5.5402428844732532E-3</v>
      </c>
      <c r="G4" s="78">
        <f t="shared" si="1"/>
        <v>-3.5422006090380945E-2</v>
      </c>
      <c r="H4" s="78">
        <f t="shared" si="1"/>
        <v>-3.4749416223467305E-2</v>
      </c>
      <c r="I4" s="78">
        <f t="shared" si="1"/>
        <v>1.6270581672693699E-2</v>
      </c>
      <c r="J4" s="78">
        <f t="shared" si="1"/>
        <v>1.6603592730178182E-2</v>
      </c>
      <c r="K4" s="78">
        <f t="shared" si="1"/>
        <v>1.2178247250003492E-2</v>
      </c>
      <c r="L4" s="78">
        <f t="shared" si="1"/>
        <v>-3.5681298309186676E-2</v>
      </c>
      <c r="M4" s="78">
        <f t="shared" si="1"/>
        <v>5.3308409024797825E-2</v>
      </c>
      <c r="N4" s="78">
        <f t="shared" si="1"/>
        <v>3.0178577549715004E-2</v>
      </c>
      <c r="O4" s="78">
        <f t="shared" si="1"/>
        <v>3.0417987172468523E-2</v>
      </c>
      <c r="P4" s="78">
        <f t="shared" si="1"/>
        <v>1.7986327089100574E-2</v>
      </c>
      <c r="Q4" s="78">
        <f t="shared" si="1"/>
        <v>2.0420817634718803E-2</v>
      </c>
      <c r="R4" s="78">
        <f t="shared" si="1"/>
        <v>1.4033259155593772E-2</v>
      </c>
      <c r="S4" s="78">
        <f t="shared" si="1"/>
        <v>1.4807331739007583E-2</v>
      </c>
      <c r="T4" s="78">
        <f t="shared" si="1"/>
        <v>1.6443717906407689E-2</v>
      </c>
      <c r="U4" s="78">
        <f t="shared" si="1"/>
        <v>1.8344479875241723E-2</v>
      </c>
      <c r="V4" s="78">
        <f t="shared" si="1"/>
        <v>2.0162698058702577E-2</v>
      </c>
      <c r="W4" s="78">
        <f t="shared" si="1"/>
        <v>2.1730065704334542E-2</v>
      </c>
      <c r="X4" s="78">
        <f t="shared" si="1"/>
        <v>2.2928613881001123E-2</v>
      </c>
      <c r="Y4" s="78">
        <f t="shared" si="1"/>
        <v>2.3853779110002912E-2</v>
      </c>
      <c r="Z4" s="78">
        <f t="shared" si="1"/>
        <v>2.4567413220974811E-2</v>
      </c>
      <c r="AA4" s="78">
        <f t="shared" si="1"/>
        <v>2.5106004305405636E-2</v>
      </c>
      <c r="AB4" s="78">
        <f t="shared" si="1"/>
        <v>2.5493453439261689E-2</v>
      </c>
      <c r="AC4" s="78">
        <f t="shared" si="1"/>
        <v>2.5755376377448288E-2</v>
      </c>
      <c r="AD4" s="78">
        <f t="shared" si="1"/>
        <v>2.5920020089145585E-2</v>
      </c>
      <c r="AE4" s="78">
        <f t="shared" si="1"/>
        <v>2.5997676466288401E-2</v>
      </c>
      <c r="AF4" s="78">
        <f t="shared" si="1"/>
        <v>2.5991948124109845E-2</v>
      </c>
      <c r="AG4" s="78">
        <f t="shared" si="1"/>
        <v>2.5916693864919665E-2</v>
      </c>
      <c r="AH4" s="78">
        <f t="shared" si="1"/>
        <v>2.579028702120207E-2</v>
      </c>
      <c r="AI4" s="78">
        <f t="shared" si="1"/>
        <v>2.5627562535302024E-2</v>
      </c>
      <c r="AJ4" s="78">
        <f t="shared" si="1"/>
        <v>2.5435297002342708E-2</v>
      </c>
      <c r="AK4" s="78">
        <f t="shared" si="1"/>
        <v>2.5217306273119112E-2</v>
      </c>
      <c r="AL4" s="78">
        <f t="shared" si="1"/>
        <v>2.4980234591737201E-2</v>
      </c>
      <c r="AM4" s="78">
        <f t="shared" si="1"/>
        <v>2.4730205448616763E-2</v>
      </c>
      <c r="AN4" s="78">
        <f t="shared" si="1"/>
        <v>2.447303393823903E-2</v>
      </c>
      <c r="AO4" s="78">
        <f t="shared" si="1"/>
        <v>2.4214237065594019E-2</v>
      </c>
      <c r="AP4" s="78">
        <f t="shared" si="1"/>
        <v>2.3956003833690839E-2</v>
      </c>
      <c r="AQ4" s="78">
        <f t="shared" si="1"/>
        <v>2.3698956021706612E-2</v>
      </c>
      <c r="AR4" s="78">
        <f t="shared" si="1"/>
        <v>2.3440097760872237E-2</v>
      </c>
      <c r="AS4" s="78">
        <f t="shared" si="1"/>
        <v>2.3177090390904629E-2</v>
      </c>
      <c r="AT4" s="78">
        <f t="shared" si="1"/>
        <v>2.2909715065722081E-2</v>
      </c>
      <c r="AU4" s="78">
        <f t="shared" si="1"/>
        <v>2.2639295551945455E-2</v>
      </c>
      <c r="AV4" s="78">
        <f t="shared" si="1"/>
        <v>2.2368199070258794E-2</v>
      </c>
      <c r="AW4" s="78">
        <f t="shared" si="1"/>
        <v>2.2095950323709732E-2</v>
      </c>
      <c r="AX4" s="78">
        <f t="shared" si="1"/>
        <v>2.1818323210186619E-2</v>
      </c>
      <c r="AY4" s="78">
        <f t="shared" si="1"/>
        <v>2.1530165062622654E-2</v>
      </c>
      <c r="AZ4" s="78">
        <f t="shared" si="1"/>
        <v>2.1232002485529311E-2</v>
      </c>
    </row>
    <row r="5" spans="1:52">
      <c r="A5" t="s">
        <v>69</v>
      </c>
    </row>
    <row r="6" spans="1:52">
      <c r="A6" t="s">
        <v>68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88672-722E-438B-99FA-7CB98C171F6D}">
  <dimension ref="A2:Q287"/>
  <sheetViews>
    <sheetView showGridLines="0" topLeftCell="A261" zoomScaleNormal="100" workbookViewId="0">
      <selection activeCell="B285" sqref="B285"/>
    </sheetView>
  </sheetViews>
  <sheetFormatPr defaultColWidth="11.5546875" defaultRowHeight="13.2"/>
  <cols>
    <col min="1" max="1" width="11.5546875" style="32"/>
    <col min="2" max="2" width="7.33203125" style="32" customWidth="1"/>
    <col min="3" max="3" width="30.6640625" style="32" customWidth="1"/>
    <col min="4" max="15" width="12.6640625" style="32" customWidth="1"/>
    <col min="16" max="188" width="11.5546875" style="32"/>
    <col min="189" max="189" width="7.33203125" style="32" customWidth="1"/>
    <col min="190" max="190" width="30.6640625" style="32" customWidth="1"/>
    <col min="191" max="259" width="12.6640625" style="32" customWidth="1"/>
    <col min="260" max="444" width="11.5546875" style="32"/>
    <col min="445" max="445" width="7.33203125" style="32" customWidth="1"/>
    <col min="446" max="446" width="30.6640625" style="32" customWidth="1"/>
    <col min="447" max="515" width="12.6640625" style="32" customWidth="1"/>
    <col min="516" max="700" width="11.5546875" style="32"/>
    <col min="701" max="701" width="7.33203125" style="32" customWidth="1"/>
    <col min="702" max="702" width="30.6640625" style="32" customWidth="1"/>
    <col min="703" max="771" width="12.6640625" style="32" customWidth="1"/>
    <col min="772" max="956" width="11.5546875" style="32"/>
    <col min="957" max="957" width="7.33203125" style="32" customWidth="1"/>
    <col min="958" max="958" width="30.6640625" style="32" customWidth="1"/>
    <col min="959" max="1027" width="12.6640625" style="32" customWidth="1"/>
    <col min="1028" max="1212" width="11.5546875" style="32"/>
    <col min="1213" max="1213" width="7.33203125" style="32" customWidth="1"/>
    <col min="1214" max="1214" width="30.6640625" style="32" customWidth="1"/>
    <col min="1215" max="1283" width="12.6640625" style="32" customWidth="1"/>
    <col min="1284" max="1468" width="11.5546875" style="32"/>
    <col min="1469" max="1469" width="7.33203125" style="32" customWidth="1"/>
    <col min="1470" max="1470" width="30.6640625" style="32" customWidth="1"/>
    <col min="1471" max="1539" width="12.6640625" style="32" customWidth="1"/>
    <col min="1540" max="1724" width="11.5546875" style="32"/>
    <col min="1725" max="1725" width="7.33203125" style="32" customWidth="1"/>
    <col min="1726" max="1726" width="30.6640625" style="32" customWidth="1"/>
    <col min="1727" max="1795" width="12.6640625" style="32" customWidth="1"/>
    <col min="1796" max="1980" width="11.5546875" style="32"/>
    <col min="1981" max="1981" width="7.33203125" style="32" customWidth="1"/>
    <col min="1982" max="1982" width="30.6640625" style="32" customWidth="1"/>
    <col min="1983" max="2051" width="12.6640625" style="32" customWidth="1"/>
    <col min="2052" max="2236" width="11.5546875" style="32"/>
    <col min="2237" max="2237" width="7.33203125" style="32" customWidth="1"/>
    <col min="2238" max="2238" width="30.6640625" style="32" customWidth="1"/>
    <col min="2239" max="2307" width="12.6640625" style="32" customWidth="1"/>
    <col min="2308" max="2492" width="11.5546875" style="32"/>
    <col min="2493" max="2493" width="7.33203125" style="32" customWidth="1"/>
    <col min="2494" max="2494" width="30.6640625" style="32" customWidth="1"/>
    <col min="2495" max="2563" width="12.6640625" style="32" customWidth="1"/>
    <col min="2564" max="2748" width="11.5546875" style="32"/>
    <col min="2749" max="2749" width="7.33203125" style="32" customWidth="1"/>
    <col min="2750" max="2750" width="30.6640625" style="32" customWidth="1"/>
    <col min="2751" max="2819" width="12.6640625" style="32" customWidth="1"/>
    <col min="2820" max="3004" width="11.5546875" style="32"/>
    <col min="3005" max="3005" width="7.33203125" style="32" customWidth="1"/>
    <col min="3006" max="3006" width="30.6640625" style="32" customWidth="1"/>
    <col min="3007" max="3075" width="12.6640625" style="32" customWidth="1"/>
    <col min="3076" max="3260" width="11.5546875" style="32"/>
    <col min="3261" max="3261" width="7.33203125" style="32" customWidth="1"/>
    <col min="3262" max="3262" width="30.6640625" style="32" customWidth="1"/>
    <col min="3263" max="3331" width="12.6640625" style="32" customWidth="1"/>
    <col min="3332" max="3516" width="11.5546875" style="32"/>
    <col min="3517" max="3517" width="7.33203125" style="32" customWidth="1"/>
    <col min="3518" max="3518" width="30.6640625" style="32" customWidth="1"/>
    <col min="3519" max="3587" width="12.6640625" style="32" customWidth="1"/>
    <col min="3588" max="3772" width="11.5546875" style="32"/>
    <col min="3773" max="3773" width="7.33203125" style="32" customWidth="1"/>
    <col min="3774" max="3774" width="30.6640625" style="32" customWidth="1"/>
    <col min="3775" max="3843" width="12.6640625" style="32" customWidth="1"/>
    <col min="3844" max="4028" width="11.5546875" style="32"/>
    <col min="4029" max="4029" width="7.33203125" style="32" customWidth="1"/>
    <col min="4030" max="4030" width="30.6640625" style="32" customWidth="1"/>
    <col min="4031" max="4099" width="12.6640625" style="32" customWidth="1"/>
    <col min="4100" max="4284" width="11.5546875" style="32"/>
    <col min="4285" max="4285" width="7.33203125" style="32" customWidth="1"/>
    <col min="4286" max="4286" width="30.6640625" style="32" customWidth="1"/>
    <col min="4287" max="4355" width="12.6640625" style="32" customWidth="1"/>
    <col min="4356" max="4540" width="11.5546875" style="32"/>
    <col min="4541" max="4541" width="7.33203125" style="32" customWidth="1"/>
    <col min="4542" max="4542" width="30.6640625" style="32" customWidth="1"/>
    <col min="4543" max="4611" width="12.6640625" style="32" customWidth="1"/>
    <col min="4612" max="4796" width="11.5546875" style="32"/>
    <col min="4797" max="4797" width="7.33203125" style="32" customWidth="1"/>
    <col min="4798" max="4798" width="30.6640625" style="32" customWidth="1"/>
    <col min="4799" max="4867" width="12.6640625" style="32" customWidth="1"/>
    <col min="4868" max="5052" width="11.5546875" style="32"/>
    <col min="5053" max="5053" width="7.33203125" style="32" customWidth="1"/>
    <col min="5054" max="5054" width="30.6640625" style="32" customWidth="1"/>
    <col min="5055" max="5123" width="12.6640625" style="32" customWidth="1"/>
    <col min="5124" max="5308" width="11.5546875" style="32"/>
    <col min="5309" max="5309" width="7.33203125" style="32" customWidth="1"/>
    <col min="5310" max="5310" width="30.6640625" style="32" customWidth="1"/>
    <col min="5311" max="5379" width="12.6640625" style="32" customWidth="1"/>
    <col min="5380" max="5564" width="11.5546875" style="32"/>
    <col min="5565" max="5565" width="7.33203125" style="32" customWidth="1"/>
    <col min="5566" max="5566" width="30.6640625" style="32" customWidth="1"/>
    <col min="5567" max="5635" width="12.6640625" style="32" customWidth="1"/>
    <col min="5636" max="5820" width="11.5546875" style="32"/>
    <col min="5821" max="5821" width="7.33203125" style="32" customWidth="1"/>
    <col min="5822" max="5822" width="30.6640625" style="32" customWidth="1"/>
    <col min="5823" max="5891" width="12.6640625" style="32" customWidth="1"/>
    <col min="5892" max="6076" width="11.5546875" style="32"/>
    <col min="6077" max="6077" width="7.33203125" style="32" customWidth="1"/>
    <col min="6078" max="6078" width="30.6640625" style="32" customWidth="1"/>
    <col min="6079" max="6147" width="12.6640625" style="32" customWidth="1"/>
    <col min="6148" max="6332" width="11.5546875" style="32"/>
    <col min="6333" max="6333" width="7.33203125" style="32" customWidth="1"/>
    <col min="6334" max="6334" width="30.6640625" style="32" customWidth="1"/>
    <col min="6335" max="6403" width="12.6640625" style="32" customWidth="1"/>
    <col min="6404" max="6588" width="11.5546875" style="32"/>
    <col min="6589" max="6589" width="7.33203125" style="32" customWidth="1"/>
    <col min="6590" max="6590" width="30.6640625" style="32" customWidth="1"/>
    <col min="6591" max="6659" width="12.6640625" style="32" customWidth="1"/>
    <col min="6660" max="6844" width="11.5546875" style="32"/>
    <col min="6845" max="6845" width="7.33203125" style="32" customWidth="1"/>
    <col min="6846" max="6846" width="30.6640625" style="32" customWidth="1"/>
    <col min="6847" max="6915" width="12.6640625" style="32" customWidth="1"/>
    <col min="6916" max="7100" width="11.5546875" style="32"/>
    <col min="7101" max="7101" width="7.33203125" style="32" customWidth="1"/>
    <col min="7102" max="7102" width="30.6640625" style="32" customWidth="1"/>
    <col min="7103" max="7171" width="12.6640625" style="32" customWidth="1"/>
    <col min="7172" max="7356" width="11.5546875" style="32"/>
    <col min="7357" max="7357" width="7.33203125" style="32" customWidth="1"/>
    <col min="7358" max="7358" width="30.6640625" style="32" customWidth="1"/>
    <col min="7359" max="7427" width="12.6640625" style="32" customWidth="1"/>
    <col min="7428" max="7612" width="11.5546875" style="32"/>
    <col min="7613" max="7613" width="7.33203125" style="32" customWidth="1"/>
    <col min="7614" max="7614" width="30.6640625" style="32" customWidth="1"/>
    <col min="7615" max="7683" width="12.6640625" style="32" customWidth="1"/>
    <col min="7684" max="7868" width="11.5546875" style="32"/>
    <col min="7869" max="7869" width="7.33203125" style="32" customWidth="1"/>
    <col min="7870" max="7870" width="30.6640625" style="32" customWidth="1"/>
    <col min="7871" max="7939" width="12.6640625" style="32" customWidth="1"/>
    <col min="7940" max="8124" width="11.5546875" style="32"/>
    <col min="8125" max="8125" width="7.33203125" style="32" customWidth="1"/>
    <col min="8126" max="8126" width="30.6640625" style="32" customWidth="1"/>
    <col min="8127" max="8195" width="12.6640625" style="32" customWidth="1"/>
    <col min="8196" max="8380" width="11.5546875" style="32"/>
    <col min="8381" max="8381" width="7.33203125" style="32" customWidth="1"/>
    <col min="8382" max="8382" width="30.6640625" style="32" customWidth="1"/>
    <col min="8383" max="8451" width="12.6640625" style="32" customWidth="1"/>
    <col min="8452" max="8636" width="11.5546875" style="32"/>
    <col min="8637" max="8637" width="7.33203125" style="32" customWidth="1"/>
    <col min="8638" max="8638" width="30.6640625" style="32" customWidth="1"/>
    <col min="8639" max="8707" width="12.6640625" style="32" customWidth="1"/>
    <col min="8708" max="8892" width="11.5546875" style="32"/>
    <col min="8893" max="8893" width="7.33203125" style="32" customWidth="1"/>
    <col min="8894" max="8894" width="30.6640625" style="32" customWidth="1"/>
    <col min="8895" max="8963" width="12.6640625" style="32" customWidth="1"/>
    <col min="8964" max="9148" width="11.5546875" style="32"/>
    <col min="9149" max="9149" width="7.33203125" style="32" customWidth="1"/>
    <col min="9150" max="9150" width="30.6640625" style="32" customWidth="1"/>
    <col min="9151" max="9219" width="12.6640625" style="32" customWidth="1"/>
    <col min="9220" max="9404" width="11.5546875" style="32"/>
    <col min="9405" max="9405" width="7.33203125" style="32" customWidth="1"/>
    <col min="9406" max="9406" width="30.6640625" style="32" customWidth="1"/>
    <col min="9407" max="9475" width="12.6640625" style="32" customWidth="1"/>
    <col min="9476" max="9660" width="11.5546875" style="32"/>
    <col min="9661" max="9661" width="7.33203125" style="32" customWidth="1"/>
    <col min="9662" max="9662" width="30.6640625" style="32" customWidth="1"/>
    <col min="9663" max="9731" width="12.6640625" style="32" customWidth="1"/>
    <col min="9732" max="9916" width="11.5546875" style="32"/>
    <col min="9917" max="9917" width="7.33203125" style="32" customWidth="1"/>
    <col min="9918" max="9918" width="30.6640625" style="32" customWidth="1"/>
    <col min="9919" max="9987" width="12.6640625" style="32" customWidth="1"/>
    <col min="9988" max="10172" width="11.5546875" style="32"/>
    <col min="10173" max="10173" width="7.33203125" style="32" customWidth="1"/>
    <col min="10174" max="10174" width="30.6640625" style="32" customWidth="1"/>
    <col min="10175" max="10243" width="12.6640625" style="32" customWidth="1"/>
    <col min="10244" max="10428" width="11.5546875" style="32"/>
    <col min="10429" max="10429" width="7.33203125" style="32" customWidth="1"/>
    <col min="10430" max="10430" width="30.6640625" style="32" customWidth="1"/>
    <col min="10431" max="10499" width="12.6640625" style="32" customWidth="1"/>
    <col min="10500" max="10684" width="11.5546875" style="32"/>
    <col min="10685" max="10685" width="7.33203125" style="32" customWidth="1"/>
    <col min="10686" max="10686" width="30.6640625" style="32" customWidth="1"/>
    <col min="10687" max="10755" width="12.6640625" style="32" customWidth="1"/>
    <col min="10756" max="10940" width="11.5546875" style="32"/>
    <col min="10941" max="10941" width="7.33203125" style="32" customWidth="1"/>
    <col min="10942" max="10942" width="30.6640625" style="32" customWidth="1"/>
    <col min="10943" max="11011" width="12.6640625" style="32" customWidth="1"/>
    <col min="11012" max="11196" width="11.5546875" style="32"/>
    <col min="11197" max="11197" width="7.33203125" style="32" customWidth="1"/>
    <col min="11198" max="11198" width="30.6640625" style="32" customWidth="1"/>
    <col min="11199" max="11267" width="12.6640625" style="32" customWidth="1"/>
    <col min="11268" max="11452" width="11.5546875" style="32"/>
    <col min="11453" max="11453" width="7.33203125" style="32" customWidth="1"/>
    <col min="11454" max="11454" width="30.6640625" style="32" customWidth="1"/>
    <col min="11455" max="11523" width="12.6640625" style="32" customWidth="1"/>
    <col min="11524" max="11708" width="11.5546875" style="32"/>
    <col min="11709" max="11709" width="7.33203125" style="32" customWidth="1"/>
    <col min="11710" max="11710" width="30.6640625" style="32" customWidth="1"/>
    <col min="11711" max="11779" width="12.6640625" style="32" customWidth="1"/>
    <col min="11780" max="11964" width="11.5546875" style="32"/>
    <col min="11965" max="11965" width="7.33203125" style="32" customWidth="1"/>
    <col min="11966" max="11966" width="30.6640625" style="32" customWidth="1"/>
    <col min="11967" max="12035" width="12.6640625" style="32" customWidth="1"/>
    <col min="12036" max="12220" width="11.5546875" style="32"/>
    <col min="12221" max="12221" width="7.33203125" style="32" customWidth="1"/>
    <col min="12222" max="12222" width="30.6640625" style="32" customWidth="1"/>
    <col min="12223" max="12291" width="12.6640625" style="32" customWidth="1"/>
    <col min="12292" max="12476" width="11.5546875" style="32"/>
    <col min="12477" max="12477" width="7.33203125" style="32" customWidth="1"/>
    <col min="12478" max="12478" width="30.6640625" style="32" customWidth="1"/>
    <col min="12479" max="12547" width="12.6640625" style="32" customWidth="1"/>
    <col min="12548" max="12732" width="11.5546875" style="32"/>
    <col min="12733" max="12733" width="7.33203125" style="32" customWidth="1"/>
    <col min="12734" max="12734" width="30.6640625" style="32" customWidth="1"/>
    <col min="12735" max="12803" width="12.6640625" style="32" customWidth="1"/>
    <col min="12804" max="12988" width="11.5546875" style="32"/>
    <col min="12989" max="12989" width="7.33203125" style="32" customWidth="1"/>
    <col min="12990" max="12990" width="30.6640625" style="32" customWidth="1"/>
    <col min="12991" max="13059" width="12.6640625" style="32" customWidth="1"/>
    <col min="13060" max="13244" width="11.5546875" style="32"/>
    <col min="13245" max="13245" width="7.33203125" style="32" customWidth="1"/>
    <col min="13246" max="13246" width="30.6640625" style="32" customWidth="1"/>
    <col min="13247" max="13315" width="12.6640625" style="32" customWidth="1"/>
    <col min="13316" max="13500" width="11.5546875" style="32"/>
    <col min="13501" max="13501" width="7.33203125" style="32" customWidth="1"/>
    <col min="13502" max="13502" width="30.6640625" style="32" customWidth="1"/>
    <col min="13503" max="13571" width="12.6640625" style="32" customWidth="1"/>
    <col min="13572" max="13756" width="11.5546875" style="32"/>
    <col min="13757" max="13757" width="7.33203125" style="32" customWidth="1"/>
    <col min="13758" max="13758" width="30.6640625" style="32" customWidth="1"/>
    <col min="13759" max="13827" width="12.6640625" style="32" customWidth="1"/>
    <col min="13828" max="14012" width="11.5546875" style="32"/>
    <col min="14013" max="14013" width="7.33203125" style="32" customWidth="1"/>
    <col min="14014" max="14014" width="30.6640625" style="32" customWidth="1"/>
    <col min="14015" max="14083" width="12.6640625" style="32" customWidth="1"/>
    <col min="14084" max="14268" width="11.5546875" style="32"/>
    <col min="14269" max="14269" width="7.33203125" style="32" customWidth="1"/>
    <col min="14270" max="14270" width="30.6640625" style="32" customWidth="1"/>
    <col min="14271" max="14339" width="12.6640625" style="32" customWidth="1"/>
    <col min="14340" max="14524" width="11.5546875" style="32"/>
    <col min="14525" max="14525" width="7.33203125" style="32" customWidth="1"/>
    <col min="14526" max="14526" width="30.6640625" style="32" customWidth="1"/>
    <col min="14527" max="14595" width="12.6640625" style="32" customWidth="1"/>
    <col min="14596" max="14780" width="11.5546875" style="32"/>
    <col min="14781" max="14781" width="7.33203125" style="32" customWidth="1"/>
    <col min="14782" max="14782" width="30.6640625" style="32" customWidth="1"/>
    <col min="14783" max="14851" width="12.6640625" style="32" customWidth="1"/>
    <col min="14852" max="15036" width="11.5546875" style="32"/>
    <col min="15037" max="15037" width="7.33203125" style="32" customWidth="1"/>
    <col min="15038" max="15038" width="30.6640625" style="32" customWidth="1"/>
    <col min="15039" max="15107" width="12.6640625" style="32" customWidth="1"/>
    <col min="15108" max="15292" width="11.5546875" style="32"/>
    <col min="15293" max="15293" width="7.33203125" style="32" customWidth="1"/>
    <col min="15294" max="15294" width="30.6640625" style="32" customWidth="1"/>
    <col min="15295" max="15363" width="12.6640625" style="32" customWidth="1"/>
    <col min="15364" max="15548" width="11.5546875" style="32"/>
    <col min="15549" max="15549" width="7.33203125" style="32" customWidth="1"/>
    <col min="15550" max="15550" width="30.6640625" style="32" customWidth="1"/>
    <col min="15551" max="15619" width="12.6640625" style="32" customWidth="1"/>
    <col min="15620" max="15804" width="11.5546875" style="32"/>
    <col min="15805" max="15805" width="7.33203125" style="32" customWidth="1"/>
    <col min="15806" max="15806" width="30.6640625" style="32" customWidth="1"/>
    <col min="15807" max="15875" width="12.6640625" style="32" customWidth="1"/>
    <col min="15876" max="16060" width="11.5546875" style="32"/>
    <col min="16061" max="16061" width="7.33203125" style="32" customWidth="1"/>
    <col min="16062" max="16062" width="30.6640625" style="32" customWidth="1"/>
    <col min="16063" max="16131" width="12.6640625" style="32" customWidth="1"/>
    <col min="16132" max="16384" width="11.5546875" style="32"/>
  </cols>
  <sheetData>
    <row r="2" spans="1:17">
      <c r="B2" s="32" t="s">
        <v>228</v>
      </c>
    </row>
    <row r="4" spans="1:17" ht="8.25" customHeight="1">
      <c r="B4" s="35" t="s">
        <v>95</v>
      </c>
      <c r="C4" s="34" t="s">
        <v>96</v>
      </c>
      <c r="D4" s="40">
        <v>2010</v>
      </c>
      <c r="E4" s="40">
        <v>2011</v>
      </c>
      <c r="F4" s="40">
        <v>2012</v>
      </c>
      <c r="G4" s="40">
        <v>2013</v>
      </c>
      <c r="H4" s="40">
        <v>2014</v>
      </c>
      <c r="I4" s="40">
        <v>2015</v>
      </c>
      <c r="J4" s="40">
        <v>2016</v>
      </c>
      <c r="K4" s="40">
        <v>2017</v>
      </c>
      <c r="L4" s="40">
        <v>2018</v>
      </c>
      <c r="M4" s="40">
        <v>2019</v>
      </c>
      <c r="N4" s="40">
        <v>2020</v>
      </c>
      <c r="O4" s="40">
        <v>2021</v>
      </c>
      <c r="P4" s="40">
        <v>2021</v>
      </c>
      <c r="Q4" s="40">
        <v>2021</v>
      </c>
    </row>
    <row r="5" spans="1:17" ht="8.25" customHeight="1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</row>
    <row r="6" spans="1:17" ht="8.25" customHeight="1">
      <c r="A6" s="77" t="str">
        <f>IFERROR(INDEX(SCNtoISIC!$I:$I,MATCH($B6,SCNtoISIC!$G:$G,0)),0)</f>
        <v>ISIC 01T03</v>
      </c>
      <c r="B6" s="56">
        <v>1911</v>
      </c>
      <c r="C6" s="44" t="s">
        <v>98</v>
      </c>
      <c r="D6" s="51">
        <f>D140/D$283</f>
        <v>2.0695616682797854E-3</v>
      </c>
      <c r="E6" s="51">
        <f>E140/E$283</f>
        <v>1.9253346714249351E-3</v>
      </c>
      <c r="F6" s="51">
        <f>F140/F$283</f>
        <v>1.8061128695926693E-3</v>
      </c>
      <c r="G6" s="51">
        <f>G140/G$283</f>
        <v>2.1569433224692164E-3</v>
      </c>
      <c r="H6" s="51">
        <f>H140/H$283</f>
        <v>1.8608907184398281E-3</v>
      </c>
      <c r="I6" s="51">
        <f>I140/I$283</f>
        <v>1.8406257593873831E-3</v>
      </c>
      <c r="J6" s="51">
        <f>J140/J$283</f>
        <v>1.9416754076353956E-3</v>
      </c>
      <c r="K6" s="51">
        <f>K140/K$283</f>
        <v>1.7541624534828826E-3</v>
      </c>
      <c r="L6" s="51">
        <f>L140/L$283</f>
        <v>1.7384001835485609E-3</v>
      </c>
      <c r="M6" s="51">
        <f>M140/M$283</f>
        <v>1.7094026347617872E-3</v>
      </c>
      <c r="N6" s="51">
        <f>N140/N$283</f>
        <v>2.723665918182001E-3</v>
      </c>
      <c r="O6" s="51">
        <f>O140/O$283</f>
        <v>3.625775093202038E-3</v>
      </c>
      <c r="P6" s="52">
        <f>SUM(D140:O140)/SUM(D$283:O$283)</f>
        <v>2.165849330466168E-3</v>
      </c>
      <c r="Q6" s="53">
        <f>STDEV(D6:O6)/P6</f>
        <v>0.25632507513561104</v>
      </c>
    </row>
    <row r="7" spans="1:17" ht="8.25" customHeight="1">
      <c r="A7" s="77" t="str">
        <f>IFERROR(INDEX(SCNtoISIC!$I:$I,MATCH($B7,SCNtoISIC!$G:$G,0)),0)</f>
        <v>ISIC 01T03</v>
      </c>
      <c r="B7" s="56">
        <v>1912</v>
      </c>
      <c r="C7" s="44" t="s">
        <v>99</v>
      </c>
      <c r="D7" s="51">
        <f>D141/D$283</f>
        <v>3.7873338811332509E-3</v>
      </c>
      <c r="E7" s="51">
        <f>E141/E$283</f>
        <v>5.1403191037711063E-3</v>
      </c>
      <c r="F7" s="51">
        <f>F141/F$283</f>
        <v>5.5180320514418161E-3</v>
      </c>
      <c r="G7" s="51">
        <f>G141/G$283</f>
        <v>5.038056920421358E-3</v>
      </c>
      <c r="H7" s="51">
        <f>H141/H$283</f>
        <v>4.500469202639302E-3</v>
      </c>
      <c r="I7" s="51">
        <f>I141/I$283</f>
        <v>4.9993437058387831E-3</v>
      </c>
      <c r="J7" s="51">
        <f>J141/J$283</f>
        <v>5.2953043771198447E-3</v>
      </c>
      <c r="K7" s="51">
        <f>K141/K$283</f>
        <v>4.5963247320354372E-3</v>
      </c>
      <c r="L7" s="51">
        <f>L141/L$283</f>
        <v>4.9482156341512824E-3</v>
      </c>
      <c r="M7" s="51">
        <f>M141/M$283</f>
        <v>5.9090845730032397E-3</v>
      </c>
      <c r="N7" s="51">
        <f>N141/N$283</f>
        <v>8.7666929010826716E-3</v>
      </c>
      <c r="O7" s="51">
        <f>O141/O$283</f>
        <v>1.1677246097542626E-2</v>
      </c>
      <c r="P7" s="52">
        <f>SUM(D141:O141)/SUM(D$283:O$283)</f>
        <v>6.2166281992588942E-3</v>
      </c>
      <c r="Q7" s="53">
        <f t="shared" ref="Q7:Q70" si="0">STDEV(D7:O7)/P7</f>
        <v>0.353864613564291</v>
      </c>
    </row>
    <row r="8" spans="1:17" ht="8.25" customHeight="1">
      <c r="A8" s="77" t="str">
        <f>IFERROR(INDEX(SCNtoISIC!$I:$I,MATCH($B8,SCNtoISIC!$G:$G,0)),0)</f>
        <v>ISIC 01T03</v>
      </c>
      <c r="B8" s="56">
        <v>1913</v>
      </c>
      <c r="C8" s="44" t="s">
        <v>100</v>
      </c>
      <c r="D8" s="51">
        <f>D142/D$283</f>
        <v>1.3281531671216083E-3</v>
      </c>
      <c r="E8" s="51">
        <f>E142/E$283</f>
        <v>1.8551854020055836E-3</v>
      </c>
      <c r="F8" s="51">
        <f>F142/F$283</f>
        <v>1.8889830438069603E-3</v>
      </c>
      <c r="G8" s="51">
        <f>G142/G$283</f>
        <v>1.4770372751691371E-3</v>
      </c>
      <c r="H8" s="51">
        <f>H142/H$283</f>
        <v>1.6200166362315112E-3</v>
      </c>
      <c r="I8" s="51">
        <f>I142/I$283</f>
        <v>1.4915473148062132E-3</v>
      </c>
      <c r="J8" s="51">
        <f>J142/J$283</f>
        <v>1.4633147284685056E-3</v>
      </c>
      <c r="K8" s="51">
        <f>K142/K$283</f>
        <v>1.4797708716404684E-3</v>
      </c>
      <c r="L8" s="51">
        <f>L142/L$283</f>
        <v>2.0552127662764072E-3</v>
      </c>
      <c r="M8" s="51">
        <f>M142/M$283</f>
        <v>2.4868959556949254E-3</v>
      </c>
      <c r="N8" s="51">
        <f>N142/N$283</f>
        <v>2.9316927033061014E-3</v>
      </c>
      <c r="O8" s="51">
        <f>O142/O$283</f>
        <v>3.525687899724616E-3</v>
      </c>
      <c r="P8" s="52">
        <f>SUM(D142:O142)/SUM(D$283:O$283)</f>
        <v>2.0840162323377234E-3</v>
      </c>
      <c r="Q8" s="53">
        <f t="shared" si="0"/>
        <v>0.32808863423284662</v>
      </c>
    </row>
    <row r="9" spans="1:17" ht="8.25" customHeight="1">
      <c r="A9" s="77" t="str">
        <f>IFERROR(INDEX(SCNtoISIC!$I:$I,MATCH($B9,SCNtoISIC!$G:$G,0)),0)</f>
        <v>ISIC 01T03</v>
      </c>
      <c r="B9" s="56">
        <v>1914</v>
      </c>
      <c r="C9" s="44" t="s">
        <v>101</v>
      </c>
      <c r="D9" s="51">
        <f>D143/D$283</f>
        <v>8.4650785272811814E-3</v>
      </c>
      <c r="E9" s="51">
        <f>E143/E$283</f>
        <v>9.3568157441466498E-3</v>
      </c>
      <c r="F9" s="51">
        <f>F143/F$283</f>
        <v>8.7107145527502931E-3</v>
      </c>
      <c r="G9" s="51">
        <f>G143/G$283</f>
        <v>8.4145172413857775E-3</v>
      </c>
      <c r="H9" s="51">
        <f>H143/H$283</f>
        <v>7.529910694895771E-3</v>
      </c>
      <c r="I9" s="51">
        <f>I143/I$283</f>
        <v>7.6853964291926985E-3</v>
      </c>
      <c r="J9" s="51">
        <f>J143/J$283</f>
        <v>8.6374488621428006E-3</v>
      </c>
      <c r="K9" s="51">
        <f>K143/K$283</f>
        <v>8.4062222353150015E-3</v>
      </c>
      <c r="L9" s="51">
        <f>L143/L$283</f>
        <v>7.6791715072554939E-3</v>
      </c>
      <c r="M9" s="51">
        <f>M143/M$283</f>
        <v>7.7232356551805619E-3</v>
      </c>
      <c r="N9" s="51">
        <f>N143/N$283</f>
        <v>8.269163268435898E-3</v>
      </c>
      <c r="O9" s="51">
        <f>O143/O$283</f>
        <v>8.6908306593482445E-3</v>
      </c>
      <c r="P9" s="52">
        <f>SUM(D143:O143)/SUM(D$283:O$283)</f>
        <v>8.2623476219774311E-3</v>
      </c>
      <c r="Q9" s="53">
        <f t="shared" si="0"/>
        <v>6.6226509496743649E-2</v>
      </c>
    </row>
    <row r="10" spans="1:17" ht="8.25" customHeight="1">
      <c r="A10" s="77" t="str">
        <f>IFERROR(INDEX(SCNtoISIC!$I:$I,MATCH($B10,SCNtoISIC!$G:$G,0)),0)</f>
        <v>ISIC 01T03</v>
      </c>
      <c r="B10" s="56">
        <v>1915</v>
      </c>
      <c r="C10" s="44" t="s">
        <v>102</v>
      </c>
      <c r="D10" s="51">
        <f>D144/D$283</f>
        <v>1.032567674434943E-2</v>
      </c>
      <c r="E10" s="51">
        <f>E144/E$283</f>
        <v>1.1931545281010661E-2</v>
      </c>
      <c r="F10" s="51">
        <f>F144/F$283</f>
        <v>1.2777376234744826E-2</v>
      </c>
      <c r="G10" s="51">
        <f>G144/G$283</f>
        <v>1.5765755204938687E-2</v>
      </c>
      <c r="H10" s="51">
        <f>H144/H$283</f>
        <v>1.5706651360549221E-2</v>
      </c>
      <c r="I10" s="51">
        <f>I144/I$283</f>
        <v>1.8207784899630357E-2</v>
      </c>
      <c r="J10" s="51">
        <f>J144/J$283</f>
        <v>1.9000441514624853E-2</v>
      </c>
      <c r="K10" s="51">
        <f>K144/K$283</f>
        <v>1.9469198823654284E-2</v>
      </c>
      <c r="L10" s="51">
        <f>L144/L$283</f>
        <v>2.2442295207934847E-2</v>
      </c>
      <c r="M10" s="51">
        <f>M144/M$283</f>
        <v>2.0750883967275719E-2</v>
      </c>
      <c r="N10" s="51">
        <f>N144/N$283</f>
        <v>2.7538514851706337E-2</v>
      </c>
      <c r="O10" s="51">
        <f>O144/O$283</f>
        <v>3.6421419014480684E-2</v>
      </c>
      <c r="P10" s="52">
        <f>SUM(D144:O144)/SUM(D$283:O$283)</f>
        <v>2.0708122053822789E-2</v>
      </c>
      <c r="Q10" s="53">
        <f t="shared" si="0"/>
        <v>0.34973050491639501</v>
      </c>
    </row>
    <row r="11" spans="1:17" ht="8.25" customHeight="1">
      <c r="A11" s="77" t="str">
        <f>IFERROR(INDEX(SCNtoISIC!$I:$I,MATCH($B11,SCNtoISIC!$G:$G,0)),0)</f>
        <v>ISIC 01T03</v>
      </c>
      <c r="B11" s="57">
        <v>1916</v>
      </c>
      <c r="C11" s="42" t="s">
        <v>103</v>
      </c>
      <c r="D11" s="54">
        <f>D145/D$283</f>
        <v>8.4004851451948571E-3</v>
      </c>
      <c r="E11" s="54">
        <f>E145/E$283</f>
        <v>8.2579628560760926E-3</v>
      </c>
      <c r="F11" s="54">
        <f>F145/F$283</f>
        <v>8.2232551570587103E-3</v>
      </c>
      <c r="G11" s="54">
        <f>G145/G$283</f>
        <v>9.4072738505883487E-3</v>
      </c>
      <c r="H11" s="54">
        <f>H145/H$283</f>
        <v>8.7977874192781986E-3</v>
      </c>
      <c r="I11" s="54">
        <f>I145/I$283</f>
        <v>8.9619594558645928E-3</v>
      </c>
      <c r="J11" s="54">
        <f>J145/J$283</f>
        <v>1.0376231710958495E-2</v>
      </c>
      <c r="K11" s="54">
        <f>K145/K$283</f>
        <v>9.219223081570832E-3</v>
      </c>
      <c r="L11" s="54">
        <f>L145/L$283</f>
        <v>8.5942016301499349E-3</v>
      </c>
      <c r="M11" s="54">
        <f>M145/M$283</f>
        <v>9.052756000671798E-3</v>
      </c>
      <c r="N11" s="54">
        <f>N145/N$283</f>
        <v>1.1366830595628126E-2</v>
      </c>
      <c r="O11" s="54">
        <f>O145/O$283</f>
        <v>1.1259365420562615E-2</v>
      </c>
      <c r="P11" s="52">
        <f>SUM(D145:O145)/SUM(D$283:O$283)</f>
        <v>9.5057110725016124E-3</v>
      </c>
      <c r="Q11" s="53">
        <f t="shared" si="0"/>
        <v>0.11549770805525542</v>
      </c>
    </row>
    <row r="12" spans="1:17" ht="8.25" customHeight="1">
      <c r="A12" s="77" t="str">
        <f>IFERROR(INDEX(SCNtoISIC!$I:$I,MATCH($B12,SCNtoISIC!$G:$G,0)),0)</f>
        <v>ISIC 01T03</v>
      </c>
      <c r="B12" s="57">
        <v>1917</v>
      </c>
      <c r="C12" s="42" t="s">
        <v>104</v>
      </c>
      <c r="D12" s="54">
        <f>D146/D$283</f>
        <v>1.5515278908304934E-3</v>
      </c>
      <c r="E12" s="54">
        <f>E146/E$283</f>
        <v>1.4539407208968504E-3</v>
      </c>
      <c r="F12" s="54">
        <f>F146/F$283</f>
        <v>1.0046191295100897E-3</v>
      </c>
      <c r="G12" s="54">
        <f>G146/G$283</f>
        <v>9.053535145703397E-4</v>
      </c>
      <c r="H12" s="54">
        <f>H146/H$283</f>
        <v>9.5968941086733181E-4</v>
      </c>
      <c r="I12" s="54">
        <f>I146/I$283</f>
        <v>9.8302357972356253E-4</v>
      </c>
      <c r="J12" s="54">
        <f>J146/J$283</f>
        <v>1.2763728425119886E-3</v>
      </c>
      <c r="K12" s="54">
        <f>K146/K$283</f>
        <v>1.3711986629977866E-3</v>
      </c>
      <c r="L12" s="54">
        <f>L146/L$283</f>
        <v>1.4444312300394867E-3</v>
      </c>
      <c r="M12" s="54">
        <f>M146/M$283</f>
        <v>1.3575344651488787E-3</v>
      </c>
      <c r="N12" s="54">
        <f>N146/N$283</f>
        <v>1.4957428100331727E-3</v>
      </c>
      <c r="O12" s="54">
        <f>O146/O$283</f>
        <v>1.4715702437888794E-3</v>
      </c>
      <c r="P12" s="52">
        <f>SUM(D146:O146)/SUM(D$283:O$283)</f>
        <v>1.2871833190764592E-3</v>
      </c>
      <c r="Q12" s="53">
        <f t="shared" si="0"/>
        <v>0.18665846817854559</v>
      </c>
    </row>
    <row r="13" spans="1:17" ht="8.25" customHeight="1">
      <c r="A13" s="77" t="str">
        <f>IFERROR(INDEX(SCNtoISIC!$I:$I,MATCH($B13,SCNtoISIC!$G:$G,0)),0)</f>
        <v>ISIC 01T03</v>
      </c>
      <c r="B13" s="57">
        <v>1918</v>
      </c>
      <c r="C13" s="42" t="s">
        <v>105</v>
      </c>
      <c r="D13" s="54">
        <f>D147/D$283</f>
        <v>2.9867362250752538E-3</v>
      </c>
      <c r="E13" s="54">
        <f>E147/E$283</f>
        <v>3.7163117844831645E-3</v>
      </c>
      <c r="F13" s="54">
        <f>F147/F$283</f>
        <v>3.4826242637223869E-3</v>
      </c>
      <c r="G13" s="54">
        <f>G147/G$283</f>
        <v>2.4017094994972445E-3</v>
      </c>
      <c r="H13" s="54">
        <f>H147/H$283</f>
        <v>2.6947787947055463E-3</v>
      </c>
      <c r="I13" s="54">
        <f>I147/I$283</f>
        <v>2.7254136946492594E-3</v>
      </c>
      <c r="J13" s="54">
        <f>J147/J$283</f>
        <v>3.5504602726161402E-3</v>
      </c>
      <c r="K13" s="54">
        <f>K147/K$283</f>
        <v>2.8997131415953192E-3</v>
      </c>
      <c r="L13" s="54">
        <f>L147/L$283</f>
        <v>3.4159792043021407E-3</v>
      </c>
      <c r="M13" s="54">
        <f>M147/M$283</f>
        <v>2.6423946198815529E-3</v>
      </c>
      <c r="N13" s="54">
        <f>N147/N$283</f>
        <v>4.063421492623065E-3</v>
      </c>
      <c r="O13" s="54">
        <f>O147/O$283</f>
        <v>4.3148454607128918E-3</v>
      </c>
      <c r="P13" s="52">
        <f>SUM(D147:O147)/SUM(D$283:O$283)</f>
        <v>3.2945249093063759E-3</v>
      </c>
      <c r="Q13" s="53">
        <f t="shared" si="0"/>
        <v>0.18413865491981191</v>
      </c>
    </row>
    <row r="14" spans="1:17" ht="8.25" customHeight="1">
      <c r="A14" s="77" t="str">
        <f>IFERROR(INDEX(SCNtoISIC!$I:$I,MATCH($B14,SCNtoISIC!$G:$G,0)),0)</f>
        <v>ISIC 01T03</v>
      </c>
      <c r="B14" s="57">
        <v>1919</v>
      </c>
      <c r="C14" s="42" t="s">
        <v>106</v>
      </c>
      <c r="D14" s="54">
        <f>D148/D$283</f>
        <v>3.4890720092685071E-3</v>
      </c>
      <c r="E14" s="54">
        <f>E148/E$283</f>
        <v>3.2705097498344523E-3</v>
      </c>
      <c r="F14" s="54">
        <f>F148/F$283</f>
        <v>2.9831185770422615E-3</v>
      </c>
      <c r="G14" s="54">
        <f>G148/G$283</f>
        <v>3.1225036897797836E-3</v>
      </c>
      <c r="H14" s="54">
        <f>H148/H$283</f>
        <v>3.3461078503320583E-3</v>
      </c>
      <c r="I14" s="54">
        <f>I148/I$283</f>
        <v>3.527143309126892E-3</v>
      </c>
      <c r="J14" s="54">
        <f>J148/J$283</f>
        <v>3.9533742691401693E-3</v>
      </c>
      <c r="K14" s="54">
        <f>K148/K$283</f>
        <v>3.9901425545507017E-3</v>
      </c>
      <c r="L14" s="54">
        <f>L148/L$283</f>
        <v>3.6472709501422086E-3</v>
      </c>
      <c r="M14" s="54">
        <f>M148/M$283</f>
        <v>3.7411706464535546E-3</v>
      </c>
      <c r="N14" s="54">
        <f>N148/N$283</f>
        <v>4.1680262437025243E-3</v>
      </c>
      <c r="O14" s="54">
        <f>O148/O$283</f>
        <v>4.1001351288073359E-3</v>
      </c>
      <c r="P14" s="52">
        <f>SUM(D148:O148)/SUM(D$283:O$283)</f>
        <v>3.6769123416006281E-3</v>
      </c>
      <c r="Q14" s="53">
        <f t="shared" si="0"/>
        <v>0.10595690756321559</v>
      </c>
    </row>
    <row r="15" spans="1:17" ht="8.25" customHeight="1">
      <c r="A15" s="77" t="str">
        <f>IFERROR(INDEX(SCNtoISIC!$I:$I,MATCH($B15,SCNtoISIC!$G:$G,0)),0)</f>
        <v>ISIC 01T03</v>
      </c>
      <c r="B15" s="57">
        <v>1921</v>
      </c>
      <c r="C15" s="42" t="s">
        <v>107</v>
      </c>
      <c r="D15" s="54">
        <f>D149/D$283</f>
        <v>1.0880253391345568E-2</v>
      </c>
      <c r="E15" s="54">
        <f>E149/E$283</f>
        <v>1.0889360206673001E-2</v>
      </c>
      <c r="F15" s="54">
        <f>F149/F$283</f>
        <v>1.0538427668253454E-2</v>
      </c>
      <c r="G15" s="54">
        <f>G149/G$283</f>
        <v>1.0392903168812325E-2</v>
      </c>
      <c r="H15" s="54">
        <f>H149/H$283</f>
        <v>1.0598805700617395E-2</v>
      </c>
      <c r="I15" s="54">
        <f>I149/I$283</f>
        <v>1.1819299117863927E-2</v>
      </c>
      <c r="J15" s="54">
        <f>J149/J$283</f>
        <v>1.2161590524534686E-2</v>
      </c>
      <c r="K15" s="54">
        <f>K149/K$283</f>
        <v>1.0926767817496647E-2</v>
      </c>
      <c r="L15" s="54">
        <f>L149/L$283</f>
        <v>1.0361870213635048E-2</v>
      </c>
      <c r="M15" s="54">
        <f>M149/M$283</f>
        <v>1.0078993050738984E-2</v>
      </c>
      <c r="N15" s="54">
        <f>N149/N$283</f>
        <v>1.2408935716306659E-2</v>
      </c>
      <c r="O15" s="54">
        <f>O149/O$283</f>
        <v>1.439724318591518E-2</v>
      </c>
      <c r="P15" s="52">
        <f>SUM(D149:O149)/SUM(D$283:O$283)</f>
        <v>1.1446276314506256E-2</v>
      </c>
      <c r="Q15" s="53">
        <f t="shared" si="0"/>
        <v>0.10726641417717636</v>
      </c>
    </row>
    <row r="16" spans="1:17" ht="8.25" customHeight="1">
      <c r="A16" s="77" t="str">
        <f>IFERROR(INDEX(SCNtoISIC!$I:$I,MATCH($B16,SCNtoISIC!$G:$G,0)),0)</f>
        <v>ISIC 01T03</v>
      </c>
      <c r="B16" s="56">
        <v>1922</v>
      </c>
      <c r="C16" s="44" t="s">
        <v>108</v>
      </c>
      <c r="D16" s="51">
        <f>D150/D$283</f>
        <v>4.0243478448842686E-3</v>
      </c>
      <c r="E16" s="51">
        <f>E150/E$283</f>
        <v>4.1164139693472832E-3</v>
      </c>
      <c r="F16" s="51">
        <f>F150/F$283</f>
        <v>4.1003082188935686E-3</v>
      </c>
      <c r="G16" s="51">
        <f>G150/G$283</f>
        <v>4.5001340118264264E-3</v>
      </c>
      <c r="H16" s="51">
        <f>H150/H$283</f>
        <v>4.3244857675776216E-3</v>
      </c>
      <c r="I16" s="51">
        <f>I150/I$283</f>
        <v>4.2169610094554728E-3</v>
      </c>
      <c r="J16" s="51">
        <f>J150/J$283</f>
        <v>4.6371796147848697E-3</v>
      </c>
      <c r="K16" s="51">
        <f>K150/K$283</f>
        <v>4.139258511036175E-3</v>
      </c>
      <c r="L16" s="51">
        <f>L150/L$283</f>
        <v>4.1526862466075426E-3</v>
      </c>
      <c r="M16" s="51">
        <f>M150/M$283</f>
        <v>4.32608381147932E-3</v>
      </c>
      <c r="N16" s="51">
        <f>N150/N$283</f>
        <v>5.4904353016329245E-3</v>
      </c>
      <c r="O16" s="51">
        <f>O150/O$283</f>
        <v>5.6113185966222019E-3</v>
      </c>
      <c r="P16" s="52">
        <f>SUM(D150:O150)/SUM(D$283:O$283)</f>
        <v>4.5561320092648034E-3</v>
      </c>
      <c r="Q16" s="53">
        <f t="shared" si="0"/>
        <v>0.11743483722028115</v>
      </c>
    </row>
    <row r="17" spans="1:17" ht="8.25" customHeight="1">
      <c r="A17" s="77" t="str">
        <f>IFERROR(INDEX(SCNtoISIC!$I:$I,MATCH($B17,SCNtoISIC!$G:$G,0)),0)</f>
        <v>ISIC 01T03</v>
      </c>
      <c r="B17" s="56">
        <v>1923</v>
      </c>
      <c r="C17" s="44" t="s">
        <v>109</v>
      </c>
      <c r="D17" s="51">
        <f>D151/D$283</f>
        <v>1.4974856189654405E-3</v>
      </c>
      <c r="E17" s="51">
        <f>E151/E$283</f>
        <v>1.3579710363492035E-3</v>
      </c>
      <c r="F17" s="51">
        <f>F151/F$283</f>
        <v>1.3068148775847602E-3</v>
      </c>
      <c r="G17" s="51">
        <f>G151/G$283</f>
        <v>1.3721910736682423E-3</v>
      </c>
      <c r="H17" s="51">
        <f>H151/H$283</f>
        <v>1.5110003490251607E-3</v>
      </c>
      <c r="I17" s="51">
        <f>I151/I$283</f>
        <v>1.4360083171733751E-3</v>
      </c>
      <c r="J17" s="51">
        <f>J151/J$283</f>
        <v>1.3862729785393266E-3</v>
      </c>
      <c r="K17" s="51">
        <f>K151/K$283</f>
        <v>1.4685340276690579E-3</v>
      </c>
      <c r="L17" s="51">
        <f>L151/L$283</f>
        <v>1.2089990764035162E-3</v>
      </c>
      <c r="M17" s="51">
        <f>M151/M$283</f>
        <v>1.4503735283621308E-3</v>
      </c>
      <c r="N17" s="51">
        <f>N151/N$283</f>
        <v>1.9407072411324804E-3</v>
      </c>
      <c r="O17" s="51">
        <f>O151/O$283</f>
        <v>1.9005470619526412E-3</v>
      </c>
      <c r="P17" s="52">
        <f>SUM(D151:O151)/SUM(D$283:O$283)</f>
        <v>1.5145199868969816E-3</v>
      </c>
      <c r="Q17" s="53">
        <f t="shared" si="0"/>
        <v>0.14514625327556863</v>
      </c>
    </row>
    <row r="18" spans="1:17" ht="8.25" customHeight="1">
      <c r="A18" s="77" t="str">
        <f>IFERROR(INDEX(SCNtoISIC!$I:$I,MATCH($B18,SCNtoISIC!$G:$G,0)),0)</f>
        <v>ISIC 01T03</v>
      </c>
      <c r="B18" s="56">
        <v>1924</v>
      </c>
      <c r="C18" s="44" t="s">
        <v>110</v>
      </c>
      <c r="D18" s="51">
        <f>D152/D$283</f>
        <v>3.7173362718604208E-3</v>
      </c>
      <c r="E18" s="51">
        <f>E152/E$283</f>
        <v>3.6589584730034991E-3</v>
      </c>
      <c r="F18" s="51">
        <f>F152/F$283</f>
        <v>3.7274962822653672E-3</v>
      </c>
      <c r="G18" s="51">
        <f>G152/G$283</f>
        <v>3.8406720360175772E-3</v>
      </c>
      <c r="H18" s="51">
        <f>H152/H$283</f>
        <v>3.7993041300041722E-3</v>
      </c>
      <c r="I18" s="51">
        <f>I152/I$283</f>
        <v>4.0294960444725606E-3</v>
      </c>
      <c r="J18" s="51">
        <f>J152/J$283</f>
        <v>4.3963244545507912E-3</v>
      </c>
      <c r="K18" s="51">
        <f>K152/K$283</f>
        <v>4.372347098821513E-3</v>
      </c>
      <c r="L18" s="51">
        <f>L152/L$283</f>
        <v>4.4188145270062382E-3</v>
      </c>
      <c r="M18" s="51">
        <f>M152/M$283</f>
        <v>4.6571105587382335E-3</v>
      </c>
      <c r="N18" s="51">
        <f>N152/N$283</f>
        <v>5.2077659303114213E-3</v>
      </c>
      <c r="O18" s="51">
        <f>O152/O$283</f>
        <v>5.8831740556240684E-3</v>
      </c>
      <c r="P18" s="52">
        <f>SUM(D152:O152)/SUM(D$283:O$283)</f>
        <v>4.4476828985272557E-3</v>
      </c>
      <c r="Q18" s="53">
        <f t="shared" si="0"/>
        <v>0.15307323419135963</v>
      </c>
    </row>
    <row r="19" spans="1:17" ht="8.25" customHeight="1">
      <c r="A19" s="77" t="str">
        <f>IFERROR(INDEX(SCNtoISIC!$I:$I,MATCH($B19,SCNtoISIC!$G:$G,0)),0)</f>
        <v>ISIC 01T03</v>
      </c>
      <c r="B19" s="56">
        <v>2801</v>
      </c>
      <c r="C19" s="44" t="s">
        <v>111</v>
      </c>
      <c r="D19" s="51">
        <f>D153/D$283</f>
        <v>4.0222890916703615E-3</v>
      </c>
      <c r="E19" s="51">
        <f>E153/E$283</f>
        <v>4.2009586914487813E-3</v>
      </c>
      <c r="F19" s="51">
        <f>F153/F$283</f>
        <v>4.2602331165000956E-3</v>
      </c>
      <c r="G19" s="51">
        <f>G153/G$283</f>
        <v>3.8862491862227963E-3</v>
      </c>
      <c r="H19" s="51">
        <f>H153/H$283</f>
        <v>3.7155519347535789E-3</v>
      </c>
      <c r="I19" s="51">
        <f>I153/I$283</f>
        <v>3.5963585764470954E-3</v>
      </c>
      <c r="J19" s="51">
        <f>J153/J$283</f>
        <v>3.4309897328708913E-3</v>
      </c>
      <c r="K19" s="51">
        <f>K153/K$283</f>
        <v>3.5745311768513727E-3</v>
      </c>
      <c r="L19" s="51">
        <f>L153/L$283</f>
        <v>3.6231423667798805E-3</v>
      </c>
      <c r="M19" s="51">
        <f>M153/M$283</f>
        <v>3.371303066625832E-3</v>
      </c>
      <c r="N19" s="51">
        <f>N153/N$283</f>
        <v>3.5799530513902379E-3</v>
      </c>
      <c r="O19" s="51">
        <f>O153/O$283</f>
        <v>4.1370852789492218E-3</v>
      </c>
      <c r="P19" s="52">
        <f>SUM(D153:O153)/SUM(D$283:O$283)</f>
        <v>3.7560311736030299E-3</v>
      </c>
      <c r="Q19" s="53">
        <f t="shared" si="0"/>
        <v>8.1815154192939207E-2</v>
      </c>
    </row>
    <row r="20" spans="1:17" ht="8.25" customHeight="1">
      <c r="A20" s="77" t="str">
        <f>IFERROR(INDEX(SCNtoISIC!$I:$I,MATCH($B20,SCNtoISIC!$G:$G,0)),0)</f>
        <v>ISIC 01T03</v>
      </c>
      <c r="B20" s="56">
        <v>2802</v>
      </c>
      <c r="C20" s="44" t="s">
        <v>112</v>
      </c>
      <c r="D20" s="51">
        <f>D154/D$283</f>
        <v>1.3870849778696898E-3</v>
      </c>
      <c r="E20" s="51">
        <f>E154/E$283</f>
        <v>1.4925570939648321E-3</v>
      </c>
      <c r="F20" s="51">
        <f>F154/F$283</f>
        <v>1.6580265683024699E-3</v>
      </c>
      <c r="G20" s="51">
        <f>G154/G$283</f>
        <v>1.8206477244529287E-3</v>
      </c>
      <c r="H20" s="51">
        <f>H154/H$283</f>
        <v>1.9695609221947298E-3</v>
      </c>
      <c r="I20" s="51">
        <f>I154/I$283</f>
        <v>2.0911349919535169E-3</v>
      </c>
      <c r="J20" s="51">
        <f>J154/J$283</f>
        <v>2.1137831678291518E-3</v>
      </c>
      <c r="K20" s="51">
        <f>K154/K$283</f>
        <v>2.1712923236107805E-3</v>
      </c>
      <c r="L20" s="51">
        <f>L154/L$283</f>
        <v>2.1271701983155392E-3</v>
      </c>
      <c r="M20" s="51">
        <f>M154/M$283</f>
        <v>2.1045776560193615E-3</v>
      </c>
      <c r="N20" s="51">
        <f>N154/N$283</f>
        <v>2.3494016831640363E-3</v>
      </c>
      <c r="O20" s="51">
        <f>O154/O$283</f>
        <v>2.3320759925886652E-3</v>
      </c>
      <c r="P20" s="52">
        <f>SUM(D154:O154)/SUM(D$283:O$283)</f>
        <v>2.0313513672055561E-3</v>
      </c>
      <c r="Q20" s="53">
        <f t="shared" si="0"/>
        <v>0.15432732599614871</v>
      </c>
    </row>
    <row r="21" spans="1:17" ht="8.25" customHeight="1">
      <c r="A21" s="77" t="str">
        <f>IFERROR(INDEX(SCNtoISIC!$I:$I,MATCH($B21,SCNtoISIC!$G:$G,0)),0)</f>
        <v>ISIC 05</v>
      </c>
      <c r="B21" s="57">
        <v>5801</v>
      </c>
      <c r="C21" s="42" t="s">
        <v>113</v>
      </c>
      <c r="D21" s="54">
        <f>D155/D$283</f>
        <v>2.4807976227576639E-4</v>
      </c>
      <c r="E21" s="54">
        <f>E155/E$283</f>
        <v>2.2987024441650661E-4</v>
      </c>
      <c r="F21" s="54">
        <f>F155/F$283</f>
        <v>2.1662554312156784E-4</v>
      </c>
      <c r="G21" s="54">
        <f>G155/G$283</f>
        <v>2.3257475824885461E-4</v>
      </c>
      <c r="H21" s="54">
        <f>H155/H$283</f>
        <v>2.5108354402605455E-4</v>
      </c>
      <c r="I21" s="54">
        <f>I155/I$283</f>
        <v>2.2816020649165823E-4</v>
      </c>
      <c r="J21" s="54">
        <f>J155/J$283</f>
        <v>1.6939614580701473E-4</v>
      </c>
      <c r="K21" s="54">
        <f>K155/K$283</f>
        <v>1.5124184588547013E-4</v>
      </c>
      <c r="L21" s="54">
        <f>L155/L$283</f>
        <v>1.6090481330972636E-4</v>
      </c>
      <c r="M21" s="54">
        <f>M155/M$283</f>
        <v>1.5346865551578394E-4</v>
      </c>
      <c r="N21" s="54">
        <f>N155/N$283</f>
        <v>1.6268929878941027E-4</v>
      </c>
      <c r="O21" s="54">
        <f>O155/O$283</f>
        <v>1.8508363494494428E-4</v>
      </c>
      <c r="P21" s="52">
        <f>SUM(D155:O155)/SUM(D$283:O$283)</f>
        <v>1.9306399404989653E-4</v>
      </c>
      <c r="Q21" s="53">
        <f t="shared" si="0"/>
        <v>0.20094830260232055</v>
      </c>
    </row>
    <row r="22" spans="1:17" ht="8.25" customHeight="1">
      <c r="A22" s="77" t="str">
        <f>IFERROR(INDEX(SCNtoISIC!$I:$I,MATCH($B22,SCNtoISIC!$G:$G,0)),0)</f>
        <v>ISIC 05</v>
      </c>
      <c r="B22" s="57">
        <v>5802</v>
      </c>
      <c r="C22" s="42" t="s">
        <v>114</v>
      </c>
      <c r="D22" s="54">
        <f>D156/D$283</f>
        <v>3.3181954925142446E-3</v>
      </c>
      <c r="E22" s="54">
        <f>E156/E$283</f>
        <v>3.5362543763318649E-3</v>
      </c>
      <c r="F22" s="54">
        <f>F156/F$283</f>
        <v>3.5239555034934245E-3</v>
      </c>
      <c r="G22" s="54">
        <f>G156/G$283</f>
        <v>3.3753349592309579E-3</v>
      </c>
      <c r="H22" s="54">
        <f>H156/H$283</f>
        <v>3.2014449676264888E-3</v>
      </c>
      <c r="I22" s="54">
        <f>I156/I$283</f>
        <v>3.1683914054985609E-3</v>
      </c>
      <c r="J22" s="54">
        <f>J156/J$283</f>
        <v>2.9555001748193745E-3</v>
      </c>
      <c r="K22" s="54">
        <f>K156/K$283</f>
        <v>2.7812707321669388E-3</v>
      </c>
      <c r="L22" s="54">
        <f>L156/L$283</f>
        <v>2.6735612546920457E-3</v>
      </c>
      <c r="M22" s="54">
        <f>M156/M$283</f>
        <v>2.6211471957933888E-3</v>
      </c>
      <c r="N22" s="54">
        <f>N156/N$283</f>
        <v>2.9353722674144243E-3</v>
      </c>
      <c r="O22" s="54">
        <f>O156/O$283</f>
        <v>3.2427362995389999E-3</v>
      </c>
      <c r="P22" s="52">
        <f>SUM(D156:O156)/SUM(D$283:O$283)</f>
        <v>3.0698349885540342E-3</v>
      </c>
      <c r="Q22" s="53">
        <f t="shared" si="0"/>
        <v>0.1024507274825886</v>
      </c>
    </row>
    <row r="23" spans="1:17" ht="8.25" customHeight="1">
      <c r="A23" s="77" t="str">
        <f>IFERROR(INDEX(SCNtoISIC!$I:$I,MATCH($B23,SCNtoISIC!$G:$G,0)),0)</f>
        <v>ISIC 06</v>
      </c>
      <c r="B23" s="57">
        <v>6801</v>
      </c>
      <c r="C23" s="42" t="s">
        <v>115</v>
      </c>
      <c r="D23" s="54">
        <f>D157/D$283</f>
        <v>2.8265909594484807E-2</v>
      </c>
      <c r="E23" s="54">
        <f>E157/E$283</f>
        <v>3.4184401635871824E-2</v>
      </c>
      <c r="F23" s="54">
        <f>F157/F$283</f>
        <v>3.6374191029251719E-2</v>
      </c>
      <c r="G23" s="54">
        <f>G157/G$283</f>
        <v>3.3646815348208486E-2</v>
      </c>
      <c r="H23" s="54">
        <f>H157/H$283</f>
        <v>3.4995785568769984E-2</v>
      </c>
      <c r="I23" s="54">
        <f>I157/I$283</f>
        <v>2.7040653712348355E-2</v>
      </c>
      <c r="J23" s="54">
        <f>J157/J$283</f>
        <v>1.839112581125122E-2</v>
      </c>
      <c r="K23" s="54">
        <f>K157/K$283</f>
        <v>2.0843434471509211E-2</v>
      </c>
      <c r="L23" s="54">
        <f>L157/L$283</f>
        <v>3.0409296443346872E-2</v>
      </c>
      <c r="M23" s="54">
        <f>M157/M$283</f>
        <v>3.1064004684718677E-2</v>
      </c>
      <c r="N23" s="54">
        <f>N157/N$283</f>
        <v>2.6792088989732309E-2</v>
      </c>
      <c r="O23" s="54">
        <f>O157/O$283</f>
        <v>3.926580384552307E-2</v>
      </c>
      <c r="P23" s="52">
        <f>SUM(D157:O157)/SUM(D$283:O$283)</f>
        <v>3.0129326273504634E-2</v>
      </c>
      <c r="Q23" s="53">
        <f t="shared" si="0"/>
        <v>0.20608118408802317</v>
      </c>
    </row>
    <row r="24" spans="1:17" ht="8.25" customHeight="1">
      <c r="A24" s="77" t="str">
        <f>IFERROR(INDEX(SCNtoISIC!$I:$I,MATCH($B24,SCNtoISIC!$G:$G,0)),0)</f>
        <v>ISIC 07T08</v>
      </c>
      <c r="B24" s="57">
        <v>7911</v>
      </c>
      <c r="C24" s="42" t="s">
        <v>116</v>
      </c>
      <c r="D24" s="54">
        <f>D158/D$283</f>
        <v>1.4464028048453786E-2</v>
      </c>
      <c r="E24" s="54">
        <f>E158/E$283</f>
        <v>1.7548970816532925E-2</v>
      </c>
      <c r="F24" s="54">
        <f>F158/F$283</f>
        <v>1.4768960446626624E-2</v>
      </c>
      <c r="G24" s="54">
        <f>G158/G$283</f>
        <v>1.4586563668559212E-2</v>
      </c>
      <c r="H24" s="54">
        <f>H158/H$283</f>
        <v>1.2290807694750243E-2</v>
      </c>
      <c r="I24" s="54">
        <f>I158/I$283</f>
        <v>8.780665490618662E-3</v>
      </c>
      <c r="J24" s="54">
        <f>J158/J$283</f>
        <v>7.7607998815822045E-3</v>
      </c>
      <c r="K24" s="54">
        <f>K158/K$283</f>
        <v>1.0862535587768179E-2</v>
      </c>
      <c r="L24" s="54">
        <f>L158/L$283</f>
        <v>1.3149792387103572E-2</v>
      </c>
      <c r="M24" s="54">
        <f>M158/M$283</f>
        <v>1.4491419897684855E-2</v>
      </c>
      <c r="N24" s="54">
        <f>N158/N$283</f>
        <v>2.028018040902823E-2</v>
      </c>
      <c r="O24" s="54">
        <f>O158/O$283</f>
        <v>3.0800335813616787E-2</v>
      </c>
      <c r="P24" s="52">
        <f>SUM(D158:O158)/SUM(D$283:O$283)</f>
        <v>1.5621654852677061E-2</v>
      </c>
      <c r="Q24" s="53">
        <f t="shared" si="0"/>
        <v>0.38782830048887734</v>
      </c>
    </row>
    <row r="25" spans="1:17" ht="8.25" customHeight="1">
      <c r="A25" s="77" t="str">
        <f>IFERROR(INDEX(SCNtoISIC!$I:$I,MATCH($B25,SCNtoISIC!$G:$G,0)),0)</f>
        <v>ISIC 09</v>
      </c>
      <c r="B25" s="57">
        <v>7921</v>
      </c>
      <c r="C25" s="42" t="s">
        <v>117</v>
      </c>
      <c r="D25" s="54">
        <f>D159/D$283</f>
        <v>2.6030360948333785E-3</v>
      </c>
      <c r="E25" s="54">
        <f>E159/E$283</f>
        <v>2.4760178613292896E-3</v>
      </c>
      <c r="F25" s="54">
        <f>F159/F$283</f>
        <v>2.4456047653465592E-3</v>
      </c>
      <c r="G25" s="54">
        <f>G159/G$283</f>
        <v>2.1216819881540671E-3</v>
      </c>
      <c r="H25" s="54">
        <f>H159/H$283</f>
        <v>2.0259725247808729E-3</v>
      </c>
      <c r="I25" s="54">
        <f>I159/I$283</f>
        <v>2.7677767739247576E-3</v>
      </c>
      <c r="J25" s="54">
        <f>J159/J$283</f>
        <v>2.3449084176166888E-3</v>
      </c>
      <c r="K25" s="54">
        <f>K159/K$283</f>
        <v>2.4068104992818291E-3</v>
      </c>
      <c r="L25" s="54">
        <f>L159/L$283</f>
        <v>2.511085941873529E-3</v>
      </c>
      <c r="M25" s="54">
        <f>M159/M$283</f>
        <v>2.541841523719095E-3</v>
      </c>
      <c r="N25" s="54">
        <f>N159/N$283</f>
        <v>2.9481193287896851E-3</v>
      </c>
      <c r="O25" s="54">
        <f>O159/O$283</f>
        <v>3.2900058609817732E-3</v>
      </c>
      <c r="P25" s="52">
        <f>SUM(D159:O159)/SUM(D$283:O$283)</f>
        <v>2.583900329122998E-3</v>
      </c>
      <c r="Q25" s="53">
        <f t="shared" si="0"/>
        <v>0.13272681252125157</v>
      </c>
    </row>
    <row r="26" spans="1:17" ht="8.25" customHeight="1">
      <c r="A26" s="77" t="str">
        <f>IFERROR(INDEX(SCNtoISIC!$I:$I,MATCH($B26,SCNtoISIC!$G:$G,0)),0)</f>
        <v>ISIC 10T12</v>
      </c>
      <c r="B26" s="56">
        <v>10911</v>
      </c>
      <c r="C26" s="44" t="s">
        <v>118</v>
      </c>
      <c r="D26" s="51">
        <f>D160/D$283</f>
        <v>1.663369659175979E-2</v>
      </c>
      <c r="E26" s="51">
        <f>E160/E$283</f>
        <v>1.7354060957201635E-2</v>
      </c>
      <c r="F26" s="51">
        <f>F160/F$283</f>
        <v>1.8403617210411317E-2</v>
      </c>
      <c r="G26" s="51">
        <f>G160/G$283</f>
        <v>1.8294630580317162E-2</v>
      </c>
      <c r="H26" s="51">
        <f>H160/H$283</f>
        <v>1.9246046818515397E-2</v>
      </c>
      <c r="I26" s="51">
        <f>I160/I$283</f>
        <v>2.0615975851043408E-2</v>
      </c>
      <c r="J26" s="51">
        <f>J160/J$283</f>
        <v>2.0522933239415772E-2</v>
      </c>
      <c r="K26" s="51">
        <f>K160/K$283</f>
        <v>1.9843810905782251E-2</v>
      </c>
      <c r="L26" s="51">
        <f>L160/L$283</f>
        <v>2.0053565455064367E-2</v>
      </c>
      <c r="M26" s="51">
        <f>M160/M$283</f>
        <v>2.0101281192605736E-2</v>
      </c>
      <c r="N26" s="51">
        <f>N160/N$283</f>
        <v>2.4633498988185575E-2</v>
      </c>
      <c r="O26" s="51">
        <f>O160/O$283</f>
        <v>2.6354112041288298E-2</v>
      </c>
      <c r="P26" s="52">
        <f>SUM(D160:O160)/SUM(D$283:O$283)</f>
        <v>2.0726419718503326E-2</v>
      </c>
      <c r="Q26" s="53">
        <f t="shared" si="0"/>
        <v>0.13532799832216727</v>
      </c>
    </row>
    <row r="27" spans="1:17" ht="8.25" customHeight="1">
      <c r="A27" s="77" t="str">
        <f>IFERROR(INDEX(SCNtoISIC!$I:$I,MATCH($B27,SCNtoISIC!$G:$G,0)),0)</f>
        <v>ISIC 10T12</v>
      </c>
      <c r="B27" s="56">
        <v>10912</v>
      </c>
      <c r="C27" s="44" t="s">
        <v>119</v>
      </c>
      <c r="D27" s="51">
        <f>D161/D$283</f>
        <v>2.0942667068466667E-3</v>
      </c>
      <c r="E27" s="51">
        <f>E161/E$283</f>
        <v>2.1924502934158856E-3</v>
      </c>
      <c r="F27" s="51">
        <f>F161/F$283</f>
        <v>2.0946007693010658E-3</v>
      </c>
      <c r="G27" s="51">
        <f>G161/G$283</f>
        <v>2.2105855650975809E-3</v>
      </c>
      <c r="H27" s="51">
        <f>H161/H$283</f>
        <v>2.2780943191612738E-3</v>
      </c>
      <c r="I27" s="51">
        <f>I161/I$283</f>
        <v>2.4138615998200068E-3</v>
      </c>
      <c r="J27" s="51">
        <f>J161/J$283</f>
        <v>2.4667715582914148E-3</v>
      </c>
      <c r="K27" s="51">
        <f>K161/K$283</f>
        <v>2.3925366704532808E-3</v>
      </c>
      <c r="L27" s="51">
        <f>L161/L$283</f>
        <v>2.2164031249513679E-3</v>
      </c>
      <c r="M27" s="51">
        <f>M161/M$283</f>
        <v>2.5214061030992682E-3</v>
      </c>
      <c r="N27" s="51">
        <f>N161/N$283</f>
        <v>3.7769411441893703E-3</v>
      </c>
      <c r="O27" s="51">
        <f>O161/O$283</f>
        <v>4.3344856306081281E-3</v>
      </c>
      <c r="P27" s="52">
        <f>SUM(D161:O161)/SUM(D$283:O$283)</f>
        <v>2.7064609229536518E-3</v>
      </c>
      <c r="Q27" s="53">
        <f t="shared" si="0"/>
        <v>0.26295564089710788</v>
      </c>
    </row>
    <row r="28" spans="1:17" ht="8.25" customHeight="1">
      <c r="A28" s="77" t="str">
        <f>IFERROR(INDEX(SCNtoISIC!$I:$I,MATCH($B28,SCNtoISIC!$G:$G,0)),0)</f>
        <v>ISIC 10T12</v>
      </c>
      <c r="B28" s="56">
        <v>10913</v>
      </c>
      <c r="C28" s="44" t="s">
        <v>120</v>
      </c>
      <c r="D28" s="51">
        <f>D162/D$283</f>
        <v>6.3746719827105901E-3</v>
      </c>
      <c r="E28" s="51">
        <f>E162/E$283</f>
        <v>7.1335180521261629E-3</v>
      </c>
      <c r="F28" s="51">
        <f>F162/F$283</f>
        <v>7.5960172469655808E-3</v>
      </c>
      <c r="G28" s="51">
        <f>G162/G$283</f>
        <v>8.0303937696973478E-3</v>
      </c>
      <c r="H28" s="51">
        <f>H162/H$283</f>
        <v>7.9002199879459126E-3</v>
      </c>
      <c r="I28" s="51">
        <f>I162/I$283</f>
        <v>8.820860380797383E-3</v>
      </c>
      <c r="J28" s="51">
        <f>J162/J$283</f>
        <v>9.1159690480383231E-3</v>
      </c>
      <c r="K28" s="51">
        <f>K162/K$283</f>
        <v>8.6722621088002865E-3</v>
      </c>
      <c r="L28" s="51">
        <f>L162/L$283</f>
        <v>8.5652187755786181E-3</v>
      </c>
      <c r="M28" s="51">
        <f>M162/M$283</f>
        <v>9.3024470671855732E-3</v>
      </c>
      <c r="N28" s="51">
        <f>N162/N$283</f>
        <v>1.0386095347756261E-2</v>
      </c>
      <c r="O28" s="51">
        <f>O162/O$283</f>
        <v>1.1343030325088087E-2</v>
      </c>
      <c r="P28" s="52">
        <f>SUM(D162:O162)/SUM(D$283:O$283)</f>
        <v>8.887817166385566E-3</v>
      </c>
      <c r="Q28" s="53">
        <f t="shared" si="0"/>
        <v>0.15342501667809769</v>
      </c>
    </row>
    <row r="29" spans="1:17" ht="8.25" customHeight="1">
      <c r="A29" s="77" t="str">
        <f>IFERROR(INDEX(SCNtoISIC!$I:$I,MATCH($B29,SCNtoISIC!$G:$G,0)),0)</f>
        <v>ISIC 10T12</v>
      </c>
      <c r="B29" s="56">
        <v>10914</v>
      </c>
      <c r="C29" s="44" t="s">
        <v>121</v>
      </c>
      <c r="D29" s="51">
        <f>D163/D$283</f>
        <v>7.0152015763873363E-4</v>
      </c>
      <c r="E29" s="51">
        <f>E163/E$283</f>
        <v>6.3591340975262213E-4</v>
      </c>
      <c r="F29" s="51">
        <f>F163/F$283</f>
        <v>6.2329171132102117E-4</v>
      </c>
      <c r="G29" s="51">
        <f>G163/G$283</f>
        <v>7.6955986539923422E-4</v>
      </c>
      <c r="H29" s="51">
        <f>H163/H$283</f>
        <v>6.6742193611887823E-4</v>
      </c>
      <c r="I29" s="51">
        <f>I163/I$283</f>
        <v>6.9415407852213562E-4</v>
      </c>
      <c r="J29" s="51">
        <f>J163/J$283</f>
        <v>7.4744853036880503E-4</v>
      </c>
      <c r="K29" s="51">
        <f>K163/K$283</f>
        <v>6.8347344209889664E-4</v>
      </c>
      <c r="L29" s="51">
        <f>L163/L$283</f>
        <v>6.8173955949773146E-4</v>
      </c>
      <c r="M29" s="51">
        <f>M163/M$283</f>
        <v>7.1131503826363349E-4</v>
      </c>
      <c r="N29" s="51">
        <f>N163/N$283</f>
        <v>8.141035589663947E-4</v>
      </c>
      <c r="O29" s="51">
        <f>O163/O$283</f>
        <v>9.168741460132342E-4</v>
      </c>
      <c r="P29" s="52">
        <f>SUM(D163:O163)/SUM(D$283:O$283)</f>
        <v>7.3336499887121634E-4</v>
      </c>
      <c r="Q29" s="53">
        <f t="shared" si="0"/>
        <v>0.1117582652682364</v>
      </c>
    </row>
    <row r="30" spans="1:17" ht="8.25" customHeight="1">
      <c r="A30" s="77" t="str">
        <f>IFERROR(INDEX(SCNtoISIC!$I:$I,MATCH($B30,SCNtoISIC!$G:$G,0)),0)</f>
        <v>ISIC 10T12</v>
      </c>
      <c r="B30" s="56">
        <v>10915</v>
      </c>
      <c r="C30" s="44" t="s">
        <v>122</v>
      </c>
      <c r="D30" s="51">
        <f>D164/D$283</f>
        <v>3.256947584400518E-3</v>
      </c>
      <c r="E30" s="51">
        <f>E164/E$283</f>
        <v>3.0216740677573395E-3</v>
      </c>
      <c r="F30" s="51">
        <f>F164/F$283</f>
        <v>3.1174970299661874E-3</v>
      </c>
      <c r="G30" s="51">
        <f>G164/G$283</f>
        <v>3.4758672740869143E-3</v>
      </c>
      <c r="H30" s="51">
        <f>H164/H$283</f>
        <v>3.6151877338334469E-3</v>
      </c>
      <c r="I30" s="51">
        <f>I164/I$283</f>
        <v>3.2737987523572803E-3</v>
      </c>
      <c r="J30" s="51">
        <f>J164/J$283</f>
        <v>3.4255665040974089E-3</v>
      </c>
      <c r="K30" s="51">
        <f>K164/K$283</f>
        <v>3.028784998023682E-3</v>
      </c>
      <c r="L30" s="51">
        <f>L164/L$283</f>
        <v>3.1893989569884442E-3</v>
      </c>
      <c r="M30" s="51">
        <f>M164/M$283</f>
        <v>3.218105078932827E-3</v>
      </c>
      <c r="N30" s="51">
        <f>N164/N$283</f>
        <v>3.8739239410444468E-3</v>
      </c>
      <c r="O30" s="51">
        <f>O164/O$283</f>
        <v>3.4331460822521437E-3</v>
      </c>
      <c r="P30" s="52">
        <f>SUM(D164:O164)/SUM(D$283:O$283)</f>
        <v>3.3476218964088584E-3</v>
      </c>
      <c r="Q30" s="53">
        <f t="shared" si="0"/>
        <v>7.4809918505175044E-2</v>
      </c>
    </row>
    <row r="31" spans="1:17" ht="8.25" customHeight="1">
      <c r="A31" s="77" t="str">
        <f>IFERROR(INDEX(SCNtoISIC!$I:$I,MATCH($B31,SCNtoISIC!$G:$G,0)),0)</f>
        <v>ISIC 10T12</v>
      </c>
      <c r="B31" s="57">
        <v>10916</v>
      </c>
      <c r="C31" s="42" t="s">
        <v>123</v>
      </c>
      <c r="D31" s="54">
        <f>D165/D$283</f>
        <v>6.8358327026257085E-3</v>
      </c>
      <c r="E31" s="54">
        <f>E165/E$283</f>
        <v>7.0428038503037443E-3</v>
      </c>
      <c r="F31" s="54">
        <f>F165/F$283</f>
        <v>6.9293173491513597E-3</v>
      </c>
      <c r="G31" s="54">
        <f>G165/G$283</f>
        <v>7.3231039202163546E-3</v>
      </c>
      <c r="H31" s="54">
        <f>H165/H$283</f>
        <v>7.5281802776385274E-3</v>
      </c>
      <c r="I31" s="54">
        <f>I165/I$283</f>
        <v>7.6066744866020095E-3</v>
      </c>
      <c r="J31" s="54">
        <f>J165/J$283</f>
        <v>8.1340456265807121E-3</v>
      </c>
      <c r="K31" s="54">
        <f>K165/K$283</f>
        <v>8.0789871169583867E-3</v>
      </c>
      <c r="L31" s="54">
        <f>L165/L$283</f>
        <v>8.0469539376777244E-3</v>
      </c>
      <c r="M31" s="54">
        <f>M165/M$283</f>
        <v>8.5212997306449156E-3</v>
      </c>
      <c r="N31" s="54">
        <f>N165/N$283</f>
        <v>9.6012968886525791E-3</v>
      </c>
      <c r="O31" s="54">
        <f>O165/O$283</f>
        <v>9.0162804802676206E-3</v>
      </c>
      <c r="P31" s="52">
        <f>SUM(D165:O165)/SUM(D$283:O$283)</f>
        <v>8.0583860519886485E-3</v>
      </c>
      <c r="Q31" s="53">
        <f t="shared" si="0"/>
        <v>0.10582768690642588</v>
      </c>
    </row>
    <row r="32" spans="1:17" ht="8.25" customHeight="1">
      <c r="A32" s="77" t="str">
        <f>IFERROR(INDEX(SCNtoISIC!$I:$I,MATCH($B32,SCNtoISIC!$G:$G,0)),0)</f>
        <v>ISIC 10T12</v>
      </c>
      <c r="B32" s="57">
        <v>10921</v>
      </c>
      <c r="C32" s="42" t="s">
        <v>124</v>
      </c>
      <c r="D32" s="54">
        <f>D166/D$283</f>
        <v>8.7427528670068581E-3</v>
      </c>
      <c r="E32" s="54">
        <f>E166/E$283</f>
        <v>8.9866469608914402E-3</v>
      </c>
      <c r="F32" s="54">
        <f>F166/F$283</f>
        <v>9.0407413869019425E-3</v>
      </c>
      <c r="G32" s="54">
        <f>G166/G$283</f>
        <v>7.4667751015216957E-3</v>
      </c>
      <c r="H32" s="54">
        <f>H166/H$283</f>
        <v>6.1971433233667071E-3</v>
      </c>
      <c r="I32" s="54">
        <f>I166/I$283</f>
        <v>5.9615193134779469E-3</v>
      </c>
      <c r="J32" s="54">
        <f>J166/J$283</f>
        <v>7.907067551737602E-3</v>
      </c>
      <c r="K32" s="54">
        <f>K166/K$283</f>
        <v>7.5695329071734947E-3</v>
      </c>
      <c r="L32" s="54">
        <f>L166/L$283</f>
        <v>4.6675245401256197E-3</v>
      </c>
      <c r="M32" s="54">
        <f>M166/M$283</f>
        <v>4.4934918598682309E-3</v>
      </c>
      <c r="N32" s="54">
        <f>N166/N$283</f>
        <v>7.4143216782702158E-3</v>
      </c>
      <c r="O32" s="54">
        <f>O166/O$283</f>
        <v>7.5894276854492531E-3</v>
      </c>
      <c r="P32" s="52">
        <f>SUM(D166:O166)/SUM(D$283:O$283)</f>
        <v>6.9994441561080593E-3</v>
      </c>
      <c r="Q32" s="53">
        <f t="shared" si="0"/>
        <v>0.22020870198005832</v>
      </c>
    </row>
    <row r="33" spans="1:17" ht="8.25" customHeight="1">
      <c r="A33" s="77" t="str">
        <f>IFERROR(INDEX(SCNtoISIC!$I:$I,MATCH($B33,SCNtoISIC!$G:$G,0)),0)</f>
        <v>ISIC 10T12</v>
      </c>
      <c r="B33" s="57">
        <v>10931</v>
      </c>
      <c r="C33" s="42" t="s">
        <v>125</v>
      </c>
      <c r="D33" s="54">
        <f>D167/D$283</f>
        <v>3.8537286722817444E-3</v>
      </c>
      <c r="E33" s="54">
        <f>E167/E$283</f>
        <v>3.9781719237488864E-3</v>
      </c>
      <c r="F33" s="54">
        <f>F167/F$283</f>
        <v>4.3269031062815174E-3</v>
      </c>
      <c r="G33" s="54">
        <f>G167/G$283</f>
        <v>3.9959719552353614E-3</v>
      </c>
      <c r="H33" s="54">
        <f>H167/H$283</f>
        <v>4.0758248077117087E-3</v>
      </c>
      <c r="I33" s="54">
        <f>I167/I$283</f>
        <v>3.9774595061499015E-3</v>
      </c>
      <c r="J33" s="54">
        <f>J167/J$283</f>
        <v>4.1136785314151696E-3</v>
      </c>
      <c r="K33" s="54">
        <f>K167/K$283</f>
        <v>4.2692414629216793E-3</v>
      </c>
      <c r="L33" s="54">
        <f>L167/L$283</f>
        <v>4.0263324224912092E-3</v>
      </c>
      <c r="M33" s="54">
        <f>M167/M$283</f>
        <v>4.0204998395616479E-3</v>
      </c>
      <c r="N33" s="54">
        <f>N167/N$283</f>
        <v>4.154753530311789E-3</v>
      </c>
      <c r="O33" s="54">
        <f>O167/O$283</f>
        <v>4.3702152052198023E-3</v>
      </c>
      <c r="P33" s="52">
        <f>SUM(D167:O167)/SUM(D$283:O$283)</f>
        <v>4.1151515385581218E-3</v>
      </c>
      <c r="Q33" s="53">
        <f t="shared" si="0"/>
        <v>3.8062650483171999E-2</v>
      </c>
    </row>
    <row r="34" spans="1:17" ht="8.25" customHeight="1">
      <c r="A34" s="77" t="str">
        <f>IFERROR(INDEX(SCNtoISIC!$I:$I,MATCH($B34,SCNtoISIC!$G:$G,0)),0)</f>
        <v>ISIC 10T12</v>
      </c>
      <c r="B34" s="57">
        <v>10932</v>
      </c>
      <c r="C34" s="42" t="s">
        <v>126</v>
      </c>
      <c r="D34" s="54">
        <f>D168/D$283</f>
        <v>9.7350719161099237E-3</v>
      </c>
      <c r="E34" s="54">
        <f>E168/E$283</f>
        <v>9.4660383851318287E-3</v>
      </c>
      <c r="F34" s="54">
        <f>F168/F$283</f>
        <v>1.0689837084299113E-2</v>
      </c>
      <c r="G34" s="54">
        <f>G168/G$283</f>
        <v>9.9367565461823126E-3</v>
      </c>
      <c r="H34" s="54">
        <f>H168/H$283</f>
        <v>9.5754369346834969E-3</v>
      </c>
      <c r="I34" s="54">
        <f>I168/I$283</f>
        <v>1.0170307917876336E-2</v>
      </c>
      <c r="J34" s="54">
        <f>J168/J$283</f>
        <v>1.0024997894511183E-2</v>
      </c>
      <c r="K34" s="54">
        <f>K168/K$283</f>
        <v>9.6756819055986657E-3</v>
      </c>
      <c r="L34" s="54">
        <f>L168/L$283</f>
        <v>1.140825120453743E-2</v>
      </c>
      <c r="M34" s="54">
        <f>M168/M$283</f>
        <v>1.0596239260069959E-2</v>
      </c>
      <c r="N34" s="54">
        <f>N168/N$283</f>
        <v>1.4019927730732653E-2</v>
      </c>
      <c r="O34" s="54">
        <f>O168/O$283</f>
        <v>1.7698234226668864E-2</v>
      </c>
      <c r="P34" s="52">
        <f>SUM(D168:O168)/SUM(D$283:O$283)</f>
        <v>1.1491406052781051E-2</v>
      </c>
      <c r="Q34" s="53">
        <f t="shared" si="0"/>
        <v>0.21126904188385154</v>
      </c>
    </row>
    <row r="35" spans="1:17" ht="8.25" customHeight="1">
      <c r="A35" s="77" t="str">
        <f>IFERROR(INDEX(SCNtoISIC!$I:$I,MATCH($B35,SCNtoISIC!$G:$G,0)),0)</f>
        <v>ISIC 10T12</v>
      </c>
      <c r="B35" s="57">
        <v>10933</v>
      </c>
      <c r="C35" s="42" t="s">
        <v>127</v>
      </c>
      <c r="D35" s="54">
        <f>D169/D$283</f>
        <v>1.64391444130456E-3</v>
      </c>
      <c r="E35" s="54">
        <f>E169/E$283</f>
        <v>1.9230496789357054E-3</v>
      </c>
      <c r="F35" s="54">
        <f>F169/F$283</f>
        <v>1.957729980310545E-3</v>
      </c>
      <c r="G35" s="54">
        <f>G169/G$283</f>
        <v>1.8681004775472517E-3</v>
      </c>
      <c r="H35" s="54">
        <f>H169/H$283</f>
        <v>1.7233225464889574E-3</v>
      </c>
      <c r="I35" s="54">
        <f>I169/I$283</f>
        <v>1.887325216856436E-3</v>
      </c>
      <c r="J35" s="54">
        <f>J169/J$283</f>
        <v>2.1267032128483307E-3</v>
      </c>
      <c r="K35" s="54">
        <f>K169/K$283</f>
        <v>2.0856493506394903E-3</v>
      </c>
      <c r="L35" s="54">
        <f>L169/L$283</f>
        <v>2.1824232264884445E-3</v>
      </c>
      <c r="M35" s="54">
        <f>M169/M$283</f>
        <v>1.7640775349631777E-3</v>
      </c>
      <c r="N35" s="54">
        <f>N169/N$283</f>
        <v>1.8542374845868972E-3</v>
      </c>
      <c r="O35" s="54">
        <f>O169/O$283</f>
        <v>2.1071572107940599E-3</v>
      </c>
      <c r="P35" s="52">
        <f>SUM(D169:O169)/SUM(D$283:O$283)</f>
        <v>1.9439276910861584E-3</v>
      </c>
      <c r="Q35" s="53">
        <f t="shared" si="0"/>
        <v>8.8042894202956412E-2</v>
      </c>
    </row>
    <row r="36" spans="1:17" ht="8.25" customHeight="1">
      <c r="A36" s="77" t="str">
        <f>IFERROR(INDEX(SCNtoISIC!$I:$I,MATCH($B36,SCNtoISIC!$G:$G,0)),0)</f>
        <v>ISIC 10T12</v>
      </c>
      <c r="B36" s="56">
        <v>10934</v>
      </c>
      <c r="C36" s="44" t="s">
        <v>128</v>
      </c>
      <c r="D36" s="51">
        <f>D170/D$283</f>
        <v>2.5904262313981995E-3</v>
      </c>
      <c r="E36" s="51">
        <f>E170/E$283</f>
        <v>2.3757066910521066E-3</v>
      </c>
      <c r="F36" s="51">
        <f>F170/F$283</f>
        <v>2.5193363739833344E-3</v>
      </c>
      <c r="G36" s="51">
        <f>G170/G$283</f>
        <v>2.453476139236506E-3</v>
      </c>
      <c r="H36" s="51">
        <f>H170/H$283</f>
        <v>2.1633676550060193E-3</v>
      </c>
      <c r="I36" s="51">
        <f>I170/I$283</f>
        <v>2.2485788771348949E-3</v>
      </c>
      <c r="J36" s="51">
        <f>J170/J$283</f>
        <v>2.6615292739508925E-3</v>
      </c>
      <c r="K36" s="51">
        <f>K170/K$283</f>
        <v>2.4095437856532531E-3</v>
      </c>
      <c r="L36" s="51">
        <f>L170/L$283</f>
        <v>2.4802470424281865E-3</v>
      </c>
      <c r="M36" s="51">
        <f>M170/M$283</f>
        <v>2.7582404480310336E-3</v>
      </c>
      <c r="N36" s="51">
        <f>N170/N$283</f>
        <v>3.3698236582042386E-3</v>
      </c>
      <c r="O36" s="51">
        <f>O170/O$283</f>
        <v>3.4085126488242194E-3</v>
      </c>
      <c r="P36" s="52">
        <f>SUM(D170:O170)/SUM(D$283:O$283)</f>
        <v>2.678156933898005E-3</v>
      </c>
      <c r="Q36" s="53">
        <f t="shared" si="0"/>
        <v>0.14737146749308658</v>
      </c>
    </row>
    <row r="37" spans="1:17" ht="8.25" customHeight="1">
      <c r="A37" s="77" t="str">
        <f>IFERROR(INDEX(SCNtoISIC!$I:$I,MATCH($B37,SCNtoISIC!$G:$G,0)),0)</f>
        <v>ISIC 10T12</v>
      </c>
      <c r="B37" s="56">
        <v>10935</v>
      </c>
      <c r="C37" s="44" t="s">
        <v>129</v>
      </c>
      <c r="D37" s="51">
        <f>D171/D$283</f>
        <v>5.6528216370845272E-3</v>
      </c>
      <c r="E37" s="51">
        <f>E171/E$283</f>
        <v>5.4940359411038619E-3</v>
      </c>
      <c r="F37" s="51">
        <f>F171/F$283</f>
        <v>5.4989241415979197E-3</v>
      </c>
      <c r="G37" s="51">
        <f>G171/G$283</f>
        <v>6.3534172265497591E-3</v>
      </c>
      <c r="H37" s="51">
        <f>H171/H$283</f>
        <v>5.7936100189774856E-3</v>
      </c>
      <c r="I37" s="51">
        <f>I171/I$283</f>
        <v>5.6733169473832208E-3</v>
      </c>
      <c r="J37" s="51">
        <f>J171/J$283</f>
        <v>6.1738674384240223E-3</v>
      </c>
      <c r="K37" s="51">
        <f>K171/K$283</f>
        <v>6.0762474529187623E-3</v>
      </c>
      <c r="L37" s="51">
        <f>L171/L$283</f>
        <v>5.9233530564276188E-3</v>
      </c>
      <c r="M37" s="51">
        <f>M171/M$283</f>
        <v>5.9859542346725209E-3</v>
      </c>
      <c r="N37" s="51">
        <f>N171/N$283</f>
        <v>6.7359677523001543E-3</v>
      </c>
      <c r="O37" s="51">
        <f>O171/O$283</f>
        <v>7.4627097531308317E-3</v>
      </c>
      <c r="P37" s="52">
        <f>SUM(D171:O171)/SUM(D$283:O$283)</f>
        <v>6.1686761643654775E-3</v>
      </c>
      <c r="Q37" s="53">
        <f t="shared" si="0"/>
        <v>9.2332532445996901E-2</v>
      </c>
    </row>
    <row r="38" spans="1:17" ht="8.25" customHeight="1">
      <c r="A38" s="77" t="str">
        <f>IFERROR(INDEX(SCNtoISIC!$I:$I,MATCH($B38,SCNtoISIC!$G:$G,0)),0)</f>
        <v>ISIC 10T12</v>
      </c>
      <c r="B38" s="56">
        <v>10936</v>
      </c>
      <c r="C38" s="44" t="s">
        <v>130</v>
      </c>
      <c r="D38" s="51">
        <f>D172/D$283</f>
        <v>3.96335728092228E-3</v>
      </c>
      <c r="E38" s="51">
        <f>E172/E$283</f>
        <v>4.7477573941214456E-3</v>
      </c>
      <c r="F38" s="51">
        <f>F172/F$283</f>
        <v>5.2733677275710522E-3</v>
      </c>
      <c r="G38" s="51">
        <f>G172/G$283</f>
        <v>4.6143582277728395E-3</v>
      </c>
      <c r="H38" s="51">
        <f>H172/H$283</f>
        <v>5.0599131019061754E-3</v>
      </c>
      <c r="I38" s="51">
        <f>I172/I$283</f>
        <v>5.5397231422663947E-3</v>
      </c>
      <c r="J38" s="51">
        <f>J172/J$283</f>
        <v>5.7179972079942224E-3</v>
      </c>
      <c r="K38" s="51">
        <f>K172/K$283</f>
        <v>5.0362319885918702E-3</v>
      </c>
      <c r="L38" s="51">
        <f>L172/L$283</f>
        <v>5.2293350462247973E-3</v>
      </c>
      <c r="M38" s="51">
        <f>M172/M$283</f>
        <v>5.301164643041245E-3</v>
      </c>
      <c r="N38" s="51">
        <f>N172/N$283</f>
        <v>6.7006176542594833E-3</v>
      </c>
      <c r="O38" s="51">
        <f>O172/O$283</f>
        <v>7.853071999975144E-3</v>
      </c>
      <c r="P38" s="52">
        <f>SUM(D172:O172)/SUM(D$283:O$283)</f>
        <v>5.6067960686515417E-3</v>
      </c>
      <c r="Q38" s="53">
        <f t="shared" si="0"/>
        <v>0.18024725443363371</v>
      </c>
    </row>
    <row r="39" spans="1:17" ht="8.25" customHeight="1">
      <c r="A39" s="77" t="str">
        <f>IFERROR(INDEX(SCNtoISIC!$I:$I,MATCH($B39,SCNtoISIC!$G:$G,0)),0)</f>
        <v>ISIC 10T12</v>
      </c>
      <c r="B39" s="56">
        <v>10937</v>
      </c>
      <c r="C39" s="44" t="s">
        <v>131</v>
      </c>
      <c r="D39" s="51">
        <f>D173/D$283</f>
        <v>1.5240178010096641E-2</v>
      </c>
      <c r="E39" s="51">
        <f>E173/E$283</f>
        <v>1.5146301214107909E-2</v>
      </c>
      <c r="F39" s="51">
        <f>F173/F$283</f>
        <v>1.6258131246417267E-2</v>
      </c>
      <c r="G39" s="51">
        <f>G173/G$283</f>
        <v>1.6958075961541887E-2</v>
      </c>
      <c r="H39" s="51">
        <f>H173/H$283</f>
        <v>1.678556652044064E-2</v>
      </c>
      <c r="I39" s="51">
        <f>I173/I$283</f>
        <v>1.6502921134456578E-2</v>
      </c>
      <c r="J39" s="51">
        <f>J173/J$283</f>
        <v>1.762134633887396E-2</v>
      </c>
      <c r="K39" s="51">
        <f>K173/K$283</f>
        <v>1.7984720625485253E-2</v>
      </c>
      <c r="L39" s="51">
        <f>L173/L$283</f>
        <v>1.859000268555416E-2</v>
      </c>
      <c r="M39" s="51">
        <f>M173/M$283</f>
        <v>1.8035273701332403E-2</v>
      </c>
      <c r="N39" s="51">
        <f>N173/N$283</f>
        <v>1.9339263301328572E-2</v>
      </c>
      <c r="O39" s="51">
        <f>O173/O$283</f>
        <v>1.8424032821497929E-2</v>
      </c>
      <c r="P39" s="52">
        <f>SUM(D173:O173)/SUM(D$283:O$283)</f>
        <v>1.7497415302945993E-2</v>
      </c>
      <c r="Q39" s="53">
        <f t="shared" si="0"/>
        <v>7.538782611196912E-2</v>
      </c>
    </row>
    <row r="40" spans="1:17" ht="8.25" customHeight="1">
      <c r="A40" s="77" t="str">
        <f>IFERROR(INDEX(SCNtoISIC!$I:$I,MATCH($B40,SCNtoISIC!$G:$G,0)),0)</f>
        <v>ISIC 10T12</v>
      </c>
      <c r="B40" s="56">
        <v>11001</v>
      </c>
      <c r="C40" s="44" t="s">
        <v>132</v>
      </c>
      <c r="D40" s="51">
        <f>D174/D$283</f>
        <v>1.3967611179750514E-2</v>
      </c>
      <c r="E40" s="51">
        <f>E174/E$283</f>
        <v>1.324061747809035E-2</v>
      </c>
      <c r="F40" s="51">
        <f>F174/F$283</f>
        <v>1.2971570753267037E-2</v>
      </c>
      <c r="G40" s="51">
        <f>G174/G$283</f>
        <v>1.1988290986283904E-2</v>
      </c>
      <c r="H40" s="51">
        <f>H174/H$283</f>
        <v>1.2620625223980884E-2</v>
      </c>
      <c r="I40" s="51">
        <f>I174/I$283</f>
        <v>1.3045493443979915E-2</v>
      </c>
      <c r="J40" s="51">
        <f>J174/J$283</f>
        <v>1.2272128687476553E-2</v>
      </c>
      <c r="K40" s="51">
        <f>K174/K$283</f>
        <v>1.1696339780295405E-2</v>
      </c>
      <c r="L40" s="51">
        <f>L174/L$283</f>
        <v>1.1515045171135189E-2</v>
      </c>
      <c r="M40" s="51">
        <f>M174/M$283</f>
        <v>1.2517845467890608E-2</v>
      </c>
      <c r="N40" s="51">
        <f>N174/N$283</f>
        <v>1.2959819028524113E-2</v>
      </c>
      <c r="O40" s="51">
        <f>O174/O$283</f>
        <v>1.222006932425166E-2</v>
      </c>
      <c r="P40" s="52">
        <f>SUM(D174:O174)/SUM(D$283:O$283)</f>
        <v>1.2499222518048723E-2</v>
      </c>
      <c r="Q40" s="53">
        <f t="shared" si="0"/>
        <v>5.5903910228860258E-2</v>
      </c>
    </row>
    <row r="41" spans="1:17" ht="8.25" customHeight="1">
      <c r="A41" s="77" t="str">
        <f>IFERROR(INDEX(SCNtoISIC!$I:$I,MATCH($B41,SCNtoISIC!$G:$G,0)),0)</f>
        <v>ISIC 10T12</v>
      </c>
      <c r="B41" s="57">
        <v>12001</v>
      </c>
      <c r="C41" s="42" t="s">
        <v>133</v>
      </c>
      <c r="D41" s="54">
        <f>D175/D$283</f>
        <v>3.4486689774455865E-3</v>
      </c>
      <c r="E41" s="54">
        <f>E175/E$283</f>
        <v>2.9988241428650425E-3</v>
      </c>
      <c r="F41" s="54">
        <f>F175/F$283</f>
        <v>2.9955802573752377E-3</v>
      </c>
      <c r="G41" s="54">
        <f>G175/G$283</f>
        <v>2.8640456116612984E-3</v>
      </c>
      <c r="H41" s="54">
        <f>H175/H$283</f>
        <v>2.7238498046272394E-3</v>
      </c>
      <c r="I41" s="54">
        <f>I175/I$283</f>
        <v>2.5179346764653246E-3</v>
      </c>
      <c r="J41" s="54">
        <f>J175/J$283</f>
        <v>2.3436323637876341E-3</v>
      </c>
      <c r="K41" s="54">
        <f>K175/K$283</f>
        <v>2.2753090549677557E-3</v>
      </c>
      <c r="L41" s="54">
        <f>L175/L$283</f>
        <v>2.2209718507951227E-3</v>
      </c>
      <c r="M41" s="54">
        <f>M175/M$283</f>
        <v>2.252632955079562E-3</v>
      </c>
      <c r="N41" s="54">
        <f>N175/N$283</f>
        <v>2.274364857955027E-3</v>
      </c>
      <c r="O41" s="54">
        <f>O175/O$283</f>
        <v>2.0786401279518233E-3</v>
      </c>
      <c r="P41" s="52">
        <f>SUM(D175:O175)/SUM(D$283:O$283)</f>
        <v>2.4978540417839798E-3</v>
      </c>
      <c r="Q41" s="53">
        <f t="shared" si="0"/>
        <v>0.16801366919483424</v>
      </c>
    </row>
    <row r="42" spans="1:17" ht="8.25" customHeight="1">
      <c r="A42" s="77" t="str">
        <f>IFERROR(INDEX(SCNtoISIC!$I:$I,MATCH($B42,SCNtoISIC!$G:$G,0)),0)</f>
        <v>ISIC 13T15</v>
      </c>
      <c r="B42" s="57">
        <v>13001</v>
      </c>
      <c r="C42" s="42" t="s">
        <v>134</v>
      </c>
      <c r="D42" s="54">
        <f>D176/D$283</f>
        <v>2.0381656817677072E-3</v>
      </c>
      <c r="E42" s="54">
        <f>E176/E$283</f>
        <v>2.0535227500707207E-3</v>
      </c>
      <c r="F42" s="54">
        <f>F176/F$283</f>
        <v>1.9481760253885966E-3</v>
      </c>
      <c r="G42" s="54">
        <f>G176/G$283</f>
        <v>1.7775088580035444E-3</v>
      </c>
      <c r="H42" s="54">
        <f>H176/H$283</f>
        <v>1.6584318993423204E-3</v>
      </c>
      <c r="I42" s="54">
        <f>I176/I$283</f>
        <v>1.5260715565779772E-3</v>
      </c>
      <c r="J42" s="54">
        <f>J176/J$283</f>
        <v>1.489154818506864E-3</v>
      </c>
      <c r="K42" s="54">
        <f>K176/K$283</f>
        <v>1.5256293429832515E-3</v>
      </c>
      <c r="L42" s="54">
        <f>L176/L$283</f>
        <v>1.6680132510182191E-3</v>
      </c>
      <c r="M42" s="54">
        <f>M176/M$283</f>
        <v>1.66338910488933E-3</v>
      </c>
      <c r="N42" s="54">
        <f>N176/N$283</f>
        <v>1.6485761335324328E-3</v>
      </c>
      <c r="O42" s="54">
        <f>O176/O$283</f>
        <v>1.928620299147528E-3</v>
      </c>
      <c r="P42" s="52">
        <f>SUM(D176:O176)/SUM(D$283:O$283)</f>
        <v>1.725530546526532E-3</v>
      </c>
      <c r="Q42" s="53">
        <f t="shared" si="0"/>
        <v>0.11696274701589804</v>
      </c>
    </row>
    <row r="43" spans="1:17" ht="8.25" customHeight="1">
      <c r="A43" s="77" t="str">
        <f>IFERROR(INDEX(SCNtoISIC!$I:$I,MATCH($B43,SCNtoISIC!$G:$G,0)),0)</f>
        <v>ISIC 13T15</v>
      </c>
      <c r="B43" s="57">
        <v>13002</v>
      </c>
      <c r="C43" s="42" t="s">
        <v>135</v>
      </c>
      <c r="D43" s="54">
        <f>D177/D$283</f>
        <v>3.5577828977826458E-3</v>
      </c>
      <c r="E43" s="54">
        <f>E177/E$283</f>
        <v>3.675410418925953E-3</v>
      </c>
      <c r="F43" s="54">
        <f>F177/F$283</f>
        <v>3.5295632596432638E-3</v>
      </c>
      <c r="G43" s="54">
        <f>G177/G$283</f>
        <v>3.2324140190812586E-3</v>
      </c>
      <c r="H43" s="54">
        <f>H177/H$283</f>
        <v>3.2310351027253553E-3</v>
      </c>
      <c r="I43" s="54">
        <f>I177/I$283</f>
        <v>2.7991321239396929E-3</v>
      </c>
      <c r="J43" s="54">
        <f>J177/J$283</f>
        <v>2.7194302164442507E-3</v>
      </c>
      <c r="K43" s="54">
        <f>K177/K$283</f>
        <v>2.8614471323953807E-3</v>
      </c>
      <c r="L43" s="54">
        <f>L177/L$283</f>
        <v>2.7533711842751309E-3</v>
      </c>
      <c r="M43" s="54">
        <f>M177/M$283</f>
        <v>2.6091024776797164E-3</v>
      </c>
      <c r="N43" s="54">
        <f>N177/N$283</f>
        <v>2.4421792638953154E-3</v>
      </c>
      <c r="O43" s="54">
        <f>O177/O$283</f>
        <v>3.375557109508483E-3</v>
      </c>
      <c r="P43" s="52">
        <f>SUM(D177:O177)/SUM(D$283:O$283)</f>
        <v>3.0120926902706632E-3</v>
      </c>
      <c r="Q43" s="53">
        <f t="shared" si="0"/>
        <v>0.13825770353401745</v>
      </c>
    </row>
    <row r="44" spans="1:17" ht="8.25" customHeight="1">
      <c r="A44" s="77" t="str">
        <f>IFERROR(INDEX(SCNtoISIC!$I:$I,MATCH($B44,SCNtoISIC!$G:$G,0)),0)</f>
        <v>ISIC 13T15</v>
      </c>
      <c r="B44" s="57">
        <v>13003</v>
      </c>
      <c r="C44" s="42" t="s">
        <v>136</v>
      </c>
      <c r="D44" s="54">
        <f>D178/D$283</f>
        <v>5.0869218474119031E-3</v>
      </c>
      <c r="E44" s="54">
        <f>E178/E$283</f>
        <v>4.3901560695569991E-3</v>
      </c>
      <c r="F44" s="54">
        <f>F178/F$283</f>
        <v>4.1808937517134812E-3</v>
      </c>
      <c r="G44" s="54">
        <f>G178/G$283</f>
        <v>4.0364849776400001E-3</v>
      </c>
      <c r="H44" s="54">
        <f>H178/H$283</f>
        <v>3.9238941725257149E-3</v>
      </c>
      <c r="I44" s="54">
        <f>I178/I$283</f>
        <v>3.6937603020254055E-3</v>
      </c>
      <c r="J44" s="54">
        <f>J178/J$283</f>
        <v>3.6399435473786026E-3</v>
      </c>
      <c r="K44" s="54">
        <f>K178/K$283</f>
        <v>3.5522093381514085E-3</v>
      </c>
      <c r="L44" s="54">
        <f>L178/L$283</f>
        <v>3.6796803490963415E-3</v>
      </c>
      <c r="M44" s="54">
        <f>M178/M$283</f>
        <v>3.7559220427950189E-3</v>
      </c>
      <c r="N44" s="54">
        <f>N178/N$283</f>
        <v>3.7170168144252582E-3</v>
      </c>
      <c r="O44" s="54">
        <f>O178/O$283</f>
        <v>4.4340180170263626E-3</v>
      </c>
      <c r="P44" s="52">
        <f>SUM(D178:O178)/SUM(D$283:O$283)</f>
        <v>3.9625314601674155E-3</v>
      </c>
      <c r="Q44" s="53">
        <f t="shared" si="0"/>
        <v>0.11355988738539939</v>
      </c>
    </row>
    <row r="45" spans="1:17" ht="8.25" customHeight="1">
      <c r="A45" s="77" t="str">
        <f>IFERROR(INDEX(SCNtoISIC!$I:$I,MATCH($B45,SCNtoISIC!$G:$G,0)),0)</f>
        <v>ISIC 13T15</v>
      </c>
      <c r="B45" s="57">
        <v>14001</v>
      </c>
      <c r="C45" s="42" t="s">
        <v>137</v>
      </c>
      <c r="D45" s="54">
        <f>D179/D$283</f>
        <v>1.2383143237497514E-2</v>
      </c>
      <c r="E45" s="54">
        <f>E179/E$283</f>
        <v>1.2372320332183068E-2</v>
      </c>
      <c r="F45" s="54">
        <f>F179/F$283</f>
        <v>1.2400202710000084E-2</v>
      </c>
      <c r="G45" s="54">
        <f>G179/G$283</f>
        <v>1.1240300554109361E-2</v>
      </c>
      <c r="H45" s="54">
        <f>H179/H$283</f>
        <v>1.0771674384616037E-2</v>
      </c>
      <c r="I45" s="54">
        <f>I179/I$283</f>
        <v>1.0327418235504364E-2</v>
      </c>
      <c r="J45" s="54">
        <f>J179/J$283</f>
        <v>9.9790599566652125E-3</v>
      </c>
      <c r="K45" s="54">
        <f>K179/K$283</f>
        <v>9.7699802854128003E-3</v>
      </c>
      <c r="L45" s="54">
        <f>L179/L$283</f>
        <v>9.416429509343115E-3</v>
      </c>
      <c r="M45" s="54">
        <f>M179/M$283</f>
        <v>9.4703964512200412E-3</v>
      </c>
      <c r="N45" s="54">
        <f>N179/N$283</f>
        <v>8.4188426798423102E-3</v>
      </c>
      <c r="O45" s="54">
        <f>O179/O$283</f>
        <v>8.9660149607052354E-3</v>
      </c>
      <c r="P45" s="52">
        <f>SUM(D179:O179)/SUM(D$283:O$283)</f>
        <v>1.017875454507914E-2</v>
      </c>
      <c r="Q45" s="53">
        <f t="shared" si="0"/>
        <v>0.13579999849372526</v>
      </c>
    </row>
    <row r="46" spans="1:17" ht="8.25" customHeight="1">
      <c r="A46" s="77" t="str">
        <f>IFERROR(INDEX(SCNtoISIC!$I:$I,MATCH($B46,SCNtoISIC!$G:$G,0)),0)</f>
        <v>ISIC 13T15</v>
      </c>
      <c r="B46" s="56">
        <v>15001</v>
      </c>
      <c r="C46" s="44" t="s">
        <v>138</v>
      </c>
      <c r="D46" s="51">
        <f>D180/D$283</f>
        <v>7.4596349264394613E-3</v>
      </c>
      <c r="E46" s="51">
        <f>E180/E$283</f>
        <v>7.3604178063066709E-3</v>
      </c>
      <c r="F46" s="51">
        <f>F180/F$283</f>
        <v>7.1353504639898981E-3</v>
      </c>
      <c r="G46" s="51">
        <f>G180/G$283</f>
        <v>7.0830267504110849E-3</v>
      </c>
      <c r="H46" s="51">
        <f>H180/H$283</f>
        <v>7.0234175637005529E-3</v>
      </c>
      <c r="I46" s="51">
        <f>I180/I$283</f>
        <v>6.5694461794590098E-3</v>
      </c>
      <c r="J46" s="51">
        <f>J180/J$283</f>
        <v>6.6393080725717334E-3</v>
      </c>
      <c r="K46" s="51">
        <f>K180/K$283</f>
        <v>6.5664168088608284E-3</v>
      </c>
      <c r="L46" s="51">
        <f>L180/L$283</f>
        <v>6.2287438245460791E-3</v>
      </c>
      <c r="M46" s="51">
        <f>M180/M$283</f>
        <v>5.6893023009065612E-3</v>
      </c>
      <c r="N46" s="51">
        <f>N180/N$283</f>
        <v>4.7865872529123422E-3</v>
      </c>
      <c r="O46" s="51">
        <f>O180/O$283</f>
        <v>5.5370854121029166E-3</v>
      </c>
      <c r="P46" s="52">
        <f>SUM(D180:O180)/SUM(D$283:O$283)</f>
        <v>6.3488575221753519E-3</v>
      </c>
      <c r="Q46" s="53">
        <f t="shared" si="0"/>
        <v>0.12831878348232989</v>
      </c>
    </row>
    <row r="47" spans="1:17" ht="8.25" customHeight="1">
      <c r="A47" s="77" t="str">
        <f>IFERROR(INDEX(SCNtoISIC!$I:$I,MATCH($B47,SCNtoISIC!$G:$G,0)),0)</f>
        <v>ISIC 16</v>
      </c>
      <c r="B47" s="56">
        <v>16001</v>
      </c>
      <c r="C47" s="44" t="s">
        <v>139</v>
      </c>
      <c r="D47" s="51">
        <f>D181/D$283</f>
        <v>5.3077231296034047E-3</v>
      </c>
      <c r="E47" s="51">
        <f>E181/E$283</f>
        <v>4.9495222309204273E-3</v>
      </c>
      <c r="F47" s="51">
        <f>F181/F$283</f>
        <v>4.9923568360624414E-3</v>
      </c>
      <c r="G47" s="51">
        <f>G181/G$283</f>
        <v>4.7328963303641912E-3</v>
      </c>
      <c r="H47" s="51">
        <f>H181/H$283</f>
        <v>4.87060545396372E-3</v>
      </c>
      <c r="I47" s="51">
        <f>I181/I$283</f>
        <v>4.3627300302695876E-3</v>
      </c>
      <c r="J47" s="51">
        <f>J181/J$283</f>
        <v>4.1093718497421097E-3</v>
      </c>
      <c r="K47" s="51">
        <f>K181/K$283</f>
        <v>4.2946002864787816E-3</v>
      </c>
      <c r="L47" s="51">
        <f>L181/L$283</f>
        <v>4.5702963432632214E-3</v>
      </c>
      <c r="M47" s="51">
        <f>M181/M$283</f>
        <v>4.52610733251312E-3</v>
      </c>
      <c r="N47" s="51">
        <f>N181/N$283</f>
        <v>5.1784608304487082E-3</v>
      </c>
      <c r="O47" s="51">
        <f>O181/O$283</f>
        <v>6.7733065013844658E-3</v>
      </c>
      <c r="P47" s="52">
        <f>SUM(D181:O181)/SUM(D$283:O$283)</f>
        <v>4.9398293112815732E-3</v>
      </c>
      <c r="Q47" s="53">
        <f t="shared" si="0"/>
        <v>0.14078390503788327</v>
      </c>
    </row>
    <row r="48" spans="1:17" ht="8.25" customHeight="1">
      <c r="A48" s="77" t="str">
        <f>IFERROR(INDEX(SCNtoISIC!$I:$I,MATCH($B48,SCNtoISIC!$G:$G,0)),0)</f>
        <v>ISIC 16</v>
      </c>
      <c r="B48" s="56">
        <v>17001</v>
      </c>
      <c r="C48" s="44" t="s">
        <v>140</v>
      </c>
      <c r="D48" s="51">
        <f>D182/D$283</f>
        <v>2.7885812282367269E-3</v>
      </c>
      <c r="E48" s="51">
        <f>E182/E$283</f>
        <v>2.6460213025279785E-3</v>
      </c>
      <c r="F48" s="51">
        <f>F182/F$283</f>
        <v>2.5307595809552293E-3</v>
      </c>
      <c r="G48" s="51">
        <f>G182/G$283</f>
        <v>2.454601500969968E-3</v>
      </c>
      <c r="H48" s="51">
        <f>H182/H$283</f>
        <v>2.5056441884888144E-3</v>
      </c>
      <c r="I48" s="51">
        <f>I182/I$283</f>
        <v>3.5785127123428499E-3</v>
      </c>
      <c r="J48" s="51">
        <f>J182/J$283</f>
        <v>3.8090206797283537E-3</v>
      </c>
      <c r="K48" s="51">
        <f>K182/K$283</f>
        <v>4.088844562407685E-3</v>
      </c>
      <c r="L48" s="51">
        <f>L182/L$283</f>
        <v>5.4676226535131144E-3</v>
      </c>
      <c r="M48" s="51">
        <f>M182/M$283</f>
        <v>4.7571223192551327E-3</v>
      </c>
      <c r="N48" s="51">
        <f>N182/N$283</f>
        <v>4.7984144232605221E-3</v>
      </c>
      <c r="O48" s="51">
        <f>O182/O$283</f>
        <v>4.9995883331620831E-3</v>
      </c>
      <c r="P48" s="52">
        <f>SUM(D182:O182)/SUM(D$283:O$283)</f>
        <v>3.908664755805309E-3</v>
      </c>
      <c r="Q48" s="53">
        <f t="shared" si="0"/>
        <v>0.28449020083726034</v>
      </c>
    </row>
    <row r="49" spans="1:17" ht="8.25" customHeight="1">
      <c r="A49" s="77" t="str">
        <f>IFERROR(INDEX(SCNtoISIC!$I:$I,MATCH($B49,SCNtoISIC!$G:$G,0)),0)</f>
        <v>ISIC 17T18</v>
      </c>
      <c r="B49" s="56">
        <v>17002</v>
      </c>
      <c r="C49" s="44" t="s">
        <v>141</v>
      </c>
      <c r="D49" s="51">
        <f>D183/D$283</f>
        <v>1.1042380206940726E-2</v>
      </c>
      <c r="E49" s="51">
        <f>E183/E$283</f>
        <v>9.9058994393085437E-3</v>
      </c>
      <c r="F49" s="51">
        <f>F183/F$283</f>
        <v>9.8634199835505813E-3</v>
      </c>
      <c r="G49" s="51">
        <f>G183/G$283</f>
        <v>9.7784556623419644E-3</v>
      </c>
      <c r="H49" s="51">
        <f>H183/H$283</f>
        <v>9.7547081625339403E-3</v>
      </c>
      <c r="I49" s="51">
        <f>I183/I$283</f>
        <v>9.5316928369870383E-3</v>
      </c>
      <c r="J49" s="51">
        <f>J183/J$283</f>
        <v>9.8098233175868289E-3</v>
      </c>
      <c r="K49" s="51">
        <f>K183/K$283</f>
        <v>9.5182142407560632E-3</v>
      </c>
      <c r="L49" s="51">
        <f>L183/L$283</f>
        <v>9.9388347550399114E-3</v>
      </c>
      <c r="M49" s="51">
        <f>M183/M$283</f>
        <v>1.0046648245916874E-2</v>
      </c>
      <c r="N49" s="51">
        <f>N183/N$283</f>
        <v>1.0656937548729584E-2</v>
      </c>
      <c r="O49" s="51">
        <f>O183/O$283</f>
        <v>1.2041421451193289E-2</v>
      </c>
      <c r="P49" s="52">
        <f>SUM(D183:O183)/SUM(D$283:O$283)</f>
        <v>1.022311456609431E-2</v>
      </c>
      <c r="Q49" s="53">
        <f t="shared" si="0"/>
        <v>7.2355027291161084E-2</v>
      </c>
    </row>
    <row r="50" spans="1:17" ht="8.25" customHeight="1">
      <c r="A50" s="77" t="str">
        <f>IFERROR(INDEX(SCNtoISIC!$I:$I,MATCH($B50,SCNtoISIC!$G:$G,0)),0)</f>
        <v>ISIC 17T18</v>
      </c>
      <c r="B50" s="56">
        <v>18001</v>
      </c>
      <c r="C50" s="44" t="s">
        <v>142</v>
      </c>
      <c r="D50" s="51">
        <f>D184/D$283</f>
        <v>4.5977106149573052E-3</v>
      </c>
      <c r="E50" s="51">
        <f>E184/E$283</f>
        <v>4.4685313119375777E-3</v>
      </c>
      <c r="F50" s="51">
        <f>F184/F$283</f>
        <v>4.0625077885502077E-3</v>
      </c>
      <c r="G50" s="51">
        <f>G184/G$283</f>
        <v>3.9588350180311087E-3</v>
      </c>
      <c r="H50" s="51">
        <f>H184/H$283</f>
        <v>3.7190127692680662E-3</v>
      </c>
      <c r="I50" s="51">
        <f>I184/I$283</f>
        <v>3.1495448387342645E-3</v>
      </c>
      <c r="J50" s="51">
        <f>J184/J$283</f>
        <v>3.1740243930449964E-3</v>
      </c>
      <c r="K50" s="51">
        <f>K184/K$283</f>
        <v>2.7838521692955059E-3</v>
      </c>
      <c r="L50" s="51">
        <f>L184/L$283</f>
        <v>2.9885177925458666E-3</v>
      </c>
      <c r="M50" s="51">
        <f>M184/M$283</f>
        <v>2.5920504048446294E-3</v>
      </c>
      <c r="N50" s="51">
        <f>N184/N$283</f>
        <v>2.3094521299879614E-3</v>
      </c>
      <c r="O50" s="51">
        <f>O184/O$283</f>
        <v>2.2773720165527797E-3</v>
      </c>
      <c r="P50" s="52">
        <f>SUM(D184:O184)/SUM(D$283:O$283)</f>
        <v>3.1717752621137092E-3</v>
      </c>
      <c r="Q50" s="53">
        <f t="shared" si="0"/>
        <v>0.25421137723699294</v>
      </c>
    </row>
    <row r="51" spans="1:17" ht="8.25" customHeight="1">
      <c r="A51" s="77" t="str">
        <f>IFERROR(INDEX(SCNtoISIC!$I:$I,MATCH($B51,SCNtoISIC!$G:$G,0)),0)</f>
        <v>ISIC 19</v>
      </c>
      <c r="B51" s="57">
        <v>19911</v>
      </c>
      <c r="C51" s="42" t="s">
        <v>143</v>
      </c>
      <c r="D51" s="54">
        <f>D185/D$283</f>
        <v>1.285691382084781E-3</v>
      </c>
      <c r="E51" s="54">
        <f>E185/E$283</f>
        <v>1.6454230914942983E-3</v>
      </c>
      <c r="F51" s="54">
        <f>F185/F$283</f>
        <v>1.7138964351286461E-3</v>
      </c>
      <c r="G51" s="54">
        <f>G185/G$283</f>
        <v>1.667223408124249E-3</v>
      </c>
      <c r="H51" s="54">
        <f>H185/H$283</f>
        <v>1.9083041512883044E-3</v>
      </c>
      <c r="I51" s="54">
        <f>I185/I$283</f>
        <v>1.7253781697048277E-3</v>
      </c>
      <c r="J51" s="54">
        <f>J185/J$283</f>
        <v>1.4660263428552471E-3</v>
      </c>
      <c r="K51" s="54">
        <f>K185/K$283</f>
        <v>1.6862858419258492E-3</v>
      </c>
      <c r="L51" s="54">
        <f>L185/L$283</f>
        <v>2.2603771111975044E-3</v>
      </c>
      <c r="M51" s="54">
        <f>M185/M$283</f>
        <v>1.9294555746812447E-3</v>
      </c>
      <c r="N51" s="54">
        <f>N185/N$283</f>
        <v>8.6877136857576036E-4</v>
      </c>
      <c r="O51" s="54">
        <f>O185/O$283</f>
        <v>1.3455180799414833E-3</v>
      </c>
      <c r="P51" s="52">
        <f>SUM(D185:O185)/SUM(D$283:O$283)</f>
        <v>1.6182022521494894E-3</v>
      </c>
      <c r="Q51" s="53">
        <f t="shared" si="0"/>
        <v>0.21975178503848902</v>
      </c>
    </row>
    <row r="52" spans="1:17" ht="8.25" customHeight="1">
      <c r="A52" s="77" t="str">
        <f>IFERROR(INDEX(SCNtoISIC!$I:$I,MATCH($B52,SCNtoISIC!$G:$G,0)),0)</f>
        <v>ISIC 19</v>
      </c>
      <c r="B52" s="57">
        <v>19912</v>
      </c>
      <c r="C52" s="42" t="s">
        <v>144</v>
      </c>
      <c r="D52" s="54">
        <f>D186/D$283</f>
        <v>1.2073043534652805E-2</v>
      </c>
      <c r="E52" s="54">
        <f>E186/E$283</f>
        <v>1.3170239709422075E-2</v>
      </c>
      <c r="F52" s="54">
        <f>F186/F$283</f>
        <v>1.2875615814703121E-2</v>
      </c>
      <c r="G52" s="54">
        <f>G186/G$283</f>
        <v>1.2706834453099518E-2</v>
      </c>
      <c r="H52" s="54">
        <f>H186/H$283</f>
        <v>1.3462473219629923E-2</v>
      </c>
      <c r="I52" s="54">
        <f>I186/I$283</f>
        <v>1.3573697664710237E-2</v>
      </c>
      <c r="J52" s="54">
        <f>J186/J$283</f>
        <v>1.4897928454213913E-2</v>
      </c>
      <c r="K52" s="54">
        <f>K186/K$283</f>
        <v>1.5015156832175761E-2</v>
      </c>
      <c r="L52" s="54">
        <f>L186/L$283</f>
        <v>1.4936306964694172E-2</v>
      </c>
      <c r="M52" s="54">
        <f>M186/M$283</f>
        <v>1.3976474364847504E-2</v>
      </c>
      <c r="N52" s="54">
        <f>N186/N$283</f>
        <v>1.2352165298635394E-2</v>
      </c>
      <c r="O52" s="54">
        <f>O186/O$283</f>
        <v>1.6362147866733567E-2</v>
      </c>
      <c r="P52" s="52">
        <f>SUM(D186:O186)/SUM(D$283:O$283)</f>
        <v>1.3977822366163252E-2</v>
      </c>
      <c r="Q52" s="53">
        <f t="shared" si="0"/>
        <v>9.2164094258051513E-2</v>
      </c>
    </row>
    <row r="53" spans="1:17" ht="8.25" customHeight="1">
      <c r="A53" s="77" t="str">
        <f>IFERROR(INDEX(SCNtoISIC!$I:$I,MATCH($B53,SCNtoISIC!$G:$G,0)),0)</f>
        <v>ISIC 19</v>
      </c>
      <c r="B53" s="57">
        <v>19913</v>
      </c>
      <c r="C53" s="42" t="s">
        <v>145</v>
      </c>
      <c r="D53" s="54">
        <f>D187/D$283</f>
        <v>1.4774127751298494E-3</v>
      </c>
      <c r="E53" s="54">
        <f>E187/E$283</f>
        <v>1.5389424414961948E-3</v>
      </c>
      <c r="F53" s="54">
        <f>F187/F$283</f>
        <v>1.8389286278028395E-3</v>
      </c>
      <c r="G53" s="54">
        <f>G187/G$283</f>
        <v>1.7964524471834914E-3</v>
      </c>
      <c r="H53" s="54">
        <f>H187/H$283</f>
        <v>1.894460813230355E-3</v>
      </c>
      <c r="I53" s="54">
        <f>I187/I$283</f>
        <v>1.3706290767167013E-3</v>
      </c>
      <c r="J53" s="54">
        <f>J187/J$283</f>
        <v>7.8174247702465078E-4</v>
      </c>
      <c r="K53" s="54">
        <f>K187/K$283</f>
        <v>8.3714487587007716E-4</v>
      </c>
      <c r="L53" s="54">
        <f>L187/L$283</f>
        <v>1.4838364904418686E-3</v>
      </c>
      <c r="M53" s="54">
        <f>M187/M$283</f>
        <v>1.4081493480085818E-3</v>
      </c>
      <c r="N53" s="54">
        <f>N187/N$283</f>
        <v>1.7046894861843537E-3</v>
      </c>
      <c r="O53" s="54">
        <f>O187/O$283</f>
        <v>1.8648174873409672E-3</v>
      </c>
      <c r="P53" s="52">
        <f>SUM(D187:O187)/SUM(D$283:O$283)</f>
        <v>1.4997873284715471E-3</v>
      </c>
      <c r="Q53" s="53">
        <f t="shared" si="0"/>
        <v>0.24753386036147071</v>
      </c>
    </row>
    <row r="54" spans="1:17" ht="8.25" customHeight="1">
      <c r="A54" s="77" t="str">
        <f>IFERROR(INDEX(SCNtoISIC!$I:$I,MATCH($B54,SCNtoISIC!$G:$G,0)),0)</f>
        <v>ISIC 19</v>
      </c>
      <c r="B54" s="57">
        <v>19914</v>
      </c>
      <c r="C54" s="42" t="s">
        <v>146</v>
      </c>
      <c r="D54" s="54">
        <f>D188/D$283</f>
        <v>3.2867995060021664E-3</v>
      </c>
      <c r="E54" s="54">
        <f>E188/E$283</f>
        <v>3.3146101048765852E-3</v>
      </c>
      <c r="F54" s="54">
        <f>F188/F$283</f>
        <v>3.50360142561623E-3</v>
      </c>
      <c r="G54" s="54">
        <f>G188/G$283</f>
        <v>3.4629256141520989E-3</v>
      </c>
      <c r="H54" s="54">
        <f>H188/H$283</f>
        <v>3.7470455288354135E-3</v>
      </c>
      <c r="I54" s="54">
        <f>I188/I$283</f>
        <v>2.7389231805599497E-3</v>
      </c>
      <c r="J54" s="54">
        <f>J188/J$283</f>
        <v>1.9651228967442762E-3</v>
      </c>
      <c r="K54" s="54">
        <f>K188/K$283</f>
        <v>2.3392375862105095E-3</v>
      </c>
      <c r="L54" s="54">
        <f>L188/L$283</f>
        <v>2.774358768619878E-3</v>
      </c>
      <c r="M54" s="54">
        <f>M188/M$283</f>
        <v>3.0875078544418825E-3</v>
      </c>
      <c r="N54" s="54">
        <f>N188/N$283</f>
        <v>4.087995724346506E-3</v>
      </c>
      <c r="O54" s="54">
        <f>O188/O$283</f>
        <v>5.6572566211229251E-3</v>
      </c>
      <c r="P54" s="52">
        <f>SUM(D188:O188)/SUM(D$283:O$283)</f>
        <v>3.4130748711000418E-3</v>
      </c>
      <c r="Q54" s="53">
        <f t="shared" si="0"/>
        <v>0.27620834948526046</v>
      </c>
    </row>
    <row r="55" spans="1:17" ht="8.25" customHeight="1">
      <c r="A55" s="77" t="str">
        <f>IFERROR(INDEX(SCNtoISIC!$I:$I,MATCH($B55,SCNtoISIC!$G:$G,0)),0)</f>
        <v>ISIC 19</v>
      </c>
      <c r="B55" s="57">
        <v>19915</v>
      </c>
      <c r="C55" s="42" t="s">
        <v>147</v>
      </c>
      <c r="D55" s="54">
        <f>D189/D$283</f>
        <v>1.7709137801874341E-2</v>
      </c>
      <c r="E55" s="54">
        <f>E189/E$283</f>
        <v>1.7034619007207322E-2</v>
      </c>
      <c r="F55" s="54">
        <f>F189/F$283</f>
        <v>1.7070425109455091E-2</v>
      </c>
      <c r="G55" s="54">
        <f>G189/G$283</f>
        <v>1.8021542799663667E-2</v>
      </c>
      <c r="H55" s="54">
        <f>H189/H$283</f>
        <v>1.8488470143294123E-2</v>
      </c>
      <c r="I55" s="54">
        <f>I189/I$283</f>
        <v>1.8751166444038122E-2</v>
      </c>
      <c r="J55" s="54">
        <f>J189/J$283</f>
        <v>1.7434085439460179E-2</v>
      </c>
      <c r="K55" s="54">
        <f>K189/K$283</f>
        <v>1.7295021364429224E-2</v>
      </c>
      <c r="L55" s="54">
        <f>L189/L$283</f>
        <v>1.9822130936541681E-2</v>
      </c>
      <c r="M55" s="54">
        <f>M189/M$283</f>
        <v>1.9972307975051465E-2</v>
      </c>
      <c r="N55" s="54">
        <f>N189/N$283</f>
        <v>1.8500848336646475E-2</v>
      </c>
      <c r="O55" s="54">
        <f>O189/O$283</f>
        <v>2.34286144181927E-2</v>
      </c>
      <c r="P55" s="52">
        <f>SUM(D189:O189)/SUM(D$283:O$283)</f>
        <v>1.8938393532019954E-2</v>
      </c>
      <c r="Q55" s="53">
        <f t="shared" si="0"/>
        <v>9.5137083750847687E-2</v>
      </c>
    </row>
    <row r="56" spans="1:17" ht="8.25" customHeight="1">
      <c r="A56" s="77" t="str">
        <f>IFERROR(INDEX(SCNtoISIC!$I:$I,MATCH($B56,SCNtoISIC!$G:$G,0)),0)</f>
        <v>ISIC 19</v>
      </c>
      <c r="B56" s="56">
        <v>19916</v>
      </c>
      <c r="C56" s="44" t="s">
        <v>148</v>
      </c>
      <c r="D56" s="51">
        <f>D190/D$283</f>
        <v>2.4137852056449985E-2</v>
      </c>
      <c r="E56" s="51">
        <f>E190/E$283</f>
        <v>2.2397724878678325E-2</v>
      </c>
      <c r="F56" s="51">
        <f>F190/F$283</f>
        <v>2.1678131412573003E-2</v>
      </c>
      <c r="G56" s="51">
        <f>G190/G$283</f>
        <v>2.3282421343310541E-2</v>
      </c>
      <c r="H56" s="51">
        <f>H190/H$283</f>
        <v>2.4718318352822736E-2</v>
      </c>
      <c r="I56" s="51">
        <f>I190/I$283</f>
        <v>2.5186518467050282E-2</v>
      </c>
      <c r="J56" s="51">
        <f>J190/J$283</f>
        <v>2.3337588972853231E-2</v>
      </c>
      <c r="K56" s="51">
        <f>K190/K$283</f>
        <v>2.0651041480809519E-2</v>
      </c>
      <c r="L56" s="51">
        <f>L190/L$283</f>
        <v>2.3810914143504537E-2</v>
      </c>
      <c r="M56" s="51">
        <f>M190/M$283</f>
        <v>2.4261174960898649E-2</v>
      </c>
      <c r="N56" s="51">
        <f>N190/N$283</f>
        <v>2.1970808703798639E-2</v>
      </c>
      <c r="O56" s="51">
        <f>O190/O$283</f>
        <v>2.7919777562315375E-2</v>
      </c>
      <c r="P56" s="52">
        <f>SUM(D190:O190)/SUM(D$283:O$283)</f>
        <v>2.3784830482467149E-2</v>
      </c>
      <c r="Q56" s="53">
        <f t="shared" si="0"/>
        <v>8.0030091689565208E-2</v>
      </c>
    </row>
    <row r="57" spans="1:17" ht="8.25" customHeight="1">
      <c r="A57" s="77" t="str">
        <f>IFERROR(INDEX(SCNtoISIC!$I:$I,MATCH($B57,SCNtoISIC!$G:$G,0)),0)</f>
        <v>ISIC 19</v>
      </c>
      <c r="B57" s="56">
        <v>19921</v>
      </c>
      <c r="C57" s="44" t="s">
        <v>149</v>
      </c>
      <c r="D57" s="51">
        <f>D191/D$283</f>
        <v>8.6941148223283107E-3</v>
      </c>
      <c r="E57" s="51">
        <f>E191/E$283</f>
        <v>8.9807059804194421E-3</v>
      </c>
      <c r="F57" s="51">
        <f>F191/F$283</f>
        <v>8.1717468783490763E-3</v>
      </c>
      <c r="G57" s="51">
        <f>G191/G$283</f>
        <v>8.624584764965389E-3</v>
      </c>
      <c r="H57" s="51">
        <f>H191/H$283</f>
        <v>9.0282789979430535E-3</v>
      </c>
      <c r="I57" s="51">
        <f>I191/I$283</f>
        <v>9.8018825552008432E-3</v>
      </c>
      <c r="J57" s="51">
        <f>J191/J$283</f>
        <v>1.0382611980103769E-2</v>
      </c>
      <c r="K57" s="51">
        <f>K191/K$283</f>
        <v>9.7702839838985141E-3</v>
      </c>
      <c r="L57" s="51">
        <f>L191/L$283</f>
        <v>1.1196947634263788E-2</v>
      </c>
      <c r="M57" s="51">
        <f>M191/M$283</f>
        <v>1.1438286856735928E-2</v>
      </c>
      <c r="N57" s="51">
        <f>N191/N$283</f>
        <v>1.2171866657327583E-2</v>
      </c>
      <c r="O57" s="51">
        <f>O191/O$283</f>
        <v>1.5407435879283749E-2</v>
      </c>
      <c r="P57" s="52">
        <f>SUM(D191:O191)/SUM(D$283:O$283)</f>
        <v>1.0711412392550509E-2</v>
      </c>
      <c r="Q57" s="53">
        <f t="shared" si="0"/>
        <v>0.18986920202980706</v>
      </c>
    </row>
    <row r="58" spans="1:17" ht="8.25" customHeight="1">
      <c r="A58" s="77" t="str">
        <f>IFERROR(INDEX(SCNtoISIC!$I:$I,MATCH($B58,SCNtoISIC!$G:$G,0)),0)</f>
        <v>ISIC 20</v>
      </c>
      <c r="B58" s="56">
        <v>20911</v>
      </c>
      <c r="C58" s="44" t="s">
        <v>150</v>
      </c>
      <c r="D58" s="51">
        <f>D192/D$283</f>
        <v>5.1682425993612204E-3</v>
      </c>
      <c r="E58" s="51">
        <f>E192/E$283</f>
        <v>5.1860189535556994E-3</v>
      </c>
      <c r="F58" s="51">
        <f>F192/F$283</f>
        <v>5.1742973689238927E-3</v>
      </c>
      <c r="G58" s="51">
        <f>G192/G$283</f>
        <v>4.7087010530947543E-3</v>
      </c>
      <c r="H58" s="51">
        <f>H192/H$283</f>
        <v>4.4980466184791606E-3</v>
      </c>
      <c r="I58" s="51">
        <f>I192/I$283</f>
        <v>5.1996510216256852E-3</v>
      </c>
      <c r="J58" s="51">
        <f>J192/J$283</f>
        <v>5.1785454517613372E-3</v>
      </c>
      <c r="K58" s="51">
        <f>K192/K$283</f>
        <v>4.603765344935425E-3</v>
      </c>
      <c r="L58" s="51">
        <f>L192/L$283</f>
        <v>5.3545466888801924E-3</v>
      </c>
      <c r="M58" s="51">
        <f>M192/M$283</f>
        <v>5.4103791095326363E-3</v>
      </c>
      <c r="N58" s="51">
        <f>N192/N$283</f>
        <v>5.9796859150359734E-3</v>
      </c>
      <c r="O58" s="51">
        <f>O192/O$283</f>
        <v>7.4940008712690055E-3</v>
      </c>
      <c r="P58" s="52">
        <f>SUM(D192:O192)/SUM(D$283:O$283)</f>
        <v>5.4457226042165432E-3</v>
      </c>
      <c r="Q58" s="53">
        <f t="shared" si="0"/>
        <v>0.14468286039469214</v>
      </c>
    </row>
    <row r="59" spans="1:17" ht="8.25" customHeight="1">
      <c r="A59" s="77" t="str">
        <f>IFERROR(INDEX(SCNtoISIC!$I:$I,MATCH($B59,SCNtoISIC!$G:$G,0)),0)</f>
        <v>ISIC 20</v>
      </c>
      <c r="B59" s="56">
        <v>20912</v>
      </c>
      <c r="C59" s="44" t="s">
        <v>151</v>
      </c>
      <c r="D59" s="51">
        <f>D193/D$283</f>
        <v>4.8946857660633579E-3</v>
      </c>
      <c r="E59" s="51">
        <f>E193/E$283</f>
        <v>6.0138717324036157E-3</v>
      </c>
      <c r="F59" s="51">
        <f>F193/F$283</f>
        <v>6.1884704533559307E-3</v>
      </c>
      <c r="G59" s="51">
        <f>G193/G$283</f>
        <v>5.6266211070220883E-3</v>
      </c>
      <c r="H59" s="51">
        <f>H193/H$283</f>
        <v>5.7005135705377775E-3</v>
      </c>
      <c r="I59" s="51">
        <f>I193/I$283</f>
        <v>6.3883189979897555E-3</v>
      </c>
      <c r="J59" s="51">
        <f>J193/J$283</f>
        <v>6.7391592846952654E-3</v>
      </c>
      <c r="K59" s="51">
        <f>K193/K$283</f>
        <v>6.2955177596041231E-3</v>
      </c>
      <c r="L59" s="51">
        <f>L193/L$283</f>
        <v>7.2362906457765488E-3</v>
      </c>
      <c r="M59" s="51">
        <f>M193/M$283</f>
        <v>7.5874957420568132E-3</v>
      </c>
      <c r="N59" s="51">
        <f>N193/N$283</f>
        <v>8.7728693122644998E-3</v>
      </c>
      <c r="O59" s="51">
        <f>O193/O$283</f>
        <v>1.2549180871761675E-2</v>
      </c>
      <c r="P59" s="52">
        <f>SUM(D193:O193)/SUM(D$283:O$283)</f>
        <v>7.3824122522999219E-3</v>
      </c>
      <c r="Q59" s="53">
        <f t="shared" si="0"/>
        <v>0.273713974075383</v>
      </c>
    </row>
    <row r="60" spans="1:17" ht="8.25" customHeight="1">
      <c r="A60" s="77" t="str">
        <f>IFERROR(INDEX(SCNtoISIC!$I:$I,MATCH($B60,SCNtoISIC!$G:$G,0)),0)</f>
        <v>ISIC 20</v>
      </c>
      <c r="B60" s="56">
        <v>20913</v>
      </c>
      <c r="C60" s="44" t="s">
        <v>152</v>
      </c>
      <c r="D60" s="51">
        <f>D194/D$283</f>
        <v>6.6361336408767508E-3</v>
      </c>
      <c r="E60" s="51">
        <f>E194/E$283</f>
        <v>6.5385060079307519E-3</v>
      </c>
      <c r="F60" s="51">
        <f>F194/F$283</f>
        <v>6.6912992547915164E-3</v>
      </c>
      <c r="G60" s="51">
        <f>G194/G$283</f>
        <v>7.0269462240268856E-3</v>
      </c>
      <c r="H60" s="51">
        <f>H194/H$283</f>
        <v>7.0718692469033751E-3</v>
      </c>
      <c r="I60" s="51">
        <f>I194/I$283</f>
        <v>6.7200519297967052E-3</v>
      </c>
      <c r="J60" s="51">
        <f>J194/J$283</f>
        <v>6.2483570806950916E-3</v>
      </c>
      <c r="K60" s="51">
        <f>K194/K$283</f>
        <v>6.4475188517038777E-3</v>
      </c>
      <c r="L60" s="51">
        <f>L194/L$283</f>
        <v>6.693183361100241E-3</v>
      </c>
      <c r="M60" s="51">
        <f>M194/M$283</f>
        <v>5.9268133153952745E-3</v>
      </c>
      <c r="N60" s="51">
        <f>N194/N$283</f>
        <v>6.096249249467482E-3</v>
      </c>
      <c r="O60" s="51">
        <f>O194/O$283</f>
        <v>9.0567813955883068E-3</v>
      </c>
      <c r="P60" s="52">
        <f>SUM(D194:O194)/SUM(D$283:O$283)</f>
        <v>6.8270139861407141E-3</v>
      </c>
      <c r="Q60" s="53">
        <f t="shared" si="0"/>
        <v>0.11695664191195186</v>
      </c>
    </row>
    <row r="61" spans="1:17" ht="8.25" customHeight="1">
      <c r="A61" s="77" t="str">
        <f>IFERROR(INDEX(SCNtoISIC!$I:$I,MATCH($B61,SCNtoISIC!$G:$G,0)),0)</f>
        <v>ISIC 20</v>
      </c>
      <c r="B61" s="57">
        <v>20914</v>
      </c>
      <c r="C61" s="42" t="s">
        <v>153</v>
      </c>
      <c r="D61" s="54">
        <f>D195/D$283</f>
        <v>7.0321862904020671E-3</v>
      </c>
      <c r="E61" s="54">
        <f>E195/E$283</f>
        <v>6.5538154576085909E-3</v>
      </c>
      <c r="F61" s="54">
        <f>F195/F$283</f>
        <v>5.5508478096519872E-3</v>
      </c>
      <c r="G61" s="54">
        <f>G195/G$283</f>
        <v>5.8415651981133685E-3</v>
      </c>
      <c r="H61" s="54">
        <f>H195/H$283</f>
        <v>5.833236574168366E-3</v>
      </c>
      <c r="I61" s="54">
        <f>I195/I$283</f>
        <v>5.8682871823165167E-3</v>
      </c>
      <c r="J61" s="54">
        <f>J195/J$283</f>
        <v>5.6585011982145453E-3</v>
      </c>
      <c r="K61" s="54">
        <f>K195/K$283</f>
        <v>6.0882435431044574E-3</v>
      </c>
      <c r="L61" s="54">
        <f>L195/L$283</f>
        <v>6.6743373669947538E-3</v>
      </c>
      <c r="M61" s="54">
        <f>M195/M$283</f>
        <v>6.3520324649813352E-3</v>
      </c>
      <c r="N61" s="54">
        <f>N195/N$283</f>
        <v>7.4227321105178106E-3</v>
      </c>
      <c r="O61" s="54">
        <f>O195/O$283</f>
        <v>1.0176603963852322E-2</v>
      </c>
      <c r="P61" s="52">
        <f>SUM(D195:O195)/SUM(D$283:O$283)</f>
        <v>6.7549306399675062E-3</v>
      </c>
      <c r="Q61" s="53">
        <f t="shared" si="0"/>
        <v>0.18763311879512284</v>
      </c>
    </row>
    <row r="62" spans="1:17" ht="8.25" customHeight="1">
      <c r="A62" s="77" t="str">
        <f>IFERROR(INDEX(SCNtoISIC!$I:$I,MATCH($B62,SCNtoISIC!$G:$G,0)),0)</f>
        <v>ISIC 20</v>
      </c>
      <c r="B62" s="57">
        <v>20921</v>
      </c>
      <c r="C62" s="42" t="s">
        <v>154</v>
      </c>
      <c r="D62" s="54">
        <f>D196/D$283</f>
        <v>3.0153014259182102E-3</v>
      </c>
      <c r="E62" s="54">
        <f>E196/E$283</f>
        <v>3.2947306702202869E-3</v>
      </c>
      <c r="F62" s="54">
        <f>F196/F$283</f>
        <v>3.8597977884671304E-3</v>
      </c>
      <c r="G62" s="54">
        <f>G196/G$283</f>
        <v>4.2476778629530728E-3</v>
      </c>
      <c r="H62" s="54">
        <f>H196/H$283</f>
        <v>4.1145861542739659E-3</v>
      </c>
      <c r="I62" s="54">
        <f>I196/I$283</f>
        <v>4.9829988957246149E-3</v>
      </c>
      <c r="J62" s="54">
        <f>J196/J$283</f>
        <v>4.6949210505495961E-3</v>
      </c>
      <c r="K62" s="54">
        <f>K196/K$283</f>
        <v>4.8069396318779541E-3</v>
      </c>
      <c r="L62" s="54">
        <f>L196/L$283</f>
        <v>5.7190453476022255E-3</v>
      </c>
      <c r="M62" s="54">
        <f>M196/M$283</f>
        <v>6.5174105046994025E-3</v>
      </c>
      <c r="N62" s="54">
        <f>N196/N$283</f>
        <v>7.5094646930711313E-3</v>
      </c>
      <c r="O62" s="54">
        <f>O196/O$283</f>
        <v>7.2570982569959506E-3</v>
      </c>
      <c r="P62" s="52">
        <f>SUM(D196:O196)/SUM(D$283:O$283)</f>
        <v>5.3052829638640976E-3</v>
      </c>
      <c r="Q62" s="53">
        <f t="shared" si="0"/>
        <v>0.27748502444921208</v>
      </c>
    </row>
    <row r="63" spans="1:17" ht="8.25" customHeight="1">
      <c r="A63" s="77" t="str">
        <f>IFERROR(INDEX(SCNtoISIC!$I:$I,MATCH($B63,SCNtoISIC!$G:$G,0)),0)</f>
        <v>ISIC 20</v>
      </c>
      <c r="B63" s="57">
        <v>20922</v>
      </c>
      <c r="C63" s="42" t="s">
        <v>155</v>
      </c>
      <c r="D63" s="54">
        <f>D197/D$283</f>
        <v>4.5588516480448149E-3</v>
      </c>
      <c r="E63" s="54">
        <f>E197/E$283</f>
        <v>4.254427515696756E-3</v>
      </c>
      <c r="F63" s="54">
        <f>F197/F$283</f>
        <v>3.9474449401423958E-3</v>
      </c>
      <c r="G63" s="54">
        <f>G197/G$283</f>
        <v>3.8869994273784381E-3</v>
      </c>
      <c r="H63" s="54">
        <f>H197/H$283</f>
        <v>3.7110528498847458E-3</v>
      </c>
      <c r="I63" s="54">
        <f>I197/I$283</f>
        <v>4.1650912549094886E-3</v>
      </c>
      <c r="J63" s="54">
        <f>J197/J$283</f>
        <v>4.4215265176746213E-3</v>
      </c>
      <c r="K63" s="54">
        <f>K197/K$283</f>
        <v>4.3040149395359092E-3</v>
      </c>
      <c r="L63" s="54">
        <f>L197/L$283</f>
        <v>4.2416336278781365E-3</v>
      </c>
      <c r="M63" s="54">
        <f>M197/M$283</f>
        <v>4.1113088941040566E-3</v>
      </c>
      <c r="N63" s="54">
        <f>N197/N$283</f>
        <v>4.5792175328075845E-3</v>
      </c>
      <c r="O63" s="54">
        <f>O197/O$283</f>
        <v>4.9828331599746211E-3</v>
      </c>
      <c r="P63" s="52">
        <f>SUM(D197:O197)/SUM(D$283:O$283)</f>
        <v>4.2994380550859905E-3</v>
      </c>
      <c r="Q63" s="53">
        <f t="shared" si="0"/>
        <v>8.0302377541213193E-2</v>
      </c>
    </row>
    <row r="64" spans="1:17" ht="8.25" customHeight="1">
      <c r="A64" s="77" t="str">
        <f>IFERROR(INDEX(SCNtoISIC!$I:$I,MATCH($B64,SCNtoISIC!$G:$G,0)),0)</f>
        <v>ISIC 20</v>
      </c>
      <c r="B64" s="57">
        <v>20923</v>
      </c>
      <c r="C64" s="42" t="s">
        <v>156</v>
      </c>
      <c r="D64" s="54">
        <f>D198/D$283</f>
        <v>3.7384384923029651E-3</v>
      </c>
      <c r="E64" s="54">
        <f>E198/E$283</f>
        <v>3.3769903998325558E-3</v>
      </c>
      <c r="F64" s="54">
        <f>F198/F$283</f>
        <v>3.2321444890295674E-3</v>
      </c>
      <c r="G64" s="54">
        <f>G198/G$283</f>
        <v>3.2265996501250373E-3</v>
      </c>
      <c r="H64" s="54">
        <f>H198/H$283</f>
        <v>2.9339224596566195E-3</v>
      </c>
      <c r="I64" s="54">
        <f>I198/I$283</f>
        <v>2.9173818216024017E-3</v>
      </c>
      <c r="J64" s="54">
        <f>J198/J$283</f>
        <v>2.8376247023604445E-3</v>
      </c>
      <c r="K64" s="54">
        <f>K198/K$283</f>
        <v>2.5014125775816762E-3</v>
      </c>
      <c r="L64" s="54">
        <f>L198/L$283</f>
        <v>2.4004371128451014E-3</v>
      </c>
      <c r="M64" s="54">
        <f>M198/M$283</f>
        <v>2.5237067795928912E-3</v>
      </c>
      <c r="N64" s="54">
        <f>N198/N$283</f>
        <v>2.9415486785962517E-3</v>
      </c>
      <c r="O64" s="54">
        <f>O198/O$283</f>
        <v>3.2773562600322986E-3</v>
      </c>
      <c r="P64" s="52">
        <f>SUM(D198:O198)/SUM(D$283:O$283)</f>
        <v>2.9460185402471516E-3</v>
      </c>
      <c r="Q64" s="53">
        <f t="shared" si="0"/>
        <v>0.13518736890603145</v>
      </c>
    </row>
    <row r="65" spans="1:17" ht="8.25" customHeight="1">
      <c r="A65" s="77" t="str">
        <f>IFERROR(INDEX(SCNtoISIC!$I:$I,MATCH($B65,SCNtoISIC!$G:$G,0)),0)</f>
        <v>ISIC 20</v>
      </c>
      <c r="B65" s="57">
        <v>20931</v>
      </c>
      <c r="C65" s="42" t="s">
        <v>157</v>
      </c>
      <c r="D65" s="54">
        <f>D199/D$283</f>
        <v>6.5046307793384557E-3</v>
      </c>
      <c r="E65" s="54">
        <f>E199/E$283</f>
        <v>6.3744435472040603E-3</v>
      </c>
      <c r="F65" s="54">
        <f>F199/F$283</f>
        <v>5.9938605454892867E-3</v>
      </c>
      <c r="G65" s="54">
        <f>G199/G$283</f>
        <v>6.3931800077987565E-3</v>
      </c>
      <c r="H65" s="54">
        <f>H199/H$283</f>
        <v>6.3655129224965143E-3</v>
      </c>
      <c r="I65" s="54">
        <f>I199/I$283</f>
        <v>6.2116949784907305E-3</v>
      </c>
      <c r="J65" s="54">
        <f>J199/J$283</f>
        <v>6.5014942590338231E-3</v>
      </c>
      <c r="K65" s="54">
        <f>K199/K$283</f>
        <v>6.6194121946178859E-3</v>
      </c>
      <c r="L65" s="54">
        <f>L199/L$283</f>
        <v>6.7858428321188853E-3</v>
      </c>
      <c r="M65" s="54">
        <f>M199/M$283</f>
        <v>6.8470839128444193E-3</v>
      </c>
      <c r="N65" s="54">
        <f>N199/N$283</f>
        <v>7.5508597892897612E-3</v>
      </c>
      <c r="O65" s="54">
        <f>O199/O$283</f>
        <v>7.2136013835556517E-3</v>
      </c>
      <c r="P65" s="52">
        <f>SUM(D199:O199)/SUM(D$283:O$283)</f>
        <v>6.6856290789782035E-3</v>
      </c>
      <c r="Q65" s="53">
        <f t="shared" si="0"/>
        <v>6.4729172923020994E-2</v>
      </c>
    </row>
    <row r="66" spans="1:17" ht="8.25" customHeight="1">
      <c r="A66" s="77" t="str">
        <f>IFERROR(INDEX(SCNtoISIC!$I:$I,MATCH($B66,SCNtoISIC!$G:$G,0)),0)</f>
        <v>ISIC 21</v>
      </c>
      <c r="B66" s="56">
        <v>21001</v>
      </c>
      <c r="C66" s="44" t="s">
        <v>158</v>
      </c>
      <c r="D66" s="51">
        <f>D200/D$283</f>
        <v>1.0769595406098079E-2</v>
      </c>
      <c r="E66" s="51">
        <f>E200/E$283</f>
        <v>1.0209803440376091E-2</v>
      </c>
      <c r="F66" s="51">
        <f>F200/F$283</f>
        <v>1.0033521920095706E-2</v>
      </c>
      <c r="G66" s="51">
        <f>G200/G$283</f>
        <v>9.8694224024634923E-3</v>
      </c>
      <c r="H66" s="51">
        <f>H200/H$283</f>
        <v>1.0348587365219963E-2</v>
      </c>
      <c r="I66" s="51">
        <f>I200/I$283</f>
        <v>1.0369614531003187E-2</v>
      </c>
      <c r="J66" s="51">
        <f>J200/J$283</f>
        <v>1.0526168035872425E-2</v>
      </c>
      <c r="K66" s="51">
        <f>K200/K$283</f>
        <v>1.0526189514840151E-2</v>
      </c>
      <c r="L66" s="51">
        <f>L200/L$283</f>
        <v>1.1419958564512051E-2</v>
      </c>
      <c r="M66" s="51">
        <f>M200/M$283</f>
        <v>1.0877327794026118E-2</v>
      </c>
      <c r="N66" s="51">
        <f>N200/N$283</f>
        <v>1.2297103250014423E-2</v>
      </c>
      <c r="O66" s="51">
        <f>O200/O$283</f>
        <v>1.2048855865786402E-2</v>
      </c>
      <c r="P66" s="52">
        <f>SUM(D200:O200)/SUM(D$283:O$283)</f>
        <v>1.0901262479446186E-2</v>
      </c>
      <c r="Q66" s="53">
        <f t="shared" si="0"/>
        <v>7.0652291049103658E-2</v>
      </c>
    </row>
    <row r="67" spans="1:17" ht="8.25" customHeight="1">
      <c r="A67" s="77" t="str">
        <f>IFERROR(INDEX(SCNtoISIC!$I:$I,MATCH($B67,SCNtoISIC!$G:$G,0)),0)</f>
        <v>ISIC 22</v>
      </c>
      <c r="B67" s="56">
        <v>22001</v>
      </c>
      <c r="C67" s="44" t="s">
        <v>159</v>
      </c>
      <c r="D67" s="51">
        <f>D201/D$283</f>
        <v>5.1363319245456649E-3</v>
      </c>
      <c r="E67" s="51">
        <f>E201/E$283</f>
        <v>4.9799126310271814E-3</v>
      </c>
      <c r="F67" s="51">
        <f>F201/F$283</f>
        <v>4.9493640389136739E-3</v>
      </c>
      <c r="G67" s="51">
        <f>G201/G$283</f>
        <v>4.7484638343437517E-3</v>
      </c>
      <c r="H67" s="51">
        <f>H201/H$283</f>
        <v>4.3523454854192444E-3</v>
      </c>
      <c r="I67" s="51">
        <f>I201/I$283</f>
        <v>4.0735269615148105E-3</v>
      </c>
      <c r="J67" s="51">
        <f>J201/J$283</f>
        <v>4.2760563811623832E-3</v>
      </c>
      <c r="K67" s="51">
        <f>K201/K$283</f>
        <v>4.2523861969645639E-3</v>
      </c>
      <c r="L67" s="51">
        <f>L201/L$283</f>
        <v>4.2987427009250666E-3</v>
      </c>
      <c r="M67" s="51">
        <f>M201/M$283</f>
        <v>4.2911676623408083E-3</v>
      </c>
      <c r="N67" s="51">
        <f>N201/N$283</f>
        <v>4.1450289680255081E-3</v>
      </c>
      <c r="O67" s="51">
        <f>O201/O$283</f>
        <v>5.2472542043833755E-3</v>
      </c>
      <c r="P67" s="52">
        <f>SUM(D201:O201)/SUM(D$283:O$283)</f>
        <v>4.5364164443691714E-3</v>
      </c>
      <c r="Q67" s="53">
        <f t="shared" si="0"/>
        <v>9.2469562937303199E-2</v>
      </c>
    </row>
    <row r="68" spans="1:17" ht="8.25" customHeight="1">
      <c r="A68" s="77" t="str">
        <f>IFERROR(INDEX(SCNtoISIC!$I:$I,MATCH($B68,SCNtoISIC!$G:$G,0)),0)</f>
        <v>ISIC 22</v>
      </c>
      <c r="B68" s="56">
        <v>22002</v>
      </c>
      <c r="C68" s="44" t="s">
        <v>160</v>
      </c>
      <c r="D68" s="51">
        <f>D202/D$283</f>
        <v>1.3129955965842197E-2</v>
      </c>
      <c r="E68" s="51">
        <f>E202/E$283</f>
        <v>1.2968017874125248E-2</v>
      </c>
      <c r="F68" s="51">
        <f>F202/F$283</f>
        <v>1.2478503601425616E-2</v>
      </c>
      <c r="G68" s="51">
        <f>G202/G$283</f>
        <v>1.2564101073238729E-2</v>
      </c>
      <c r="H68" s="51">
        <f>H202/H$283</f>
        <v>1.2742273557165113E-2</v>
      </c>
      <c r="I68" s="51">
        <f>I202/I$283</f>
        <v>1.2220414100767756E-2</v>
      </c>
      <c r="J68" s="51">
        <f>J202/J$283</f>
        <v>1.156742796038108E-2</v>
      </c>
      <c r="K68" s="51">
        <f>K202/K$283</f>
        <v>1.1295457779153195E-2</v>
      </c>
      <c r="L68" s="51">
        <f>L202/L$283</f>
        <v>1.2105838531805685E-2</v>
      </c>
      <c r="M68" s="51">
        <f>M202/M$283</f>
        <v>1.1992343889964868E-2</v>
      </c>
      <c r="N68" s="51">
        <f>N202/N$283</f>
        <v>1.3277312845870812E-2</v>
      </c>
      <c r="O68" s="51">
        <f>O202/O$283</f>
        <v>1.5997306744611882E-2</v>
      </c>
      <c r="P68" s="52">
        <f>SUM(D202:O202)/SUM(D$283:O$283)</f>
        <v>1.2791688069082692E-2</v>
      </c>
      <c r="Q68" s="53">
        <f t="shared" si="0"/>
        <v>9.3901159296251188E-2</v>
      </c>
    </row>
    <row r="69" spans="1:17" ht="8.25" customHeight="1">
      <c r="A69" s="77" t="str">
        <f>IFERROR(INDEX(SCNtoISIC!$I:$I,MATCH($B69,SCNtoISIC!$G:$G,0)),0)</f>
        <v>ISIC 239</v>
      </c>
      <c r="B69" s="56">
        <v>23001</v>
      </c>
      <c r="C69" s="44" t="s">
        <v>161</v>
      </c>
      <c r="D69" s="51">
        <f>D203/D$283</f>
        <v>3.4020896859809457E-3</v>
      </c>
      <c r="E69" s="51">
        <f>E203/E$283</f>
        <v>3.4494246617411367E-3</v>
      </c>
      <c r="F69" s="51">
        <f>F203/F$283</f>
        <v>3.3702614460533859E-3</v>
      </c>
      <c r="G69" s="51">
        <f>G203/G$283</f>
        <v>3.2444178775715218E-3</v>
      </c>
      <c r="H69" s="51">
        <f>H203/H$283</f>
        <v>3.2559531112296637E-3</v>
      </c>
      <c r="I69" s="51">
        <f>I203/I$283</f>
        <v>2.7324186132696173E-3</v>
      </c>
      <c r="J69" s="51">
        <f>J203/J$283</f>
        <v>2.0110608345902461E-3</v>
      </c>
      <c r="K69" s="51">
        <f>K203/K$283</f>
        <v>1.7278925344686392E-3</v>
      </c>
      <c r="L69" s="51">
        <f>L203/L$283</f>
        <v>1.7987930282956897E-3</v>
      </c>
      <c r="M69" s="51">
        <f>M203/M$283</f>
        <v>1.721718020698239E-3</v>
      </c>
      <c r="N69" s="51">
        <f>N203/N$283</f>
        <v>2.1608240226124982E-3</v>
      </c>
      <c r="O69" s="51">
        <f>O203/O$283</f>
        <v>2.2487439722987056E-3</v>
      </c>
      <c r="P69" s="52">
        <f>SUM(D203:O203)/SUM(D$283:O$283)</f>
        <v>2.4719672349997838E-3</v>
      </c>
      <c r="Q69" s="53">
        <f t="shared" si="0"/>
        <v>0.29012367212916923</v>
      </c>
    </row>
    <row r="70" spans="1:17" ht="8.25" customHeight="1">
      <c r="A70" s="77" t="str">
        <f>IFERROR(INDEX(SCNtoISIC!$I:$I,MATCH($B70,SCNtoISIC!$G:$G,0)),0)</f>
        <v>ISIC 239</v>
      </c>
      <c r="B70" s="56">
        <v>23002</v>
      </c>
      <c r="C70" s="44" t="s">
        <v>162</v>
      </c>
      <c r="D70" s="51">
        <f>D204/D$283</f>
        <v>4.4543699224390458E-3</v>
      </c>
      <c r="E70" s="51">
        <f>E204/E$283</f>
        <v>4.7596393550654401E-3</v>
      </c>
      <c r="F70" s="51">
        <f>F204/F$283</f>
        <v>4.8673246433882482E-3</v>
      </c>
      <c r="G70" s="51">
        <f>G204/G$283</f>
        <v>4.7752849556579342E-3</v>
      </c>
      <c r="H70" s="51">
        <f>H204/H$283</f>
        <v>4.6466894608763907E-3</v>
      </c>
      <c r="I70" s="51">
        <f>I204/I$283</f>
        <v>4.0313306660159877E-3</v>
      </c>
      <c r="J70" s="51">
        <f>J204/J$283</f>
        <v>3.3458131397814885E-3</v>
      </c>
      <c r="K70" s="51">
        <f>K204/K$283</f>
        <v>2.8546139164668206E-3</v>
      </c>
      <c r="L70" s="51">
        <f>L204/L$283</f>
        <v>2.8782972815652912E-3</v>
      </c>
      <c r="M70" s="51">
        <f>M204/M$283</f>
        <v>2.9950747929627991E-3</v>
      </c>
      <c r="N70" s="51">
        <f>N204/N$283</f>
        <v>3.3296112790204262E-3</v>
      </c>
      <c r="O70" s="51">
        <f>O204/O$283</f>
        <v>4.167821590028209E-3</v>
      </c>
      <c r="P70" s="52">
        <f>SUM(D204:O204)/SUM(D$283:O$283)</f>
        <v>3.8218757588298117E-3</v>
      </c>
      <c r="Q70" s="53">
        <f t="shared" si="0"/>
        <v>0.20835177465958465</v>
      </c>
    </row>
    <row r="71" spans="1:17" ht="8.25" customHeight="1">
      <c r="A71" s="77" t="str">
        <f>IFERROR(INDEX(SCNtoISIC!$I:$I,MATCH($B71,SCNtoISIC!$G:$G,0)),0)</f>
        <v>ISIC 231</v>
      </c>
      <c r="B71" s="57">
        <v>23003</v>
      </c>
      <c r="C71" s="42" t="s">
        <v>163</v>
      </c>
      <c r="D71" s="54">
        <f>D205/D$283</f>
        <v>8.4596743000946769E-3</v>
      </c>
      <c r="E71" s="54">
        <f>E205/E$283</f>
        <v>8.1169788194906198E-3</v>
      </c>
      <c r="F71" s="54">
        <f>F205/F$283</f>
        <v>8.0199220729589848E-3</v>
      </c>
      <c r="G71" s="54">
        <f>G205/G$283</f>
        <v>7.9103551847947116E-3</v>
      </c>
      <c r="H71" s="54">
        <f>H205/H$283</f>
        <v>7.9476334207943897E-3</v>
      </c>
      <c r="I71" s="54">
        <f>I205/I$283</f>
        <v>7.765452641996789E-3</v>
      </c>
      <c r="J71" s="54">
        <f>J205/J$283</f>
        <v>7.0607248496170564E-3</v>
      </c>
      <c r="K71" s="54">
        <f>K205/K$283</f>
        <v>6.7364879608605537E-3</v>
      </c>
      <c r="L71" s="54">
        <f>L205/L$283</f>
        <v>6.9741600004911385E-3</v>
      </c>
      <c r="M71" s="54">
        <f>M205/M$283</f>
        <v>7.0909556211684434E-3</v>
      </c>
      <c r="N71" s="54">
        <f>N205/N$283</f>
        <v>7.6080244459726318E-3</v>
      </c>
      <c r="O71" s="54">
        <f>O205/O$283</f>
        <v>9.1624166596576042E-3</v>
      </c>
      <c r="P71" s="52">
        <f>SUM(D205:O205)/SUM(D$283:O$283)</f>
        <v>7.7243692727465563E-3</v>
      </c>
      <c r="Q71" s="53">
        <f t="shared" ref="Q71:Q133" si="1">STDEV(D71:O71)/P71</f>
        <v>9.0099798097651021E-2</v>
      </c>
    </row>
    <row r="72" spans="1:17" ht="8.25" customHeight="1">
      <c r="A72" s="77" t="str">
        <f>IFERROR(INDEX(SCNtoISIC!$I:$I,MATCH($B72,SCNtoISIC!$G:$G,0)),0)</f>
        <v>ISIC 241</v>
      </c>
      <c r="B72" s="57">
        <v>24911</v>
      </c>
      <c r="C72" s="42" t="s">
        <v>164</v>
      </c>
      <c r="D72" s="54">
        <f>D206/D$283</f>
        <v>2.520171277973631E-3</v>
      </c>
      <c r="E72" s="54">
        <f>E206/E$283</f>
        <v>2.6259133686227574E-3</v>
      </c>
      <c r="F72" s="54">
        <f>F206/F$283</f>
        <v>2.3490267427659947E-3</v>
      </c>
      <c r="G72" s="54">
        <f>G206/G$283</f>
        <v>2.1893912524507098E-3</v>
      </c>
      <c r="H72" s="54">
        <f>H206/H$283</f>
        <v>2.1228758911865176E-3</v>
      </c>
      <c r="I72" s="54">
        <f>I206/I$283</f>
        <v>1.9472005926828289E-3</v>
      </c>
      <c r="J72" s="54">
        <f>J206/J$283</f>
        <v>1.720120561565769E-3</v>
      </c>
      <c r="K72" s="54">
        <f>K206/K$283</f>
        <v>2.1160191992108698E-3</v>
      </c>
      <c r="L72" s="54">
        <f>L206/L$283</f>
        <v>2.7924908993122782E-3</v>
      </c>
      <c r="M72" s="54">
        <f>M206/M$283</f>
        <v>2.9627299881406894E-3</v>
      </c>
      <c r="N72" s="54">
        <f>N206/N$283</f>
        <v>3.0059410504918987E-3</v>
      </c>
      <c r="O72" s="54">
        <f>O206/O$283</f>
        <v>4.5637319074643967E-3</v>
      </c>
      <c r="P72" s="52">
        <f>SUM(D206:O206)/SUM(D$283:O$283)</f>
        <v>2.6789401549692014E-3</v>
      </c>
      <c r="Q72" s="53">
        <f t="shared" si="1"/>
        <v>0.27760480283602418</v>
      </c>
    </row>
    <row r="73" spans="1:17" ht="8.25" customHeight="1">
      <c r="A73" s="77" t="str">
        <f>IFERROR(INDEX(SCNtoISIC!$I:$I,MATCH($B73,SCNtoISIC!$G:$G,0)),0)</f>
        <v>ISIC 241</v>
      </c>
      <c r="B73" s="57">
        <v>24912</v>
      </c>
      <c r="C73" s="42" t="s">
        <v>165</v>
      </c>
      <c r="D73" s="54">
        <f>D207/D$283</f>
        <v>2.0376509934642306E-2</v>
      </c>
      <c r="E73" s="54">
        <f>E207/E$283</f>
        <v>1.8568762964476137E-2</v>
      </c>
      <c r="F73" s="54">
        <f>F207/F$283</f>
        <v>1.6823268449517734E-2</v>
      </c>
      <c r="G73" s="54">
        <f>G207/G$283</f>
        <v>1.6562136191652106E-2</v>
      </c>
      <c r="H73" s="54">
        <f>H207/H$283</f>
        <v>1.5624629582555871E-2</v>
      </c>
      <c r="I73" s="54">
        <f>I207/I$283</f>
        <v>1.4121082019758207E-2</v>
      </c>
      <c r="J73" s="54">
        <f>J207/J$283</f>
        <v>1.2527498960016129E-2</v>
      </c>
      <c r="K73" s="54">
        <f>K207/K$283</f>
        <v>1.4454984975276666E-2</v>
      </c>
      <c r="L73" s="54">
        <f>L207/L$283</f>
        <v>1.8123707104125975E-2</v>
      </c>
      <c r="M73" s="54">
        <f>M207/M$283</f>
        <v>1.6112178820486468E-2</v>
      </c>
      <c r="N73" s="54">
        <f>N207/N$283</f>
        <v>1.6666322802639875E-2</v>
      </c>
      <c r="O73" s="54">
        <f>O207/O$283</f>
        <v>2.8582550075220741E-2</v>
      </c>
      <c r="P73" s="52">
        <f>SUM(D207:O207)/SUM(D$283:O$283)</f>
        <v>1.7674463776471083E-2</v>
      </c>
      <c r="Q73" s="53">
        <f t="shared" si="1"/>
        <v>0.23224412433198258</v>
      </c>
    </row>
    <row r="74" spans="1:17" ht="8.25" customHeight="1">
      <c r="A74" s="77" t="str">
        <f>IFERROR(INDEX(SCNtoISIC!$I:$I,MATCH($B74,SCNtoISIC!$G:$G,0)),0)</f>
        <v>ISIC 242</v>
      </c>
      <c r="B74" s="57">
        <v>24921</v>
      </c>
      <c r="C74" s="42" t="s">
        <v>166</v>
      </c>
      <c r="D74" s="54">
        <f>D208/D$283</f>
        <v>7.6871271565761594E-3</v>
      </c>
      <c r="E74" s="54">
        <f>E208/E$283</f>
        <v>7.527907755767207E-3</v>
      </c>
      <c r="F74" s="54">
        <f>F208/F$283</f>
        <v>7.2298515398482996E-3</v>
      </c>
      <c r="G74" s="54">
        <f>G208/G$283</f>
        <v>7.6760923839456641E-3</v>
      </c>
      <c r="H74" s="54">
        <f>H208/H$283</f>
        <v>7.4108579875974074E-3</v>
      </c>
      <c r="I74" s="54">
        <f>I208/I$283</f>
        <v>8.2886533494268555E-3</v>
      </c>
      <c r="J74" s="54">
        <f>J208/J$283</f>
        <v>7.5098957974443197E-3</v>
      </c>
      <c r="K74" s="54">
        <f>K208/K$283</f>
        <v>7.4974045168164681E-3</v>
      </c>
      <c r="L74" s="54">
        <f>L208/L$283</f>
        <v>8.6383183890786901E-3</v>
      </c>
      <c r="M74" s="54">
        <f>M208/M$283</f>
        <v>8.8450184466887915E-3</v>
      </c>
      <c r="N74" s="54">
        <f>N208/N$283</f>
        <v>1.0022475566051658E-2</v>
      </c>
      <c r="O74" s="54">
        <f>O208/O$283</f>
        <v>1.1802632492918998E-2</v>
      </c>
      <c r="P74" s="52">
        <f>SUM(D208:O208)/SUM(D$283:O$283)</f>
        <v>8.5887887629274347E-3</v>
      </c>
      <c r="Q74" s="53">
        <f t="shared" si="1"/>
        <v>0.15773243110128168</v>
      </c>
    </row>
    <row r="75" spans="1:17" ht="8.25" customHeight="1">
      <c r="A75" s="77" t="str">
        <f>IFERROR(INDEX(SCNtoISIC!$I:$I,MATCH($B75,SCNtoISIC!$G:$G,0)),0)</f>
        <v>ISIC 242</v>
      </c>
      <c r="B75" s="57">
        <v>24922</v>
      </c>
      <c r="C75" s="42" t="s">
        <v>167</v>
      </c>
      <c r="D75" s="54">
        <f>D209/D$283</f>
        <v>1.6243562857724454E-3</v>
      </c>
      <c r="E75" s="54">
        <f>E209/E$283</f>
        <v>1.2761683052347806E-3</v>
      </c>
      <c r="F75" s="54">
        <f>F209/F$283</f>
        <v>1.1335975209563925E-3</v>
      </c>
      <c r="G75" s="54">
        <f>G209/G$283</f>
        <v>1.177128373201461E-3</v>
      </c>
      <c r="H75" s="54">
        <f>H209/H$283</f>
        <v>1.0404998967806106E-3</v>
      </c>
      <c r="I75" s="54">
        <f>I209/I$283</f>
        <v>7.8805334479026691E-4</v>
      </c>
      <c r="J75" s="54">
        <f>J209/J$283</f>
        <v>6.3308220593977541E-4</v>
      </c>
      <c r="K75" s="54">
        <f>K209/K$283</f>
        <v>8.4033370997007206E-4</v>
      </c>
      <c r="L75" s="54">
        <f>L209/L$283</f>
        <v>9.9555391589061393E-4</v>
      </c>
      <c r="M75" s="54">
        <f>M209/M$283</f>
        <v>7.8669602690762958E-4</v>
      </c>
      <c r="N75" s="54">
        <f>N209/N$283</f>
        <v>6.5772208436268049E-4</v>
      </c>
      <c r="O75" s="54">
        <f>O209/O$283</f>
        <v>1.0777681931776041E-3</v>
      </c>
      <c r="P75" s="52">
        <f>SUM(D209:O209)/SUM(D$283:O$283)</f>
        <v>9.6384805478809648E-4</v>
      </c>
      <c r="Q75" s="53">
        <f t="shared" si="1"/>
        <v>0.2952197147611979</v>
      </c>
    </row>
    <row r="76" spans="1:17" ht="8.25" customHeight="1">
      <c r="A76" s="77" t="str">
        <f>IFERROR(INDEX(SCNtoISIC!$I:$I,MATCH($B76,SCNtoISIC!$G:$G,0)),0)</f>
        <v>ISIC 25</v>
      </c>
      <c r="B76" s="56">
        <v>25001</v>
      </c>
      <c r="C76" s="44" t="s">
        <v>168</v>
      </c>
      <c r="D76" s="51">
        <f>D210/D$283</f>
        <v>1.9925385636644984E-2</v>
      </c>
      <c r="E76" s="51">
        <f>E210/E$283</f>
        <v>1.9350915893539457E-2</v>
      </c>
      <c r="F76" s="51">
        <f>F210/F$283</f>
        <v>1.8656381626498516E-2</v>
      </c>
      <c r="G76" s="51">
        <f>G210/G$283</f>
        <v>1.8090002305115951E-2</v>
      </c>
      <c r="H76" s="51">
        <f>H210/H$283</f>
        <v>1.6984391463297936E-2</v>
      </c>
      <c r="I76" s="51">
        <f>I210/I$283</f>
        <v>1.5784083056986514E-2</v>
      </c>
      <c r="J76" s="51">
        <f>J210/J$283</f>
        <v>1.4448597999658018E-2</v>
      </c>
      <c r="K76" s="51">
        <f>K210/K$283</f>
        <v>1.3802640627963433E-2</v>
      </c>
      <c r="L76" s="51">
        <f>L210/L$283</f>
        <v>1.4769691244079753E-2</v>
      </c>
      <c r="M76" s="51">
        <f>M210/M$283</f>
        <v>1.5432937919222166E-2</v>
      </c>
      <c r="N76" s="51">
        <f>N210/N$283</f>
        <v>1.6844650248889658E-2</v>
      </c>
      <c r="O76" s="51">
        <f>O210/O$283</f>
        <v>2.1739892691437841E-2</v>
      </c>
      <c r="P76" s="52">
        <f>SUM(D210:O210)/SUM(D$283:O$283)</f>
        <v>1.7072166772721102E-2</v>
      </c>
      <c r="Q76" s="53">
        <f t="shared" si="1"/>
        <v>0.14333672082911486</v>
      </c>
    </row>
    <row r="77" spans="1:17" ht="8.25" customHeight="1">
      <c r="A77" s="77" t="str">
        <f>IFERROR(INDEX(SCNtoISIC!$I:$I,MATCH($B77,SCNtoISIC!$G:$G,0)),0)</f>
        <v>ISIC 26</v>
      </c>
      <c r="B77" s="56">
        <v>26001</v>
      </c>
      <c r="C77" s="44" t="s">
        <v>169</v>
      </c>
      <c r="D77" s="51">
        <f>D211/D$283</f>
        <v>8.5927212265434025E-4</v>
      </c>
      <c r="E77" s="51">
        <f>E211/E$283</f>
        <v>8.6601215341805169E-4</v>
      </c>
      <c r="F77" s="51">
        <f>F211/F$283</f>
        <v>7.9817062532711914E-4</v>
      </c>
      <c r="G77" s="51">
        <f>G211/G$283</f>
        <v>7.3504877223972678E-4</v>
      </c>
      <c r="H77" s="51">
        <f>H211/H$283</f>
        <v>7.0047290573223211E-4</v>
      </c>
      <c r="I77" s="51">
        <f>I211/I$283</f>
        <v>6.7547429553451452E-4</v>
      </c>
      <c r="J77" s="51">
        <f>J211/J$283</f>
        <v>5.9783121891213858E-4</v>
      </c>
      <c r="K77" s="51">
        <f>K211/K$283</f>
        <v>9.3220250189849513E-4</v>
      </c>
      <c r="L77" s="51">
        <f>L211/L$283</f>
        <v>1.1396115526514958E-3</v>
      </c>
      <c r="M77" s="51">
        <f>M211/M$283</f>
        <v>9.2987930515780548E-4</v>
      </c>
      <c r="N77" s="51">
        <f>N211/N$283</f>
        <v>1.1573543250713539E-3</v>
      </c>
      <c r="O77" s="51">
        <f>O211/O$283</f>
        <v>1.3376398197010211E-3</v>
      </c>
      <c r="P77" s="52">
        <f>SUM(D211:O211)/SUM(D$283:O$283)</f>
        <v>9.2623993955910004E-4</v>
      </c>
      <c r="Q77" s="53">
        <f t="shared" si="1"/>
        <v>0.23889928522141884</v>
      </c>
    </row>
    <row r="78" spans="1:17" ht="8.25" customHeight="1">
      <c r="A78" s="77" t="str">
        <f>IFERROR(INDEX(SCNtoISIC!$I:$I,MATCH($B78,SCNtoISIC!$G:$G,0)),0)</f>
        <v>ISIC 26</v>
      </c>
      <c r="B78" s="56">
        <v>26002</v>
      </c>
      <c r="C78" s="44" t="s">
        <v>170</v>
      </c>
      <c r="D78" s="51">
        <f>D212/D$283</f>
        <v>5.7503550705933614E-3</v>
      </c>
      <c r="E78" s="51">
        <f>E212/E$283</f>
        <v>4.4491088757791257E-3</v>
      </c>
      <c r="F78" s="51">
        <f>F212/F$283</f>
        <v>4.3435186800588194E-3</v>
      </c>
      <c r="G78" s="51">
        <f>G212/G$283</f>
        <v>4.6578722148000445E-3</v>
      </c>
      <c r="H78" s="51">
        <f>H212/H$283</f>
        <v>4.7885836759703707E-3</v>
      </c>
      <c r="I78" s="51">
        <f>I212/I$283</f>
        <v>3.9349296430977281E-3</v>
      </c>
      <c r="J78" s="51">
        <f>J212/J$283</f>
        <v>2.9704938073107675E-3</v>
      </c>
      <c r="K78" s="51">
        <f>K212/K$283</f>
        <v>3.1984006022948369E-3</v>
      </c>
      <c r="L78" s="51">
        <f>L212/L$283</f>
        <v>3.6105783707095561E-3</v>
      </c>
      <c r="M78" s="51">
        <f>M212/M$283</f>
        <v>3.8310323636162359E-3</v>
      </c>
      <c r="N78" s="51">
        <f>N212/N$283</f>
        <v>4.1948344964917329E-3</v>
      </c>
      <c r="O78" s="51">
        <f>O212/O$283</f>
        <v>4.6326389442154815E-3</v>
      </c>
      <c r="P78" s="52">
        <f>SUM(D212:O212)/SUM(D$283:O$283)</f>
        <v>4.1292360140280839E-3</v>
      </c>
      <c r="Q78" s="53">
        <f t="shared" si="1"/>
        <v>0.18324808014372493</v>
      </c>
    </row>
    <row r="79" spans="1:17" ht="8.25" customHeight="1">
      <c r="A79" s="77" t="str">
        <f>IFERROR(INDEX(SCNtoISIC!$I:$I,MATCH($B79,SCNtoISIC!$G:$G,0)),0)</f>
        <v>ISIC 26</v>
      </c>
      <c r="B79" s="56">
        <v>26003</v>
      </c>
      <c r="C79" s="44" t="s">
        <v>171</v>
      </c>
      <c r="D79" s="51">
        <f>D213/D$283</f>
        <v>7.2596785205387652E-3</v>
      </c>
      <c r="E79" s="51">
        <f>E213/E$283</f>
        <v>7.7819989205695477E-3</v>
      </c>
      <c r="F79" s="51">
        <f>F213/F$283</f>
        <v>8.0209605463200662E-3</v>
      </c>
      <c r="G79" s="51">
        <f>G213/G$283</f>
        <v>8.4593441504353557E-3</v>
      </c>
      <c r="H79" s="51">
        <f>H213/H$283</f>
        <v>7.8619777665608279E-3</v>
      </c>
      <c r="I79" s="51">
        <f>I213/I$283</f>
        <v>7.2472554478669772E-3</v>
      </c>
      <c r="J79" s="51">
        <f>J213/J$283</f>
        <v>6.7445825134687483E-3</v>
      </c>
      <c r="K79" s="51">
        <f>K213/K$283</f>
        <v>7.566951470044928E-3</v>
      </c>
      <c r="L79" s="51">
        <f>L213/L$283</f>
        <v>7.8973281662947682E-3</v>
      </c>
      <c r="M79" s="51">
        <f>M213/M$283</f>
        <v>7.7655951694455003E-3</v>
      </c>
      <c r="N79" s="51">
        <f>N213/N$283</f>
        <v>7.4066997240458329E-3</v>
      </c>
      <c r="O79" s="51">
        <f>O213/O$283</f>
        <v>7.5654600204923539E-3</v>
      </c>
      <c r="P79" s="52">
        <f>SUM(D213:O213)/SUM(D$283:O$283)</f>
        <v>7.6192420996558071E-3</v>
      </c>
      <c r="Q79" s="53">
        <f t="shared" si="1"/>
        <v>5.779463609627402E-2</v>
      </c>
    </row>
    <row r="80" spans="1:17" ht="8.25" customHeight="1">
      <c r="A80" s="77" t="str">
        <f>IFERROR(INDEX(SCNtoISIC!$I:$I,MATCH($B80,SCNtoISIC!$G:$G,0)),0)</f>
        <v>ISIC 26</v>
      </c>
      <c r="B80" s="56">
        <v>26004</v>
      </c>
      <c r="C80" s="44" t="s">
        <v>172</v>
      </c>
      <c r="D80" s="51">
        <f>D214/D$283</f>
        <v>2.2679740092700512E-3</v>
      </c>
      <c r="E80" s="51">
        <f>E214/E$283</f>
        <v>2.1773693429869697E-3</v>
      </c>
      <c r="F80" s="51">
        <f>F214/F$283</f>
        <v>1.9784994475321718E-3</v>
      </c>
      <c r="G80" s="51">
        <f>G214/G$283</f>
        <v>2.0100836162523991E-3</v>
      </c>
      <c r="H80" s="51">
        <f>H214/H$283</f>
        <v>1.7883862353613189E-3</v>
      </c>
      <c r="I80" s="51">
        <f>I214/I$283</f>
        <v>1.6534943619578213E-3</v>
      </c>
      <c r="J80" s="51">
        <f>J214/J$283</f>
        <v>1.5133998412589036E-3</v>
      </c>
      <c r="K80" s="51">
        <f>K214/K$283</f>
        <v>1.4328494555976869E-3</v>
      </c>
      <c r="L80" s="51">
        <f>L214/L$283</f>
        <v>1.5553656044331489E-3</v>
      </c>
      <c r="M80" s="51">
        <f>M214/M$283</f>
        <v>1.5471372750056806E-3</v>
      </c>
      <c r="N80" s="51">
        <f>N214/N$283</f>
        <v>1.5981135400468646E-3</v>
      </c>
      <c r="O80" s="51">
        <f>O214/O$283</f>
        <v>1.6100500857620752E-3</v>
      </c>
      <c r="P80" s="52">
        <f>SUM(D214:O214)/SUM(D$283:O$283)</f>
        <v>1.7116756358533003E-3</v>
      </c>
      <c r="Q80" s="53">
        <f t="shared" si="1"/>
        <v>0.16319987187114182</v>
      </c>
    </row>
    <row r="81" spans="1:17" ht="8.25" customHeight="1">
      <c r="A81" s="77" t="str">
        <f>IFERROR(INDEX(SCNtoISIC!$I:$I,MATCH($B81,SCNtoISIC!$G:$G,0)),0)</f>
        <v>ISIC 27</v>
      </c>
      <c r="B81" s="57">
        <v>27001</v>
      </c>
      <c r="C81" s="42" t="s">
        <v>173</v>
      </c>
      <c r="D81" s="54">
        <f>D215/D$283</f>
        <v>1.0357587419164985E-2</v>
      </c>
      <c r="E81" s="54">
        <f>E215/E$283</f>
        <v>1.0228311879538852E-2</v>
      </c>
      <c r="F81" s="54">
        <f>F215/F$283</f>
        <v>9.7797190306474265E-3</v>
      </c>
      <c r="G81" s="54">
        <f>G215/G$283</f>
        <v>9.952886731028605E-3</v>
      </c>
      <c r="H81" s="54">
        <f>H215/H$283</f>
        <v>9.4944534070444935E-3</v>
      </c>
      <c r="I81" s="54">
        <f>I215/I$283</f>
        <v>9.3919280321332291E-3</v>
      </c>
      <c r="J81" s="54">
        <f>J215/J$283</f>
        <v>9.1060796308631477E-3</v>
      </c>
      <c r="K81" s="54">
        <f>K215/K$283</f>
        <v>7.8739906391015746E-3</v>
      </c>
      <c r="L81" s="54">
        <f>L215/L$283</f>
        <v>8.6398888885874797E-3</v>
      </c>
      <c r="M81" s="54">
        <f>M215/M$283</f>
        <v>9.1140622625312771E-3</v>
      </c>
      <c r="N81" s="54">
        <f>N215/N$283</f>
        <v>1.0608183324294309E-2</v>
      </c>
      <c r="O81" s="54">
        <f>O215/O$283</f>
        <v>1.2329810160558943E-2</v>
      </c>
      <c r="P81" s="52">
        <f>SUM(D215:O215)/SUM(D$283:O$283)</f>
        <v>9.7901013442153167E-3</v>
      </c>
      <c r="Q81" s="53">
        <f t="shared" si="1"/>
        <v>0.11438698494165175</v>
      </c>
    </row>
    <row r="82" spans="1:17" ht="8.25" customHeight="1">
      <c r="A82" s="77" t="str">
        <f>IFERROR(INDEX(SCNtoISIC!$I:$I,MATCH($B82,SCNtoISIC!$G:$G,0)),0)</f>
        <v>ISIC 27</v>
      </c>
      <c r="B82" s="57">
        <v>27002</v>
      </c>
      <c r="C82" s="42" t="s">
        <v>174</v>
      </c>
      <c r="D82" s="54">
        <f>D216/D$283</f>
        <v>4.4366131759691002E-3</v>
      </c>
      <c r="E82" s="54">
        <f>E216/E$283</f>
        <v>3.6395360368450471E-3</v>
      </c>
      <c r="F82" s="54">
        <f>F216/F$283</f>
        <v>3.4770165075725477E-3</v>
      </c>
      <c r="G82" s="54">
        <f>G216/G$283</f>
        <v>3.6217891788591795E-3</v>
      </c>
      <c r="H82" s="54">
        <f>H216/H$283</f>
        <v>3.2331116034340478E-3</v>
      </c>
      <c r="I82" s="54">
        <f>I216/I$283</f>
        <v>2.966082684391557E-3</v>
      </c>
      <c r="J82" s="54">
        <f>J216/J$283</f>
        <v>2.8578820568966883E-3</v>
      </c>
      <c r="K82" s="54">
        <f>K216/K$283</f>
        <v>2.9896078933666025E-3</v>
      </c>
      <c r="L82" s="54">
        <f>L216/L$283</f>
        <v>3.0340622783007936E-3</v>
      </c>
      <c r="M82" s="54">
        <f>M216/M$283</f>
        <v>3.1398820781496496E-3</v>
      </c>
      <c r="N82" s="54">
        <f>N216/N$283</f>
        <v>2.9638888892539249E-3</v>
      </c>
      <c r="O82" s="54">
        <f>O216/O$283</f>
        <v>3.3897601702236827E-3</v>
      </c>
      <c r="P82" s="52">
        <f>SUM(D216:O216)/SUM(D$283:O$283)</f>
        <v>3.2523525057659248E-3</v>
      </c>
      <c r="Q82" s="53">
        <f t="shared" si="1"/>
        <v>0.1364183243795089</v>
      </c>
    </row>
    <row r="83" spans="1:17" ht="8.25" customHeight="1">
      <c r="A83" s="77" t="str">
        <f>IFERROR(INDEX(SCNtoISIC!$I:$I,MATCH($B83,SCNtoISIC!$G:$G,0)),0)</f>
        <v>ISIC 28</v>
      </c>
      <c r="B83" s="57">
        <v>28001</v>
      </c>
      <c r="C83" s="42" t="s">
        <v>175</v>
      </c>
      <c r="D83" s="54">
        <f>D217/D$283</f>
        <v>4.5681160375073953E-3</v>
      </c>
      <c r="E83" s="54">
        <f>E217/E$283</f>
        <v>4.2313490915555363E-3</v>
      </c>
      <c r="F83" s="54">
        <f>F217/F$283</f>
        <v>4.5964907908182338E-3</v>
      </c>
      <c r="G83" s="54">
        <f>G217/G$283</f>
        <v>5.6855150377399435E-3</v>
      </c>
      <c r="H83" s="54">
        <f>H217/H$283</f>
        <v>5.0614704774376946E-3</v>
      </c>
      <c r="I83" s="54">
        <f>I217/I$283</f>
        <v>3.5584986591418273E-3</v>
      </c>
      <c r="J83" s="54">
        <f>J217/J$283</f>
        <v>3.9044057034501945E-3</v>
      </c>
      <c r="K83" s="54">
        <f>K217/K$283</f>
        <v>4.2775931712788094E-3</v>
      </c>
      <c r="L83" s="54">
        <f>L217/L$283</f>
        <v>4.6859422161832547E-3</v>
      </c>
      <c r="M83" s="54">
        <f>M217/M$283</f>
        <v>4.5447834122848817E-3</v>
      </c>
      <c r="N83" s="54">
        <f>N217/N$283</f>
        <v>5.0703079282647954E-3</v>
      </c>
      <c r="O83" s="54">
        <f>O217/O$283</f>
        <v>7.7747332432178719E-3</v>
      </c>
      <c r="P83" s="52">
        <f>SUM(D217:O217)/SUM(D$283:O$283)</f>
        <v>4.9558988470526704E-3</v>
      </c>
      <c r="Q83" s="53">
        <f t="shared" si="1"/>
        <v>0.21831644192354654</v>
      </c>
    </row>
    <row r="84" spans="1:17" ht="8.25" customHeight="1">
      <c r="A84" s="77" t="str">
        <f>IFERROR(INDEX(SCNtoISIC!$I:$I,MATCH($B84,SCNtoISIC!$G:$G,0)),0)</f>
        <v>ISIC 28</v>
      </c>
      <c r="B84" s="57">
        <v>28002</v>
      </c>
      <c r="C84" s="42" t="s">
        <v>176</v>
      </c>
      <c r="D84" s="54">
        <f>D218/D$283</f>
        <v>3.771635887877212E-3</v>
      </c>
      <c r="E84" s="54">
        <f>E218/E$283</f>
        <v>3.9338430694578303E-3</v>
      </c>
      <c r="F84" s="54">
        <f>F218/F$283</f>
        <v>3.7854430958137062E-3</v>
      </c>
      <c r="G84" s="54">
        <f>G218/G$283</f>
        <v>3.8629917103979112E-3</v>
      </c>
      <c r="H84" s="54">
        <f>H218/H$283</f>
        <v>3.7264535634742141E-3</v>
      </c>
      <c r="I84" s="54">
        <f>I218/I$283</f>
        <v>2.9320587939498186E-3</v>
      </c>
      <c r="J84" s="54">
        <f>J218/J$283</f>
        <v>2.1916224514014898E-3</v>
      </c>
      <c r="K84" s="54">
        <f>K218/K$283</f>
        <v>2.5919147263243872E-3</v>
      </c>
      <c r="L84" s="54">
        <f>L218/L$283</f>
        <v>3.1639854194825605E-3</v>
      </c>
      <c r="M84" s="54">
        <f>M218/M$283</f>
        <v>3.1136272993400713E-3</v>
      </c>
      <c r="N84" s="54">
        <f>N218/N$283</f>
        <v>3.2029291432910311E-3</v>
      </c>
      <c r="O84" s="54">
        <f>O218/O$283</f>
        <v>4.7984152935007015E-3</v>
      </c>
      <c r="P84" s="52">
        <f>SUM(D218:O218)/SUM(D$283:O$283)</f>
        <v>3.4219063638683592E-3</v>
      </c>
      <c r="Q84" s="53">
        <f t="shared" si="1"/>
        <v>0.2038146200150292</v>
      </c>
    </row>
    <row r="85" spans="1:17" ht="8.25" customHeight="1">
      <c r="A85" s="77" t="str">
        <f>IFERROR(INDEX(SCNtoISIC!$I:$I,MATCH($B85,SCNtoISIC!$G:$G,0)),0)</f>
        <v>ISIC 28</v>
      </c>
      <c r="B85" s="57">
        <v>28003</v>
      </c>
      <c r="C85" s="42" t="s">
        <v>177</v>
      </c>
      <c r="D85" s="54">
        <f>D219/D$283</f>
        <v>1.7392604495236174E-2</v>
      </c>
      <c r="E85" s="54">
        <f>E219/E$283</f>
        <v>1.7151382123406961E-2</v>
      </c>
      <c r="F85" s="54">
        <f>F219/F$283</f>
        <v>1.6007028387707799E-2</v>
      </c>
      <c r="G85" s="54">
        <f>G219/G$283</f>
        <v>1.603209081519141E-2</v>
      </c>
      <c r="H85" s="54">
        <f>H219/H$283</f>
        <v>1.5329420398470104E-2</v>
      </c>
      <c r="I85" s="54">
        <f>I219/I$283</f>
        <v>1.3877077354482405E-2</v>
      </c>
      <c r="J85" s="54">
        <f>J219/J$283</f>
        <v>1.1399148361674489E-2</v>
      </c>
      <c r="K85" s="54">
        <f>K219/K$283</f>
        <v>1.1233503288067581E-2</v>
      </c>
      <c r="L85" s="54">
        <f>L219/L$283</f>
        <v>1.144879864640075E-2</v>
      </c>
      <c r="M85" s="54">
        <f>M219/M$283</f>
        <v>1.2083964947975614E-2</v>
      </c>
      <c r="N85" s="54">
        <f>N219/N$283</f>
        <v>1.3256549591259563E-2</v>
      </c>
      <c r="O85" s="54">
        <f>O219/O$283</f>
        <v>1.5389349169154236E-2</v>
      </c>
      <c r="P85" s="52">
        <f>SUM(D219:O219)/SUM(D$283:O$283)</f>
        <v>1.3928844041590335E-2</v>
      </c>
      <c r="Q85" s="53">
        <f t="shared" si="1"/>
        <v>0.16471019227240921</v>
      </c>
    </row>
    <row r="86" spans="1:17" ht="8.25" customHeight="1">
      <c r="A86" s="77" t="str">
        <f>IFERROR(INDEX(SCNtoISIC!$I:$I,MATCH($B86,SCNtoISIC!$G:$G,0)),0)</f>
        <v>ISIC 29</v>
      </c>
      <c r="B86" s="56">
        <v>29911</v>
      </c>
      <c r="C86" s="44" t="s">
        <v>178</v>
      </c>
      <c r="D86" s="51">
        <f>D220/D$283</f>
        <v>2.6872133668669921E-2</v>
      </c>
      <c r="E86" s="51">
        <f>E220/E$283</f>
        <v>2.4535335352352697E-2</v>
      </c>
      <c r="F86" s="51">
        <f>F220/F$283</f>
        <v>2.431772300176956E-2</v>
      </c>
      <c r="G86" s="51">
        <f>G220/G$283</f>
        <v>2.36869888864902E-2</v>
      </c>
      <c r="H86" s="51">
        <f>H220/H$283</f>
        <v>1.9916410463971589E-2</v>
      </c>
      <c r="I86" s="51">
        <f>I220/I$283</f>
        <v>1.7679914246453383E-2</v>
      </c>
      <c r="J86" s="51">
        <f>J220/J$283</f>
        <v>1.5561316938593738E-2</v>
      </c>
      <c r="K86" s="51">
        <f>K220/K$283</f>
        <v>1.8194728128356343E-2</v>
      </c>
      <c r="L86" s="51">
        <f>L220/L$283</f>
        <v>1.8770181811017226E-2</v>
      </c>
      <c r="M86" s="51">
        <f>M220/M$283</f>
        <v>1.8138398141811264E-2</v>
      </c>
      <c r="N86" s="51">
        <f>N220/N$283</f>
        <v>1.4170921272177752E-2</v>
      </c>
      <c r="O86" s="51">
        <f>O220/O$283</f>
        <v>1.645335814726399E-2</v>
      </c>
      <c r="P86" s="52">
        <f>SUM(D220:O220)/SUM(D$283:O$283)</f>
        <v>1.9111444877319628E-2</v>
      </c>
      <c r="Q86" s="53">
        <f t="shared" si="1"/>
        <v>0.21147316581489159</v>
      </c>
    </row>
    <row r="87" spans="1:17" ht="8.25" customHeight="1">
      <c r="A87" s="77" t="str">
        <f>IFERROR(INDEX(SCNtoISIC!$I:$I,MATCH($B87,SCNtoISIC!$G:$G,0)),0)</f>
        <v>ISIC 29</v>
      </c>
      <c r="B87" s="56">
        <v>29912</v>
      </c>
      <c r="C87" s="44" t="s">
        <v>179</v>
      </c>
      <c r="D87" s="51">
        <f>D221/D$283</f>
        <v>1.2983527143503077E-2</v>
      </c>
      <c r="E87" s="51">
        <f>E221/E$283</f>
        <v>1.2641492447414325E-2</v>
      </c>
      <c r="F87" s="51">
        <f>F221/F$283</f>
        <v>9.943590127026062E-3</v>
      </c>
      <c r="G87" s="51">
        <f>G221/G$283</f>
        <v>1.1813672357308352E-2</v>
      </c>
      <c r="H87" s="51">
        <f>H221/H$283</f>
        <v>8.8713301527110541E-3</v>
      </c>
      <c r="I87" s="51">
        <f>I221/I$283</f>
        <v>5.6948320545743203E-3</v>
      </c>
      <c r="J87" s="51">
        <f>J221/J$283</f>
        <v>4.8509186311515365E-3</v>
      </c>
      <c r="K87" s="51">
        <f>K221/K$283</f>
        <v>5.4416694670197871E-3</v>
      </c>
      <c r="L87" s="51">
        <f>L221/L$283</f>
        <v>7.4326030843753716E-3</v>
      </c>
      <c r="M87" s="51">
        <f>M221/M$283</f>
        <v>8.6152214651492847E-3</v>
      </c>
      <c r="N87" s="51">
        <f>N221/N$283</f>
        <v>6.7500289437141025E-3</v>
      </c>
      <c r="O87" s="51">
        <f>O221/O$283</f>
        <v>9.5939455902936278E-3</v>
      </c>
      <c r="P87" s="52">
        <f>SUM(D221:O221)/SUM(D$283:O$283)</f>
        <v>8.3972506995852146E-3</v>
      </c>
      <c r="Q87" s="53">
        <f t="shared" si="1"/>
        <v>0.33264592511224739</v>
      </c>
    </row>
    <row r="88" spans="1:17" ht="8.25" customHeight="1">
      <c r="A88" s="77" t="str">
        <f>IFERROR(INDEX(SCNtoISIC!$I:$I,MATCH($B88,SCNtoISIC!$G:$G,0)),0)</f>
        <v>ISIC 29</v>
      </c>
      <c r="B88" s="56">
        <v>29921</v>
      </c>
      <c r="C88" s="44" t="s">
        <v>180</v>
      </c>
      <c r="D88" s="51">
        <f>D222/D$283</f>
        <v>1.9015416716098188E-2</v>
      </c>
      <c r="E88" s="51">
        <f>E222/E$283</f>
        <v>1.8486731734112791E-2</v>
      </c>
      <c r="F88" s="51">
        <f>F222/F$283</f>
        <v>1.5763610231870333E-2</v>
      </c>
      <c r="G88" s="51">
        <f>G222/G$283</f>
        <v>1.6060412418816873E-2</v>
      </c>
      <c r="H88" s="51">
        <f>H222/H$283</f>
        <v>1.3740378231143253E-2</v>
      </c>
      <c r="I88" s="51">
        <f>I222/I$283</f>
        <v>1.1555613966940454E-2</v>
      </c>
      <c r="J88" s="51">
        <f>J222/J$283</f>
        <v>1.1544139978000831E-2</v>
      </c>
      <c r="K88" s="51">
        <f>K222/K$283</f>
        <v>1.3123115266178816E-2</v>
      </c>
      <c r="L88" s="51">
        <f>L222/L$283</f>
        <v>1.4478863289588259E-2</v>
      </c>
      <c r="M88" s="51">
        <f>M222/M$283</f>
        <v>1.4599416358973742E-2</v>
      </c>
      <c r="N88" s="51">
        <f>N222/N$283</f>
        <v>1.2713156820262623E-2</v>
      </c>
      <c r="O88" s="51">
        <f>O222/O$283</f>
        <v>1.5606500652120218E-2</v>
      </c>
      <c r="P88" s="52">
        <f>SUM(D222:O222)/SUM(D$283:O$283)</f>
        <v>1.4455654738650877E-2</v>
      </c>
      <c r="Q88" s="53">
        <f t="shared" si="1"/>
        <v>0.16688698487342679</v>
      </c>
    </row>
    <row r="89" spans="1:17" ht="8.25" customHeight="1">
      <c r="A89" s="77" t="str">
        <f>IFERROR(INDEX(SCNtoISIC!$I:$I,MATCH($B89,SCNtoISIC!$G:$G,0)),0)</f>
        <v>ISIC 30</v>
      </c>
      <c r="B89" s="56">
        <v>30001</v>
      </c>
      <c r="C89" s="44" t="s">
        <v>181</v>
      </c>
      <c r="D89" s="51">
        <f>D223/D$283</f>
        <v>8.3613688341306284E-3</v>
      </c>
      <c r="E89" s="51">
        <f>E223/E$283</f>
        <v>8.5943137504907018E-3</v>
      </c>
      <c r="F89" s="51">
        <f>F223/F$283</f>
        <v>7.9372595934169097E-3</v>
      </c>
      <c r="G89" s="51">
        <f>G223/G$283</f>
        <v>7.9045408158384903E-3</v>
      </c>
      <c r="H89" s="51">
        <f>H223/H$283</f>
        <v>8.3821411940882724E-3</v>
      </c>
      <c r="I89" s="51">
        <f>I223/I$283</f>
        <v>8.5319908795959565E-3</v>
      </c>
      <c r="J89" s="51">
        <f>J223/J$283</f>
        <v>7.4092470516776282E-3</v>
      </c>
      <c r="K89" s="51">
        <f>K223/K$283</f>
        <v>6.1650792599900481E-3</v>
      </c>
      <c r="L89" s="51">
        <f>L223/L$283</f>
        <v>5.7495987016823336E-3</v>
      </c>
      <c r="M89" s="51">
        <f>M223/M$283</f>
        <v>4.4905145138176604E-3</v>
      </c>
      <c r="N89" s="51">
        <f>N223/N$283</f>
        <v>5.417763910493552E-3</v>
      </c>
      <c r="O89" s="51">
        <f>O223/O$283</f>
        <v>5.5707067198896773E-3</v>
      </c>
      <c r="P89" s="52">
        <f>SUM(D223:O223)/SUM(D$283:O$283)</f>
        <v>6.7788188826389947E-3</v>
      </c>
      <c r="Q89" s="53">
        <f t="shared" si="1"/>
        <v>0.21607100466680668</v>
      </c>
    </row>
    <row r="90" spans="1:17" ht="8.25" customHeight="1">
      <c r="A90" s="77" t="str">
        <f>IFERROR(INDEX(SCNtoISIC!$I:$I,MATCH($B90,SCNtoISIC!$G:$G,0)),0)</f>
        <v>ISIC 30</v>
      </c>
      <c r="B90" s="56">
        <v>31801</v>
      </c>
      <c r="C90" s="44" t="s">
        <v>182</v>
      </c>
      <c r="D90" s="51">
        <f>D224/D$283</f>
        <v>7.7679332202220007E-3</v>
      </c>
      <c r="E90" s="51">
        <f>E224/E$283</f>
        <v>7.4495325133866284E-3</v>
      </c>
      <c r="F90" s="51">
        <f>F224/F$283</f>
        <v>7.7021492244680936E-3</v>
      </c>
      <c r="G90" s="51">
        <f>G224/G$283</f>
        <v>7.3548016090422066E-3</v>
      </c>
      <c r="H90" s="51">
        <f>H224/H$283</f>
        <v>6.9874248847498844E-3</v>
      </c>
      <c r="I90" s="51">
        <f>I224/I$283</f>
        <v>6.2850798402278134E-3</v>
      </c>
      <c r="J90" s="51">
        <f>J224/J$283</f>
        <v>5.6216551439005899E-3</v>
      </c>
      <c r="K90" s="51">
        <f>K224/K$283</f>
        <v>5.8846137084333575E-3</v>
      </c>
      <c r="L90" s="51">
        <f>L224/L$283</f>
        <v>5.580270300098185E-3</v>
      </c>
      <c r="M90" s="51">
        <f>M224/M$283</f>
        <v>5.7523679036141058E-3</v>
      </c>
      <c r="N90" s="51">
        <f>N224/N$283</f>
        <v>6.0277830744519057E-3</v>
      </c>
      <c r="O90" s="51">
        <f>O224/O$283</f>
        <v>6.697852741334968E-3</v>
      </c>
      <c r="P90" s="52">
        <f>SUM(D224:O224)/SUM(D$283:O$283)</f>
        <v>6.4678666135624778E-3</v>
      </c>
      <c r="Q90" s="53">
        <f t="shared" si="1"/>
        <v>0.12921457948596349</v>
      </c>
    </row>
    <row r="91" spans="1:17" ht="8.25" customHeight="1">
      <c r="A91" s="77" t="str">
        <f>IFERROR(INDEX(SCNtoISIC!$I:$I,MATCH($B91,SCNtoISIC!$G:$G,0)),0)</f>
        <v>ISIC 30</v>
      </c>
      <c r="B91" s="57">
        <v>31802</v>
      </c>
      <c r="C91" s="42" t="s">
        <v>183</v>
      </c>
      <c r="D91" s="54">
        <f>D225/D$283</f>
        <v>5.5666113462521814E-3</v>
      </c>
      <c r="E91" s="54">
        <f>E225/E$283</f>
        <v>5.484438972649097E-3</v>
      </c>
      <c r="F91" s="54">
        <f>F225/F$283</f>
        <v>5.594879080161836E-3</v>
      </c>
      <c r="G91" s="54">
        <f>G225/G$283</f>
        <v>5.4823872448500162E-3</v>
      </c>
      <c r="H91" s="54">
        <f>H225/H$283</f>
        <v>5.4866339975424613E-3</v>
      </c>
      <c r="I91" s="54">
        <f>I225/I$283</f>
        <v>5.42964584966077E-3</v>
      </c>
      <c r="J91" s="54">
        <f>J225/J$283</f>
        <v>5.3018441529937496E-3</v>
      </c>
      <c r="K91" s="54">
        <f>K225/K$283</f>
        <v>5.2035698542201711E-3</v>
      </c>
      <c r="L91" s="54">
        <f>L225/L$283</f>
        <v>5.4978904622279877E-3</v>
      </c>
      <c r="M91" s="54">
        <f>M225/M$283</f>
        <v>5.7426238619940556E-3</v>
      </c>
      <c r="N91" s="54">
        <f>N225/N$283</f>
        <v>5.6649517707705148E-3</v>
      </c>
      <c r="O91" s="54">
        <f>O225/O$283</f>
        <v>5.9361026490705538E-3</v>
      </c>
      <c r="P91" s="52">
        <f>SUM(D225:O225)/SUM(D$283:O$283)</f>
        <v>5.5516329983784892E-3</v>
      </c>
      <c r="Q91" s="53">
        <f t="shared" si="1"/>
        <v>3.4764755039487331E-2</v>
      </c>
    </row>
    <row r="92" spans="1:17" ht="8.25" customHeight="1">
      <c r="A92" s="77" t="str">
        <f>IFERROR(INDEX(SCNtoISIC!$I:$I,MATCH($B92,SCNtoISIC!$G:$G,0)),0)</f>
        <v>ISIC 31T33</v>
      </c>
      <c r="B92" s="57">
        <v>33001</v>
      </c>
      <c r="C92" s="42" t="s">
        <v>184</v>
      </c>
      <c r="D92" s="54">
        <f>D226/D$283</f>
        <v>1.2545012708940933E-2</v>
      </c>
      <c r="E92" s="54">
        <f>E226/E$283</f>
        <v>1.18961278974276E-2</v>
      </c>
      <c r="F92" s="54">
        <f>F226/F$283</f>
        <v>1.217942327343419E-2</v>
      </c>
      <c r="G92" s="54">
        <f>G226/G$283</f>
        <v>1.1960344503236259E-2</v>
      </c>
      <c r="H92" s="54">
        <f>H226/H$283</f>
        <v>1.1936591282192467E-2</v>
      </c>
      <c r="I92" s="54">
        <f>I226/I$283</f>
        <v>1.1868833899536458E-2</v>
      </c>
      <c r="J92" s="54">
        <f>J226/J$283</f>
        <v>1.1393884639629637E-2</v>
      </c>
      <c r="K92" s="54">
        <f>K226/K$283</f>
        <v>1.2099347670837611E-2</v>
      </c>
      <c r="L92" s="54">
        <f>L226/L$283</f>
        <v>1.2621819006784701E-2</v>
      </c>
      <c r="M92" s="54">
        <f>M226/M$283</f>
        <v>1.2225930221023284E-2</v>
      </c>
      <c r="N92" s="54">
        <f>N226/N$283</f>
        <v>1.3069811712762187E-2</v>
      </c>
      <c r="O92" s="54">
        <f>O226/O$283</f>
        <v>1.3330238249685813E-2</v>
      </c>
      <c r="P92" s="52">
        <f>SUM(D226:O226)/SUM(D$283:O$283)</f>
        <v>1.2326400737545779E-2</v>
      </c>
      <c r="Q92" s="53">
        <f t="shared" si="1"/>
        <v>4.427820276728197E-2</v>
      </c>
    </row>
    <row r="93" spans="1:17" ht="8.25" customHeight="1">
      <c r="A93" s="77" t="str">
        <f>IFERROR(INDEX(SCNtoISIC!$I:$I,MATCH($B93,SCNtoISIC!$G:$G,0)),0)</f>
        <v>ISIC 352T353</v>
      </c>
      <c r="B93" s="57">
        <v>35001</v>
      </c>
      <c r="C93" s="42" t="s">
        <v>185</v>
      </c>
      <c r="D93" s="54">
        <f>D227/D$283</f>
        <v>3.9549935959907842E-2</v>
      </c>
      <c r="E93" s="54">
        <f>E227/E$283</f>
        <v>3.7567561515425299E-2</v>
      </c>
      <c r="F93" s="54">
        <f>F227/F$283</f>
        <v>3.7901577648730152E-2</v>
      </c>
      <c r="G93" s="54">
        <f>G227/G$283</f>
        <v>3.3369038560332236E-2</v>
      </c>
      <c r="H93" s="54">
        <f>H227/H$283</f>
        <v>3.6003061454211518E-2</v>
      </c>
      <c r="I93" s="54">
        <f>I227/I$283</f>
        <v>4.2927475575766781E-2</v>
      </c>
      <c r="J93" s="54">
        <f>J227/J$283</f>
        <v>3.9902362741269876E-2</v>
      </c>
      <c r="K93" s="54">
        <f>K227/K$283</f>
        <v>4.3750044605715091E-2</v>
      </c>
      <c r="L93" s="54">
        <f>L227/L$283</f>
        <v>4.5478953093605626E-2</v>
      </c>
      <c r="M93" s="54">
        <f>M227/M$283</f>
        <v>4.6124909681530886E-2</v>
      </c>
      <c r="N93" s="54">
        <f>N227/N$283</f>
        <v>4.5500175633479668E-2</v>
      </c>
      <c r="O93" s="54">
        <f>O227/O$283</f>
        <v>4.9140370846353733E-2</v>
      </c>
      <c r="P93" s="52">
        <f>SUM(D227:O227)/SUM(D$283:O$283)</f>
        <v>4.2276045294268712E-2</v>
      </c>
      <c r="Q93" s="53">
        <f t="shared" si="1"/>
        <v>0.11270863366609543</v>
      </c>
    </row>
    <row r="94" spans="1:17" ht="8.25" customHeight="1">
      <c r="A94" s="77" t="str">
        <f>IFERROR(INDEX(SCNtoISIC!$I:$I,MATCH($B94,SCNtoISIC!$G:$G,0)),0)</f>
        <v>ISIC 36T39</v>
      </c>
      <c r="B94" s="57">
        <v>36801</v>
      </c>
      <c r="C94" s="42" t="s">
        <v>186</v>
      </c>
      <c r="D94" s="54">
        <f>D228/D$283</f>
        <v>1.1346046305991975E-2</v>
      </c>
      <c r="E94" s="54">
        <f>E228/E$283</f>
        <v>1.0963165464075119E-2</v>
      </c>
      <c r="F94" s="54">
        <f>F228/F$283</f>
        <v>1.0757545547441617E-2</v>
      </c>
      <c r="G94" s="54">
        <f>G228/G$283</f>
        <v>1.0929700715673795E-2</v>
      </c>
      <c r="H94" s="54">
        <f>H228/H$283</f>
        <v>1.0750044168900491E-2</v>
      </c>
      <c r="I94" s="54">
        <f>I228/I$283</f>
        <v>1.0743043406978934E-2</v>
      </c>
      <c r="J94" s="54">
        <f>J228/J$283</f>
        <v>1.1776541281617424E-2</v>
      </c>
      <c r="K94" s="54">
        <f>K228/K$283</f>
        <v>1.2117721429223295E-2</v>
      </c>
      <c r="L94" s="54">
        <f>L228/L$283</f>
        <v>1.2531015580640081E-2</v>
      </c>
      <c r="M94" s="54">
        <f>M228/M$283</f>
        <v>1.2870931642706022E-2</v>
      </c>
      <c r="N94" s="54">
        <f>N228/N$283</f>
        <v>1.3571152322521153E-2</v>
      </c>
      <c r="O94" s="54">
        <f>O228/O$283</f>
        <v>1.263717327134881E-2</v>
      </c>
      <c r="P94" s="52">
        <f>SUM(D228:O228)/SUM(D$283:O$283)</f>
        <v>1.1914926095124683E-2</v>
      </c>
      <c r="Q94" s="53">
        <f t="shared" si="1"/>
        <v>8.2232969045022419E-2</v>
      </c>
    </row>
    <row r="95" spans="1:17" ht="8.25" customHeight="1">
      <c r="A95" s="77" t="str">
        <f>IFERROR(INDEX(SCNtoISIC!$I:$I,MATCH($B95,SCNtoISIC!$G:$G,0)),0)</f>
        <v>ISIC 41T43</v>
      </c>
      <c r="B95" s="57">
        <v>41801</v>
      </c>
      <c r="C95" s="42" t="s">
        <v>187</v>
      </c>
      <c r="D95" s="54">
        <f>D229/D$283</f>
        <v>6.1255113749975228E-2</v>
      </c>
      <c r="E95" s="54">
        <f>E229/E$283</f>
        <v>6.2831580972593337E-2</v>
      </c>
      <c r="F95" s="54">
        <f>F229/F$283</f>
        <v>6.5399936860819644E-2</v>
      </c>
      <c r="G95" s="54">
        <f>G229/G$283</f>
        <v>6.4734558114523943E-2</v>
      </c>
      <c r="H95" s="54">
        <f>H229/H$283</f>
        <v>6.3592142036801483E-2</v>
      </c>
      <c r="I95" s="54">
        <f>I229/I$283</f>
        <v>6.1024349263908144E-2</v>
      </c>
      <c r="J95" s="54">
        <f>J229/J$283</f>
        <v>5.5146899316800779E-2</v>
      </c>
      <c r="K95" s="54">
        <f>K229/K$283</f>
        <v>4.7972820200322557E-2</v>
      </c>
      <c r="L95" s="54">
        <f>L229/L$283</f>
        <v>4.5974945393018218E-2</v>
      </c>
      <c r="M95" s="54">
        <f>M229/M$283</f>
        <v>4.4582238425601065E-2</v>
      </c>
      <c r="N95" s="54">
        <f>N229/N$283</f>
        <v>4.5707151114572825E-2</v>
      </c>
      <c r="O95" s="54">
        <f>O229/O$283</f>
        <v>4.4184612270867459E-2</v>
      </c>
      <c r="P95" s="52">
        <f>SUM(D229:O229)/SUM(D$283:O$283)</f>
        <v>5.3549648370199321E-2</v>
      </c>
      <c r="Q95" s="53">
        <f t="shared" si="1"/>
        <v>0.16470821669079314</v>
      </c>
    </row>
    <row r="96" spans="1:17" ht="8.25" customHeight="1">
      <c r="A96" s="77" t="str">
        <f>IFERROR(INDEX(SCNtoISIC!$I:$I,MATCH($B96,SCNtoISIC!$G:$G,0)),0)</f>
        <v>ISIC 41T43</v>
      </c>
      <c r="B96" s="56">
        <v>41802</v>
      </c>
      <c r="C96" s="44" t="s">
        <v>188</v>
      </c>
      <c r="D96" s="51">
        <f>D230/D$283</f>
        <v>3.2392165723457461E-2</v>
      </c>
      <c r="E96" s="51">
        <f>E230/E$283</f>
        <v>3.0758512396769751E-2</v>
      </c>
      <c r="F96" s="51">
        <f>F230/F$283</f>
        <v>3.2518339439556697E-2</v>
      </c>
      <c r="G96" s="51">
        <f>G230/G$283</f>
        <v>3.0281608644578691E-2</v>
      </c>
      <c r="H96" s="51">
        <f>H230/H$283</f>
        <v>2.9225017057588114E-2</v>
      </c>
      <c r="I96" s="51">
        <f>I230/I$283</f>
        <v>2.2656408574887668E-2</v>
      </c>
      <c r="J96" s="51">
        <f>J230/J$283</f>
        <v>1.8211999754997665E-2</v>
      </c>
      <c r="K96" s="51">
        <f>K230/K$283</f>
        <v>1.527800787156105E-2</v>
      </c>
      <c r="L96" s="51">
        <f>L230/L$283</f>
        <v>1.4431748304324542E-2</v>
      </c>
      <c r="M96" s="51">
        <f>M230/M$283</f>
        <v>1.5945312107743116E-2</v>
      </c>
      <c r="N96" s="51">
        <f>N230/N$283</f>
        <v>1.8938716465536874E-2</v>
      </c>
      <c r="O96" s="51">
        <f>O230/O$283</f>
        <v>1.9859984452086973E-2</v>
      </c>
      <c r="P96" s="52">
        <f>SUM(D230:O230)/SUM(D$283:O$283)</f>
        <v>2.2146575070132721E-2</v>
      </c>
      <c r="Q96" s="53">
        <f t="shared" si="1"/>
        <v>0.32254885310947001</v>
      </c>
    </row>
    <row r="97" spans="1:17" ht="8.25" customHeight="1">
      <c r="A97" s="77" t="str">
        <f>IFERROR(INDEX(SCNtoISIC!$I:$I,MATCH($B97,SCNtoISIC!$G:$G,0)),0)</f>
        <v>ISIC 41T43</v>
      </c>
      <c r="B97" s="56">
        <v>41803</v>
      </c>
      <c r="C97" s="44" t="s">
        <v>189</v>
      </c>
      <c r="D97" s="51">
        <f>D231/D$283</f>
        <v>2.3348834887220213E-2</v>
      </c>
      <c r="E97" s="51">
        <f>E231/E$283</f>
        <v>2.4740756177134445E-2</v>
      </c>
      <c r="F97" s="51">
        <f>F231/F$283</f>
        <v>2.4497586587908848E-2</v>
      </c>
      <c r="G97" s="51">
        <f>G231/G$283</f>
        <v>2.5379157813039527E-2</v>
      </c>
      <c r="H97" s="51">
        <f>H231/H$283</f>
        <v>2.4372754026551178E-2</v>
      </c>
      <c r="I97" s="51">
        <f>I231/I$283</f>
        <v>2.3825229281827391E-2</v>
      </c>
      <c r="J97" s="51">
        <f>J231/J$283</f>
        <v>2.2741512327956043E-2</v>
      </c>
      <c r="K97" s="51">
        <f>K231/K$283</f>
        <v>2.118357677550866E-2</v>
      </c>
      <c r="L97" s="51">
        <f>L231/L$283</f>
        <v>2.0357100178308805E-2</v>
      </c>
      <c r="M97" s="51">
        <f>M231/M$283</f>
        <v>2.0426488581674895E-2</v>
      </c>
      <c r="N97" s="51">
        <f>N231/N$283</f>
        <v>2.0552730979051848E-2</v>
      </c>
      <c r="O97" s="51">
        <f>O231/O$283</f>
        <v>2.0161688530873127E-2</v>
      </c>
      <c r="P97" s="52">
        <f>SUM(D231:O231)/SUM(D$283:O$283)</f>
        <v>2.2276711302255465E-2</v>
      </c>
      <c r="Q97" s="53">
        <f t="shared" si="1"/>
        <v>8.8771503267334323E-2</v>
      </c>
    </row>
    <row r="98" spans="1:17" ht="8.25" customHeight="1">
      <c r="A98" s="77" t="str">
        <f>IFERROR(INDEX(SCNtoISIC!$I:$I,MATCH($B98,SCNtoISIC!$G:$G,0)),0)</f>
        <v>ISIC 45T47</v>
      </c>
      <c r="B98" s="56">
        <v>45001</v>
      </c>
      <c r="C98" s="44" t="s">
        <v>190</v>
      </c>
      <c r="D98" s="51">
        <f>D232/D$283</f>
        <v>2.7842578464875225E-2</v>
      </c>
      <c r="E98" s="51">
        <f>E232/E$283</f>
        <v>2.8141738998103915E-2</v>
      </c>
      <c r="F98" s="51">
        <f>F232/F$283</f>
        <v>2.7671576568717861E-2</v>
      </c>
      <c r="G98" s="51">
        <f>G232/G$283</f>
        <v>2.6372289542819921E-2</v>
      </c>
      <c r="H98" s="51">
        <f>H232/H$283</f>
        <v>2.6137433545488257E-2</v>
      </c>
      <c r="I98" s="51">
        <f>I232/I$283</f>
        <v>2.4608279113317401E-2</v>
      </c>
      <c r="J98" s="51">
        <f>J232/J$283</f>
        <v>2.4425424862122385E-2</v>
      </c>
      <c r="K98" s="51">
        <f>K232/K$283</f>
        <v>2.4731989882588647E-2</v>
      </c>
      <c r="L98" s="51">
        <f>L232/L$283</f>
        <v>2.4918116297201899E-2</v>
      </c>
      <c r="M98" s="51">
        <f>M232/M$283</f>
        <v>2.5348176937179757E-2</v>
      </c>
      <c r="N98" s="51">
        <f>N232/N$283</f>
        <v>2.3134208027047951E-2</v>
      </c>
      <c r="O98" s="51">
        <f>O232/O$283</f>
        <v>2.5120110180243498E-2</v>
      </c>
      <c r="P98" s="52">
        <f>SUM(D232:O232)/SUM(D$283:O$283)</f>
        <v>2.5441788673829287E-2</v>
      </c>
      <c r="Q98" s="53">
        <f t="shared" si="1"/>
        <v>6.0996613469638604E-2</v>
      </c>
    </row>
    <row r="99" spans="1:17" ht="8.25" customHeight="1">
      <c r="A99" s="77" t="str">
        <f>IFERROR(INDEX(SCNtoISIC!$I:$I,MATCH($B99,SCNtoISIC!$G:$G,0)),0)</f>
        <v>ISIC 45T47</v>
      </c>
      <c r="B99" s="56">
        <v>46801</v>
      </c>
      <c r="C99" s="44" t="s">
        <v>191</v>
      </c>
      <c r="D99" s="51">
        <f>D233/D$283</f>
        <v>0.12970273919688552</v>
      </c>
      <c r="E99" s="51">
        <f>E233/E$283</f>
        <v>0.13233876750247123</v>
      </c>
      <c r="F99" s="51">
        <f>F233/F$283</f>
        <v>0.13966137460641859</v>
      </c>
      <c r="G99" s="51">
        <f>G233/G$283</f>
        <v>0.14341872515646747</v>
      </c>
      <c r="H99" s="51">
        <f>H233/H$283</f>
        <v>0.1470287091796732</v>
      </c>
      <c r="I99" s="51">
        <f>I233/I$283</f>
        <v>0.14834716443396004</v>
      </c>
      <c r="J99" s="51">
        <f>J233/J$283</f>
        <v>0.14608439692419986</v>
      </c>
      <c r="K99" s="51">
        <f>K233/K$283</f>
        <v>0.14885280174760257</v>
      </c>
      <c r="L99" s="51">
        <f>L233/L$283</f>
        <v>0.14987291089656818</v>
      </c>
      <c r="M99" s="51">
        <f>M233/M$283</f>
        <v>0.14894972088057445</v>
      </c>
      <c r="N99" s="51">
        <f>N233/N$283</f>
        <v>0.15051914050113296</v>
      </c>
      <c r="O99" s="51">
        <f>O233/O$283</f>
        <v>0.14866243785328725</v>
      </c>
      <c r="P99" s="52">
        <f>SUM(D233:O233)/SUM(D$283:O$283)</f>
        <v>0.14571969819629318</v>
      </c>
      <c r="Q99" s="53">
        <f t="shared" si="1"/>
        <v>4.7916342355334172E-2</v>
      </c>
    </row>
    <row r="100" spans="1:17" ht="8.25" customHeight="1">
      <c r="A100" s="77" t="str">
        <f>IFERROR(INDEX(SCNtoISIC!$I:$I,MATCH($B100,SCNtoISIC!$G:$G,0)),0)</f>
        <v>ISIC 45T47</v>
      </c>
      <c r="B100" s="56">
        <v>49001</v>
      </c>
      <c r="C100" s="44" t="s">
        <v>192</v>
      </c>
      <c r="D100" s="51">
        <f>D234/D$283</f>
        <v>3.6659446447582726E-2</v>
      </c>
      <c r="E100" s="51">
        <f>E234/E$283</f>
        <v>3.5949786833050681E-2</v>
      </c>
      <c r="F100" s="51">
        <f>F234/F$283</f>
        <v>3.5955478570063718E-2</v>
      </c>
      <c r="G100" s="51">
        <f>G234/G$283</f>
        <v>3.6672913049488345E-2</v>
      </c>
      <c r="H100" s="51">
        <f>H234/H$283</f>
        <v>3.8512166477214817E-2</v>
      </c>
      <c r="I100" s="51">
        <f>I234/I$283</f>
        <v>3.789811079012647E-2</v>
      </c>
      <c r="J100" s="51">
        <f>J234/J$283</f>
        <v>3.5914694525473863E-2</v>
      </c>
      <c r="K100" s="51">
        <f>K234/K$283</f>
        <v>3.831034917885244E-2</v>
      </c>
      <c r="L100" s="51">
        <f>L234/L$283</f>
        <v>4.0122122041803557E-2</v>
      </c>
      <c r="M100" s="51">
        <f>M234/M$283</f>
        <v>4.0526416435166732E-2</v>
      </c>
      <c r="N100" s="51">
        <f>N234/N$283</f>
        <v>4.2841821978220396E-2</v>
      </c>
      <c r="O100" s="51">
        <f>O234/O$283</f>
        <v>4.4031485522531714E-2</v>
      </c>
      <c r="P100" s="52">
        <f>SUM(D234:O234)/SUM(D$283:O$283)</f>
        <v>3.914715813770879E-2</v>
      </c>
      <c r="Q100" s="53">
        <f t="shared" si="1"/>
        <v>7.0088406246466298E-2</v>
      </c>
    </row>
    <row r="101" spans="1:17" ht="8.25" customHeight="1">
      <c r="A101" s="77" t="str">
        <f>IFERROR(INDEX(SCNtoISIC!$I:$I,MATCH($B101,SCNtoISIC!$G:$G,0)),0)</f>
        <v>ISIC 49T53</v>
      </c>
      <c r="B101" s="57">
        <v>49002</v>
      </c>
      <c r="C101" s="42" t="s">
        <v>193</v>
      </c>
      <c r="D101" s="54">
        <f>D235/D$283</f>
        <v>1.5851627714626951E-2</v>
      </c>
      <c r="E101" s="54">
        <f>E235/E$283</f>
        <v>1.5962043532762909E-2</v>
      </c>
      <c r="F101" s="54">
        <f>F235/F$283</f>
        <v>1.5861642117156412E-2</v>
      </c>
      <c r="G101" s="54">
        <f>G235/G$283</f>
        <v>1.5561126929737478E-2</v>
      </c>
      <c r="H101" s="54">
        <f>H235/H$283</f>
        <v>1.5349839322105579E-2</v>
      </c>
      <c r="I101" s="54">
        <f>I235/I$283</f>
        <v>1.538763801982959E-2</v>
      </c>
      <c r="J101" s="54">
        <f>J235/J$283</f>
        <v>1.5300044917094783E-2</v>
      </c>
      <c r="K101" s="54">
        <f>K235/K$283</f>
        <v>1.4947583919104442E-2</v>
      </c>
      <c r="L101" s="54">
        <f>L235/L$283</f>
        <v>1.4708298990554302E-2</v>
      </c>
      <c r="M101" s="54">
        <f>M235/M$283</f>
        <v>1.5110843210114964E-2</v>
      </c>
      <c r="N101" s="54">
        <f>N235/N$283</f>
        <v>1.0452458914709938E-2</v>
      </c>
      <c r="O101" s="54">
        <f>O235/O$283</f>
        <v>1.0055323140713938E-2</v>
      </c>
      <c r="P101" s="52">
        <f>SUM(D235:O235)/SUM(D$283:O$283)</f>
        <v>1.4191803764338718E-2</v>
      </c>
      <c r="Q101" s="53">
        <f t="shared" si="1"/>
        <v>0.14381816570458186</v>
      </c>
    </row>
    <row r="102" spans="1:17" ht="8.25" customHeight="1">
      <c r="A102" s="77" t="str">
        <f>IFERROR(INDEX(SCNtoISIC!$I:$I,MATCH($B102,SCNtoISIC!$G:$G,0)),0)</f>
        <v>ISIC 49T53</v>
      </c>
      <c r="B102" s="57">
        <v>50001</v>
      </c>
      <c r="C102" s="42" t="s">
        <v>194</v>
      </c>
      <c r="D102" s="54">
        <f>D236/D$283</f>
        <v>3.7621141542628928E-3</v>
      </c>
      <c r="E102" s="54">
        <f>E236/E$283</f>
        <v>3.7997140103400479E-3</v>
      </c>
      <c r="F102" s="54">
        <f>F236/F$283</f>
        <v>4.0502538028894487E-3</v>
      </c>
      <c r="G102" s="54">
        <f>G236/G$283</f>
        <v>4.2114787271933726E-3</v>
      </c>
      <c r="H102" s="54">
        <f>H236/H$283</f>
        <v>3.5193226177821484E-3</v>
      </c>
      <c r="I102" s="54">
        <f>I236/I$283</f>
        <v>3.8577087544971159E-3</v>
      </c>
      <c r="J102" s="54">
        <f>J236/J$283</f>
        <v>3.7244821135534781E-3</v>
      </c>
      <c r="K102" s="54">
        <f>K236/K$283</f>
        <v>3.813086337379559E-3</v>
      </c>
      <c r="L102" s="54">
        <f>L236/L$283</f>
        <v>3.7973250395730183E-3</v>
      </c>
      <c r="M102" s="54">
        <f>M236/M$283</f>
        <v>3.7473960063774754E-3</v>
      </c>
      <c r="N102" s="54">
        <f>N236/N$283</f>
        <v>4.3357092366389446E-3</v>
      </c>
      <c r="O102" s="54">
        <f>O236/O$283</f>
        <v>4.1857973387458827E-3</v>
      </c>
      <c r="P102" s="52">
        <f>SUM(D236:O236)/SUM(D$283:O$283)</f>
        <v>3.9179283705439412E-3</v>
      </c>
      <c r="Q102" s="53">
        <f t="shared" si="1"/>
        <v>6.1521221384753133E-2</v>
      </c>
    </row>
    <row r="103" spans="1:17" ht="8.25" customHeight="1">
      <c r="A103" s="77" t="str">
        <f>IFERROR(INDEX(SCNtoISIC!$I:$I,MATCH($B103,SCNtoISIC!$G:$G,0)),0)</f>
        <v>ISIC 49T53</v>
      </c>
      <c r="B103" s="57">
        <v>51001</v>
      </c>
      <c r="C103" s="42" t="s">
        <v>195</v>
      </c>
      <c r="D103" s="54">
        <f>D237/D$283</f>
        <v>6.3386438014672222E-3</v>
      </c>
      <c r="E103" s="54">
        <f>E237/E$283</f>
        <v>6.5693534065353531E-3</v>
      </c>
      <c r="F103" s="54">
        <f>F237/F$283</f>
        <v>6.3729033222839765E-3</v>
      </c>
      <c r="G103" s="54">
        <f>G237/G$283</f>
        <v>6.566485714751936E-3</v>
      </c>
      <c r="H103" s="54">
        <f>H237/H$283</f>
        <v>6.4504764098271784E-3</v>
      </c>
      <c r="I103" s="54">
        <f>I237/I$283</f>
        <v>6.151819602664337E-3</v>
      </c>
      <c r="J103" s="54">
        <f>J237/J$283</f>
        <v>6.1338312495374308E-3</v>
      </c>
      <c r="K103" s="54">
        <f>K237/K$283</f>
        <v>6.0809547794473265E-3</v>
      </c>
      <c r="L103" s="54">
        <f>L237/L$283</f>
        <v>6.3245442945823052E-3</v>
      </c>
      <c r="M103" s="54">
        <f>M237/M$283</f>
        <v>6.5179518403449604E-3</v>
      </c>
      <c r="N103" s="54">
        <f>N237/N$283</f>
        <v>3.3554996407825538E-3</v>
      </c>
      <c r="O103" s="54">
        <f>O237/O$283</f>
        <v>3.9158282237452538E-3</v>
      </c>
      <c r="P103" s="52">
        <f>SUM(D237:O237)/SUM(D$283:O$283)</f>
        <v>5.7394170021035969E-3</v>
      </c>
      <c r="Q103" s="53">
        <f t="shared" si="1"/>
        <v>0.18747614238332347</v>
      </c>
    </row>
    <row r="104" spans="1:17" ht="8.25" customHeight="1">
      <c r="A104" s="77" t="str">
        <f>IFERROR(INDEX(SCNtoISIC!$I:$I,MATCH($B104,SCNtoISIC!$G:$G,0)),0)</f>
        <v>ISIC 49T53</v>
      </c>
      <c r="B104" s="57">
        <v>52801</v>
      </c>
      <c r="C104" s="42" t="s">
        <v>196</v>
      </c>
      <c r="D104" s="54">
        <f>D238/D$283</f>
        <v>1.3499244823586724E-2</v>
      </c>
      <c r="E104" s="54">
        <f>E238/E$283</f>
        <v>1.4619610445340466E-2</v>
      </c>
      <c r="F104" s="54">
        <f>F238/F$283</f>
        <v>1.4761898827771271E-2</v>
      </c>
      <c r="G104" s="54">
        <f>G238/G$283</f>
        <v>1.5201386295607393E-2</v>
      </c>
      <c r="H104" s="54">
        <f>H238/H$283</f>
        <v>1.6048062685403396E-2</v>
      </c>
      <c r="I104" s="54">
        <f>I238/I$283</f>
        <v>1.6305615926649829E-2</v>
      </c>
      <c r="J104" s="54">
        <f>J238/J$283</f>
        <v>1.600522416437615E-2</v>
      </c>
      <c r="K104" s="54">
        <f>K238/K$283</f>
        <v>1.6325615798030789E-2</v>
      </c>
      <c r="L104" s="54">
        <f>L238/L$283</f>
        <v>1.6901001850191194E-2</v>
      </c>
      <c r="M104" s="54">
        <f>M238/M$283</f>
        <v>1.732991335516991E-2</v>
      </c>
      <c r="N104" s="54">
        <f>N238/N$283</f>
        <v>1.705451681606792E-2</v>
      </c>
      <c r="O104" s="54">
        <f>O238/O$283</f>
        <v>1.7941794525652172E-2</v>
      </c>
      <c r="P104" s="52">
        <f>SUM(D238:O238)/SUM(D$283:O$283)</f>
        <v>1.6269689266222596E-2</v>
      </c>
      <c r="Q104" s="53">
        <f t="shared" si="1"/>
        <v>7.8613502576964422E-2</v>
      </c>
    </row>
    <row r="105" spans="1:17" ht="8.25" customHeight="1">
      <c r="A105" s="77" t="str">
        <f>IFERROR(INDEX(SCNtoISIC!$I:$I,MATCH($B105,SCNtoISIC!$G:$G,0)),0)</f>
        <v>ISIC 49T53</v>
      </c>
      <c r="B105" s="57">
        <v>52802</v>
      </c>
      <c r="C105" s="42" t="s">
        <v>197</v>
      </c>
      <c r="D105" s="54">
        <f>D239/D$283</f>
        <v>3.9198661192784996E-3</v>
      </c>
      <c r="E105" s="54">
        <f>E239/E$283</f>
        <v>3.9422975416679804E-3</v>
      </c>
      <c r="F105" s="54">
        <f>F239/F$283</f>
        <v>3.6479492228065364E-3</v>
      </c>
      <c r="G105" s="54">
        <f>G239/G$283</f>
        <v>3.6499232221957347E-3</v>
      </c>
      <c r="H105" s="54">
        <f>H239/H$283</f>
        <v>3.6022096044041195E-3</v>
      </c>
      <c r="I105" s="54">
        <f>I239/I$283</f>
        <v>3.6689095193008026E-3</v>
      </c>
      <c r="J105" s="54">
        <f>J239/J$283</f>
        <v>3.7257581673825328E-3</v>
      </c>
      <c r="K105" s="54">
        <f>K239/K$283</f>
        <v>3.4498629484658594E-3</v>
      </c>
      <c r="L105" s="54">
        <f>L239/L$283</f>
        <v>3.4929336802328793E-3</v>
      </c>
      <c r="M105" s="54">
        <f>M239/M$283</f>
        <v>3.4194819390805224E-3</v>
      </c>
      <c r="N105" s="54">
        <f>N239/N$283</f>
        <v>3.3808623505292069E-3</v>
      </c>
      <c r="O105" s="54">
        <f>O239/O$283</f>
        <v>3.5321236616111906E-3</v>
      </c>
      <c r="P105" s="52">
        <f>SUM(D239:O239)/SUM(D$283:O$283)</f>
        <v>3.5878547042809757E-3</v>
      </c>
      <c r="Q105" s="53">
        <f t="shared" si="1"/>
        <v>5.0391828538186717E-2</v>
      </c>
    </row>
    <row r="106" spans="1:17" ht="8.25" customHeight="1">
      <c r="A106" s="77" t="str">
        <f>IFERROR(INDEX(SCNtoISIC!$I:$I,MATCH($B106,SCNtoISIC!$G:$G,0)),0)</f>
        <v>ISIC 55T56</v>
      </c>
      <c r="B106" s="56">
        <v>55001</v>
      </c>
      <c r="C106" s="44" t="s">
        <v>198</v>
      </c>
      <c r="D106" s="51">
        <f>D240/D$283</f>
        <v>3.8665958798686619E-3</v>
      </c>
      <c r="E106" s="51">
        <f>E240/E$283</f>
        <v>3.9836559057230382E-3</v>
      </c>
      <c r="F106" s="51">
        <f>F240/F$283</f>
        <v>3.8253204728792298E-3</v>
      </c>
      <c r="G106" s="51">
        <f>G240/G$283</f>
        <v>4.0295452469503168E-3</v>
      </c>
      <c r="H106" s="51">
        <f>H240/H$283</f>
        <v>4.278110585083492E-3</v>
      </c>
      <c r="I106" s="51">
        <f>I240/I$283</f>
        <v>4.0616853133708716E-3</v>
      </c>
      <c r="J106" s="51">
        <f>J240/J$283</f>
        <v>4.0720472752422592E-3</v>
      </c>
      <c r="K106" s="51">
        <f>K240/K$283</f>
        <v>3.939273058193641E-3</v>
      </c>
      <c r="L106" s="51">
        <f>L240/L$283</f>
        <v>4.045749507327165E-3</v>
      </c>
      <c r="M106" s="51">
        <f>M240/M$283</f>
        <v>4.3681726579214795E-3</v>
      </c>
      <c r="N106" s="51">
        <f>N240/N$283</f>
        <v>2.821962845075764E-3</v>
      </c>
      <c r="O106" s="51">
        <f>O240/O$283</f>
        <v>3.6203379840220005E-3</v>
      </c>
      <c r="P106" s="52">
        <f>SUM(D240:O240)/SUM(D$283:O$283)</f>
        <v>3.8840067958741966E-3</v>
      </c>
      <c r="Q106" s="53">
        <f t="shared" si="1"/>
        <v>0.10152711926876674</v>
      </c>
    </row>
    <row r="107" spans="1:17" ht="8.25" customHeight="1">
      <c r="A107" s="77" t="str">
        <f>IFERROR(INDEX(SCNtoISIC!$I:$I,MATCH($B107,SCNtoISIC!$G:$G,0)),0)</f>
        <v>ISIC 58T60</v>
      </c>
      <c r="B107" s="56">
        <v>56001</v>
      </c>
      <c r="C107" s="44" t="s">
        <v>199</v>
      </c>
      <c r="D107" s="51">
        <f>D241/D$283</f>
        <v>3.2419186859389985E-2</v>
      </c>
      <c r="E107" s="51">
        <f>E241/E$283</f>
        <v>3.4829912014079208E-2</v>
      </c>
      <c r="F107" s="51">
        <f>F241/F$283</f>
        <v>3.6864558150354325E-2</v>
      </c>
      <c r="G107" s="51">
        <f>G241/G$283</f>
        <v>3.6491354689823112E-2</v>
      </c>
      <c r="H107" s="51">
        <f>H241/H$283</f>
        <v>3.8374252221812497E-2</v>
      </c>
      <c r="I107" s="51">
        <f>I241/I$283</f>
        <v>3.757705202002673E-2</v>
      </c>
      <c r="J107" s="51">
        <f>J241/J$283</f>
        <v>3.7828615762327315E-2</v>
      </c>
      <c r="K107" s="51">
        <f>K241/K$283</f>
        <v>3.946789595715057E-2</v>
      </c>
      <c r="L107" s="51">
        <f>L241/L$283</f>
        <v>3.9782180284491701E-2</v>
      </c>
      <c r="M107" s="51">
        <f>M241/M$283</f>
        <v>4.0950552913461676E-2</v>
      </c>
      <c r="N107" s="51">
        <f>N241/N$283</f>
        <v>3.2172268781119423E-2</v>
      </c>
      <c r="O107" s="51">
        <f>O241/O$283</f>
        <v>3.2204996326067652E-2</v>
      </c>
      <c r="P107" s="52">
        <f>SUM(D241:O241)/SUM(D$283:O$283)</f>
        <v>3.6607239722876939E-2</v>
      </c>
      <c r="Q107" s="53">
        <f t="shared" si="1"/>
        <v>8.3387409697791778E-2</v>
      </c>
    </row>
    <row r="108" spans="1:17" ht="8.25" customHeight="1">
      <c r="A108" s="77" t="str">
        <f>IFERROR(INDEX(SCNtoISIC!$I:$I,MATCH($B108,SCNtoISIC!$G:$G,0)),0)</f>
        <v>ISIC 58T60</v>
      </c>
      <c r="B108" s="56">
        <v>58001</v>
      </c>
      <c r="C108" s="44" t="s">
        <v>200</v>
      </c>
      <c r="D108" s="51">
        <f>D242/D$283</f>
        <v>5.5401048986231313E-3</v>
      </c>
      <c r="E108" s="51">
        <f>E242/E$283</f>
        <v>4.8540095448706263E-3</v>
      </c>
      <c r="F108" s="51">
        <f>F242/F$283</f>
        <v>4.3435186800588194E-3</v>
      </c>
      <c r="G108" s="51">
        <f>G242/G$283</f>
        <v>3.7720249702763832E-3</v>
      </c>
      <c r="H108" s="51">
        <f>H242/H$283</f>
        <v>3.6814627147858789E-3</v>
      </c>
      <c r="I108" s="51">
        <f>I242/I$283</f>
        <v>3.3375101550472022E-3</v>
      </c>
      <c r="J108" s="51">
        <f>J242/J$283</f>
        <v>2.9704938073107675E-3</v>
      </c>
      <c r="K108" s="51">
        <f>K242/K$283</f>
        <v>2.6332177203814634E-3</v>
      </c>
      <c r="L108" s="51">
        <f>L242/L$283</f>
        <v>2.4456960532347936E-3</v>
      </c>
      <c r="M108" s="51">
        <f>M242/M$283</f>
        <v>2.4027182628106065E-3</v>
      </c>
      <c r="N108" s="51">
        <f>N242/N$283</f>
        <v>2.1256053375756957E-3</v>
      </c>
      <c r="O108" s="51">
        <f>O242/O$283</f>
        <v>1.9575812276371144E-3</v>
      </c>
      <c r="P108" s="52">
        <f>SUM(D242:O242)/SUM(D$283:O$283)</f>
        <v>3.1024466935012608E-3</v>
      </c>
      <c r="Q108" s="53">
        <f t="shared" si="1"/>
        <v>0.36548741992474459</v>
      </c>
    </row>
    <row r="109" spans="1:17" ht="8.25" customHeight="1">
      <c r="A109" s="77" t="str">
        <f>IFERROR(INDEX(SCNtoISIC!$I:$I,MATCH($B109,SCNtoISIC!$G:$G,0)),0)</f>
        <v>ISIC 58T60</v>
      </c>
      <c r="B109" s="56">
        <v>59801</v>
      </c>
      <c r="C109" s="44" t="s">
        <v>201</v>
      </c>
      <c r="D109" s="51">
        <f>D243/D$283</f>
        <v>7.1971438916663471E-3</v>
      </c>
      <c r="E109" s="51">
        <f>E243/E$283</f>
        <v>7.1012996580280237E-3</v>
      </c>
      <c r="F109" s="51">
        <f>F243/F$283</f>
        <v>7.2506210070699267E-3</v>
      </c>
      <c r="G109" s="51">
        <f>G243/G$283</f>
        <v>7.2071916616697476E-3</v>
      </c>
      <c r="H109" s="51">
        <f>H243/H$283</f>
        <v>7.50568485329436E-3</v>
      </c>
      <c r="I109" s="51">
        <f>I243/I$283</f>
        <v>7.2247396380158268E-3</v>
      </c>
      <c r="J109" s="51">
        <f>J243/J$283</f>
        <v>6.8704333223592708E-3</v>
      </c>
      <c r="K109" s="51">
        <f>K243/K$283</f>
        <v>6.5041586192895002E-3</v>
      </c>
      <c r="L109" s="51">
        <f>L243/L$283</f>
        <v>6.2501597269386784E-3</v>
      </c>
      <c r="M109" s="51">
        <f>M243/M$283</f>
        <v>5.9503614159770613E-3</v>
      </c>
      <c r="N109" s="51">
        <f>N243/N$283</f>
        <v>5.093436616945681E-3</v>
      </c>
      <c r="O109" s="51">
        <f>O243/O$283</f>
        <v>5.1737977497469528E-3</v>
      </c>
      <c r="P109" s="52">
        <f>SUM(D243:O243)/SUM(D$283:O$283)</f>
        <v>6.4563208546681182E-3</v>
      </c>
      <c r="Q109" s="53">
        <f t="shared" si="1"/>
        <v>0.12823067683063635</v>
      </c>
    </row>
    <row r="110" spans="1:17" ht="8.25" customHeight="1">
      <c r="A110" s="77" t="str">
        <f>IFERROR(INDEX(SCNtoISIC!$I:$I,MATCH($B110,SCNtoISIC!$G:$G,0)),0)</f>
        <v>ISIC 61</v>
      </c>
      <c r="B110" s="56">
        <v>61001</v>
      </c>
      <c r="C110" s="44" t="s">
        <v>202</v>
      </c>
      <c r="D110" s="51">
        <f>D244/D$283</f>
        <v>3.4032477346637682E-2</v>
      </c>
      <c r="E110" s="51">
        <f>E244/E$283</f>
        <v>3.2751711345124807E-2</v>
      </c>
      <c r="F110" s="51">
        <f>F244/F$283</f>
        <v>3.2340137410795139E-2</v>
      </c>
      <c r="G110" s="51">
        <f>G244/G$283</f>
        <v>3.0045095120262721E-2</v>
      </c>
      <c r="H110" s="51">
        <f>H244/H$283</f>
        <v>2.8026530065221156E-2</v>
      </c>
      <c r="I110" s="51">
        <f>I244/I$283</f>
        <v>2.6568322056804219E-2</v>
      </c>
      <c r="J110" s="51">
        <f>J244/J$283</f>
        <v>2.5528094877154298E-2</v>
      </c>
      <c r="K110" s="51">
        <f>K244/K$283</f>
        <v>2.4912690481588354E-2</v>
      </c>
      <c r="L110" s="51">
        <f>L244/L$283</f>
        <v>2.3675993958431164E-2</v>
      </c>
      <c r="M110" s="51">
        <f>M244/M$283</f>
        <v>2.2592643167376514E-2</v>
      </c>
      <c r="N110" s="51">
        <f>N244/N$283</f>
        <v>2.2127978656425563E-2</v>
      </c>
      <c r="O110" s="51">
        <f>O244/O$283</f>
        <v>1.9935438212136471E-2</v>
      </c>
      <c r="P110" s="52">
        <f>SUM(D244:O244)/SUM(D$283:O$283)</f>
        <v>2.5895746307456998E-2</v>
      </c>
      <c r="Q110" s="53">
        <f t="shared" si="1"/>
        <v>0.17735702212633037</v>
      </c>
    </row>
    <row r="111" spans="1:17" ht="8.25" customHeight="1">
      <c r="A111" s="77" t="str">
        <f>IFERROR(INDEX(SCNtoISIC!$I:$I,MATCH($B111,SCNtoISIC!$G:$G,0)),0)</f>
        <v>ISIC 62T63</v>
      </c>
      <c r="B111" s="57">
        <v>62801</v>
      </c>
      <c r="C111" s="42" t="s">
        <v>203</v>
      </c>
      <c r="D111" s="54">
        <f>D245/D$283</f>
        <v>1.7375362437069705E-2</v>
      </c>
      <c r="E111" s="54">
        <f>E245/E$283</f>
        <v>1.8673415620482855E-2</v>
      </c>
      <c r="F111" s="54">
        <f>F245/F$283</f>
        <v>1.8758152015884488E-2</v>
      </c>
      <c r="G111" s="54">
        <f>G245/G$283</f>
        <v>1.9442499548448604E-2</v>
      </c>
      <c r="H111" s="54">
        <f>H245/H$283</f>
        <v>2.0272011210335159E-2</v>
      </c>
      <c r="I111" s="54">
        <f>I245/I$283</f>
        <v>2.1086806452597466E-2</v>
      </c>
      <c r="J111" s="54">
        <f>J245/J$283</f>
        <v>2.1187597777624651E-2</v>
      </c>
      <c r="K111" s="54">
        <f>K245/K$283</f>
        <v>2.2824307844577441E-2</v>
      </c>
      <c r="L111" s="54">
        <f>L245/L$283</f>
        <v>2.3972675592909966E-2</v>
      </c>
      <c r="M111" s="54">
        <f>M245/M$283</f>
        <v>2.6005764412621729E-2</v>
      </c>
      <c r="N111" s="54">
        <f>N245/N$283</f>
        <v>2.7366363816638383E-2</v>
      </c>
      <c r="O111" s="54">
        <f>O245/O$283</f>
        <v>2.9556458386918449E-2</v>
      </c>
      <c r="P111" s="52">
        <f>SUM(D245:O245)/SUM(D$283:O$283)</f>
        <v>2.3018894290083424E-2</v>
      </c>
      <c r="Q111" s="53">
        <f t="shared" si="1"/>
        <v>0.16566736941468593</v>
      </c>
    </row>
    <row r="112" spans="1:17" ht="8.25" customHeight="1">
      <c r="A112" s="77" t="str">
        <f>IFERROR(INDEX(SCNtoISIC!$I:$I,MATCH($B112,SCNtoISIC!$G:$G,0)),0)</f>
        <v>ISIC 64T66</v>
      </c>
      <c r="B112" s="57">
        <v>64801</v>
      </c>
      <c r="C112" s="42" t="s">
        <v>204</v>
      </c>
      <c r="D112" s="54">
        <f>D246/D$283</f>
        <v>9.1145636974384214E-2</v>
      </c>
      <c r="E112" s="54">
        <f>E246/E$283</f>
        <v>8.7750109565389853E-2</v>
      </c>
      <c r="F112" s="54">
        <f>F246/F$283</f>
        <v>8.5785168938846385E-2</v>
      </c>
      <c r="G112" s="54">
        <f>G246/G$283</f>
        <v>8.1956718962851616E-2</v>
      </c>
      <c r="H112" s="54">
        <f>H246/H$283</f>
        <v>8.5572940288664745E-2</v>
      </c>
      <c r="I112" s="54">
        <f>I246/I$283</f>
        <v>9.4068551801456596E-2</v>
      </c>
      <c r="J112" s="54">
        <f>J246/J$283</f>
        <v>0.10053900513739271</v>
      </c>
      <c r="K112" s="54">
        <f>K246/K$283</f>
        <v>9.6248579640144633E-2</v>
      </c>
      <c r="L112" s="54">
        <f>L246/L$283</f>
        <v>9.0640950831800793E-2</v>
      </c>
      <c r="M112" s="54">
        <f>M246/M$283</f>
        <v>9.2381363924932444E-2</v>
      </c>
      <c r="N112" s="54">
        <f>N246/N$283</f>
        <v>9.0451044910788314E-2</v>
      </c>
      <c r="O112" s="54">
        <f>O246/O$283</f>
        <v>7.8212926516248851E-2</v>
      </c>
      <c r="P112" s="52">
        <f>SUM(D246:O246)/SUM(D$283:O$283)</f>
        <v>8.9415987967347677E-2</v>
      </c>
      <c r="Q112" s="53">
        <f t="shared" si="1"/>
        <v>6.8943075151947975E-2</v>
      </c>
    </row>
    <row r="113" spans="1:17" ht="8.25" customHeight="1">
      <c r="A113" s="77" t="str">
        <f>IFERROR(INDEX(SCNtoISIC!$I:$I,MATCH($B113,SCNtoISIC!$G:$G,0)),0)</f>
        <v>ISIC 68</v>
      </c>
      <c r="B113" s="57">
        <v>68001</v>
      </c>
      <c r="C113" s="42" t="s">
        <v>205</v>
      </c>
      <c r="D113" s="54">
        <f>D247/D$283</f>
        <v>2.8554135044431755E-2</v>
      </c>
      <c r="E113" s="54">
        <f>E247/E$283</f>
        <v>2.9713813830693939E-2</v>
      </c>
      <c r="F113" s="54">
        <f>F247/F$283</f>
        <v>3.0708280371191918E-2</v>
      </c>
      <c r="G113" s="54">
        <f>G247/G$283</f>
        <v>3.1016094735951686E-2</v>
      </c>
      <c r="H113" s="54">
        <f>H247/H$283</f>
        <v>3.247785541775474E-2</v>
      </c>
      <c r="I113" s="54">
        <f>I247/I$283</f>
        <v>3.2749662387940068E-2</v>
      </c>
      <c r="J113" s="54">
        <f>J247/J$283</f>
        <v>3.3358599199148617E-2</v>
      </c>
      <c r="K113" s="54">
        <f>K247/K$283</f>
        <v>3.4126446990416337E-2</v>
      </c>
      <c r="L113" s="54">
        <f>L247/L$283</f>
        <v>3.4355818936254993E-2</v>
      </c>
      <c r="M113" s="54">
        <f>M247/M$283</f>
        <v>3.5214425079214323E-2</v>
      </c>
      <c r="N113" s="54">
        <f>N247/N$283</f>
        <v>3.5302263707263339E-2</v>
      </c>
      <c r="O113" s="54">
        <f>O247/O$283</f>
        <v>3.2133870061079817E-2</v>
      </c>
      <c r="P113" s="52">
        <f>SUM(D247:O247)/SUM(D$283:O$283)</f>
        <v>3.2830547717568215E-2</v>
      </c>
      <c r="Q113" s="53">
        <f t="shared" si="1"/>
        <v>6.5574483568130393E-2</v>
      </c>
    </row>
    <row r="114" spans="1:17" ht="8.25" customHeight="1">
      <c r="A114" s="77" t="str">
        <f>IFERROR(INDEX(SCNtoISIC!$I:$I,MATCH($B114,SCNtoISIC!$G:$G,0)),0)</f>
        <v>ISIC 68</v>
      </c>
      <c r="B114" s="57">
        <v>68002</v>
      </c>
      <c r="C114" s="42" t="s">
        <v>206</v>
      </c>
      <c r="D114" s="54">
        <f>D248/D$283</f>
        <v>5.574640483786418E-2</v>
      </c>
      <c r="E114" s="54">
        <f>E248/E$283</f>
        <v>5.705511995982069E-2</v>
      </c>
      <c r="F114" s="54">
        <f>F248/F$283</f>
        <v>5.9681064061344699E-2</v>
      </c>
      <c r="G114" s="54">
        <f>G248/G$283</f>
        <v>6.3015568066660421E-2</v>
      </c>
      <c r="H114" s="54">
        <f>H248/H$283</f>
        <v>6.3556495441302263E-2</v>
      </c>
      <c r="I114" s="54">
        <f>I248/I$283</f>
        <v>6.6753038425147529E-2</v>
      </c>
      <c r="J114" s="54">
        <f>J248/J$283</f>
        <v>6.7556363297629346E-2</v>
      </c>
      <c r="K114" s="54">
        <f>K248/K$283</f>
        <v>6.703020387734894E-2</v>
      </c>
      <c r="L114" s="54">
        <f>L248/L$283</f>
        <v>6.5704702403906495E-2</v>
      </c>
      <c r="M114" s="54">
        <f>M248/M$283</f>
        <v>6.5288462202118216E-2</v>
      </c>
      <c r="N114" s="54">
        <f>N248/N$283</f>
        <v>6.7811606843305894E-2</v>
      </c>
      <c r="O114" s="54">
        <f>O248/O$283</f>
        <v>6.0740942608316646E-2</v>
      </c>
      <c r="P114" s="52">
        <f>SUM(D248:O248)/SUM(D$283:O$283)</f>
        <v>6.3848492311591384E-2</v>
      </c>
      <c r="Q114" s="53">
        <f t="shared" si="1"/>
        <v>6.5072379351718723E-2</v>
      </c>
    </row>
    <row r="115" spans="1:17" ht="8.25" customHeight="1">
      <c r="A115" s="77" t="str">
        <f>IFERROR(INDEX(SCNtoISIC!$I:$I,MATCH($B115,SCNtoISIC!$G:$G,0)),0)</f>
        <v>ISIC 69T82</v>
      </c>
      <c r="B115" s="57">
        <v>69801</v>
      </c>
      <c r="C115" s="42" t="s">
        <v>207</v>
      </c>
      <c r="D115" s="54">
        <f>D249/D$283</f>
        <v>3.0419108112079554E-2</v>
      </c>
      <c r="E115" s="54">
        <f>E249/E$283</f>
        <v>2.9689135911810258E-2</v>
      </c>
      <c r="F115" s="54">
        <f>F249/F$283</f>
        <v>3.0492693301431433E-2</v>
      </c>
      <c r="G115" s="54">
        <f>G249/G$283</f>
        <v>3.126986380684741E-2</v>
      </c>
      <c r="H115" s="54">
        <f>H249/H$283</f>
        <v>3.1333011360362338E-2</v>
      </c>
      <c r="I115" s="54">
        <f>I249/I$283</f>
        <v>3.2523336802991833E-2</v>
      </c>
      <c r="J115" s="54">
        <f>J249/J$283</f>
        <v>3.4120084321637024E-2</v>
      </c>
      <c r="K115" s="54">
        <f>K249/K$283</f>
        <v>3.34255108853889E-2</v>
      </c>
      <c r="L115" s="54">
        <f>L249/L$283</f>
        <v>3.3495613523485609E-2</v>
      </c>
      <c r="M115" s="54">
        <f>M249/M$283</f>
        <v>3.4265193024727809E-2</v>
      </c>
      <c r="N115" s="54">
        <f>N249/N$283</f>
        <v>3.3172321740559979E-2</v>
      </c>
      <c r="O115" s="54">
        <f>O249/O$283</f>
        <v>3.2513358089564057E-2</v>
      </c>
      <c r="P115" s="52">
        <f>SUM(D249:O249)/SUM(D$283:O$283)</f>
        <v>3.2476909900111497E-2</v>
      </c>
      <c r="Q115" s="53">
        <f t="shared" si="1"/>
        <v>4.7592504696512258E-2</v>
      </c>
    </row>
    <row r="116" spans="1:17" ht="8.25" customHeight="1">
      <c r="A116" s="77" t="str">
        <f>IFERROR(INDEX(SCNtoISIC!$I:$I,MATCH($B116,SCNtoISIC!$G:$G,0)),0)</f>
        <v>ISIC 69T82</v>
      </c>
      <c r="B116" s="56">
        <v>71801</v>
      </c>
      <c r="C116" s="44" t="s">
        <v>208</v>
      </c>
      <c r="D116" s="51">
        <f>D250/D$283</f>
        <v>9.0474483426650609E-3</v>
      </c>
      <c r="E116" s="51">
        <f>E250/E$283</f>
        <v>9.0449142693667973E-3</v>
      </c>
      <c r="F116" s="51">
        <f>F250/F$283</f>
        <v>9.2851980161004904E-3</v>
      </c>
      <c r="G116" s="51">
        <f>G250/G$283</f>
        <v>9.0987371753307959E-3</v>
      </c>
      <c r="H116" s="51">
        <f>H250/H$283</f>
        <v>8.4029062011751962E-3</v>
      </c>
      <c r="I116" s="51">
        <f>I250/I$283</f>
        <v>8.4517678830151911E-3</v>
      </c>
      <c r="J116" s="51">
        <f>J250/J$283</f>
        <v>7.4304614465856627E-3</v>
      </c>
      <c r="K116" s="51">
        <f>K250/K$283</f>
        <v>7.0971299126456862E-3</v>
      </c>
      <c r="L116" s="51">
        <f>L250/L$283</f>
        <v>6.8398109061482346E-3</v>
      </c>
      <c r="M116" s="51">
        <f>M250/M$283</f>
        <v>6.7562748583020115E-3</v>
      </c>
      <c r="N116" s="51">
        <f>N250/N$283</f>
        <v>6.0471007860205999E-3</v>
      </c>
      <c r="O116" s="51">
        <f>O250/O$283</f>
        <v>5.7646672677816218E-3</v>
      </c>
      <c r="P116" s="52">
        <f>SUM(D250:O250)/SUM(D$283:O$283)</f>
        <v>7.5123459272490797E-3</v>
      </c>
      <c r="Q116" s="53">
        <f t="shared" si="1"/>
        <v>0.16854325456949731</v>
      </c>
    </row>
    <row r="117" spans="1:17" ht="8.25" customHeight="1">
      <c r="A117" s="77" t="str">
        <f>IFERROR(INDEX(SCNtoISIC!$I:$I,MATCH($B117,SCNtoISIC!$G:$G,0)),0)</f>
        <v>ISIC 69T82</v>
      </c>
      <c r="B117" s="56">
        <v>71802</v>
      </c>
      <c r="C117" s="44" t="s">
        <v>209</v>
      </c>
      <c r="D117" s="51">
        <f>D251/D$283</f>
        <v>1.1213771411998466E-2</v>
      </c>
      <c r="E117" s="51">
        <f>E251/E$283</f>
        <v>1.1802443205369184E-2</v>
      </c>
      <c r="F117" s="51">
        <f>F251/F$283</f>
        <v>1.2407264328855435E-2</v>
      </c>
      <c r="G117" s="51">
        <f>G251/G$283</f>
        <v>1.204287103035682E-2</v>
      </c>
      <c r="H117" s="51">
        <f>H251/H$283</f>
        <v>1.1813731656928167E-2</v>
      </c>
      <c r="I117" s="51">
        <f>I251/I$283</f>
        <v>1.1124978255565117E-2</v>
      </c>
      <c r="J117" s="51">
        <f>J251/J$283</f>
        <v>9.5791765879851883E-3</v>
      </c>
      <c r="K117" s="51">
        <f>K251/K$283</f>
        <v>8.0720020517869688E-3</v>
      </c>
      <c r="L117" s="51">
        <f>L251/L$283</f>
        <v>8.3844685593850842E-3</v>
      </c>
      <c r="M117" s="51">
        <f>M251/M$283</f>
        <v>8.4700081782282648E-3</v>
      </c>
      <c r="N117" s="51">
        <f>N251/N$283</f>
        <v>9.047653903353884E-3</v>
      </c>
      <c r="O117" s="51">
        <f>O251/O$283</f>
        <v>8.9153055954954985E-3</v>
      </c>
      <c r="P117" s="52">
        <f>SUM(D251:O251)/SUM(D$283:O$283)</f>
        <v>9.964016933455621E-3</v>
      </c>
      <c r="Q117" s="53">
        <f t="shared" si="1"/>
        <v>0.16431476854688662</v>
      </c>
    </row>
    <row r="118" spans="1:17" ht="8.25" customHeight="1">
      <c r="A118" s="77" t="str">
        <f>IFERROR(INDEX(SCNtoISIC!$I:$I,MATCH($B118,SCNtoISIC!$G:$G,0)),0)</f>
        <v>ISIC 69T82</v>
      </c>
      <c r="B118" s="56">
        <v>73801</v>
      </c>
      <c r="C118" s="44" t="s">
        <v>210</v>
      </c>
      <c r="D118" s="51">
        <f>D252/D$283</f>
        <v>1.8809541394707512E-2</v>
      </c>
      <c r="E118" s="51">
        <f>E252/E$283</f>
        <v>1.8901914869405824E-2</v>
      </c>
      <c r="F118" s="51">
        <f>F252/F$283</f>
        <v>1.9637946647392601E-2</v>
      </c>
      <c r="G118" s="51">
        <f>G252/G$283</f>
        <v>1.8647994164624291E-2</v>
      </c>
      <c r="H118" s="51">
        <f>H252/H$283</f>
        <v>1.9338105016600757E-2</v>
      </c>
      <c r="I118" s="51">
        <f>I252/I$283</f>
        <v>1.9448656198093762E-2</v>
      </c>
      <c r="J118" s="51">
        <f>J252/J$283</f>
        <v>1.9615658966957862E-2</v>
      </c>
      <c r="K118" s="51">
        <f>K252/K$283</f>
        <v>1.8125484873613599E-2</v>
      </c>
      <c r="L118" s="51">
        <f>L252/L$283</f>
        <v>1.8344290898769742E-2</v>
      </c>
      <c r="M118" s="51">
        <f>M252/M$283</f>
        <v>1.8770272174089213E-2</v>
      </c>
      <c r="N118" s="51">
        <f>N252/N$283</f>
        <v>1.8148661486278445E-2</v>
      </c>
      <c r="O118" s="51">
        <f>O252/O$283</f>
        <v>1.8844687533773878E-2</v>
      </c>
      <c r="P118" s="52">
        <f>SUM(D252:O252)/SUM(D$283:O$283)</f>
        <v>1.8846081476111366E-2</v>
      </c>
      <c r="Q118" s="53">
        <f t="shared" si="1"/>
        <v>2.8223640307192752E-2</v>
      </c>
    </row>
    <row r="119" spans="1:17" ht="8.25" customHeight="1">
      <c r="A119" s="77" t="str">
        <f>IFERROR(INDEX(SCNtoISIC!$I:$I,MATCH($B119,SCNtoISIC!$G:$G,0)),0)</f>
        <v>ISIC 69T82</v>
      </c>
      <c r="B119" s="56">
        <v>77001</v>
      </c>
      <c r="C119" s="44" t="s">
        <v>211</v>
      </c>
      <c r="D119" s="51">
        <f>D253/D$283</f>
        <v>6.7900254436162825E-3</v>
      </c>
      <c r="E119" s="51">
        <f>E253/E$283</f>
        <v>7.357675815319595E-3</v>
      </c>
      <c r="F119" s="51">
        <f>F253/F$283</f>
        <v>7.4836544292965794E-3</v>
      </c>
      <c r="G119" s="51">
        <f>G253/G$283</f>
        <v>8.3773803041815257E-3</v>
      </c>
      <c r="H119" s="51">
        <f>H253/H$283</f>
        <v>8.1641086196755711E-3</v>
      </c>
      <c r="I119" s="51">
        <f>I253/I$283</f>
        <v>7.5711495421701943E-3</v>
      </c>
      <c r="J119" s="51">
        <f>J253/J$283</f>
        <v>6.826887985442778E-3</v>
      </c>
      <c r="K119" s="51">
        <f>K253/K$283</f>
        <v>6.70976249411774E-3</v>
      </c>
      <c r="L119" s="51">
        <f>L253/L$283</f>
        <v>6.9710190014735567E-3</v>
      </c>
      <c r="M119" s="51">
        <f>M253/M$283</f>
        <v>7.4458011368319227E-3</v>
      </c>
      <c r="N119" s="51">
        <f>N253/N$283</f>
        <v>8.2215917610354398E-3</v>
      </c>
      <c r="O119" s="51">
        <f>O253/O$283</f>
        <v>8.3436324017087168E-3</v>
      </c>
      <c r="P119" s="52">
        <f>SUM(D253:O253)/SUM(D$283:O$283)</f>
        <v>7.5681436766660325E-3</v>
      </c>
      <c r="Q119" s="53">
        <f t="shared" si="1"/>
        <v>8.2876382230134119E-2</v>
      </c>
    </row>
    <row r="120" spans="1:17" ht="8.25" customHeight="1">
      <c r="A120" s="77" t="str">
        <f>IFERROR(INDEX(SCNtoISIC!$I:$I,MATCH($B120,SCNtoISIC!$G:$G,0)),0)</f>
        <v>ISIC 69T82</v>
      </c>
      <c r="B120" s="56">
        <v>78801</v>
      </c>
      <c r="C120" s="44" t="s">
        <v>212</v>
      </c>
      <c r="D120" s="51">
        <f>D254/D$283</f>
        <v>1.2339909420005471E-2</v>
      </c>
      <c r="E120" s="51">
        <f>E254/E$283</f>
        <v>1.3196060124550371E-2</v>
      </c>
      <c r="F120" s="51">
        <f>F254/F$283</f>
        <v>1.3952928079488905E-2</v>
      </c>
      <c r="G120" s="51">
        <f>G254/G$283</f>
        <v>1.4072460916655897E-2</v>
      </c>
      <c r="H120" s="51">
        <f>H254/H$283</f>
        <v>1.4343082561841219E-2</v>
      </c>
      <c r="I120" s="51">
        <f>I254/I$283</f>
        <v>1.4894124824647708E-2</v>
      </c>
      <c r="J120" s="51">
        <f>J254/J$283</f>
        <v>1.5632297432834907E-2</v>
      </c>
      <c r="K120" s="51">
        <f>K254/K$283</f>
        <v>1.5682534254531828E-2</v>
      </c>
      <c r="L120" s="51">
        <f>L254/L$283</f>
        <v>1.6131314318201188E-2</v>
      </c>
      <c r="M120" s="51">
        <f>M254/M$283</f>
        <v>1.5970484215261579E-2</v>
      </c>
      <c r="N120" s="51">
        <f>N254/N$283</f>
        <v>1.5448781321796673E-2</v>
      </c>
      <c r="O120" s="51">
        <f>O254/O$283</f>
        <v>1.4116621775378152E-2</v>
      </c>
      <c r="P120" s="52">
        <f>SUM(D254:O254)/SUM(D$283:O$283)</f>
        <v>1.4815787889473894E-2</v>
      </c>
      <c r="Q120" s="53">
        <f t="shared" si="1"/>
        <v>7.9641737138907071E-2</v>
      </c>
    </row>
    <row r="121" spans="1:17" ht="8.25" customHeight="1">
      <c r="A121" s="77" t="str">
        <f>IFERROR(INDEX(SCNtoISIC!$I:$I,MATCH($B121,SCNtoISIC!$G:$G,0)),0)</f>
        <v>ISIC 69T82</v>
      </c>
      <c r="B121" s="57">
        <v>78802</v>
      </c>
      <c r="C121" s="42" t="s">
        <v>213</v>
      </c>
      <c r="D121" s="54">
        <f>D255/D$283</f>
        <v>1.9558927564569579E-2</v>
      </c>
      <c r="E121" s="54">
        <f>E255/E$283</f>
        <v>1.9541027268643367E-2</v>
      </c>
      <c r="F121" s="54">
        <f>F255/F$283</f>
        <v>2.0369031893593865E-2</v>
      </c>
      <c r="G121" s="54">
        <f>G255/G$283</f>
        <v>2.0190302420334236E-2</v>
      </c>
      <c r="H121" s="54">
        <f>H255/H$283</f>
        <v>2.0053805594196734E-2</v>
      </c>
      <c r="I121" s="54">
        <f>I255/I$283</f>
        <v>1.9841932343493858E-2</v>
      </c>
      <c r="J121" s="54">
        <f>J255/J$283</f>
        <v>2.0675262165259178E-2</v>
      </c>
      <c r="K121" s="54">
        <f>K255/K$283</f>
        <v>2.0934999564951918E-2</v>
      </c>
      <c r="L121" s="54">
        <f>L255/L$283</f>
        <v>2.1219875499365305E-2</v>
      </c>
      <c r="M121" s="54">
        <f>M255/M$283</f>
        <v>2.2269601120889587E-2</v>
      </c>
      <c r="N121" s="54">
        <f>N255/N$283</f>
        <v>2.0917270651783532E-2</v>
      </c>
      <c r="O121" s="54">
        <f>O255/O$283</f>
        <v>2.1304812995623017E-2</v>
      </c>
      <c r="P121" s="52">
        <f>SUM(D255:O255)/SUM(D$283:O$283)</f>
        <v>2.071403672329148E-2</v>
      </c>
      <c r="Q121" s="53">
        <f t="shared" si="1"/>
        <v>3.8997497033826961E-2</v>
      </c>
    </row>
    <row r="122" spans="1:17" ht="8.25" customHeight="1">
      <c r="A122" s="77" t="str">
        <f>IFERROR(INDEX(SCNtoISIC!$I:$I,MATCH($B122,SCNtoISIC!$G:$G,0)),0)</f>
        <v>ISIC 69T82</v>
      </c>
      <c r="B122" s="57">
        <v>80001</v>
      </c>
      <c r="C122" s="42" t="s">
        <v>214</v>
      </c>
      <c r="D122" s="54">
        <f>D256/D$283</f>
        <v>5.309781882817311E-3</v>
      </c>
      <c r="E122" s="54">
        <f>E256/E$283</f>
        <v>5.642103454405945E-3</v>
      </c>
      <c r="F122" s="54">
        <f>F256/F$283</f>
        <v>5.5963329428673492E-3</v>
      </c>
      <c r="G122" s="54">
        <f>G256/G$283</f>
        <v>6.1752349520849108E-3</v>
      </c>
      <c r="H122" s="54">
        <f>H256/H$283</f>
        <v>6.4956403002412377E-3</v>
      </c>
      <c r="I122" s="54">
        <f>I256/I$283</f>
        <v>6.6406628520993159E-3</v>
      </c>
      <c r="J122" s="54">
        <f>J256/J$283</f>
        <v>6.5279723759867087E-3</v>
      </c>
      <c r="K122" s="54">
        <f>K256/K$283</f>
        <v>6.328772743789784E-3</v>
      </c>
      <c r="L122" s="54">
        <f>L256/L$283</f>
        <v>6.1385114891319295E-3</v>
      </c>
      <c r="M122" s="54">
        <f>M256/M$283</f>
        <v>6.0863719969235898E-3</v>
      </c>
      <c r="N122" s="54">
        <f>N256/N$283</f>
        <v>6.0181899251694933E-3</v>
      </c>
      <c r="O122" s="54">
        <f>O256/O$283</f>
        <v>5.1790129361033149E-3</v>
      </c>
      <c r="P122" s="52">
        <f>SUM(D256:O256)/SUM(D$283:O$283)</f>
        <v>6.0171633985237035E-3</v>
      </c>
      <c r="Q122" s="53">
        <f t="shared" si="1"/>
        <v>7.9867680433932095E-2</v>
      </c>
    </row>
    <row r="123" spans="1:17" ht="8.25" customHeight="1">
      <c r="A123" s="77" t="str">
        <f>IFERROR(INDEX(SCNtoISIC!$I:$I,MATCH($B123,SCNtoISIC!$G:$G,0)),0)</f>
        <v>ISIC 84</v>
      </c>
      <c r="B123" s="57">
        <v>84001</v>
      </c>
      <c r="C123" s="42" t="s">
        <v>215</v>
      </c>
      <c r="D123" s="54">
        <f>D257/D$283</f>
        <v>0.11437454948689436</v>
      </c>
      <c r="E123" s="54">
        <f>E257/E$283</f>
        <v>0.10910290737874345</v>
      </c>
      <c r="F123" s="54">
        <f>F257/F$283</f>
        <v>0.10932195997308278</v>
      </c>
      <c r="G123" s="54">
        <f>G257/G$283</f>
        <v>0.10761159040058939</v>
      </c>
      <c r="H123" s="54">
        <f>H257/H$283</f>
        <v>0.10709465884218128</v>
      </c>
      <c r="I123" s="54">
        <f>I257/I$283</f>
        <v>0.10993352499013057</v>
      </c>
      <c r="J123" s="54">
        <f>J257/J$283</f>
        <v>0.11388461410856156</v>
      </c>
      <c r="K123" s="54">
        <f>K257/K$283</f>
        <v>0.11376104912034493</v>
      </c>
      <c r="L123" s="54">
        <f>L257/L$283</f>
        <v>0.11281954489494143</v>
      </c>
      <c r="M123" s="54">
        <f>M257/M$283</f>
        <v>0.11175306000123696</v>
      </c>
      <c r="N123" s="54">
        <f>N257/N$283</f>
        <v>0.11077446019808933</v>
      </c>
      <c r="O123" s="54">
        <f>O257/O$283</f>
        <v>0.1022654769532038</v>
      </c>
      <c r="P123" s="52">
        <f>SUM(D257:O257)/SUM(D$283:O$283)</f>
        <v>0.10997162498089548</v>
      </c>
      <c r="Q123" s="53">
        <f t="shared" si="1"/>
        <v>3.18117681300817E-2</v>
      </c>
    </row>
    <row r="124" spans="1:17" ht="8.25" customHeight="1">
      <c r="A124" s="77" t="str">
        <f>IFERROR(INDEX(SCNtoISIC!$I:$I,MATCH($B124,SCNtoISIC!$G:$G,0)),0)</f>
        <v>ISIC 84</v>
      </c>
      <c r="B124" s="57">
        <v>84002</v>
      </c>
      <c r="C124" s="42" t="s">
        <v>216</v>
      </c>
      <c r="D124" s="54">
        <f>D258/D$283</f>
        <v>2.81766111738316E-3</v>
      </c>
      <c r="E124" s="54">
        <f>E258/E$283</f>
        <v>2.5441106375083344E-3</v>
      </c>
      <c r="F124" s="54">
        <f>F258/F$283</f>
        <v>2.3830886690094626E-3</v>
      </c>
      <c r="G124" s="54">
        <f>G258/G$283</f>
        <v>2.2837340777726242E-3</v>
      </c>
      <c r="H124" s="54">
        <f>H258/H$283</f>
        <v>2.237948638793221E-3</v>
      </c>
      <c r="I124" s="54">
        <f>I258/I$283</f>
        <v>2.2072165005194481E-3</v>
      </c>
      <c r="J124" s="54">
        <f>J258/J$283</f>
        <v>2.1707270699507187E-3</v>
      </c>
      <c r="K124" s="54">
        <f>K258/K$283</f>
        <v>2.088838184739485E-3</v>
      </c>
      <c r="L124" s="54">
        <f>L258/L$283</f>
        <v>1.9792576991239895E-3</v>
      </c>
      <c r="M124" s="54">
        <f>M258/M$283</f>
        <v>1.8228124525062554E-3</v>
      </c>
      <c r="N124" s="54">
        <f>N258/N$283</f>
        <v>1.5296473650312887E-3</v>
      </c>
      <c r="O124" s="54">
        <f>O258/O$283</f>
        <v>1.2807166154283854E-3</v>
      </c>
      <c r="P124" s="52">
        <f>SUM(D258:O258)/SUM(D$283:O$283)</f>
        <v>2.0225873934951004E-3</v>
      </c>
      <c r="Q124" s="53">
        <f t="shared" si="1"/>
        <v>0.20806053067458613</v>
      </c>
    </row>
    <row r="125" spans="1:17" ht="8.25" customHeight="1">
      <c r="A125" s="77" t="str">
        <f>IFERROR(INDEX(SCNtoISIC!$I:$I,MATCH($B125,SCNtoISIC!$G:$G,0)),0)</f>
        <v>ISIC 85</v>
      </c>
      <c r="B125" s="57">
        <v>85911</v>
      </c>
      <c r="C125" s="42" t="s">
        <v>217</v>
      </c>
      <c r="D125" s="54">
        <f>D259/D$283</f>
        <v>3.7870765369815124E-2</v>
      </c>
      <c r="E125" s="54">
        <f>E259/E$283</f>
        <v>4.0968315837145844E-2</v>
      </c>
      <c r="F125" s="54">
        <f>F259/F$283</f>
        <v>4.0028994176241388E-2</v>
      </c>
      <c r="G125" s="54">
        <f>G259/G$283</f>
        <v>4.4142689115632607E-2</v>
      </c>
      <c r="H125" s="54">
        <f>H259/H$283</f>
        <v>4.5812796885525801E-2</v>
      </c>
      <c r="I125" s="54">
        <f>I259/I$283</f>
        <v>4.8124458056965663E-2</v>
      </c>
      <c r="J125" s="54">
        <f>J259/J$283</f>
        <v>4.9423797893490336E-2</v>
      </c>
      <c r="K125" s="54">
        <f>K259/K$283</f>
        <v>4.8759247429078431E-2</v>
      </c>
      <c r="L125" s="54">
        <f>L259/L$283</f>
        <v>4.7927219055127528E-2</v>
      </c>
      <c r="M125" s="54">
        <f>M259/M$283</f>
        <v>4.9341526087438428E-2</v>
      </c>
      <c r="N125" s="54">
        <f>N259/N$283</f>
        <v>4.8596528830633215E-2</v>
      </c>
      <c r="O125" s="54">
        <f>O259/O$283</f>
        <v>4.3150340951130156E-2</v>
      </c>
      <c r="P125" s="52">
        <f>SUM(D259:O259)/SUM(D$283:O$283)</f>
        <v>4.5882481243273245E-2</v>
      </c>
      <c r="Q125" s="53">
        <f t="shared" si="1"/>
        <v>8.7917133324470084E-2</v>
      </c>
    </row>
    <row r="126" spans="1:17" ht="8.25" customHeight="1">
      <c r="A126" s="77" t="str">
        <f>IFERROR(INDEX(SCNtoISIC!$I:$I,MATCH($B126,SCNtoISIC!$G:$G,0)),0)</f>
        <v>ISIC 85</v>
      </c>
      <c r="B126" s="56">
        <v>85921</v>
      </c>
      <c r="C126" s="44" t="s">
        <v>218</v>
      </c>
      <c r="D126" s="51">
        <f>D260/D$283</f>
        <v>1.4999303884069547E-2</v>
      </c>
      <c r="E126" s="51">
        <f>E260/E$283</f>
        <v>1.4695472195982892E-2</v>
      </c>
      <c r="F126" s="51">
        <f>F260/F$283</f>
        <v>1.5661009063795497E-2</v>
      </c>
      <c r="G126" s="51">
        <f>G260/G$283</f>
        <v>1.6048408560326612E-2</v>
      </c>
      <c r="H126" s="51">
        <f>H260/H$283</f>
        <v>1.7621704139140774E-2</v>
      </c>
      <c r="I126" s="51">
        <f>I260/I$283</f>
        <v>1.8891765167775305E-2</v>
      </c>
      <c r="J126" s="51">
        <f>J260/J$283</f>
        <v>1.9915372110057089E-2</v>
      </c>
      <c r="K126" s="51">
        <f>K260/K$283</f>
        <v>2.0803649969880704E-2</v>
      </c>
      <c r="L126" s="51">
        <f>L260/L$283</f>
        <v>2.099643625106919E-2</v>
      </c>
      <c r="M126" s="51">
        <f>M260/M$283</f>
        <v>2.0781875432983932E-2</v>
      </c>
      <c r="N126" s="51">
        <f>N260/N$283</f>
        <v>1.9007576879564055E-2</v>
      </c>
      <c r="O126" s="51">
        <f>O260/O$283</f>
        <v>1.7189587114805782E-2</v>
      </c>
      <c r="P126" s="52">
        <f>SUM(D260:O260)/SUM(D$283:O$283)</f>
        <v>1.8374730933178467E-2</v>
      </c>
      <c r="Q126" s="53">
        <f t="shared" si="1"/>
        <v>0.12713480080979361</v>
      </c>
    </row>
    <row r="127" spans="1:17" ht="8.25" customHeight="1">
      <c r="A127" s="77" t="str">
        <f>IFERROR(INDEX(SCNtoISIC!$I:$I,MATCH($B127,SCNtoISIC!$G:$G,0)),0)</f>
        <v>ISIC 86T88</v>
      </c>
      <c r="B127" s="56">
        <v>86911</v>
      </c>
      <c r="C127" s="44" t="s">
        <v>219</v>
      </c>
      <c r="D127" s="51">
        <f>D261/D$283</f>
        <v>2.5699416369198272E-2</v>
      </c>
      <c r="E127" s="51">
        <f>E261/E$283</f>
        <v>2.539517802604983E-2</v>
      </c>
      <c r="F127" s="51">
        <f>F261/F$283</f>
        <v>2.5025131055338167E-2</v>
      </c>
      <c r="G127" s="51">
        <f>G261/G$283</f>
        <v>2.6748160361796294E-2</v>
      </c>
      <c r="H127" s="51">
        <f>H261/H$283</f>
        <v>2.8230373218124459E-2</v>
      </c>
      <c r="I127" s="51">
        <f>I261/I$283</f>
        <v>2.9233526808073736E-2</v>
      </c>
      <c r="J127" s="51">
        <f>J261/J$283</f>
        <v>2.9706852153851257E-2</v>
      </c>
      <c r="K127" s="51">
        <f>K261/K$283</f>
        <v>2.8730180447010763E-2</v>
      </c>
      <c r="L127" s="51">
        <f>L261/L$283</f>
        <v>2.8341662453682758E-2</v>
      </c>
      <c r="M127" s="51">
        <f>M261/M$283</f>
        <v>2.8772395563158915E-2</v>
      </c>
      <c r="N127" s="51">
        <f>N261/N$283</f>
        <v>3.1656341327931034E-2</v>
      </c>
      <c r="O127" s="51">
        <f>O261/O$283</f>
        <v>3.0402650113591199E-2</v>
      </c>
      <c r="P127" s="52">
        <f>SUM(D261:O261)/SUM(D$283:O$283)</f>
        <v>2.8546585030544136E-2</v>
      </c>
      <c r="Q127" s="53">
        <f t="shared" si="1"/>
        <v>7.2453526602477947E-2</v>
      </c>
    </row>
    <row r="128" spans="1:17" ht="8.25" customHeight="1">
      <c r="A128" s="77" t="str">
        <f>IFERROR(INDEX(SCNtoISIC!$I:$I,MATCH($B128,SCNtoISIC!$G:$G,0)),0)</f>
        <v>ISIC 86T88</v>
      </c>
      <c r="B128" s="56">
        <v>86921</v>
      </c>
      <c r="C128" s="44" t="s">
        <v>220</v>
      </c>
      <c r="D128" s="51">
        <f>D262/D$283</f>
        <v>2.9915485607127611E-2</v>
      </c>
      <c r="E128" s="51">
        <f>E262/E$283</f>
        <v>2.9185066568686188E-2</v>
      </c>
      <c r="F128" s="51">
        <f>F262/F$283</f>
        <v>3.1085038506592229E-2</v>
      </c>
      <c r="G128" s="51">
        <f>G262/G$283</f>
        <v>3.1983530706151356E-2</v>
      </c>
      <c r="H128" s="51">
        <f>H262/H$283</f>
        <v>3.5328890890789388E-2</v>
      </c>
      <c r="I128" s="51">
        <f>I262/I$283</f>
        <v>3.7518844481967087E-2</v>
      </c>
      <c r="J128" s="51">
        <f>J262/J$283</f>
        <v>3.9433412959092265E-2</v>
      </c>
      <c r="K128" s="51">
        <f>K262/K$283</f>
        <v>4.0558932767077387E-2</v>
      </c>
      <c r="L128" s="51">
        <f>L262/L$283</f>
        <v>4.3705573602815823E-2</v>
      </c>
      <c r="M128" s="51">
        <f>M262/M$283</f>
        <v>4.4345810082403465E-2</v>
      </c>
      <c r="N128" s="51">
        <f>N262/N$283</f>
        <v>4.2157160228064643E-2</v>
      </c>
      <c r="O128" s="51">
        <f>O262/O$283</f>
        <v>4.2858068592350189E-2</v>
      </c>
      <c r="P128" s="52">
        <f>SUM(D262:O262)/SUM(D$283:O$283)</f>
        <v>3.8464824042769491E-2</v>
      </c>
      <c r="Q128" s="53">
        <f t="shared" si="1"/>
        <v>0.14696515831721688</v>
      </c>
    </row>
    <row r="129" spans="1:17" ht="8.25" customHeight="1">
      <c r="A129" s="77" t="str">
        <f>IFERROR(INDEX(SCNtoISIC!$I:$I,MATCH($B129,SCNtoISIC!$G:$G,0)),0)</f>
        <v>ISIC 90T96</v>
      </c>
      <c r="B129" s="56">
        <v>90801</v>
      </c>
      <c r="C129" s="44" t="s">
        <v>221</v>
      </c>
      <c r="D129" s="51">
        <f>D263/D$283</f>
        <v>5.9714136969366014E-3</v>
      </c>
      <c r="E129" s="51">
        <f>E263/E$283</f>
        <v>5.541106786381993E-3</v>
      </c>
      <c r="F129" s="51">
        <f>F263/F$283</f>
        <v>5.652410504365742E-3</v>
      </c>
      <c r="G129" s="51">
        <f>G263/G$283</f>
        <v>5.7196510103216299E-3</v>
      </c>
      <c r="H129" s="51">
        <f>H263/H$283</f>
        <v>5.921487854287792E-3</v>
      </c>
      <c r="I129" s="51">
        <f>I263/I$283</f>
        <v>5.6366245165146798E-3</v>
      </c>
      <c r="J129" s="51">
        <f>J263/J$283</f>
        <v>5.7152855936074805E-3</v>
      </c>
      <c r="K129" s="51">
        <f>K263/K$283</f>
        <v>5.794870805904931E-3</v>
      </c>
      <c r="L129" s="51">
        <f>L263/L$283</f>
        <v>5.638378781923436E-3</v>
      </c>
      <c r="M129" s="51">
        <f>M263/M$283</f>
        <v>6.1760983801748808E-3</v>
      </c>
      <c r="N129" s="51">
        <f>N263/N$283</f>
        <v>5.1483672525627832E-3</v>
      </c>
      <c r="O129" s="51">
        <f>O263/O$283</f>
        <v>4.8734252079028493E-3</v>
      </c>
      <c r="P129" s="52">
        <f>SUM(D263:O263)/SUM(D$283:O$283)</f>
        <v>5.6094563195312943E-3</v>
      </c>
      <c r="Q129" s="53">
        <f t="shared" si="1"/>
        <v>6.2470170388105109E-2</v>
      </c>
    </row>
    <row r="130" spans="1:17" ht="8.25" customHeight="1">
      <c r="A130" s="77" t="str">
        <f>IFERROR(INDEX(SCNtoISIC!$I:$I,MATCH($B130,SCNtoISIC!$G:$G,0)),0)</f>
        <v>ISIC 90T96</v>
      </c>
      <c r="B130" s="56">
        <v>94801</v>
      </c>
      <c r="C130" s="44" t="s">
        <v>222</v>
      </c>
      <c r="D130" s="51">
        <f>D264/D$283</f>
        <v>1.7149414271843435E-2</v>
      </c>
      <c r="E130" s="51">
        <f>E264/E$283</f>
        <v>1.5823344488666666E-2</v>
      </c>
      <c r="F130" s="51">
        <f>F264/F$283</f>
        <v>1.5616354709268998E-2</v>
      </c>
      <c r="G130" s="51">
        <f>G264/G$283</f>
        <v>1.4878595038392653E-2</v>
      </c>
      <c r="H130" s="51">
        <f>H264/H$283</f>
        <v>1.4116917026319474E-2</v>
      </c>
      <c r="I130" s="51">
        <f>I264/I$283</f>
        <v>1.3898759245450181E-2</v>
      </c>
      <c r="J130" s="51">
        <f>J264/J$283</f>
        <v>1.2656380396750657E-2</v>
      </c>
      <c r="K130" s="51">
        <f>K264/K$283</f>
        <v>1.2061689058609101E-2</v>
      </c>
      <c r="L130" s="51">
        <f>L264/L$283</f>
        <v>1.2701628936367787E-2</v>
      </c>
      <c r="M130" s="51">
        <f>M264/M$283</f>
        <v>1.2696486230924854E-2</v>
      </c>
      <c r="N130" s="51">
        <f>N264/N$283</f>
        <v>1.2041110718478258E-2</v>
      </c>
      <c r="O130" s="51">
        <f>O264/O$283</f>
        <v>1.0870334710660351E-2</v>
      </c>
      <c r="P130" s="52">
        <f>SUM(D264:O264)/SUM(D$283:O$283)</f>
        <v>1.3321132009399841E-2</v>
      </c>
      <c r="Q130" s="53">
        <f t="shared" si="1"/>
        <v>0.13992311064669774</v>
      </c>
    </row>
    <row r="131" spans="1:17" ht="8.25" customHeight="1">
      <c r="A131" s="77" t="str">
        <f>IFERROR(INDEX(SCNtoISIC!$I:$I,MATCH($B131,SCNtoISIC!$G:$G,0)),0)</f>
        <v>ISIC 90T96</v>
      </c>
      <c r="B131" s="57">
        <v>94802</v>
      </c>
      <c r="C131" s="42" t="s">
        <v>223</v>
      </c>
      <c r="D131" s="54">
        <f>D265/D$283</f>
        <v>4.7564919565798655E-3</v>
      </c>
      <c r="E131" s="54">
        <f>E265/E$283</f>
        <v>4.6232253034584276E-3</v>
      </c>
      <c r="F131" s="54">
        <f>F265/F$283</f>
        <v>4.7730312622020618E-3</v>
      </c>
      <c r="G131" s="54">
        <f>G265/G$283</f>
        <v>4.6623736617338934E-3</v>
      </c>
      <c r="H131" s="54">
        <f>H265/H$283</f>
        <v>4.511197789634212E-3</v>
      </c>
      <c r="I131" s="54">
        <f>I265/I$283</f>
        <v>4.4079284337485642E-3</v>
      </c>
      <c r="J131" s="54">
        <f>J265/J$283</f>
        <v>4.1050651680690498E-3</v>
      </c>
      <c r="K131" s="54">
        <f>K265/K$283</f>
        <v>4.2941447387502109E-3</v>
      </c>
      <c r="L131" s="54">
        <f>L265/L$283</f>
        <v>4.4489395630384941E-3</v>
      </c>
      <c r="M131" s="54">
        <f>M265/M$283</f>
        <v>4.4804998043748313E-3</v>
      </c>
      <c r="N131" s="54">
        <f>N265/N$283</f>
        <v>4.0835276822149711E-3</v>
      </c>
      <c r="O131" s="54">
        <f>O265/O$283</f>
        <v>3.7767935747128707E-3</v>
      </c>
      <c r="P131" s="52">
        <f>SUM(D265:O265)/SUM(D$283:O$283)</f>
        <v>4.3542770338813059E-3</v>
      </c>
      <c r="Q131" s="53">
        <f t="shared" si="1"/>
        <v>6.8956175902078393E-2</v>
      </c>
    </row>
    <row r="132" spans="1:17" ht="8.25" customHeight="1">
      <c r="A132" s="77" t="str">
        <f>IFERROR(INDEX(SCNtoISIC!$I:$I,MATCH($B132,SCNtoISIC!$G:$G,0)),0)</f>
        <v>ISIC 90T96</v>
      </c>
      <c r="B132" s="57">
        <v>94803</v>
      </c>
      <c r="C132" s="42" t="s">
        <v>224</v>
      </c>
      <c r="D132" s="54">
        <f>D266/D$283</f>
        <v>6.1811491806033538E-3</v>
      </c>
      <c r="E132" s="54">
        <f>E266/E$283</f>
        <v>6.2595084249958072E-3</v>
      </c>
      <c r="F132" s="54">
        <f>F266/F$283</f>
        <v>6.803662072460517E-3</v>
      </c>
      <c r="G132" s="54">
        <f>G266/G$283</f>
        <v>6.4338805904923064E-3</v>
      </c>
      <c r="H132" s="54">
        <f>H266/H$283</f>
        <v>7.3759035590010855E-3</v>
      </c>
      <c r="I132" s="54">
        <f>I266/I$283</f>
        <v>7.0659614826210472E-3</v>
      </c>
      <c r="J132" s="54">
        <f>J266/J$283</f>
        <v>7.0886385271276284E-3</v>
      </c>
      <c r="K132" s="54">
        <f>K266/K$283</f>
        <v>7.6624646438019162E-3</v>
      </c>
      <c r="L132" s="54">
        <f>L266/L$283</f>
        <v>8.2399826045763506E-3</v>
      </c>
      <c r="M132" s="54">
        <f>M266/M$283</f>
        <v>8.4290020030772222E-3</v>
      </c>
      <c r="N132" s="54">
        <f>N266/N$283</f>
        <v>7.076064606312266E-3</v>
      </c>
      <c r="O132" s="54">
        <f>O266/O$283</f>
        <v>6.7998262788136268E-3</v>
      </c>
      <c r="P132" s="52">
        <f>SUM(D266:O266)/SUM(D$283:O$283)</f>
        <v>7.2041619395448939E-3</v>
      </c>
      <c r="Q132" s="53">
        <f t="shared" si="1"/>
        <v>9.9293535839392155E-2</v>
      </c>
    </row>
    <row r="133" spans="1:17" ht="8.25" customHeight="1">
      <c r="A133" s="77" t="str">
        <f>IFERROR(INDEX(SCNtoISIC!$I:$I,MATCH($B133,SCNtoISIC!$G:$G,0)),0)</f>
        <v>ISIC 97T98</v>
      </c>
      <c r="B133" s="57">
        <v>97001</v>
      </c>
      <c r="C133" s="42" t="s">
        <v>225</v>
      </c>
      <c r="D133" s="54">
        <f>D267/D$283</f>
        <v>1.0379719016214484E-2</v>
      </c>
      <c r="E133" s="54">
        <f>E267/E$283</f>
        <v>1.0153135626643195E-2</v>
      </c>
      <c r="F133" s="54">
        <f>F267/F$283</f>
        <v>9.8374581495235484E-3</v>
      </c>
      <c r="G133" s="54">
        <f>G267/G$283</f>
        <v>1.0063734861774632E-2</v>
      </c>
      <c r="H133" s="54">
        <f>H267/H$283</f>
        <v>1.0064798935032003E-2</v>
      </c>
      <c r="I133" s="54">
        <f>I267/I$283</f>
        <v>1.0339927018755003E-2</v>
      </c>
      <c r="J133" s="54">
        <f>J267/J$283</f>
        <v>1.0890800417524812E-2</v>
      </c>
      <c r="K133" s="54">
        <f>K267/K$283</f>
        <v>1.0850843196068199E-2</v>
      </c>
      <c r="L133" s="54">
        <f>L267/L$283</f>
        <v>1.0629568993542534E-2</v>
      </c>
      <c r="M133" s="54">
        <f>M267/M$283</f>
        <v>1.0171426112218067E-2</v>
      </c>
      <c r="N133" s="54">
        <f>N267/N$283</f>
        <v>7.8156569920851265E-3</v>
      </c>
      <c r="O133" s="54">
        <f>O267/O$283</f>
        <v>6.8098128058790017E-3</v>
      </c>
      <c r="P133" s="52">
        <f>SUM(D267:O267)/SUM(D$283:O$283)</f>
        <v>9.6706061156115863E-3</v>
      </c>
      <c r="Q133" s="53">
        <f t="shared" si="1"/>
        <v>0.12809116282584734</v>
      </c>
    </row>
    <row r="135" spans="1:17" s="31" customFormat="1" ht="10.199999999999999" customHeight="1">
      <c r="B135" s="39" t="s">
        <v>226</v>
      </c>
      <c r="C135" s="38"/>
    </row>
    <row r="136" spans="1:17" ht="12" customHeight="1">
      <c r="B136" s="33" t="s">
        <v>97</v>
      </c>
    </row>
    <row r="137" spans="1:17" ht="12" customHeight="1">
      <c r="B137" s="41" t="s">
        <v>94</v>
      </c>
      <c r="D137" s="48" t="s">
        <v>227</v>
      </c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50"/>
    </row>
    <row r="138" spans="1:17" ht="23.4">
      <c r="B138" s="35" t="s">
        <v>95</v>
      </c>
      <c r="C138" s="34" t="s">
        <v>96</v>
      </c>
      <c r="D138" s="40">
        <v>2010</v>
      </c>
      <c r="E138" s="40">
        <v>2011</v>
      </c>
      <c r="F138" s="40">
        <v>2012</v>
      </c>
      <c r="G138" s="40">
        <v>2013</v>
      </c>
      <c r="H138" s="40">
        <v>2014</v>
      </c>
      <c r="I138" s="40">
        <v>2015</v>
      </c>
      <c r="J138" s="40">
        <v>2016</v>
      </c>
      <c r="K138" s="40">
        <v>2017</v>
      </c>
      <c r="L138" s="40">
        <v>2018</v>
      </c>
      <c r="M138" s="40">
        <v>2019</v>
      </c>
      <c r="N138" s="40">
        <v>2020</v>
      </c>
      <c r="O138" s="40">
        <v>2021</v>
      </c>
    </row>
    <row r="139" spans="1:17" ht="4.95" customHeight="1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</row>
    <row r="140" spans="1:17" ht="8.25" customHeight="1">
      <c r="B140" s="46">
        <v>1911</v>
      </c>
      <c r="C140" s="44" t="s">
        <v>98</v>
      </c>
      <c r="D140" s="45">
        <v>8042</v>
      </c>
      <c r="E140" s="45">
        <v>8426</v>
      </c>
      <c r="F140" s="45">
        <v>8696</v>
      </c>
      <c r="G140" s="45">
        <v>11500</v>
      </c>
      <c r="H140" s="45">
        <v>10754</v>
      </c>
      <c r="I140" s="45">
        <v>11036</v>
      </c>
      <c r="J140" s="45">
        <v>12173</v>
      </c>
      <c r="K140" s="45">
        <v>11552</v>
      </c>
      <c r="L140" s="45">
        <v>12176</v>
      </c>
      <c r="M140" s="45">
        <v>12631</v>
      </c>
      <c r="N140" s="45">
        <v>20726</v>
      </c>
      <c r="O140" s="45">
        <v>32676</v>
      </c>
    </row>
    <row r="141" spans="1:17" ht="8.25" customHeight="1">
      <c r="B141" s="46">
        <v>1912</v>
      </c>
      <c r="C141" s="44" t="s">
        <v>99</v>
      </c>
      <c r="D141" s="45">
        <v>14717</v>
      </c>
      <c r="E141" s="45">
        <v>22496</v>
      </c>
      <c r="F141" s="45">
        <v>26568</v>
      </c>
      <c r="G141" s="45">
        <v>26861</v>
      </c>
      <c r="H141" s="45">
        <v>26008</v>
      </c>
      <c r="I141" s="45">
        <v>29975</v>
      </c>
      <c r="J141" s="45">
        <v>33198</v>
      </c>
      <c r="K141" s="45">
        <v>30269</v>
      </c>
      <c r="L141" s="45">
        <v>34658</v>
      </c>
      <c r="M141" s="45">
        <v>43663</v>
      </c>
      <c r="N141" s="45">
        <v>66711</v>
      </c>
      <c r="O141" s="45">
        <v>105237</v>
      </c>
    </row>
    <row r="142" spans="1:17" ht="8.25" customHeight="1">
      <c r="B142" s="46">
        <v>1913</v>
      </c>
      <c r="C142" s="44" t="s">
        <v>100</v>
      </c>
      <c r="D142" s="45">
        <v>5161</v>
      </c>
      <c r="E142" s="45">
        <v>8119</v>
      </c>
      <c r="F142" s="45">
        <v>9095</v>
      </c>
      <c r="G142" s="45">
        <v>7875</v>
      </c>
      <c r="H142" s="45">
        <v>9362</v>
      </c>
      <c r="I142" s="45">
        <v>8943</v>
      </c>
      <c r="J142" s="45">
        <v>9174</v>
      </c>
      <c r="K142" s="45">
        <v>9745</v>
      </c>
      <c r="L142" s="45">
        <v>14395</v>
      </c>
      <c r="M142" s="45">
        <v>18376</v>
      </c>
      <c r="N142" s="45">
        <v>22309</v>
      </c>
      <c r="O142" s="45">
        <v>31774</v>
      </c>
    </row>
    <row r="143" spans="1:17" ht="8.25" customHeight="1">
      <c r="B143" s="46">
        <v>1914</v>
      </c>
      <c r="C143" s="44" t="s">
        <v>101</v>
      </c>
      <c r="D143" s="45">
        <v>32894</v>
      </c>
      <c r="E143" s="45">
        <v>40949</v>
      </c>
      <c r="F143" s="45">
        <v>41940</v>
      </c>
      <c r="G143" s="45">
        <v>44863</v>
      </c>
      <c r="H143" s="45">
        <v>43515</v>
      </c>
      <c r="I143" s="45">
        <v>46080</v>
      </c>
      <c r="J143" s="45">
        <v>54151</v>
      </c>
      <c r="K143" s="45">
        <v>55359</v>
      </c>
      <c r="L143" s="45">
        <v>53786</v>
      </c>
      <c r="M143" s="45">
        <v>57068</v>
      </c>
      <c r="N143" s="45">
        <v>62925</v>
      </c>
      <c r="O143" s="45">
        <v>78323</v>
      </c>
    </row>
    <row r="144" spans="1:17" ht="8.25" customHeight="1">
      <c r="B144" s="46">
        <v>1915</v>
      </c>
      <c r="C144" s="44" t="s">
        <v>102</v>
      </c>
      <c r="D144" s="45">
        <v>40124</v>
      </c>
      <c r="E144" s="45">
        <v>52217</v>
      </c>
      <c r="F144" s="45">
        <v>61520</v>
      </c>
      <c r="G144" s="45">
        <v>84057</v>
      </c>
      <c r="H144" s="45">
        <v>90768</v>
      </c>
      <c r="I144" s="45">
        <v>109170</v>
      </c>
      <c r="J144" s="45">
        <v>119120</v>
      </c>
      <c r="K144" s="45">
        <v>128214</v>
      </c>
      <c r="L144" s="45">
        <v>157189</v>
      </c>
      <c r="M144" s="45">
        <v>153331</v>
      </c>
      <c r="N144" s="45">
        <v>209557</v>
      </c>
      <c r="O144" s="45">
        <v>328235</v>
      </c>
    </row>
    <row r="145" spans="2:15" ht="8.25" customHeight="1">
      <c r="B145" s="47">
        <v>1916</v>
      </c>
      <c r="C145" s="42" t="s">
        <v>103</v>
      </c>
      <c r="D145" s="43">
        <v>32643</v>
      </c>
      <c r="E145" s="43">
        <v>36140</v>
      </c>
      <c r="F145" s="43">
        <v>39593</v>
      </c>
      <c r="G145" s="43">
        <v>50156</v>
      </c>
      <c r="H145" s="43">
        <v>50842</v>
      </c>
      <c r="I145" s="43">
        <v>53734</v>
      </c>
      <c r="J145" s="43">
        <v>65052</v>
      </c>
      <c r="K145" s="43">
        <v>60713</v>
      </c>
      <c r="L145" s="43">
        <v>60195</v>
      </c>
      <c r="M145" s="43">
        <v>66892</v>
      </c>
      <c r="N145" s="43">
        <v>86497</v>
      </c>
      <c r="O145" s="43">
        <v>101471</v>
      </c>
    </row>
    <row r="146" spans="2:15" ht="8.25" customHeight="1">
      <c r="B146" s="47">
        <v>1917</v>
      </c>
      <c r="C146" s="42" t="s">
        <v>104</v>
      </c>
      <c r="D146" s="43">
        <v>6029</v>
      </c>
      <c r="E146" s="43">
        <v>6363</v>
      </c>
      <c r="F146" s="43">
        <v>4837</v>
      </c>
      <c r="G146" s="43">
        <v>4827</v>
      </c>
      <c r="H146" s="43">
        <v>5546</v>
      </c>
      <c r="I146" s="43">
        <v>5894</v>
      </c>
      <c r="J146" s="43">
        <v>8002</v>
      </c>
      <c r="K146" s="43">
        <v>9030</v>
      </c>
      <c r="L146" s="43">
        <v>10117</v>
      </c>
      <c r="M146" s="43">
        <v>10031</v>
      </c>
      <c r="N146" s="43">
        <v>11382</v>
      </c>
      <c r="O146" s="43">
        <v>13262</v>
      </c>
    </row>
    <row r="147" spans="2:15" ht="8.25" customHeight="1">
      <c r="B147" s="47">
        <v>1918</v>
      </c>
      <c r="C147" s="42" t="s">
        <v>105</v>
      </c>
      <c r="D147" s="43">
        <v>11606</v>
      </c>
      <c r="E147" s="43">
        <v>16264</v>
      </c>
      <c r="F147" s="43">
        <v>16768</v>
      </c>
      <c r="G147" s="43">
        <v>12805</v>
      </c>
      <c r="H147" s="43">
        <v>15573</v>
      </c>
      <c r="I147" s="43">
        <v>16341</v>
      </c>
      <c r="J147" s="43">
        <v>22259</v>
      </c>
      <c r="K147" s="43">
        <v>19096</v>
      </c>
      <c r="L147" s="43">
        <v>23926</v>
      </c>
      <c r="M147" s="43">
        <v>19525</v>
      </c>
      <c r="N147" s="43">
        <v>30921</v>
      </c>
      <c r="O147" s="43">
        <v>38886</v>
      </c>
    </row>
    <row r="148" spans="2:15" ht="8.25" customHeight="1">
      <c r="B148" s="47">
        <v>1919</v>
      </c>
      <c r="C148" s="42" t="s">
        <v>106</v>
      </c>
      <c r="D148" s="43">
        <v>13558</v>
      </c>
      <c r="E148" s="43">
        <v>14313</v>
      </c>
      <c r="F148" s="43">
        <v>14363</v>
      </c>
      <c r="G148" s="43">
        <v>16648</v>
      </c>
      <c r="H148" s="43">
        <v>19337</v>
      </c>
      <c r="I148" s="43">
        <v>21148</v>
      </c>
      <c r="J148" s="43">
        <v>24785</v>
      </c>
      <c r="K148" s="43">
        <v>26277</v>
      </c>
      <c r="L148" s="43">
        <v>25546</v>
      </c>
      <c r="M148" s="43">
        <v>27644</v>
      </c>
      <c r="N148" s="43">
        <v>31717</v>
      </c>
      <c r="O148" s="43">
        <v>36951</v>
      </c>
    </row>
    <row r="149" spans="2:15" ht="8.25" customHeight="1">
      <c r="B149" s="47">
        <v>1921</v>
      </c>
      <c r="C149" s="42" t="s">
        <v>107</v>
      </c>
      <c r="D149" s="43">
        <v>42279</v>
      </c>
      <c r="E149" s="43">
        <v>47656</v>
      </c>
      <c r="F149" s="43">
        <v>50740</v>
      </c>
      <c r="G149" s="43">
        <v>55411</v>
      </c>
      <c r="H149" s="43">
        <v>61250</v>
      </c>
      <c r="I149" s="43">
        <v>70866</v>
      </c>
      <c r="J149" s="43">
        <v>76245</v>
      </c>
      <c r="K149" s="43">
        <v>71958</v>
      </c>
      <c r="L149" s="43">
        <v>72576</v>
      </c>
      <c r="M149" s="43">
        <v>74475</v>
      </c>
      <c r="N149" s="43">
        <v>94427</v>
      </c>
      <c r="O149" s="43">
        <v>129750</v>
      </c>
    </row>
    <row r="150" spans="2:15" ht="8.25" customHeight="1">
      <c r="B150" s="46">
        <v>1922</v>
      </c>
      <c r="C150" s="44" t="s">
        <v>108</v>
      </c>
      <c r="D150" s="45">
        <v>15638</v>
      </c>
      <c r="E150" s="45">
        <v>18015</v>
      </c>
      <c r="F150" s="45">
        <v>19742</v>
      </c>
      <c r="G150" s="45">
        <v>23993</v>
      </c>
      <c r="H150" s="45">
        <v>24991</v>
      </c>
      <c r="I150" s="45">
        <v>25284</v>
      </c>
      <c r="J150" s="45">
        <v>29072</v>
      </c>
      <c r="K150" s="45">
        <v>27259</v>
      </c>
      <c r="L150" s="45">
        <v>29086</v>
      </c>
      <c r="M150" s="45">
        <v>31966</v>
      </c>
      <c r="N150" s="45">
        <v>41780</v>
      </c>
      <c r="O150" s="45">
        <v>50570</v>
      </c>
    </row>
    <row r="151" spans="2:15" ht="8.25" customHeight="1">
      <c r="B151" s="46">
        <v>1923</v>
      </c>
      <c r="C151" s="44" t="s">
        <v>109</v>
      </c>
      <c r="D151" s="45">
        <v>5819</v>
      </c>
      <c r="E151" s="45">
        <v>5943</v>
      </c>
      <c r="F151" s="45">
        <v>6292</v>
      </c>
      <c r="G151" s="45">
        <v>7316</v>
      </c>
      <c r="H151" s="45">
        <v>8732</v>
      </c>
      <c r="I151" s="45">
        <v>8610</v>
      </c>
      <c r="J151" s="45">
        <v>8691</v>
      </c>
      <c r="K151" s="45">
        <v>9671</v>
      </c>
      <c r="L151" s="45">
        <v>8468</v>
      </c>
      <c r="M151" s="45">
        <v>10717</v>
      </c>
      <c r="N151" s="45">
        <v>14768</v>
      </c>
      <c r="O151" s="45">
        <v>17128</v>
      </c>
    </row>
    <row r="152" spans="2:15" ht="8.25" customHeight="1">
      <c r="B152" s="46">
        <v>1924</v>
      </c>
      <c r="C152" s="44" t="s">
        <v>110</v>
      </c>
      <c r="D152" s="45">
        <v>14445</v>
      </c>
      <c r="E152" s="45">
        <v>16013</v>
      </c>
      <c r="F152" s="45">
        <v>17947</v>
      </c>
      <c r="G152" s="45">
        <v>20477</v>
      </c>
      <c r="H152" s="45">
        <v>21956</v>
      </c>
      <c r="I152" s="45">
        <v>24160</v>
      </c>
      <c r="J152" s="45">
        <v>27562</v>
      </c>
      <c r="K152" s="45">
        <v>28794</v>
      </c>
      <c r="L152" s="45">
        <v>30950</v>
      </c>
      <c r="M152" s="45">
        <v>34412</v>
      </c>
      <c r="N152" s="45">
        <v>39629</v>
      </c>
      <c r="O152" s="45">
        <v>53020</v>
      </c>
    </row>
    <row r="153" spans="2:15" ht="8.25" customHeight="1">
      <c r="B153" s="46">
        <v>2801</v>
      </c>
      <c r="C153" s="44" t="s">
        <v>111</v>
      </c>
      <c r="D153" s="45">
        <v>15630</v>
      </c>
      <c r="E153" s="45">
        <v>18385</v>
      </c>
      <c r="F153" s="45">
        <v>20512</v>
      </c>
      <c r="G153" s="45">
        <v>20720</v>
      </c>
      <c r="H153" s="45">
        <v>21472</v>
      </c>
      <c r="I153" s="45">
        <v>21563</v>
      </c>
      <c r="J153" s="45">
        <v>21510</v>
      </c>
      <c r="K153" s="45">
        <v>23540</v>
      </c>
      <c r="L153" s="45">
        <v>25377</v>
      </c>
      <c r="M153" s="45">
        <v>24911</v>
      </c>
      <c r="N153" s="45">
        <v>27242</v>
      </c>
      <c r="O153" s="45">
        <v>37284</v>
      </c>
    </row>
    <row r="154" spans="2:15" ht="8.25" customHeight="1">
      <c r="B154" s="46">
        <v>2802</v>
      </c>
      <c r="C154" s="44" t="s">
        <v>112</v>
      </c>
      <c r="D154" s="45">
        <v>5390</v>
      </c>
      <c r="E154" s="45">
        <v>6532</v>
      </c>
      <c r="F154" s="45">
        <v>7983</v>
      </c>
      <c r="G154" s="45">
        <v>9707</v>
      </c>
      <c r="H154" s="45">
        <v>11382</v>
      </c>
      <c r="I154" s="45">
        <v>12538</v>
      </c>
      <c r="J154" s="45">
        <v>13252</v>
      </c>
      <c r="K154" s="45">
        <v>14299</v>
      </c>
      <c r="L154" s="45">
        <v>14899</v>
      </c>
      <c r="M154" s="45">
        <v>15551</v>
      </c>
      <c r="N154" s="45">
        <v>17878</v>
      </c>
      <c r="O154" s="45">
        <v>21017</v>
      </c>
    </row>
    <row r="155" spans="2:15" ht="8.25" customHeight="1">
      <c r="B155" s="47">
        <v>5801</v>
      </c>
      <c r="C155" s="42" t="s">
        <v>113</v>
      </c>
      <c r="D155" s="43">
        <v>964</v>
      </c>
      <c r="E155" s="43">
        <v>1006</v>
      </c>
      <c r="F155" s="43">
        <v>1043</v>
      </c>
      <c r="G155" s="43">
        <v>1240</v>
      </c>
      <c r="H155" s="43">
        <v>1451</v>
      </c>
      <c r="I155" s="43">
        <v>1368</v>
      </c>
      <c r="J155" s="43">
        <v>1062</v>
      </c>
      <c r="K155" s="43">
        <v>996</v>
      </c>
      <c r="L155" s="43">
        <v>1127</v>
      </c>
      <c r="M155" s="43">
        <v>1134</v>
      </c>
      <c r="N155" s="43">
        <v>1238</v>
      </c>
      <c r="O155" s="43">
        <v>1668</v>
      </c>
    </row>
    <row r="156" spans="2:15" ht="8.25" customHeight="1">
      <c r="B156" s="47">
        <v>5802</v>
      </c>
      <c r="C156" s="42" t="s">
        <v>114</v>
      </c>
      <c r="D156" s="43">
        <v>12894</v>
      </c>
      <c r="E156" s="43">
        <v>15476</v>
      </c>
      <c r="F156" s="43">
        <v>16967</v>
      </c>
      <c r="G156" s="43">
        <v>17996</v>
      </c>
      <c r="H156" s="43">
        <v>18501</v>
      </c>
      <c r="I156" s="43">
        <v>18997</v>
      </c>
      <c r="J156" s="43">
        <v>18529</v>
      </c>
      <c r="K156" s="43">
        <v>18316</v>
      </c>
      <c r="L156" s="43">
        <v>18726</v>
      </c>
      <c r="M156" s="43">
        <v>19368</v>
      </c>
      <c r="N156" s="43">
        <v>22337</v>
      </c>
      <c r="O156" s="43">
        <v>29224</v>
      </c>
    </row>
    <row r="157" spans="2:15" ht="8.25" customHeight="1">
      <c r="B157" s="47">
        <v>6801</v>
      </c>
      <c r="C157" s="42" t="s">
        <v>115</v>
      </c>
      <c r="D157" s="43">
        <v>109837</v>
      </c>
      <c r="E157" s="43">
        <v>149604</v>
      </c>
      <c r="F157" s="43">
        <v>175133</v>
      </c>
      <c r="G157" s="43">
        <v>179392</v>
      </c>
      <c r="H157" s="43">
        <v>202239</v>
      </c>
      <c r="I157" s="43">
        <v>162130</v>
      </c>
      <c r="J157" s="43">
        <v>115300</v>
      </c>
      <c r="K157" s="43">
        <v>137264</v>
      </c>
      <c r="L157" s="43">
        <v>212991</v>
      </c>
      <c r="M157" s="43">
        <v>229536</v>
      </c>
      <c r="N157" s="43">
        <v>203877</v>
      </c>
      <c r="O157" s="43">
        <v>353869</v>
      </c>
    </row>
    <row r="158" spans="2:15" ht="8.25" customHeight="1">
      <c r="B158" s="47">
        <v>7911</v>
      </c>
      <c r="C158" s="42" t="s">
        <v>116</v>
      </c>
      <c r="D158" s="43">
        <v>56205</v>
      </c>
      <c r="E158" s="43">
        <v>76801</v>
      </c>
      <c r="F158" s="43">
        <v>71109</v>
      </c>
      <c r="G158" s="43">
        <v>77770</v>
      </c>
      <c r="H158" s="43">
        <v>71028</v>
      </c>
      <c r="I158" s="43">
        <v>52647</v>
      </c>
      <c r="J158" s="43">
        <v>48655</v>
      </c>
      <c r="K158" s="43">
        <v>71535</v>
      </c>
      <c r="L158" s="43">
        <v>92103</v>
      </c>
      <c r="M158" s="43">
        <v>107079</v>
      </c>
      <c r="N158" s="43">
        <v>154324</v>
      </c>
      <c r="O158" s="43">
        <v>277577</v>
      </c>
    </row>
    <row r="159" spans="2:15" ht="8.25" customHeight="1">
      <c r="B159" s="47">
        <v>7921</v>
      </c>
      <c r="C159" s="42" t="s">
        <v>117</v>
      </c>
      <c r="D159" s="43">
        <v>10115</v>
      </c>
      <c r="E159" s="43">
        <v>10836</v>
      </c>
      <c r="F159" s="43">
        <v>11775</v>
      </c>
      <c r="G159" s="43">
        <v>11312</v>
      </c>
      <c r="H159" s="43">
        <v>11708</v>
      </c>
      <c r="I159" s="43">
        <v>16595</v>
      </c>
      <c r="J159" s="43">
        <v>14701</v>
      </c>
      <c r="K159" s="43">
        <v>15850</v>
      </c>
      <c r="L159" s="43">
        <v>17588</v>
      </c>
      <c r="M159" s="43">
        <v>18782</v>
      </c>
      <c r="N159" s="43">
        <v>22434</v>
      </c>
      <c r="O159" s="43">
        <v>29650</v>
      </c>
    </row>
    <row r="160" spans="2:15" ht="8.25" customHeight="1">
      <c r="B160" s="46">
        <v>10911</v>
      </c>
      <c r="C160" s="44" t="s">
        <v>118</v>
      </c>
      <c r="D160" s="45">
        <v>64636</v>
      </c>
      <c r="E160" s="45">
        <v>75948</v>
      </c>
      <c r="F160" s="45">
        <v>88609</v>
      </c>
      <c r="G160" s="45">
        <v>97540</v>
      </c>
      <c r="H160" s="45">
        <v>111222</v>
      </c>
      <c r="I160" s="45">
        <v>123609</v>
      </c>
      <c r="J160" s="45">
        <v>128665</v>
      </c>
      <c r="K160" s="45">
        <v>130681</v>
      </c>
      <c r="L160" s="45">
        <v>140458</v>
      </c>
      <c r="M160" s="45">
        <v>148531</v>
      </c>
      <c r="N160" s="45">
        <v>187451</v>
      </c>
      <c r="O160" s="45">
        <v>237507</v>
      </c>
    </row>
    <row r="161" spans="2:15" ht="8.25" customHeight="1">
      <c r="B161" s="46">
        <v>10912</v>
      </c>
      <c r="C161" s="44" t="s">
        <v>119</v>
      </c>
      <c r="D161" s="45">
        <v>8138</v>
      </c>
      <c r="E161" s="45">
        <v>9595</v>
      </c>
      <c r="F161" s="45">
        <v>10085</v>
      </c>
      <c r="G161" s="45">
        <v>11786</v>
      </c>
      <c r="H161" s="45">
        <v>13165</v>
      </c>
      <c r="I161" s="45">
        <v>14473</v>
      </c>
      <c r="J161" s="45">
        <v>15465</v>
      </c>
      <c r="K161" s="45">
        <v>15756</v>
      </c>
      <c r="L161" s="45">
        <v>15524</v>
      </c>
      <c r="M161" s="45">
        <v>18631</v>
      </c>
      <c r="N161" s="45">
        <v>28741</v>
      </c>
      <c r="O161" s="45">
        <v>39063</v>
      </c>
    </row>
    <row r="162" spans="2:15" ht="8.25" customHeight="1">
      <c r="B162" s="46">
        <v>10913</v>
      </c>
      <c r="C162" s="44" t="s">
        <v>120</v>
      </c>
      <c r="D162" s="45">
        <v>24771</v>
      </c>
      <c r="E162" s="45">
        <v>31219</v>
      </c>
      <c r="F162" s="45">
        <v>36573</v>
      </c>
      <c r="G162" s="45">
        <v>42815</v>
      </c>
      <c r="H162" s="45">
        <v>45655</v>
      </c>
      <c r="I162" s="45">
        <v>52888</v>
      </c>
      <c r="J162" s="45">
        <v>57151</v>
      </c>
      <c r="K162" s="45">
        <v>57111</v>
      </c>
      <c r="L162" s="45">
        <v>59992</v>
      </c>
      <c r="M162" s="45">
        <v>68737</v>
      </c>
      <c r="N162" s="45">
        <v>79034</v>
      </c>
      <c r="O162" s="45">
        <v>102225</v>
      </c>
    </row>
    <row r="163" spans="2:15" ht="8.25" customHeight="1">
      <c r="B163" s="46">
        <v>10914</v>
      </c>
      <c r="C163" s="44" t="s">
        <v>121</v>
      </c>
      <c r="D163" s="45">
        <v>2726</v>
      </c>
      <c r="E163" s="45">
        <v>2783</v>
      </c>
      <c r="F163" s="45">
        <v>3001</v>
      </c>
      <c r="G163" s="45">
        <v>4103</v>
      </c>
      <c r="H163" s="45">
        <v>3857</v>
      </c>
      <c r="I163" s="45">
        <v>4162</v>
      </c>
      <c r="J163" s="45">
        <v>4686</v>
      </c>
      <c r="K163" s="45">
        <v>4501</v>
      </c>
      <c r="L163" s="45">
        <v>4775</v>
      </c>
      <c r="M163" s="45">
        <v>5256</v>
      </c>
      <c r="N163" s="45">
        <v>6195</v>
      </c>
      <c r="O163" s="45">
        <v>8263</v>
      </c>
    </row>
    <row r="164" spans="2:15" ht="8.25" customHeight="1">
      <c r="B164" s="46">
        <v>10915</v>
      </c>
      <c r="C164" s="44" t="s">
        <v>122</v>
      </c>
      <c r="D164" s="45">
        <v>12656</v>
      </c>
      <c r="E164" s="45">
        <v>13224</v>
      </c>
      <c r="F164" s="45">
        <v>15010</v>
      </c>
      <c r="G164" s="45">
        <v>18532</v>
      </c>
      <c r="H164" s="45">
        <v>20892</v>
      </c>
      <c r="I164" s="45">
        <v>19629</v>
      </c>
      <c r="J164" s="45">
        <v>21476</v>
      </c>
      <c r="K164" s="45">
        <v>19946</v>
      </c>
      <c r="L164" s="45">
        <v>22339</v>
      </c>
      <c r="M164" s="45">
        <v>23779</v>
      </c>
      <c r="N164" s="45">
        <v>29479</v>
      </c>
      <c r="O164" s="45">
        <v>30940</v>
      </c>
    </row>
    <row r="165" spans="2:15" ht="8.25" customHeight="1">
      <c r="B165" s="47">
        <v>10916</v>
      </c>
      <c r="C165" s="42" t="s">
        <v>123</v>
      </c>
      <c r="D165" s="43">
        <v>26563</v>
      </c>
      <c r="E165" s="43">
        <v>30822</v>
      </c>
      <c r="F165" s="43">
        <v>33363</v>
      </c>
      <c r="G165" s="43">
        <v>39044</v>
      </c>
      <c r="H165" s="43">
        <v>43505</v>
      </c>
      <c r="I165" s="43">
        <v>45608</v>
      </c>
      <c r="J165" s="43">
        <v>50995</v>
      </c>
      <c r="K165" s="43">
        <v>53204</v>
      </c>
      <c r="L165" s="43">
        <v>56362</v>
      </c>
      <c r="M165" s="43">
        <v>62965</v>
      </c>
      <c r="N165" s="43">
        <v>73062</v>
      </c>
      <c r="O165" s="43">
        <v>81256</v>
      </c>
    </row>
    <row r="166" spans="2:15" ht="8.25" customHeight="1">
      <c r="B166" s="47">
        <v>10921</v>
      </c>
      <c r="C166" s="42" t="s">
        <v>124</v>
      </c>
      <c r="D166" s="43">
        <v>33973</v>
      </c>
      <c r="E166" s="43">
        <v>39329</v>
      </c>
      <c r="F166" s="43">
        <v>43529</v>
      </c>
      <c r="G166" s="43">
        <v>39810</v>
      </c>
      <c r="H166" s="43">
        <v>35813</v>
      </c>
      <c r="I166" s="43">
        <v>35744</v>
      </c>
      <c r="J166" s="43">
        <v>49572</v>
      </c>
      <c r="K166" s="43">
        <v>49849</v>
      </c>
      <c r="L166" s="43">
        <v>32692</v>
      </c>
      <c r="M166" s="43">
        <v>33203</v>
      </c>
      <c r="N166" s="43">
        <v>56420</v>
      </c>
      <c r="O166" s="43">
        <v>68397</v>
      </c>
    </row>
    <row r="167" spans="2:15" ht="8.25" customHeight="1">
      <c r="B167" s="47">
        <v>10931</v>
      </c>
      <c r="C167" s="42" t="s">
        <v>125</v>
      </c>
      <c r="D167" s="43">
        <v>14975</v>
      </c>
      <c r="E167" s="43">
        <v>17410</v>
      </c>
      <c r="F167" s="43">
        <v>20833</v>
      </c>
      <c r="G167" s="43">
        <v>21305</v>
      </c>
      <c r="H167" s="43">
        <v>23554</v>
      </c>
      <c r="I167" s="43">
        <v>23848</v>
      </c>
      <c r="J167" s="43">
        <v>25790</v>
      </c>
      <c r="K167" s="43">
        <v>28115</v>
      </c>
      <c r="L167" s="43">
        <v>28201</v>
      </c>
      <c r="M167" s="43">
        <v>29708</v>
      </c>
      <c r="N167" s="43">
        <v>31616</v>
      </c>
      <c r="O167" s="43">
        <v>39385</v>
      </c>
    </row>
    <row r="168" spans="2:15" ht="8.25" customHeight="1">
      <c r="B168" s="47">
        <v>10932</v>
      </c>
      <c r="C168" s="42" t="s">
        <v>126</v>
      </c>
      <c r="D168" s="43">
        <v>37829</v>
      </c>
      <c r="E168" s="43">
        <v>41427</v>
      </c>
      <c r="F168" s="43">
        <v>51469</v>
      </c>
      <c r="G168" s="43">
        <v>52979</v>
      </c>
      <c r="H168" s="43">
        <v>55336</v>
      </c>
      <c r="I168" s="43">
        <v>60979</v>
      </c>
      <c r="J168" s="43">
        <v>62850</v>
      </c>
      <c r="K168" s="43">
        <v>63719</v>
      </c>
      <c r="L168" s="43">
        <v>79905</v>
      </c>
      <c r="M168" s="43">
        <v>78297</v>
      </c>
      <c r="N168" s="43">
        <v>106686</v>
      </c>
      <c r="O168" s="43">
        <v>159499</v>
      </c>
    </row>
    <row r="169" spans="2:15" ht="8.25" customHeight="1">
      <c r="B169" s="47">
        <v>10933</v>
      </c>
      <c r="C169" s="42" t="s">
        <v>127</v>
      </c>
      <c r="D169" s="43">
        <v>6388</v>
      </c>
      <c r="E169" s="43">
        <v>8416</v>
      </c>
      <c r="F169" s="43">
        <v>9426</v>
      </c>
      <c r="G169" s="43">
        <v>9960</v>
      </c>
      <c r="H169" s="43">
        <v>9959</v>
      </c>
      <c r="I169" s="43">
        <v>11316</v>
      </c>
      <c r="J169" s="43">
        <v>13333</v>
      </c>
      <c r="K169" s="43">
        <v>13735</v>
      </c>
      <c r="L169" s="43">
        <v>15286</v>
      </c>
      <c r="M169" s="43">
        <v>13035</v>
      </c>
      <c r="N169" s="43">
        <v>14110</v>
      </c>
      <c r="O169" s="43">
        <v>18990</v>
      </c>
    </row>
    <row r="170" spans="2:15" ht="8.25" customHeight="1">
      <c r="B170" s="46">
        <v>10934</v>
      </c>
      <c r="C170" s="44" t="s">
        <v>128</v>
      </c>
      <c r="D170" s="45">
        <v>10066</v>
      </c>
      <c r="E170" s="45">
        <v>10397</v>
      </c>
      <c r="F170" s="45">
        <v>12130</v>
      </c>
      <c r="G170" s="45">
        <v>13081</v>
      </c>
      <c r="H170" s="45">
        <v>12502</v>
      </c>
      <c r="I170" s="45">
        <v>13482</v>
      </c>
      <c r="J170" s="45">
        <v>16686</v>
      </c>
      <c r="K170" s="45">
        <v>15868</v>
      </c>
      <c r="L170" s="45">
        <v>17372</v>
      </c>
      <c r="M170" s="45">
        <v>20381</v>
      </c>
      <c r="N170" s="45">
        <v>25643</v>
      </c>
      <c r="O170" s="45">
        <v>30718</v>
      </c>
    </row>
    <row r="171" spans="2:15" ht="8.25" customHeight="1">
      <c r="B171" s="46">
        <v>10935</v>
      </c>
      <c r="C171" s="44" t="s">
        <v>129</v>
      </c>
      <c r="D171" s="45">
        <v>21966</v>
      </c>
      <c r="E171" s="45">
        <v>24044</v>
      </c>
      <c r="F171" s="45">
        <v>26476</v>
      </c>
      <c r="G171" s="45">
        <v>33874</v>
      </c>
      <c r="H171" s="45">
        <v>33481</v>
      </c>
      <c r="I171" s="45">
        <v>34016</v>
      </c>
      <c r="J171" s="45">
        <v>38706</v>
      </c>
      <c r="K171" s="45">
        <v>40015</v>
      </c>
      <c r="L171" s="45">
        <v>41488</v>
      </c>
      <c r="M171" s="45">
        <v>44231</v>
      </c>
      <c r="N171" s="45">
        <v>51258</v>
      </c>
      <c r="O171" s="45">
        <v>67255</v>
      </c>
    </row>
    <row r="172" spans="2:15" ht="8.25" customHeight="1">
      <c r="B172" s="46">
        <v>10936</v>
      </c>
      <c r="C172" s="44" t="s">
        <v>130</v>
      </c>
      <c r="D172" s="45">
        <v>15401</v>
      </c>
      <c r="E172" s="45">
        <v>20778</v>
      </c>
      <c r="F172" s="45">
        <v>25390</v>
      </c>
      <c r="G172" s="45">
        <v>24602</v>
      </c>
      <c r="H172" s="45">
        <v>29241</v>
      </c>
      <c r="I172" s="45">
        <v>33215</v>
      </c>
      <c r="J172" s="45">
        <v>35848</v>
      </c>
      <c r="K172" s="45">
        <v>33166</v>
      </c>
      <c r="L172" s="45">
        <v>36627</v>
      </c>
      <c r="M172" s="45">
        <v>39171</v>
      </c>
      <c r="N172" s="45">
        <v>50989</v>
      </c>
      <c r="O172" s="45">
        <v>70773</v>
      </c>
    </row>
    <row r="173" spans="2:15" ht="8.25" customHeight="1">
      <c r="B173" s="46">
        <v>10937</v>
      </c>
      <c r="C173" s="44" t="s">
        <v>131</v>
      </c>
      <c r="D173" s="45">
        <v>59221</v>
      </c>
      <c r="E173" s="45">
        <v>66286</v>
      </c>
      <c r="F173" s="45">
        <v>78279</v>
      </c>
      <c r="G173" s="45">
        <v>90414</v>
      </c>
      <c r="H173" s="45">
        <v>97003</v>
      </c>
      <c r="I173" s="45">
        <v>98948</v>
      </c>
      <c r="J173" s="45">
        <v>110474</v>
      </c>
      <c r="K173" s="45">
        <v>118438</v>
      </c>
      <c r="L173" s="45">
        <v>130207</v>
      </c>
      <c r="M173" s="45">
        <v>133265</v>
      </c>
      <c r="N173" s="45">
        <v>147164</v>
      </c>
      <c r="O173" s="45">
        <v>166040</v>
      </c>
    </row>
    <row r="174" spans="2:15" ht="8.25" customHeight="1">
      <c r="B174" s="46">
        <v>11001</v>
      </c>
      <c r="C174" s="44" t="s">
        <v>132</v>
      </c>
      <c r="D174" s="45">
        <v>54276</v>
      </c>
      <c r="E174" s="45">
        <v>57946</v>
      </c>
      <c r="F174" s="45">
        <v>62455</v>
      </c>
      <c r="G174" s="45">
        <v>63917</v>
      </c>
      <c r="H174" s="45">
        <v>72934</v>
      </c>
      <c r="I174" s="45">
        <v>78218</v>
      </c>
      <c r="J174" s="45">
        <v>76938</v>
      </c>
      <c r="K174" s="45">
        <v>77026</v>
      </c>
      <c r="L174" s="45">
        <v>80653</v>
      </c>
      <c r="M174" s="45">
        <v>92496</v>
      </c>
      <c r="N174" s="45">
        <v>98619</v>
      </c>
      <c r="O174" s="45">
        <v>110129</v>
      </c>
    </row>
    <row r="175" spans="2:15" ht="8.25" customHeight="1">
      <c r="B175" s="47">
        <v>12001</v>
      </c>
      <c r="C175" s="42" t="s">
        <v>133</v>
      </c>
      <c r="D175" s="43">
        <v>13401</v>
      </c>
      <c r="E175" s="43">
        <v>13124</v>
      </c>
      <c r="F175" s="43">
        <v>14423</v>
      </c>
      <c r="G175" s="43">
        <v>15270</v>
      </c>
      <c r="H175" s="43">
        <v>15741</v>
      </c>
      <c r="I175" s="43">
        <v>15097</v>
      </c>
      <c r="J175" s="43">
        <v>14693</v>
      </c>
      <c r="K175" s="43">
        <v>14984</v>
      </c>
      <c r="L175" s="43">
        <v>15556</v>
      </c>
      <c r="M175" s="43">
        <v>16645</v>
      </c>
      <c r="N175" s="43">
        <v>17307</v>
      </c>
      <c r="O175" s="43">
        <v>18733</v>
      </c>
    </row>
    <row r="176" spans="2:15" ht="8.25" customHeight="1">
      <c r="B176" s="47">
        <v>13001</v>
      </c>
      <c r="C176" s="42" t="s">
        <v>134</v>
      </c>
      <c r="D176" s="43">
        <v>7920</v>
      </c>
      <c r="E176" s="43">
        <v>8987</v>
      </c>
      <c r="F176" s="43">
        <v>9380</v>
      </c>
      <c r="G176" s="43">
        <v>9477</v>
      </c>
      <c r="H176" s="43">
        <v>9584</v>
      </c>
      <c r="I176" s="43">
        <v>9150</v>
      </c>
      <c r="J176" s="43">
        <v>9336</v>
      </c>
      <c r="K176" s="43">
        <v>10047</v>
      </c>
      <c r="L176" s="43">
        <v>11683</v>
      </c>
      <c r="M176" s="43">
        <v>12291</v>
      </c>
      <c r="N176" s="43">
        <v>12545</v>
      </c>
      <c r="O176" s="43">
        <v>17381</v>
      </c>
    </row>
    <row r="177" spans="2:15" ht="8.25" customHeight="1">
      <c r="B177" s="47">
        <v>13002</v>
      </c>
      <c r="C177" s="42" t="s">
        <v>135</v>
      </c>
      <c r="D177" s="43">
        <v>13825</v>
      </c>
      <c r="E177" s="43">
        <v>16085</v>
      </c>
      <c r="F177" s="43">
        <v>16994</v>
      </c>
      <c r="G177" s="43">
        <v>17234</v>
      </c>
      <c r="H177" s="43">
        <v>18672</v>
      </c>
      <c r="I177" s="43">
        <v>16783</v>
      </c>
      <c r="J177" s="43">
        <v>17049</v>
      </c>
      <c r="K177" s="43">
        <v>18844</v>
      </c>
      <c r="L177" s="43">
        <v>19285</v>
      </c>
      <c r="M177" s="43">
        <v>19279</v>
      </c>
      <c r="N177" s="43">
        <v>18584</v>
      </c>
      <c r="O177" s="43">
        <v>30421</v>
      </c>
    </row>
    <row r="178" spans="2:15" ht="8.25" customHeight="1">
      <c r="B178" s="47">
        <v>13003</v>
      </c>
      <c r="C178" s="42" t="s">
        <v>136</v>
      </c>
      <c r="D178" s="43">
        <v>19767</v>
      </c>
      <c r="E178" s="43">
        <v>19213</v>
      </c>
      <c r="F178" s="43">
        <v>20130</v>
      </c>
      <c r="G178" s="43">
        <v>21521</v>
      </c>
      <c r="H178" s="43">
        <v>22676</v>
      </c>
      <c r="I178" s="43">
        <v>22147</v>
      </c>
      <c r="J178" s="43">
        <v>22820</v>
      </c>
      <c r="K178" s="43">
        <v>23393</v>
      </c>
      <c r="L178" s="43">
        <v>25773</v>
      </c>
      <c r="M178" s="43">
        <v>27753</v>
      </c>
      <c r="N178" s="43">
        <v>28285</v>
      </c>
      <c r="O178" s="43">
        <v>39960</v>
      </c>
    </row>
    <row r="179" spans="2:15" ht="8.25" customHeight="1">
      <c r="B179" s="47">
        <v>14001</v>
      </c>
      <c r="C179" s="42" t="s">
        <v>137</v>
      </c>
      <c r="D179" s="43">
        <v>48119</v>
      </c>
      <c r="E179" s="43">
        <v>54146</v>
      </c>
      <c r="F179" s="43">
        <v>59704</v>
      </c>
      <c r="G179" s="43">
        <v>59929</v>
      </c>
      <c r="H179" s="43">
        <v>62249</v>
      </c>
      <c r="I179" s="43">
        <v>61921</v>
      </c>
      <c r="J179" s="43">
        <v>62562</v>
      </c>
      <c r="K179" s="43">
        <v>64340</v>
      </c>
      <c r="L179" s="43">
        <v>65954</v>
      </c>
      <c r="M179" s="43">
        <v>69978</v>
      </c>
      <c r="N179" s="43">
        <v>64064</v>
      </c>
      <c r="O179" s="43">
        <v>80803</v>
      </c>
    </row>
    <row r="180" spans="2:15" ht="8.25" customHeight="1">
      <c r="B180" s="46">
        <v>15001</v>
      </c>
      <c r="C180" s="44" t="s">
        <v>138</v>
      </c>
      <c r="D180" s="45">
        <v>28987</v>
      </c>
      <c r="E180" s="45">
        <v>32212</v>
      </c>
      <c r="F180" s="45">
        <v>34355</v>
      </c>
      <c r="G180" s="45">
        <v>37764</v>
      </c>
      <c r="H180" s="45">
        <v>40588</v>
      </c>
      <c r="I180" s="45">
        <v>39389</v>
      </c>
      <c r="J180" s="45">
        <v>41624</v>
      </c>
      <c r="K180" s="45">
        <v>43243</v>
      </c>
      <c r="L180" s="45">
        <v>43627</v>
      </c>
      <c r="M180" s="45">
        <v>42039</v>
      </c>
      <c r="N180" s="45">
        <v>36424</v>
      </c>
      <c r="O180" s="45">
        <v>49901</v>
      </c>
    </row>
    <row r="181" spans="2:15" ht="8.25" customHeight="1">
      <c r="B181" s="46">
        <v>16001</v>
      </c>
      <c r="C181" s="44" t="s">
        <v>139</v>
      </c>
      <c r="D181" s="45">
        <v>20625</v>
      </c>
      <c r="E181" s="45">
        <v>21661</v>
      </c>
      <c r="F181" s="45">
        <v>24037</v>
      </c>
      <c r="G181" s="45">
        <v>25234</v>
      </c>
      <c r="H181" s="45">
        <v>28147</v>
      </c>
      <c r="I181" s="45">
        <v>26158</v>
      </c>
      <c r="J181" s="45">
        <v>25763</v>
      </c>
      <c r="K181" s="45">
        <v>28282</v>
      </c>
      <c r="L181" s="45">
        <v>32011</v>
      </c>
      <c r="M181" s="45">
        <v>33444</v>
      </c>
      <c r="N181" s="45">
        <v>39406</v>
      </c>
      <c r="O181" s="45">
        <v>61042</v>
      </c>
    </row>
    <row r="182" spans="2:15" ht="8.25" customHeight="1">
      <c r="B182" s="46">
        <v>17001</v>
      </c>
      <c r="C182" s="44" t="s">
        <v>140</v>
      </c>
      <c r="D182" s="45">
        <v>10836</v>
      </c>
      <c r="E182" s="45">
        <v>11580</v>
      </c>
      <c r="F182" s="45">
        <v>12185</v>
      </c>
      <c r="G182" s="45">
        <v>13087</v>
      </c>
      <c r="H182" s="45">
        <v>14480</v>
      </c>
      <c r="I182" s="45">
        <v>21456</v>
      </c>
      <c r="J182" s="45">
        <v>23880</v>
      </c>
      <c r="K182" s="45">
        <v>26927</v>
      </c>
      <c r="L182" s="45">
        <v>38296</v>
      </c>
      <c r="M182" s="45">
        <v>35151</v>
      </c>
      <c r="N182" s="45">
        <v>36514</v>
      </c>
      <c r="O182" s="45">
        <v>45057</v>
      </c>
    </row>
    <row r="183" spans="2:15" ht="8.25" customHeight="1">
      <c r="B183" s="46">
        <v>17002</v>
      </c>
      <c r="C183" s="44" t="s">
        <v>141</v>
      </c>
      <c r="D183" s="45">
        <v>42909</v>
      </c>
      <c r="E183" s="45">
        <v>43352</v>
      </c>
      <c r="F183" s="45">
        <v>47490</v>
      </c>
      <c r="G183" s="45">
        <v>52135</v>
      </c>
      <c r="H183" s="45">
        <v>56372</v>
      </c>
      <c r="I183" s="45">
        <v>57150</v>
      </c>
      <c r="J183" s="45">
        <v>61501</v>
      </c>
      <c r="K183" s="45">
        <v>62682</v>
      </c>
      <c r="L183" s="45">
        <v>69613</v>
      </c>
      <c r="M183" s="45">
        <v>74236</v>
      </c>
      <c r="N183" s="45">
        <v>81095</v>
      </c>
      <c r="O183" s="45">
        <v>108519</v>
      </c>
    </row>
    <row r="184" spans="2:15" ht="8.25" customHeight="1">
      <c r="B184" s="46">
        <v>18001</v>
      </c>
      <c r="C184" s="44" t="s">
        <v>142</v>
      </c>
      <c r="D184" s="45">
        <v>17866</v>
      </c>
      <c r="E184" s="45">
        <v>19556</v>
      </c>
      <c r="F184" s="45">
        <v>19560</v>
      </c>
      <c r="G184" s="45">
        <v>21107</v>
      </c>
      <c r="H184" s="45">
        <v>21492</v>
      </c>
      <c r="I184" s="45">
        <v>18884</v>
      </c>
      <c r="J184" s="45">
        <v>19899</v>
      </c>
      <c r="K184" s="45">
        <v>18333</v>
      </c>
      <c r="L184" s="45">
        <v>20932</v>
      </c>
      <c r="M184" s="45">
        <v>19153</v>
      </c>
      <c r="N184" s="45">
        <v>17574</v>
      </c>
      <c r="O184" s="45">
        <v>20524</v>
      </c>
    </row>
    <row r="185" spans="2:15" ht="8.25" customHeight="1">
      <c r="B185" s="47">
        <v>19911</v>
      </c>
      <c r="C185" s="42" t="s">
        <v>143</v>
      </c>
      <c r="D185" s="43">
        <v>4996</v>
      </c>
      <c r="E185" s="43">
        <v>7201</v>
      </c>
      <c r="F185" s="43">
        <v>8252</v>
      </c>
      <c r="G185" s="43">
        <v>8889</v>
      </c>
      <c r="H185" s="43">
        <v>11028</v>
      </c>
      <c r="I185" s="43">
        <v>10345</v>
      </c>
      <c r="J185" s="43">
        <v>9191</v>
      </c>
      <c r="K185" s="43">
        <v>11105</v>
      </c>
      <c r="L185" s="43">
        <v>15832</v>
      </c>
      <c r="M185" s="43">
        <v>14257</v>
      </c>
      <c r="N185" s="43">
        <v>6611</v>
      </c>
      <c r="O185" s="43">
        <v>12126</v>
      </c>
    </row>
    <row r="186" spans="2:15" ht="8.25" customHeight="1">
      <c r="B186" s="47">
        <v>19912</v>
      </c>
      <c r="C186" s="42" t="s">
        <v>144</v>
      </c>
      <c r="D186" s="43">
        <v>46914</v>
      </c>
      <c r="E186" s="43">
        <v>57638</v>
      </c>
      <c r="F186" s="43">
        <v>61993</v>
      </c>
      <c r="G186" s="43">
        <v>67748</v>
      </c>
      <c r="H186" s="43">
        <v>77799</v>
      </c>
      <c r="I186" s="43">
        <v>81385</v>
      </c>
      <c r="J186" s="43">
        <v>93400</v>
      </c>
      <c r="K186" s="43">
        <v>98882</v>
      </c>
      <c r="L186" s="43">
        <v>104616</v>
      </c>
      <c r="M186" s="43">
        <v>103274</v>
      </c>
      <c r="N186" s="43">
        <v>93995</v>
      </c>
      <c r="O186" s="43">
        <v>147458</v>
      </c>
    </row>
    <row r="187" spans="2:15" ht="8.25" customHeight="1">
      <c r="B187" s="47">
        <v>19913</v>
      </c>
      <c r="C187" s="42" t="s">
        <v>145</v>
      </c>
      <c r="D187" s="43">
        <v>5741</v>
      </c>
      <c r="E187" s="43">
        <v>6735</v>
      </c>
      <c r="F187" s="43">
        <v>8854</v>
      </c>
      <c r="G187" s="43">
        <v>9578</v>
      </c>
      <c r="H187" s="43">
        <v>10948</v>
      </c>
      <c r="I187" s="43">
        <v>8218</v>
      </c>
      <c r="J187" s="43">
        <v>4901</v>
      </c>
      <c r="K187" s="43">
        <v>5513</v>
      </c>
      <c r="L187" s="43">
        <v>10393</v>
      </c>
      <c r="M187" s="43">
        <v>10405</v>
      </c>
      <c r="N187" s="43">
        <v>12972</v>
      </c>
      <c r="O187" s="43">
        <v>16806</v>
      </c>
    </row>
    <row r="188" spans="2:15" ht="8.25" customHeight="1">
      <c r="B188" s="47">
        <v>19914</v>
      </c>
      <c r="C188" s="42" t="s">
        <v>146</v>
      </c>
      <c r="D188" s="43">
        <v>12772</v>
      </c>
      <c r="E188" s="43">
        <v>14506</v>
      </c>
      <c r="F188" s="43">
        <v>16869</v>
      </c>
      <c r="G188" s="43">
        <v>18463</v>
      </c>
      <c r="H188" s="43">
        <v>21654</v>
      </c>
      <c r="I188" s="43">
        <v>16422</v>
      </c>
      <c r="J188" s="43">
        <v>12320</v>
      </c>
      <c r="K188" s="43">
        <v>15405</v>
      </c>
      <c r="L188" s="43">
        <v>19432</v>
      </c>
      <c r="M188" s="43">
        <v>22814</v>
      </c>
      <c r="N188" s="43">
        <v>31108</v>
      </c>
      <c r="O188" s="43">
        <v>50984</v>
      </c>
    </row>
    <row r="189" spans="2:15" ht="8.25" customHeight="1">
      <c r="B189" s="47">
        <v>19915</v>
      </c>
      <c r="C189" s="42" t="s">
        <v>147</v>
      </c>
      <c r="D189" s="43">
        <v>68815</v>
      </c>
      <c r="E189" s="43">
        <v>74550</v>
      </c>
      <c r="F189" s="43">
        <v>82190</v>
      </c>
      <c r="G189" s="43">
        <v>96084</v>
      </c>
      <c r="H189" s="43">
        <v>106844</v>
      </c>
      <c r="I189" s="43">
        <v>112428</v>
      </c>
      <c r="J189" s="43">
        <v>109300</v>
      </c>
      <c r="K189" s="43">
        <v>113896</v>
      </c>
      <c r="L189" s="43">
        <v>138837</v>
      </c>
      <c r="M189" s="43">
        <v>147578</v>
      </c>
      <c r="N189" s="43">
        <v>140784</v>
      </c>
      <c r="O189" s="43">
        <v>211142</v>
      </c>
    </row>
    <row r="190" spans="2:15" ht="8.25" customHeight="1">
      <c r="B190" s="46">
        <v>19916</v>
      </c>
      <c r="C190" s="44" t="s">
        <v>148</v>
      </c>
      <c r="D190" s="45">
        <v>93796</v>
      </c>
      <c r="E190" s="45">
        <v>98021</v>
      </c>
      <c r="F190" s="45">
        <v>104375</v>
      </c>
      <c r="G190" s="45">
        <v>124133</v>
      </c>
      <c r="H190" s="45">
        <v>142846</v>
      </c>
      <c r="I190" s="45">
        <v>151013</v>
      </c>
      <c r="J190" s="45">
        <v>146311</v>
      </c>
      <c r="K190" s="45">
        <v>135997</v>
      </c>
      <c r="L190" s="45">
        <v>166775</v>
      </c>
      <c r="M190" s="45">
        <v>179269</v>
      </c>
      <c r="N190" s="45">
        <v>167189</v>
      </c>
      <c r="O190" s="45">
        <v>251617</v>
      </c>
    </row>
    <row r="191" spans="2:15" ht="8.25" customHeight="1">
      <c r="B191" s="46">
        <v>19921</v>
      </c>
      <c r="C191" s="44" t="s">
        <v>149</v>
      </c>
      <c r="D191" s="45">
        <v>33784</v>
      </c>
      <c r="E191" s="45">
        <v>39303</v>
      </c>
      <c r="F191" s="45">
        <v>39345</v>
      </c>
      <c r="G191" s="45">
        <v>45983</v>
      </c>
      <c r="H191" s="45">
        <v>52174</v>
      </c>
      <c r="I191" s="45">
        <v>58770</v>
      </c>
      <c r="J191" s="45">
        <v>65092</v>
      </c>
      <c r="K191" s="45">
        <v>64342</v>
      </c>
      <c r="L191" s="45">
        <v>78425</v>
      </c>
      <c r="M191" s="45">
        <v>84519</v>
      </c>
      <c r="N191" s="45">
        <v>92623</v>
      </c>
      <c r="O191" s="45">
        <v>138854</v>
      </c>
    </row>
    <row r="192" spans="2:15" ht="8.25" customHeight="1">
      <c r="B192" s="46">
        <v>20911</v>
      </c>
      <c r="C192" s="44" t="s">
        <v>150</v>
      </c>
      <c r="D192" s="45">
        <v>20083</v>
      </c>
      <c r="E192" s="45">
        <v>22696</v>
      </c>
      <c r="F192" s="45">
        <v>24913</v>
      </c>
      <c r="G192" s="45">
        <v>25105</v>
      </c>
      <c r="H192" s="45">
        <v>25994</v>
      </c>
      <c r="I192" s="45">
        <v>31176</v>
      </c>
      <c r="J192" s="45">
        <v>32466</v>
      </c>
      <c r="K192" s="45">
        <v>30318</v>
      </c>
      <c r="L192" s="45">
        <v>37504</v>
      </c>
      <c r="M192" s="45">
        <v>39978</v>
      </c>
      <c r="N192" s="45">
        <v>45503</v>
      </c>
      <c r="O192" s="45">
        <v>67537</v>
      </c>
    </row>
    <row r="193" spans="2:15" ht="8.25" customHeight="1">
      <c r="B193" s="46">
        <v>20912</v>
      </c>
      <c r="C193" s="44" t="s">
        <v>151</v>
      </c>
      <c r="D193" s="45">
        <v>19020</v>
      </c>
      <c r="E193" s="45">
        <v>26319</v>
      </c>
      <c r="F193" s="45">
        <v>29796</v>
      </c>
      <c r="G193" s="45">
        <v>29999</v>
      </c>
      <c r="H193" s="45">
        <v>32943</v>
      </c>
      <c r="I193" s="45">
        <v>38303</v>
      </c>
      <c r="J193" s="45">
        <v>42250</v>
      </c>
      <c r="K193" s="45">
        <v>41459</v>
      </c>
      <c r="L193" s="45">
        <v>50684</v>
      </c>
      <c r="M193" s="45">
        <v>56065</v>
      </c>
      <c r="N193" s="45">
        <v>66758</v>
      </c>
      <c r="O193" s="45">
        <v>113095</v>
      </c>
    </row>
    <row r="194" spans="2:15" ht="8.25" customHeight="1">
      <c r="B194" s="46">
        <v>20913</v>
      </c>
      <c r="C194" s="44" t="s">
        <v>152</v>
      </c>
      <c r="D194" s="45">
        <v>25787</v>
      </c>
      <c r="E194" s="45">
        <v>28615</v>
      </c>
      <c r="F194" s="45">
        <v>32217</v>
      </c>
      <c r="G194" s="45">
        <v>37465</v>
      </c>
      <c r="H194" s="45">
        <v>40868</v>
      </c>
      <c r="I194" s="45">
        <v>40292</v>
      </c>
      <c r="J194" s="45">
        <v>39173</v>
      </c>
      <c r="K194" s="45">
        <v>42460</v>
      </c>
      <c r="L194" s="45">
        <v>46880</v>
      </c>
      <c r="M194" s="45">
        <v>43794</v>
      </c>
      <c r="N194" s="45">
        <v>46390</v>
      </c>
      <c r="O194" s="45">
        <v>81621</v>
      </c>
    </row>
    <row r="195" spans="2:15" ht="8.25" customHeight="1">
      <c r="B195" s="47">
        <v>20914</v>
      </c>
      <c r="C195" s="42" t="s">
        <v>153</v>
      </c>
      <c r="D195" s="43">
        <v>27326</v>
      </c>
      <c r="E195" s="43">
        <v>28682</v>
      </c>
      <c r="F195" s="43">
        <v>26726</v>
      </c>
      <c r="G195" s="43">
        <v>31145</v>
      </c>
      <c r="H195" s="43">
        <v>33710</v>
      </c>
      <c r="I195" s="43">
        <v>35185</v>
      </c>
      <c r="J195" s="43">
        <v>35475</v>
      </c>
      <c r="K195" s="43">
        <v>40094</v>
      </c>
      <c r="L195" s="43">
        <v>46748</v>
      </c>
      <c r="M195" s="43">
        <v>46936</v>
      </c>
      <c r="N195" s="43">
        <v>56484</v>
      </c>
      <c r="O195" s="43">
        <v>91713</v>
      </c>
    </row>
    <row r="196" spans="2:15" ht="8.25" customHeight="1">
      <c r="B196" s="47">
        <v>20921</v>
      </c>
      <c r="C196" s="42" t="s">
        <v>154</v>
      </c>
      <c r="D196" s="43">
        <v>11717</v>
      </c>
      <c r="E196" s="43">
        <v>14419</v>
      </c>
      <c r="F196" s="43">
        <v>18584</v>
      </c>
      <c r="G196" s="43">
        <v>22647</v>
      </c>
      <c r="H196" s="43">
        <v>23778</v>
      </c>
      <c r="I196" s="43">
        <v>29877</v>
      </c>
      <c r="J196" s="43">
        <v>29434</v>
      </c>
      <c r="K196" s="43">
        <v>31656</v>
      </c>
      <c r="L196" s="43">
        <v>40057</v>
      </c>
      <c r="M196" s="43">
        <v>48158</v>
      </c>
      <c r="N196" s="43">
        <v>57144</v>
      </c>
      <c r="O196" s="43">
        <v>65402</v>
      </c>
    </row>
    <row r="197" spans="2:15" ht="8.25" customHeight="1">
      <c r="B197" s="47">
        <v>20922</v>
      </c>
      <c r="C197" s="42" t="s">
        <v>155</v>
      </c>
      <c r="D197" s="43">
        <v>17715</v>
      </c>
      <c r="E197" s="43">
        <v>18619</v>
      </c>
      <c r="F197" s="43">
        <v>19006</v>
      </c>
      <c r="G197" s="43">
        <v>20724</v>
      </c>
      <c r="H197" s="43">
        <v>21446</v>
      </c>
      <c r="I197" s="43">
        <v>24973</v>
      </c>
      <c r="J197" s="43">
        <v>27720</v>
      </c>
      <c r="K197" s="43">
        <v>28344</v>
      </c>
      <c r="L197" s="43">
        <v>29709</v>
      </c>
      <c r="M197" s="43">
        <v>30379</v>
      </c>
      <c r="N197" s="43">
        <v>34846</v>
      </c>
      <c r="O197" s="43">
        <v>44906</v>
      </c>
    </row>
    <row r="198" spans="2:15" ht="8.25" customHeight="1">
      <c r="B198" s="47">
        <v>20923</v>
      </c>
      <c r="C198" s="42" t="s">
        <v>156</v>
      </c>
      <c r="D198" s="43">
        <v>14527</v>
      </c>
      <c r="E198" s="43">
        <v>14779</v>
      </c>
      <c r="F198" s="43">
        <v>15562</v>
      </c>
      <c r="G198" s="43">
        <v>17203</v>
      </c>
      <c r="H198" s="43">
        <v>16955</v>
      </c>
      <c r="I198" s="43">
        <v>17492</v>
      </c>
      <c r="J198" s="43">
        <v>17790</v>
      </c>
      <c r="K198" s="43">
        <v>16473</v>
      </c>
      <c r="L198" s="43">
        <v>16813</v>
      </c>
      <c r="M198" s="43">
        <v>18648</v>
      </c>
      <c r="N198" s="43">
        <v>22384</v>
      </c>
      <c r="O198" s="43">
        <v>29536</v>
      </c>
    </row>
    <row r="199" spans="2:15" ht="8.25" customHeight="1">
      <c r="B199" s="47">
        <v>20931</v>
      </c>
      <c r="C199" s="42" t="s">
        <v>157</v>
      </c>
      <c r="D199" s="43">
        <v>25276</v>
      </c>
      <c r="E199" s="43">
        <v>27897</v>
      </c>
      <c r="F199" s="43">
        <v>28859</v>
      </c>
      <c r="G199" s="43">
        <v>34086</v>
      </c>
      <c r="H199" s="43">
        <v>36786</v>
      </c>
      <c r="I199" s="43">
        <v>37244</v>
      </c>
      <c r="J199" s="43">
        <v>40760</v>
      </c>
      <c r="K199" s="43">
        <v>43592</v>
      </c>
      <c r="L199" s="43">
        <v>47529</v>
      </c>
      <c r="M199" s="43">
        <v>50594</v>
      </c>
      <c r="N199" s="43">
        <v>57459</v>
      </c>
      <c r="O199" s="43">
        <v>65010</v>
      </c>
    </row>
    <row r="200" spans="2:15" ht="8.25" customHeight="1">
      <c r="B200" s="46">
        <v>21001</v>
      </c>
      <c r="C200" s="44" t="s">
        <v>158</v>
      </c>
      <c r="D200" s="45">
        <v>41849</v>
      </c>
      <c r="E200" s="45">
        <v>44682</v>
      </c>
      <c r="F200" s="45">
        <v>48309</v>
      </c>
      <c r="G200" s="45">
        <v>52620</v>
      </c>
      <c r="H200" s="45">
        <v>59804</v>
      </c>
      <c r="I200" s="45">
        <v>62174</v>
      </c>
      <c r="J200" s="45">
        <v>65992</v>
      </c>
      <c r="K200" s="45">
        <v>69320</v>
      </c>
      <c r="L200" s="45">
        <v>79987</v>
      </c>
      <c r="M200" s="45">
        <v>80374</v>
      </c>
      <c r="N200" s="45">
        <v>93576</v>
      </c>
      <c r="O200" s="45">
        <v>108586</v>
      </c>
    </row>
    <row r="201" spans="2:15" ht="8.25" customHeight="1">
      <c r="B201" s="46">
        <v>22001</v>
      </c>
      <c r="C201" s="44" t="s">
        <v>159</v>
      </c>
      <c r="D201" s="45">
        <v>19959</v>
      </c>
      <c r="E201" s="45">
        <v>21794</v>
      </c>
      <c r="F201" s="45">
        <v>23830</v>
      </c>
      <c r="G201" s="45">
        <v>25317</v>
      </c>
      <c r="H201" s="45">
        <v>25152</v>
      </c>
      <c r="I201" s="45">
        <v>24424</v>
      </c>
      <c r="J201" s="45">
        <v>26808</v>
      </c>
      <c r="K201" s="45">
        <v>28004</v>
      </c>
      <c r="L201" s="45">
        <v>30109</v>
      </c>
      <c r="M201" s="45">
        <v>31708</v>
      </c>
      <c r="N201" s="45">
        <v>31542</v>
      </c>
      <c r="O201" s="45">
        <v>47289</v>
      </c>
    </row>
    <row r="202" spans="2:15" ht="8.25" customHeight="1">
      <c r="B202" s="46">
        <v>22002</v>
      </c>
      <c r="C202" s="44" t="s">
        <v>160</v>
      </c>
      <c r="D202" s="45">
        <v>51021</v>
      </c>
      <c r="E202" s="45">
        <v>56753</v>
      </c>
      <c r="F202" s="45">
        <v>60081</v>
      </c>
      <c r="G202" s="45">
        <v>66987</v>
      </c>
      <c r="H202" s="45">
        <v>73637</v>
      </c>
      <c r="I202" s="45">
        <v>73271</v>
      </c>
      <c r="J202" s="45">
        <v>72520</v>
      </c>
      <c r="K202" s="45">
        <v>74386</v>
      </c>
      <c r="L202" s="45">
        <v>84791</v>
      </c>
      <c r="M202" s="45">
        <v>88613</v>
      </c>
      <c r="N202" s="45">
        <v>101035</v>
      </c>
      <c r="O202" s="45">
        <v>144170</v>
      </c>
    </row>
    <row r="203" spans="2:15" ht="8.25" customHeight="1">
      <c r="B203" s="46">
        <v>23001</v>
      </c>
      <c r="C203" s="44" t="s">
        <v>161</v>
      </c>
      <c r="D203" s="45">
        <v>13220</v>
      </c>
      <c r="E203" s="45">
        <v>15096</v>
      </c>
      <c r="F203" s="45">
        <v>16227</v>
      </c>
      <c r="G203" s="45">
        <v>17298</v>
      </c>
      <c r="H203" s="45">
        <v>18816</v>
      </c>
      <c r="I203" s="45">
        <v>16383</v>
      </c>
      <c r="J203" s="45">
        <v>12608</v>
      </c>
      <c r="K203" s="45">
        <v>11379</v>
      </c>
      <c r="L203" s="45">
        <v>12599</v>
      </c>
      <c r="M203" s="45">
        <v>12722</v>
      </c>
      <c r="N203" s="45">
        <v>16443</v>
      </c>
      <c r="O203" s="45">
        <v>20266</v>
      </c>
    </row>
    <row r="204" spans="2:15" ht="8.25" customHeight="1">
      <c r="B204" s="46">
        <v>23002</v>
      </c>
      <c r="C204" s="44" t="s">
        <v>162</v>
      </c>
      <c r="D204" s="45">
        <v>17309</v>
      </c>
      <c r="E204" s="45">
        <v>20830</v>
      </c>
      <c r="F204" s="45">
        <v>23435</v>
      </c>
      <c r="G204" s="45">
        <v>25460</v>
      </c>
      <c r="H204" s="45">
        <v>26853</v>
      </c>
      <c r="I204" s="45">
        <v>24171</v>
      </c>
      <c r="J204" s="45">
        <v>20976</v>
      </c>
      <c r="K204" s="45">
        <v>18799</v>
      </c>
      <c r="L204" s="45">
        <v>20160</v>
      </c>
      <c r="M204" s="45">
        <v>22131</v>
      </c>
      <c r="N204" s="45">
        <v>25337</v>
      </c>
      <c r="O204" s="45">
        <v>37561</v>
      </c>
    </row>
    <row r="205" spans="2:15" ht="8.25" customHeight="1">
      <c r="B205" s="47">
        <v>23003</v>
      </c>
      <c r="C205" s="42" t="s">
        <v>163</v>
      </c>
      <c r="D205" s="43">
        <v>32873</v>
      </c>
      <c r="E205" s="43">
        <v>35523</v>
      </c>
      <c r="F205" s="43">
        <v>38614</v>
      </c>
      <c r="G205" s="43">
        <v>42175</v>
      </c>
      <c r="H205" s="43">
        <v>45929</v>
      </c>
      <c r="I205" s="43">
        <v>46560</v>
      </c>
      <c r="J205" s="43">
        <v>44266</v>
      </c>
      <c r="K205" s="43">
        <v>44363</v>
      </c>
      <c r="L205" s="43">
        <v>48848</v>
      </c>
      <c r="M205" s="43">
        <v>52396</v>
      </c>
      <c r="N205" s="43">
        <v>57894</v>
      </c>
      <c r="O205" s="43">
        <v>82573</v>
      </c>
    </row>
    <row r="206" spans="2:15" ht="8.25" customHeight="1">
      <c r="B206" s="47">
        <v>24911</v>
      </c>
      <c r="C206" s="42" t="s">
        <v>164</v>
      </c>
      <c r="D206" s="43">
        <v>9793</v>
      </c>
      <c r="E206" s="43">
        <v>11492</v>
      </c>
      <c r="F206" s="43">
        <v>11310</v>
      </c>
      <c r="G206" s="43">
        <v>11673</v>
      </c>
      <c r="H206" s="43">
        <v>12268</v>
      </c>
      <c r="I206" s="43">
        <v>11675</v>
      </c>
      <c r="J206" s="43">
        <v>10784</v>
      </c>
      <c r="K206" s="43">
        <v>13935</v>
      </c>
      <c r="L206" s="43">
        <v>19559</v>
      </c>
      <c r="M206" s="43">
        <v>21892</v>
      </c>
      <c r="N206" s="43">
        <v>22874</v>
      </c>
      <c r="O206" s="43">
        <v>41129</v>
      </c>
    </row>
    <row r="207" spans="2:15" ht="8.25" customHeight="1">
      <c r="B207" s="47">
        <v>24912</v>
      </c>
      <c r="C207" s="42" t="s">
        <v>165</v>
      </c>
      <c r="D207" s="43">
        <v>79180</v>
      </c>
      <c r="E207" s="43">
        <v>81264</v>
      </c>
      <c r="F207" s="43">
        <v>81000</v>
      </c>
      <c r="G207" s="43">
        <v>88303</v>
      </c>
      <c r="H207" s="43">
        <v>90294</v>
      </c>
      <c r="I207" s="43">
        <v>84667</v>
      </c>
      <c r="J207" s="43">
        <v>78539</v>
      </c>
      <c r="K207" s="43">
        <v>95193</v>
      </c>
      <c r="L207" s="43">
        <v>126941</v>
      </c>
      <c r="M207" s="43">
        <v>119055</v>
      </c>
      <c r="N207" s="43">
        <v>126824</v>
      </c>
      <c r="O207" s="43">
        <v>257590</v>
      </c>
    </row>
    <row r="208" spans="2:15" ht="8.25" customHeight="1">
      <c r="B208" s="47">
        <v>24921</v>
      </c>
      <c r="C208" s="42" t="s">
        <v>166</v>
      </c>
      <c r="D208" s="43">
        <v>29871</v>
      </c>
      <c r="E208" s="43">
        <v>32945</v>
      </c>
      <c r="F208" s="43">
        <v>34810</v>
      </c>
      <c r="G208" s="43">
        <v>40926</v>
      </c>
      <c r="H208" s="43">
        <v>42827</v>
      </c>
      <c r="I208" s="43">
        <v>49697</v>
      </c>
      <c r="J208" s="43">
        <v>47082</v>
      </c>
      <c r="K208" s="43">
        <v>49374</v>
      </c>
      <c r="L208" s="43">
        <v>60504</v>
      </c>
      <c r="M208" s="43">
        <v>65357</v>
      </c>
      <c r="N208" s="43">
        <v>76267</v>
      </c>
      <c r="O208" s="43">
        <v>106367</v>
      </c>
    </row>
    <row r="209" spans="2:15" ht="8.25" customHeight="1">
      <c r="B209" s="47">
        <v>24922</v>
      </c>
      <c r="C209" s="42" t="s">
        <v>167</v>
      </c>
      <c r="D209" s="43">
        <v>6312</v>
      </c>
      <c r="E209" s="43">
        <v>5585</v>
      </c>
      <c r="F209" s="43">
        <v>5458</v>
      </c>
      <c r="G209" s="43">
        <v>6276</v>
      </c>
      <c r="H209" s="43">
        <v>6013</v>
      </c>
      <c r="I209" s="43">
        <v>4725</v>
      </c>
      <c r="J209" s="43">
        <v>3969</v>
      </c>
      <c r="K209" s="43">
        <v>5534</v>
      </c>
      <c r="L209" s="43">
        <v>6973</v>
      </c>
      <c r="M209" s="43">
        <v>5813</v>
      </c>
      <c r="N209" s="43">
        <v>5005</v>
      </c>
      <c r="O209" s="43">
        <v>9713</v>
      </c>
    </row>
    <row r="210" spans="2:15" ht="8.25" customHeight="1">
      <c r="B210" s="46">
        <v>25001</v>
      </c>
      <c r="C210" s="44" t="s">
        <v>168</v>
      </c>
      <c r="D210" s="45">
        <v>77427</v>
      </c>
      <c r="E210" s="45">
        <v>84687</v>
      </c>
      <c r="F210" s="45">
        <v>89826</v>
      </c>
      <c r="G210" s="45">
        <v>96449</v>
      </c>
      <c r="H210" s="45">
        <v>98152</v>
      </c>
      <c r="I210" s="45">
        <v>94638</v>
      </c>
      <c r="J210" s="45">
        <v>90583</v>
      </c>
      <c r="K210" s="45">
        <v>90897</v>
      </c>
      <c r="L210" s="45">
        <v>103449</v>
      </c>
      <c r="M210" s="45">
        <v>114036</v>
      </c>
      <c r="N210" s="45">
        <v>128181</v>
      </c>
      <c r="O210" s="45">
        <v>195923</v>
      </c>
    </row>
    <row r="211" spans="2:15" ht="8.25" customHeight="1">
      <c r="B211" s="46">
        <v>26001</v>
      </c>
      <c r="C211" s="44" t="s">
        <v>169</v>
      </c>
      <c r="D211" s="45">
        <v>3339</v>
      </c>
      <c r="E211" s="45">
        <v>3790</v>
      </c>
      <c r="F211" s="45">
        <v>3843</v>
      </c>
      <c r="G211" s="45">
        <v>3919</v>
      </c>
      <c r="H211" s="45">
        <v>4048</v>
      </c>
      <c r="I211" s="45">
        <v>4050</v>
      </c>
      <c r="J211" s="45">
        <v>3748</v>
      </c>
      <c r="K211" s="45">
        <v>6139</v>
      </c>
      <c r="L211" s="45">
        <v>7982</v>
      </c>
      <c r="M211" s="45">
        <v>6871</v>
      </c>
      <c r="N211" s="45">
        <v>8807</v>
      </c>
      <c r="O211" s="45">
        <v>12055</v>
      </c>
    </row>
    <row r="212" spans="2:15" ht="8.25" customHeight="1">
      <c r="B212" s="46">
        <v>26002</v>
      </c>
      <c r="C212" s="44" t="s">
        <v>170</v>
      </c>
      <c r="D212" s="45">
        <v>22345</v>
      </c>
      <c r="E212" s="45">
        <v>19471</v>
      </c>
      <c r="F212" s="45">
        <v>20913</v>
      </c>
      <c r="G212" s="45">
        <v>24834</v>
      </c>
      <c r="H212" s="45">
        <v>27673</v>
      </c>
      <c r="I212" s="45">
        <v>23593</v>
      </c>
      <c r="J212" s="45">
        <v>18623</v>
      </c>
      <c r="K212" s="45">
        <v>21063</v>
      </c>
      <c r="L212" s="45">
        <v>25289</v>
      </c>
      <c r="M212" s="45">
        <v>28308</v>
      </c>
      <c r="N212" s="45">
        <v>31921</v>
      </c>
      <c r="O212" s="45">
        <v>41750</v>
      </c>
    </row>
    <row r="213" spans="2:15" ht="8.25" customHeight="1">
      <c r="B213" s="46">
        <v>26003</v>
      </c>
      <c r="C213" s="44" t="s">
        <v>171</v>
      </c>
      <c r="D213" s="45">
        <v>28210</v>
      </c>
      <c r="E213" s="45">
        <v>34057</v>
      </c>
      <c r="F213" s="45">
        <v>38619</v>
      </c>
      <c r="G213" s="45">
        <v>45102</v>
      </c>
      <c r="H213" s="45">
        <v>45434</v>
      </c>
      <c r="I213" s="45">
        <v>43453</v>
      </c>
      <c r="J213" s="45">
        <v>42284</v>
      </c>
      <c r="K213" s="45">
        <v>49832</v>
      </c>
      <c r="L213" s="45">
        <v>55314</v>
      </c>
      <c r="M213" s="45">
        <v>57381</v>
      </c>
      <c r="N213" s="45">
        <v>56362</v>
      </c>
      <c r="O213" s="45">
        <v>68181</v>
      </c>
    </row>
    <row r="214" spans="2:15" ht="8.25" customHeight="1">
      <c r="B214" s="46">
        <v>26004</v>
      </c>
      <c r="C214" s="44" t="s">
        <v>172</v>
      </c>
      <c r="D214" s="45">
        <v>8813</v>
      </c>
      <c r="E214" s="45">
        <v>9529</v>
      </c>
      <c r="F214" s="45">
        <v>9526</v>
      </c>
      <c r="G214" s="45">
        <v>10717</v>
      </c>
      <c r="H214" s="45">
        <v>10335</v>
      </c>
      <c r="I214" s="45">
        <v>9914</v>
      </c>
      <c r="J214" s="45">
        <v>9488</v>
      </c>
      <c r="K214" s="45">
        <v>9436</v>
      </c>
      <c r="L214" s="45">
        <v>10894</v>
      </c>
      <c r="M214" s="45">
        <v>11432</v>
      </c>
      <c r="N214" s="45">
        <v>12161</v>
      </c>
      <c r="O214" s="45">
        <v>14510</v>
      </c>
    </row>
    <row r="215" spans="2:15" ht="8.25" customHeight="1">
      <c r="B215" s="47">
        <v>27001</v>
      </c>
      <c r="C215" s="42" t="s">
        <v>173</v>
      </c>
      <c r="D215" s="43">
        <v>40248</v>
      </c>
      <c r="E215" s="43">
        <v>44763</v>
      </c>
      <c r="F215" s="43">
        <v>47087</v>
      </c>
      <c r="G215" s="43">
        <v>53065</v>
      </c>
      <c r="H215" s="43">
        <v>54868</v>
      </c>
      <c r="I215" s="43">
        <v>56312</v>
      </c>
      <c r="J215" s="43">
        <v>57089</v>
      </c>
      <c r="K215" s="43">
        <v>51854</v>
      </c>
      <c r="L215" s="43">
        <v>60515</v>
      </c>
      <c r="M215" s="43">
        <v>67345</v>
      </c>
      <c r="N215" s="43">
        <v>80724</v>
      </c>
      <c r="O215" s="43">
        <v>111118</v>
      </c>
    </row>
    <row r="216" spans="2:15" ht="8.25" customHeight="1">
      <c r="B216" s="47">
        <v>27002</v>
      </c>
      <c r="C216" s="42" t="s">
        <v>174</v>
      </c>
      <c r="D216" s="43">
        <v>17240</v>
      </c>
      <c r="E216" s="43">
        <v>15928</v>
      </c>
      <c r="F216" s="43">
        <v>16741</v>
      </c>
      <c r="G216" s="43">
        <v>19310</v>
      </c>
      <c r="H216" s="43">
        <v>18684</v>
      </c>
      <c r="I216" s="43">
        <v>17784</v>
      </c>
      <c r="J216" s="43">
        <v>17917</v>
      </c>
      <c r="K216" s="43">
        <v>19688</v>
      </c>
      <c r="L216" s="43">
        <v>21251</v>
      </c>
      <c r="M216" s="43">
        <v>23201</v>
      </c>
      <c r="N216" s="43">
        <v>22554</v>
      </c>
      <c r="O216" s="43">
        <v>30549</v>
      </c>
    </row>
    <row r="217" spans="2:15" ht="8.25" customHeight="1">
      <c r="B217" s="47">
        <v>28001</v>
      </c>
      <c r="C217" s="42" t="s">
        <v>175</v>
      </c>
      <c r="D217" s="43">
        <v>17751</v>
      </c>
      <c r="E217" s="43">
        <v>18518</v>
      </c>
      <c r="F217" s="43">
        <v>22131</v>
      </c>
      <c r="G217" s="43">
        <v>30313</v>
      </c>
      <c r="H217" s="43">
        <v>29250</v>
      </c>
      <c r="I217" s="43">
        <v>21336</v>
      </c>
      <c r="J217" s="43">
        <v>24478</v>
      </c>
      <c r="K217" s="43">
        <v>28170</v>
      </c>
      <c r="L217" s="43">
        <v>32821</v>
      </c>
      <c r="M217" s="43">
        <v>33582</v>
      </c>
      <c r="N217" s="43">
        <v>38583</v>
      </c>
      <c r="O217" s="43">
        <v>70067</v>
      </c>
    </row>
    <row r="218" spans="2:15" ht="8.25" customHeight="1">
      <c r="B218" s="47">
        <v>28002</v>
      </c>
      <c r="C218" s="42" t="s">
        <v>176</v>
      </c>
      <c r="D218" s="43">
        <v>14656</v>
      </c>
      <c r="E218" s="43">
        <v>17216</v>
      </c>
      <c r="F218" s="43">
        <v>18226</v>
      </c>
      <c r="G218" s="43">
        <v>20596</v>
      </c>
      <c r="H218" s="43">
        <v>21535</v>
      </c>
      <c r="I218" s="43">
        <v>17580</v>
      </c>
      <c r="J218" s="43">
        <v>13740</v>
      </c>
      <c r="K218" s="43">
        <v>17069</v>
      </c>
      <c r="L218" s="43">
        <v>22161</v>
      </c>
      <c r="M218" s="43">
        <v>23007</v>
      </c>
      <c r="N218" s="43">
        <v>24373</v>
      </c>
      <c r="O218" s="43">
        <v>43244</v>
      </c>
    </row>
    <row r="219" spans="2:15" ht="8.25" customHeight="1">
      <c r="B219" s="47">
        <v>28003</v>
      </c>
      <c r="C219" s="42" t="s">
        <v>177</v>
      </c>
      <c r="D219" s="43">
        <v>67585</v>
      </c>
      <c r="E219" s="43">
        <v>75061</v>
      </c>
      <c r="F219" s="43">
        <v>77070</v>
      </c>
      <c r="G219" s="43">
        <v>85477</v>
      </c>
      <c r="H219" s="43">
        <v>88588</v>
      </c>
      <c r="I219" s="43">
        <v>83204</v>
      </c>
      <c r="J219" s="43">
        <v>71465</v>
      </c>
      <c r="K219" s="43">
        <v>73978</v>
      </c>
      <c r="L219" s="43">
        <v>80189</v>
      </c>
      <c r="M219" s="43">
        <v>89290</v>
      </c>
      <c r="N219" s="43">
        <v>100877</v>
      </c>
      <c r="O219" s="43">
        <v>138691</v>
      </c>
    </row>
    <row r="220" spans="2:15" ht="8.25" customHeight="1">
      <c r="B220" s="46">
        <v>29911</v>
      </c>
      <c r="C220" s="44" t="s">
        <v>178</v>
      </c>
      <c r="D220" s="45">
        <v>104421</v>
      </c>
      <c r="E220" s="45">
        <v>107376</v>
      </c>
      <c r="F220" s="45">
        <v>117084</v>
      </c>
      <c r="G220" s="45">
        <v>126290</v>
      </c>
      <c r="H220" s="45">
        <v>115096</v>
      </c>
      <c r="I220" s="45">
        <v>106005</v>
      </c>
      <c r="J220" s="45">
        <v>97559</v>
      </c>
      <c r="K220" s="45">
        <v>119821</v>
      </c>
      <c r="L220" s="45">
        <v>131469</v>
      </c>
      <c r="M220" s="45">
        <v>134027</v>
      </c>
      <c r="N220" s="45">
        <v>107835</v>
      </c>
      <c r="O220" s="45">
        <v>148280</v>
      </c>
    </row>
    <row r="221" spans="2:15" ht="8.25" customHeight="1">
      <c r="B221" s="46">
        <v>29912</v>
      </c>
      <c r="C221" s="44" t="s">
        <v>179</v>
      </c>
      <c r="D221" s="45">
        <v>50452</v>
      </c>
      <c r="E221" s="45">
        <v>55324</v>
      </c>
      <c r="F221" s="45">
        <v>47876</v>
      </c>
      <c r="G221" s="45">
        <v>62986</v>
      </c>
      <c r="H221" s="45">
        <v>51267</v>
      </c>
      <c r="I221" s="45">
        <v>34145</v>
      </c>
      <c r="J221" s="45">
        <v>30412</v>
      </c>
      <c r="K221" s="45">
        <v>35836</v>
      </c>
      <c r="L221" s="45">
        <v>52059</v>
      </c>
      <c r="M221" s="45">
        <v>63659</v>
      </c>
      <c r="N221" s="45">
        <v>51365</v>
      </c>
      <c r="O221" s="45">
        <v>86462</v>
      </c>
    </row>
    <row r="222" spans="2:15" ht="8.25" customHeight="1">
      <c r="B222" s="46">
        <v>29921</v>
      </c>
      <c r="C222" s="44" t="s">
        <v>180</v>
      </c>
      <c r="D222" s="45">
        <v>73891</v>
      </c>
      <c r="E222" s="45">
        <v>80905</v>
      </c>
      <c r="F222" s="45">
        <v>75898</v>
      </c>
      <c r="G222" s="45">
        <v>85628</v>
      </c>
      <c r="H222" s="45">
        <v>79405</v>
      </c>
      <c r="I222" s="45">
        <v>69285</v>
      </c>
      <c r="J222" s="45">
        <v>72374</v>
      </c>
      <c r="K222" s="45">
        <v>86422</v>
      </c>
      <c r="L222" s="45">
        <v>101412</v>
      </c>
      <c r="M222" s="45">
        <v>107877</v>
      </c>
      <c r="N222" s="45">
        <v>96742</v>
      </c>
      <c r="O222" s="45">
        <v>140648</v>
      </c>
    </row>
    <row r="223" spans="2:15" ht="8.25" customHeight="1">
      <c r="B223" s="46">
        <v>30001</v>
      </c>
      <c r="C223" s="44" t="s">
        <v>181</v>
      </c>
      <c r="D223" s="45">
        <v>32491</v>
      </c>
      <c r="E223" s="45">
        <v>37612</v>
      </c>
      <c r="F223" s="45">
        <v>38216</v>
      </c>
      <c r="G223" s="45">
        <v>42144</v>
      </c>
      <c r="H223" s="45">
        <v>48440</v>
      </c>
      <c r="I223" s="45">
        <v>51156</v>
      </c>
      <c r="J223" s="45">
        <v>46451</v>
      </c>
      <c r="K223" s="45">
        <v>40600</v>
      </c>
      <c r="L223" s="45">
        <v>40271</v>
      </c>
      <c r="M223" s="45">
        <v>33181</v>
      </c>
      <c r="N223" s="45">
        <v>41227</v>
      </c>
      <c r="O223" s="45">
        <v>50204</v>
      </c>
    </row>
    <row r="224" spans="2:15" ht="8.25" customHeight="1">
      <c r="B224" s="46">
        <v>31801</v>
      </c>
      <c r="C224" s="44" t="s">
        <v>182</v>
      </c>
      <c r="D224" s="45">
        <v>30185</v>
      </c>
      <c r="E224" s="45">
        <v>32602</v>
      </c>
      <c r="F224" s="45">
        <v>37084</v>
      </c>
      <c r="G224" s="45">
        <v>39213</v>
      </c>
      <c r="H224" s="45">
        <v>40380</v>
      </c>
      <c r="I224" s="45">
        <v>37684</v>
      </c>
      <c r="J224" s="45">
        <v>35244</v>
      </c>
      <c r="K224" s="45">
        <v>38753</v>
      </c>
      <c r="L224" s="45">
        <v>39085</v>
      </c>
      <c r="M224" s="45">
        <v>42505</v>
      </c>
      <c r="N224" s="45">
        <v>45869</v>
      </c>
      <c r="O224" s="45">
        <v>60362</v>
      </c>
    </row>
    <row r="225" spans="2:15" ht="8.25" customHeight="1">
      <c r="B225" s="47">
        <v>31802</v>
      </c>
      <c r="C225" s="42" t="s">
        <v>183</v>
      </c>
      <c r="D225" s="43">
        <v>21631</v>
      </c>
      <c r="E225" s="43">
        <v>24002</v>
      </c>
      <c r="F225" s="43">
        <v>26938</v>
      </c>
      <c r="G225" s="43">
        <v>29230</v>
      </c>
      <c r="H225" s="43">
        <v>31707</v>
      </c>
      <c r="I225" s="43">
        <v>32555</v>
      </c>
      <c r="J225" s="43">
        <v>33239</v>
      </c>
      <c r="K225" s="43">
        <v>34268</v>
      </c>
      <c r="L225" s="43">
        <v>38508</v>
      </c>
      <c r="M225" s="43">
        <v>42433</v>
      </c>
      <c r="N225" s="43">
        <v>43108</v>
      </c>
      <c r="O225" s="43">
        <v>53497</v>
      </c>
    </row>
    <row r="226" spans="2:15" ht="8.25" customHeight="1">
      <c r="B226" s="47">
        <v>33001</v>
      </c>
      <c r="C226" s="42" t="s">
        <v>184</v>
      </c>
      <c r="D226" s="43">
        <v>48748</v>
      </c>
      <c r="E226" s="43">
        <v>52062</v>
      </c>
      <c r="F226" s="43">
        <v>58641</v>
      </c>
      <c r="G226" s="43">
        <v>63768</v>
      </c>
      <c r="H226" s="43">
        <v>68981</v>
      </c>
      <c r="I226" s="43">
        <v>71163</v>
      </c>
      <c r="J226" s="43">
        <v>71432</v>
      </c>
      <c r="K226" s="43">
        <v>79680</v>
      </c>
      <c r="L226" s="43">
        <v>88405</v>
      </c>
      <c r="M226" s="43">
        <v>90339</v>
      </c>
      <c r="N226" s="43">
        <v>99456</v>
      </c>
      <c r="O226" s="43">
        <v>120134</v>
      </c>
    </row>
    <row r="227" spans="2:15" ht="8.25" customHeight="1">
      <c r="B227" s="47">
        <v>35001</v>
      </c>
      <c r="C227" s="42" t="s">
        <v>185</v>
      </c>
      <c r="D227" s="43">
        <v>153685</v>
      </c>
      <c r="E227" s="43">
        <v>164410</v>
      </c>
      <c r="F227" s="43">
        <v>182487</v>
      </c>
      <c r="G227" s="43">
        <v>177911</v>
      </c>
      <c r="H227" s="43">
        <v>208060</v>
      </c>
      <c r="I227" s="43">
        <v>257384</v>
      </c>
      <c r="J227" s="43">
        <v>250161</v>
      </c>
      <c r="K227" s="43">
        <v>288115</v>
      </c>
      <c r="L227" s="43">
        <v>318541</v>
      </c>
      <c r="M227" s="43">
        <v>340823</v>
      </c>
      <c r="N227" s="43">
        <v>346238</v>
      </c>
      <c r="O227" s="43">
        <v>442860</v>
      </c>
    </row>
    <row r="228" spans="2:15" ht="8.25" customHeight="1">
      <c r="B228" s="47">
        <v>36801</v>
      </c>
      <c r="C228" s="42" t="s">
        <v>186</v>
      </c>
      <c r="D228" s="43">
        <v>44089</v>
      </c>
      <c r="E228" s="43">
        <v>47979</v>
      </c>
      <c r="F228" s="43">
        <v>51795</v>
      </c>
      <c r="G228" s="43">
        <v>58273</v>
      </c>
      <c r="H228" s="43">
        <v>62124</v>
      </c>
      <c r="I228" s="43">
        <v>64413</v>
      </c>
      <c r="J228" s="43">
        <v>73831</v>
      </c>
      <c r="K228" s="43">
        <v>79801</v>
      </c>
      <c r="L228" s="43">
        <v>87769</v>
      </c>
      <c r="M228" s="43">
        <v>95105</v>
      </c>
      <c r="N228" s="43">
        <v>103271</v>
      </c>
      <c r="O228" s="43">
        <v>113888</v>
      </c>
    </row>
    <row r="229" spans="2:15" ht="8.25" customHeight="1">
      <c r="B229" s="47">
        <v>41801</v>
      </c>
      <c r="C229" s="42" t="s">
        <v>187</v>
      </c>
      <c r="D229" s="43">
        <v>238028</v>
      </c>
      <c r="E229" s="43">
        <v>274975</v>
      </c>
      <c r="F229" s="43">
        <v>314885</v>
      </c>
      <c r="G229" s="43">
        <v>345140</v>
      </c>
      <c r="H229" s="43">
        <v>367496</v>
      </c>
      <c r="I229" s="43">
        <v>365889</v>
      </c>
      <c r="J229" s="43">
        <v>345734</v>
      </c>
      <c r="K229" s="43">
        <v>315924</v>
      </c>
      <c r="L229" s="43">
        <v>322015</v>
      </c>
      <c r="M229" s="43">
        <v>329424</v>
      </c>
      <c r="N229" s="43">
        <v>347813</v>
      </c>
      <c r="O229" s="43">
        <v>398198</v>
      </c>
    </row>
    <row r="230" spans="2:15" ht="8.25" customHeight="1">
      <c r="B230" s="46">
        <v>41802</v>
      </c>
      <c r="C230" s="44" t="s">
        <v>188</v>
      </c>
      <c r="D230" s="45">
        <v>125871</v>
      </c>
      <c r="E230" s="45">
        <v>134611</v>
      </c>
      <c r="F230" s="45">
        <v>156568</v>
      </c>
      <c r="G230" s="45">
        <v>161450</v>
      </c>
      <c r="H230" s="45">
        <v>168890</v>
      </c>
      <c r="I230" s="45">
        <v>135843</v>
      </c>
      <c r="J230" s="45">
        <v>114177</v>
      </c>
      <c r="K230" s="45">
        <v>100613</v>
      </c>
      <c r="L230" s="45">
        <v>101082</v>
      </c>
      <c r="M230" s="45">
        <v>117822</v>
      </c>
      <c r="N230" s="45">
        <v>144116</v>
      </c>
      <c r="O230" s="45">
        <v>178981</v>
      </c>
    </row>
    <row r="231" spans="2:15" ht="8.25" customHeight="1">
      <c r="B231" s="46">
        <v>41803</v>
      </c>
      <c r="C231" s="44" t="s">
        <v>189</v>
      </c>
      <c r="D231" s="45">
        <v>90730</v>
      </c>
      <c r="E231" s="45">
        <v>108275</v>
      </c>
      <c r="F231" s="45">
        <v>117950</v>
      </c>
      <c r="G231" s="45">
        <v>135312</v>
      </c>
      <c r="H231" s="45">
        <v>140849</v>
      </c>
      <c r="I231" s="45">
        <v>142851</v>
      </c>
      <c r="J231" s="45">
        <v>142574</v>
      </c>
      <c r="K231" s="45">
        <v>139504</v>
      </c>
      <c r="L231" s="45">
        <v>142584</v>
      </c>
      <c r="M231" s="45">
        <v>150934</v>
      </c>
      <c r="N231" s="45">
        <v>156398</v>
      </c>
      <c r="O231" s="45">
        <v>181700</v>
      </c>
    </row>
    <row r="232" spans="2:15" ht="8.25" customHeight="1">
      <c r="B232" s="46">
        <v>45001</v>
      </c>
      <c r="C232" s="44" t="s">
        <v>190</v>
      </c>
      <c r="D232" s="45">
        <v>108192</v>
      </c>
      <c r="E232" s="45">
        <v>123159</v>
      </c>
      <c r="F232" s="45">
        <v>133232</v>
      </c>
      <c r="G232" s="45">
        <v>140607</v>
      </c>
      <c r="H232" s="45">
        <v>151047</v>
      </c>
      <c r="I232" s="45">
        <v>147546</v>
      </c>
      <c r="J232" s="45">
        <v>153131</v>
      </c>
      <c r="K232" s="45">
        <v>162872</v>
      </c>
      <c r="L232" s="45">
        <v>174530</v>
      </c>
      <c r="M232" s="45">
        <v>187301</v>
      </c>
      <c r="N232" s="45">
        <v>176042</v>
      </c>
      <c r="O232" s="45">
        <v>226386</v>
      </c>
    </row>
    <row r="233" spans="2:15" ht="8.25" customHeight="1">
      <c r="B233" s="46">
        <v>46801</v>
      </c>
      <c r="C233" s="44" t="s">
        <v>191</v>
      </c>
      <c r="D233" s="45">
        <v>504005</v>
      </c>
      <c r="E233" s="45">
        <v>579165</v>
      </c>
      <c r="F233" s="45">
        <v>672436</v>
      </c>
      <c r="G233" s="45">
        <v>764654</v>
      </c>
      <c r="H233" s="45">
        <v>849672</v>
      </c>
      <c r="I233" s="45">
        <v>889458</v>
      </c>
      <c r="J233" s="45">
        <v>915851</v>
      </c>
      <c r="K233" s="45">
        <v>980267</v>
      </c>
      <c r="L233" s="45">
        <v>1049731</v>
      </c>
      <c r="M233" s="45">
        <v>1100609</v>
      </c>
      <c r="N233" s="45">
        <v>1145390</v>
      </c>
      <c r="O233" s="45">
        <v>1339767</v>
      </c>
    </row>
    <row r="234" spans="2:15" ht="8.25" customHeight="1">
      <c r="B234" s="46">
        <v>49001</v>
      </c>
      <c r="C234" s="44" t="s">
        <v>192</v>
      </c>
      <c r="D234" s="45">
        <v>142453</v>
      </c>
      <c r="E234" s="45">
        <v>157330</v>
      </c>
      <c r="F234" s="45">
        <v>173117</v>
      </c>
      <c r="G234" s="45">
        <v>195526</v>
      </c>
      <c r="H234" s="45">
        <v>222560</v>
      </c>
      <c r="I234" s="45">
        <v>227229</v>
      </c>
      <c r="J234" s="45">
        <v>225161</v>
      </c>
      <c r="K234" s="45">
        <v>252292</v>
      </c>
      <c r="L234" s="45">
        <v>281021</v>
      </c>
      <c r="M234" s="45">
        <v>299455</v>
      </c>
      <c r="N234" s="45">
        <v>326009</v>
      </c>
      <c r="O234" s="45">
        <v>396818</v>
      </c>
    </row>
    <row r="235" spans="2:15" ht="8.25" customHeight="1">
      <c r="B235" s="47">
        <v>49002</v>
      </c>
      <c r="C235" s="42" t="s">
        <v>193</v>
      </c>
      <c r="D235" s="43">
        <v>61597</v>
      </c>
      <c r="E235" s="43">
        <v>69856</v>
      </c>
      <c r="F235" s="43">
        <v>76370</v>
      </c>
      <c r="G235" s="43">
        <v>82966</v>
      </c>
      <c r="H235" s="43">
        <v>88706</v>
      </c>
      <c r="I235" s="43">
        <v>92261</v>
      </c>
      <c r="J235" s="43">
        <v>95921</v>
      </c>
      <c r="K235" s="43">
        <v>98437</v>
      </c>
      <c r="L235" s="43">
        <v>103019</v>
      </c>
      <c r="M235" s="43">
        <v>111656</v>
      </c>
      <c r="N235" s="43">
        <v>79539</v>
      </c>
      <c r="O235" s="43">
        <v>90620</v>
      </c>
    </row>
    <row r="236" spans="2:15" ht="8.25" customHeight="1">
      <c r="B236" s="47">
        <v>50001</v>
      </c>
      <c r="C236" s="42" t="s">
        <v>194</v>
      </c>
      <c r="D236" s="43">
        <v>14619</v>
      </c>
      <c r="E236" s="43">
        <v>16629</v>
      </c>
      <c r="F236" s="43">
        <v>19501</v>
      </c>
      <c r="G236" s="43">
        <v>22454</v>
      </c>
      <c r="H236" s="43">
        <v>20338</v>
      </c>
      <c r="I236" s="43">
        <v>23130</v>
      </c>
      <c r="J236" s="43">
        <v>23350</v>
      </c>
      <c r="K236" s="43">
        <v>25111</v>
      </c>
      <c r="L236" s="43">
        <v>26597</v>
      </c>
      <c r="M236" s="43">
        <v>27690</v>
      </c>
      <c r="N236" s="43">
        <v>32993</v>
      </c>
      <c r="O236" s="43">
        <v>37723</v>
      </c>
    </row>
    <row r="237" spans="2:15" ht="8.25" customHeight="1">
      <c r="B237" s="47">
        <v>51001</v>
      </c>
      <c r="C237" s="42" t="s">
        <v>195</v>
      </c>
      <c r="D237" s="43">
        <v>24631</v>
      </c>
      <c r="E237" s="43">
        <v>28750</v>
      </c>
      <c r="F237" s="43">
        <v>30684</v>
      </c>
      <c r="G237" s="43">
        <v>35010</v>
      </c>
      <c r="H237" s="43">
        <v>37277</v>
      </c>
      <c r="I237" s="43">
        <v>36885</v>
      </c>
      <c r="J237" s="43">
        <v>38455</v>
      </c>
      <c r="K237" s="43">
        <v>40046</v>
      </c>
      <c r="L237" s="43">
        <v>44298</v>
      </c>
      <c r="M237" s="43">
        <v>48162</v>
      </c>
      <c r="N237" s="43">
        <v>25534</v>
      </c>
      <c r="O237" s="43">
        <v>35290</v>
      </c>
    </row>
    <row r="238" spans="2:15" ht="8.25" customHeight="1">
      <c r="B238" s="47">
        <v>52801</v>
      </c>
      <c r="C238" s="42" t="s">
        <v>196</v>
      </c>
      <c r="D238" s="43">
        <v>52456</v>
      </c>
      <c r="E238" s="43">
        <v>63981</v>
      </c>
      <c r="F238" s="43">
        <v>71075</v>
      </c>
      <c r="G238" s="43">
        <v>81048</v>
      </c>
      <c r="H238" s="43">
        <v>92741</v>
      </c>
      <c r="I238" s="43">
        <v>97765</v>
      </c>
      <c r="J238" s="43">
        <v>100342</v>
      </c>
      <c r="K238" s="43">
        <v>107512</v>
      </c>
      <c r="L238" s="43">
        <v>118377</v>
      </c>
      <c r="M238" s="43">
        <v>128053</v>
      </c>
      <c r="N238" s="43">
        <v>129778</v>
      </c>
      <c r="O238" s="43">
        <v>161694</v>
      </c>
    </row>
    <row r="239" spans="2:15" ht="8.25" customHeight="1">
      <c r="B239" s="47">
        <v>52802</v>
      </c>
      <c r="C239" s="42" t="s">
        <v>197</v>
      </c>
      <c r="D239" s="43">
        <v>15232</v>
      </c>
      <c r="E239" s="43">
        <v>17253</v>
      </c>
      <c r="F239" s="43">
        <v>17564</v>
      </c>
      <c r="G239" s="43">
        <v>19460</v>
      </c>
      <c r="H239" s="43">
        <v>20817</v>
      </c>
      <c r="I239" s="43">
        <v>21998</v>
      </c>
      <c r="J239" s="43">
        <v>23358</v>
      </c>
      <c r="K239" s="43">
        <v>22719</v>
      </c>
      <c r="L239" s="43">
        <v>24465</v>
      </c>
      <c r="M239" s="43">
        <v>25267</v>
      </c>
      <c r="N239" s="43">
        <v>25727</v>
      </c>
      <c r="O239" s="43">
        <v>31832</v>
      </c>
    </row>
    <row r="240" spans="2:15" ht="8.25" customHeight="1">
      <c r="B240" s="46">
        <v>55001</v>
      </c>
      <c r="C240" s="44" t="s">
        <v>198</v>
      </c>
      <c r="D240" s="45">
        <v>15025</v>
      </c>
      <c r="E240" s="45">
        <v>17434</v>
      </c>
      <c r="F240" s="45">
        <v>18418</v>
      </c>
      <c r="G240" s="45">
        <v>21484</v>
      </c>
      <c r="H240" s="45">
        <v>24723</v>
      </c>
      <c r="I240" s="45">
        <v>24353</v>
      </c>
      <c r="J240" s="45">
        <v>25529</v>
      </c>
      <c r="K240" s="45">
        <v>25942</v>
      </c>
      <c r="L240" s="45">
        <v>28337</v>
      </c>
      <c r="M240" s="45">
        <v>32277</v>
      </c>
      <c r="N240" s="45">
        <v>21474</v>
      </c>
      <c r="O240" s="45">
        <v>32627</v>
      </c>
    </row>
    <row r="241" spans="2:15" ht="8.25" customHeight="1">
      <c r="B241" s="46">
        <v>56001</v>
      </c>
      <c r="C241" s="44" t="s">
        <v>199</v>
      </c>
      <c r="D241" s="45">
        <v>125976</v>
      </c>
      <c r="E241" s="45">
        <v>152429</v>
      </c>
      <c r="F241" s="45">
        <v>177494</v>
      </c>
      <c r="G241" s="45">
        <v>194558</v>
      </c>
      <c r="H241" s="45">
        <v>221763</v>
      </c>
      <c r="I241" s="45">
        <v>225304</v>
      </c>
      <c r="J241" s="45">
        <v>237160</v>
      </c>
      <c r="K241" s="45">
        <v>259915</v>
      </c>
      <c r="L241" s="45">
        <v>278640</v>
      </c>
      <c r="M241" s="45">
        <v>302589</v>
      </c>
      <c r="N241" s="45">
        <v>244818</v>
      </c>
      <c r="O241" s="45">
        <v>290236</v>
      </c>
    </row>
    <row r="242" spans="2:15" ht="8.25" customHeight="1">
      <c r="B242" s="46">
        <v>58001</v>
      </c>
      <c r="C242" s="44" t="s">
        <v>200</v>
      </c>
      <c r="D242" s="45">
        <v>21528</v>
      </c>
      <c r="E242" s="45">
        <v>21243</v>
      </c>
      <c r="F242" s="45">
        <v>20913</v>
      </c>
      <c r="G242" s="45">
        <v>20111</v>
      </c>
      <c r="H242" s="45">
        <v>21275</v>
      </c>
      <c r="I242" s="45">
        <v>20011</v>
      </c>
      <c r="J242" s="45">
        <v>18623</v>
      </c>
      <c r="K242" s="45">
        <v>17341</v>
      </c>
      <c r="L242" s="45">
        <v>17130</v>
      </c>
      <c r="M242" s="45">
        <v>17754</v>
      </c>
      <c r="N242" s="45">
        <v>16175</v>
      </c>
      <c r="O242" s="45">
        <v>17642</v>
      </c>
    </row>
    <row r="243" spans="2:15" ht="8.25" customHeight="1">
      <c r="B243" s="46">
        <v>59801</v>
      </c>
      <c r="C243" s="44" t="s">
        <v>201</v>
      </c>
      <c r="D243" s="45">
        <v>27967</v>
      </c>
      <c r="E243" s="45">
        <v>31078</v>
      </c>
      <c r="F243" s="45">
        <v>34910</v>
      </c>
      <c r="G243" s="45">
        <v>38426</v>
      </c>
      <c r="H243" s="45">
        <v>43375</v>
      </c>
      <c r="I243" s="45">
        <v>43318</v>
      </c>
      <c r="J243" s="45">
        <v>43073</v>
      </c>
      <c r="K243" s="45">
        <v>42833</v>
      </c>
      <c r="L243" s="45">
        <v>43777</v>
      </c>
      <c r="M243" s="45">
        <v>43968</v>
      </c>
      <c r="N243" s="45">
        <v>38759</v>
      </c>
      <c r="O243" s="45">
        <v>46627</v>
      </c>
    </row>
    <row r="244" spans="2:15" ht="8.25" customHeight="1">
      <c r="B244" s="46">
        <v>61001</v>
      </c>
      <c r="C244" s="44" t="s">
        <v>202</v>
      </c>
      <c r="D244" s="45">
        <v>132245</v>
      </c>
      <c r="E244" s="45">
        <v>143334</v>
      </c>
      <c r="F244" s="45">
        <v>155710</v>
      </c>
      <c r="G244" s="45">
        <v>160189</v>
      </c>
      <c r="H244" s="45">
        <v>161964</v>
      </c>
      <c r="I244" s="45">
        <v>159298</v>
      </c>
      <c r="J244" s="45">
        <v>160044</v>
      </c>
      <c r="K244" s="45">
        <v>164062</v>
      </c>
      <c r="L244" s="45">
        <v>165830</v>
      </c>
      <c r="M244" s="45">
        <v>166940</v>
      </c>
      <c r="N244" s="45">
        <v>168385</v>
      </c>
      <c r="O244" s="45">
        <v>179661</v>
      </c>
    </row>
    <row r="245" spans="2:15" ht="8.25" customHeight="1">
      <c r="B245" s="47">
        <v>62801</v>
      </c>
      <c r="C245" s="42" t="s">
        <v>203</v>
      </c>
      <c r="D245" s="43">
        <v>67518</v>
      </c>
      <c r="E245" s="43">
        <v>81722</v>
      </c>
      <c r="F245" s="43">
        <v>90316</v>
      </c>
      <c r="G245" s="43">
        <v>103660</v>
      </c>
      <c r="H245" s="43">
        <v>117151</v>
      </c>
      <c r="I245" s="43">
        <v>126432</v>
      </c>
      <c r="J245" s="43">
        <v>132832</v>
      </c>
      <c r="K245" s="43">
        <v>150309</v>
      </c>
      <c r="L245" s="43">
        <v>167908</v>
      </c>
      <c r="M245" s="43">
        <v>192160</v>
      </c>
      <c r="N245" s="43">
        <v>208247</v>
      </c>
      <c r="O245" s="43">
        <v>266367</v>
      </c>
    </row>
    <row r="246" spans="2:15" ht="8.25" customHeight="1">
      <c r="B246" s="47">
        <v>64801</v>
      </c>
      <c r="C246" s="42" t="s">
        <v>204</v>
      </c>
      <c r="D246" s="43">
        <v>354178</v>
      </c>
      <c r="E246" s="43">
        <v>384028</v>
      </c>
      <c r="F246" s="43">
        <v>413035</v>
      </c>
      <c r="G246" s="43">
        <v>436962</v>
      </c>
      <c r="H246" s="43">
        <v>494522</v>
      </c>
      <c r="I246" s="43">
        <v>564015</v>
      </c>
      <c r="J246" s="43">
        <v>630312</v>
      </c>
      <c r="K246" s="43">
        <v>633843</v>
      </c>
      <c r="L246" s="43">
        <v>634862</v>
      </c>
      <c r="M246" s="43">
        <v>682618</v>
      </c>
      <c r="N246" s="43">
        <v>688296</v>
      </c>
      <c r="O246" s="43">
        <v>704866</v>
      </c>
    </row>
    <row r="247" spans="2:15" ht="8.25" customHeight="1">
      <c r="B247" s="47">
        <v>68001</v>
      </c>
      <c r="C247" s="42" t="s">
        <v>205</v>
      </c>
      <c r="D247" s="43">
        <v>110957</v>
      </c>
      <c r="E247" s="43">
        <v>130039</v>
      </c>
      <c r="F247" s="43">
        <v>147853</v>
      </c>
      <c r="G247" s="43">
        <v>165366</v>
      </c>
      <c r="H247" s="43">
        <v>187688</v>
      </c>
      <c r="I247" s="43">
        <v>196360</v>
      </c>
      <c r="J247" s="43">
        <v>209136</v>
      </c>
      <c r="K247" s="43">
        <v>224739</v>
      </c>
      <c r="L247" s="43">
        <v>240633</v>
      </c>
      <c r="M247" s="43">
        <v>260204</v>
      </c>
      <c r="N247" s="43">
        <v>268636</v>
      </c>
      <c r="O247" s="43">
        <v>289595</v>
      </c>
    </row>
    <row r="248" spans="2:15" ht="8.25" customHeight="1">
      <c r="B248" s="47">
        <v>68002</v>
      </c>
      <c r="C248" s="42" t="s">
        <v>206</v>
      </c>
      <c r="D248" s="43">
        <v>216622</v>
      </c>
      <c r="E248" s="43">
        <v>249695</v>
      </c>
      <c r="F248" s="43">
        <v>287350</v>
      </c>
      <c r="G248" s="43">
        <v>335975</v>
      </c>
      <c r="H248" s="43">
        <v>367290</v>
      </c>
      <c r="I248" s="43">
        <v>400237</v>
      </c>
      <c r="J248" s="43">
        <v>423533</v>
      </c>
      <c r="K248" s="43">
        <v>441426</v>
      </c>
      <c r="L248" s="43">
        <v>460205</v>
      </c>
      <c r="M248" s="43">
        <v>482425</v>
      </c>
      <c r="N248" s="43">
        <v>516019</v>
      </c>
      <c r="O248" s="43">
        <v>547406</v>
      </c>
    </row>
    <row r="249" spans="2:15" ht="8.25" customHeight="1">
      <c r="B249" s="47">
        <v>69801</v>
      </c>
      <c r="C249" s="42" t="s">
        <v>207</v>
      </c>
      <c r="D249" s="43">
        <v>118204</v>
      </c>
      <c r="E249" s="43">
        <v>129931</v>
      </c>
      <c r="F249" s="43">
        <v>146815</v>
      </c>
      <c r="G249" s="43">
        <v>166719</v>
      </c>
      <c r="H249" s="43">
        <v>181072</v>
      </c>
      <c r="I249" s="43">
        <v>195003</v>
      </c>
      <c r="J249" s="43">
        <v>213910</v>
      </c>
      <c r="K249" s="43">
        <v>220123</v>
      </c>
      <c r="L249" s="43">
        <v>234608</v>
      </c>
      <c r="M249" s="43">
        <v>253190</v>
      </c>
      <c r="N249" s="43">
        <v>252428</v>
      </c>
      <c r="O249" s="43">
        <v>293015</v>
      </c>
    </row>
    <row r="250" spans="2:15" ht="8.25" customHeight="1">
      <c r="B250" s="46">
        <v>71801</v>
      </c>
      <c r="C250" s="44" t="s">
        <v>208</v>
      </c>
      <c r="D250" s="45">
        <v>35157</v>
      </c>
      <c r="E250" s="45">
        <v>39584</v>
      </c>
      <c r="F250" s="45">
        <v>44706</v>
      </c>
      <c r="G250" s="45">
        <v>48511</v>
      </c>
      <c r="H250" s="45">
        <v>48560</v>
      </c>
      <c r="I250" s="45">
        <v>50675</v>
      </c>
      <c r="J250" s="45">
        <v>46584</v>
      </c>
      <c r="K250" s="45">
        <v>46738</v>
      </c>
      <c r="L250" s="45">
        <v>47907</v>
      </c>
      <c r="M250" s="45">
        <v>49923</v>
      </c>
      <c r="N250" s="45">
        <v>46016</v>
      </c>
      <c r="O250" s="45">
        <v>51952</v>
      </c>
    </row>
    <row r="251" spans="2:15" ht="8.25" customHeight="1">
      <c r="B251" s="46">
        <v>71802</v>
      </c>
      <c r="C251" s="44" t="s">
        <v>209</v>
      </c>
      <c r="D251" s="45">
        <v>43575</v>
      </c>
      <c r="E251" s="45">
        <v>51652</v>
      </c>
      <c r="F251" s="45">
        <v>59738</v>
      </c>
      <c r="G251" s="45">
        <v>64208</v>
      </c>
      <c r="H251" s="45">
        <v>68271</v>
      </c>
      <c r="I251" s="45">
        <v>66703</v>
      </c>
      <c r="J251" s="45">
        <v>60055</v>
      </c>
      <c r="K251" s="45">
        <v>53158</v>
      </c>
      <c r="L251" s="45">
        <v>58726</v>
      </c>
      <c r="M251" s="45">
        <v>62586</v>
      </c>
      <c r="N251" s="45">
        <v>68849</v>
      </c>
      <c r="O251" s="45">
        <v>80346</v>
      </c>
    </row>
    <row r="252" spans="2:15" ht="8.25" customHeight="1">
      <c r="B252" s="46">
        <v>73801</v>
      </c>
      <c r="C252" s="44" t="s">
        <v>210</v>
      </c>
      <c r="D252" s="45">
        <v>73091</v>
      </c>
      <c r="E252" s="45">
        <v>82722</v>
      </c>
      <c r="F252" s="45">
        <v>94552</v>
      </c>
      <c r="G252" s="45">
        <v>99424</v>
      </c>
      <c r="H252" s="45">
        <v>111754</v>
      </c>
      <c r="I252" s="45">
        <v>116610</v>
      </c>
      <c r="J252" s="45">
        <v>122977</v>
      </c>
      <c r="K252" s="45">
        <v>119365</v>
      </c>
      <c r="L252" s="45">
        <v>128486</v>
      </c>
      <c r="M252" s="45">
        <v>138696</v>
      </c>
      <c r="N252" s="45">
        <v>138104</v>
      </c>
      <c r="O252" s="45">
        <v>169831</v>
      </c>
    </row>
    <row r="253" spans="2:15" ht="8.25" customHeight="1">
      <c r="B253" s="46">
        <v>77001</v>
      </c>
      <c r="C253" s="44" t="s">
        <v>211</v>
      </c>
      <c r="D253" s="45">
        <v>26385</v>
      </c>
      <c r="E253" s="45">
        <v>32200</v>
      </c>
      <c r="F253" s="45">
        <v>36032</v>
      </c>
      <c r="G253" s="45">
        <v>44665</v>
      </c>
      <c r="H253" s="45">
        <v>47180</v>
      </c>
      <c r="I253" s="45">
        <v>45395</v>
      </c>
      <c r="J253" s="45">
        <v>42800</v>
      </c>
      <c r="K253" s="45">
        <v>44187</v>
      </c>
      <c r="L253" s="45">
        <v>48826</v>
      </c>
      <c r="M253" s="45">
        <v>55018</v>
      </c>
      <c r="N253" s="45">
        <v>62563</v>
      </c>
      <c r="O253" s="45">
        <v>75194</v>
      </c>
    </row>
    <row r="254" spans="2:15" ht="8.25" customHeight="1">
      <c r="B254" s="46">
        <v>78801</v>
      </c>
      <c r="C254" s="44" t="s">
        <v>212</v>
      </c>
      <c r="D254" s="45">
        <v>47951</v>
      </c>
      <c r="E254" s="45">
        <v>57751</v>
      </c>
      <c r="F254" s="45">
        <v>67180</v>
      </c>
      <c r="G254" s="45">
        <v>75029</v>
      </c>
      <c r="H254" s="45">
        <v>82888</v>
      </c>
      <c r="I254" s="45">
        <v>89302</v>
      </c>
      <c r="J254" s="45">
        <v>98004</v>
      </c>
      <c r="K254" s="45">
        <v>103277</v>
      </c>
      <c r="L254" s="45">
        <v>112986</v>
      </c>
      <c r="M254" s="45">
        <v>118008</v>
      </c>
      <c r="N254" s="45">
        <v>117559</v>
      </c>
      <c r="O254" s="45">
        <v>127221</v>
      </c>
    </row>
    <row r="255" spans="2:15" ht="8.25" customHeight="1">
      <c r="B255" s="47">
        <v>78802</v>
      </c>
      <c r="C255" s="42" t="s">
        <v>213</v>
      </c>
      <c r="D255" s="43">
        <v>76003</v>
      </c>
      <c r="E255" s="43">
        <v>85519</v>
      </c>
      <c r="F255" s="43">
        <v>98072</v>
      </c>
      <c r="G255" s="43">
        <v>107647</v>
      </c>
      <c r="H255" s="43">
        <v>115890</v>
      </c>
      <c r="I255" s="43">
        <v>118968</v>
      </c>
      <c r="J255" s="43">
        <v>129620</v>
      </c>
      <c r="K255" s="43">
        <v>137867</v>
      </c>
      <c r="L255" s="43">
        <v>148627</v>
      </c>
      <c r="M255" s="43">
        <v>164553</v>
      </c>
      <c r="N255" s="43">
        <v>159172</v>
      </c>
      <c r="O255" s="43">
        <v>192002</v>
      </c>
    </row>
    <row r="256" spans="2:15" ht="8.25" customHeight="1">
      <c r="B256" s="47">
        <v>80001</v>
      </c>
      <c r="C256" s="42" t="s">
        <v>214</v>
      </c>
      <c r="D256" s="43">
        <v>20633</v>
      </c>
      <c r="E256" s="43">
        <v>24692</v>
      </c>
      <c r="F256" s="43">
        <v>26945</v>
      </c>
      <c r="G256" s="43">
        <v>32924</v>
      </c>
      <c r="H256" s="43">
        <v>37538</v>
      </c>
      <c r="I256" s="43">
        <v>39816</v>
      </c>
      <c r="J256" s="43">
        <v>40926</v>
      </c>
      <c r="K256" s="43">
        <v>41678</v>
      </c>
      <c r="L256" s="43">
        <v>42995</v>
      </c>
      <c r="M256" s="43">
        <v>44973</v>
      </c>
      <c r="N256" s="43">
        <v>45796</v>
      </c>
      <c r="O256" s="43">
        <v>46674</v>
      </c>
    </row>
    <row r="257" spans="2:15" ht="8.25" customHeight="1">
      <c r="B257" s="47">
        <v>84001</v>
      </c>
      <c r="C257" s="42" t="s">
        <v>215</v>
      </c>
      <c r="D257" s="43">
        <v>444442</v>
      </c>
      <c r="E257" s="43">
        <v>477476</v>
      </c>
      <c r="F257" s="43">
        <v>526359</v>
      </c>
      <c r="G257" s="43">
        <v>573744</v>
      </c>
      <c r="H257" s="43">
        <v>618895</v>
      </c>
      <c r="I257" s="43">
        <v>659138</v>
      </c>
      <c r="J257" s="43">
        <v>713980</v>
      </c>
      <c r="K257" s="43">
        <v>749171</v>
      </c>
      <c r="L257" s="43">
        <v>790204</v>
      </c>
      <c r="M257" s="43">
        <v>825758</v>
      </c>
      <c r="N257" s="43">
        <v>842949</v>
      </c>
      <c r="O257" s="43">
        <v>921631</v>
      </c>
    </row>
    <row r="258" spans="2:15" ht="8.25" customHeight="1">
      <c r="B258" s="47">
        <v>84002</v>
      </c>
      <c r="C258" s="42" t="s">
        <v>216</v>
      </c>
      <c r="D258" s="43">
        <v>10949</v>
      </c>
      <c r="E258" s="43">
        <v>11134</v>
      </c>
      <c r="F258" s="43">
        <v>11474</v>
      </c>
      <c r="G258" s="43">
        <v>12176</v>
      </c>
      <c r="H258" s="43">
        <v>12933</v>
      </c>
      <c r="I258" s="43">
        <v>13234</v>
      </c>
      <c r="J258" s="43">
        <v>13609</v>
      </c>
      <c r="K258" s="43">
        <v>13756</v>
      </c>
      <c r="L258" s="43">
        <v>13863</v>
      </c>
      <c r="M258" s="43">
        <v>13469</v>
      </c>
      <c r="N258" s="43">
        <v>11640</v>
      </c>
      <c r="O258" s="43">
        <v>11542</v>
      </c>
    </row>
    <row r="259" spans="2:15" ht="8.25" customHeight="1">
      <c r="B259" s="47">
        <v>85911</v>
      </c>
      <c r="C259" s="42" t="s">
        <v>217</v>
      </c>
      <c r="D259" s="43">
        <v>147160</v>
      </c>
      <c r="E259" s="43">
        <v>179293</v>
      </c>
      <c r="F259" s="43">
        <v>192730</v>
      </c>
      <c r="G259" s="43">
        <v>235352</v>
      </c>
      <c r="H259" s="43">
        <v>264750</v>
      </c>
      <c r="I259" s="43">
        <v>288544</v>
      </c>
      <c r="J259" s="43">
        <v>309854</v>
      </c>
      <c r="K259" s="43">
        <v>321103</v>
      </c>
      <c r="L259" s="43">
        <v>335689</v>
      </c>
      <c r="M259" s="43">
        <v>364591</v>
      </c>
      <c r="N259" s="43">
        <v>369800</v>
      </c>
      <c r="O259" s="43">
        <v>388877</v>
      </c>
    </row>
    <row r="260" spans="2:15" ht="8.25" customHeight="1">
      <c r="B260" s="46">
        <v>85921</v>
      </c>
      <c r="C260" s="44" t="s">
        <v>218</v>
      </c>
      <c r="D260" s="45">
        <v>58285</v>
      </c>
      <c r="E260" s="45">
        <v>64313</v>
      </c>
      <c r="F260" s="45">
        <v>75404</v>
      </c>
      <c r="G260" s="45">
        <v>85564</v>
      </c>
      <c r="H260" s="45">
        <v>101835</v>
      </c>
      <c r="I260" s="45">
        <v>113271</v>
      </c>
      <c r="J260" s="45">
        <v>124856</v>
      </c>
      <c r="K260" s="45">
        <v>137002</v>
      </c>
      <c r="L260" s="45">
        <v>147062</v>
      </c>
      <c r="M260" s="45">
        <v>153560</v>
      </c>
      <c r="N260" s="45">
        <v>144640</v>
      </c>
      <c r="O260" s="45">
        <v>154915</v>
      </c>
    </row>
    <row r="261" spans="2:15" ht="8.25" customHeight="1">
      <c r="B261" s="46">
        <v>86911</v>
      </c>
      <c r="C261" s="44" t="s">
        <v>219</v>
      </c>
      <c r="D261" s="45">
        <v>99864</v>
      </c>
      <c r="E261" s="45">
        <v>111139</v>
      </c>
      <c r="F261" s="45">
        <v>120490</v>
      </c>
      <c r="G261" s="45">
        <v>142611</v>
      </c>
      <c r="H261" s="45">
        <v>163142</v>
      </c>
      <c r="I261" s="45">
        <v>175278</v>
      </c>
      <c r="J261" s="45">
        <v>186242</v>
      </c>
      <c r="K261" s="45">
        <v>189202</v>
      </c>
      <c r="L261" s="45">
        <v>198509</v>
      </c>
      <c r="M261" s="45">
        <v>212603</v>
      </c>
      <c r="N261" s="45">
        <v>240892</v>
      </c>
      <c r="O261" s="45">
        <v>273993</v>
      </c>
    </row>
    <row r="262" spans="2:15" ht="8.25" customHeight="1">
      <c r="B262" s="46">
        <v>86921</v>
      </c>
      <c r="C262" s="44" t="s">
        <v>220</v>
      </c>
      <c r="D262" s="45">
        <v>116247</v>
      </c>
      <c r="E262" s="45">
        <v>127725</v>
      </c>
      <c r="F262" s="45">
        <v>149667</v>
      </c>
      <c r="G262" s="45">
        <v>170524</v>
      </c>
      <c r="H262" s="45">
        <v>204164</v>
      </c>
      <c r="I262" s="45">
        <v>224955</v>
      </c>
      <c r="J262" s="45">
        <v>247221</v>
      </c>
      <c r="K262" s="45">
        <v>267100</v>
      </c>
      <c r="L262" s="45">
        <v>306120</v>
      </c>
      <c r="M262" s="45">
        <v>327677</v>
      </c>
      <c r="N262" s="45">
        <v>320799</v>
      </c>
      <c r="O262" s="45">
        <v>386243</v>
      </c>
    </row>
    <row r="263" spans="2:15" ht="8.25" customHeight="1">
      <c r="B263" s="46">
        <v>90801</v>
      </c>
      <c r="C263" s="44" t="s">
        <v>221</v>
      </c>
      <c r="D263" s="45">
        <v>23204</v>
      </c>
      <c r="E263" s="45">
        <v>24250</v>
      </c>
      <c r="F263" s="45">
        <v>27215</v>
      </c>
      <c r="G263" s="45">
        <v>30495</v>
      </c>
      <c r="H263" s="45">
        <v>34220</v>
      </c>
      <c r="I263" s="45">
        <v>33796</v>
      </c>
      <c r="J263" s="45">
        <v>35831</v>
      </c>
      <c r="K263" s="45">
        <v>38162</v>
      </c>
      <c r="L263" s="45">
        <v>39492</v>
      </c>
      <c r="M263" s="45">
        <v>45636</v>
      </c>
      <c r="N263" s="45">
        <v>39177</v>
      </c>
      <c r="O263" s="45">
        <v>43920</v>
      </c>
    </row>
    <row r="264" spans="2:15" ht="8.25" customHeight="1">
      <c r="B264" s="46">
        <v>94801</v>
      </c>
      <c r="C264" s="44" t="s">
        <v>222</v>
      </c>
      <c r="D264" s="45">
        <v>66640</v>
      </c>
      <c r="E264" s="45">
        <v>69249</v>
      </c>
      <c r="F264" s="45">
        <v>75189</v>
      </c>
      <c r="G264" s="45">
        <v>79327</v>
      </c>
      <c r="H264" s="45">
        <v>81581</v>
      </c>
      <c r="I264" s="45">
        <v>83334</v>
      </c>
      <c r="J264" s="45">
        <v>79347</v>
      </c>
      <c r="K264" s="45">
        <v>79432</v>
      </c>
      <c r="L264" s="45">
        <v>88964</v>
      </c>
      <c r="M264" s="45">
        <v>93816</v>
      </c>
      <c r="N264" s="45">
        <v>91628</v>
      </c>
      <c r="O264" s="45">
        <v>97965</v>
      </c>
    </row>
    <row r="265" spans="2:15" ht="8.25" customHeight="1">
      <c r="B265" s="47">
        <v>94802</v>
      </c>
      <c r="C265" s="42" t="s">
        <v>223</v>
      </c>
      <c r="D265" s="43">
        <v>18483</v>
      </c>
      <c r="E265" s="43">
        <v>20233</v>
      </c>
      <c r="F265" s="43">
        <v>22981</v>
      </c>
      <c r="G265" s="43">
        <v>24858</v>
      </c>
      <c r="H265" s="43">
        <v>26070</v>
      </c>
      <c r="I265" s="43">
        <v>26429</v>
      </c>
      <c r="J265" s="43">
        <v>25736</v>
      </c>
      <c r="K265" s="43">
        <v>28279</v>
      </c>
      <c r="L265" s="43">
        <v>31161</v>
      </c>
      <c r="M265" s="43">
        <v>33107</v>
      </c>
      <c r="N265" s="43">
        <v>31074</v>
      </c>
      <c r="O265" s="43">
        <v>34037</v>
      </c>
    </row>
    <row r="266" spans="2:15" ht="8.25" customHeight="1">
      <c r="B266" s="47">
        <v>94803</v>
      </c>
      <c r="C266" s="42" t="s">
        <v>224</v>
      </c>
      <c r="D266" s="43">
        <v>24019</v>
      </c>
      <c r="E266" s="43">
        <v>27394</v>
      </c>
      <c r="F266" s="43">
        <v>32758</v>
      </c>
      <c r="G266" s="43">
        <v>34303</v>
      </c>
      <c r="H266" s="43">
        <v>42625</v>
      </c>
      <c r="I266" s="43">
        <v>42366</v>
      </c>
      <c r="J266" s="43">
        <v>44441</v>
      </c>
      <c r="K266" s="43">
        <v>50461</v>
      </c>
      <c r="L266" s="43">
        <v>57714</v>
      </c>
      <c r="M266" s="43">
        <v>62283</v>
      </c>
      <c r="N266" s="43">
        <v>53846</v>
      </c>
      <c r="O266" s="43">
        <v>61281</v>
      </c>
    </row>
    <row r="267" spans="2:15" ht="8.25" customHeight="1">
      <c r="B267" s="47">
        <v>97001</v>
      </c>
      <c r="C267" s="42" t="s">
        <v>225</v>
      </c>
      <c r="D267" s="43">
        <v>40334</v>
      </c>
      <c r="E267" s="43">
        <v>44434</v>
      </c>
      <c r="F267" s="43">
        <v>47365</v>
      </c>
      <c r="G267" s="43">
        <v>53656</v>
      </c>
      <c r="H267" s="43">
        <v>58164</v>
      </c>
      <c r="I267" s="43">
        <v>61996</v>
      </c>
      <c r="J267" s="43">
        <v>68278</v>
      </c>
      <c r="K267" s="43">
        <v>71458</v>
      </c>
      <c r="L267" s="43">
        <v>74451</v>
      </c>
      <c r="M267" s="43">
        <v>75158</v>
      </c>
      <c r="N267" s="43">
        <v>59474</v>
      </c>
      <c r="O267" s="43">
        <v>61371</v>
      </c>
    </row>
    <row r="268" spans="2:15" ht="8.25" customHeight="1">
      <c r="B268" s="41"/>
      <c r="C268" s="42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</row>
    <row r="269" spans="2:15" s="37" customFormat="1" ht="9" customHeight="1">
      <c r="B269" s="41" t="s">
        <v>49</v>
      </c>
      <c r="C269" s="42"/>
      <c r="D269" s="43">
        <v>6599149</v>
      </c>
      <c r="E269" s="43">
        <v>7438007</v>
      </c>
      <c r="F269" s="43">
        <v>8223178</v>
      </c>
      <c r="G269" s="43">
        <v>9105053</v>
      </c>
      <c r="H269" s="43">
        <v>9887604</v>
      </c>
      <c r="I269" s="43">
        <v>10226869</v>
      </c>
      <c r="J269" s="43">
        <v>10542067</v>
      </c>
      <c r="K269" s="43">
        <v>11020413</v>
      </c>
      <c r="L269" s="43">
        <v>12010010</v>
      </c>
      <c r="M269" s="43">
        <v>12741791</v>
      </c>
      <c r="N269" s="43">
        <v>13306199</v>
      </c>
      <c r="O269" s="43">
        <v>16581873</v>
      </c>
    </row>
    <row r="270" spans="2:15">
      <c r="D270" s="43">
        <f>D269-D277</f>
        <v>0</v>
      </c>
      <c r="E270" s="43">
        <f t="shared" ref="E270:O270" si="2">E269-E277</f>
        <v>0</v>
      </c>
      <c r="F270" s="43">
        <f t="shared" si="2"/>
        <v>0</v>
      </c>
      <c r="G270" s="43">
        <f t="shared" si="2"/>
        <v>0</v>
      </c>
      <c r="H270" s="43">
        <f t="shared" si="2"/>
        <v>0</v>
      </c>
      <c r="I270" s="43">
        <f t="shared" si="2"/>
        <v>0</v>
      </c>
      <c r="J270" s="43">
        <f t="shared" si="2"/>
        <v>0</v>
      </c>
      <c r="K270" s="43">
        <f t="shared" si="2"/>
        <v>0</v>
      </c>
      <c r="L270" s="43">
        <f t="shared" si="2"/>
        <v>0</v>
      </c>
      <c r="M270" s="43">
        <f t="shared" si="2"/>
        <v>0</v>
      </c>
      <c r="N270" s="43">
        <f t="shared" si="2"/>
        <v>0</v>
      </c>
      <c r="O270" s="43">
        <f t="shared" si="2"/>
        <v>0</v>
      </c>
    </row>
    <row r="271" spans="2:15">
      <c r="B271" s="55" t="s">
        <v>74</v>
      </c>
      <c r="C271" s="12"/>
    </row>
    <row r="272" spans="2:15">
      <c r="B272" s="11" t="s">
        <v>93</v>
      </c>
      <c r="C272" s="12"/>
    </row>
    <row r="273" spans="2:15" ht="8.25" customHeight="1">
      <c r="B273" s="13" t="s">
        <v>75</v>
      </c>
      <c r="C273" s="14"/>
    </row>
    <row r="274" spans="2:15" ht="8.25" customHeight="1">
      <c r="B274" s="16"/>
      <c r="C274" s="17"/>
      <c r="D274" s="18">
        <v>2010</v>
      </c>
      <c r="E274" s="19">
        <v>2011</v>
      </c>
      <c r="F274" s="19">
        <v>2012</v>
      </c>
      <c r="G274" s="19">
        <v>2013</v>
      </c>
      <c r="H274" s="19">
        <v>2014</v>
      </c>
      <c r="I274" s="19">
        <v>2015</v>
      </c>
      <c r="J274" s="19">
        <v>2016</v>
      </c>
      <c r="K274" s="19">
        <v>2017</v>
      </c>
      <c r="L274" s="19">
        <v>2018</v>
      </c>
      <c r="M274" s="19">
        <v>2019</v>
      </c>
      <c r="N274" s="19">
        <v>2020</v>
      </c>
      <c r="O274" s="19">
        <v>2021</v>
      </c>
    </row>
    <row r="275" spans="2:15" ht="8.25" customHeight="1">
      <c r="B275" s="20" t="s">
        <v>76</v>
      </c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2:15" ht="8.25" customHeight="1">
      <c r="B276" s="21" t="s">
        <v>77</v>
      </c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2:15" ht="8.25" customHeight="1">
      <c r="B277" s="23" t="s">
        <v>78</v>
      </c>
      <c r="C277" s="24" t="s">
        <v>79</v>
      </c>
      <c r="D277" s="25">
        <v>6599149</v>
      </c>
      <c r="E277" s="25">
        <v>7438007</v>
      </c>
      <c r="F277" s="25">
        <v>8223178</v>
      </c>
      <c r="G277" s="25">
        <v>9105053</v>
      </c>
      <c r="H277" s="25">
        <v>9887604</v>
      </c>
      <c r="I277" s="25">
        <v>10226869</v>
      </c>
      <c r="J277" s="25">
        <v>10542067</v>
      </c>
      <c r="K277" s="25">
        <v>11020413</v>
      </c>
      <c r="L277" s="25">
        <v>12010010</v>
      </c>
      <c r="M277" s="25">
        <v>12741791</v>
      </c>
      <c r="N277" s="25">
        <v>13306199</v>
      </c>
      <c r="O277" s="25">
        <v>16581873</v>
      </c>
    </row>
    <row r="278" spans="2:15" ht="8.25" customHeight="1">
      <c r="B278" s="26" t="s">
        <v>80</v>
      </c>
      <c r="C278" s="26" t="s">
        <v>81</v>
      </c>
      <c r="D278" s="25">
        <v>5503195</v>
      </c>
      <c r="E278" s="25">
        <v>6209320</v>
      </c>
      <c r="F278" s="25">
        <v>6863173</v>
      </c>
      <c r="G278" s="25">
        <v>7570205</v>
      </c>
      <c r="H278" s="25">
        <v>8216022</v>
      </c>
      <c r="I278" s="25">
        <v>8442872</v>
      </c>
      <c r="J278" s="25">
        <v>8646402</v>
      </c>
      <c r="K278" s="25">
        <v>9058212</v>
      </c>
      <c r="L278" s="25">
        <v>9943130</v>
      </c>
      <c r="M278" s="25">
        <v>10543001</v>
      </c>
      <c r="N278" s="25">
        <v>11007523</v>
      </c>
      <c r="O278" s="25">
        <v>14062356</v>
      </c>
    </row>
    <row r="279" spans="2:15" ht="8.25" customHeight="1">
      <c r="B279" s="26" t="s">
        <v>82</v>
      </c>
      <c r="C279" s="26" t="s">
        <v>83</v>
      </c>
      <c r="D279" s="25">
        <v>1095954</v>
      </c>
      <c r="E279" s="25">
        <v>1228687</v>
      </c>
      <c r="F279" s="25">
        <v>1360005</v>
      </c>
      <c r="G279" s="25">
        <v>1534848</v>
      </c>
      <c r="H279" s="25">
        <v>1671582</v>
      </c>
      <c r="I279" s="25">
        <v>1783997</v>
      </c>
      <c r="J279" s="25">
        <v>1895665</v>
      </c>
      <c r="K279" s="25">
        <v>1962201</v>
      </c>
      <c r="L279" s="25">
        <v>2066880</v>
      </c>
      <c r="M279" s="25">
        <v>2198790</v>
      </c>
      <c r="N279" s="25">
        <v>2298676</v>
      </c>
      <c r="O279" s="25">
        <v>2519517</v>
      </c>
    </row>
    <row r="280" spans="2:15" ht="8.25" customHeight="1">
      <c r="B280" s="26" t="s">
        <v>84</v>
      </c>
      <c r="C280" s="26" t="s">
        <v>85</v>
      </c>
      <c r="D280" s="25">
        <v>583007</v>
      </c>
      <c r="E280" s="25">
        <v>655921</v>
      </c>
      <c r="F280" s="25">
        <v>720501</v>
      </c>
      <c r="G280" s="25">
        <v>777859</v>
      </c>
      <c r="H280" s="25">
        <v>806219</v>
      </c>
      <c r="I280" s="25">
        <v>840186</v>
      </c>
      <c r="J280" s="25">
        <v>849506</v>
      </c>
      <c r="K280" s="25">
        <v>913553</v>
      </c>
      <c r="L280" s="25">
        <v>992991</v>
      </c>
      <c r="M280" s="25">
        <v>1032447</v>
      </c>
      <c r="N280" s="25">
        <v>1014660</v>
      </c>
      <c r="O280" s="25">
        <v>1298143</v>
      </c>
    </row>
    <row r="281" spans="2:15" ht="8.25" customHeight="1">
      <c r="B281" s="21" t="s">
        <v>86</v>
      </c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2:15" ht="8.25" customHeight="1">
      <c r="B282" s="23" t="s">
        <v>87</v>
      </c>
      <c r="C282" s="24" t="s">
        <v>88</v>
      </c>
      <c r="D282" s="27">
        <v>3296309</v>
      </c>
      <c r="E282" s="27">
        <v>3717546</v>
      </c>
      <c r="F282" s="27">
        <v>4128919</v>
      </c>
      <c r="G282" s="27">
        <v>4551293</v>
      </c>
      <c r="H282" s="27">
        <v>4914870</v>
      </c>
      <c r="I282" s="27">
        <v>5071268</v>
      </c>
      <c r="J282" s="27">
        <v>5122245</v>
      </c>
      <c r="K282" s="27">
        <v>5348487</v>
      </c>
      <c r="L282" s="27">
        <v>5998860</v>
      </c>
      <c r="M282" s="27">
        <v>6385107</v>
      </c>
      <c r="N282" s="27">
        <v>6711262</v>
      </c>
      <c r="O282" s="27">
        <v>8867874</v>
      </c>
    </row>
    <row r="283" spans="2:15" ht="8.25" customHeight="1">
      <c r="B283" s="28" t="s">
        <v>89</v>
      </c>
      <c r="C283" s="29" t="s">
        <v>90</v>
      </c>
      <c r="D283" s="30">
        <v>3885847</v>
      </c>
      <c r="E283" s="30">
        <v>4376382</v>
      </c>
      <c r="F283" s="30">
        <v>4814760</v>
      </c>
      <c r="G283" s="30">
        <v>5331619</v>
      </c>
      <c r="H283" s="30">
        <v>5778953</v>
      </c>
      <c r="I283" s="30">
        <v>5995787</v>
      </c>
      <c r="J283" s="30">
        <v>6269328</v>
      </c>
      <c r="K283" s="30">
        <v>6585479</v>
      </c>
      <c r="L283" s="30">
        <v>7004141</v>
      </c>
      <c r="M283" s="30">
        <v>7389131</v>
      </c>
      <c r="N283" s="30">
        <v>7609597</v>
      </c>
      <c r="O283" s="30">
        <v>9012142</v>
      </c>
    </row>
    <row r="284" spans="2:15" ht="8.25" customHeight="1">
      <c r="B284" s="15"/>
      <c r="C284" s="15"/>
    </row>
    <row r="285" spans="2:15" ht="8.25" customHeight="1">
      <c r="B285" s="15" t="s">
        <v>91</v>
      </c>
      <c r="C285" s="15"/>
    </row>
    <row r="286" spans="2:15" ht="8.25" customHeight="1">
      <c r="B286" s="15" t="s">
        <v>92</v>
      </c>
      <c r="C286" s="15"/>
    </row>
    <row r="287" spans="2:15" ht="8.25" customHeight="1">
      <c r="B287" s="15" t="s">
        <v>94</v>
      </c>
      <c r="C287" s="15"/>
    </row>
  </sheetData>
  <mergeCells count="1">
    <mergeCell ref="B273:C27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F43"/>
  <sheetViews>
    <sheetView workbookViewId="0"/>
  </sheetViews>
  <sheetFormatPr defaultRowHeight="14.4"/>
  <cols>
    <col min="1" max="1" width="20.109375" customWidth="1"/>
    <col min="2" max="21" width="10.109375" customWidth="1"/>
    <col min="22" max="22" width="12.88671875" customWidth="1"/>
    <col min="23" max="33" width="10.109375" customWidth="1"/>
  </cols>
  <sheetData>
    <row r="1" spans="1:32" s="4" customFormat="1">
      <c r="A1" s="5" t="s">
        <v>48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</row>
    <row r="2" spans="1:32">
      <c r="A2" s="2" t="s">
        <v>3</v>
      </c>
      <c r="B2">
        <f>'OECD GDP'!L$4*SUMIFS('SCN ISIC GDP'!$P$6:$P$133,'SCN ISIC GDP'!$A$6:$A$133,$A2)</f>
        <v>-3.0312436411022853E-3</v>
      </c>
      <c r="C2">
        <f>'OECD GDP'!M$4*SUMIFS('SCN ISIC GDP'!$P$6:$P$133,'SCN ISIC GDP'!$A$6:$A$133,$A2)</f>
        <v>4.5287246689701913E-3</v>
      </c>
      <c r="D2">
        <f>'OECD GDP'!N$4*SUMIFS('SCN ISIC GDP'!$P$6:$P$133,'SCN ISIC GDP'!$A$6:$A$133,$A2)</f>
        <v>2.5637694150701146E-3</v>
      </c>
      <c r="E2">
        <f>'OECD GDP'!O$4*SUMIFS('SCN ISIC GDP'!$P$6:$P$133,'SCN ISIC GDP'!$A$6:$A$133,$A2)</f>
        <v>2.5841080499006595E-3</v>
      </c>
      <c r="F2">
        <f>'OECD GDP'!P$4*SUMIFS('SCN ISIC GDP'!$P$6:$P$133,'SCN ISIC GDP'!$A$6:$A$133,$A2)</f>
        <v>1.5279976401975448E-3</v>
      </c>
      <c r="G2">
        <f>'OECD GDP'!Q$4*SUMIFS('SCN ISIC GDP'!$P$6:$P$133,'SCN ISIC GDP'!$A$6:$A$133,$A2)</f>
        <v>1.7348156186742115E-3</v>
      </c>
      <c r="H2">
        <f>'OECD GDP'!R$4*SUMIFS('SCN ISIC GDP'!$P$6:$P$133,'SCN ISIC GDP'!$A$6:$A$133,$A2)</f>
        <v>1.1921715182763388E-3</v>
      </c>
      <c r="I2">
        <f>'OECD GDP'!S$4*SUMIFS('SCN ISIC GDP'!$P$6:$P$133,'SCN ISIC GDP'!$A$6:$A$133,$A2)</f>
        <v>1.257931530030749E-3</v>
      </c>
      <c r="J2">
        <f>'OECD GDP'!T$4*SUMIFS('SCN ISIC GDP'!$P$6:$P$133,'SCN ISIC GDP'!$A$6:$A$133,$A2)</f>
        <v>1.3969479167478831E-3</v>
      </c>
      <c r="K2">
        <f>'OECD GDP'!U$4*SUMIFS('SCN ISIC GDP'!$P$6:$P$133,'SCN ISIC GDP'!$A$6:$A$133,$A2)</f>
        <v>1.5584238972839893E-3</v>
      </c>
      <c r="L2">
        <f>'OECD GDP'!V$4*SUMIFS('SCN ISIC GDP'!$P$6:$P$133,'SCN ISIC GDP'!$A$6:$A$133,$A2)</f>
        <v>1.7128875117801369E-3</v>
      </c>
      <c r="M2">
        <f>'OECD GDP'!W$4*SUMIFS('SCN ISIC GDP'!$P$6:$P$133,'SCN ISIC GDP'!$A$6:$A$133,$A2)</f>
        <v>1.8460405480828581E-3</v>
      </c>
      <c r="N2">
        <f>'OECD GDP'!X$4*SUMIFS('SCN ISIC GDP'!$P$6:$P$133,'SCN ISIC GDP'!$A$6:$A$133,$A2)</f>
        <v>1.9478611575123059E-3</v>
      </c>
      <c r="O2">
        <f>'OECD GDP'!Y$4*SUMIFS('SCN ISIC GDP'!$P$6:$P$133,'SCN ISIC GDP'!$A$6:$A$133,$A2)</f>
        <v>2.0264569864274933E-3</v>
      </c>
      <c r="P2">
        <f>'OECD GDP'!Z$4*SUMIFS('SCN ISIC GDP'!$P$6:$P$133,'SCN ISIC GDP'!$A$6:$A$133,$A2)</f>
        <v>2.0870825511760806E-3</v>
      </c>
      <c r="Q2">
        <f>'OECD GDP'!AA$4*SUMIFS('SCN ISIC GDP'!$P$6:$P$133,'SCN ISIC GDP'!$A$6:$A$133,$A2)</f>
        <v>2.132837635133185E-3</v>
      </c>
      <c r="R2">
        <f>'OECD GDP'!AB$4*SUMIFS('SCN ISIC GDP'!$P$6:$P$133,'SCN ISIC GDP'!$A$6:$A$133,$A2)</f>
        <v>2.165752713308728E-3</v>
      </c>
      <c r="S2">
        <f>'OECD GDP'!AC$4*SUMIFS('SCN ISIC GDP'!$P$6:$P$133,'SCN ISIC GDP'!$A$6:$A$133,$A2)</f>
        <v>2.1880039283277888E-3</v>
      </c>
      <c r="T2">
        <f>'OECD GDP'!AD$4*SUMIFS('SCN ISIC GDP'!$P$6:$P$133,'SCN ISIC GDP'!$A$6:$A$133,$A2)</f>
        <v>2.2019909531217105E-3</v>
      </c>
      <c r="U2">
        <f>'OECD GDP'!AE$4*SUMIFS('SCN ISIC GDP'!$P$6:$P$133,'SCN ISIC GDP'!$A$6:$A$133,$A2)</f>
        <v>2.2085881177586427E-3</v>
      </c>
      <c r="V2">
        <f>'OECD GDP'!AF$4*SUMIFS('SCN ISIC GDP'!$P$6:$P$133,'SCN ISIC GDP'!$A$6:$A$133,$A2)</f>
        <v>2.2081014762510287E-3</v>
      </c>
      <c r="W2">
        <f>'OECD GDP'!AG$4*SUMIFS('SCN ISIC GDP'!$P$6:$P$133,'SCN ISIC GDP'!$A$6:$A$133,$A2)</f>
        <v>2.2017083794343313E-3</v>
      </c>
      <c r="X2">
        <f>'OECD GDP'!AH$4*SUMIFS('SCN ISIC GDP'!$P$6:$P$133,'SCN ISIC GDP'!$A$6:$A$133,$A2)</f>
        <v>2.1909697023298571E-3</v>
      </c>
      <c r="Y2">
        <f>'OECD GDP'!AI$4*SUMIFS('SCN ISIC GDP'!$P$6:$P$133,'SCN ISIC GDP'!$A$6:$A$133,$A2)</f>
        <v>2.1771457220794203E-3</v>
      </c>
      <c r="Z2">
        <f>'OECD GDP'!AJ$4*SUMIFS('SCN ISIC GDP'!$P$6:$P$133,'SCN ISIC GDP'!$A$6:$A$133,$A2)</f>
        <v>2.1608121327258058E-3</v>
      </c>
      <c r="AA2">
        <f>'OECD GDP'!AK$4*SUMIFS('SCN ISIC GDP'!$P$6:$P$133,'SCN ISIC GDP'!$A$6:$A$133,$A2)</f>
        <v>2.1422931033437346E-3</v>
      </c>
      <c r="AB2">
        <f>'OECD GDP'!AL$4*SUMIFS('SCN ISIC GDP'!$P$6:$P$133,'SCN ISIC GDP'!$A$6:$A$133,$A2)</f>
        <v>2.1221530843217999E-3</v>
      </c>
      <c r="AC2">
        <f>'OECD GDP'!AM$4*SUMIFS('SCN ISIC GDP'!$P$6:$P$133,'SCN ISIC GDP'!$A$6:$A$133,$A2)</f>
        <v>2.100912286310284E-3</v>
      </c>
      <c r="AD2">
        <f>'OECD GDP'!AN$4*SUMIFS('SCN ISIC GDP'!$P$6:$P$133,'SCN ISIC GDP'!$A$6:$A$133,$A2)</f>
        <v>2.0790647207102266E-3</v>
      </c>
      <c r="AE2">
        <f>'OECD GDP'!AO$4*SUMIFS('SCN ISIC GDP'!$P$6:$P$133,'SCN ISIC GDP'!$A$6:$A$133,$A2)</f>
        <v>2.0570790752400233E-3</v>
      </c>
      <c r="AF2">
        <f>'OECD GDP'!AP$4*SUMIFS('SCN ISIC GDP'!$P$6:$P$133,'SCN ISIC GDP'!$A$6:$A$133,$A2)</f>
        <v>2.0351413129045567E-3</v>
      </c>
    </row>
    <row r="3" spans="1:32">
      <c r="A3" s="2" t="s">
        <v>36</v>
      </c>
      <c r="B3">
        <f>'OECD GDP'!L$4*SUMIFS('SCN ISIC GDP'!$P$6:$P$133,'SCN ISIC GDP'!$A$6:$A$133,$A3)</f>
        <v>-1.1642447195103256E-4</v>
      </c>
      <c r="C3">
        <f>'OECD GDP'!M$4*SUMIFS('SCN ISIC GDP'!$P$6:$P$133,'SCN ISIC GDP'!$A$6:$A$133,$A3)</f>
        <v>1.7393995357124702E-4</v>
      </c>
      <c r="D3">
        <f>'OECD GDP'!N$4*SUMIFS('SCN ISIC GDP'!$P$6:$P$133,'SCN ISIC GDP'!$A$6:$A$133,$A3)</f>
        <v>9.8469649983398913E-5</v>
      </c>
      <c r="E3">
        <f>'OECD GDP'!O$4*SUMIFS('SCN ISIC GDP'!$P$6:$P$133,'SCN ISIC GDP'!$A$6:$A$133,$A3)</f>
        <v>9.9250819397906962E-5</v>
      </c>
      <c r="F3">
        <f>'OECD GDP'!P$4*SUMIFS('SCN ISIC GDP'!$P$6:$P$133,'SCN ISIC GDP'!$A$6:$A$133,$A3)</f>
        <v>5.8687568359807781E-5</v>
      </c>
      <c r="G3">
        <f>'OECD GDP'!Q$4*SUMIFS('SCN ISIC GDP'!$P$6:$P$133,'SCN ISIC GDP'!$A$6:$A$133,$A3)</f>
        <v>6.6631065084264387E-5</v>
      </c>
      <c r="H3">
        <f>'OECD GDP'!R$4*SUMIFS('SCN ISIC GDP'!$P$6:$P$133,'SCN ISIC GDP'!$A$6:$A$133,$A3)</f>
        <v>4.5789107021404215E-5</v>
      </c>
      <c r="I3">
        <f>'OECD GDP'!S$4*SUMIFS('SCN ISIC GDP'!$P$6:$P$133,'SCN ISIC GDP'!$A$6:$A$133,$A3)</f>
        <v>4.8314827666286736E-5</v>
      </c>
      <c r="J3">
        <f>'OECD GDP'!T$4*SUMIFS('SCN ISIC GDP'!$P$6:$P$133,'SCN ISIC GDP'!$A$6:$A$133,$A3)</f>
        <v>5.3654190427043686E-5</v>
      </c>
      <c r="K3">
        <f>'OECD GDP'!U$4*SUMIFS('SCN ISIC GDP'!$P$6:$P$133,'SCN ISIC GDP'!$A$6:$A$133,$A3)</f>
        <v>5.9856184721324497E-5</v>
      </c>
      <c r="L3">
        <f>'OECD GDP'!V$4*SUMIFS('SCN ISIC GDP'!$P$6:$P$133,'SCN ISIC GDP'!$A$6:$A$133,$A3)</f>
        <v>6.578884698229089E-5</v>
      </c>
      <c r="M3">
        <f>'OECD GDP'!W$4*SUMIFS('SCN ISIC GDP'!$P$6:$P$133,'SCN ISIC GDP'!$A$6:$A$133,$A3)</f>
        <v>7.0903009278589746E-5</v>
      </c>
      <c r="N3">
        <f>'OECD GDP'!X$4*SUMIFS('SCN ISIC GDP'!$P$6:$P$133,'SCN ISIC GDP'!$A$6:$A$133,$A3)</f>
        <v>7.481375090483693E-5</v>
      </c>
      <c r="O3">
        <f>'OECD GDP'!Y$4*SUMIFS('SCN ISIC GDP'!$P$6:$P$133,'SCN ISIC GDP'!$A$6:$A$133,$A3)</f>
        <v>7.7832471589287392E-5</v>
      </c>
      <c r="P3">
        <f>'OECD GDP'!Z$4*SUMIFS('SCN ISIC GDP'!$P$6:$P$133,'SCN ISIC GDP'!$A$6:$A$133,$A3)</f>
        <v>8.0160987603929062E-5</v>
      </c>
      <c r="Q3">
        <f>'OECD GDP'!AA$4*SUMIFS('SCN ISIC GDP'!$P$6:$P$133,'SCN ISIC GDP'!$A$6:$A$133,$A3)</f>
        <v>8.1918355905357957E-5</v>
      </c>
      <c r="R3">
        <f>'OECD GDP'!AB$4*SUMIFS('SCN ISIC GDP'!$P$6:$P$133,'SCN ISIC GDP'!$A$6:$A$133,$A3)</f>
        <v>8.3182563290027636E-5</v>
      </c>
      <c r="S3">
        <f>'OECD GDP'!AC$4*SUMIFS('SCN ISIC GDP'!$P$6:$P$133,'SCN ISIC GDP'!$A$6:$A$133,$A3)</f>
        <v>8.4037191378557325E-5</v>
      </c>
      <c r="T3">
        <f>'OECD GDP'!AD$4*SUMIFS('SCN ISIC GDP'!$P$6:$P$133,'SCN ISIC GDP'!$A$6:$A$133,$A3)</f>
        <v>8.4574407177946573E-5</v>
      </c>
      <c r="U3">
        <f>'OECD GDP'!AE$4*SUMIFS('SCN ISIC GDP'!$P$6:$P$133,'SCN ISIC GDP'!$A$6:$A$133,$A3)</f>
        <v>8.4827792091918578E-5</v>
      </c>
      <c r="V3">
        <f>'OECD GDP'!AF$4*SUMIFS('SCN ISIC GDP'!$P$6:$P$133,'SCN ISIC GDP'!$A$6:$A$133,$A3)</f>
        <v>8.4809101090052162E-5</v>
      </c>
      <c r="W3">
        <f>'OECD GDP'!AG$4*SUMIFS('SCN ISIC GDP'!$P$6:$P$133,'SCN ISIC GDP'!$A$6:$A$133,$A3)</f>
        <v>8.4563554044303908E-5</v>
      </c>
      <c r="X3">
        <f>'OECD GDP'!AH$4*SUMIFS('SCN ISIC GDP'!$P$6:$P$133,'SCN ISIC GDP'!$A$6:$A$133,$A3)</f>
        <v>8.4151101282543592E-5</v>
      </c>
      <c r="Y3">
        <f>'OECD GDP'!AI$4*SUMIFS('SCN ISIC GDP'!$P$6:$P$133,'SCN ISIC GDP'!$A$6:$A$133,$A3)</f>
        <v>8.3620147723055592E-5</v>
      </c>
      <c r="Z3">
        <f>'OECD GDP'!AJ$4*SUMIFS('SCN ISIC GDP'!$P$6:$P$133,'SCN ISIC GDP'!$A$6:$A$133,$A3)</f>
        <v>8.2992804711172827E-5</v>
      </c>
      <c r="AA3">
        <f>'OECD GDP'!AK$4*SUMIFS('SCN ISIC GDP'!$P$6:$P$133,'SCN ISIC GDP'!$A$6:$A$133,$A3)</f>
        <v>8.2281522982572078E-5</v>
      </c>
      <c r="AB3">
        <f>'OECD GDP'!AL$4*SUMIFS('SCN ISIC GDP'!$P$6:$P$133,'SCN ISIC GDP'!$A$6:$A$133,$A3)</f>
        <v>8.1507982034586832E-5</v>
      </c>
      <c r="AC3">
        <f>'OECD GDP'!AM$4*SUMIFS('SCN ISIC GDP'!$P$6:$P$133,'SCN ISIC GDP'!$A$6:$A$133,$A3)</f>
        <v>8.0692162197877815E-5</v>
      </c>
      <c r="AD3">
        <f>'OECD GDP'!AN$4*SUMIFS('SCN ISIC GDP'!$P$6:$P$133,'SCN ISIC GDP'!$A$6:$A$133,$A3)</f>
        <v>7.9853037538311594E-5</v>
      </c>
      <c r="AE3">
        <f>'OECD GDP'!AO$4*SUMIFS('SCN ISIC GDP'!$P$6:$P$133,'SCN ISIC GDP'!$A$6:$A$133,$A3)</f>
        <v>7.9008609485857115E-5</v>
      </c>
      <c r="AF3">
        <f>'OECD GDP'!AP$4*SUMIFS('SCN ISIC GDP'!$P$6:$P$133,'SCN ISIC GDP'!$A$6:$A$133,$A3)</f>
        <v>7.8166020536205694E-5</v>
      </c>
    </row>
    <row r="4" spans="1:32">
      <c r="A4" s="2" t="s">
        <v>37</v>
      </c>
      <c r="B4">
        <f>'OECD GDP'!L$4*SUMIFS('SCN ISIC GDP'!$P$6:$P$133,'SCN ISIC GDP'!$A$6:$A$133,$A4)</f>
        <v>-1.0750534786197346E-3</v>
      </c>
      <c r="C4">
        <f>'OECD GDP'!M$4*SUMIFS('SCN ISIC GDP'!$P$6:$P$133,'SCN ISIC GDP'!$A$6:$A$133,$A4)</f>
        <v>1.6061464486295726E-3</v>
      </c>
      <c r="D4">
        <f>'OECD GDP'!N$4*SUMIFS('SCN ISIC GDP'!$P$6:$P$133,'SCN ISIC GDP'!$A$6:$A$133,$A4)</f>
        <v>9.0926020946562535E-4</v>
      </c>
      <c r="E4">
        <f>'OECD GDP'!O$4*SUMIFS('SCN ISIC GDP'!$P$6:$P$133,'SCN ISIC GDP'!$A$6:$A$133,$A4)</f>
        <v>9.1647346010258277E-4</v>
      </c>
      <c r="F4">
        <f>'OECD GDP'!P$4*SUMIFS('SCN ISIC GDP'!$P$6:$P$133,'SCN ISIC GDP'!$A$6:$A$133,$A4)</f>
        <v>5.4191591732948604E-4</v>
      </c>
      <c r="G4">
        <f>'OECD GDP'!Q$4*SUMIFS('SCN ISIC GDP'!$P$6:$P$133,'SCN ISIC GDP'!$A$6:$A$133,$A4)</f>
        <v>6.1526547728817994E-4</v>
      </c>
      <c r="H4">
        <f>'OECD GDP'!R$4*SUMIFS('SCN ISIC GDP'!$P$6:$P$133,'SCN ISIC GDP'!$A$6:$A$133,$A4)</f>
        <v>4.2281264377953088E-4</v>
      </c>
      <c r="I4">
        <f>'OECD GDP'!S$4*SUMIFS('SCN ISIC GDP'!$P$6:$P$133,'SCN ISIC GDP'!$A$6:$A$133,$A4)</f>
        <v>4.4613492920458019E-4</v>
      </c>
      <c r="J4">
        <f>'OECD GDP'!T$4*SUMIFS('SCN ISIC GDP'!$P$6:$P$133,'SCN ISIC GDP'!$A$6:$A$133,$A4)</f>
        <v>4.9543814195162782E-4</v>
      </c>
      <c r="K4">
        <f>'OECD GDP'!U$4*SUMIFS('SCN ISIC GDP'!$P$6:$P$133,'SCN ISIC GDP'!$A$6:$A$133,$A4)</f>
        <v>5.5270681947889742E-4</v>
      </c>
      <c r="L4">
        <f>'OECD GDP'!V$4*SUMIFS('SCN ISIC GDP'!$P$6:$P$133,'SCN ISIC GDP'!$A$6:$A$133,$A4)</f>
        <v>6.0748850836480847E-4</v>
      </c>
      <c r="M4">
        <f>'OECD GDP'!W$4*SUMIFS('SCN ISIC GDP'!$P$6:$P$133,'SCN ISIC GDP'!$A$6:$A$133,$A4)</f>
        <v>6.5471223955058868E-4</v>
      </c>
      <c r="N4">
        <f>'OECD GDP'!X$4*SUMIFS('SCN ISIC GDP'!$P$6:$P$133,'SCN ISIC GDP'!$A$6:$A$133,$A4)</f>
        <v>6.9082368861989019E-4</v>
      </c>
      <c r="O4">
        <f>'OECD GDP'!Y$4*SUMIFS('SCN ISIC GDP'!$P$6:$P$133,'SCN ISIC GDP'!$A$6:$A$133,$A4)</f>
        <v>7.1869829366138669E-4</v>
      </c>
      <c r="P4">
        <f>'OECD GDP'!Z$4*SUMIFS('SCN ISIC GDP'!$P$6:$P$133,'SCN ISIC GDP'!$A$6:$A$133,$A4)</f>
        <v>7.4019960863076144E-4</v>
      </c>
      <c r="Q4">
        <f>'OECD GDP'!AA$4*SUMIFS('SCN ISIC GDP'!$P$6:$P$133,'SCN ISIC GDP'!$A$6:$A$133,$A4)</f>
        <v>7.5642699514157845E-4</v>
      </c>
      <c r="R4">
        <f>'OECD GDP'!AB$4*SUMIFS('SCN ISIC GDP'!$P$6:$P$133,'SCN ISIC GDP'!$A$6:$A$133,$A4)</f>
        <v>7.6810057650991421E-4</v>
      </c>
      <c r="S4">
        <f>'OECD GDP'!AC$4*SUMIFS('SCN ISIC GDP'!$P$6:$P$133,'SCN ISIC GDP'!$A$6:$A$133,$A4)</f>
        <v>7.7599213817305327E-4</v>
      </c>
      <c r="T4">
        <f>'OECD GDP'!AD$4*SUMIFS('SCN ISIC GDP'!$P$6:$P$133,'SCN ISIC GDP'!$A$6:$A$133,$A4)</f>
        <v>7.8095274228166204E-4</v>
      </c>
      <c r="U4">
        <f>'OECD GDP'!AE$4*SUMIFS('SCN ISIC GDP'!$P$6:$P$133,'SCN ISIC GDP'!$A$6:$A$133,$A4)</f>
        <v>7.8329247660581622E-4</v>
      </c>
      <c r="V4">
        <f>'OECD GDP'!AF$4*SUMIFS('SCN ISIC GDP'!$P$6:$P$133,'SCN ISIC GDP'!$A$6:$A$133,$A4)</f>
        <v>7.8311988551531221E-4</v>
      </c>
      <c r="W4">
        <f>'OECD GDP'!AG$4*SUMIFS('SCN ISIC GDP'!$P$6:$P$133,'SCN ISIC GDP'!$A$6:$A$133,$A4)</f>
        <v>7.8085252538670036E-4</v>
      </c>
      <c r="X4">
        <f>'OECD GDP'!AH$4*SUMIFS('SCN ISIC GDP'!$P$6:$P$133,'SCN ISIC GDP'!$A$6:$A$133,$A4)</f>
        <v>7.770439723491291E-4</v>
      </c>
      <c r="Y4">
        <f>'OECD GDP'!AI$4*SUMIFS('SCN ISIC GDP'!$P$6:$P$133,'SCN ISIC GDP'!$A$6:$A$133,$A4)</f>
        <v>7.7214119322075836E-4</v>
      </c>
      <c r="Z4">
        <f>'OECD GDP'!AJ$4*SUMIFS('SCN ISIC GDP'!$P$6:$P$133,'SCN ISIC GDP'!$A$6:$A$133,$A4)</f>
        <v>7.6634836224707785E-4</v>
      </c>
      <c r="AA4">
        <f>'OECD GDP'!AK$4*SUMIFS('SCN ISIC GDP'!$P$6:$P$133,'SCN ISIC GDP'!$A$6:$A$133,$A4)</f>
        <v>7.5978044844170092E-4</v>
      </c>
      <c r="AB4">
        <f>'OECD GDP'!AL$4*SUMIFS('SCN ISIC GDP'!$P$6:$P$133,'SCN ISIC GDP'!$A$6:$A$133,$A4)</f>
        <v>7.5263763840313701E-4</v>
      </c>
      <c r="AC4">
        <f>'OECD GDP'!AM$4*SUMIFS('SCN ISIC GDP'!$P$6:$P$133,'SCN ISIC GDP'!$A$6:$A$133,$A4)</f>
        <v>7.4510442877217652E-4</v>
      </c>
      <c r="AD4">
        <f>'OECD GDP'!AN$4*SUMIFS('SCN ISIC GDP'!$P$6:$P$133,'SCN ISIC GDP'!$A$6:$A$133,$A4)</f>
        <v>7.3735602442775582E-4</v>
      </c>
      <c r="AE4">
        <f>'OECD GDP'!AO$4*SUMIFS('SCN ISIC GDP'!$P$6:$P$133,'SCN ISIC GDP'!$A$6:$A$133,$A4)</f>
        <v>7.2955864901327167E-4</v>
      </c>
      <c r="AF4">
        <f>'OECD GDP'!AP$4*SUMIFS('SCN ISIC GDP'!$P$6:$P$133,'SCN ISIC GDP'!$A$6:$A$133,$A4)</f>
        <v>7.2177825571459909E-4</v>
      </c>
    </row>
    <row r="5" spans="1:32">
      <c r="A5" s="2" t="s">
        <v>4</v>
      </c>
      <c r="B5">
        <f>'OECD GDP'!L$4*SUMIFS('SCN ISIC GDP'!$P$6:$P$133,'SCN ISIC GDP'!$A$6:$A$133,$A5)</f>
        <v>-5.5740092688152389E-4</v>
      </c>
      <c r="C5">
        <f>'OECD GDP'!M$4*SUMIFS('SCN ISIC GDP'!$P$6:$P$133,'SCN ISIC GDP'!$A$6:$A$133,$A5)</f>
        <v>8.3276556653072659E-4</v>
      </c>
      <c r="D5">
        <f>'OECD GDP'!N$4*SUMIFS('SCN ISIC GDP'!$P$6:$P$133,'SCN ISIC GDP'!$A$6:$A$133,$A5)</f>
        <v>4.7143932242639644E-4</v>
      </c>
      <c r="E5">
        <f>'OECD GDP'!O$4*SUMIFS('SCN ISIC GDP'!$P$6:$P$133,'SCN ISIC GDP'!$A$6:$A$133,$A5)</f>
        <v>4.7517929692146148E-4</v>
      </c>
      <c r="F5">
        <f>'OECD GDP'!P$4*SUMIFS('SCN ISIC GDP'!$P$6:$P$133,'SCN ISIC GDP'!$A$6:$A$133,$A5)</f>
        <v>2.8097619385328488E-4</v>
      </c>
      <c r="G5">
        <f>'OECD GDP'!Q$4*SUMIFS('SCN ISIC GDP'!$P$6:$P$133,'SCN ISIC GDP'!$A$6:$A$133,$A5)</f>
        <v>3.1900696489903832E-4</v>
      </c>
      <c r="H5">
        <f>'OECD GDP'!R$4*SUMIFS('SCN ISIC GDP'!$P$6:$P$133,'SCN ISIC GDP'!$A$6:$A$133,$A5)</f>
        <v>2.1922273098685623E-4</v>
      </c>
      <c r="I5">
        <f>'OECD GDP'!S$4*SUMIFS('SCN ISIC GDP'!$P$6:$P$133,'SCN ISIC GDP'!$A$6:$A$133,$A5)</f>
        <v>2.3131502571586686E-4</v>
      </c>
      <c r="J5">
        <f>'OECD GDP'!T$4*SUMIFS('SCN ISIC GDP'!$P$6:$P$133,'SCN ISIC GDP'!$A$6:$A$133,$A5)</f>
        <v>2.5687808562868637E-4</v>
      </c>
      <c r="K5">
        <f>'OECD GDP'!U$4*SUMIFS('SCN ISIC GDP'!$P$6:$P$133,'SCN ISIC GDP'!$A$6:$A$133,$A5)</f>
        <v>2.8657113306290656E-4</v>
      </c>
      <c r="L5">
        <f>'OECD GDP'!V$4*SUMIFS('SCN ISIC GDP'!$P$6:$P$133,'SCN ISIC GDP'!$A$6:$A$133,$A5)</f>
        <v>3.1497470997179347E-4</v>
      </c>
      <c r="M5">
        <f>'OECD GDP'!W$4*SUMIFS('SCN ISIC GDP'!$P$6:$P$133,'SCN ISIC GDP'!$A$6:$A$133,$A5)</f>
        <v>3.3945958635910907E-4</v>
      </c>
      <c r="N5">
        <f>'OECD GDP'!X$4*SUMIFS('SCN ISIC GDP'!$P$6:$P$133,'SCN ISIC GDP'!$A$6:$A$133,$A5)</f>
        <v>3.5818289229929984E-4</v>
      </c>
      <c r="O5">
        <f>'OECD GDP'!Y$4*SUMIFS('SCN ISIC GDP'!$P$6:$P$133,'SCN ISIC GDP'!$A$6:$A$133,$A5)</f>
        <v>3.7263550418846372E-4</v>
      </c>
      <c r="P5">
        <f>'OECD GDP'!Z$4*SUMIFS('SCN ISIC GDP'!$P$6:$P$133,'SCN ISIC GDP'!$A$6:$A$133,$A5)</f>
        <v>3.8378364996116373E-4</v>
      </c>
      <c r="Q5">
        <f>'OECD GDP'!AA$4*SUMIFS('SCN ISIC GDP'!$P$6:$P$133,'SCN ISIC GDP'!$A$6:$A$133,$A5)</f>
        <v>3.9219733398887117E-4</v>
      </c>
      <c r="R5">
        <f>'OECD GDP'!AB$4*SUMIFS('SCN ISIC GDP'!$P$6:$P$133,'SCN ISIC GDP'!$A$6:$A$133,$A5)</f>
        <v>3.9824993063093905E-4</v>
      </c>
      <c r="S5">
        <f>'OECD GDP'!AC$4*SUMIFS('SCN ISIC GDP'!$P$6:$P$133,'SCN ISIC GDP'!$A$6:$A$133,$A5)</f>
        <v>4.0234160036928918E-4</v>
      </c>
      <c r="T5">
        <f>'OECD GDP'!AD$4*SUMIFS('SCN ISIC GDP'!$P$6:$P$133,'SCN ISIC GDP'!$A$6:$A$133,$A5)</f>
        <v>4.0491360760708803E-4</v>
      </c>
      <c r="U5">
        <f>'OECD GDP'!AE$4*SUMIFS('SCN ISIC GDP'!$P$6:$P$133,'SCN ISIC GDP'!$A$6:$A$133,$A5)</f>
        <v>4.0612672872792244E-4</v>
      </c>
      <c r="V5">
        <f>'OECD GDP'!AF$4*SUMIFS('SCN ISIC GDP'!$P$6:$P$133,'SCN ISIC GDP'!$A$6:$A$133,$A5)</f>
        <v>4.0603724254353098E-4</v>
      </c>
      <c r="W5">
        <f>'OECD GDP'!AG$4*SUMIFS('SCN ISIC GDP'!$P$6:$P$133,'SCN ISIC GDP'!$A$6:$A$133,$A5)</f>
        <v>4.0486164648026809E-4</v>
      </c>
      <c r="X5">
        <f>'OECD GDP'!AH$4*SUMIFS('SCN ISIC GDP'!$P$6:$P$133,'SCN ISIC GDP'!$A$6:$A$133,$A5)</f>
        <v>4.0288696239669557E-4</v>
      </c>
      <c r="Y5">
        <f>'OECD GDP'!AI$4*SUMIFS('SCN ISIC GDP'!$P$6:$P$133,'SCN ISIC GDP'!$A$6:$A$133,$A5)</f>
        <v>4.003449366418857E-4</v>
      </c>
      <c r="Z5">
        <f>'OECD GDP'!AJ$4*SUMIFS('SCN ISIC GDP'!$P$6:$P$133,'SCN ISIC GDP'!$A$6:$A$133,$A5)</f>
        <v>3.973414308459293E-4</v>
      </c>
      <c r="AA5">
        <f>'OECD GDP'!AK$4*SUMIFS('SCN ISIC GDP'!$P$6:$P$133,'SCN ISIC GDP'!$A$6:$A$133,$A5)</f>
        <v>3.9393605491291488E-4</v>
      </c>
      <c r="AB5">
        <f>'OECD GDP'!AL$4*SUMIFS('SCN ISIC GDP'!$P$6:$P$133,'SCN ISIC GDP'!$A$6:$A$133,$A5)</f>
        <v>3.9023260293102283E-4</v>
      </c>
      <c r="AC5">
        <f>'OECD GDP'!AM$4*SUMIFS('SCN ISIC GDP'!$P$6:$P$133,'SCN ISIC GDP'!$A$6:$A$133,$A5)</f>
        <v>3.8632673395408478E-4</v>
      </c>
      <c r="AD5">
        <f>'OECD GDP'!AN$4*SUMIFS('SCN ISIC GDP'!$P$6:$P$133,'SCN ISIC GDP'!$A$6:$A$133,$A5)</f>
        <v>3.8230928938102213E-4</v>
      </c>
      <c r="AE5">
        <f>'OECD GDP'!AO$4*SUMIFS('SCN ISIC GDP'!$P$6:$P$133,'SCN ISIC GDP'!$A$6:$A$133,$A5)</f>
        <v>3.7826645395960958E-4</v>
      </c>
      <c r="AF5">
        <f>'OECD GDP'!AP$4*SUMIFS('SCN ISIC GDP'!$P$6:$P$133,'SCN ISIC GDP'!$A$6:$A$133,$A5)</f>
        <v>3.7423242353932677E-4</v>
      </c>
    </row>
    <row r="6" spans="1:32">
      <c r="A6" s="2" t="s">
        <v>5</v>
      </c>
      <c r="B6">
        <f>'OECD GDP'!L$4*SUMIFS('SCN ISIC GDP'!$P$6:$P$133,'SCN ISIC GDP'!$A$6:$A$133,$A6)</f>
        <v>-9.2196918444643333E-5</v>
      </c>
      <c r="C6">
        <f>'OECD GDP'!M$4*SUMIFS('SCN ISIC GDP'!$P$6:$P$133,'SCN ISIC GDP'!$A$6:$A$133,$A6)</f>
        <v>1.377436156241985E-4</v>
      </c>
      <c r="D6">
        <f>'OECD GDP'!N$4*SUMIFS('SCN ISIC GDP'!$P$6:$P$133,'SCN ISIC GDP'!$A$6:$A$133,$A6)</f>
        <v>7.797843646317252E-5</v>
      </c>
      <c r="E6">
        <f>'OECD GDP'!O$4*SUMIFS('SCN ISIC GDP'!$P$6:$P$133,'SCN ISIC GDP'!$A$6:$A$133,$A6)</f>
        <v>7.8597047066200553E-5</v>
      </c>
      <c r="F6">
        <f>'OECD GDP'!P$4*SUMIFS('SCN ISIC GDP'!$P$6:$P$133,'SCN ISIC GDP'!$A$6:$A$133,$A6)</f>
        <v>4.6474876485240868E-5</v>
      </c>
      <c r="G6">
        <f>'OECD GDP'!Q$4*SUMIFS('SCN ISIC GDP'!$P$6:$P$133,'SCN ISIC GDP'!$A$6:$A$133,$A6)</f>
        <v>5.2765357407310636E-5</v>
      </c>
      <c r="H6">
        <f>'OECD GDP'!R$4*SUMIFS('SCN ISIC GDP'!$P$6:$P$133,'SCN ISIC GDP'!$A$6:$A$133,$A6)</f>
        <v>3.6260542950807071E-5</v>
      </c>
      <c r="I6">
        <f>'OECD GDP'!S$4*SUMIFS('SCN ISIC GDP'!$P$6:$P$133,'SCN ISIC GDP'!$A$6:$A$133,$A6)</f>
        <v>3.8260669353855108E-5</v>
      </c>
      <c r="J6">
        <f>'OECD GDP'!T$4*SUMIFS('SCN ISIC GDP'!$P$6:$P$133,'SCN ISIC GDP'!$A$6:$A$133,$A6)</f>
        <v>4.2488928110372563E-5</v>
      </c>
      <c r="K6">
        <f>'OECD GDP'!U$4*SUMIFS('SCN ISIC GDP'!$P$6:$P$133,'SCN ISIC GDP'!$A$6:$A$133,$A6)</f>
        <v>4.7400307587227302E-5</v>
      </c>
      <c r="L6">
        <f>'OECD GDP'!V$4*SUMIFS('SCN ISIC GDP'!$P$6:$P$133,'SCN ISIC GDP'!$A$6:$A$133,$A6)</f>
        <v>5.2098402149889224E-5</v>
      </c>
      <c r="M6">
        <f>'OECD GDP'!W$4*SUMIFS('SCN ISIC GDP'!$P$6:$P$133,'SCN ISIC GDP'!$A$6:$A$133,$A6)</f>
        <v>5.6148323925294396E-5</v>
      </c>
      <c r="N6">
        <f>'OECD GDP'!X$4*SUMIFS('SCN ISIC GDP'!$P$6:$P$133,'SCN ISIC GDP'!$A$6:$A$133,$A6)</f>
        <v>5.9245252953452942E-5</v>
      </c>
      <c r="O6">
        <f>'OECD GDP'!Y$4*SUMIFS('SCN ISIC GDP'!$P$6:$P$133,'SCN ISIC GDP'!$A$6:$A$133,$A6)</f>
        <v>6.1635787693163817E-5</v>
      </c>
      <c r="P6">
        <f>'OECD GDP'!Z$4*SUMIFS('SCN ISIC GDP'!$P$6:$P$133,'SCN ISIC GDP'!$A$6:$A$133,$A6)</f>
        <v>6.3479747107377503E-5</v>
      </c>
      <c r="Q6">
        <f>'OECD GDP'!AA$4*SUMIFS('SCN ISIC GDP'!$P$6:$P$133,'SCN ISIC GDP'!$A$6:$A$133,$A6)</f>
        <v>6.487141278770103E-5</v>
      </c>
      <c r="R6">
        <f>'OECD GDP'!AB$4*SUMIFS('SCN ISIC GDP'!$P$6:$P$133,'SCN ISIC GDP'!$A$6:$A$133,$A6)</f>
        <v>6.5872542732190104E-5</v>
      </c>
      <c r="S6">
        <f>'OECD GDP'!AC$4*SUMIFS('SCN ISIC GDP'!$P$6:$P$133,'SCN ISIC GDP'!$A$6:$A$133,$A6)</f>
        <v>6.6549325498375326E-5</v>
      </c>
      <c r="T6">
        <f>'OECD GDP'!AD$4*SUMIFS('SCN ISIC GDP'!$P$6:$P$133,'SCN ISIC GDP'!$A$6:$A$133,$A6)</f>
        <v>6.6974748439218004E-5</v>
      </c>
      <c r="U6">
        <f>'OECD GDP'!AE$4*SUMIFS('SCN ISIC GDP'!$P$6:$P$133,'SCN ISIC GDP'!$A$6:$A$133,$A6)</f>
        <v>6.7175404777675821E-5</v>
      </c>
      <c r="V6">
        <f>'OECD GDP'!AF$4*SUMIFS('SCN ISIC GDP'!$P$6:$P$133,'SCN ISIC GDP'!$A$6:$A$133,$A6)</f>
        <v>6.7160603312435316E-5</v>
      </c>
      <c r="W6">
        <f>'OECD GDP'!AG$4*SUMIFS('SCN ISIC GDP'!$P$6:$P$133,'SCN ISIC GDP'!$A$6:$A$133,$A6)</f>
        <v>6.696615380734591E-5</v>
      </c>
      <c r="X6">
        <f>'OECD GDP'!AH$4*SUMIFS('SCN ISIC GDP'!$P$6:$P$133,'SCN ISIC GDP'!$A$6:$A$133,$A6)</f>
        <v>6.6639531122260616E-5</v>
      </c>
      <c r="Y6">
        <f>'OECD GDP'!AI$4*SUMIFS('SCN ISIC GDP'!$P$6:$P$133,'SCN ISIC GDP'!$A$6:$A$133,$A6)</f>
        <v>6.6219067269587115E-5</v>
      </c>
      <c r="Z6">
        <f>'OECD GDP'!AJ$4*SUMIFS('SCN ISIC GDP'!$P$6:$P$133,'SCN ISIC GDP'!$A$6:$A$133,$A6)</f>
        <v>6.5722272295694529E-5</v>
      </c>
      <c r="AA6">
        <f>'OECD GDP'!AK$4*SUMIFS('SCN ISIC GDP'!$P$6:$P$133,'SCN ISIC GDP'!$A$6:$A$133,$A6)</f>
        <v>6.5159005978707916E-5</v>
      </c>
      <c r="AB6">
        <f>'OECD GDP'!AL$4*SUMIFS('SCN ISIC GDP'!$P$6:$P$133,'SCN ISIC GDP'!$A$6:$A$133,$A6)</f>
        <v>6.4546436383159454E-5</v>
      </c>
      <c r="AC6">
        <f>'OECD GDP'!AM$4*SUMIFS('SCN ISIC GDP'!$P$6:$P$133,'SCN ISIC GDP'!$A$6:$A$133,$A6)</f>
        <v>6.390038599796022E-5</v>
      </c>
      <c r="AD6">
        <f>'OECD GDP'!AN$4*SUMIFS('SCN ISIC GDP'!$P$6:$P$133,'SCN ISIC GDP'!$A$6:$A$133,$A6)</f>
        <v>6.3235880447654128E-5</v>
      </c>
      <c r="AE6">
        <f>'OECD GDP'!AO$4*SUMIFS('SCN ISIC GDP'!$P$6:$P$133,'SCN ISIC GDP'!$A$6:$A$133,$A6)</f>
        <v>6.2567175123250685E-5</v>
      </c>
      <c r="AF6">
        <f>'OECD GDP'!AP$4*SUMIFS('SCN ISIC GDP'!$P$6:$P$133,'SCN ISIC GDP'!$A$6:$A$133,$A6)</f>
        <v>6.1899926190345567E-5</v>
      </c>
    </row>
    <row r="7" spans="1:32">
      <c r="A7" s="2" t="s">
        <v>6</v>
      </c>
      <c r="B7">
        <f>'OECD GDP'!L$4*SUMIFS('SCN ISIC GDP'!$P$6:$P$133,'SCN ISIC GDP'!$A$6:$A$133,$A7)</f>
        <v>-4.1375363147427673E-3</v>
      </c>
      <c r="C7">
        <f>'OECD GDP'!M$4*SUMIFS('SCN ISIC GDP'!$P$6:$P$133,'SCN ISIC GDP'!$A$6:$A$133,$A7)</f>
        <v>6.1815429559208112E-3</v>
      </c>
      <c r="D7">
        <f>'OECD GDP'!N$4*SUMIFS('SCN ISIC GDP'!$P$6:$P$133,'SCN ISIC GDP'!$A$6:$A$133,$A7)</f>
        <v>3.4994511538577705E-3</v>
      </c>
      <c r="E7">
        <f>'OECD GDP'!O$4*SUMIFS('SCN ISIC GDP'!$P$6:$P$133,'SCN ISIC GDP'!$A$6:$A$133,$A7)</f>
        <v>3.5272126439150567E-3</v>
      </c>
      <c r="F7">
        <f>'OECD GDP'!P$4*SUMIFS('SCN ISIC GDP'!$P$6:$P$133,'SCN ISIC GDP'!$A$6:$A$133,$A7)</f>
        <v>2.0856606969605392E-3</v>
      </c>
      <c r="G7">
        <f>'OECD GDP'!Q$4*SUMIFS('SCN ISIC GDP'!$P$6:$P$133,'SCN ISIC GDP'!$A$6:$A$133,$A7)</f>
        <v>2.3679596467664089E-3</v>
      </c>
      <c r="H7">
        <f>'OECD GDP'!R$4*SUMIFS('SCN ISIC GDP'!$P$6:$P$133,'SCN ISIC GDP'!$A$6:$A$133,$A7)</f>
        <v>1.6272703663228656E-3</v>
      </c>
      <c r="I7">
        <f>'OECD GDP'!S$4*SUMIFS('SCN ISIC GDP'!$P$6:$P$133,'SCN ISIC GDP'!$A$6:$A$133,$A7)</f>
        <v>1.7170303687860271E-3</v>
      </c>
      <c r="J7">
        <f>'OECD GDP'!T$4*SUMIFS('SCN ISIC GDP'!$P$6:$P$133,'SCN ISIC GDP'!$A$6:$A$133,$A7)</f>
        <v>1.9067826343536027E-3</v>
      </c>
      <c r="K7">
        <f>'OECD GDP'!U$4*SUMIFS('SCN ISIC GDP'!$P$6:$P$133,'SCN ISIC GDP'!$A$6:$A$133,$A7)</f>
        <v>2.1271914211523709E-3</v>
      </c>
      <c r="L7">
        <f>'OECD GDP'!V$4*SUMIFS('SCN ISIC GDP'!$P$6:$P$133,'SCN ISIC GDP'!$A$6:$A$133,$A7)</f>
        <v>2.3380285856806028E-3</v>
      </c>
      <c r="M7">
        <f>'OECD GDP'!W$4*SUMIFS('SCN ISIC GDP'!$P$6:$P$133,'SCN ISIC GDP'!$A$6:$A$133,$A7)</f>
        <v>2.5197775931343324E-3</v>
      </c>
      <c r="N7">
        <f>'OECD GDP'!X$4*SUMIFS('SCN ISIC GDP'!$P$6:$P$133,'SCN ISIC GDP'!$A$6:$A$133,$A7)</f>
        <v>2.6587589878962472E-3</v>
      </c>
      <c r="O7">
        <f>'OECD GDP'!Y$4*SUMIFS('SCN ISIC GDP'!$P$6:$P$133,'SCN ISIC GDP'!$A$6:$A$133,$A7)</f>
        <v>2.766039409672454E-3</v>
      </c>
      <c r="P7">
        <f>'OECD GDP'!Z$4*SUMIFS('SCN ISIC GDP'!$P$6:$P$133,'SCN ISIC GDP'!$A$6:$A$133,$A7)</f>
        <v>2.8487910804216431E-3</v>
      </c>
      <c r="Q7">
        <f>'OECD GDP'!AA$4*SUMIFS('SCN ISIC GDP'!$P$6:$P$133,'SCN ISIC GDP'!$A$6:$A$133,$A7)</f>
        <v>2.9112450906798818E-3</v>
      </c>
      <c r="R7">
        <f>'OECD GDP'!AB$4*SUMIFS('SCN ISIC GDP'!$P$6:$P$133,'SCN ISIC GDP'!$A$6:$A$133,$A7)</f>
        <v>2.9561729643114393E-3</v>
      </c>
      <c r="S7">
        <f>'OECD GDP'!AC$4*SUMIFS('SCN ISIC GDP'!$P$6:$P$133,'SCN ISIC GDP'!$A$6:$A$133,$A7)</f>
        <v>2.9865450561288539E-3</v>
      </c>
      <c r="T7">
        <f>'OECD GDP'!AD$4*SUMIFS('SCN ISIC GDP'!$P$6:$P$133,'SCN ISIC GDP'!$A$6:$A$133,$A7)</f>
        <v>3.0056368316085098E-3</v>
      </c>
      <c r="U7">
        <f>'OECD GDP'!AE$4*SUMIFS('SCN ISIC GDP'!$P$6:$P$133,'SCN ISIC GDP'!$A$6:$A$133,$A7)</f>
        <v>3.0146417192030016E-3</v>
      </c>
      <c r="V7">
        <f>'OECD GDP'!AF$4*SUMIFS('SCN ISIC GDP'!$P$6:$P$133,'SCN ISIC GDP'!$A$6:$A$133,$A7)</f>
        <v>3.0139774714062519E-3</v>
      </c>
      <c r="W7">
        <f>'OECD GDP'!AG$4*SUMIFS('SCN ISIC GDP'!$P$6:$P$133,'SCN ISIC GDP'!$A$6:$A$133,$A7)</f>
        <v>3.0052511288965042E-3</v>
      </c>
      <c r="X7">
        <f>'OECD GDP'!AH$4*SUMIFS('SCN ISIC GDP'!$P$6:$P$133,'SCN ISIC GDP'!$A$6:$A$133,$A7)</f>
        <v>2.9905932287892399E-3</v>
      </c>
      <c r="Y7">
        <f>'OECD GDP'!AI$4*SUMIFS('SCN ISIC GDP'!$P$6:$P$133,'SCN ISIC GDP'!$A$6:$A$133,$A7)</f>
        <v>2.971724003127237E-3</v>
      </c>
      <c r="Z7">
        <f>'OECD GDP'!AJ$4*SUMIFS('SCN ISIC GDP'!$P$6:$P$133,'SCN ISIC GDP'!$A$6:$A$133,$A7)</f>
        <v>2.949429253149271E-3</v>
      </c>
      <c r="AA7">
        <f>'OECD GDP'!AK$4*SUMIFS('SCN ISIC GDP'!$P$6:$P$133,'SCN ISIC GDP'!$A$6:$A$133,$A7)</f>
        <v>2.9241514577443973E-3</v>
      </c>
      <c r="AB7">
        <f>'OECD GDP'!AL$4*SUMIFS('SCN ISIC GDP'!$P$6:$P$133,'SCN ISIC GDP'!$A$6:$A$133,$A7)</f>
        <v>2.8966610709760931E-3</v>
      </c>
      <c r="AC7">
        <f>'OECD GDP'!AM$4*SUMIFS('SCN ISIC GDP'!$P$6:$P$133,'SCN ISIC GDP'!$A$6:$A$133,$A7)</f>
        <v>2.8676681612887656E-3</v>
      </c>
      <c r="AD7">
        <f>'OECD GDP'!AN$4*SUMIFS('SCN ISIC GDP'!$P$6:$P$133,'SCN ISIC GDP'!$A$6:$A$133,$A7)</f>
        <v>2.8378470361131954E-3</v>
      </c>
      <c r="AE7">
        <f>'OECD GDP'!AO$4*SUMIFS('SCN ISIC GDP'!$P$6:$P$133,'SCN ISIC GDP'!$A$6:$A$133,$A7)</f>
        <v>2.8078374369828046E-3</v>
      </c>
      <c r="AF7">
        <f>'OECD GDP'!AP$4*SUMIFS('SCN ISIC GDP'!$P$6:$P$133,'SCN ISIC GDP'!$A$6:$A$133,$A7)</f>
        <v>2.7778931965738809E-3</v>
      </c>
    </row>
    <row r="8" spans="1:32">
      <c r="A8" s="2" t="s">
        <v>7</v>
      </c>
      <c r="B8">
        <f>'OECD GDP'!L$4*SUMIFS('SCN ISIC GDP'!$P$6:$P$133,'SCN ISIC GDP'!$A$6:$A$133,$A8)</f>
        <v>-9.0015947158868692E-4</v>
      </c>
      <c r="C8">
        <f>'OECD GDP'!M$4*SUMIFS('SCN ISIC GDP'!$P$6:$P$133,'SCN ISIC GDP'!$A$6:$A$133,$A8)</f>
        <v>1.3448521094491922E-3</v>
      </c>
      <c r="D8">
        <f>'OECD GDP'!N$4*SUMIFS('SCN ISIC GDP'!$P$6:$P$133,'SCN ISIC GDP'!$A$6:$A$133,$A8)</f>
        <v>7.6133811570010897E-4</v>
      </c>
      <c r="E8">
        <f>'OECD GDP'!O$4*SUMIFS('SCN ISIC GDP'!$P$6:$P$133,'SCN ISIC GDP'!$A$6:$A$133,$A8)</f>
        <v>7.673778858240444E-4</v>
      </c>
      <c r="F8">
        <f>'OECD GDP'!P$4*SUMIFS('SCN ISIC GDP'!$P$6:$P$133,'SCN ISIC GDP'!$A$6:$A$133,$A8)</f>
        <v>4.5375486474878517E-4</v>
      </c>
      <c r="G8">
        <f>'OECD GDP'!Q$4*SUMIFS('SCN ISIC GDP'!$P$6:$P$133,'SCN ISIC GDP'!$A$6:$A$133,$A8)</f>
        <v>5.1517162442333837E-4</v>
      </c>
      <c r="H8">
        <f>'OECD GDP'!R$4*SUMIFS('SCN ISIC GDP'!$P$6:$P$133,'SCN ISIC GDP'!$A$6:$A$133,$A8)</f>
        <v>3.5402778891916196E-4</v>
      </c>
      <c r="I8">
        <f>'OECD GDP'!S$4*SUMIFS('SCN ISIC GDP'!$P$6:$P$133,'SCN ISIC GDP'!$A$6:$A$133,$A8)</f>
        <v>3.7355591151210215E-4</v>
      </c>
      <c r="J8">
        <f>'OECD GDP'!T$4*SUMIFS('SCN ISIC GDP'!$P$6:$P$133,'SCN ISIC GDP'!$A$6:$A$133,$A8)</f>
        <v>4.148382800794664E-4</v>
      </c>
      <c r="K8">
        <f>'OECD GDP'!U$4*SUMIFS('SCN ISIC GDP'!$P$6:$P$133,'SCN ISIC GDP'!$A$6:$A$133,$A8)</f>
        <v>4.6279025970350933E-4</v>
      </c>
      <c r="L8">
        <f>'OECD GDP'!V$4*SUMIFS('SCN ISIC GDP'!$P$6:$P$133,'SCN ISIC GDP'!$A$6:$A$133,$A8)</f>
        <v>5.0865984396232197E-4</v>
      </c>
      <c r="M8">
        <f>'OECD GDP'!W$4*SUMIFS('SCN ISIC GDP'!$P$6:$P$133,'SCN ISIC GDP'!$A$6:$A$133,$A8)</f>
        <v>5.4820102936010832E-4</v>
      </c>
      <c r="N8">
        <f>'OECD GDP'!X$4*SUMIFS('SCN ISIC GDP'!$P$6:$P$133,'SCN ISIC GDP'!$A$6:$A$133,$A8)</f>
        <v>5.7843772321673293E-4</v>
      </c>
      <c r="O8">
        <f>'OECD GDP'!Y$4*SUMIFS('SCN ISIC GDP'!$P$6:$P$133,'SCN ISIC GDP'!$A$6:$A$133,$A8)</f>
        <v>6.0177757583235539E-4</v>
      </c>
      <c r="P8">
        <f>'OECD GDP'!Z$4*SUMIFS('SCN ISIC GDP'!$P$6:$P$133,'SCN ISIC GDP'!$A$6:$A$133,$A8)</f>
        <v>6.1978097073894529E-4</v>
      </c>
      <c r="Q8">
        <f>'OECD GDP'!AA$4*SUMIFS('SCN ISIC GDP'!$P$6:$P$133,'SCN ISIC GDP'!$A$6:$A$133,$A8)</f>
        <v>6.3336842099825398E-4</v>
      </c>
      <c r="R8">
        <f>'OECD GDP'!AB$4*SUMIFS('SCN ISIC GDP'!$P$6:$P$133,'SCN ISIC GDP'!$A$6:$A$133,$A8)</f>
        <v>6.4314289738017318E-4</v>
      </c>
      <c r="S8">
        <f>'OECD GDP'!AC$4*SUMIFS('SCN ISIC GDP'!$P$6:$P$133,'SCN ISIC GDP'!$A$6:$A$133,$A8)</f>
        <v>6.4975062817494375E-4</v>
      </c>
      <c r="T8">
        <f>'OECD GDP'!AD$4*SUMIFS('SCN ISIC GDP'!$P$6:$P$133,'SCN ISIC GDP'!$A$6:$A$133,$A8)</f>
        <v>6.5390422133283852E-4</v>
      </c>
      <c r="U8">
        <f>'OECD GDP'!AE$4*SUMIFS('SCN ISIC GDP'!$P$6:$P$133,'SCN ISIC GDP'!$A$6:$A$133,$A8)</f>
        <v>6.5586331830315165E-4</v>
      </c>
      <c r="V8">
        <f>'OECD GDP'!AF$4*SUMIFS('SCN ISIC GDP'!$P$6:$P$133,'SCN ISIC GDP'!$A$6:$A$133,$A8)</f>
        <v>6.5571880502272536E-4</v>
      </c>
      <c r="W8">
        <f>'OECD GDP'!AG$4*SUMIFS('SCN ISIC GDP'!$P$6:$P$133,'SCN ISIC GDP'!$A$6:$A$133,$A8)</f>
        <v>6.5382030812386144E-4</v>
      </c>
      <c r="X8">
        <f>'OECD GDP'!AH$4*SUMIFS('SCN ISIC GDP'!$P$6:$P$133,'SCN ISIC GDP'!$A$6:$A$133,$A8)</f>
        <v>6.5063134575315293E-4</v>
      </c>
      <c r="Y8">
        <f>'OECD GDP'!AI$4*SUMIFS('SCN ISIC GDP'!$P$6:$P$133,'SCN ISIC GDP'!$A$6:$A$133,$A8)</f>
        <v>6.4652617037603904E-4</v>
      </c>
      <c r="Z8">
        <f>'OECD GDP'!AJ$4*SUMIFS('SCN ISIC GDP'!$P$6:$P$133,'SCN ISIC GDP'!$A$6:$A$133,$A8)</f>
        <v>6.4167574035374313E-4</v>
      </c>
      <c r="AA8">
        <f>'OECD GDP'!AK$4*SUMIFS('SCN ISIC GDP'!$P$6:$P$133,'SCN ISIC GDP'!$A$6:$A$133,$A8)</f>
        <v>6.3617632108012821E-4</v>
      </c>
      <c r="AB8">
        <f>'OECD GDP'!AL$4*SUMIFS('SCN ISIC GDP'!$P$6:$P$133,'SCN ISIC GDP'!$A$6:$A$133,$A8)</f>
        <v>6.3019553199582408E-4</v>
      </c>
      <c r="AC8">
        <f>'OECD GDP'!AM$4*SUMIFS('SCN ISIC GDP'!$P$6:$P$133,'SCN ISIC GDP'!$A$6:$A$133,$A8)</f>
        <v>6.238878550889242E-4</v>
      </c>
      <c r="AD8">
        <f>'OECD GDP'!AN$4*SUMIFS('SCN ISIC GDP'!$P$6:$P$133,'SCN ISIC GDP'!$A$6:$A$133,$A8)</f>
        <v>6.1739999220671276E-4</v>
      </c>
      <c r="AE8">
        <f>'OECD GDP'!AO$4*SUMIFS('SCN ISIC GDP'!$P$6:$P$133,'SCN ISIC GDP'!$A$6:$A$133,$A8)</f>
        <v>6.1087112506431516E-4</v>
      </c>
      <c r="AF8">
        <f>'OECD GDP'!AP$4*SUMIFS('SCN ISIC GDP'!$P$6:$P$133,'SCN ISIC GDP'!$A$6:$A$133,$A8)</f>
        <v>6.0435647731909117E-4</v>
      </c>
    </row>
    <row r="9" spans="1:32">
      <c r="A9" s="2" t="s">
        <v>8</v>
      </c>
      <c r="B9">
        <f>'OECD GDP'!L$4*SUMIFS('SCN ISIC GDP'!$P$6:$P$133,'SCN ISIC GDP'!$A$6:$A$133,$A9)</f>
        <v>-3.1572575639479553E-4</v>
      </c>
      <c r="C9">
        <f>'OECD GDP'!M$4*SUMIFS('SCN ISIC GDP'!$P$6:$P$133,'SCN ISIC GDP'!$A$6:$A$133,$A9)</f>
        <v>4.7169914098176441E-4</v>
      </c>
      <c r="D9">
        <f>'OECD GDP'!N$4*SUMIFS('SCN ISIC GDP'!$P$6:$P$133,'SCN ISIC GDP'!$A$6:$A$133,$A9)</f>
        <v>2.6703496440177462E-4</v>
      </c>
      <c r="E9">
        <f>'OECD GDP'!O$4*SUMIFS('SCN ISIC GDP'!$P$6:$P$133,'SCN ISIC GDP'!$A$6:$A$133,$A9)</f>
        <v>2.6915337902831265E-4</v>
      </c>
      <c r="F9">
        <f>'OECD GDP'!P$4*SUMIFS('SCN ISIC GDP'!$P$6:$P$133,'SCN ISIC GDP'!$A$6:$A$133,$A9)</f>
        <v>1.5915190853659051E-4</v>
      </c>
      <c r="G9">
        <f>'OECD GDP'!Q$4*SUMIFS('SCN ISIC GDP'!$P$6:$P$133,'SCN ISIC GDP'!$A$6:$A$133,$A9)</f>
        <v>1.8069348368587252E-4</v>
      </c>
      <c r="H9">
        <f>'OECD GDP'!R$4*SUMIFS('SCN ISIC GDP'!$P$6:$P$133,'SCN ISIC GDP'!$A$6:$A$133,$A9)</f>
        <v>1.2417321038016418E-4</v>
      </c>
      <c r="I9">
        <f>'OECD GDP'!S$4*SUMIFS('SCN ISIC GDP'!$P$6:$P$133,'SCN ISIC GDP'!$A$6:$A$133,$A9)</f>
        <v>1.3102258704199589E-4</v>
      </c>
      <c r="J9">
        <f>'OECD GDP'!T$4*SUMIFS('SCN ISIC GDP'!$P$6:$P$133,'SCN ISIC GDP'!$A$6:$A$133,$A9)</f>
        <v>1.4550214033569878E-4</v>
      </c>
      <c r="K9">
        <f>'OECD GDP'!U$4*SUMIFS('SCN ISIC GDP'!$P$6:$P$133,'SCN ISIC GDP'!$A$6:$A$133,$A9)</f>
        <v>1.6232102133987111E-4</v>
      </c>
      <c r="L9">
        <f>'OECD GDP'!V$4*SUMIFS('SCN ISIC GDP'!$P$6:$P$133,'SCN ISIC GDP'!$A$6:$A$133,$A9)</f>
        <v>1.7840951414889396E-4</v>
      </c>
      <c r="M9">
        <f>'OECD GDP'!W$4*SUMIFS('SCN ISIC GDP'!$P$6:$P$133,'SCN ISIC GDP'!$A$6:$A$133,$A9)</f>
        <v>1.9227835746221235E-4</v>
      </c>
      <c r="N9">
        <f>'OECD GDP'!X$4*SUMIFS('SCN ISIC GDP'!$P$6:$P$133,'SCN ISIC GDP'!$A$6:$A$133,$A9)</f>
        <v>2.0288370389256438E-4</v>
      </c>
      <c r="O9">
        <f>'OECD GDP'!Y$4*SUMIFS('SCN ISIC GDP'!$P$6:$P$133,'SCN ISIC GDP'!$A$6:$A$133,$A9)</f>
        <v>2.1107002293246178E-4</v>
      </c>
      <c r="P9">
        <f>'OECD GDP'!Z$4*SUMIFS('SCN ISIC GDP'!$P$6:$P$133,'SCN ISIC GDP'!$A$6:$A$133,$A9)</f>
        <v>2.1738461012946747E-4</v>
      </c>
      <c r="Q9">
        <f>'OECD GDP'!AA$4*SUMIFS('SCN ISIC GDP'!$P$6:$P$133,'SCN ISIC GDP'!$A$6:$A$133,$A9)</f>
        <v>2.2215033014463952E-4</v>
      </c>
      <c r="R9">
        <f>'OECD GDP'!AB$4*SUMIFS('SCN ISIC GDP'!$P$6:$P$133,'SCN ISIC GDP'!$A$6:$A$133,$A9)</f>
        <v>2.2557867150686274E-4</v>
      </c>
      <c r="S9">
        <f>'OECD GDP'!AC$4*SUMIFS('SCN ISIC GDP'!$P$6:$P$133,'SCN ISIC GDP'!$A$6:$A$133,$A9)</f>
        <v>2.2789629507144083E-4</v>
      </c>
      <c r="T9">
        <f>'OECD GDP'!AD$4*SUMIFS('SCN ISIC GDP'!$P$6:$P$133,'SCN ISIC GDP'!$A$6:$A$133,$A9)</f>
        <v>2.2935314397757754E-4</v>
      </c>
      <c r="U9">
        <f>'OECD GDP'!AE$4*SUMIFS('SCN ISIC GDP'!$P$6:$P$133,'SCN ISIC GDP'!$A$6:$A$133,$A9)</f>
        <v>2.3004028596999721E-4</v>
      </c>
      <c r="V9">
        <f>'OECD GDP'!AF$4*SUMIFS('SCN ISIC GDP'!$P$6:$P$133,'SCN ISIC GDP'!$A$6:$A$133,$A9)</f>
        <v>2.29989598768216E-4</v>
      </c>
      <c r="W9">
        <f>'OECD GDP'!AG$4*SUMIFS('SCN ISIC GDP'!$P$6:$P$133,'SCN ISIC GDP'!$A$6:$A$133,$A9)</f>
        <v>2.2932371190224869E-4</v>
      </c>
      <c r="X9">
        <f>'OECD GDP'!AH$4*SUMIFS('SCN ISIC GDP'!$P$6:$P$133,'SCN ISIC GDP'!$A$6:$A$133,$A9)</f>
        <v>2.2820520169557435E-4</v>
      </c>
      <c r="Y9">
        <f>'OECD GDP'!AI$4*SUMIFS('SCN ISIC GDP'!$P$6:$P$133,'SCN ISIC GDP'!$A$6:$A$133,$A9)</f>
        <v>2.2676533504751805E-4</v>
      </c>
      <c r="Z9">
        <f>'OECD GDP'!AJ$4*SUMIFS('SCN ISIC GDP'!$P$6:$P$133,'SCN ISIC GDP'!$A$6:$A$133,$A9)</f>
        <v>2.2506407461982223E-4</v>
      </c>
      <c r="AA9">
        <f>'OECD GDP'!AK$4*SUMIFS('SCN ISIC GDP'!$P$6:$P$133,'SCN ISIC GDP'!$A$6:$A$133,$A9)</f>
        <v>2.2313518494560732E-4</v>
      </c>
      <c r="AB9">
        <f>'OECD GDP'!AL$4*SUMIFS('SCN ISIC GDP'!$P$6:$P$133,'SCN ISIC GDP'!$A$6:$A$133,$A9)</f>
        <v>2.2103745757942516E-4</v>
      </c>
      <c r="AC9">
        <f>'OECD GDP'!AM$4*SUMIFS('SCN ISIC GDP'!$P$6:$P$133,'SCN ISIC GDP'!$A$6:$A$133,$A9)</f>
        <v>2.1882507618992513E-4</v>
      </c>
      <c r="AD9">
        <f>'OECD GDP'!AN$4*SUMIFS('SCN ISIC GDP'!$P$6:$P$133,'SCN ISIC GDP'!$A$6:$A$133,$A9)</f>
        <v>2.16549495606124E-4</v>
      </c>
      <c r="AE9">
        <f>'OECD GDP'!AO$4*SUMIFS('SCN ISIC GDP'!$P$6:$P$133,'SCN ISIC GDP'!$A$6:$A$133,$A9)</f>
        <v>2.1425953301394397E-4</v>
      </c>
      <c r="AF9">
        <f>'OECD GDP'!AP$4*SUMIFS('SCN ISIC GDP'!$P$6:$P$133,'SCN ISIC GDP'!$A$6:$A$133,$A9)</f>
        <v>2.1197455779352402E-4</v>
      </c>
    </row>
    <row r="10" spans="1:32">
      <c r="A10" s="2" t="s">
        <v>9</v>
      </c>
      <c r="B10">
        <f>'OECD GDP'!L$4*SUMIFS('SCN ISIC GDP'!$P$6:$P$133,'SCN ISIC GDP'!$A$6:$A$133,$A10)</f>
        <v>-4.7794705977898064E-4</v>
      </c>
      <c r="C10">
        <f>'OECD GDP'!M$4*SUMIFS('SCN ISIC GDP'!$P$6:$P$133,'SCN ISIC GDP'!$A$6:$A$133,$A10)</f>
        <v>7.1406026580421694E-4</v>
      </c>
      <c r="D10">
        <f>'OECD GDP'!N$4*SUMIFS('SCN ISIC GDP'!$P$6:$P$133,'SCN ISIC GDP'!$A$6:$A$133,$A10)</f>
        <v>4.0423872145046443E-4</v>
      </c>
      <c r="E10">
        <f>'OECD GDP'!O$4*SUMIFS('SCN ISIC GDP'!$P$6:$P$133,'SCN ISIC GDP'!$A$6:$A$133,$A10)</f>
        <v>4.0744558697106061E-4</v>
      </c>
      <c r="F10">
        <f>'OECD GDP'!P$4*SUMIFS('SCN ISIC GDP'!$P$6:$P$133,'SCN ISIC GDP'!$A$6:$A$133,$A10)</f>
        <v>2.4092486977261564E-4</v>
      </c>
      <c r="G10">
        <f>'OECD GDP'!Q$4*SUMIFS('SCN ISIC GDP'!$P$6:$P$133,'SCN ISIC GDP'!$A$6:$A$133,$A10)</f>
        <v>2.7353460241898582E-4</v>
      </c>
      <c r="H10">
        <f>'OECD GDP'!R$4*SUMIFS('SCN ISIC GDP'!$P$6:$P$133,'SCN ISIC GDP'!$A$6:$A$133,$A10)</f>
        <v>1.8797396031987006E-4</v>
      </c>
      <c r="I10">
        <f>'OECD GDP'!S$4*SUMIFS('SCN ISIC GDP'!$P$6:$P$133,'SCN ISIC GDP'!$A$6:$A$133,$A10)</f>
        <v>1.9834257729373444E-4</v>
      </c>
      <c r="J10">
        <f>'OECD GDP'!T$4*SUMIFS('SCN ISIC GDP'!$P$6:$P$133,'SCN ISIC GDP'!$A$6:$A$133,$A10)</f>
        <v>2.2026178972246242E-4</v>
      </c>
      <c r="K10">
        <f>'OECD GDP'!U$4*SUMIFS('SCN ISIC GDP'!$P$6:$P$133,'SCN ISIC GDP'!$A$6:$A$133,$A10)</f>
        <v>2.457222868846421E-4</v>
      </c>
      <c r="L10">
        <f>'OECD GDP'!V$4*SUMIFS('SCN ISIC GDP'!$P$6:$P$133,'SCN ISIC GDP'!$A$6:$A$133,$A10)</f>
        <v>2.7007711913574475E-4</v>
      </c>
      <c r="M10">
        <f>'OECD GDP'!W$4*SUMIFS('SCN ISIC GDP'!$P$6:$P$133,'SCN ISIC GDP'!$A$6:$A$133,$A10)</f>
        <v>2.9107183606928271E-4</v>
      </c>
      <c r="N10">
        <f>'OECD GDP'!X$4*SUMIFS('SCN ISIC GDP'!$P$6:$P$133,'SCN ISIC GDP'!$A$6:$A$133,$A10)</f>
        <v>3.0712625684953113E-4</v>
      </c>
      <c r="O10">
        <f>'OECD GDP'!Y$4*SUMIFS('SCN ISIC GDP'!$P$6:$P$133,'SCN ISIC GDP'!$A$6:$A$133,$A10)</f>
        <v>3.1951874316489895E-4</v>
      </c>
      <c r="P10">
        <f>'OECD GDP'!Z$4*SUMIFS('SCN ISIC GDP'!$P$6:$P$133,'SCN ISIC GDP'!$A$6:$A$133,$A10)</f>
        <v>3.290777934590187E-4</v>
      </c>
      <c r="Q10">
        <f>'OECD GDP'!AA$4*SUMIFS('SCN ISIC GDP'!$P$6:$P$133,'SCN ISIC GDP'!$A$6:$A$133,$A10)</f>
        <v>3.3629216169742468E-4</v>
      </c>
      <c r="R10">
        <f>'OECD GDP'!AB$4*SUMIFS('SCN ISIC GDP'!$P$6:$P$133,'SCN ISIC GDP'!$A$6:$A$133,$A10)</f>
        <v>3.4148200015946114E-4</v>
      </c>
      <c r="S10">
        <f>'OECD GDP'!AC$4*SUMIFS('SCN ISIC GDP'!$P$6:$P$133,'SCN ISIC GDP'!$A$6:$A$133,$A10)</f>
        <v>3.4499042905995118E-4</v>
      </c>
      <c r="T10">
        <f>'OECD GDP'!AD$4*SUMIFS('SCN ISIC GDP'!$P$6:$P$133,'SCN ISIC GDP'!$A$6:$A$133,$A10)</f>
        <v>3.4719581343904373E-4</v>
      </c>
      <c r="U10">
        <f>'OECD GDP'!AE$4*SUMIFS('SCN ISIC GDP'!$P$6:$P$133,'SCN ISIC GDP'!$A$6:$A$133,$A10)</f>
        <v>3.4823601205532953E-4</v>
      </c>
      <c r="V10">
        <f>'OECD GDP'!AF$4*SUMIFS('SCN ISIC GDP'!$P$6:$P$133,'SCN ISIC GDP'!$A$6:$A$133,$A10)</f>
        <v>3.481592815429495E-4</v>
      </c>
      <c r="W10">
        <f>'OECD GDP'!AG$4*SUMIFS('SCN ISIC GDP'!$P$6:$P$133,'SCN ISIC GDP'!$A$6:$A$133,$A10)</f>
        <v>3.4715125903199358E-4</v>
      </c>
      <c r="X10">
        <f>'OECD GDP'!AH$4*SUMIFS('SCN ISIC GDP'!$P$6:$P$133,'SCN ISIC GDP'!$A$6:$A$133,$A10)</f>
        <v>3.4545805328686492E-4</v>
      </c>
      <c r="Y10">
        <f>'OECD GDP'!AI$4*SUMIFS('SCN ISIC GDP'!$P$6:$P$133,'SCN ISIC GDP'!$A$6:$A$133,$A10)</f>
        <v>3.4327837672588202E-4</v>
      </c>
      <c r="Z10">
        <f>'OECD GDP'!AJ$4*SUMIFS('SCN ISIC GDP'!$P$6:$P$133,'SCN ISIC GDP'!$A$6:$A$133,$A10)</f>
        <v>3.407030010941303E-4</v>
      </c>
      <c r="AA10">
        <f>'OECD GDP'!AK$4*SUMIFS('SCN ISIC GDP'!$P$6:$P$133,'SCN ISIC GDP'!$A$6:$A$133,$A10)</f>
        <v>3.377830392926095E-4</v>
      </c>
      <c r="AB10">
        <f>'OECD GDP'!AL$4*SUMIFS('SCN ISIC GDP'!$P$6:$P$133,'SCN ISIC GDP'!$A$6:$A$133,$A10)</f>
        <v>3.3460749023911076E-4</v>
      </c>
      <c r="AC10">
        <f>'OECD GDP'!AM$4*SUMIFS('SCN ISIC GDP'!$P$6:$P$133,'SCN ISIC GDP'!$A$6:$A$133,$A10)</f>
        <v>3.3125837741317121E-4</v>
      </c>
      <c r="AD10">
        <f>'OECD GDP'!AN$4*SUMIFS('SCN ISIC GDP'!$P$6:$P$133,'SCN ISIC GDP'!$A$6:$A$133,$A10)</f>
        <v>3.2781359336470762E-4</v>
      </c>
      <c r="AE10">
        <f>'OECD GDP'!AO$4*SUMIFS('SCN ISIC GDP'!$P$6:$P$133,'SCN ISIC GDP'!$A$6:$A$133,$A10)</f>
        <v>3.2434703776774293E-4</v>
      </c>
      <c r="AF10">
        <f>'OECD GDP'!AP$4*SUMIFS('SCN ISIC GDP'!$P$6:$P$133,'SCN ISIC GDP'!$A$6:$A$133,$A10)</f>
        <v>3.2088803207641772E-4</v>
      </c>
    </row>
    <row r="11" spans="1:32">
      <c r="A11" s="2" t="s">
        <v>10</v>
      </c>
      <c r="B11">
        <f>'OECD GDP'!L$4*SUMIFS('SCN ISIC GDP'!$P$6:$P$133,'SCN ISIC GDP'!$A$6:$A$133,$A11)</f>
        <v>-2.638400910220713E-3</v>
      </c>
      <c r="C11">
        <f>'OECD GDP'!M$4*SUMIFS('SCN ISIC GDP'!$P$6:$P$133,'SCN ISIC GDP'!$A$6:$A$133,$A11)</f>
        <v>3.941811580808776E-3</v>
      </c>
      <c r="D11">
        <f>'OECD GDP'!N$4*SUMIFS('SCN ISIC GDP'!$P$6:$P$133,'SCN ISIC GDP'!$A$6:$A$133,$A11)</f>
        <v>2.231510349942459E-3</v>
      </c>
      <c r="E11">
        <f>'OECD GDP'!O$4*SUMIFS('SCN ISIC GDP'!$P$6:$P$133,'SCN ISIC GDP'!$A$6:$A$133,$A11)</f>
        <v>2.2492131409428038E-3</v>
      </c>
      <c r="F11">
        <f>'OECD GDP'!P$4*SUMIFS('SCN ISIC GDP'!$P$6:$P$133,'SCN ISIC GDP'!$A$6:$A$133,$A11)</f>
        <v>1.3299723948439509E-3</v>
      </c>
      <c r="G11">
        <f>'OECD GDP'!Q$4*SUMIFS('SCN ISIC GDP'!$P$6:$P$133,'SCN ISIC GDP'!$A$6:$A$133,$A11)</f>
        <v>1.5099872030447253E-3</v>
      </c>
      <c r="H11">
        <f>'OECD GDP'!R$4*SUMIFS('SCN ISIC GDP'!$P$6:$P$133,'SCN ISIC GDP'!$A$6:$A$133,$A11)</f>
        <v>1.0376686242929965E-3</v>
      </c>
      <c r="I11">
        <f>'OECD GDP'!S$4*SUMIFS('SCN ISIC GDP'!$P$6:$P$133,'SCN ISIC GDP'!$A$6:$A$133,$A11)</f>
        <v>1.094906278342431E-3</v>
      </c>
      <c r="J11">
        <f>'OECD GDP'!T$4*SUMIFS('SCN ISIC GDP'!$P$6:$P$133,'SCN ISIC GDP'!$A$6:$A$133,$A11)</f>
        <v>1.2159064369165217E-3</v>
      </c>
      <c r="K11">
        <f>'OECD GDP'!U$4*SUMIFS('SCN ISIC GDP'!$P$6:$P$133,'SCN ISIC GDP'!$A$6:$A$133,$A11)</f>
        <v>1.3564554737040494E-3</v>
      </c>
      <c r="L11">
        <f>'OECD GDP'!V$4*SUMIFS('SCN ISIC GDP'!$P$6:$P$133,'SCN ISIC GDP'!$A$6:$A$133,$A11)</f>
        <v>1.4909009321807626E-3</v>
      </c>
      <c r="M11">
        <f>'OECD GDP'!W$4*SUMIFS('SCN ISIC GDP'!$P$6:$P$133,'SCN ISIC GDP'!$A$6:$A$133,$A11)</f>
        <v>1.6067976180875409E-3</v>
      </c>
      <c r="N11">
        <f>'OECD GDP'!X$4*SUMIFS('SCN ISIC GDP'!$P$6:$P$133,'SCN ISIC GDP'!$A$6:$A$133,$A11)</f>
        <v>1.6954224930250741E-3</v>
      </c>
      <c r="O11">
        <f>'OECD GDP'!Y$4*SUMIFS('SCN ISIC GDP'!$P$6:$P$133,'SCN ISIC GDP'!$A$6:$A$133,$A11)</f>
        <v>1.7638324696226582E-3</v>
      </c>
      <c r="P11">
        <f>'OECD GDP'!Z$4*SUMIFS('SCN ISIC GDP'!$P$6:$P$133,'SCN ISIC GDP'!$A$6:$A$133,$A11)</f>
        <v>1.8166010900814052E-3</v>
      </c>
      <c r="Q11">
        <f>'OECD GDP'!AA$4*SUMIFS('SCN ISIC GDP'!$P$6:$P$133,'SCN ISIC GDP'!$A$6:$A$133,$A11)</f>
        <v>1.8564264124417518E-3</v>
      </c>
      <c r="R11">
        <f>'OECD GDP'!AB$4*SUMIFS('SCN ISIC GDP'!$P$6:$P$133,'SCN ISIC GDP'!$A$6:$A$133,$A11)</f>
        <v>1.8850757664695128E-3</v>
      </c>
      <c r="S11">
        <f>'OECD GDP'!AC$4*SUMIFS('SCN ISIC GDP'!$P$6:$P$133,'SCN ISIC GDP'!$A$6:$A$133,$A11)</f>
        <v>1.9044432713324533E-3</v>
      </c>
      <c r="T11">
        <f>'OECD GDP'!AD$4*SUMIFS('SCN ISIC GDP'!$P$6:$P$133,'SCN ISIC GDP'!$A$6:$A$133,$A11)</f>
        <v>1.9166176074521797E-3</v>
      </c>
      <c r="U11">
        <f>'OECD GDP'!AE$4*SUMIFS('SCN ISIC GDP'!$P$6:$P$133,'SCN ISIC GDP'!$A$6:$A$133,$A11)</f>
        <v>1.9223597935790029E-3</v>
      </c>
      <c r="V11">
        <f>'OECD GDP'!AF$4*SUMIFS('SCN ISIC GDP'!$P$6:$P$133,'SCN ISIC GDP'!$A$6:$A$133,$A11)</f>
        <v>1.9219362197760825E-3</v>
      </c>
      <c r="W11">
        <f>'OECD GDP'!AG$4*SUMIFS('SCN ISIC GDP'!$P$6:$P$133,'SCN ISIC GDP'!$A$6:$A$133,$A11)</f>
        <v>1.9163716547138791E-3</v>
      </c>
      <c r="X11">
        <f>'OECD GDP'!AH$4*SUMIFS('SCN ISIC GDP'!$P$6:$P$133,'SCN ISIC GDP'!$A$6:$A$133,$A11)</f>
        <v>1.907024687329658E-3</v>
      </c>
      <c r="Y11">
        <f>'OECD GDP'!AI$4*SUMIFS('SCN ISIC GDP'!$P$6:$P$133,'SCN ISIC GDP'!$A$6:$A$133,$A11)</f>
        <v>1.8949922655272446E-3</v>
      </c>
      <c r="Z11">
        <f>'OECD GDP'!AJ$4*SUMIFS('SCN ISIC GDP'!$P$6:$P$133,'SCN ISIC GDP'!$A$6:$A$133,$A11)</f>
        <v>1.8807754746255154E-3</v>
      </c>
      <c r="AA11">
        <f>'OECD GDP'!AK$4*SUMIFS('SCN ISIC GDP'!$P$6:$P$133,'SCN ISIC GDP'!$A$6:$A$133,$A11)</f>
        <v>1.8646564720763527E-3</v>
      </c>
      <c r="AB11">
        <f>'OECD GDP'!AL$4*SUMIFS('SCN ISIC GDP'!$P$6:$P$133,'SCN ISIC GDP'!$A$6:$A$133,$A11)</f>
        <v>1.8471265566981181E-3</v>
      </c>
      <c r="AC11">
        <f>'OECD GDP'!AM$4*SUMIFS('SCN ISIC GDP'!$P$6:$P$133,'SCN ISIC GDP'!$A$6:$A$133,$A11)</f>
        <v>1.8286385209468846E-3</v>
      </c>
      <c r="AD11">
        <f>'OECD GDP'!AN$4*SUMIFS('SCN ISIC GDP'!$P$6:$P$133,'SCN ISIC GDP'!$A$6:$A$133,$A11)</f>
        <v>1.8096223533964806E-3</v>
      </c>
      <c r="AE11">
        <f>'OECD GDP'!AO$4*SUMIFS('SCN ISIC GDP'!$P$6:$P$133,'SCN ISIC GDP'!$A$6:$A$133,$A11)</f>
        <v>1.7904860008335171E-3</v>
      </c>
      <c r="AF11">
        <f>'OECD GDP'!AP$4*SUMIFS('SCN ISIC GDP'!$P$6:$P$133,'SCN ISIC GDP'!$A$6:$A$133,$A11)</f>
        <v>1.7713913258528375E-3</v>
      </c>
    </row>
    <row r="12" spans="1:32">
      <c r="A12" s="2" t="s">
        <v>34</v>
      </c>
      <c r="B12">
        <f>'OECD GDP'!L$4*SUMIFS('SCN ISIC GDP'!$P$6:$P$133,'SCN ISIC GDP'!$A$6:$A$133,$A12)</f>
        <v>-1.6287245321530829E-3</v>
      </c>
      <c r="C12">
        <f>'OECD GDP'!M$4*SUMIFS('SCN ISIC GDP'!$P$6:$P$133,'SCN ISIC GDP'!$A$6:$A$133,$A12)</f>
        <v>2.4333395269528269E-3</v>
      </c>
      <c r="D12">
        <f>'OECD GDP'!N$4*SUMIFS('SCN ISIC GDP'!$P$6:$P$133,'SCN ISIC GDP'!$A$6:$A$133,$A12)</f>
        <v>1.3775448744826092E-3</v>
      </c>
      <c r="E12">
        <f>'OECD GDP'!O$4*SUMIFS('SCN ISIC GDP'!$P$6:$P$133,'SCN ISIC GDP'!$A$6:$A$133,$A12)</f>
        <v>1.388473073407248E-3</v>
      </c>
      <c r="F12">
        <f>'OECD GDP'!P$4*SUMIFS('SCN ISIC GDP'!$P$6:$P$133,'SCN ISIC GDP'!$A$6:$A$133,$A12)</f>
        <v>8.2101194635637127E-4</v>
      </c>
      <c r="G12">
        <f>'OECD GDP'!Q$4*SUMIFS('SCN ISIC GDP'!$P$6:$P$133,'SCN ISIC GDP'!$A$6:$A$133,$A12)</f>
        <v>9.3213779274751215E-4</v>
      </c>
      <c r="H12">
        <f>'OECD GDP'!R$4*SUMIFS('SCN ISIC GDP'!$P$6:$P$133,'SCN ISIC GDP'!$A$6:$A$133,$A12)</f>
        <v>6.4056843601155444E-4</v>
      </c>
      <c r="I12">
        <f>'OECD GDP'!S$4*SUMIFS('SCN ISIC GDP'!$P$6:$P$133,'SCN ISIC GDP'!$A$6:$A$133,$A12)</f>
        <v>6.7590210003208671E-4</v>
      </c>
      <c r="J12">
        <f>'OECD GDP'!T$4*SUMIFS('SCN ISIC GDP'!$P$6:$P$133,'SCN ISIC GDP'!$A$6:$A$133,$A12)</f>
        <v>7.5059731632791057E-4</v>
      </c>
      <c r="K12">
        <f>'OECD GDP'!U$4*SUMIFS('SCN ISIC GDP'!$P$6:$P$133,'SCN ISIC GDP'!$A$6:$A$133,$A12)</f>
        <v>8.3736034892828329E-4</v>
      </c>
      <c r="L12">
        <f>'OECD GDP'!V$4*SUMIFS('SCN ISIC GDP'!$P$6:$P$133,'SCN ISIC GDP'!$A$6:$A$133,$A12)</f>
        <v>9.2035555091192457E-4</v>
      </c>
      <c r="M12">
        <f>'OECD GDP'!W$4*SUMIFS('SCN ISIC GDP'!$P$6:$P$133,'SCN ISIC GDP'!$A$6:$A$133,$A12)</f>
        <v>9.9190031683448463E-4</v>
      </c>
      <c r="N12">
        <f>'OECD GDP'!X$4*SUMIFS('SCN ISIC GDP'!$P$6:$P$133,'SCN ISIC GDP'!$A$6:$A$133,$A12)</f>
        <v>1.0466097840009755E-3</v>
      </c>
      <c r="O12">
        <f>'OECD GDP'!Y$4*SUMIFS('SCN ISIC GDP'!$P$6:$P$133,'SCN ISIC GDP'!$A$6:$A$133,$A12)</f>
        <v>1.0888402906297737E-3</v>
      </c>
      <c r="P12">
        <f>'OECD GDP'!Z$4*SUMIFS('SCN ISIC GDP'!$P$6:$P$133,'SCN ISIC GDP'!$A$6:$A$133,$A12)</f>
        <v>1.1214151530534859E-3</v>
      </c>
      <c r="Q12">
        <f>'OECD GDP'!AA$4*SUMIFS('SCN ISIC GDP'!$P$6:$P$133,'SCN ISIC GDP'!$A$6:$A$133,$A12)</f>
        <v>1.1459999230472829E-3</v>
      </c>
      <c r="R12">
        <f>'OECD GDP'!AB$4*SUMIFS('SCN ISIC GDP'!$P$6:$P$133,'SCN ISIC GDP'!$A$6:$A$133,$A12)</f>
        <v>1.1636855998352921E-3</v>
      </c>
      <c r="S12">
        <f>'OECD GDP'!AC$4*SUMIFS('SCN ISIC GDP'!$P$6:$P$133,'SCN ISIC GDP'!$A$6:$A$133,$A12)</f>
        <v>1.1756414516448743E-3</v>
      </c>
      <c r="T12">
        <f>'OECD GDP'!AD$4*SUMIFS('SCN ISIC GDP'!$P$6:$P$133,'SCN ISIC GDP'!$A$6:$A$133,$A12)</f>
        <v>1.1831568522892809E-3</v>
      </c>
      <c r="U12">
        <f>'OECD GDP'!AE$4*SUMIFS('SCN ISIC GDP'!$P$6:$P$133,'SCN ISIC GDP'!$A$6:$A$133,$A12)</f>
        <v>1.1867015900797798E-3</v>
      </c>
      <c r="V12">
        <f>'OECD GDP'!AF$4*SUMIFS('SCN ISIC GDP'!$P$6:$P$133,'SCN ISIC GDP'!$A$6:$A$133,$A12)</f>
        <v>1.1864401116057082E-3</v>
      </c>
      <c r="W12">
        <f>'OECD GDP'!AG$4*SUMIFS('SCN ISIC GDP'!$P$6:$P$133,'SCN ISIC GDP'!$A$6:$A$133,$A12)</f>
        <v>1.1830050219677143E-3</v>
      </c>
      <c r="X12">
        <f>'OECD GDP'!AH$4*SUMIFS('SCN ISIC GDP'!$P$6:$P$133,'SCN ISIC GDP'!$A$6:$A$133,$A12)</f>
        <v>1.1772349985338451E-3</v>
      </c>
      <c r="Y12">
        <f>'OECD GDP'!AI$4*SUMIFS('SCN ISIC GDP'!$P$6:$P$133,'SCN ISIC GDP'!$A$6:$A$133,$A12)</f>
        <v>1.1698072037302249E-3</v>
      </c>
      <c r="Z12">
        <f>'OECD GDP'!AJ$4*SUMIFS('SCN ISIC GDP'!$P$6:$P$133,'SCN ISIC GDP'!$A$6:$A$133,$A12)</f>
        <v>1.1610309650545794E-3</v>
      </c>
      <c r="AA12">
        <f>'OECD GDP'!AK$4*SUMIFS('SCN ISIC GDP'!$P$6:$P$133,'SCN ISIC GDP'!$A$6:$A$133,$A12)</f>
        <v>1.1510804625422591E-3</v>
      </c>
      <c r="AB12">
        <f>'OECD GDP'!AL$4*SUMIFS('SCN ISIC GDP'!$P$6:$P$133,'SCN ISIC GDP'!$A$6:$A$133,$A12)</f>
        <v>1.1402589823371488E-3</v>
      </c>
      <c r="AC12">
        <f>'OECD GDP'!AM$4*SUMIFS('SCN ISIC GDP'!$P$6:$P$133,'SCN ISIC GDP'!$A$6:$A$133,$A12)</f>
        <v>1.1288460400270138E-3</v>
      </c>
      <c r="AD12">
        <f>'OECD GDP'!AN$4*SUMIFS('SCN ISIC GDP'!$P$6:$P$133,'SCN ISIC GDP'!$A$6:$A$133,$A12)</f>
        <v>1.1171070740204087E-3</v>
      </c>
      <c r="AE12">
        <f>'OECD GDP'!AO$4*SUMIFS('SCN ISIC GDP'!$P$6:$P$133,'SCN ISIC GDP'!$A$6:$A$133,$A12)</f>
        <v>1.1052939159993929E-3</v>
      </c>
      <c r="AF12">
        <f>'OECD GDP'!AP$4*SUMIFS('SCN ISIC GDP'!$P$6:$P$133,'SCN ISIC GDP'!$A$6:$A$133,$A12)</f>
        <v>1.0935064861762578E-3</v>
      </c>
    </row>
    <row r="13" spans="1:32">
      <c r="A13" s="2" t="s">
        <v>35</v>
      </c>
      <c r="B13">
        <f>'OECD GDP'!L$4*SUMIFS('SCN ISIC GDP'!$P$6:$P$133,'SCN ISIC GDP'!$A$6:$A$133,$A13)</f>
        <v>-3.8897119847586335E-4</v>
      </c>
      <c r="C13">
        <f>'OECD GDP'!M$4*SUMIFS('SCN ISIC GDP'!$P$6:$P$133,'SCN ISIC GDP'!$A$6:$A$133,$A13)</f>
        <v>5.8112895914099892E-4</v>
      </c>
      <c r="D13">
        <f>'OECD GDP'!N$4*SUMIFS('SCN ISIC GDP'!$P$6:$P$133,'SCN ISIC GDP'!$A$6:$A$133,$A13)</f>
        <v>3.2898459512576518E-4</v>
      </c>
      <c r="E13">
        <f>'OECD GDP'!O$4*SUMIFS('SCN ISIC GDP'!$P$6:$P$133,'SCN ISIC GDP'!$A$6:$A$133,$A13)</f>
        <v>3.315944622635065E-4</v>
      </c>
      <c r="F13">
        <f>'OECD GDP'!P$4*SUMIFS('SCN ISIC GDP'!$P$6:$P$133,'SCN ISIC GDP'!$A$6:$A$133,$A13)</f>
        <v>1.9607367263945862E-4</v>
      </c>
      <c r="G13">
        <f>'OECD GDP'!Q$4*SUMIFS('SCN ISIC GDP'!$P$6:$P$133,'SCN ISIC GDP'!$A$6:$A$133,$A13)</f>
        <v>2.2261269308097308E-4</v>
      </c>
      <c r="H13">
        <f>'OECD GDP'!R$4*SUMIFS('SCN ISIC GDP'!$P$6:$P$133,'SCN ISIC GDP'!$A$6:$A$133,$A13)</f>
        <v>1.5298024149721905E-4</v>
      </c>
      <c r="I13">
        <f>'OECD GDP'!S$4*SUMIFS('SCN ISIC GDP'!$P$6:$P$133,'SCN ISIC GDP'!$A$6:$A$133,$A13)</f>
        <v>1.6141860990715601E-4</v>
      </c>
      <c r="J13">
        <f>'OECD GDP'!T$4*SUMIFS('SCN ISIC GDP'!$P$6:$P$133,'SCN ISIC GDP'!$A$6:$A$133,$A13)</f>
        <v>1.7925728503571952E-4</v>
      </c>
      <c r="K13">
        <f>'OECD GDP'!U$4*SUMIFS('SCN ISIC GDP'!$P$6:$P$133,'SCN ISIC GDP'!$A$6:$A$133,$A13)</f>
        <v>1.9997799016892824E-4</v>
      </c>
      <c r="L13">
        <f>'OECD GDP'!V$4*SUMIFS('SCN ISIC GDP'!$P$6:$P$133,'SCN ISIC GDP'!$A$6:$A$133,$A13)</f>
        <v>2.1979886383173685E-4</v>
      </c>
      <c r="M13">
        <f>'OECD GDP'!W$4*SUMIFS('SCN ISIC GDP'!$P$6:$P$133,'SCN ISIC GDP'!$A$6:$A$133,$A13)</f>
        <v>2.3688514993856251E-4</v>
      </c>
      <c r="N13">
        <f>'OECD GDP'!X$4*SUMIFS('SCN ISIC GDP'!$P$6:$P$133,'SCN ISIC GDP'!$A$6:$A$133,$A13)</f>
        <v>2.4995083820666654E-4</v>
      </c>
      <c r="O13">
        <f>'OECD GDP'!Y$4*SUMIFS('SCN ISIC GDP'!$P$6:$P$133,'SCN ISIC GDP'!$A$6:$A$133,$A13)</f>
        <v>2.6003630720487195E-4</v>
      </c>
      <c r="P13">
        <f>'OECD GDP'!Z$4*SUMIFS('SCN ISIC GDP'!$P$6:$P$133,'SCN ISIC GDP'!$A$6:$A$133,$A13)</f>
        <v>2.6781581996286288E-4</v>
      </c>
      <c r="Q13">
        <f>'OECD GDP'!AA$4*SUMIFS('SCN ISIC GDP'!$P$6:$P$133,'SCN ISIC GDP'!$A$6:$A$133,$A13)</f>
        <v>2.7368714274333288E-4</v>
      </c>
      <c r="R13">
        <f>'OECD GDP'!AB$4*SUMIFS('SCN ISIC GDP'!$P$6:$P$133,'SCN ISIC GDP'!$A$6:$A$133,$A13)</f>
        <v>2.7791082744893177E-4</v>
      </c>
      <c r="S13">
        <f>'OECD GDP'!AC$4*SUMIFS('SCN ISIC GDP'!$P$6:$P$133,'SCN ISIC GDP'!$A$6:$A$133,$A13)</f>
        <v>2.8076611814749163E-4</v>
      </c>
      <c r="T13">
        <f>'OECD GDP'!AD$4*SUMIFS('SCN ISIC GDP'!$P$6:$P$133,'SCN ISIC GDP'!$A$6:$A$133,$A13)</f>
        <v>2.8256094246429417E-4</v>
      </c>
      <c r="U13">
        <f>'OECD GDP'!AE$4*SUMIFS('SCN ISIC GDP'!$P$6:$P$133,'SCN ISIC GDP'!$A$6:$A$133,$A13)</f>
        <v>2.8340749501473087E-4</v>
      </c>
      <c r="V13">
        <f>'OECD GDP'!AF$4*SUMIFS('SCN ISIC GDP'!$P$6:$P$133,'SCN ISIC GDP'!$A$6:$A$133,$A13)</f>
        <v>2.833450488530703E-4</v>
      </c>
      <c r="W13">
        <f>'OECD GDP'!AG$4*SUMIFS('SCN ISIC GDP'!$P$6:$P$133,'SCN ISIC GDP'!$A$6:$A$133,$A13)</f>
        <v>2.8252468242094189E-4</v>
      </c>
      <c r="X13">
        <f>'OECD GDP'!AH$4*SUMIFS('SCN ISIC GDP'!$P$6:$P$133,'SCN ISIC GDP'!$A$6:$A$133,$A13)</f>
        <v>2.8114668823837804E-4</v>
      </c>
      <c r="Y13">
        <f>'OECD GDP'!AI$4*SUMIFS('SCN ISIC GDP'!$P$6:$P$133,'SCN ISIC GDP'!$A$6:$A$133,$A13)</f>
        <v>2.7937278590574874E-4</v>
      </c>
      <c r="Z13">
        <f>'OECD GDP'!AJ$4*SUMIFS('SCN ISIC GDP'!$P$6:$P$133,'SCN ISIC GDP'!$A$6:$A$133,$A13)</f>
        <v>2.7727684886520861E-4</v>
      </c>
      <c r="AA13">
        <f>'OECD GDP'!AK$4*SUMIFS('SCN ISIC GDP'!$P$6:$P$133,'SCN ISIC GDP'!$A$6:$A$133,$A13)</f>
        <v>2.7490047470785632E-4</v>
      </c>
      <c r="AB13">
        <f>'OECD GDP'!AL$4*SUMIFS('SCN ISIC GDP'!$P$6:$P$133,'SCN ISIC GDP'!$A$6:$A$133,$A13)</f>
        <v>2.7231609408266845E-4</v>
      </c>
      <c r="AC13">
        <f>'OECD GDP'!AM$4*SUMIFS('SCN ISIC GDP'!$P$6:$P$133,'SCN ISIC GDP'!$A$6:$A$133,$A13)</f>
        <v>2.6959046076600158E-4</v>
      </c>
      <c r="AD13">
        <f>'OECD GDP'!AN$4*SUMIFS('SCN ISIC GDP'!$P$6:$P$133,'SCN ISIC GDP'!$A$6:$A$133,$A13)</f>
        <v>2.6678696662913825E-4</v>
      </c>
      <c r="AE13">
        <f>'OECD GDP'!AO$4*SUMIFS('SCN ISIC GDP'!$P$6:$P$133,'SCN ISIC GDP'!$A$6:$A$133,$A13)</f>
        <v>2.6396575399157519E-4</v>
      </c>
      <c r="AF13">
        <f>'OECD GDP'!AP$4*SUMIFS('SCN ISIC GDP'!$P$6:$P$133,'SCN ISIC GDP'!$A$6:$A$133,$A13)</f>
        <v>2.6115068574968293E-4</v>
      </c>
    </row>
    <row r="14" spans="1:32">
      <c r="A14" s="2" t="s">
        <v>11</v>
      </c>
      <c r="B14">
        <f>'OECD GDP'!L$4*SUMIFS('SCN ISIC GDP'!$P$6:$P$133,'SCN ISIC GDP'!$A$6:$A$133,$A14)</f>
        <v>-6.182892662772399E-4</v>
      </c>
      <c r="C14">
        <f>'OECD GDP'!M$4*SUMIFS('SCN ISIC GDP'!$P$6:$P$133,'SCN ISIC GDP'!$A$6:$A$133,$A14)</f>
        <v>9.2373368302753713E-4</v>
      </c>
      <c r="D14">
        <f>'OECD GDP'!N$4*SUMIFS('SCN ISIC GDP'!$P$6:$P$133,'SCN ISIC GDP'!$A$6:$A$133,$A14)</f>
        <v>5.2293754584877353E-4</v>
      </c>
      <c r="E14">
        <f>'OECD GDP'!O$4*SUMIFS('SCN ISIC GDP'!$P$6:$P$133,'SCN ISIC GDP'!$A$6:$A$133,$A14)</f>
        <v>5.2708606081337264E-4</v>
      </c>
      <c r="F14">
        <f>'OECD GDP'!P$4*SUMIFS('SCN ISIC GDP'!$P$6:$P$133,'SCN ISIC GDP'!$A$6:$A$133,$A14)</f>
        <v>3.1166895561306516E-4</v>
      </c>
      <c r="G14">
        <f>'OECD GDP'!Q$4*SUMIFS('SCN ISIC GDP'!$P$6:$P$133,'SCN ISIC GDP'!$A$6:$A$133,$A14)</f>
        <v>3.5385406222454823E-4</v>
      </c>
      <c r="H14">
        <f>'OECD GDP'!R$4*SUMIFS('SCN ISIC GDP'!$P$6:$P$133,'SCN ISIC GDP'!$A$6:$A$133,$A14)</f>
        <v>2.4316978131248409E-4</v>
      </c>
      <c r="I14">
        <f>'OECD GDP'!S$4*SUMIFS('SCN ISIC GDP'!$P$6:$P$133,'SCN ISIC GDP'!$A$6:$A$133,$A14)</f>
        <v>2.565829919388763E-4</v>
      </c>
      <c r="J14">
        <f>'OECD GDP'!T$4*SUMIFS('SCN ISIC GDP'!$P$6:$P$133,'SCN ISIC GDP'!$A$6:$A$133,$A14)</f>
        <v>2.8493846247195227E-4</v>
      </c>
      <c r="K14">
        <f>'OECD GDP'!U$4*SUMIFS('SCN ISIC GDP'!$P$6:$P$133,'SCN ISIC GDP'!$A$6:$A$133,$A14)</f>
        <v>3.1787506452310297E-4</v>
      </c>
      <c r="L14">
        <f>'OECD GDP'!V$4*SUMIFS('SCN ISIC GDP'!$P$6:$P$133,'SCN ISIC GDP'!$A$6:$A$133,$A14)</f>
        <v>3.4938133923437123E-4</v>
      </c>
      <c r="M14">
        <f>'OECD GDP'!W$4*SUMIFS('SCN ISIC GDP'!$P$6:$P$133,'SCN ISIC GDP'!$A$6:$A$133,$A14)</f>
        <v>3.765408496088849E-4</v>
      </c>
      <c r="N14">
        <f>'OECD GDP'!X$4*SUMIFS('SCN ISIC GDP'!$P$6:$P$133,'SCN ISIC GDP'!$A$6:$A$133,$A14)</f>
        <v>3.9730941767857054E-4</v>
      </c>
      <c r="O14">
        <f>'OECD GDP'!Y$4*SUMIFS('SCN ISIC GDP'!$P$6:$P$133,'SCN ISIC GDP'!$A$6:$A$133,$A14)</f>
        <v>4.133407774589252E-4</v>
      </c>
      <c r="P14">
        <f>'OECD GDP'!Z$4*SUMIFS('SCN ISIC GDP'!$P$6:$P$133,'SCN ISIC GDP'!$A$6:$A$133,$A14)</f>
        <v>4.2570670391821054E-4</v>
      </c>
      <c r="Q14">
        <f>'OECD GDP'!AA$4*SUMIFS('SCN ISIC GDP'!$P$6:$P$133,'SCN ISIC GDP'!$A$6:$A$133,$A14)</f>
        <v>4.3503946651924128E-4</v>
      </c>
      <c r="R14">
        <f>'OECD GDP'!AB$4*SUMIFS('SCN ISIC GDP'!$P$6:$P$133,'SCN ISIC GDP'!$A$6:$A$133,$A14)</f>
        <v>4.4175322560434534E-4</v>
      </c>
      <c r="S14">
        <f>'OECD GDP'!AC$4*SUMIFS('SCN ISIC GDP'!$P$6:$P$133,'SCN ISIC GDP'!$A$6:$A$133,$A14)</f>
        <v>4.4629185365171315E-4</v>
      </c>
      <c r="T14">
        <f>'OECD GDP'!AD$4*SUMIFS('SCN ISIC GDP'!$P$6:$P$133,'SCN ISIC GDP'!$A$6:$A$133,$A14)</f>
        <v>4.4914481709548655E-4</v>
      </c>
      <c r="U14">
        <f>'OECD GDP'!AE$4*SUMIFS('SCN ISIC GDP'!$P$6:$P$133,'SCN ISIC GDP'!$A$6:$A$133,$A14)</f>
        <v>4.5049045491475328E-4</v>
      </c>
      <c r="V14">
        <f>'OECD GDP'!AF$4*SUMIFS('SCN ISIC GDP'!$P$6:$P$133,'SCN ISIC GDP'!$A$6:$A$133,$A14)</f>
        <v>4.5039119360279446E-4</v>
      </c>
      <c r="W14">
        <f>'OECD GDP'!AG$4*SUMIFS('SCN ISIC GDP'!$P$6:$P$133,'SCN ISIC GDP'!$A$6:$A$133,$A14)</f>
        <v>4.490871799344646E-4</v>
      </c>
      <c r="X14">
        <f>'OECD GDP'!AH$4*SUMIFS('SCN ISIC GDP'!$P$6:$P$133,'SCN ISIC GDP'!$A$6:$A$133,$A14)</f>
        <v>4.4689678893531054E-4</v>
      </c>
      <c r="Y14">
        <f>'OECD GDP'!AI$4*SUMIFS('SCN ISIC GDP'!$P$6:$P$133,'SCN ISIC GDP'!$A$6:$A$133,$A14)</f>
        <v>4.4407708203673686E-4</v>
      </c>
      <c r="Z14">
        <f>'OECD GDP'!AJ$4*SUMIFS('SCN ISIC GDP'!$P$6:$P$133,'SCN ISIC GDP'!$A$6:$A$133,$A14)</f>
        <v>4.4074548478728327E-4</v>
      </c>
      <c r="AA14">
        <f>'OECD GDP'!AK$4*SUMIFS('SCN ISIC GDP'!$P$6:$P$133,'SCN ISIC GDP'!$A$6:$A$133,$A14)</f>
        <v>4.3696811864833322E-4</v>
      </c>
      <c r="AB14">
        <f>'OECD GDP'!AL$4*SUMIFS('SCN ISIC GDP'!$P$6:$P$133,'SCN ISIC GDP'!$A$6:$A$133,$A14)</f>
        <v>4.328601157761677E-4</v>
      </c>
      <c r="AC14">
        <f>'OECD GDP'!AM$4*SUMIFS('SCN ISIC GDP'!$P$6:$P$133,'SCN ISIC GDP'!$A$6:$A$133,$A14)</f>
        <v>4.2852758465276793E-4</v>
      </c>
      <c r="AD14">
        <f>'OECD GDP'!AN$4*SUMIFS('SCN ISIC GDP'!$P$6:$P$133,'SCN ISIC GDP'!$A$6:$A$133,$A14)</f>
        <v>4.2407128984306029E-4</v>
      </c>
      <c r="AE14">
        <f>'OECD GDP'!AO$4*SUMIFS('SCN ISIC GDP'!$P$6:$P$133,'SCN ISIC GDP'!$A$6:$A$133,$A14)</f>
        <v>4.1958683058611308E-4</v>
      </c>
      <c r="AF14">
        <f>'OECD GDP'!AP$4*SUMIFS('SCN ISIC GDP'!$P$6:$P$133,'SCN ISIC GDP'!$A$6:$A$133,$A14)</f>
        <v>4.1511213815484833E-4</v>
      </c>
    </row>
    <row r="15" spans="1:32">
      <c r="A15" s="2" t="s">
        <v>38</v>
      </c>
      <c r="B15">
        <f>'OECD GDP'!L$4*SUMIFS('SCN ISIC GDP'!$P$6:$P$133,'SCN ISIC GDP'!$A$6:$A$133,$A15)</f>
        <v>-2.7561552427118522E-4</v>
      </c>
      <c r="C15">
        <f>'OECD GDP'!M$4*SUMIFS('SCN ISIC GDP'!$P$6:$P$133,'SCN ISIC GDP'!$A$6:$A$133,$A15)</f>
        <v>4.1177383665015355E-4</v>
      </c>
      <c r="D15">
        <f>'OECD GDP'!N$4*SUMIFS('SCN ISIC GDP'!$P$6:$P$133,'SCN ISIC GDP'!$A$6:$A$133,$A15)</f>
        <v>2.3311047712021763E-4</v>
      </c>
      <c r="E15">
        <f>'OECD GDP'!O$4*SUMIFS('SCN ISIC GDP'!$P$6:$P$133,'SCN ISIC GDP'!$A$6:$A$133,$A15)</f>
        <v>2.3495976545381475E-4</v>
      </c>
      <c r="F15">
        <f>'OECD GDP'!P$4*SUMIFS('SCN ISIC GDP'!$P$6:$P$133,'SCN ISIC GDP'!$A$6:$A$133,$A15)</f>
        <v>1.3893303229661749E-4</v>
      </c>
      <c r="G15">
        <f>'OECD GDP'!Q$4*SUMIFS('SCN ISIC GDP'!$P$6:$P$133,'SCN ISIC GDP'!$A$6:$A$133,$A15)</f>
        <v>1.5773793626198292E-4</v>
      </c>
      <c r="H15">
        <f>'OECD GDP'!R$4*SUMIFS('SCN ISIC GDP'!$P$6:$P$133,'SCN ISIC GDP'!$A$6:$A$133,$A15)</f>
        <v>1.0839807581795782E-4</v>
      </c>
      <c r="I15">
        <f>'OECD GDP'!S$4*SUMIFS('SCN ISIC GDP'!$P$6:$P$133,'SCN ISIC GDP'!$A$6:$A$133,$A15)</f>
        <v>1.14377298296155E-4</v>
      </c>
      <c r="J15">
        <f>'OECD GDP'!T$4*SUMIFS('SCN ISIC GDP'!$P$6:$P$133,'SCN ISIC GDP'!$A$6:$A$133,$A15)</f>
        <v>1.2701734932596789E-4</v>
      </c>
      <c r="K15">
        <f>'OECD GDP'!U$4*SUMIFS('SCN ISIC GDP'!$P$6:$P$133,'SCN ISIC GDP'!$A$6:$A$133,$A15)</f>
        <v>1.4169953667283474E-4</v>
      </c>
      <c r="L15">
        <f>'OECD GDP'!V$4*SUMIFS('SCN ISIC GDP'!$P$6:$P$133,'SCN ISIC GDP'!$A$6:$A$133,$A15)</f>
        <v>1.5574412534030883E-4</v>
      </c>
      <c r="M15">
        <f>'OECD GDP'!W$4*SUMIFS('SCN ISIC GDP'!$P$6:$P$133,'SCN ISIC GDP'!$A$6:$A$133,$A15)</f>
        <v>1.678510518213255E-4</v>
      </c>
      <c r="N15">
        <f>'OECD GDP'!X$4*SUMIFS('SCN ISIC GDP'!$P$6:$P$133,'SCN ISIC GDP'!$A$6:$A$133,$A15)</f>
        <v>1.7710908052907524E-4</v>
      </c>
      <c r="O15">
        <f>'OECD GDP'!Y$4*SUMIFS('SCN ISIC GDP'!$P$6:$P$133,'SCN ISIC GDP'!$A$6:$A$133,$A15)</f>
        <v>1.8425539839619017E-4</v>
      </c>
      <c r="P15">
        <f>'OECD GDP'!Z$4*SUMIFS('SCN ISIC GDP'!$P$6:$P$133,'SCN ISIC GDP'!$A$6:$A$133,$A15)</f>
        <v>1.8976777179496534E-4</v>
      </c>
      <c r="Q15">
        <f>'OECD GDP'!AA$4*SUMIFS('SCN ISIC GDP'!$P$6:$P$133,'SCN ISIC GDP'!$A$6:$A$133,$A15)</f>
        <v>1.9392804821811803E-4</v>
      </c>
      <c r="R15">
        <f>'OECD GDP'!AB$4*SUMIFS('SCN ISIC GDP'!$P$6:$P$133,'SCN ISIC GDP'!$A$6:$A$133,$A15)</f>
        <v>1.9692084840242801E-4</v>
      </c>
      <c r="S15">
        <f>'OECD GDP'!AC$4*SUMIFS('SCN ISIC GDP'!$P$6:$P$133,'SCN ISIC GDP'!$A$6:$A$133,$A15)</f>
        <v>1.9894403789798407E-4</v>
      </c>
      <c r="T15">
        <f>'OECD GDP'!AD$4*SUMIFS('SCN ISIC GDP'!$P$6:$P$133,'SCN ISIC GDP'!$A$6:$A$133,$A15)</f>
        <v>2.002158067255696E-4</v>
      </c>
      <c r="U15">
        <f>'OECD GDP'!AE$4*SUMIFS('SCN ISIC GDP'!$P$6:$P$133,'SCN ISIC GDP'!$A$6:$A$133,$A15)</f>
        <v>2.0081565325900439E-4</v>
      </c>
      <c r="V15">
        <f>'OECD GDP'!AF$4*SUMIFS('SCN ISIC GDP'!$P$6:$P$133,'SCN ISIC GDP'!$A$6:$A$133,$A15)</f>
        <v>2.0077140542869659E-4</v>
      </c>
      <c r="W15">
        <f>'OECD GDP'!AG$4*SUMIFS('SCN ISIC GDP'!$P$6:$P$133,'SCN ISIC GDP'!$A$6:$A$133,$A15)</f>
        <v>2.0019011374136465E-4</v>
      </c>
      <c r="X15">
        <f>'OECD GDP'!AH$4*SUMIFS('SCN ISIC GDP'!$P$6:$P$133,'SCN ISIC GDP'!$A$6:$A$133,$A15)</f>
        <v>1.9921370060188757E-4</v>
      </c>
      <c r="Y15">
        <f>'OECD GDP'!AI$4*SUMIFS('SCN ISIC GDP'!$P$6:$P$133,'SCN ISIC GDP'!$A$6:$A$133,$A15)</f>
        <v>1.9795675658307779E-4</v>
      </c>
      <c r="Z15">
        <f>'OECD GDP'!AJ$4*SUMIFS('SCN ISIC GDP'!$P$6:$P$133,'SCN ISIC GDP'!$A$6:$A$133,$A15)</f>
        <v>1.9647162660807861E-4</v>
      </c>
      <c r="AA15">
        <f>'OECD GDP'!AK$4*SUMIFS('SCN ISIC GDP'!$P$6:$P$133,'SCN ISIC GDP'!$A$6:$A$133,$A15)</f>
        <v>1.9478778571752024E-4</v>
      </c>
      <c r="AB15">
        <f>'OECD GDP'!AL$4*SUMIFS('SCN ISIC GDP'!$P$6:$P$133,'SCN ISIC GDP'!$A$6:$A$133,$A15)</f>
        <v>1.9295655650641545E-4</v>
      </c>
      <c r="AC15">
        <f>'OECD GDP'!AM$4*SUMIFS('SCN ISIC GDP'!$P$6:$P$133,'SCN ISIC GDP'!$A$6:$A$133,$A15)</f>
        <v>1.9102523907600478E-4</v>
      </c>
      <c r="AD15">
        <f>'OECD GDP'!AN$4*SUMIFS('SCN ISIC GDP'!$P$6:$P$133,'SCN ISIC GDP'!$A$6:$A$133,$A15)</f>
        <v>1.8903875136341719E-4</v>
      </c>
      <c r="AE15">
        <f>'OECD GDP'!AO$4*SUMIFS('SCN ISIC GDP'!$P$6:$P$133,'SCN ISIC GDP'!$A$6:$A$133,$A15)</f>
        <v>1.8703970875247518E-4</v>
      </c>
      <c r="AF15">
        <f>'OECD GDP'!AP$4*SUMIFS('SCN ISIC GDP'!$P$6:$P$133,'SCN ISIC GDP'!$A$6:$A$133,$A15)</f>
        <v>1.8504501991076022E-4</v>
      </c>
    </row>
    <row r="16" spans="1:32">
      <c r="A16" s="2" t="s">
        <v>39</v>
      </c>
      <c r="B16">
        <f>'OECD GDP'!L$4*SUMIFS('SCN ISIC GDP'!$P$6:$P$133,'SCN ISIC GDP'!$A$6:$A$133,$A16)</f>
        <v>-2.2457248937401836E-4</v>
      </c>
      <c r="C16">
        <f>'OECD GDP'!M$4*SUMIFS('SCN ISIC GDP'!$P$6:$P$133,'SCN ISIC GDP'!$A$6:$A$133,$A16)</f>
        <v>3.3551475665292621E-4</v>
      </c>
      <c r="D16">
        <f>'OECD GDP'!N$4*SUMIFS('SCN ISIC GDP'!$P$6:$P$133,'SCN ISIC GDP'!$A$6:$A$133,$A16)</f>
        <v>1.8993922887501692E-4</v>
      </c>
      <c r="E16">
        <f>'OECD GDP'!O$4*SUMIFS('SCN ISIC GDP'!$P$6:$P$133,'SCN ISIC GDP'!$A$6:$A$133,$A16)</f>
        <v>1.9144603545183953E-4</v>
      </c>
      <c r="F16">
        <f>'OECD GDP'!P$4*SUMIFS('SCN ISIC GDP'!$P$6:$P$133,'SCN ISIC GDP'!$A$6:$A$133,$A16)</f>
        <v>1.1320311873446312E-4</v>
      </c>
      <c r="G16">
        <f>'OECD GDP'!Q$4*SUMIFS('SCN ISIC GDP'!$P$6:$P$133,'SCN ISIC GDP'!$A$6:$A$133,$A16)</f>
        <v>1.2852541999854679E-4</v>
      </c>
      <c r="H16">
        <f>'OECD GDP'!R$4*SUMIFS('SCN ISIC GDP'!$P$6:$P$133,'SCN ISIC GDP'!$A$6:$A$133,$A16)</f>
        <v>8.8323129817028886E-5</v>
      </c>
      <c r="I16">
        <f>'OECD GDP'!S$4*SUMIFS('SCN ISIC GDP'!$P$6:$P$133,'SCN ISIC GDP'!$A$6:$A$133,$A16)</f>
        <v>9.3195021122863473E-5</v>
      </c>
      <c r="J16">
        <f>'OECD GDP'!T$4*SUMIFS('SCN ISIC GDP'!$P$6:$P$133,'SCN ISIC GDP'!$A$6:$A$133,$A16)</f>
        <v>1.034941787377543E-4</v>
      </c>
      <c r="K16">
        <f>'OECD GDP'!U$4*SUMIFS('SCN ISIC GDP'!$P$6:$P$133,'SCN ISIC GDP'!$A$6:$A$133,$A16)</f>
        <v>1.1545727613823813E-4</v>
      </c>
      <c r="L16">
        <f>'OECD GDP'!V$4*SUMIFS('SCN ISIC GDP'!$P$6:$P$133,'SCN ISIC GDP'!$A$6:$A$133,$A16)</f>
        <v>1.2690085591346681E-4</v>
      </c>
      <c r="M16">
        <f>'OECD GDP'!W$4*SUMIFS('SCN ISIC GDP'!$P$6:$P$133,'SCN ISIC GDP'!$A$6:$A$133,$A16)</f>
        <v>1.3676562178868273E-4</v>
      </c>
      <c r="N16">
        <f>'OECD GDP'!X$4*SUMIFS('SCN ISIC GDP'!$P$6:$P$133,'SCN ISIC GDP'!$A$6:$A$133,$A16)</f>
        <v>1.4430909583316293E-4</v>
      </c>
      <c r="O16">
        <f>'OECD GDP'!Y$4*SUMIFS('SCN ISIC GDP'!$P$6:$P$133,'SCN ISIC GDP'!$A$6:$A$133,$A16)</f>
        <v>1.501319405278506E-4</v>
      </c>
      <c r="P16">
        <f>'OECD GDP'!Z$4*SUMIFS('SCN ISIC GDP'!$P$6:$P$133,'SCN ISIC GDP'!$A$6:$A$133,$A16)</f>
        <v>1.5462344157734891E-4</v>
      </c>
      <c r="Q16">
        <f>'OECD GDP'!AA$4*SUMIFS('SCN ISIC GDP'!$P$6:$P$133,'SCN ISIC GDP'!$A$6:$A$133,$A16)</f>
        <v>1.5801324930063293E-4</v>
      </c>
      <c r="R16">
        <f>'OECD GDP'!AB$4*SUMIFS('SCN ISIC GDP'!$P$6:$P$133,'SCN ISIC GDP'!$A$6:$A$133,$A16)</f>
        <v>1.6045179331721819E-4</v>
      </c>
      <c r="S16">
        <f>'OECD GDP'!AC$4*SUMIFS('SCN ISIC GDP'!$P$6:$P$133,'SCN ISIC GDP'!$A$6:$A$133,$A16)</f>
        <v>1.6210029516664718E-4</v>
      </c>
      <c r="T16">
        <f>'OECD GDP'!AD$4*SUMIFS('SCN ISIC GDP'!$P$6:$P$133,'SCN ISIC GDP'!$A$6:$A$133,$A16)</f>
        <v>1.6313653683799133E-4</v>
      </c>
      <c r="U16">
        <f>'OECD GDP'!AE$4*SUMIFS('SCN ISIC GDP'!$P$6:$P$133,'SCN ISIC GDP'!$A$6:$A$133,$A16)</f>
        <v>1.6362529388319781E-4</v>
      </c>
      <c r="V16">
        <f>'OECD GDP'!AF$4*SUMIFS('SCN ISIC GDP'!$P$6:$P$133,'SCN ISIC GDP'!$A$6:$A$133,$A16)</f>
        <v>1.6358924059691106E-4</v>
      </c>
      <c r="W16">
        <f>'OECD GDP'!AG$4*SUMIFS('SCN ISIC GDP'!$P$6:$P$133,'SCN ISIC GDP'!$A$6:$A$133,$A16)</f>
        <v>1.631156021049511E-4</v>
      </c>
      <c r="X16">
        <f>'OECD GDP'!AH$4*SUMIFS('SCN ISIC GDP'!$P$6:$P$133,'SCN ISIC GDP'!$A$6:$A$133,$A16)</f>
        <v>1.6232001727724699E-4</v>
      </c>
      <c r="Y16">
        <f>'OECD GDP'!AI$4*SUMIFS('SCN ISIC GDP'!$P$6:$P$133,'SCN ISIC GDP'!$A$6:$A$133,$A16)</f>
        <v>1.6129585491174049E-4</v>
      </c>
      <c r="Z16">
        <f>'OECD GDP'!AJ$4*SUMIFS('SCN ISIC GDP'!$P$6:$P$133,'SCN ISIC GDP'!$A$6:$A$133,$A16)</f>
        <v>1.6008576583416957E-4</v>
      </c>
      <c r="AA16">
        <f>'OECD GDP'!AK$4*SUMIFS('SCN ISIC GDP'!$P$6:$P$133,'SCN ISIC GDP'!$A$6:$A$133,$A16)</f>
        <v>1.5871376641032585E-4</v>
      </c>
      <c r="AB16">
        <f>'OECD GDP'!AL$4*SUMIFS('SCN ISIC GDP'!$P$6:$P$133,'SCN ISIC GDP'!$A$6:$A$133,$A16)</f>
        <v>1.572216744694249E-4</v>
      </c>
      <c r="AC16">
        <f>'OECD GDP'!AM$4*SUMIFS('SCN ISIC GDP'!$P$6:$P$133,'SCN ISIC GDP'!$A$6:$A$133,$A16)</f>
        <v>1.5564803029874313E-4</v>
      </c>
      <c r="AD16">
        <f>'OECD GDP'!AN$4*SUMIFS('SCN ISIC GDP'!$P$6:$P$133,'SCN ISIC GDP'!$A$6:$A$133,$A16)</f>
        <v>1.5402943318993965E-4</v>
      </c>
      <c r="AE16">
        <f>'OECD GDP'!AO$4*SUMIFS('SCN ISIC GDP'!$P$6:$P$133,'SCN ISIC GDP'!$A$6:$A$133,$A16)</f>
        <v>1.5240060630621784E-4</v>
      </c>
      <c r="AF16">
        <f>'OECD GDP'!AP$4*SUMIFS('SCN ISIC GDP'!$P$6:$P$133,'SCN ISIC GDP'!$A$6:$A$133,$A16)</f>
        <v>1.5077532688883002E-4</v>
      </c>
    </row>
    <row r="17" spans="1:32">
      <c r="A17" s="2" t="s">
        <v>40</v>
      </c>
      <c r="B17">
        <f>'OECD GDP'!L$4*SUMIFS('SCN ISIC GDP'!$P$6:$P$133,'SCN ISIC GDP'!$A$6:$A$133,$A17)</f>
        <v>-7.2623587728509373E-4</v>
      </c>
      <c r="C17">
        <f>'OECD GDP'!M$4*SUMIFS('SCN ISIC GDP'!$P$6:$P$133,'SCN ISIC GDP'!$A$6:$A$133,$A17)</f>
        <v>1.0850075818241468E-3</v>
      </c>
      <c r="D17">
        <f>'OECD GDP'!N$4*SUMIFS('SCN ISIC GDP'!$P$6:$P$133,'SCN ISIC GDP'!$A$6:$A$133,$A17)</f>
        <v>6.1423677894564485E-4</v>
      </c>
      <c r="E17">
        <f>'OECD GDP'!O$4*SUMIFS('SCN ISIC GDP'!$P$6:$P$133,'SCN ISIC GDP'!$A$6:$A$133,$A17)</f>
        <v>6.1910957970262104E-4</v>
      </c>
      <c r="F17">
        <f>'OECD GDP'!P$4*SUMIFS('SCN ISIC GDP'!$P$6:$P$133,'SCN ISIC GDP'!$A$6:$A$133,$A17)</f>
        <v>3.6608298048747051E-4</v>
      </c>
      <c r="G17">
        <f>'OECD GDP'!Q$4*SUMIFS('SCN ISIC GDP'!$P$6:$P$133,'SCN ISIC GDP'!$A$6:$A$133,$A17)</f>
        <v>4.1563314992971079E-4</v>
      </c>
      <c r="H17">
        <f>'OECD GDP'!R$4*SUMIFS('SCN ISIC GDP'!$P$6:$P$133,'SCN ISIC GDP'!$A$6:$A$133,$A17)</f>
        <v>2.8562459206838266E-4</v>
      </c>
      <c r="I17">
        <f>'OECD GDP'!S$4*SUMIFS('SCN ISIC GDP'!$P$6:$P$133,'SCN ISIC GDP'!$A$6:$A$133,$A17)</f>
        <v>3.0137960403085745E-4</v>
      </c>
      <c r="J17">
        <f>'OECD GDP'!T$4*SUMIFS('SCN ISIC GDP'!$P$6:$P$133,'SCN ISIC GDP'!$A$6:$A$133,$A17)</f>
        <v>3.3468563268377325E-4</v>
      </c>
      <c r="K17">
        <f>'OECD GDP'!U$4*SUMIFS('SCN ISIC GDP'!$P$6:$P$133,'SCN ISIC GDP'!$A$6:$A$133,$A17)</f>
        <v>3.7337260881297206E-4</v>
      </c>
      <c r="L17">
        <f>'OECD GDP'!V$4*SUMIFS('SCN ISIC GDP'!$P$6:$P$133,'SCN ISIC GDP'!$A$6:$A$133,$A17)</f>
        <v>4.1037953793644045E-4</v>
      </c>
      <c r="M17">
        <f>'OECD GDP'!W$4*SUMIFS('SCN ISIC GDP'!$P$6:$P$133,'SCN ISIC GDP'!$A$6:$A$133,$A17)</f>
        <v>4.4228080473705838E-4</v>
      </c>
      <c r="N17">
        <f>'OECD GDP'!X$4*SUMIFS('SCN ISIC GDP'!$P$6:$P$133,'SCN ISIC GDP'!$A$6:$A$133,$A17)</f>
        <v>4.6667533990804453E-4</v>
      </c>
      <c r="O17">
        <f>'OECD GDP'!Y$4*SUMIFS('SCN ISIC GDP'!$P$6:$P$133,'SCN ISIC GDP'!$A$6:$A$133,$A17)</f>
        <v>4.8550560151724141E-4</v>
      </c>
      <c r="P17">
        <f>'OECD GDP'!Z$4*SUMIFS('SCN ISIC GDP'!$P$6:$P$133,'SCN ISIC GDP'!$A$6:$A$133,$A17)</f>
        <v>5.0003048483710671E-4</v>
      </c>
      <c r="Q17">
        <f>'OECD GDP'!AA$4*SUMIFS('SCN ISIC GDP'!$P$6:$P$133,'SCN ISIC GDP'!$A$6:$A$133,$A17)</f>
        <v>5.1099264673239977E-4</v>
      </c>
      <c r="R17">
        <f>'OECD GDP'!AB$4*SUMIFS('SCN ISIC GDP'!$P$6:$P$133,'SCN ISIC GDP'!$A$6:$A$133,$A17)</f>
        <v>5.1887855545665871E-4</v>
      </c>
      <c r="S17">
        <f>'OECD GDP'!AC$4*SUMIFS('SCN ISIC GDP'!$P$6:$P$133,'SCN ISIC GDP'!$A$6:$A$133,$A17)</f>
        <v>5.2420957881648019E-4</v>
      </c>
      <c r="T17">
        <f>'OECD GDP'!AD$4*SUMIFS('SCN ISIC GDP'!$P$6:$P$133,'SCN ISIC GDP'!$A$6:$A$133,$A17)</f>
        <v>5.2756063878542695E-4</v>
      </c>
      <c r="U17">
        <f>'OECD GDP'!AE$4*SUMIFS('SCN ISIC GDP'!$P$6:$P$133,'SCN ISIC GDP'!$A$6:$A$133,$A17)</f>
        <v>5.2914121039726689E-4</v>
      </c>
      <c r="V17">
        <f>'OECD GDP'!AF$4*SUMIFS('SCN ISIC GDP'!$P$6:$P$133,'SCN ISIC GDP'!$A$6:$A$133,$A17)</f>
        <v>5.2902461913504923E-4</v>
      </c>
      <c r="W17">
        <f>'OECD GDP'!AG$4*SUMIFS('SCN ISIC GDP'!$P$6:$P$133,'SCN ISIC GDP'!$A$6:$A$133,$A17)</f>
        <v>5.2749293880019021E-4</v>
      </c>
      <c r="X17">
        <f>'OECD GDP'!AH$4*SUMIFS('SCN ISIC GDP'!$P$6:$P$133,'SCN ISIC GDP'!$A$6:$A$133,$A17)</f>
        <v>5.2492012925030762E-4</v>
      </c>
      <c r="Y17">
        <f>'OECD GDP'!AI$4*SUMIFS('SCN ISIC GDP'!$P$6:$P$133,'SCN ISIC GDP'!$A$6:$A$133,$A17)</f>
        <v>5.2160813205924799E-4</v>
      </c>
      <c r="Z17">
        <f>'OECD GDP'!AJ$4*SUMIFS('SCN ISIC GDP'!$P$6:$P$133,'SCN ISIC GDP'!$A$6:$A$133,$A17)</f>
        <v>5.1769487400483343E-4</v>
      </c>
      <c r="AA17">
        <f>'OECD GDP'!AK$4*SUMIFS('SCN ISIC GDP'!$P$6:$P$133,'SCN ISIC GDP'!$A$6:$A$133,$A17)</f>
        <v>5.1325802063963632E-4</v>
      </c>
      <c r="AB17">
        <f>'OECD GDP'!AL$4*SUMIFS('SCN ISIC GDP'!$P$6:$P$133,'SCN ISIC GDP'!$A$6:$A$133,$A17)</f>
        <v>5.0843280494776454E-4</v>
      </c>
      <c r="AC17">
        <f>'OECD GDP'!AM$4*SUMIFS('SCN ISIC GDP'!$P$6:$P$133,'SCN ISIC GDP'!$A$6:$A$133,$A17)</f>
        <v>5.0334386080320244E-4</v>
      </c>
      <c r="AD17">
        <f>'OECD GDP'!AN$4*SUMIFS('SCN ISIC GDP'!$P$6:$P$133,'SCN ISIC GDP'!$A$6:$A$133,$A17)</f>
        <v>4.9810954517282577E-4</v>
      </c>
      <c r="AE17">
        <f>'OECD GDP'!AO$4*SUMIFS('SCN ISIC GDP'!$P$6:$P$133,'SCN ISIC GDP'!$A$6:$A$133,$A17)</f>
        <v>4.9284214788768838E-4</v>
      </c>
      <c r="AF17">
        <f>'OECD GDP'!AP$4*SUMIFS('SCN ISIC GDP'!$P$6:$P$133,'SCN ISIC GDP'!$A$6:$A$133,$A17)</f>
        <v>4.8758622261024163E-4</v>
      </c>
    </row>
    <row r="18" spans="1:32">
      <c r="A18" s="2" t="s">
        <v>41</v>
      </c>
      <c r="B18">
        <f>'OECD GDP'!L$4*SUMIFS('SCN ISIC GDP'!$P$6:$P$133,'SCN ISIC GDP'!$A$6:$A$133,$A18)</f>
        <v>-3.4085048393222753E-4</v>
      </c>
      <c r="C18">
        <f>'OECD GDP'!M$4*SUMIFS('SCN ISIC GDP'!$P$6:$P$133,'SCN ISIC GDP'!$A$6:$A$133,$A18)</f>
        <v>5.0923587074412256E-4</v>
      </c>
      <c r="D18">
        <f>'OECD GDP'!N$4*SUMIFS('SCN ISIC GDP'!$P$6:$P$133,'SCN ISIC GDP'!$A$6:$A$133,$A18)</f>
        <v>2.8828499100769087E-4</v>
      </c>
      <c r="E18">
        <f>'OECD GDP'!O$4*SUMIFS('SCN ISIC GDP'!$P$6:$P$133,'SCN ISIC GDP'!$A$6:$A$133,$A18)</f>
        <v>2.9057198418452152E-4</v>
      </c>
      <c r="F18">
        <f>'OECD GDP'!P$4*SUMIFS('SCN ISIC GDP'!$P$6:$P$133,'SCN ISIC GDP'!$A$6:$A$133,$A18)</f>
        <v>1.7181685036681636E-4</v>
      </c>
      <c r="G18">
        <f>'OECD GDP'!Q$4*SUMIFS('SCN ISIC GDP'!$P$6:$P$133,'SCN ISIC GDP'!$A$6:$A$133,$A18)</f>
        <v>1.9507265438526941E-4</v>
      </c>
      <c r="H18">
        <f>'OECD GDP'!R$4*SUMIFS('SCN ISIC GDP'!$P$6:$P$133,'SCN ISIC GDP'!$A$6:$A$133,$A18)</f>
        <v>1.3405462808226861E-4</v>
      </c>
      <c r="I18">
        <f>'OECD GDP'!S$4*SUMIFS('SCN ISIC GDP'!$P$6:$P$133,'SCN ISIC GDP'!$A$6:$A$133,$A18)</f>
        <v>1.4144906234217155E-4</v>
      </c>
      <c r="J18">
        <f>'OECD GDP'!T$4*SUMIFS('SCN ISIC GDP'!$P$6:$P$133,'SCN ISIC GDP'!$A$6:$A$133,$A18)</f>
        <v>1.5708086509287823E-4</v>
      </c>
      <c r="K18">
        <f>'OECD GDP'!U$4*SUMIFS('SCN ISIC GDP'!$P$6:$P$133,'SCN ISIC GDP'!$A$6:$A$133,$A18)</f>
        <v>1.752381538580757E-4</v>
      </c>
      <c r="L18">
        <f>'OECD GDP'!V$4*SUMIFS('SCN ISIC GDP'!$P$6:$P$133,'SCN ISIC GDP'!$A$6:$A$133,$A18)</f>
        <v>1.9260693182004368E-4</v>
      </c>
      <c r="M18">
        <f>'OECD GDP'!W$4*SUMIFS('SCN ISIC GDP'!$P$6:$P$133,'SCN ISIC GDP'!$A$6:$A$133,$A18)</f>
        <v>2.075794256986037E-4</v>
      </c>
      <c r="N18">
        <f>'OECD GDP'!X$4*SUMIFS('SCN ISIC GDP'!$P$6:$P$133,'SCN ISIC GDP'!$A$6:$A$133,$A18)</f>
        <v>2.190287211388347E-4</v>
      </c>
      <c r="O18">
        <f>'OECD GDP'!Y$4*SUMIFS('SCN ISIC GDP'!$P$6:$P$133,'SCN ISIC GDP'!$A$6:$A$133,$A18)</f>
        <v>2.2786648856786741E-4</v>
      </c>
      <c r="P18">
        <f>'OECD GDP'!Z$4*SUMIFS('SCN ISIC GDP'!$P$6:$P$133,'SCN ISIC GDP'!$A$6:$A$133,$A18)</f>
        <v>2.3468357605071528E-4</v>
      </c>
      <c r="Q18">
        <f>'OECD GDP'!AA$4*SUMIFS('SCN ISIC GDP'!$P$6:$P$133,'SCN ISIC GDP'!$A$6:$A$133,$A18)</f>
        <v>2.3982854107354251E-4</v>
      </c>
      <c r="R18">
        <f>'OECD GDP'!AB$4*SUMIFS('SCN ISIC GDP'!$P$6:$P$133,'SCN ISIC GDP'!$A$6:$A$133,$A18)</f>
        <v>2.4352970193460783E-4</v>
      </c>
      <c r="S18">
        <f>'OECD GDP'!AC$4*SUMIFS('SCN ISIC GDP'!$P$6:$P$133,'SCN ISIC GDP'!$A$6:$A$133,$A18)</f>
        <v>2.4603175663733337E-4</v>
      </c>
      <c r="T18">
        <f>'OECD GDP'!AD$4*SUMIFS('SCN ISIC GDP'!$P$6:$P$133,'SCN ISIC GDP'!$A$6:$A$133,$A18)</f>
        <v>2.4760453821949833E-4</v>
      </c>
      <c r="U18">
        <f>'OECD GDP'!AE$4*SUMIFS('SCN ISIC GDP'!$P$6:$P$133,'SCN ISIC GDP'!$A$6:$A$133,$A18)</f>
        <v>2.4834636138692319E-4</v>
      </c>
      <c r="V18">
        <f>'OECD GDP'!AF$4*SUMIFS('SCN ISIC GDP'!$P$6:$P$133,'SCN ISIC GDP'!$A$6:$A$133,$A18)</f>
        <v>2.4829164061452382E-4</v>
      </c>
      <c r="W18">
        <f>'OECD GDP'!AG$4*SUMIFS('SCN ISIC GDP'!$P$6:$P$133,'SCN ISIC GDP'!$A$6:$A$133,$A18)</f>
        <v>2.4757276400749382E-4</v>
      </c>
      <c r="X18">
        <f>'OECD GDP'!AH$4*SUMIFS('SCN ISIC GDP'!$P$6:$P$133,'SCN ISIC GDP'!$A$6:$A$133,$A18)</f>
        <v>2.4636524533818587E-4</v>
      </c>
      <c r="Y18">
        <f>'OECD GDP'!AI$4*SUMIFS('SCN ISIC GDP'!$P$6:$P$133,'SCN ISIC GDP'!$A$6:$A$133,$A18)</f>
        <v>2.4481079742303329E-4</v>
      </c>
      <c r="Z18">
        <f>'OECD GDP'!AJ$4*SUMIFS('SCN ISIC GDP'!$P$6:$P$133,'SCN ISIC GDP'!$A$6:$A$133,$A18)</f>
        <v>2.4297415461410843E-4</v>
      </c>
      <c r="AA18">
        <f>'OECD GDP'!AK$4*SUMIFS('SCN ISIC GDP'!$P$6:$P$133,'SCN ISIC GDP'!$A$6:$A$133,$A18)</f>
        <v>2.4089176834820645E-4</v>
      </c>
      <c r="AB18">
        <f>'OECD GDP'!AL$4*SUMIFS('SCN ISIC GDP'!$P$6:$P$133,'SCN ISIC GDP'!$A$6:$A$133,$A18)</f>
        <v>2.3862710867619987E-4</v>
      </c>
      <c r="AC18">
        <f>'OECD GDP'!AM$4*SUMIFS('SCN ISIC GDP'!$P$6:$P$133,'SCN ISIC GDP'!$A$6:$A$133,$A18)</f>
        <v>2.3623867107812571E-4</v>
      </c>
      <c r="AD18">
        <f>'OECD GDP'!AN$4*SUMIFS('SCN ISIC GDP'!$P$6:$P$133,'SCN ISIC GDP'!$A$6:$A$133,$A18)</f>
        <v>2.3378200503962386E-4</v>
      </c>
      <c r="AE18">
        <f>'OECD GDP'!AO$4*SUMIFS('SCN ISIC GDP'!$P$6:$P$133,'SCN ISIC GDP'!$A$6:$A$133,$A18)</f>
        <v>2.313098125056855E-4</v>
      </c>
      <c r="AF18">
        <f>'OECD GDP'!AP$4*SUMIFS('SCN ISIC GDP'!$P$6:$P$133,'SCN ISIC GDP'!$A$6:$A$133,$A18)</f>
        <v>2.2884300422704949E-4</v>
      </c>
    </row>
    <row r="19" spans="1:32">
      <c r="A19" s="2" t="s">
        <v>12</v>
      </c>
      <c r="B19">
        <f>'OECD GDP'!L$4*SUMIFS('SCN ISIC GDP'!$P$6:$P$133,'SCN ISIC GDP'!$A$6:$A$133,$A19)</f>
        <v>-6.0915707540164644E-4</v>
      </c>
      <c r="C19">
        <f>'OECD GDP'!M$4*SUMIFS('SCN ISIC GDP'!$P$6:$P$133,'SCN ISIC GDP'!$A$6:$A$133,$A19)</f>
        <v>9.100900492597791E-4</v>
      </c>
      <c r="D19">
        <f>'OECD GDP'!N$4*SUMIFS('SCN ISIC GDP'!$P$6:$P$133,'SCN ISIC GDP'!$A$6:$A$133,$A19)</f>
        <v>5.1521370889223153E-4</v>
      </c>
      <c r="E19">
        <f>'OECD GDP'!O$4*SUMIFS('SCN ISIC GDP'!$P$6:$P$133,'SCN ISIC GDP'!$A$6:$A$133,$A19)</f>
        <v>5.1930094989887385E-4</v>
      </c>
      <c r="F19">
        <f>'OECD GDP'!P$4*SUMIFS('SCN ISIC GDP'!$P$6:$P$133,'SCN ISIC GDP'!$A$6:$A$133,$A19)</f>
        <v>3.0706557569383627E-4</v>
      </c>
      <c r="G19">
        <f>'OECD GDP'!Q$4*SUMIFS('SCN ISIC GDP'!$P$6:$P$133,'SCN ISIC GDP'!$A$6:$A$133,$A19)</f>
        <v>3.4862760429524346E-4</v>
      </c>
      <c r="H19">
        <f>'OECD GDP'!R$4*SUMIFS('SCN ISIC GDP'!$P$6:$P$133,'SCN ISIC GDP'!$A$6:$A$133,$A19)</f>
        <v>2.3957814066911218E-4</v>
      </c>
      <c r="I19">
        <f>'OECD GDP'!S$4*SUMIFS('SCN ISIC GDP'!$P$6:$P$133,'SCN ISIC GDP'!$A$6:$A$133,$A19)</f>
        <v>2.527932369073438E-4</v>
      </c>
      <c r="J19">
        <f>'OECD GDP'!T$4*SUMIFS('SCN ISIC GDP'!$P$6:$P$133,'SCN ISIC GDP'!$A$6:$A$133,$A19)</f>
        <v>2.8072989446177235E-4</v>
      </c>
      <c r="K19">
        <f>'OECD GDP'!U$4*SUMIFS('SCN ISIC GDP'!$P$6:$P$133,'SCN ISIC GDP'!$A$6:$A$133,$A19)</f>
        <v>3.1318001978895268E-4</v>
      </c>
      <c r="L19">
        <f>'OECD GDP'!V$4*SUMIFS('SCN ISIC GDP'!$P$6:$P$133,'SCN ISIC GDP'!$A$6:$A$133,$A19)</f>
        <v>3.4422094384619039E-4</v>
      </c>
      <c r="M19">
        <f>'OECD GDP'!W$4*SUMIFS('SCN ISIC GDP'!$P$6:$P$133,'SCN ISIC GDP'!$A$6:$A$133,$A19)</f>
        <v>3.7097930568658652E-4</v>
      </c>
      <c r="N19">
        <f>'OECD GDP'!X$4*SUMIFS('SCN ISIC GDP'!$P$6:$P$133,'SCN ISIC GDP'!$A$6:$A$133,$A19)</f>
        <v>3.9144112004377919E-4</v>
      </c>
      <c r="O19">
        <f>'OECD GDP'!Y$4*SUMIFS('SCN ISIC GDP'!$P$6:$P$133,'SCN ISIC GDP'!$A$6:$A$133,$A19)</f>
        <v>4.0723569512562046E-4</v>
      </c>
      <c r="P19">
        <f>'OECD GDP'!Z$4*SUMIFS('SCN ISIC GDP'!$P$6:$P$133,'SCN ISIC GDP'!$A$6:$A$133,$A19)</f>
        <v>4.1941897568283527E-4</v>
      </c>
      <c r="Q19">
        <f>'OECD GDP'!AA$4*SUMIFS('SCN ISIC GDP'!$P$6:$P$133,'SCN ISIC GDP'!$A$6:$A$133,$A19)</f>
        <v>4.2861389249853905E-4</v>
      </c>
      <c r="R19">
        <f>'OECD GDP'!AB$4*SUMIFS('SCN ISIC GDP'!$P$6:$P$133,'SCN ISIC GDP'!$A$6:$A$133,$A19)</f>
        <v>4.3522848872767591E-4</v>
      </c>
      <c r="S19">
        <f>'OECD GDP'!AC$4*SUMIFS('SCN ISIC GDP'!$P$6:$P$133,'SCN ISIC GDP'!$A$6:$A$133,$A19)</f>
        <v>4.3970008080999862E-4</v>
      </c>
      <c r="T19">
        <f>'OECD GDP'!AD$4*SUMIFS('SCN ISIC GDP'!$P$6:$P$133,'SCN ISIC GDP'!$A$6:$A$133,$A19)</f>
        <v>4.4251090571417474E-4</v>
      </c>
      <c r="U19">
        <f>'OECD GDP'!AE$4*SUMIFS('SCN ISIC GDP'!$P$6:$P$133,'SCN ISIC GDP'!$A$6:$A$133,$A19)</f>
        <v>4.4383666833572218E-4</v>
      </c>
      <c r="V19">
        <f>'OECD GDP'!AF$4*SUMIFS('SCN ISIC GDP'!$P$6:$P$133,'SCN ISIC GDP'!$A$6:$A$133,$A19)</f>
        <v>4.4373887312271866E-4</v>
      </c>
      <c r="W19">
        <f>'OECD GDP'!AG$4*SUMIFS('SCN ISIC GDP'!$P$6:$P$133,'SCN ISIC GDP'!$A$6:$A$133,$A19)</f>
        <v>4.4245411985946632E-4</v>
      </c>
      <c r="X19">
        <f>'OECD GDP'!AH$4*SUMIFS('SCN ISIC GDP'!$P$6:$P$133,'SCN ISIC GDP'!$A$6:$A$133,$A19)</f>
        <v>4.4029608114230627E-4</v>
      </c>
      <c r="Y19">
        <f>'OECD GDP'!AI$4*SUMIFS('SCN ISIC GDP'!$P$6:$P$133,'SCN ISIC GDP'!$A$6:$A$133,$A19)</f>
        <v>4.3751802158101537E-4</v>
      </c>
      <c r="Z19">
        <f>'OECD GDP'!AJ$4*SUMIFS('SCN ISIC GDP'!$P$6:$P$133,'SCN ISIC GDP'!$A$6:$A$133,$A19)</f>
        <v>4.3423563233768785E-4</v>
      </c>
      <c r="AA19">
        <f>'OECD GDP'!AK$4*SUMIFS('SCN ISIC GDP'!$P$6:$P$133,'SCN ISIC GDP'!$A$6:$A$133,$A19)</f>
        <v>4.3051405825347551E-4</v>
      </c>
      <c r="AB19">
        <f>'OECD GDP'!AL$4*SUMIFS('SCN ISIC GDP'!$P$6:$P$133,'SCN ISIC GDP'!$A$6:$A$133,$A19)</f>
        <v>4.2646673097183413E-4</v>
      </c>
      <c r="AC19">
        <f>'OECD GDP'!AM$4*SUMIFS('SCN ISIC GDP'!$P$6:$P$133,'SCN ISIC GDP'!$A$6:$A$133,$A19)</f>
        <v>4.2219819174244146E-4</v>
      </c>
      <c r="AD19">
        <f>'OECD GDP'!AN$4*SUMIFS('SCN ISIC GDP'!$P$6:$P$133,'SCN ISIC GDP'!$A$6:$A$133,$A19)</f>
        <v>4.178077168280802E-4</v>
      </c>
      <c r="AE19">
        <f>'OECD GDP'!AO$4*SUMIFS('SCN ISIC GDP'!$P$6:$P$133,'SCN ISIC GDP'!$A$6:$A$133,$A19)</f>
        <v>4.1338949345802591E-4</v>
      </c>
      <c r="AF19">
        <f>'OECD GDP'!AP$4*SUMIFS('SCN ISIC GDP'!$P$6:$P$133,'SCN ISIC GDP'!$A$6:$A$133,$A19)</f>
        <v>4.089808926567161E-4</v>
      </c>
    </row>
    <row r="20" spans="1:32">
      <c r="A20" s="2" t="s">
        <v>13</v>
      </c>
      <c r="B20">
        <f>'OECD GDP'!L$4*SUMIFS('SCN ISIC GDP'!$P$6:$P$133,'SCN ISIC GDP'!$A$6:$A$133,$A20)</f>
        <v>-5.1332520481404541E-4</v>
      </c>
      <c r="C20">
        <f>'OECD GDP'!M$4*SUMIFS('SCN ISIC GDP'!$P$6:$P$133,'SCN ISIC GDP'!$A$6:$A$133,$A20)</f>
        <v>7.6691575917011518E-4</v>
      </c>
      <c r="D20">
        <f>'OECD GDP'!N$4*SUMIFS('SCN ISIC GDP'!$P$6:$P$133,'SCN ISIC GDP'!$A$6:$A$133,$A20)</f>
        <v>4.3416089760712296E-4</v>
      </c>
      <c r="E20">
        <f>'OECD GDP'!O$4*SUMIFS('SCN ISIC GDP'!$P$6:$P$133,'SCN ISIC GDP'!$A$6:$A$133,$A20)</f>
        <v>4.3760513869301311E-4</v>
      </c>
      <c r="F20">
        <f>'OECD GDP'!P$4*SUMIFS('SCN ISIC GDP'!$P$6:$P$133,'SCN ISIC GDP'!$A$6:$A$133,$A20)</f>
        <v>2.5875838252465815E-4</v>
      </c>
      <c r="G20">
        <f>'OECD GDP'!Q$4*SUMIFS('SCN ISIC GDP'!$P$6:$P$133,'SCN ISIC GDP'!$A$6:$A$133,$A20)</f>
        <v>2.9378192194630485E-4</v>
      </c>
      <c r="H20">
        <f>'OECD GDP'!R$4*SUMIFS('SCN ISIC GDP'!$P$6:$P$133,'SCN ISIC GDP'!$A$6:$A$133,$A20)</f>
        <v>2.0188799095348698E-4</v>
      </c>
      <c r="I20">
        <f>'OECD GDP'!S$4*SUMIFS('SCN ISIC GDP'!$P$6:$P$133,'SCN ISIC GDP'!$A$6:$A$133,$A20)</f>
        <v>2.130241038824139E-4</v>
      </c>
      <c r="J20">
        <f>'OECD GDP'!T$4*SUMIFS('SCN ISIC GDP'!$P$6:$P$133,'SCN ISIC GDP'!$A$6:$A$133,$A20)</f>
        <v>2.3656579951402326E-4</v>
      </c>
      <c r="K20">
        <f>'OECD GDP'!U$4*SUMIFS('SCN ISIC GDP'!$P$6:$P$133,'SCN ISIC GDP'!$A$6:$A$133,$A20)</f>
        <v>2.6391090950693142E-4</v>
      </c>
      <c r="L20">
        <f>'OECD GDP'!V$4*SUMIFS('SCN ISIC GDP'!$P$6:$P$133,'SCN ISIC GDP'!$A$6:$A$133,$A20)</f>
        <v>2.9006851210687279E-4</v>
      </c>
      <c r="M20">
        <f>'OECD GDP'!W$4*SUMIFS('SCN ISIC GDP'!$P$6:$P$133,'SCN ISIC GDP'!$A$6:$A$133,$A20)</f>
        <v>3.1261728011248622E-4</v>
      </c>
      <c r="N20">
        <f>'OECD GDP'!X$4*SUMIFS('SCN ISIC GDP'!$P$6:$P$133,'SCN ISIC GDP'!$A$6:$A$133,$A20)</f>
        <v>3.2986006603736017E-4</v>
      </c>
      <c r="O20">
        <f>'OECD GDP'!Y$4*SUMIFS('SCN ISIC GDP'!$P$6:$P$133,'SCN ISIC GDP'!$A$6:$A$133,$A20)</f>
        <v>3.4316985724924283E-4</v>
      </c>
      <c r="P20">
        <f>'OECD GDP'!Z$4*SUMIFS('SCN ISIC GDP'!$P$6:$P$133,'SCN ISIC GDP'!$A$6:$A$133,$A20)</f>
        <v>3.5343647851965283E-4</v>
      </c>
      <c r="Q20">
        <f>'OECD GDP'!AA$4*SUMIFS('SCN ISIC GDP'!$P$6:$P$133,'SCN ISIC GDP'!$A$6:$A$133,$A20)</f>
        <v>3.6118486189771196E-4</v>
      </c>
      <c r="R20">
        <f>'OECD GDP'!AB$4*SUMIFS('SCN ISIC GDP'!$P$6:$P$133,'SCN ISIC GDP'!$A$6:$A$133,$A20)</f>
        <v>3.6675885767186448E-4</v>
      </c>
      <c r="S20">
        <f>'OECD GDP'!AC$4*SUMIFS('SCN ISIC GDP'!$P$6:$P$133,'SCN ISIC GDP'!$A$6:$A$133,$A20)</f>
        <v>3.7052698417682173E-4</v>
      </c>
      <c r="T20">
        <f>'OECD GDP'!AD$4*SUMIFS('SCN ISIC GDP'!$P$6:$P$133,'SCN ISIC GDP'!$A$6:$A$133,$A20)</f>
        <v>3.7289561343173313E-4</v>
      </c>
      <c r="U20">
        <f>'OECD GDP'!AE$4*SUMIFS('SCN ISIC GDP'!$P$6:$P$133,'SCN ISIC GDP'!$A$6:$A$133,$A20)</f>
        <v>3.740128086457786E-4</v>
      </c>
      <c r="V20">
        <f>'OECD GDP'!AF$4*SUMIFS('SCN ISIC GDP'!$P$6:$P$133,'SCN ISIC GDP'!$A$6:$A$133,$A20)</f>
        <v>3.7393039846001208E-4</v>
      </c>
      <c r="W20">
        <f>'OECD GDP'!AG$4*SUMIFS('SCN ISIC GDP'!$P$6:$P$133,'SCN ISIC GDP'!$A$6:$A$133,$A20)</f>
        <v>3.7284776106052085E-4</v>
      </c>
      <c r="X20">
        <f>'OECD GDP'!AH$4*SUMIFS('SCN ISIC GDP'!$P$6:$P$133,'SCN ISIC GDP'!$A$6:$A$133,$A20)</f>
        <v>3.7102922244180346E-4</v>
      </c>
      <c r="Y20">
        <f>'OECD GDP'!AI$4*SUMIFS('SCN ISIC GDP'!$P$6:$P$133,'SCN ISIC GDP'!$A$6:$A$133,$A20)</f>
        <v>3.6868820392478959E-4</v>
      </c>
      <c r="Z20">
        <f>'OECD GDP'!AJ$4*SUMIFS('SCN ISIC GDP'!$P$6:$P$133,'SCN ISIC GDP'!$A$6:$A$133,$A20)</f>
        <v>3.6592219627479294E-4</v>
      </c>
      <c r="AA20">
        <f>'OECD GDP'!AK$4*SUMIFS('SCN ISIC GDP'!$P$6:$P$133,'SCN ISIC GDP'!$A$6:$A$133,$A20)</f>
        <v>3.6278609582360912E-4</v>
      </c>
      <c r="AB20">
        <f>'OECD GDP'!AL$4*SUMIFS('SCN ISIC GDP'!$P$6:$P$133,'SCN ISIC GDP'!$A$6:$A$133,$A20)</f>
        <v>3.5937548928271292E-4</v>
      </c>
      <c r="AC20">
        <f>'OECD GDP'!AM$4*SUMIFS('SCN ISIC GDP'!$P$6:$P$133,'SCN ISIC GDP'!$A$6:$A$133,$A20)</f>
        <v>3.5577847159603491E-4</v>
      </c>
      <c r="AD20">
        <f>'OECD GDP'!AN$4*SUMIFS('SCN ISIC GDP'!$P$6:$P$133,'SCN ISIC GDP'!$A$6:$A$133,$A20)</f>
        <v>3.5207870100212134E-4</v>
      </c>
      <c r="AE20">
        <f>'OECD GDP'!AO$4*SUMIFS('SCN ISIC GDP'!$P$6:$P$133,'SCN ISIC GDP'!$A$6:$A$133,$A20)</f>
        <v>3.4835554730674328E-4</v>
      </c>
      <c r="AF20">
        <f>'OECD GDP'!AP$4*SUMIFS('SCN ISIC GDP'!$P$6:$P$133,'SCN ISIC GDP'!$A$6:$A$133,$A20)</f>
        <v>3.4464050236897645E-4</v>
      </c>
    </row>
    <row r="21" spans="1:32">
      <c r="A21" s="2" t="s">
        <v>14</v>
      </c>
      <c r="B21">
        <f>'OECD GDP'!L$4*SUMIFS('SCN ISIC GDP'!$P$6:$P$133,'SCN ISIC GDP'!$A$6:$A$133,$A21)</f>
        <v>-4.6537168650498091E-4</v>
      </c>
      <c r="C21">
        <f>'OECD GDP'!M$4*SUMIFS('SCN ISIC GDP'!$P$6:$P$133,'SCN ISIC GDP'!$A$6:$A$133,$A21)</f>
        <v>6.9527246452184908E-4</v>
      </c>
      <c r="D21">
        <f>'OECD GDP'!N$4*SUMIFS('SCN ISIC GDP'!$P$6:$P$133,'SCN ISIC GDP'!$A$6:$A$133,$A21)</f>
        <v>3.9360270495023789E-4</v>
      </c>
      <c r="E21">
        <f>'OECD GDP'!O$4*SUMIFS('SCN ISIC GDP'!$P$6:$P$133,'SCN ISIC GDP'!$A$6:$A$133,$A21)</f>
        <v>3.9672519390624209E-4</v>
      </c>
      <c r="F21">
        <f>'OECD GDP'!P$4*SUMIFS('SCN ISIC GDP'!$P$6:$P$133,'SCN ISIC GDP'!$A$6:$A$133,$A21)</f>
        <v>2.3458584099026166E-4</v>
      </c>
      <c r="G21">
        <f>'OECD GDP'!Q$4*SUMIFS('SCN ISIC GDP'!$P$6:$P$133,'SCN ISIC GDP'!$A$6:$A$133,$A21)</f>
        <v>2.6633757157970306E-4</v>
      </c>
      <c r="H21">
        <f>'OECD GDP'!R$4*SUMIFS('SCN ISIC GDP'!$P$6:$P$133,'SCN ISIC GDP'!$A$6:$A$133,$A21)</f>
        <v>1.8302813490165848E-4</v>
      </c>
      <c r="I21">
        <f>'OECD GDP'!S$4*SUMIFS('SCN ISIC GDP'!$P$6:$P$133,'SCN ISIC GDP'!$A$6:$A$133,$A21)</f>
        <v>1.9312394084736886E-4</v>
      </c>
      <c r="J21">
        <f>'OECD GDP'!T$4*SUMIFS('SCN ISIC GDP'!$P$6:$P$133,'SCN ISIC GDP'!$A$6:$A$133,$A21)</f>
        <v>2.1446643191643243E-4</v>
      </c>
      <c r="K21">
        <f>'OECD GDP'!U$4*SUMIFS('SCN ISIC GDP'!$P$6:$P$133,'SCN ISIC GDP'!$A$6:$A$133,$A21)</f>
        <v>2.3925703217474981E-4</v>
      </c>
      <c r="L21">
        <f>'OECD GDP'!V$4*SUMIFS('SCN ISIC GDP'!$P$6:$P$133,'SCN ISIC GDP'!$A$6:$A$133,$A21)</f>
        <v>2.6297105892173471E-4</v>
      </c>
      <c r="M21">
        <f>'OECD GDP'!W$4*SUMIFS('SCN ISIC GDP'!$P$6:$P$133,'SCN ISIC GDP'!$A$6:$A$133,$A21)</f>
        <v>2.8341337910584339E-4</v>
      </c>
      <c r="N21">
        <f>'OECD GDP'!X$4*SUMIFS('SCN ISIC GDP'!$P$6:$P$133,'SCN ISIC GDP'!$A$6:$A$133,$A21)</f>
        <v>2.990453883869964E-4</v>
      </c>
      <c r="O21">
        <f>'OECD GDP'!Y$4*SUMIFS('SCN ISIC GDP'!$P$6:$P$133,'SCN ISIC GDP'!$A$6:$A$133,$A21)</f>
        <v>3.1111181318985956E-4</v>
      </c>
      <c r="P21">
        <f>'OECD GDP'!Z$4*SUMIFS('SCN ISIC GDP'!$P$6:$P$133,'SCN ISIC GDP'!$A$6:$A$133,$A21)</f>
        <v>3.2041935314798298E-4</v>
      </c>
      <c r="Q21">
        <f>'OECD GDP'!AA$4*SUMIFS('SCN ISIC GDP'!$P$6:$P$133,'SCN ISIC GDP'!$A$6:$A$133,$A21)</f>
        <v>3.2744390251068334E-4</v>
      </c>
      <c r="R21">
        <f>'OECD GDP'!AB$4*SUMIFS('SCN ISIC GDP'!$P$6:$P$133,'SCN ISIC GDP'!$A$6:$A$133,$A21)</f>
        <v>3.3249718995821611E-4</v>
      </c>
      <c r="S21">
        <f>'OECD GDP'!AC$4*SUMIFS('SCN ISIC GDP'!$P$6:$P$133,'SCN ISIC GDP'!$A$6:$A$133,$A21)</f>
        <v>3.3591330779176632E-4</v>
      </c>
      <c r="T21">
        <f>'OECD GDP'!AD$4*SUMIFS('SCN ISIC GDP'!$P$6:$P$133,'SCN ISIC GDP'!$A$6:$A$133,$A21)</f>
        <v>3.3806066580326793E-4</v>
      </c>
      <c r="U21">
        <f>'OECD GDP'!AE$4*SUMIFS('SCN ISIC GDP'!$P$6:$P$133,'SCN ISIC GDP'!$A$6:$A$133,$A21)</f>
        <v>3.3907349551830983E-4</v>
      </c>
      <c r="V21">
        <f>'OECD GDP'!AF$4*SUMIFS('SCN ISIC GDP'!$P$6:$P$133,'SCN ISIC GDP'!$A$6:$A$133,$A21)</f>
        <v>3.3899878387980912E-4</v>
      </c>
      <c r="W21">
        <f>'OECD GDP'!AG$4*SUMIFS('SCN ISIC GDP'!$P$6:$P$133,'SCN ISIC GDP'!$A$6:$A$133,$A21)</f>
        <v>3.3801728367730666E-4</v>
      </c>
      <c r="X21">
        <f>'OECD GDP'!AH$4*SUMIFS('SCN ISIC GDP'!$P$6:$P$133,'SCN ISIC GDP'!$A$6:$A$133,$A21)</f>
        <v>3.3636862825179816E-4</v>
      </c>
      <c r="Y21">
        <f>'OECD GDP'!AI$4*SUMIFS('SCN ISIC GDP'!$P$6:$P$133,'SCN ISIC GDP'!$A$6:$A$133,$A21)</f>
        <v>3.3424630165418488E-4</v>
      </c>
      <c r="Z21">
        <f>'OECD GDP'!AJ$4*SUMIFS('SCN ISIC GDP'!$P$6:$P$133,'SCN ISIC GDP'!$A$6:$A$133,$A21)</f>
        <v>3.3173868731362099E-4</v>
      </c>
      <c r="AA21">
        <f>'OECD GDP'!AK$4*SUMIFS('SCN ISIC GDP'!$P$6:$P$133,'SCN ISIC GDP'!$A$6:$A$133,$A21)</f>
        <v>3.2889555328799848E-4</v>
      </c>
      <c r="AB21">
        <f>'OECD GDP'!AL$4*SUMIFS('SCN ISIC GDP'!$P$6:$P$133,'SCN ISIC GDP'!$A$6:$A$133,$A21)</f>
        <v>3.2580355682443741E-4</v>
      </c>
      <c r="AC21">
        <f>'OECD GDP'!AM$4*SUMIFS('SCN ISIC GDP'!$P$6:$P$133,'SCN ISIC GDP'!$A$6:$A$133,$A21)</f>
        <v>3.2254256326413877E-4</v>
      </c>
      <c r="AD21">
        <f>'OECD GDP'!AN$4*SUMIFS('SCN ISIC GDP'!$P$6:$P$133,'SCN ISIC GDP'!$A$6:$A$133,$A21)</f>
        <v>3.191884157085072E-4</v>
      </c>
      <c r="AE21">
        <f>'OECD GDP'!AO$4*SUMIFS('SCN ISIC GDP'!$P$6:$P$133,'SCN ISIC GDP'!$A$6:$A$133,$A21)</f>
        <v>3.1581306944051515E-4</v>
      </c>
      <c r="AF21">
        <f>'OECD GDP'!AP$4*SUMIFS('SCN ISIC GDP'!$P$6:$P$133,'SCN ISIC GDP'!$A$6:$A$133,$A21)</f>
        <v>3.1244507443088643E-4</v>
      </c>
    </row>
    <row r="22" spans="1:32">
      <c r="A22" s="2" t="s">
        <v>15</v>
      </c>
      <c r="B22">
        <f>'OECD GDP'!L$4*SUMIFS('SCN ISIC GDP'!$P$6:$P$133,'SCN ISIC GDP'!$A$6:$A$133,$A22)</f>
        <v>-7.9593020625725393E-4</v>
      </c>
      <c r="C22">
        <f>'OECD GDP'!M$4*SUMIFS('SCN ISIC GDP'!$P$6:$P$133,'SCN ISIC GDP'!$A$6:$A$133,$A22)</f>
        <v>1.1891319823255765E-3</v>
      </c>
      <c r="D22">
        <f>'OECD GDP'!N$4*SUMIFS('SCN ISIC GDP'!$P$6:$P$133,'SCN ISIC GDP'!$A$6:$A$133,$A22)</f>
        <v>6.7318294434120639E-4</v>
      </c>
      <c r="E22">
        <f>'OECD GDP'!O$4*SUMIFS('SCN ISIC GDP'!$P$6:$P$133,'SCN ISIC GDP'!$A$6:$A$133,$A22)</f>
        <v>6.7852337082364522E-4</v>
      </c>
      <c r="F22">
        <f>'OECD GDP'!P$4*SUMIFS('SCN ISIC GDP'!$P$6:$P$133,'SCN ISIC GDP'!$A$6:$A$133,$A22)</f>
        <v>4.0121468971751021E-4</v>
      </c>
      <c r="G22">
        <f>'OECD GDP'!Q$4*SUMIFS('SCN ISIC GDP'!$P$6:$P$133,'SCN ISIC GDP'!$A$6:$A$133,$A22)</f>
        <v>4.5552001642717104E-4</v>
      </c>
      <c r="H22">
        <f>'OECD GDP'!R$4*SUMIFS('SCN ISIC GDP'!$P$6:$P$133,'SCN ISIC GDP'!$A$6:$A$133,$A22)</f>
        <v>3.1303498985342407E-4</v>
      </c>
      <c r="I22">
        <f>'OECD GDP'!S$4*SUMIFS('SCN ISIC GDP'!$P$6:$P$133,'SCN ISIC GDP'!$A$6:$A$133,$A22)</f>
        <v>3.3030195546762128E-4</v>
      </c>
      <c r="J22">
        <f>'OECD GDP'!T$4*SUMIFS('SCN ISIC GDP'!$P$6:$P$133,'SCN ISIC GDP'!$A$6:$A$133,$A22)</f>
        <v>3.6680424774547678E-4</v>
      </c>
      <c r="K22">
        <f>'OECD GDP'!U$4*SUMIFS('SCN ISIC GDP'!$P$6:$P$133,'SCN ISIC GDP'!$A$6:$A$133,$A22)</f>
        <v>4.0920387829677056E-4</v>
      </c>
      <c r="L22">
        <f>'OECD GDP'!V$4*SUMIFS('SCN ISIC GDP'!$P$6:$P$133,'SCN ISIC GDP'!$A$6:$A$133,$A22)</f>
        <v>4.497622335797702E-4</v>
      </c>
      <c r="M22">
        <f>'OECD GDP'!W$4*SUMIFS('SCN ISIC GDP'!$P$6:$P$133,'SCN ISIC GDP'!$A$6:$A$133,$A22)</f>
        <v>4.8472495390061693E-4</v>
      </c>
      <c r="N22">
        <f>'OECD GDP'!X$4*SUMIFS('SCN ISIC GDP'!$P$6:$P$133,'SCN ISIC GDP'!$A$6:$A$133,$A22)</f>
        <v>5.1146054768975535E-4</v>
      </c>
      <c r="O22">
        <f>'OECD GDP'!Y$4*SUMIFS('SCN ISIC GDP'!$P$6:$P$133,'SCN ISIC GDP'!$A$6:$A$133,$A22)</f>
        <v>5.3209788395371766E-4</v>
      </c>
      <c r="P22">
        <f>'OECD GDP'!Z$4*SUMIFS('SCN ISIC GDP'!$P$6:$P$133,'SCN ISIC GDP'!$A$6:$A$133,$A22)</f>
        <v>5.4801666976179552E-4</v>
      </c>
      <c r="Q22">
        <f>'OECD GDP'!AA$4*SUMIFS('SCN ISIC GDP'!$P$6:$P$133,'SCN ISIC GDP'!$A$6:$A$133,$A22)</f>
        <v>5.6003083217272373E-4</v>
      </c>
      <c r="R22">
        <f>'OECD GDP'!AB$4*SUMIFS('SCN ISIC GDP'!$P$6:$P$133,'SCN ISIC GDP'!$A$6:$A$133,$A22)</f>
        <v>5.6867352410484005E-4</v>
      </c>
      <c r="S22">
        <f>'OECD GDP'!AC$4*SUMIFS('SCN ISIC GDP'!$P$6:$P$133,'SCN ISIC GDP'!$A$6:$A$133,$A22)</f>
        <v>5.745161472181557E-4</v>
      </c>
      <c r="T22">
        <f>'OECD GDP'!AD$4*SUMIFS('SCN ISIC GDP'!$P$6:$P$133,'SCN ISIC GDP'!$A$6:$A$133,$A22)</f>
        <v>5.7818879674661886E-4</v>
      </c>
      <c r="U22">
        <f>'OECD GDP'!AE$4*SUMIFS('SCN ISIC GDP'!$P$6:$P$133,'SCN ISIC GDP'!$A$6:$A$133,$A22)</f>
        <v>5.7992105031376439E-4</v>
      </c>
      <c r="V22">
        <f>'OECD GDP'!AF$4*SUMIFS('SCN ISIC GDP'!$P$6:$P$133,'SCN ISIC GDP'!$A$6:$A$133,$A22)</f>
        <v>5.7979327019398903E-4</v>
      </c>
      <c r="W22">
        <f>'OECD GDP'!AG$4*SUMIFS('SCN ISIC GDP'!$P$6:$P$133,'SCN ISIC GDP'!$A$6:$A$133,$A22)</f>
        <v>5.7811459982947603E-4</v>
      </c>
      <c r="X22">
        <f>'OECD GDP'!AH$4*SUMIFS('SCN ISIC GDP'!$P$6:$P$133,'SCN ISIC GDP'!$A$6:$A$133,$A22)</f>
        <v>5.7529488670355071E-4</v>
      </c>
      <c r="Y22">
        <f>'OECD GDP'!AI$4*SUMIFS('SCN ISIC GDP'!$P$6:$P$133,'SCN ISIC GDP'!$A$6:$A$133,$A22)</f>
        <v>5.7166504867178314E-4</v>
      </c>
      <c r="Z22">
        <f>'OECD GDP'!AJ$4*SUMIFS('SCN ISIC GDP'!$P$6:$P$133,'SCN ISIC GDP'!$A$6:$A$133,$A22)</f>
        <v>5.6737624886471255E-4</v>
      </c>
      <c r="AA22">
        <f>'OECD GDP'!AK$4*SUMIFS('SCN ISIC GDP'!$P$6:$P$133,'SCN ISIC GDP'!$A$6:$A$133,$A22)</f>
        <v>5.6251360612762254E-4</v>
      </c>
      <c r="AB22">
        <f>'OECD GDP'!AL$4*SUMIFS('SCN ISIC GDP'!$P$6:$P$133,'SCN ISIC GDP'!$A$6:$A$133,$A22)</f>
        <v>5.5722533128333318E-4</v>
      </c>
      <c r="AC22">
        <f>'OECD GDP'!AM$4*SUMIFS('SCN ISIC GDP'!$P$6:$P$133,'SCN ISIC GDP'!$A$6:$A$133,$A22)</f>
        <v>5.5164801888483962E-4</v>
      </c>
      <c r="AD22">
        <f>'OECD GDP'!AN$4*SUMIFS('SCN ISIC GDP'!$P$6:$P$133,'SCN ISIC GDP'!$A$6:$A$133,$A22)</f>
        <v>5.4591138420510485E-4</v>
      </c>
      <c r="AE22">
        <f>'OECD GDP'!AO$4*SUMIFS('SCN ISIC GDP'!$P$6:$P$133,'SCN ISIC GDP'!$A$6:$A$133,$A22)</f>
        <v>5.4013849313936583E-4</v>
      </c>
      <c r="AF22">
        <f>'OECD GDP'!AP$4*SUMIFS('SCN ISIC GDP'!$P$6:$P$133,'SCN ISIC GDP'!$A$6:$A$133,$A22)</f>
        <v>5.3437817500995907E-4</v>
      </c>
    </row>
    <row r="23" spans="1:32">
      <c r="A23" s="2" t="s">
        <v>16</v>
      </c>
      <c r="B23">
        <f>'OECD GDP'!L$4*SUMIFS('SCN ISIC GDP'!$P$6:$P$133,'SCN ISIC GDP'!$A$6:$A$133,$A23)</f>
        <v>-1.4973425019605556E-3</v>
      </c>
      <c r="C23">
        <f>'OECD GDP'!M$4*SUMIFS('SCN ISIC GDP'!$P$6:$P$133,'SCN ISIC GDP'!$A$6:$A$133,$A23)</f>
        <v>2.2370527510815479E-3</v>
      </c>
      <c r="D23">
        <f>'OECD GDP'!N$4*SUMIFS('SCN ISIC GDP'!$P$6:$P$133,'SCN ISIC GDP'!$A$6:$A$133,$A23)</f>
        <v>1.2664244003214055E-3</v>
      </c>
      <c r="E23">
        <f>'OECD GDP'!O$4*SUMIFS('SCN ISIC GDP'!$P$6:$P$133,'SCN ISIC GDP'!$A$6:$A$133,$A23)</f>
        <v>1.2764710695995492E-3</v>
      </c>
      <c r="F23">
        <f>'OECD GDP'!P$4*SUMIFS('SCN ISIC GDP'!$P$6:$P$133,'SCN ISIC GDP'!$A$6:$A$133,$A23)</f>
        <v>7.54784530857186E-4</v>
      </c>
      <c r="G23">
        <f>'OECD GDP'!Q$4*SUMIFS('SCN ISIC GDP'!$P$6:$P$133,'SCN ISIC GDP'!$A$6:$A$133,$A23)</f>
        <v>8.5694634495341775E-4</v>
      </c>
      <c r="H23">
        <f>'OECD GDP'!R$4*SUMIFS('SCN ISIC GDP'!$P$6:$P$133,'SCN ISIC GDP'!$A$6:$A$133,$A23)</f>
        <v>5.8889660327431667E-4</v>
      </c>
      <c r="I23">
        <f>'OECD GDP'!S$4*SUMIFS('SCN ISIC GDP'!$P$6:$P$133,'SCN ISIC GDP'!$A$6:$A$133,$A23)</f>
        <v>6.2138005633436105E-4</v>
      </c>
      <c r="J23">
        <f>'OECD GDP'!T$4*SUMIFS('SCN ISIC GDP'!$P$6:$P$133,'SCN ISIC GDP'!$A$6:$A$133,$A23)</f>
        <v>6.9004993871466869E-4</v>
      </c>
      <c r="K23">
        <f>'OECD GDP'!U$4*SUMIFS('SCN ISIC GDP'!$P$6:$P$133,'SCN ISIC GDP'!$A$6:$A$133,$A23)</f>
        <v>7.6981417984130554E-4</v>
      </c>
      <c r="L23">
        <f>'OECD GDP'!V$4*SUMIFS('SCN ISIC GDP'!$P$6:$P$133,'SCN ISIC GDP'!$A$6:$A$133,$A23)</f>
        <v>8.4611452464217012E-4</v>
      </c>
      <c r="M23">
        <f>'OECD GDP'!W$4*SUMIFS('SCN ISIC GDP'!$P$6:$P$133,'SCN ISIC GDP'!$A$6:$A$133,$A23)</f>
        <v>9.1188808959673771E-4</v>
      </c>
      <c r="N23">
        <f>'OECD GDP'!X$4*SUMIFS('SCN ISIC GDP'!$P$6:$P$133,'SCN ISIC GDP'!$A$6:$A$133,$A23)</f>
        <v>9.621843851524447E-4</v>
      </c>
      <c r="O23">
        <f>'OECD GDP'!Y$4*SUMIFS('SCN ISIC GDP'!$P$6:$P$133,'SCN ISIC GDP'!$A$6:$A$133,$A23)</f>
        <v>1.0010083429220472E-3</v>
      </c>
      <c r="P23">
        <f>'OECD GDP'!Z$4*SUMIFS('SCN ISIC GDP'!$P$6:$P$133,'SCN ISIC GDP'!$A$6:$A$133,$A23)</f>
        <v>1.0309555347520021E-3</v>
      </c>
      <c r="Q23">
        <f>'OECD GDP'!AA$4*SUMIFS('SCN ISIC GDP'!$P$6:$P$133,'SCN ISIC GDP'!$A$6:$A$133,$A23)</f>
        <v>1.0535571596958922E-3</v>
      </c>
      <c r="R23">
        <f>'OECD GDP'!AB$4*SUMIFS('SCN ISIC GDP'!$P$6:$P$133,'SCN ISIC GDP'!$A$6:$A$133,$A23)</f>
        <v>1.0698162108784862E-3</v>
      </c>
      <c r="S23">
        <f>'OECD GDP'!AC$4*SUMIFS('SCN ISIC GDP'!$P$6:$P$133,'SCN ISIC GDP'!$A$6:$A$133,$A23)</f>
        <v>1.0808076368122284E-3</v>
      </c>
      <c r="T23">
        <f>'OECD GDP'!AD$4*SUMIFS('SCN ISIC GDP'!$P$6:$P$133,'SCN ISIC GDP'!$A$6:$A$133,$A23)</f>
        <v>1.0877168032071471E-3</v>
      </c>
      <c r="U23">
        <f>'OECD GDP'!AE$4*SUMIFS('SCN ISIC GDP'!$P$6:$P$133,'SCN ISIC GDP'!$A$6:$A$133,$A23)</f>
        <v>1.0909756026218052E-3</v>
      </c>
      <c r="V23">
        <f>'OECD GDP'!AF$4*SUMIFS('SCN ISIC GDP'!$P$6:$P$133,'SCN ISIC GDP'!$A$6:$A$133,$A23)</f>
        <v>1.0907352164638967E-3</v>
      </c>
      <c r="W23">
        <f>'OECD GDP'!AG$4*SUMIFS('SCN ISIC GDP'!$P$6:$P$133,'SCN ISIC GDP'!$A$6:$A$133,$A23)</f>
        <v>1.0875772203685025E-3</v>
      </c>
      <c r="X23">
        <f>'OECD GDP'!AH$4*SUMIFS('SCN ISIC GDP'!$P$6:$P$133,'SCN ISIC GDP'!$A$6:$A$133,$A23)</f>
        <v>1.0822726392964537E-3</v>
      </c>
      <c r="Y23">
        <f>'OECD GDP'!AI$4*SUMIFS('SCN ISIC GDP'!$P$6:$P$133,'SCN ISIC GDP'!$A$6:$A$133,$A23)</f>
        <v>1.0754440119652253E-3</v>
      </c>
      <c r="Z23">
        <f>'OECD GDP'!AJ$4*SUMIFS('SCN ISIC GDP'!$P$6:$P$133,'SCN ISIC GDP'!$A$6:$A$133,$A23)</f>
        <v>1.0673757137865136E-3</v>
      </c>
      <c r="AA23">
        <f>'OECD GDP'!AK$4*SUMIFS('SCN ISIC GDP'!$P$6:$P$133,'SCN ISIC GDP'!$A$6:$A$133,$A23)</f>
        <v>1.0582278744598313E-3</v>
      </c>
      <c r="AB23">
        <f>'OECD GDP'!AL$4*SUMIFS('SCN ISIC GDP'!$P$6:$P$133,'SCN ISIC GDP'!$A$6:$A$133,$A23)</f>
        <v>1.0482793153724229E-3</v>
      </c>
      <c r="AC23">
        <f>'OECD GDP'!AM$4*SUMIFS('SCN ISIC GDP'!$P$6:$P$133,'SCN ISIC GDP'!$A$6:$A$133,$A23)</f>
        <v>1.0377870048214185E-3</v>
      </c>
      <c r="AD23">
        <f>'OECD GDP'!AN$4*SUMIFS('SCN ISIC GDP'!$P$6:$P$133,'SCN ISIC GDP'!$A$6:$A$133,$A23)</f>
        <v>1.0269949694687469E-3</v>
      </c>
      <c r="AE23">
        <f>'OECD GDP'!AO$4*SUMIFS('SCN ISIC GDP'!$P$6:$P$133,'SCN ISIC GDP'!$A$6:$A$133,$A23)</f>
        <v>1.0161347268445014E-3</v>
      </c>
      <c r="AF23">
        <f>'OECD GDP'!AP$4*SUMIFS('SCN ISIC GDP'!$P$6:$P$133,'SCN ISIC GDP'!$A$6:$A$133,$A23)</f>
        <v>1.0052981370377982E-3</v>
      </c>
    </row>
    <row r="24" spans="1:32">
      <c r="A24" s="2" t="s">
        <v>17</v>
      </c>
      <c r="B24">
        <f>'OECD GDP'!L$4*SUMIFS('SCN ISIC GDP'!$P$6:$P$133,'SCN ISIC GDP'!$A$6:$A$133,$A24)</f>
        <v>-6.707484099162086E-4</v>
      </c>
      <c r="C24">
        <f>'OECD GDP'!M$4*SUMIFS('SCN ISIC GDP'!$P$6:$P$133,'SCN ISIC GDP'!$A$6:$A$133,$A24)</f>
        <v>1.0021084512874903E-3</v>
      </c>
      <c r="D24">
        <f>'OECD GDP'!N$4*SUMIFS('SCN ISIC GDP'!$P$6:$P$133,'SCN ISIC GDP'!$A$6:$A$133,$A24)</f>
        <v>5.6730651249292316E-4</v>
      </c>
      <c r="E24">
        <f>'OECD GDP'!O$4*SUMIFS('SCN ISIC GDP'!$P$6:$P$133,'SCN ISIC GDP'!$A$6:$A$133,$A24)</f>
        <v>5.7180701083211106E-4</v>
      </c>
      <c r="F24">
        <f>'OECD GDP'!P$4*SUMIFS('SCN ISIC GDP'!$P$6:$P$133,'SCN ISIC GDP'!$A$6:$A$133,$A24)</f>
        <v>3.3811270516860391E-4</v>
      </c>
      <c r="G24">
        <f>'OECD GDP'!Q$4*SUMIFS('SCN ISIC GDP'!$P$6:$P$133,'SCN ISIC GDP'!$A$6:$A$133,$A24)</f>
        <v>3.8387703381717912E-4</v>
      </c>
      <c r="H24">
        <f>'OECD GDP'!R$4*SUMIFS('SCN ISIC GDP'!$P$6:$P$133,'SCN ISIC GDP'!$A$6:$A$133,$A24)</f>
        <v>2.6380167512383198E-4</v>
      </c>
      <c r="I24">
        <f>'OECD GDP'!S$4*SUMIFS('SCN ISIC GDP'!$P$6:$P$133,'SCN ISIC GDP'!$A$6:$A$133,$A24)</f>
        <v>2.7835293808476709E-4</v>
      </c>
      <c r="J24">
        <f>'OECD GDP'!T$4*SUMIFS('SCN ISIC GDP'!$P$6:$P$133,'SCN ISIC GDP'!$A$6:$A$133,$A24)</f>
        <v>3.0911424643967935E-4</v>
      </c>
      <c r="K24">
        <f>'OECD GDP'!U$4*SUMIFS('SCN ISIC GDP'!$P$6:$P$133,'SCN ISIC GDP'!$A$6:$A$133,$A24)</f>
        <v>3.4484537531220637E-4</v>
      </c>
      <c r="L24">
        <f>'OECD GDP'!V$4*SUMIFS('SCN ISIC GDP'!$P$6:$P$133,'SCN ISIC GDP'!$A$6:$A$133,$A24)</f>
        <v>3.7902481981754013E-4</v>
      </c>
      <c r="M24">
        <f>'OECD GDP'!W$4*SUMIFS('SCN ISIC GDP'!$P$6:$P$133,'SCN ISIC GDP'!$A$6:$A$133,$A24)</f>
        <v>4.0848869601822974E-4</v>
      </c>
      <c r="N24">
        <f>'OECD GDP'!X$4*SUMIFS('SCN ISIC GDP'!$P$6:$P$133,'SCN ISIC GDP'!$A$6:$A$133,$A24)</f>
        <v>4.3101938637430623E-4</v>
      </c>
      <c r="O24">
        <f>'OECD GDP'!Y$4*SUMIFS('SCN ISIC GDP'!$P$6:$P$133,'SCN ISIC GDP'!$A$6:$A$133,$A24)</f>
        <v>4.4841093700919289E-4</v>
      </c>
      <c r="P24">
        <f>'OECD GDP'!Z$4*SUMIFS('SCN ISIC GDP'!$P$6:$P$133,'SCN ISIC GDP'!$A$6:$A$133,$A24)</f>
        <v>4.6182605831583906E-4</v>
      </c>
      <c r="Q24">
        <f>'OECD GDP'!AA$4*SUMIFS('SCN ISIC GDP'!$P$6:$P$133,'SCN ISIC GDP'!$A$6:$A$133,$A24)</f>
        <v>4.7195066505931091E-4</v>
      </c>
      <c r="R24">
        <f>'OECD GDP'!AB$4*SUMIFS('SCN ISIC GDP'!$P$6:$P$133,'SCN ISIC GDP'!$A$6:$A$133,$A24)</f>
        <v>4.7923405727798616E-4</v>
      </c>
      <c r="S24">
        <f>'OECD GDP'!AC$4*SUMIFS('SCN ISIC GDP'!$P$6:$P$133,'SCN ISIC GDP'!$A$6:$A$133,$A24)</f>
        <v>4.8415776809105401E-4</v>
      </c>
      <c r="T24">
        <f>'OECD GDP'!AD$4*SUMIFS('SCN ISIC GDP'!$P$6:$P$133,'SCN ISIC GDP'!$A$6:$A$133,$A24)</f>
        <v>4.8725279302166958E-4</v>
      </c>
      <c r="U24">
        <f>'OECD GDP'!AE$4*SUMIFS('SCN ISIC GDP'!$P$6:$P$133,'SCN ISIC GDP'!$A$6:$A$133,$A24)</f>
        <v>4.8871260233233546E-4</v>
      </c>
      <c r="V24">
        <f>'OECD GDP'!AF$4*SUMIFS('SCN ISIC GDP'!$P$6:$P$133,'SCN ISIC GDP'!$A$6:$A$133,$A24)</f>
        <v>4.8860491913161708E-4</v>
      </c>
      <c r="W24">
        <f>'OECD GDP'!AG$4*SUMIFS('SCN ISIC GDP'!$P$6:$P$133,'SCN ISIC GDP'!$A$6:$A$133,$A24)</f>
        <v>4.8719026559928635E-4</v>
      </c>
      <c r="X24">
        <f>'OECD GDP'!AH$4*SUMIFS('SCN ISIC GDP'!$P$6:$P$133,'SCN ISIC GDP'!$A$6:$A$133,$A24)</f>
        <v>4.8481402949118843E-4</v>
      </c>
      <c r="Y24">
        <f>'OECD GDP'!AI$4*SUMIFS('SCN ISIC GDP'!$P$6:$P$133,'SCN ISIC GDP'!$A$6:$A$133,$A24)</f>
        <v>4.8175508277837259E-4</v>
      </c>
      <c r="Z24">
        <f>'OECD GDP'!AJ$4*SUMIFS('SCN ISIC GDP'!$P$6:$P$133,'SCN ISIC GDP'!$A$6:$A$133,$A24)</f>
        <v>4.7814081405427321E-4</v>
      </c>
      <c r="AA24">
        <f>'OECD GDP'!AK$4*SUMIFS('SCN ISIC GDP'!$P$6:$P$133,'SCN ISIC GDP'!$A$6:$A$133,$A24)</f>
        <v>4.740429548974623E-4</v>
      </c>
      <c r="AB24">
        <f>'OECD GDP'!AL$4*SUMIFS('SCN ISIC GDP'!$P$6:$P$133,'SCN ISIC GDP'!$A$6:$A$133,$A24)</f>
        <v>4.6958640592479955E-4</v>
      </c>
      <c r="AC24">
        <f>'OECD GDP'!AM$4*SUMIFS('SCN ISIC GDP'!$P$6:$P$133,'SCN ISIC GDP'!$A$6:$A$133,$A24)</f>
        <v>4.6488627845949463E-4</v>
      </c>
      <c r="AD24">
        <f>'OECD GDP'!AN$4*SUMIFS('SCN ISIC GDP'!$P$6:$P$133,'SCN ISIC GDP'!$A$6:$A$133,$A24)</f>
        <v>4.6005188649968183E-4</v>
      </c>
      <c r="AE24">
        <f>'OECD GDP'!AO$4*SUMIFS('SCN ISIC GDP'!$P$6:$P$133,'SCN ISIC GDP'!$A$6:$A$133,$A24)</f>
        <v>4.5518694046229967E-4</v>
      </c>
      <c r="AF24">
        <f>'OECD GDP'!AP$4*SUMIFS('SCN ISIC GDP'!$P$6:$P$133,'SCN ISIC GDP'!$A$6:$A$133,$A24)</f>
        <v>4.5033258992309893E-4</v>
      </c>
    </row>
    <row r="25" spans="1:32">
      <c r="A25" s="2" t="s">
        <v>18</v>
      </c>
      <c r="B25">
        <f>'OECD GDP'!L$4*SUMIFS('SCN ISIC GDP'!$P$6:$P$133,'SCN ISIC GDP'!$A$6:$A$133,$A25)</f>
        <v>-4.3982198179494961E-4</v>
      </c>
      <c r="C25">
        <f>'OECD GDP'!M$4*SUMIFS('SCN ISIC GDP'!$P$6:$P$133,'SCN ISIC GDP'!$A$6:$A$133,$A25)</f>
        <v>6.5710081232065994E-4</v>
      </c>
      <c r="D25">
        <f>'OECD GDP'!N$4*SUMIFS('SCN ISIC GDP'!$P$6:$P$133,'SCN ISIC GDP'!$A$6:$A$133,$A25)</f>
        <v>3.7199324056688953E-4</v>
      </c>
      <c r="E25">
        <f>'OECD GDP'!O$4*SUMIFS('SCN ISIC GDP'!$P$6:$P$133,'SCN ISIC GDP'!$A$6:$A$133,$A25)</f>
        <v>3.7494429951737406E-4</v>
      </c>
      <c r="F25">
        <f>'OECD GDP'!P$4*SUMIFS('SCN ISIC GDP'!$P$6:$P$133,'SCN ISIC GDP'!$A$6:$A$133,$A25)</f>
        <v>2.2170667549682894E-4</v>
      </c>
      <c r="G25">
        <f>'OECD GDP'!Q$4*SUMIFS('SCN ISIC GDP'!$P$6:$P$133,'SCN ISIC GDP'!$A$6:$A$133,$A25)</f>
        <v>2.5171518155388571E-4</v>
      </c>
      <c r="H25">
        <f>'OECD GDP'!R$4*SUMIFS('SCN ISIC GDP'!$P$6:$P$133,'SCN ISIC GDP'!$A$6:$A$133,$A25)</f>
        <v>1.7297957600568211E-4</v>
      </c>
      <c r="I25">
        <f>'OECD GDP'!S$4*SUMIFS('SCN ISIC GDP'!$P$6:$P$133,'SCN ISIC GDP'!$A$6:$A$133,$A25)</f>
        <v>1.825211048687881E-4</v>
      </c>
      <c r="J25">
        <f>'OECD GDP'!T$4*SUMIFS('SCN ISIC GDP'!$P$6:$P$133,'SCN ISIC GDP'!$A$6:$A$133,$A25)</f>
        <v>2.0269185652953847E-4</v>
      </c>
      <c r="K25">
        <f>'OECD GDP'!U$4*SUMIFS('SCN ISIC GDP'!$P$6:$P$133,'SCN ISIC GDP'!$A$6:$A$133,$A25)</f>
        <v>2.2612141026407328E-4</v>
      </c>
      <c r="L25">
        <f>'OECD GDP'!V$4*SUMIFS('SCN ISIC GDP'!$P$6:$P$133,'SCN ISIC GDP'!$A$6:$A$133,$A25)</f>
        <v>2.485334962217043E-4</v>
      </c>
      <c r="M25">
        <f>'OECD GDP'!W$4*SUMIFS('SCN ISIC GDP'!$P$6:$P$133,'SCN ISIC GDP'!$A$6:$A$133,$A25)</f>
        <v>2.6785349792482753E-4</v>
      </c>
      <c r="N25">
        <f>'OECD GDP'!X$4*SUMIFS('SCN ISIC GDP'!$P$6:$P$133,'SCN ISIC GDP'!$A$6:$A$133,$A25)</f>
        <v>2.8262728305367466E-4</v>
      </c>
      <c r="O25">
        <f>'OECD GDP'!Y$4*SUMIFS('SCN ISIC GDP'!$P$6:$P$133,'SCN ISIC GDP'!$A$6:$A$133,$A25)</f>
        <v>2.9403124041479397E-4</v>
      </c>
      <c r="P25">
        <f>'OECD GDP'!Z$4*SUMIFS('SCN ISIC GDP'!$P$6:$P$133,'SCN ISIC GDP'!$A$6:$A$133,$A25)</f>
        <v>3.0282778044661584E-4</v>
      </c>
      <c r="Q25">
        <f>'OECD GDP'!AA$4*SUMIFS('SCN ISIC GDP'!$P$6:$P$133,'SCN ISIC GDP'!$A$6:$A$133,$A25)</f>
        <v>3.0946666998697952E-4</v>
      </c>
      <c r="R25">
        <f>'OECD GDP'!AB$4*SUMIFS('SCN ISIC GDP'!$P$6:$P$133,'SCN ISIC GDP'!$A$6:$A$133,$A25)</f>
        <v>3.1424252327630424E-4</v>
      </c>
      <c r="S25">
        <f>'OECD GDP'!AC$4*SUMIFS('SCN ISIC GDP'!$P$6:$P$133,'SCN ISIC GDP'!$A$6:$A$133,$A25)</f>
        <v>3.1747109037474772E-4</v>
      </c>
      <c r="T25">
        <f>'OECD GDP'!AD$4*SUMIFS('SCN ISIC GDP'!$P$6:$P$133,'SCN ISIC GDP'!$A$6:$A$133,$A25)</f>
        <v>3.1950055474404553E-4</v>
      </c>
      <c r="U25">
        <f>'OECD GDP'!AE$4*SUMIFS('SCN ISIC GDP'!$P$6:$P$133,'SCN ISIC GDP'!$A$6:$A$133,$A25)</f>
        <v>3.2045777836853392E-4</v>
      </c>
      <c r="V25">
        <f>'OECD GDP'!AF$4*SUMIFS('SCN ISIC GDP'!$P$6:$P$133,'SCN ISIC GDP'!$A$6:$A$133,$A25)</f>
        <v>3.203871685272792E-4</v>
      </c>
      <c r="W25">
        <f>'OECD GDP'!AG$4*SUMIFS('SCN ISIC GDP'!$P$6:$P$133,'SCN ISIC GDP'!$A$6:$A$133,$A25)</f>
        <v>3.1945955437129395E-4</v>
      </c>
      <c r="X25">
        <f>'OECD GDP'!AH$4*SUMIFS('SCN ISIC GDP'!$P$6:$P$133,'SCN ISIC GDP'!$A$6:$A$133,$A25)</f>
        <v>3.1790141295966255E-4</v>
      </c>
      <c r="Y25">
        <f>'OECD GDP'!AI$4*SUMIFS('SCN ISIC GDP'!$P$6:$P$133,'SCN ISIC GDP'!$A$6:$A$133,$A25)</f>
        <v>3.1589560573664743E-4</v>
      </c>
      <c r="Z25">
        <f>'OECD GDP'!AJ$4*SUMIFS('SCN ISIC GDP'!$P$6:$P$133,'SCN ISIC GDP'!$A$6:$A$133,$A25)</f>
        <v>3.135256637293731E-4</v>
      </c>
      <c r="AA25">
        <f>'OECD GDP'!AK$4*SUMIFS('SCN ISIC GDP'!$P$6:$P$133,'SCN ISIC GDP'!$A$6:$A$133,$A25)</f>
        <v>3.1083862264389323E-4</v>
      </c>
      <c r="AB25">
        <f>'OECD GDP'!AL$4*SUMIFS('SCN ISIC GDP'!$P$6:$P$133,'SCN ISIC GDP'!$A$6:$A$133,$A25)</f>
        <v>3.0791638209565604E-4</v>
      </c>
      <c r="AC25">
        <f>'OECD GDP'!AM$4*SUMIFS('SCN ISIC GDP'!$P$6:$P$133,'SCN ISIC GDP'!$A$6:$A$133,$A25)</f>
        <v>3.0483442268148831E-4</v>
      </c>
      <c r="AD25">
        <f>'OECD GDP'!AN$4*SUMIFS('SCN ISIC GDP'!$P$6:$P$133,'SCN ISIC GDP'!$A$6:$A$133,$A25)</f>
        <v>3.0166442358629244E-4</v>
      </c>
      <c r="AE25">
        <f>'OECD GDP'!AO$4*SUMIFS('SCN ISIC GDP'!$P$6:$P$133,'SCN ISIC GDP'!$A$6:$A$133,$A25)</f>
        <v>2.9847438962444644E-4</v>
      </c>
      <c r="AF25">
        <f>'OECD GDP'!AP$4*SUMIFS('SCN ISIC GDP'!$P$6:$P$133,'SCN ISIC GDP'!$A$6:$A$133,$A25)</f>
        <v>2.9529130332425627E-4</v>
      </c>
    </row>
    <row r="26" spans="1:32">
      <c r="A26" s="2" t="s">
        <v>42</v>
      </c>
      <c r="B26">
        <f>'OECD GDP'!L$4*SUMIFS('SCN ISIC GDP'!$P$6:$P$133,'SCN ISIC GDP'!$A$6:$A$133,$A26)</f>
        <v>0</v>
      </c>
      <c r="C26">
        <f>'OECD GDP'!M$4*SUMIFS('SCN ISIC GDP'!$P$6:$P$133,'SCN ISIC GDP'!$A$6:$A$133,$A26)</f>
        <v>0</v>
      </c>
      <c r="D26">
        <f>'OECD GDP'!N$4*SUMIFS('SCN ISIC GDP'!$P$6:$P$133,'SCN ISIC GDP'!$A$6:$A$133,$A26)</f>
        <v>0</v>
      </c>
      <c r="E26">
        <f>'OECD GDP'!O$4*SUMIFS('SCN ISIC GDP'!$P$6:$P$133,'SCN ISIC GDP'!$A$6:$A$133,$A26)</f>
        <v>0</v>
      </c>
      <c r="F26">
        <f>'OECD GDP'!P$4*SUMIFS('SCN ISIC GDP'!$P$6:$P$133,'SCN ISIC GDP'!$A$6:$A$133,$A26)</f>
        <v>0</v>
      </c>
      <c r="G26">
        <f>'OECD GDP'!Q$4*SUMIFS('SCN ISIC GDP'!$P$6:$P$133,'SCN ISIC GDP'!$A$6:$A$133,$A26)</f>
        <v>0</v>
      </c>
      <c r="H26">
        <f>'OECD GDP'!R$4*SUMIFS('SCN ISIC GDP'!$P$6:$P$133,'SCN ISIC GDP'!$A$6:$A$133,$A26)</f>
        <v>0</v>
      </c>
      <c r="I26">
        <f>'OECD GDP'!S$4*SUMIFS('SCN ISIC GDP'!$P$6:$P$133,'SCN ISIC GDP'!$A$6:$A$133,$A26)</f>
        <v>0</v>
      </c>
      <c r="J26">
        <f>'OECD GDP'!T$4*SUMIFS('SCN ISIC GDP'!$P$6:$P$133,'SCN ISIC GDP'!$A$6:$A$133,$A26)</f>
        <v>0</v>
      </c>
      <c r="K26">
        <f>'OECD GDP'!U$4*SUMIFS('SCN ISIC GDP'!$P$6:$P$133,'SCN ISIC GDP'!$A$6:$A$133,$A26)</f>
        <v>0</v>
      </c>
      <c r="L26">
        <f>'OECD GDP'!V$4*SUMIFS('SCN ISIC GDP'!$P$6:$P$133,'SCN ISIC GDP'!$A$6:$A$133,$A26)</f>
        <v>0</v>
      </c>
      <c r="M26">
        <f>'OECD GDP'!W$4*SUMIFS('SCN ISIC GDP'!$P$6:$P$133,'SCN ISIC GDP'!$A$6:$A$133,$A26)</f>
        <v>0</v>
      </c>
      <c r="N26">
        <f>'OECD GDP'!X$4*SUMIFS('SCN ISIC GDP'!$P$6:$P$133,'SCN ISIC GDP'!$A$6:$A$133,$A26)</f>
        <v>0</v>
      </c>
      <c r="O26">
        <f>'OECD GDP'!Y$4*SUMIFS('SCN ISIC GDP'!$P$6:$P$133,'SCN ISIC GDP'!$A$6:$A$133,$A26)</f>
        <v>0</v>
      </c>
      <c r="P26">
        <f>'OECD GDP'!Z$4*SUMIFS('SCN ISIC GDP'!$P$6:$P$133,'SCN ISIC GDP'!$A$6:$A$133,$A26)</f>
        <v>0</v>
      </c>
      <c r="Q26">
        <f>'OECD GDP'!AA$4*SUMIFS('SCN ISIC GDP'!$P$6:$P$133,'SCN ISIC GDP'!$A$6:$A$133,$A26)</f>
        <v>0</v>
      </c>
      <c r="R26">
        <f>'OECD GDP'!AB$4*SUMIFS('SCN ISIC GDP'!$P$6:$P$133,'SCN ISIC GDP'!$A$6:$A$133,$A26)</f>
        <v>0</v>
      </c>
      <c r="S26">
        <f>'OECD GDP'!AC$4*SUMIFS('SCN ISIC GDP'!$P$6:$P$133,'SCN ISIC GDP'!$A$6:$A$133,$A26)</f>
        <v>0</v>
      </c>
      <c r="T26">
        <f>'OECD GDP'!AD$4*SUMIFS('SCN ISIC GDP'!$P$6:$P$133,'SCN ISIC GDP'!$A$6:$A$133,$A26)</f>
        <v>0</v>
      </c>
      <c r="U26">
        <f>'OECD GDP'!AE$4*SUMIFS('SCN ISIC GDP'!$P$6:$P$133,'SCN ISIC GDP'!$A$6:$A$133,$A26)</f>
        <v>0</v>
      </c>
      <c r="V26">
        <f>'OECD GDP'!AF$4*SUMIFS('SCN ISIC GDP'!$P$6:$P$133,'SCN ISIC GDP'!$A$6:$A$133,$A26)</f>
        <v>0</v>
      </c>
      <c r="W26">
        <f>'OECD GDP'!AG$4*SUMIFS('SCN ISIC GDP'!$P$6:$P$133,'SCN ISIC GDP'!$A$6:$A$133,$A26)</f>
        <v>0</v>
      </c>
      <c r="X26">
        <f>'OECD GDP'!AH$4*SUMIFS('SCN ISIC GDP'!$P$6:$P$133,'SCN ISIC GDP'!$A$6:$A$133,$A26)</f>
        <v>0</v>
      </c>
      <c r="Y26">
        <f>'OECD GDP'!AI$4*SUMIFS('SCN ISIC GDP'!$P$6:$P$133,'SCN ISIC GDP'!$A$6:$A$133,$A26)</f>
        <v>0</v>
      </c>
      <c r="Z26">
        <f>'OECD GDP'!AJ$4*SUMIFS('SCN ISIC GDP'!$P$6:$P$133,'SCN ISIC GDP'!$A$6:$A$133,$A26)</f>
        <v>0</v>
      </c>
      <c r="AA26">
        <f>'OECD GDP'!AK$4*SUMIFS('SCN ISIC GDP'!$P$6:$P$133,'SCN ISIC GDP'!$A$6:$A$133,$A26)</f>
        <v>0</v>
      </c>
      <c r="AB26">
        <f>'OECD GDP'!AL$4*SUMIFS('SCN ISIC GDP'!$P$6:$P$133,'SCN ISIC GDP'!$A$6:$A$133,$A26)</f>
        <v>0</v>
      </c>
      <c r="AC26">
        <f>'OECD GDP'!AM$4*SUMIFS('SCN ISIC GDP'!$P$6:$P$133,'SCN ISIC GDP'!$A$6:$A$133,$A26)</f>
        <v>0</v>
      </c>
      <c r="AD26">
        <f>'OECD GDP'!AN$4*SUMIFS('SCN ISIC GDP'!$P$6:$P$133,'SCN ISIC GDP'!$A$6:$A$133,$A26)</f>
        <v>0</v>
      </c>
      <c r="AE26">
        <f>'OECD GDP'!AO$4*SUMIFS('SCN ISIC GDP'!$P$6:$P$133,'SCN ISIC GDP'!$A$6:$A$133,$A26)</f>
        <v>0</v>
      </c>
      <c r="AF26">
        <f>'OECD GDP'!AP$4*SUMIFS('SCN ISIC GDP'!$P$6:$P$133,'SCN ISIC GDP'!$A$6:$A$133,$A26)</f>
        <v>0</v>
      </c>
    </row>
    <row r="27" spans="1:32">
      <c r="A27" s="2" t="s">
        <v>43</v>
      </c>
      <c r="B27">
        <f>'OECD GDP'!L$4*SUMIFS('SCN ISIC GDP'!$P$6:$P$133,'SCN ISIC GDP'!$A$6:$A$133,$A27)</f>
        <v>-1.5084641834774894E-3</v>
      </c>
      <c r="C27">
        <f>'OECD GDP'!M$4*SUMIFS('SCN ISIC GDP'!$P$6:$P$133,'SCN ISIC GDP'!$A$6:$A$133,$A27)</f>
        <v>2.253668714497756E-3</v>
      </c>
      <c r="D27">
        <f>'OECD GDP'!N$4*SUMIFS('SCN ISIC GDP'!$P$6:$P$133,'SCN ISIC GDP'!$A$6:$A$133,$A27)</f>
        <v>1.2758309114083524E-3</v>
      </c>
      <c r="E27">
        <f>'OECD GDP'!O$4*SUMIFS('SCN ISIC GDP'!$P$6:$P$133,'SCN ISIC GDP'!$A$6:$A$133,$A27)</f>
        <v>1.285952203463764E-3</v>
      </c>
      <c r="F27">
        <f>'OECD GDP'!P$4*SUMIFS('SCN ISIC GDP'!$P$6:$P$133,'SCN ISIC GDP'!$A$6:$A$133,$A27)</f>
        <v>7.6039077869634818E-4</v>
      </c>
      <c r="G27">
        <f>'OECD GDP'!Q$4*SUMIFS('SCN ISIC GDP'!$P$6:$P$133,'SCN ISIC GDP'!$A$6:$A$133,$A27)</f>
        <v>8.6331141127137336E-4</v>
      </c>
      <c r="H27">
        <f>'OECD GDP'!R$4*SUMIFS('SCN ISIC GDP'!$P$6:$P$133,'SCN ISIC GDP'!$A$6:$A$133,$A27)</f>
        <v>5.932706996880934E-4</v>
      </c>
      <c r="I27">
        <f>'OECD GDP'!S$4*SUMIFS('SCN ISIC GDP'!$P$6:$P$133,'SCN ISIC GDP'!$A$6:$A$133,$A27)</f>
        <v>6.2599542728554729E-4</v>
      </c>
      <c r="J27">
        <f>'OECD GDP'!T$4*SUMIFS('SCN ISIC GDP'!$P$6:$P$133,'SCN ISIC GDP'!$A$6:$A$133,$A27)</f>
        <v>6.9517536301746887E-4</v>
      </c>
      <c r="K27">
        <f>'OECD GDP'!U$4*SUMIFS('SCN ISIC GDP'!$P$6:$P$133,'SCN ISIC GDP'!$A$6:$A$133,$A27)</f>
        <v>7.7553206210551995E-4</v>
      </c>
      <c r="L27">
        <f>'OECD GDP'!V$4*SUMIFS('SCN ISIC GDP'!$P$6:$P$133,'SCN ISIC GDP'!$A$6:$A$133,$A27)</f>
        <v>8.5239913638437395E-4</v>
      </c>
      <c r="M27">
        <f>'OECD GDP'!W$4*SUMIFS('SCN ISIC GDP'!$P$6:$P$133,'SCN ISIC GDP'!$A$6:$A$133,$A27)</f>
        <v>9.1866124196388218E-4</v>
      </c>
      <c r="N27">
        <f>'OECD GDP'!X$4*SUMIFS('SCN ISIC GDP'!$P$6:$P$133,'SCN ISIC GDP'!$A$6:$A$133,$A27)</f>
        <v>9.6933111896800182E-4</v>
      </c>
      <c r="O27">
        <f>'OECD GDP'!Y$4*SUMIFS('SCN ISIC GDP'!$P$6:$P$133,'SCN ISIC GDP'!$A$6:$A$133,$A27)</f>
        <v>1.008443446093964E-3</v>
      </c>
      <c r="P27">
        <f>'OECD GDP'!Z$4*SUMIFS('SCN ISIC GDP'!$P$6:$P$133,'SCN ISIC GDP'!$A$6:$A$133,$A27)</f>
        <v>1.0386130740929471E-3</v>
      </c>
      <c r="Q27">
        <f>'OECD GDP'!AA$4*SUMIFS('SCN ISIC GDP'!$P$6:$P$133,'SCN ISIC GDP'!$A$6:$A$133,$A27)</f>
        <v>1.0613825751734339E-3</v>
      </c>
      <c r="R27">
        <f>'OECD GDP'!AB$4*SUMIFS('SCN ISIC GDP'!$P$6:$P$133,'SCN ISIC GDP'!$A$6:$A$133,$A27)</f>
        <v>1.0777623923055575E-3</v>
      </c>
      <c r="S27">
        <f>'OECD GDP'!AC$4*SUMIFS('SCN ISIC GDP'!$P$6:$P$133,'SCN ISIC GDP'!$A$6:$A$133,$A27)</f>
        <v>1.0888354583039421E-3</v>
      </c>
      <c r="T27">
        <f>'OECD GDP'!AD$4*SUMIFS('SCN ISIC GDP'!$P$6:$P$133,'SCN ISIC GDP'!$A$6:$A$133,$A27)</f>
        <v>1.0957959433170736E-3</v>
      </c>
      <c r="U27">
        <f>'OECD GDP'!AE$4*SUMIFS('SCN ISIC GDP'!$P$6:$P$133,'SCN ISIC GDP'!$A$6:$A$133,$A27)</f>
        <v>1.0990789478345522E-3</v>
      </c>
      <c r="V27">
        <f>'OECD GDP'!AF$4*SUMIFS('SCN ISIC GDP'!$P$6:$P$133,'SCN ISIC GDP'!$A$6:$A$133,$A27)</f>
        <v>1.0988367761811506E-3</v>
      </c>
      <c r="W27">
        <f>'OECD GDP'!AG$4*SUMIFS('SCN ISIC GDP'!$P$6:$P$133,'SCN ISIC GDP'!$A$6:$A$133,$A27)</f>
        <v>1.0956553237110398E-3</v>
      </c>
      <c r="X27">
        <f>'OECD GDP'!AH$4*SUMIFS('SCN ISIC GDP'!$P$6:$P$133,'SCN ISIC GDP'!$A$6:$A$133,$A27)</f>
        <v>1.0903113422605292E-3</v>
      </c>
      <c r="Y27">
        <f>'OECD GDP'!AI$4*SUMIFS('SCN ISIC GDP'!$P$6:$P$133,'SCN ISIC GDP'!$A$6:$A$133,$A27)</f>
        <v>1.0834319945241323E-3</v>
      </c>
      <c r="Z27">
        <f>'OECD GDP'!AJ$4*SUMIFS('SCN ISIC GDP'!$P$6:$P$133,'SCN ISIC GDP'!$A$6:$A$133,$A27)</f>
        <v>1.0753037681442176E-3</v>
      </c>
      <c r="AA27">
        <f>'OECD GDP'!AK$4*SUMIFS('SCN ISIC GDP'!$P$6:$P$133,'SCN ISIC GDP'!$A$6:$A$133,$A27)</f>
        <v>1.0660879822018301E-3</v>
      </c>
      <c r="AB27">
        <f>'OECD GDP'!AL$4*SUMIFS('SCN ISIC GDP'!$P$6:$P$133,'SCN ISIC GDP'!$A$6:$A$133,$A27)</f>
        <v>1.0560655290617401E-3</v>
      </c>
      <c r="AC27">
        <f>'OECD GDP'!AM$4*SUMIFS('SCN ISIC GDP'!$P$6:$P$133,'SCN ISIC GDP'!$A$6:$A$133,$A27)</f>
        <v>1.0454952856822932E-3</v>
      </c>
      <c r="AD27">
        <f>'OECD GDP'!AN$4*SUMIFS('SCN ISIC GDP'!$P$6:$P$133,'SCN ISIC GDP'!$A$6:$A$133,$A27)</f>
        <v>1.0346230912611687E-3</v>
      </c>
      <c r="AE27">
        <f>'OECD GDP'!AO$4*SUMIFS('SCN ISIC GDP'!$P$6:$P$133,'SCN ISIC GDP'!$A$6:$A$133,$A27)</f>
        <v>1.0236821829512131E-3</v>
      </c>
      <c r="AF27">
        <f>'OECD GDP'!AP$4*SUMIFS('SCN ISIC GDP'!$P$6:$P$133,'SCN ISIC GDP'!$A$6:$A$133,$A27)</f>
        <v>1.0127651031427889E-3</v>
      </c>
    </row>
    <row r="28" spans="1:32">
      <c r="A28" s="2" t="s">
        <v>44</v>
      </c>
      <c r="B28">
        <f>'OECD GDP'!L$4*SUMIFS('SCN ISIC GDP'!$P$6:$P$133,'SCN ISIC GDP'!$A$6:$A$133,$A28)</f>
        <v>-4.2514003233205659E-4</v>
      </c>
      <c r="C28">
        <f>'OECD GDP'!M$4*SUMIFS('SCN ISIC GDP'!$P$6:$P$133,'SCN ISIC GDP'!$A$6:$A$133,$A28)</f>
        <v>6.3516575377914374E-4</v>
      </c>
      <c r="D28">
        <f>'OECD GDP'!N$4*SUMIFS('SCN ISIC GDP'!$P$6:$P$133,'SCN ISIC GDP'!$A$6:$A$133,$A28)</f>
        <v>3.5957552116084321E-4</v>
      </c>
      <c r="E28">
        <f>'OECD GDP'!O$4*SUMIFS('SCN ISIC GDP'!$P$6:$P$133,'SCN ISIC GDP'!$A$6:$A$133,$A28)</f>
        <v>3.6242806912241307E-4</v>
      </c>
      <c r="F28">
        <f>'OECD GDP'!P$4*SUMIFS('SCN ISIC GDP'!$P$6:$P$133,'SCN ISIC GDP'!$A$6:$A$133,$A28)</f>
        <v>2.1430575798937242E-4</v>
      </c>
      <c r="G28">
        <f>'OECD GDP'!Q$4*SUMIFS('SCN ISIC GDP'!$P$6:$P$133,'SCN ISIC GDP'!$A$6:$A$133,$A28)</f>
        <v>2.4331253291969338E-4</v>
      </c>
      <c r="H28">
        <f>'OECD GDP'!R$4*SUMIFS('SCN ISIC GDP'!$P$6:$P$133,'SCN ISIC GDP'!$A$6:$A$133,$A28)</f>
        <v>1.6720524571263161E-4</v>
      </c>
      <c r="I28">
        <f>'OECD GDP'!S$4*SUMIFS('SCN ISIC GDP'!$P$6:$P$133,'SCN ISIC GDP'!$A$6:$A$133,$A28)</f>
        <v>1.7642826333626942E-4</v>
      </c>
      <c r="J28">
        <f>'OECD GDP'!T$4*SUMIFS('SCN ISIC GDP'!$P$6:$P$133,'SCN ISIC GDP'!$A$6:$A$133,$A28)</f>
        <v>1.9592568358392599E-4</v>
      </c>
      <c r="K28">
        <f>'OECD GDP'!U$4*SUMIFS('SCN ISIC GDP'!$P$6:$P$133,'SCN ISIC GDP'!$A$6:$A$133,$A28)</f>
        <v>2.185731219670072E-4</v>
      </c>
      <c r="L28">
        <f>'OECD GDP'!V$4*SUMIFS('SCN ISIC GDP'!$P$6:$P$133,'SCN ISIC GDP'!$A$6:$A$133,$A28)</f>
        <v>2.4023705724775514E-4</v>
      </c>
      <c r="M28">
        <f>'OECD GDP'!W$4*SUMIFS('SCN ISIC GDP'!$P$6:$P$133,'SCN ISIC GDP'!$A$6:$A$133,$A28)</f>
        <v>2.5891212690934954E-4</v>
      </c>
      <c r="N28">
        <f>'OECD GDP'!X$4*SUMIFS('SCN ISIC GDP'!$P$6:$P$133,'SCN ISIC GDP'!$A$6:$A$133,$A28)</f>
        <v>2.7319273985577832E-4</v>
      </c>
      <c r="O28">
        <f>'OECD GDP'!Y$4*SUMIFS('SCN ISIC GDP'!$P$6:$P$133,'SCN ISIC GDP'!$A$6:$A$133,$A28)</f>
        <v>2.8421601518511375E-4</v>
      </c>
      <c r="P28">
        <f>'OECD GDP'!Z$4*SUMIFS('SCN ISIC GDP'!$P$6:$P$133,'SCN ISIC GDP'!$A$6:$A$133,$A28)</f>
        <v>2.9271891287630393E-4</v>
      </c>
      <c r="Q28">
        <f>'OECD GDP'!AA$4*SUMIFS('SCN ISIC GDP'!$P$6:$P$133,'SCN ISIC GDP'!$A$6:$A$133,$A28)</f>
        <v>2.9913618584279024E-4</v>
      </c>
      <c r="R28">
        <f>'OECD GDP'!AB$4*SUMIFS('SCN ISIC GDP'!$P$6:$P$133,'SCN ISIC GDP'!$A$6:$A$133,$A28)</f>
        <v>3.0375261363830522E-4</v>
      </c>
      <c r="S28">
        <f>'OECD GDP'!AC$4*SUMIFS('SCN ISIC GDP'!$P$6:$P$133,'SCN ISIC GDP'!$A$6:$A$133,$A28)</f>
        <v>3.0687340608941642E-4</v>
      </c>
      <c r="T28">
        <f>'OECD GDP'!AD$4*SUMIFS('SCN ISIC GDP'!$P$6:$P$133,'SCN ISIC GDP'!$A$6:$A$133,$A28)</f>
        <v>3.0883512374631678E-4</v>
      </c>
      <c r="U28">
        <f>'OECD GDP'!AE$4*SUMIFS('SCN ISIC GDP'!$P$6:$P$133,'SCN ISIC GDP'!$A$6:$A$133,$A28)</f>
        <v>3.0976039374078852E-4</v>
      </c>
      <c r="V28">
        <f>'OECD GDP'!AF$4*SUMIFS('SCN ISIC GDP'!$P$6:$P$133,'SCN ISIC GDP'!$A$6:$A$133,$A28)</f>
        <v>3.0969214096708347E-4</v>
      </c>
      <c r="W28">
        <f>'OECD GDP'!AG$4*SUMIFS('SCN ISIC GDP'!$P$6:$P$133,'SCN ISIC GDP'!$A$6:$A$133,$A28)</f>
        <v>3.0879549203048911E-4</v>
      </c>
      <c r="X28">
        <f>'OECD GDP'!AH$4*SUMIFS('SCN ISIC GDP'!$P$6:$P$133,'SCN ISIC GDP'!$A$6:$A$133,$A28)</f>
        <v>3.07289363829676E-4</v>
      </c>
      <c r="Y28">
        <f>'OECD GDP'!AI$4*SUMIFS('SCN ISIC GDP'!$P$6:$P$133,'SCN ISIC GDP'!$A$6:$A$133,$A28)</f>
        <v>3.0535051360630979E-4</v>
      </c>
      <c r="Z28">
        <f>'OECD GDP'!AJ$4*SUMIFS('SCN ISIC GDP'!$P$6:$P$133,'SCN ISIC GDP'!$A$6:$A$133,$A28)</f>
        <v>3.0305968399045976E-4</v>
      </c>
      <c r="AA28">
        <f>'OECD GDP'!AK$4*SUMIFS('SCN ISIC GDP'!$P$6:$P$133,'SCN ISIC GDP'!$A$6:$A$133,$A28)</f>
        <v>3.004623405623383E-4</v>
      </c>
      <c r="AB28">
        <f>'OECD GDP'!AL$4*SUMIFS('SCN ISIC GDP'!$P$6:$P$133,'SCN ISIC GDP'!$A$6:$A$133,$A28)</f>
        <v>2.9763764899942588E-4</v>
      </c>
      <c r="AC28">
        <f>'OECD GDP'!AM$4*SUMIFS('SCN ISIC GDP'!$P$6:$P$133,'SCN ISIC GDP'!$A$6:$A$133,$A28)</f>
        <v>2.946585702375185E-4</v>
      </c>
      <c r="AD28">
        <f>'OECD GDP'!AN$4*SUMIFS('SCN ISIC GDP'!$P$6:$P$133,'SCN ISIC GDP'!$A$6:$A$133,$A28)</f>
        <v>2.9159439069759624E-4</v>
      </c>
      <c r="AE28">
        <f>'OECD GDP'!AO$4*SUMIFS('SCN ISIC GDP'!$P$6:$P$133,'SCN ISIC GDP'!$A$6:$A$133,$A28)</f>
        <v>2.8851084508638153E-4</v>
      </c>
      <c r="AF28">
        <f>'OECD GDP'!AP$4*SUMIFS('SCN ISIC GDP'!$P$6:$P$133,'SCN ISIC GDP'!$A$6:$A$133,$A28)</f>
        <v>2.8543401521294992E-4</v>
      </c>
    </row>
    <row r="29" spans="1:32">
      <c r="A29" s="2" t="s">
        <v>19</v>
      </c>
      <c r="B29">
        <f>'OECD GDP'!L$4*SUMIFS('SCN ISIC GDP'!$P$6:$P$133,'SCN ISIC GDP'!$A$6:$A$133,$A29)</f>
        <v>-3.495801510776744E-3</v>
      </c>
      <c r="C29">
        <f>'OECD GDP'!M$4*SUMIFS('SCN ISIC GDP'!$P$6:$P$133,'SCN ISIC GDP'!$A$6:$A$133,$A29)</f>
        <v>5.2227812786176803E-3</v>
      </c>
      <c r="D29">
        <f>'OECD GDP'!N$4*SUMIFS('SCN ISIC GDP'!$P$6:$P$133,'SCN ISIC GDP'!$A$6:$A$133,$A29)</f>
        <v>2.9566838089023443E-3</v>
      </c>
      <c r="E29">
        <f>'OECD GDP'!O$4*SUMIFS('SCN ISIC GDP'!$P$6:$P$133,'SCN ISIC GDP'!$A$6:$A$133,$A29)</f>
        <v>2.9801394722491223E-3</v>
      </c>
      <c r="F29">
        <f>'OECD GDP'!P$4*SUMIFS('SCN ISIC GDP'!$P$6:$P$133,'SCN ISIC GDP'!$A$6:$A$133,$A29)</f>
        <v>1.7621732501592845E-3</v>
      </c>
      <c r="G29">
        <f>'OECD GDP'!Q$4*SUMIFS('SCN ISIC GDP'!$P$6:$P$133,'SCN ISIC GDP'!$A$6:$A$133,$A29)</f>
        <v>2.0006874335165852E-3</v>
      </c>
      <c r="H29">
        <f>'OECD GDP'!R$4*SUMIFS('SCN ISIC GDP'!$P$6:$P$133,'SCN ISIC GDP'!$A$6:$A$133,$A29)</f>
        <v>1.3748795834768071E-3</v>
      </c>
      <c r="I29">
        <f>'OECD GDP'!S$4*SUMIFS('SCN ISIC GDP'!$P$6:$P$133,'SCN ISIC GDP'!$A$6:$A$133,$A29)</f>
        <v>1.4507177461776347E-3</v>
      </c>
      <c r="J29">
        <f>'OECD GDP'!T$4*SUMIFS('SCN ISIC GDP'!$P$6:$P$133,'SCN ISIC GDP'!$A$6:$A$133,$A29)</f>
        <v>1.6110393013699981E-3</v>
      </c>
      <c r="K29">
        <f>'OECD GDP'!U$4*SUMIFS('SCN ISIC GDP'!$P$6:$P$133,'SCN ISIC GDP'!$A$6:$A$133,$A29)</f>
        <v>1.7972625297037672E-3</v>
      </c>
      <c r="L29">
        <f>'OECD GDP'!V$4*SUMIFS('SCN ISIC GDP'!$P$6:$P$133,'SCN ISIC GDP'!$A$6:$A$133,$A29)</f>
        <v>1.9753987011397632E-3</v>
      </c>
      <c r="M29">
        <f>'OECD GDP'!W$4*SUMIFS('SCN ISIC GDP'!$P$6:$P$133,'SCN ISIC GDP'!$A$6:$A$133,$A29)</f>
        <v>2.128958309202907E-3</v>
      </c>
      <c r="N29">
        <f>'OECD GDP'!X$4*SUMIFS('SCN ISIC GDP'!$P$6:$P$133,'SCN ISIC GDP'!$A$6:$A$133,$A29)</f>
        <v>2.2463835915013091E-3</v>
      </c>
      <c r="O29">
        <f>'OECD GDP'!Y$4*SUMIFS('SCN ISIC GDP'!$P$6:$P$133,'SCN ISIC GDP'!$A$6:$A$133,$A29)</f>
        <v>2.3370247441084121E-3</v>
      </c>
      <c r="P29">
        <f>'OECD GDP'!Z$4*SUMIFS('SCN ISIC GDP'!$P$6:$P$133,'SCN ISIC GDP'!$A$6:$A$133,$A29)</f>
        <v>2.4069415722927467E-3</v>
      </c>
      <c r="Q29">
        <f>'OECD GDP'!AA$4*SUMIFS('SCN ISIC GDP'!$P$6:$P$133,'SCN ISIC GDP'!$A$6:$A$133,$A29)</f>
        <v>2.4597089214606271E-3</v>
      </c>
      <c r="R29">
        <f>'OECD GDP'!AB$4*SUMIFS('SCN ISIC GDP'!$P$6:$P$133,'SCN ISIC GDP'!$A$6:$A$133,$A29)</f>
        <v>2.4976684501679782E-3</v>
      </c>
      <c r="S29">
        <f>'OECD GDP'!AC$4*SUMIFS('SCN ISIC GDP'!$P$6:$P$133,'SCN ISIC GDP'!$A$6:$A$133,$A29)</f>
        <v>2.5233298090985208E-3</v>
      </c>
      <c r="T29">
        <f>'OECD GDP'!AD$4*SUMIFS('SCN ISIC GDP'!$P$6:$P$133,'SCN ISIC GDP'!$A$6:$A$133,$A29)</f>
        <v>2.5394604367204175E-3</v>
      </c>
      <c r="U29">
        <f>'OECD GDP'!AE$4*SUMIFS('SCN ISIC GDP'!$P$6:$P$133,'SCN ISIC GDP'!$A$6:$A$133,$A29)</f>
        <v>2.5470686598905762E-3</v>
      </c>
      <c r="V29">
        <f>'OECD GDP'!AF$4*SUMIFS('SCN ISIC GDP'!$P$6:$P$133,'SCN ISIC GDP'!$A$6:$A$133,$A29)</f>
        <v>2.5465074373961336E-3</v>
      </c>
      <c r="W29">
        <f>'OECD GDP'!AG$4*SUMIFS('SCN ISIC GDP'!$P$6:$P$133,'SCN ISIC GDP'!$A$6:$A$133,$A29)</f>
        <v>2.5391345567713922E-3</v>
      </c>
      <c r="X29">
        <f>'OECD GDP'!AH$4*SUMIFS('SCN ISIC GDP'!$P$6:$P$133,'SCN ISIC GDP'!$A$6:$A$133,$A29)</f>
        <v>2.5267501073208318E-3</v>
      </c>
      <c r="Y29">
        <f>'OECD GDP'!AI$4*SUMIFS('SCN ISIC GDP'!$P$6:$P$133,'SCN ISIC GDP'!$A$6:$A$133,$A29)</f>
        <v>2.5108075118827258E-3</v>
      </c>
      <c r="Z29">
        <f>'OECD GDP'!AJ$4*SUMIFS('SCN ISIC GDP'!$P$6:$P$133,'SCN ISIC GDP'!$A$6:$A$133,$A29)</f>
        <v>2.4919706933688537E-3</v>
      </c>
      <c r="AA29">
        <f>'OECD GDP'!AK$4*SUMIFS('SCN ISIC GDP'!$P$6:$P$133,'SCN ISIC GDP'!$A$6:$A$133,$A29)</f>
        <v>2.4706135018801412E-3</v>
      </c>
      <c r="AB29">
        <f>'OECD GDP'!AL$4*SUMIFS('SCN ISIC GDP'!$P$6:$P$133,'SCN ISIC GDP'!$A$6:$A$133,$A29)</f>
        <v>2.4473868935107959E-3</v>
      </c>
      <c r="AC29">
        <f>'OECD GDP'!AM$4*SUMIFS('SCN ISIC GDP'!$P$6:$P$133,'SCN ISIC GDP'!$A$6:$A$133,$A29)</f>
        <v>2.4228908045881119E-3</v>
      </c>
      <c r="AD29">
        <f>'OECD GDP'!AN$4*SUMIFS('SCN ISIC GDP'!$P$6:$P$133,'SCN ISIC GDP'!$A$6:$A$133,$A29)</f>
        <v>2.3976949569842216E-3</v>
      </c>
      <c r="AE29">
        <f>'OECD GDP'!AO$4*SUMIFS('SCN ISIC GDP'!$P$6:$P$133,'SCN ISIC GDP'!$A$6:$A$133,$A29)</f>
        <v>2.3723398678689865E-3</v>
      </c>
      <c r="AF29">
        <f>'OECD GDP'!AP$4*SUMIFS('SCN ISIC GDP'!$P$6:$P$133,'SCN ISIC GDP'!$A$6:$A$133,$A29)</f>
        <v>2.3470400002913684E-3</v>
      </c>
    </row>
    <row r="30" spans="1:32">
      <c r="A30" s="2" t="s">
        <v>20</v>
      </c>
      <c r="B30">
        <f>'OECD GDP'!L$4*SUMIFS('SCN ISIC GDP'!$P$6:$P$133,'SCN ISIC GDP'!$A$6:$A$133,$A30)</f>
        <v>-7.5040854995252699E-3</v>
      </c>
      <c r="C30">
        <f>'OECD GDP'!M$4*SUMIFS('SCN ISIC GDP'!$P$6:$P$133,'SCN ISIC GDP'!$A$6:$A$133,$A30)</f>
        <v>1.1211219269528474E-2</v>
      </c>
      <c r="D30">
        <f>'OECD GDP'!N$4*SUMIFS('SCN ISIC GDP'!$P$6:$P$133,'SCN ISIC GDP'!$A$6:$A$133,$A30)</f>
        <v>6.3468157527443187E-3</v>
      </c>
      <c r="E30">
        <f>'OECD GDP'!O$4*SUMIFS('SCN ISIC GDP'!$P$6:$P$133,'SCN ISIC GDP'!$A$6:$A$133,$A30)</f>
        <v>6.3971656661074476E-3</v>
      </c>
      <c r="F30">
        <f>'OECD GDP'!P$4*SUMIFS('SCN ISIC GDP'!$P$6:$P$133,'SCN ISIC GDP'!$A$6:$A$133,$A30)</f>
        <v>3.7826800787763913E-3</v>
      </c>
      <c r="G30">
        <f>'OECD GDP'!Q$4*SUMIFS('SCN ISIC GDP'!$P$6:$P$133,'SCN ISIC GDP'!$A$6:$A$133,$A30)</f>
        <v>4.2946744867097368E-3</v>
      </c>
      <c r="H30">
        <f>'OECD GDP'!R$4*SUMIFS('SCN ISIC GDP'!$P$6:$P$133,'SCN ISIC GDP'!$A$6:$A$133,$A30)</f>
        <v>2.9513157180566683E-3</v>
      </c>
      <c r="I30">
        <f>'OECD GDP'!S$4*SUMIFS('SCN ISIC GDP'!$P$6:$P$133,'SCN ISIC GDP'!$A$6:$A$133,$A30)</f>
        <v>3.1141098742121383E-3</v>
      </c>
      <c r="J30">
        <f>'OECD GDP'!T$4*SUMIFS('SCN ISIC GDP'!$P$6:$P$133,'SCN ISIC GDP'!$A$6:$A$133,$A30)</f>
        <v>3.4582560317876127E-3</v>
      </c>
      <c r="K30">
        <f>'OECD GDP'!U$4*SUMIFS('SCN ISIC GDP'!$P$6:$P$133,'SCN ISIC GDP'!$A$6:$A$133,$A30)</f>
        <v>3.8580027059355159E-3</v>
      </c>
      <c r="L30">
        <f>'OECD GDP'!V$4*SUMIFS('SCN ISIC GDP'!$P$6:$P$133,'SCN ISIC GDP'!$A$6:$A$133,$A30)</f>
        <v>4.2403897084277685E-3</v>
      </c>
      <c r="M30">
        <f>'OECD GDP'!W$4*SUMIFS('SCN ISIC GDP'!$P$6:$P$133,'SCN ISIC GDP'!$A$6:$A$133,$A30)</f>
        <v>4.570020674209742E-3</v>
      </c>
      <c r="N30">
        <f>'OECD GDP'!X$4*SUMIFS('SCN ISIC GDP'!$P$6:$P$133,'SCN ISIC GDP'!$A$6:$A$133,$A30)</f>
        <v>4.822085717221097E-3</v>
      </c>
      <c r="O30">
        <f>'OECD GDP'!Y$4*SUMIFS('SCN ISIC GDP'!$P$6:$P$133,'SCN ISIC GDP'!$A$6:$A$133,$A30)</f>
        <v>5.0166559629408235E-3</v>
      </c>
      <c r="P30">
        <f>'OECD GDP'!Z$4*SUMIFS('SCN ISIC GDP'!$P$6:$P$133,'SCN ISIC GDP'!$A$6:$A$133,$A30)</f>
        <v>5.1667393858506917E-3</v>
      </c>
      <c r="Q30">
        <f>'OECD GDP'!AA$4*SUMIFS('SCN ISIC GDP'!$P$6:$P$133,'SCN ISIC GDP'!$A$6:$A$133,$A30)</f>
        <v>5.2800097470306366E-3</v>
      </c>
      <c r="R30">
        <f>'OECD GDP'!AB$4*SUMIFS('SCN ISIC GDP'!$P$6:$P$133,'SCN ISIC GDP'!$A$6:$A$133,$A30)</f>
        <v>5.3614936493813613E-3</v>
      </c>
      <c r="S30">
        <f>'OECD GDP'!AC$4*SUMIFS('SCN ISIC GDP'!$P$6:$P$133,'SCN ISIC GDP'!$A$6:$A$133,$A30)</f>
        <v>5.416578307607855E-3</v>
      </c>
      <c r="T30">
        <f>'OECD GDP'!AD$4*SUMIFS('SCN ISIC GDP'!$P$6:$P$133,'SCN ISIC GDP'!$A$6:$A$133,$A30)</f>
        <v>5.4512043035239736E-3</v>
      </c>
      <c r="U30">
        <f>'OECD GDP'!AE$4*SUMIFS('SCN ISIC GDP'!$P$6:$P$133,'SCN ISIC GDP'!$A$6:$A$133,$A30)</f>
        <v>5.4675361109770958E-3</v>
      </c>
      <c r="V30">
        <f>'OECD GDP'!AF$4*SUMIFS('SCN ISIC GDP'!$P$6:$P$133,'SCN ISIC GDP'!$A$6:$A$133,$A30)</f>
        <v>5.4663313910953831E-3</v>
      </c>
      <c r="W30">
        <f>'OECD GDP'!AG$4*SUMIFS('SCN ISIC GDP'!$P$6:$P$133,'SCN ISIC GDP'!$A$6:$A$133,$A30)</f>
        <v>5.4505047698140277E-3</v>
      </c>
      <c r="X30">
        <f>'OECD GDP'!AH$4*SUMIFS('SCN ISIC GDP'!$P$6:$P$133,'SCN ISIC GDP'!$A$6:$A$133,$A30)</f>
        <v>5.423920317792064E-3</v>
      </c>
      <c r="Y30">
        <f>'OECD GDP'!AI$4*SUMIFS('SCN ISIC GDP'!$P$6:$P$133,'SCN ISIC GDP'!$A$6:$A$133,$A30)</f>
        <v>5.3896979516528292E-3</v>
      </c>
      <c r="Z30">
        <f>'OECD GDP'!AJ$4*SUMIFS('SCN ISIC GDP'!$P$6:$P$133,'SCN ISIC GDP'!$A$6:$A$133,$A30)</f>
        <v>5.3492628479344471E-3</v>
      </c>
      <c r="AA30">
        <f>'OECD GDP'!AK$4*SUMIFS('SCN ISIC GDP'!$P$6:$P$133,'SCN ISIC GDP'!$A$6:$A$133,$A30)</f>
        <v>5.3034175130471633E-3</v>
      </c>
      <c r="AB30">
        <f>'OECD GDP'!AL$4*SUMIFS('SCN ISIC GDP'!$P$6:$P$133,'SCN ISIC GDP'!$A$6:$A$133,$A30)</f>
        <v>5.2535592889660053E-3</v>
      </c>
      <c r="AC30">
        <f>'OECD GDP'!AM$4*SUMIFS('SCN ISIC GDP'!$P$6:$P$133,'SCN ISIC GDP'!$A$6:$A$133,$A30)</f>
        <v>5.2009759986638773E-3</v>
      </c>
      <c r="AD30">
        <f>'OECD GDP'!AN$4*SUMIFS('SCN ISIC GDP'!$P$6:$P$133,'SCN ISIC GDP'!$A$6:$A$133,$A30)</f>
        <v>5.1468906067817189E-3</v>
      </c>
      <c r="AE30">
        <f>'OECD GDP'!AO$4*SUMIFS('SCN ISIC GDP'!$P$6:$P$133,'SCN ISIC GDP'!$A$6:$A$133,$A30)</f>
        <v>5.092463387163482E-3</v>
      </c>
      <c r="AF30">
        <f>'OECD GDP'!AP$4*SUMIFS('SCN ISIC GDP'!$P$6:$P$133,'SCN ISIC GDP'!$A$6:$A$133,$A30)</f>
        <v>5.038154706065931E-3</v>
      </c>
    </row>
    <row r="31" spans="1:32">
      <c r="A31" s="2" t="s">
        <v>21</v>
      </c>
      <c r="B31">
        <f>'OECD GDP'!L$4*SUMIFS('SCN ISIC GDP'!$P$6:$P$133,'SCN ISIC GDP'!$A$6:$A$133,$A31)</f>
        <v>-1.5595115548764178E-3</v>
      </c>
      <c r="C31">
        <f>'OECD GDP'!M$4*SUMIFS('SCN ISIC GDP'!$P$6:$P$133,'SCN ISIC GDP'!$A$6:$A$133,$A31)</f>
        <v>2.3299342732953795E-3</v>
      </c>
      <c r="D31">
        <f>'OECD GDP'!N$4*SUMIFS('SCN ISIC GDP'!$P$6:$P$133,'SCN ISIC GDP'!$A$6:$A$133,$A31)</f>
        <v>1.319005827385976E-3</v>
      </c>
      <c r="E31">
        <f>'OECD GDP'!O$4*SUMIFS('SCN ISIC GDP'!$P$6:$P$133,'SCN ISIC GDP'!$A$6:$A$133,$A31)</f>
        <v>1.329469630294644E-3</v>
      </c>
      <c r="F31">
        <f>'OECD GDP'!P$4*SUMIFS('SCN ISIC GDP'!$P$6:$P$133,'SCN ISIC GDP'!$A$6:$A$133,$A31)</f>
        <v>7.8612287821424958E-4</v>
      </c>
      <c r="G31">
        <f>'OECD GDP'!Q$4*SUMIFS('SCN ISIC GDP'!$P$6:$P$133,'SCN ISIC GDP'!$A$6:$A$133,$A31)</f>
        <v>8.92526409364671E-4</v>
      </c>
      <c r="H31">
        <f>'OECD GDP'!R$4*SUMIFS('SCN ISIC GDP'!$P$6:$P$133,'SCN ISIC GDP'!$A$6:$A$133,$A31)</f>
        <v>6.1334735121140879E-4</v>
      </c>
      <c r="I31">
        <f>'OECD GDP'!S$4*SUMIFS('SCN ISIC GDP'!$P$6:$P$133,'SCN ISIC GDP'!$A$6:$A$133,$A31)</f>
        <v>6.4717950405759807E-4</v>
      </c>
      <c r="J31">
        <f>'OECD GDP'!T$4*SUMIFS('SCN ISIC GDP'!$P$6:$P$133,'SCN ISIC GDP'!$A$6:$A$133,$A31)</f>
        <v>7.1870053208149601E-4</v>
      </c>
      <c r="K31">
        <f>'OECD GDP'!U$4*SUMIFS('SCN ISIC GDP'!$P$6:$P$133,'SCN ISIC GDP'!$A$6:$A$133,$A31)</f>
        <v>8.0177655212371331E-4</v>
      </c>
      <c r="L31">
        <f>'OECD GDP'!V$4*SUMIFS('SCN ISIC GDP'!$P$6:$P$133,'SCN ISIC GDP'!$A$6:$A$133,$A31)</f>
        <v>8.8124485627069443E-4</v>
      </c>
      <c r="M31">
        <f>'OECD GDP'!W$4*SUMIFS('SCN ISIC GDP'!$P$6:$P$133,'SCN ISIC GDP'!$A$6:$A$133,$A31)</f>
        <v>9.4974931294493955E-4</v>
      </c>
      <c r="N31">
        <f>'OECD GDP'!X$4*SUMIFS('SCN ISIC GDP'!$P$6:$P$133,'SCN ISIC GDP'!$A$6:$A$133,$A31)</f>
        <v>1.0021338902770473E-3</v>
      </c>
      <c r="O31">
        <f>'OECD GDP'!Y$4*SUMIFS('SCN ISIC GDP'!$P$6:$P$133,'SCN ISIC GDP'!$A$6:$A$133,$A31)</f>
        <v>1.042569803014749E-3</v>
      </c>
      <c r="P31">
        <f>'OECD GDP'!Z$4*SUMIFS('SCN ISIC GDP'!$P$6:$P$133,'SCN ISIC GDP'!$A$6:$A$133,$A31)</f>
        <v>1.0737603900940343E-3</v>
      </c>
      <c r="Q31">
        <f>'OECD GDP'!AA$4*SUMIFS('SCN ISIC GDP'!$P$6:$P$133,'SCN ISIC GDP'!$A$6:$A$133,$A31)</f>
        <v>1.0973004253316825E-3</v>
      </c>
      <c r="R31">
        <f>'OECD GDP'!AB$4*SUMIFS('SCN ISIC GDP'!$P$6:$P$133,'SCN ISIC GDP'!$A$6:$A$133,$A31)</f>
        <v>1.1142345457198918E-3</v>
      </c>
      <c r="S31">
        <f>'OECD GDP'!AC$4*SUMIFS('SCN ISIC GDP'!$P$6:$P$133,'SCN ISIC GDP'!$A$6:$A$133,$A31)</f>
        <v>1.1256823311970253E-3</v>
      </c>
      <c r="T31">
        <f>'OECD GDP'!AD$4*SUMIFS('SCN ISIC GDP'!$P$6:$P$133,'SCN ISIC GDP'!$A$6:$A$133,$A31)</f>
        <v>1.1328783633762572E-3</v>
      </c>
      <c r="U31">
        <f>'OECD GDP'!AE$4*SUMIFS('SCN ISIC GDP'!$P$6:$P$133,'SCN ISIC GDP'!$A$6:$A$133,$A31)</f>
        <v>1.1362724668198777E-3</v>
      </c>
      <c r="V31">
        <f>'OECD GDP'!AF$4*SUMIFS('SCN ISIC GDP'!$P$6:$P$133,'SCN ISIC GDP'!$A$6:$A$133,$A31)</f>
        <v>1.1360220999262649E-3</v>
      </c>
      <c r="W31">
        <f>'OECD GDP'!AG$4*SUMIFS('SCN ISIC GDP'!$P$6:$P$133,'SCN ISIC GDP'!$A$6:$A$133,$A31)</f>
        <v>1.1327329851148083E-3</v>
      </c>
      <c r="X31">
        <f>'OECD GDP'!AH$4*SUMIFS('SCN ISIC GDP'!$P$6:$P$133,'SCN ISIC GDP'!$A$6:$A$133,$A31)</f>
        <v>1.1272081599897569E-3</v>
      </c>
      <c r="Y31">
        <f>'OECD GDP'!AI$4*SUMIFS('SCN ISIC GDP'!$P$6:$P$133,'SCN ISIC GDP'!$A$6:$A$133,$A31)</f>
        <v>1.1200960108234495E-3</v>
      </c>
      <c r="Z31">
        <f>'OECD GDP'!AJ$4*SUMIFS('SCN ISIC GDP'!$P$6:$P$133,'SCN ISIC GDP'!$A$6:$A$133,$A31)</f>
        <v>1.1116927201792488E-3</v>
      </c>
      <c r="AA31">
        <f>'OECD GDP'!AK$4*SUMIFS('SCN ISIC GDP'!$P$6:$P$133,'SCN ISIC GDP'!$A$6:$A$133,$A31)</f>
        <v>1.102165066276795E-3</v>
      </c>
      <c r="AB31">
        <f>'OECD GDP'!AL$4*SUMIFS('SCN ISIC GDP'!$P$6:$P$133,'SCN ISIC GDP'!$A$6:$A$133,$A31)</f>
        <v>1.0918034470541592E-3</v>
      </c>
      <c r="AC31">
        <f>'OECD GDP'!AM$4*SUMIFS('SCN ISIC GDP'!$P$6:$P$133,'SCN ISIC GDP'!$A$6:$A$133,$A31)</f>
        <v>1.0808755000278657E-3</v>
      </c>
      <c r="AD31">
        <f>'OECD GDP'!AN$4*SUMIFS('SCN ISIC GDP'!$P$6:$P$133,'SCN ISIC GDP'!$A$6:$A$133,$A31)</f>
        <v>1.0696353837477963E-3</v>
      </c>
      <c r="AE31">
        <f>'OECD GDP'!AO$4*SUMIFS('SCN ISIC GDP'!$P$6:$P$133,'SCN ISIC GDP'!$A$6:$A$133,$A31)</f>
        <v>1.0583242282579228E-3</v>
      </c>
      <c r="AF31">
        <f>'OECD GDP'!AP$4*SUMIFS('SCN ISIC GDP'!$P$6:$P$133,'SCN ISIC GDP'!$A$6:$A$133,$A31)</f>
        <v>1.0470377076409753E-3</v>
      </c>
    </row>
    <row r="32" spans="1:32">
      <c r="A32" s="2" t="s">
        <v>22</v>
      </c>
      <c r="B32">
        <f>'OECD GDP'!L$4*SUMIFS('SCN ISIC GDP'!$P$6:$P$133,'SCN ISIC GDP'!$A$6:$A$133,$A32)</f>
        <v>-1.3858640511849553E-4</v>
      </c>
      <c r="C32">
        <f>'OECD GDP'!M$4*SUMIFS('SCN ISIC GDP'!$P$6:$P$133,'SCN ISIC GDP'!$A$6:$A$133,$A32)</f>
        <v>2.070502229295561E-4</v>
      </c>
      <c r="D32">
        <f>'OECD GDP'!N$4*SUMIFS('SCN ISIC GDP'!$P$6:$P$133,'SCN ISIC GDP'!$A$6:$A$133,$A32)</f>
        <v>1.1721380029290954E-4</v>
      </c>
      <c r="E32">
        <f>'OECD GDP'!O$4*SUMIFS('SCN ISIC GDP'!$P$6:$P$133,'SCN ISIC GDP'!$A$6:$A$133,$A32)</f>
        <v>1.1814366889468188E-4</v>
      </c>
      <c r="F32">
        <f>'OECD GDP'!P$4*SUMIFS('SCN ISIC GDP'!$P$6:$P$133,'SCN ISIC GDP'!$A$6:$A$133,$A32)</f>
        <v>6.9859016646882789E-5</v>
      </c>
      <c r="G32">
        <f>'OECD GDP'!Q$4*SUMIFS('SCN ISIC GDP'!$P$6:$P$133,'SCN ISIC GDP'!$A$6:$A$133,$A32)</f>
        <v>7.9314594470555471E-5</v>
      </c>
      <c r="H32">
        <f>'OECD GDP'!R$4*SUMIFS('SCN ISIC GDP'!$P$6:$P$133,'SCN ISIC GDP'!$A$6:$A$133,$A32)</f>
        <v>5.4505273928589997E-5</v>
      </c>
      <c r="I32">
        <f>'OECD GDP'!S$4*SUMIFS('SCN ISIC GDP'!$P$6:$P$133,'SCN ISIC GDP'!$A$6:$A$133,$A32)</f>
        <v>5.7511777103069135E-5</v>
      </c>
      <c r="J32">
        <f>'OECD GDP'!T$4*SUMIFS('SCN ISIC GDP'!$P$6:$P$133,'SCN ISIC GDP'!$A$6:$A$133,$A32)</f>
        <v>6.3867512097925673E-5</v>
      </c>
      <c r="K32">
        <f>'OECD GDP'!U$4*SUMIFS('SCN ISIC GDP'!$P$6:$P$133,'SCN ISIC GDP'!$A$6:$A$133,$A32)</f>
        <v>7.1250084502216284E-5</v>
      </c>
      <c r="L32">
        <f>'OECD GDP'!V$4*SUMIFS('SCN ISIC GDP'!$P$6:$P$133,'SCN ISIC GDP'!$A$6:$A$133,$A32)</f>
        <v>7.831205628316028E-5</v>
      </c>
      <c r="M32">
        <f>'OECD GDP'!W$4*SUMIFS('SCN ISIC GDP'!$P$6:$P$133,'SCN ISIC GDP'!$A$6:$A$133,$A32)</f>
        <v>8.4399722870428164E-5</v>
      </c>
      <c r="N32">
        <f>'OECD GDP'!X$4*SUMIFS('SCN ISIC GDP'!$P$6:$P$133,'SCN ISIC GDP'!$A$6:$A$133,$A32)</f>
        <v>8.9054892133783804E-5</v>
      </c>
      <c r="O32">
        <f>'OECD GDP'!Y$4*SUMIFS('SCN ISIC GDP'!$P$6:$P$133,'SCN ISIC GDP'!$A$6:$A$133,$A32)</f>
        <v>9.2648240170533253E-5</v>
      </c>
      <c r="P32">
        <f>'OECD GDP'!Z$4*SUMIFS('SCN ISIC GDP'!$P$6:$P$133,'SCN ISIC GDP'!$A$6:$A$133,$A32)</f>
        <v>9.5419999907315749E-5</v>
      </c>
      <c r="Q32">
        <f>'OECD GDP'!AA$4*SUMIFS('SCN ISIC GDP'!$P$6:$P$133,'SCN ISIC GDP'!$A$6:$A$133,$A32)</f>
        <v>9.7511891339442327E-5</v>
      </c>
      <c r="R32">
        <f>'OECD GDP'!AB$4*SUMIFS('SCN ISIC GDP'!$P$6:$P$133,'SCN ISIC GDP'!$A$6:$A$133,$A32)</f>
        <v>9.901674640839481E-5</v>
      </c>
      <c r="S32">
        <f>'OECD GDP'!AC$4*SUMIFS('SCN ISIC GDP'!$P$6:$P$133,'SCN ISIC GDP'!$A$6:$A$133,$A32)</f>
        <v>1.000340568803069E-4</v>
      </c>
      <c r="T32">
        <f>'OECD GDP'!AD$4*SUMIFS('SCN ISIC GDP'!$P$6:$P$133,'SCN ISIC GDP'!$A$6:$A$133,$A32)</f>
        <v>1.0067353417543715E-4</v>
      </c>
      <c r="U32">
        <f>'OECD GDP'!AE$4*SUMIFS('SCN ISIC GDP'!$P$6:$P$133,'SCN ISIC GDP'!$A$6:$A$133,$A32)</f>
        <v>1.0097515207200282E-4</v>
      </c>
      <c r="V32">
        <f>'OECD GDP'!AF$4*SUMIFS('SCN ISIC GDP'!$P$6:$P$133,'SCN ISIC GDP'!$A$6:$A$133,$A32)</f>
        <v>1.0095290315205221E-4</v>
      </c>
      <c r="W32">
        <f>'OECD GDP'!AG$4*SUMIFS('SCN ISIC GDP'!$P$6:$P$133,'SCN ISIC GDP'!$A$6:$A$133,$A32)</f>
        <v>1.0066061509793907E-4</v>
      </c>
      <c r="X32">
        <f>'OECD GDP'!AH$4*SUMIFS('SCN ISIC GDP'!$P$6:$P$133,'SCN ISIC GDP'!$A$6:$A$133,$A32)</f>
        <v>1.0016965005789493E-4</v>
      </c>
      <c r="Y32">
        <f>'OECD GDP'!AI$4*SUMIFS('SCN ISIC GDP'!$P$6:$P$133,'SCN ISIC GDP'!$A$6:$A$133,$A32)</f>
        <v>9.9537627048804013E-5</v>
      </c>
      <c r="Z32">
        <f>'OECD GDP'!AJ$4*SUMIFS('SCN ISIC GDP'!$P$6:$P$133,'SCN ISIC GDP'!$A$6:$A$133,$A32)</f>
        <v>9.879086641217766E-5</v>
      </c>
      <c r="AA32">
        <f>'OECD GDP'!AK$4*SUMIFS('SCN ISIC GDP'!$P$6:$P$133,'SCN ISIC GDP'!$A$6:$A$133,$A32)</f>
        <v>9.7944188938435639E-5</v>
      </c>
      <c r="AB32">
        <f>'OECD GDP'!AL$4*SUMIFS('SCN ISIC GDP'!$P$6:$P$133,'SCN ISIC GDP'!$A$6:$A$133,$A32)</f>
        <v>9.7023400916838976E-5</v>
      </c>
      <c r="AC32">
        <f>'OECD GDP'!AM$4*SUMIFS('SCN ISIC GDP'!$P$6:$P$133,'SCN ISIC GDP'!$A$6:$A$133,$A32)</f>
        <v>9.6052286025792591E-5</v>
      </c>
      <c r="AD32">
        <f>'OECD GDP'!AN$4*SUMIFS('SCN ISIC GDP'!$P$6:$P$133,'SCN ISIC GDP'!$A$6:$A$133,$A32)</f>
        <v>9.505343013178025E-5</v>
      </c>
      <c r="AE32">
        <f>'OECD GDP'!AO$4*SUMIFS('SCN ISIC GDP'!$P$6:$P$133,'SCN ISIC GDP'!$A$6:$A$133,$A32)</f>
        <v>9.404826131967604E-5</v>
      </c>
      <c r="AF32">
        <f>'OECD GDP'!AP$4*SUMIFS('SCN ISIC GDP'!$P$6:$P$133,'SCN ISIC GDP'!$A$6:$A$133,$A32)</f>
        <v>9.3045281692043526E-5</v>
      </c>
    </row>
    <row r="33" spans="1:32">
      <c r="A33" s="2" t="s">
        <v>23</v>
      </c>
      <c r="B33">
        <f>'OECD GDP'!L$4*SUMIFS('SCN ISIC GDP'!$P$6:$P$133,'SCN ISIC GDP'!$A$6:$A$133,$A33)</f>
        <v>-1.6472630771822846E-3</v>
      </c>
      <c r="C33">
        <f>'OECD GDP'!M$4*SUMIFS('SCN ISIC GDP'!$P$6:$P$133,'SCN ISIC GDP'!$A$6:$A$133,$A33)</f>
        <v>2.4610363986467274E-3</v>
      </c>
      <c r="D33">
        <f>'OECD GDP'!N$4*SUMIFS('SCN ISIC GDP'!$P$6:$P$133,'SCN ISIC GDP'!$A$6:$A$133,$A33)</f>
        <v>1.3932244305899779E-3</v>
      </c>
      <c r="E33">
        <f>'OECD GDP'!O$4*SUMIFS('SCN ISIC GDP'!$P$6:$P$133,'SCN ISIC GDP'!$A$6:$A$133,$A33)</f>
        <v>1.4042770169747753E-3</v>
      </c>
      <c r="F33">
        <f>'OECD GDP'!P$4*SUMIFS('SCN ISIC GDP'!$P$6:$P$133,'SCN ISIC GDP'!$A$6:$A$133,$A33)</f>
        <v>8.3035690717483436E-4</v>
      </c>
      <c r="G33">
        <f>'OECD GDP'!Q$4*SUMIFS('SCN ISIC GDP'!$P$6:$P$133,'SCN ISIC GDP'!$A$6:$A$133,$A33)</f>
        <v>9.4274761540513903E-4</v>
      </c>
      <c r="H33">
        <f>'OECD GDP'!R$4*SUMIFS('SCN ISIC GDP'!$P$6:$P$133,'SCN ISIC GDP'!$A$6:$A$133,$A33)</f>
        <v>6.4785954421361924E-4</v>
      </c>
      <c r="I33">
        <f>'OECD GDP'!S$4*SUMIFS('SCN ISIC GDP'!$P$6:$P$133,'SCN ISIC GDP'!$A$6:$A$133,$A33)</f>
        <v>6.8359538472781889E-4</v>
      </c>
      <c r="J33">
        <f>'OECD GDP'!T$4*SUMIFS('SCN ISIC GDP'!$P$6:$P$133,'SCN ISIC GDP'!$A$6:$A$133,$A33)</f>
        <v>7.5914080043025176E-4</v>
      </c>
      <c r="K33">
        <f>'OECD GDP'!U$4*SUMIFS('SCN ISIC GDP'!$P$6:$P$133,'SCN ISIC GDP'!$A$6:$A$133,$A33)</f>
        <v>8.4689139130397209E-4</v>
      </c>
      <c r="L33">
        <f>'OECD GDP'!V$4*SUMIFS('SCN ISIC GDP'!$P$6:$P$133,'SCN ISIC GDP'!$A$6:$A$133,$A33)</f>
        <v>9.308312651819746E-4</v>
      </c>
      <c r="M33">
        <f>'OECD GDP'!W$4*SUMIFS('SCN ISIC GDP'!$P$6:$P$133,'SCN ISIC GDP'!$A$6:$A$133,$A33)</f>
        <v>1.0031903713066225E-3</v>
      </c>
      <c r="N33">
        <f>'OECD GDP'!X$4*SUMIFS('SCN ISIC GDP'!$P$6:$P$133,'SCN ISIC GDP'!$A$6:$A$133,$A33)</f>
        <v>1.0585225551453113E-3</v>
      </c>
      <c r="O33">
        <f>'OECD GDP'!Y$4*SUMIFS('SCN ISIC GDP'!$P$6:$P$133,'SCN ISIC GDP'!$A$6:$A$133,$A33)</f>
        <v>1.1012337398343271E-3</v>
      </c>
      <c r="P33">
        <f>'OECD GDP'!Z$4*SUMIFS('SCN ISIC GDP'!$P$6:$P$133,'SCN ISIC GDP'!$A$6:$A$133,$A33)</f>
        <v>1.1341793773903225E-3</v>
      </c>
      <c r="Q33">
        <f>'OECD GDP'!AA$4*SUMIFS('SCN ISIC GDP'!$P$6:$P$133,'SCN ISIC GDP'!$A$6:$A$133,$A33)</f>
        <v>1.1590439773102766E-3</v>
      </c>
      <c r="R33">
        <f>'OECD GDP'!AB$4*SUMIFS('SCN ISIC GDP'!$P$6:$P$133,'SCN ISIC GDP'!$A$6:$A$133,$A33)</f>
        <v>1.1769309568410357E-3</v>
      </c>
      <c r="S33">
        <f>'OECD GDP'!AC$4*SUMIFS('SCN ISIC GDP'!$P$6:$P$133,'SCN ISIC GDP'!$A$6:$A$133,$A33)</f>
        <v>1.1890228931098121E-3</v>
      </c>
      <c r="T33">
        <f>'OECD GDP'!AD$4*SUMIFS('SCN ISIC GDP'!$P$6:$P$133,'SCN ISIC GDP'!$A$6:$A$133,$A33)</f>
        <v>1.1966238359011616E-3</v>
      </c>
      <c r="U33">
        <f>'OECD GDP'!AE$4*SUMIFS('SCN ISIC GDP'!$P$6:$P$133,'SCN ISIC GDP'!$A$6:$A$133,$A33)</f>
        <v>1.2002089207729799E-3</v>
      </c>
      <c r="V33">
        <f>'OECD GDP'!AF$4*SUMIFS('SCN ISIC GDP'!$P$6:$P$133,'SCN ISIC GDP'!$A$6:$A$133,$A33)</f>
        <v>1.1999444660863137E-3</v>
      </c>
      <c r="W33">
        <f>'OECD GDP'!AG$4*SUMIFS('SCN ISIC GDP'!$P$6:$P$133,'SCN ISIC GDP'!$A$6:$A$133,$A33)</f>
        <v>1.1964702774093627E-3</v>
      </c>
      <c r="X33">
        <f>'OECD GDP'!AH$4*SUMIFS('SCN ISIC GDP'!$P$6:$P$133,'SCN ISIC GDP'!$A$6:$A$133,$A33)</f>
        <v>1.1906345781431862E-3</v>
      </c>
      <c r="Y33">
        <f>'OECD GDP'!AI$4*SUMIFS('SCN ISIC GDP'!$P$6:$P$133,'SCN ISIC GDP'!$A$6:$A$133,$A33)</f>
        <v>1.1831222383439474E-3</v>
      </c>
      <c r="Z33">
        <f>'OECD GDP'!AJ$4*SUMIFS('SCN ISIC GDP'!$P$6:$P$133,'SCN ISIC GDP'!$A$6:$A$133,$A33)</f>
        <v>1.1742461063513759E-3</v>
      </c>
      <c r="AA33">
        <f>'OECD GDP'!AK$4*SUMIFS('SCN ISIC GDP'!$P$6:$P$133,'SCN ISIC GDP'!$A$6:$A$133,$A33)</f>
        <v>1.1641823447610187E-3</v>
      </c>
      <c r="AB33">
        <f>'OECD GDP'!AL$4*SUMIFS('SCN ISIC GDP'!$P$6:$P$133,'SCN ISIC GDP'!$A$6:$A$133,$A33)</f>
        <v>1.1532376917945822E-3</v>
      </c>
      <c r="AC33">
        <f>'OECD GDP'!AM$4*SUMIFS('SCN ISIC GDP'!$P$6:$P$133,'SCN ISIC GDP'!$A$6:$A$133,$A33)</f>
        <v>1.1416948445553106E-3</v>
      </c>
      <c r="AD33">
        <f>'OECD GDP'!AN$4*SUMIFS('SCN ISIC GDP'!$P$6:$P$133,'SCN ISIC GDP'!$A$6:$A$133,$A33)</f>
        <v>1.1298222627373062E-3</v>
      </c>
      <c r="AE33">
        <f>'OECD GDP'!AO$4*SUMIFS('SCN ISIC GDP'!$P$6:$P$133,'SCN ISIC GDP'!$A$6:$A$133,$A33)</f>
        <v>1.1178746444330525E-3</v>
      </c>
      <c r="AF33">
        <f>'OECD GDP'!AP$4*SUMIFS('SCN ISIC GDP'!$P$6:$P$133,'SCN ISIC GDP'!$A$6:$A$133,$A33)</f>
        <v>1.1059530471713847E-3</v>
      </c>
    </row>
    <row r="34" spans="1:32">
      <c r="A34" s="2" t="s">
        <v>24</v>
      </c>
      <c r="B34">
        <f>'OECD GDP'!L$4*SUMIFS('SCN ISIC GDP'!$P$6:$P$133,'SCN ISIC GDP'!$A$6:$A$133,$A34)</f>
        <v>-9.2399384893539248E-4</v>
      </c>
      <c r="C34">
        <f>'OECD GDP'!M$4*SUMIFS('SCN ISIC GDP'!$P$6:$P$133,'SCN ISIC GDP'!$A$6:$A$133,$A34)</f>
        <v>1.3804610361603156E-3</v>
      </c>
      <c r="D34">
        <f>'OECD GDP'!N$4*SUMIFS('SCN ISIC GDP'!$P$6:$P$133,'SCN ISIC GDP'!$A$6:$A$133,$A34)</f>
        <v>7.8149678814733701E-4</v>
      </c>
      <c r="E34">
        <f>'OECD GDP'!O$4*SUMIFS('SCN ISIC GDP'!$P$6:$P$133,'SCN ISIC GDP'!$A$6:$A$133,$A34)</f>
        <v>7.8769647900172603E-4</v>
      </c>
      <c r="F34">
        <f>'OECD GDP'!P$4*SUMIFS('SCN ISIC GDP'!$P$6:$P$133,'SCN ISIC GDP'!$A$6:$A$133,$A34)</f>
        <v>4.6576936330228999E-4</v>
      </c>
      <c r="G34">
        <f>'OECD GDP'!Q$4*SUMIFS('SCN ISIC GDP'!$P$6:$P$133,'SCN ISIC GDP'!$A$6:$A$133,$A34)</f>
        <v>5.2881231285952218E-4</v>
      </c>
      <c r="H34">
        <f>'OECD GDP'!R$4*SUMIFS('SCN ISIC GDP'!$P$6:$P$133,'SCN ISIC GDP'!$A$6:$A$133,$A34)</f>
        <v>3.6340171896005454E-4</v>
      </c>
      <c r="I34">
        <f>'OECD GDP'!S$4*SUMIFS('SCN ISIC GDP'!$P$6:$P$133,'SCN ISIC GDP'!$A$6:$A$133,$A34)</f>
        <v>3.8344690620369641E-4</v>
      </c>
      <c r="J34">
        <f>'OECD GDP'!T$4*SUMIFS('SCN ISIC GDP'!$P$6:$P$133,'SCN ISIC GDP'!$A$6:$A$133,$A34)</f>
        <v>4.2582234725572143E-4</v>
      </c>
      <c r="K34">
        <f>'OECD GDP'!U$4*SUMIFS('SCN ISIC GDP'!$P$6:$P$133,'SCN ISIC GDP'!$A$6:$A$133,$A34)</f>
        <v>4.7504399699151005E-4</v>
      </c>
      <c r="L34">
        <f>'OECD GDP'!V$4*SUMIFS('SCN ISIC GDP'!$P$6:$P$133,'SCN ISIC GDP'!$A$6:$A$133,$A34)</f>
        <v>5.2212811380201768E-4</v>
      </c>
      <c r="M34">
        <f>'OECD GDP'!W$4*SUMIFS('SCN ISIC GDP'!$P$6:$P$133,'SCN ISIC GDP'!$A$6:$A$133,$A34)</f>
        <v>5.6271626872381913E-4</v>
      </c>
      <c r="N34">
        <f>'OECD GDP'!X$4*SUMIFS('SCN ISIC GDP'!$P$6:$P$133,'SCN ISIC GDP'!$A$6:$A$133,$A34)</f>
        <v>5.9375356824404213E-4</v>
      </c>
      <c r="O34">
        <f>'OECD GDP'!Y$4*SUMIFS('SCN ISIC GDP'!$P$6:$P$133,'SCN ISIC GDP'!$A$6:$A$133,$A34)</f>
        <v>6.1771141230675282E-4</v>
      </c>
      <c r="P34">
        <f>'OECD GDP'!Z$4*SUMIFS('SCN ISIC GDP'!$P$6:$P$133,'SCN ISIC GDP'!$A$6:$A$133,$A34)</f>
        <v>6.3619150020082871E-4</v>
      </c>
      <c r="Q34">
        <f>'OECD GDP'!AA$4*SUMIFS('SCN ISIC GDP'!$P$6:$P$133,'SCN ISIC GDP'!$A$6:$A$133,$A34)</f>
        <v>6.5013871828670754E-4</v>
      </c>
      <c r="R34">
        <f>'OECD GDP'!AB$4*SUMIFS('SCN ISIC GDP'!$P$6:$P$133,'SCN ISIC GDP'!$A$6:$A$133,$A34)</f>
        <v>6.6017200276408778E-4</v>
      </c>
      <c r="S34">
        <f>'OECD GDP'!AC$4*SUMIFS('SCN ISIC GDP'!$P$6:$P$133,'SCN ISIC GDP'!$A$6:$A$133,$A34)</f>
        <v>6.6695469272347167E-4</v>
      </c>
      <c r="T34">
        <f>'OECD GDP'!AD$4*SUMIFS('SCN ISIC GDP'!$P$6:$P$133,'SCN ISIC GDP'!$A$6:$A$133,$A34)</f>
        <v>6.7121826451270298E-4</v>
      </c>
      <c r="U34">
        <f>'OECD GDP'!AE$4*SUMIFS('SCN ISIC GDP'!$P$6:$P$133,'SCN ISIC GDP'!$A$6:$A$133,$A34)</f>
        <v>6.7322923435434953E-4</v>
      </c>
      <c r="V34">
        <f>'OECD GDP'!AF$4*SUMIFS('SCN ISIC GDP'!$P$6:$P$133,'SCN ISIC GDP'!$A$6:$A$133,$A34)</f>
        <v>6.7308089465853134E-4</v>
      </c>
      <c r="W34">
        <f>'OECD GDP'!AG$4*SUMIFS('SCN ISIC GDP'!$P$6:$P$133,'SCN ISIC GDP'!$A$6:$A$133,$A34)</f>
        <v>6.7113212945398688E-4</v>
      </c>
      <c r="X34">
        <f>'OECD GDP'!AH$4*SUMIFS('SCN ISIC GDP'!$P$6:$P$133,'SCN ISIC GDP'!$A$6:$A$133,$A34)</f>
        <v>6.6785872989754964E-4</v>
      </c>
      <c r="Y34">
        <f>'OECD GDP'!AI$4*SUMIFS('SCN ISIC GDP'!$P$6:$P$133,'SCN ISIC GDP'!$A$6:$A$133,$A34)</f>
        <v>6.6364485789267066E-4</v>
      </c>
      <c r="Z34">
        <f>'OECD GDP'!AJ$4*SUMIFS('SCN ISIC GDP'!$P$6:$P$133,'SCN ISIC GDP'!$A$6:$A$133,$A34)</f>
        <v>6.5866599842748827E-4</v>
      </c>
      <c r="AA34">
        <f>'OECD GDP'!AK$4*SUMIFS('SCN ISIC GDP'!$P$6:$P$133,'SCN ISIC GDP'!$A$6:$A$133,$A34)</f>
        <v>6.5302096580613649E-4</v>
      </c>
      <c r="AB34">
        <f>'OECD GDP'!AL$4*SUMIFS('SCN ISIC GDP'!$P$6:$P$133,'SCN ISIC GDP'!$A$6:$A$133,$A34)</f>
        <v>6.4688181768838822E-4</v>
      </c>
      <c r="AC34">
        <f>'OECD GDP'!AM$4*SUMIFS('SCN ISIC GDP'!$P$6:$P$133,'SCN ISIC GDP'!$A$6:$A$133,$A34)</f>
        <v>6.4040712642867044E-4</v>
      </c>
      <c r="AD34">
        <f>'OECD GDP'!AN$4*SUMIFS('SCN ISIC GDP'!$P$6:$P$133,'SCN ISIC GDP'!$A$6:$A$133,$A34)</f>
        <v>6.3374747823842319E-4</v>
      </c>
      <c r="AE34">
        <f>'OECD GDP'!AO$4*SUMIFS('SCN ISIC GDP'!$P$6:$P$133,'SCN ISIC GDP'!$A$6:$A$133,$A34)</f>
        <v>6.2704574007924475E-4</v>
      </c>
      <c r="AF34">
        <f>'OECD GDP'!AP$4*SUMIFS('SCN ISIC GDP'!$P$6:$P$133,'SCN ISIC GDP'!$A$6:$A$133,$A34)</f>
        <v>6.2035859781772523E-4</v>
      </c>
    </row>
    <row r="35" spans="1:32">
      <c r="A35" s="2" t="s">
        <v>25</v>
      </c>
      <c r="B35">
        <f>'OECD GDP'!L$4*SUMIFS('SCN ISIC GDP'!$P$6:$P$133,'SCN ISIC GDP'!$A$6:$A$133,$A35)</f>
        <v>-8.2134403391210056E-4</v>
      </c>
      <c r="C35">
        <f>'OECD GDP'!M$4*SUMIFS('SCN ISIC GDP'!$P$6:$P$133,'SCN ISIC GDP'!$A$6:$A$133,$A35)</f>
        <v>1.2271006321143503E-3</v>
      </c>
      <c r="D35">
        <f>'OECD GDP'!N$4*SUMIFS('SCN ISIC GDP'!$P$6:$P$133,'SCN ISIC GDP'!$A$6:$A$133,$A35)</f>
        <v>6.9467748644197447E-4</v>
      </c>
      <c r="E35">
        <f>'OECD GDP'!O$4*SUMIFS('SCN ISIC GDP'!$P$6:$P$133,'SCN ISIC GDP'!$A$6:$A$133,$A35)</f>
        <v>7.0018843124016654E-4</v>
      </c>
      <c r="F35">
        <f>'OECD GDP'!P$4*SUMIFS('SCN ISIC GDP'!$P$6:$P$133,'SCN ISIC GDP'!$A$6:$A$133,$A35)</f>
        <v>4.1402536193087003E-4</v>
      </c>
      <c r="G35">
        <f>'OECD GDP'!Q$4*SUMIFS('SCN ISIC GDP'!$P$6:$P$133,'SCN ISIC GDP'!$A$6:$A$133,$A35)</f>
        <v>4.7006464245066354E-4</v>
      </c>
      <c r="H35">
        <f>'OECD GDP'!R$4*SUMIFS('SCN ISIC GDP'!$P$6:$P$133,'SCN ISIC GDP'!$A$6:$A$133,$A35)</f>
        <v>3.2303010904795841E-4</v>
      </c>
      <c r="I35">
        <f>'OECD GDP'!S$4*SUMIFS('SCN ISIC GDP'!$P$6:$P$133,'SCN ISIC GDP'!$A$6:$A$133,$A35)</f>
        <v>3.4084840401841268E-4</v>
      </c>
      <c r="J35">
        <f>'OECD GDP'!T$4*SUMIFS('SCN ISIC GDP'!$P$6:$P$133,'SCN ISIC GDP'!$A$6:$A$133,$A35)</f>
        <v>3.7851620422355053E-4</v>
      </c>
      <c r="K35">
        <f>'OECD GDP'!U$4*SUMIFS('SCN ISIC GDP'!$P$6:$P$133,'SCN ISIC GDP'!$A$6:$A$133,$A35)</f>
        <v>4.2226964305475199E-4</v>
      </c>
      <c r="L35">
        <f>'OECD GDP'!V$4*SUMIFS('SCN ISIC GDP'!$P$6:$P$133,'SCN ISIC GDP'!$A$6:$A$133,$A35)</f>
        <v>4.641230152161449E-4</v>
      </c>
      <c r="M35">
        <f>'OECD GDP'!W$4*SUMIFS('SCN ISIC GDP'!$P$6:$P$133,'SCN ISIC GDP'!$A$6:$A$133,$A35)</f>
        <v>5.00202085364644E-4</v>
      </c>
      <c r="N35">
        <f>'OECD GDP'!X$4*SUMIFS('SCN ISIC GDP'!$P$6:$P$133,'SCN ISIC GDP'!$A$6:$A$133,$A35)</f>
        <v>5.2779133914490433E-4</v>
      </c>
      <c r="O35">
        <f>'OECD GDP'!Y$4*SUMIFS('SCN ISIC GDP'!$P$6:$P$133,'SCN ISIC GDP'!$A$6:$A$133,$A35)</f>
        <v>5.4908761975215733E-4</v>
      </c>
      <c r="P35">
        <f>'OECD GDP'!Z$4*SUMIFS('SCN ISIC GDP'!$P$6:$P$133,'SCN ISIC GDP'!$A$6:$A$133,$A35)</f>
        <v>5.6551468791441709E-4</v>
      </c>
      <c r="Q35">
        <f>'OECD GDP'!AA$4*SUMIFS('SCN ISIC GDP'!$P$6:$P$133,'SCN ISIC GDP'!$A$6:$A$133,$A35)</f>
        <v>5.7791245915251167E-4</v>
      </c>
      <c r="R35">
        <f>'OECD GDP'!AB$4*SUMIFS('SCN ISIC GDP'!$P$6:$P$133,'SCN ISIC GDP'!$A$6:$A$133,$A35)</f>
        <v>5.8683110980752853E-4</v>
      </c>
      <c r="S35">
        <f>'OECD GDP'!AC$4*SUMIFS('SCN ISIC GDP'!$P$6:$P$133,'SCN ISIC GDP'!$A$6:$A$133,$A35)</f>
        <v>5.928602862337939E-4</v>
      </c>
      <c r="T35">
        <f>'OECD GDP'!AD$4*SUMIFS('SCN ISIC GDP'!$P$6:$P$133,'SCN ISIC GDP'!$A$6:$A$133,$A35)</f>
        <v>5.9665020242888095E-4</v>
      </c>
      <c r="U35">
        <f>'OECD GDP'!AE$4*SUMIFS('SCN ISIC GDP'!$P$6:$P$133,'SCN ISIC GDP'!$A$6:$A$133,$A35)</f>
        <v>5.9843776636528227E-4</v>
      </c>
      <c r="V35">
        <f>'OECD GDP'!AF$4*SUMIFS('SCN ISIC GDP'!$P$6:$P$133,'SCN ISIC GDP'!$A$6:$A$133,$A35)</f>
        <v>5.9830590626221668E-4</v>
      </c>
      <c r="W35">
        <f>'OECD GDP'!AG$4*SUMIFS('SCN ISIC GDP'!$P$6:$P$133,'SCN ISIC GDP'!$A$6:$A$133,$A35)</f>
        <v>5.9657363642503939E-4</v>
      </c>
      <c r="X35">
        <f>'OECD GDP'!AH$4*SUMIFS('SCN ISIC GDP'!$P$6:$P$133,'SCN ISIC GDP'!$A$6:$A$133,$A35)</f>
        <v>5.9366389065196095E-4</v>
      </c>
      <c r="Y35">
        <f>'OECD GDP'!AI$4*SUMIFS('SCN ISIC GDP'!$P$6:$P$133,'SCN ISIC GDP'!$A$6:$A$133,$A35)</f>
        <v>5.8991815291261967E-4</v>
      </c>
      <c r="Z35">
        <f>'OECD GDP'!AJ$4*SUMIFS('SCN ISIC GDP'!$P$6:$P$133,'SCN ISIC GDP'!$A$6:$A$133,$A35)</f>
        <v>5.8549241293380256E-4</v>
      </c>
      <c r="AA35">
        <f>'OECD GDP'!AK$4*SUMIFS('SCN ISIC GDP'!$P$6:$P$133,'SCN ISIC GDP'!$A$6:$A$133,$A35)</f>
        <v>5.8047450738158649E-4</v>
      </c>
      <c r="AB35">
        <f>'OECD GDP'!AL$4*SUMIFS('SCN ISIC GDP'!$P$6:$P$133,'SCN ISIC GDP'!$A$6:$A$133,$A35)</f>
        <v>5.7501737940868387E-4</v>
      </c>
      <c r="AC35">
        <f>'OECD GDP'!AM$4*SUMIFS('SCN ISIC GDP'!$P$6:$P$133,'SCN ISIC GDP'!$A$6:$A$133,$A35)</f>
        <v>5.6926198499375436E-4</v>
      </c>
      <c r="AD35">
        <f>'OECD GDP'!AN$4*SUMIFS('SCN ISIC GDP'!$P$6:$P$133,'SCN ISIC GDP'!$A$6:$A$133,$A35)</f>
        <v>5.6334218118194823E-4</v>
      </c>
      <c r="AE35">
        <f>'OECD GDP'!AO$4*SUMIFS('SCN ISIC GDP'!$P$6:$P$133,'SCN ISIC GDP'!$A$6:$A$133,$A35)</f>
        <v>5.5738496332792856E-4</v>
      </c>
      <c r="AF35">
        <f>'OECD GDP'!AP$4*SUMIFS('SCN ISIC GDP'!$P$6:$P$133,'SCN ISIC GDP'!$A$6:$A$133,$A35)</f>
        <v>5.514407198605627E-4</v>
      </c>
    </row>
    <row r="36" spans="1:32">
      <c r="A36" s="2" t="s">
        <v>26</v>
      </c>
      <c r="B36">
        <f>'OECD GDP'!L$4*SUMIFS('SCN ISIC GDP'!$P$6:$P$133,'SCN ISIC GDP'!$A$6:$A$133,$A36)</f>
        <v>-3.190478540273579E-3</v>
      </c>
      <c r="C36">
        <f>'OECD GDP'!M$4*SUMIFS('SCN ISIC GDP'!$P$6:$P$133,'SCN ISIC GDP'!$A$6:$A$133,$A36)</f>
        <v>4.7666240599197702E-3</v>
      </c>
      <c r="D36">
        <f>'OECD GDP'!N$4*SUMIFS('SCN ISIC GDP'!$P$6:$P$133,'SCN ISIC GDP'!$A$6:$A$133,$A36)</f>
        <v>2.6984473270569857E-3</v>
      </c>
      <c r="E36">
        <f>'OECD GDP'!O$4*SUMIFS('SCN ISIC GDP'!$P$6:$P$133,'SCN ISIC GDP'!$A$6:$A$133,$A36)</f>
        <v>2.7198543750043816E-3</v>
      </c>
      <c r="F36">
        <f>'OECD GDP'!P$4*SUMIFS('SCN ISIC GDP'!$P$6:$P$133,'SCN ISIC GDP'!$A$6:$A$133,$A36)</f>
        <v>1.6082652065757964E-3</v>
      </c>
      <c r="G36">
        <f>'OECD GDP'!Q$4*SUMIFS('SCN ISIC GDP'!$P$6:$P$133,'SCN ISIC GDP'!$A$6:$A$133,$A36)</f>
        <v>1.8259475839094176E-3</v>
      </c>
      <c r="H36">
        <f>'OECD GDP'!R$4*SUMIFS('SCN ISIC GDP'!$P$6:$P$133,'SCN ISIC GDP'!$A$6:$A$133,$A36)</f>
        <v>1.2547977317992442E-3</v>
      </c>
      <c r="I36">
        <f>'OECD GDP'!S$4*SUMIFS('SCN ISIC GDP'!$P$6:$P$133,'SCN ISIC GDP'!$A$6:$A$133,$A36)</f>
        <v>1.3240121966036273E-3</v>
      </c>
      <c r="J36">
        <f>'OECD GDP'!T$4*SUMIFS('SCN ISIC GDP'!$P$6:$P$133,'SCN ISIC GDP'!$A$6:$A$133,$A36)</f>
        <v>1.4703312824578094E-3</v>
      </c>
      <c r="K36">
        <f>'OECD GDP'!U$4*SUMIFS('SCN ISIC GDP'!$P$6:$P$133,'SCN ISIC GDP'!$A$6:$A$133,$A36)</f>
        <v>1.6402897917918654E-3</v>
      </c>
      <c r="L36">
        <f>'OECD GDP'!V$4*SUMIFS('SCN ISIC GDP'!$P$6:$P$133,'SCN ISIC GDP'!$A$6:$A$133,$A36)</f>
        <v>1.802867567006214E-3</v>
      </c>
      <c r="M36">
        <f>'OECD GDP'!W$4*SUMIFS('SCN ISIC GDP'!$P$6:$P$133,'SCN ISIC GDP'!$A$6:$A$133,$A36)</f>
        <v>1.9430152935484518E-3</v>
      </c>
      <c r="N36">
        <f>'OECD GDP'!X$4*SUMIFS('SCN ISIC GDP'!$P$6:$P$133,'SCN ISIC GDP'!$A$6:$A$133,$A36)</f>
        <v>2.0501846628915572E-3</v>
      </c>
      <c r="O36">
        <f>'OECD GDP'!Y$4*SUMIFS('SCN ISIC GDP'!$P$6:$P$133,'SCN ISIC GDP'!$A$6:$A$133,$A36)</f>
        <v>2.1329092258757895E-3</v>
      </c>
      <c r="P36">
        <f>'OECD GDP'!Z$4*SUMIFS('SCN ISIC GDP'!$P$6:$P$133,'SCN ISIC GDP'!$A$6:$A$133,$A36)</f>
        <v>2.1967195249555419E-3</v>
      </c>
      <c r="Q36">
        <f>'OECD GDP'!AA$4*SUMIFS('SCN ISIC GDP'!$P$6:$P$133,'SCN ISIC GDP'!$A$6:$A$133,$A36)</f>
        <v>2.2448781788803295E-3</v>
      </c>
      <c r="R36">
        <f>'OECD GDP'!AB$4*SUMIFS('SCN ISIC GDP'!$P$6:$P$133,'SCN ISIC GDP'!$A$6:$A$133,$A36)</f>
        <v>2.2795223259711615E-3</v>
      </c>
      <c r="S36">
        <f>'OECD GDP'!AC$4*SUMIFS('SCN ISIC GDP'!$P$6:$P$133,'SCN ISIC GDP'!$A$6:$A$133,$A36)</f>
        <v>2.3029424242604268E-3</v>
      </c>
      <c r="T36">
        <f>'OECD GDP'!AD$4*SUMIFS('SCN ISIC GDP'!$P$6:$P$133,'SCN ISIC GDP'!$A$6:$A$133,$A36)</f>
        <v>2.3176642044044518E-3</v>
      </c>
      <c r="U36">
        <f>'OECD GDP'!AE$4*SUMIFS('SCN ISIC GDP'!$P$6:$P$133,'SCN ISIC GDP'!$A$6:$A$133,$A36)</f>
        <v>2.3246079260886413E-3</v>
      </c>
      <c r="V36">
        <f>'OECD GDP'!AF$4*SUMIFS('SCN ISIC GDP'!$P$6:$P$133,'SCN ISIC GDP'!$A$6:$A$133,$A36)</f>
        <v>2.324095720713331E-3</v>
      </c>
      <c r="W36">
        <f>'OECD GDP'!AG$4*SUMIFS('SCN ISIC GDP'!$P$6:$P$133,'SCN ISIC GDP'!$A$6:$A$133,$A36)</f>
        <v>2.3173667867790902E-3</v>
      </c>
      <c r="X36">
        <f>'OECD GDP'!AH$4*SUMIFS('SCN ISIC GDP'!$P$6:$P$133,'SCN ISIC GDP'!$A$6:$A$133,$A36)</f>
        <v>2.3060639939622473E-3</v>
      </c>
      <c r="Y36">
        <f>'OECD GDP'!AI$4*SUMIFS('SCN ISIC GDP'!$P$6:$P$133,'SCN ISIC GDP'!$A$6:$A$133,$A36)</f>
        <v>2.2915138232890158E-3</v>
      </c>
      <c r="Z36">
        <f>'OECD GDP'!AJ$4*SUMIFS('SCN ISIC GDP'!$P$6:$P$133,'SCN ISIC GDP'!$A$6:$A$133,$A36)</f>
        <v>2.27432221070739E-3</v>
      </c>
      <c r="AA36">
        <f>'OECD GDP'!AK$4*SUMIFS('SCN ISIC GDP'!$P$6:$P$133,'SCN ISIC GDP'!$A$6:$A$133,$A36)</f>
        <v>2.2548303542861397E-3</v>
      </c>
      <c r="AB36">
        <f>'OECD GDP'!AL$4*SUMIFS('SCN ISIC GDP'!$P$6:$P$133,'SCN ISIC GDP'!$A$6:$A$133,$A36)</f>
        <v>2.2336323556762959E-3</v>
      </c>
      <c r="AC36">
        <f>'OECD GDP'!AM$4*SUMIFS('SCN ISIC GDP'!$P$6:$P$133,'SCN ISIC GDP'!$A$6:$A$133,$A36)</f>
        <v>2.2112757528235526E-3</v>
      </c>
      <c r="AD36">
        <f>'OECD GDP'!AN$4*SUMIFS('SCN ISIC GDP'!$P$6:$P$133,'SCN ISIC GDP'!$A$6:$A$133,$A36)</f>
        <v>2.1882805081460724E-3</v>
      </c>
      <c r="AE36">
        <f>'OECD GDP'!AO$4*SUMIFS('SCN ISIC GDP'!$P$6:$P$133,'SCN ISIC GDP'!$A$6:$A$133,$A36)</f>
        <v>2.1651399300956589E-3</v>
      </c>
      <c r="AF36">
        <f>'OECD GDP'!AP$4*SUMIFS('SCN ISIC GDP'!$P$6:$P$133,'SCN ISIC GDP'!$A$6:$A$133,$A36)</f>
        <v>2.142049750539035E-3</v>
      </c>
    </row>
    <row r="37" spans="1:32">
      <c r="A37" s="2" t="s">
        <v>27</v>
      </c>
      <c r="B37">
        <f>'OECD GDP'!L$4*SUMIFS('SCN ISIC GDP'!$P$6:$P$133,'SCN ISIC GDP'!$A$6:$A$133,$A37)</f>
        <v>-3.4496336675262436E-3</v>
      </c>
      <c r="C37">
        <f>'OECD GDP'!M$4*SUMIFS('SCN ISIC GDP'!$P$6:$P$133,'SCN ISIC GDP'!$A$6:$A$133,$A37)</f>
        <v>5.1538058099992413E-3</v>
      </c>
      <c r="D37">
        <f>'OECD GDP'!N$4*SUMIFS('SCN ISIC GDP'!$P$6:$P$133,'SCN ISIC GDP'!$A$6:$A$133,$A37)</f>
        <v>2.917635906951994E-3</v>
      </c>
      <c r="E37">
        <f>'OECD GDP'!O$4*SUMIFS('SCN ISIC GDP'!$P$6:$P$133,'SCN ISIC GDP'!$A$6:$A$133,$A37)</f>
        <v>2.9407817994535476E-3</v>
      </c>
      <c r="F37">
        <f>'OECD GDP'!P$4*SUMIFS('SCN ISIC GDP'!$P$6:$P$133,'SCN ISIC GDP'!$A$6:$A$133,$A37)</f>
        <v>1.738900836624712E-3</v>
      </c>
      <c r="G37">
        <f>'OECD GDP'!Q$4*SUMIFS('SCN ISIC GDP'!$P$6:$P$133,'SCN ISIC GDP'!$A$6:$A$133,$A37)</f>
        <v>1.9742650455351475E-3</v>
      </c>
      <c r="H37">
        <f>'OECD GDP'!R$4*SUMIFS('SCN ISIC GDP'!$P$6:$P$133,'SCN ISIC GDP'!$A$6:$A$133,$A37)</f>
        <v>1.3567220236432207E-3</v>
      </c>
      <c r="I37">
        <f>'OECD GDP'!S$4*SUMIFS('SCN ISIC GDP'!$P$6:$P$133,'SCN ISIC GDP'!$A$6:$A$133,$A37)</f>
        <v>1.4315586179205594E-3</v>
      </c>
      <c r="J37">
        <f>'OECD GDP'!T$4*SUMIFS('SCN ISIC GDP'!$P$6:$P$133,'SCN ISIC GDP'!$A$6:$A$133,$A37)</f>
        <v>1.5897628617017974E-3</v>
      </c>
      <c r="K37">
        <f>'OECD GDP'!U$4*SUMIFS('SCN ISIC GDP'!$P$6:$P$133,'SCN ISIC GDP'!$A$6:$A$133,$A37)</f>
        <v>1.7735267041726073E-3</v>
      </c>
      <c r="L37">
        <f>'OECD GDP'!V$4*SUMIFS('SCN ISIC GDP'!$P$6:$P$133,'SCN ISIC GDP'!$A$6:$A$133,$A37)</f>
        <v>1.949310292713165E-3</v>
      </c>
      <c r="M37">
        <f>'OECD GDP'!W$4*SUMIFS('SCN ISIC GDP'!$P$6:$P$133,'SCN ISIC GDP'!$A$6:$A$133,$A37)</f>
        <v>2.1008418920656275E-3</v>
      </c>
      <c r="N37">
        <f>'OECD GDP'!X$4*SUMIFS('SCN ISIC GDP'!$P$6:$P$133,'SCN ISIC GDP'!$A$6:$A$133,$A37)</f>
        <v>2.216716379214452E-3</v>
      </c>
      <c r="O37">
        <f>'OECD GDP'!Y$4*SUMIFS('SCN ISIC GDP'!$P$6:$P$133,'SCN ISIC GDP'!$A$6:$A$133,$A37)</f>
        <v>2.3061604654227024E-3</v>
      </c>
      <c r="P37">
        <f>'OECD GDP'!Z$4*SUMIFS('SCN ISIC GDP'!$P$6:$P$133,'SCN ISIC GDP'!$A$6:$A$133,$A37)</f>
        <v>2.3751539262035284E-3</v>
      </c>
      <c r="Q37">
        <f>'OECD GDP'!AA$4*SUMIFS('SCN ISIC GDP'!$P$6:$P$133,'SCN ISIC GDP'!$A$6:$A$133,$A37)</f>
        <v>2.4272243952145646E-3</v>
      </c>
      <c r="R37">
        <f>'OECD GDP'!AB$4*SUMIFS('SCN ISIC GDP'!$P$6:$P$133,'SCN ISIC GDP'!$A$6:$A$133,$A37)</f>
        <v>2.4646826055358972E-3</v>
      </c>
      <c r="S37">
        <f>'OECD GDP'!AC$4*SUMIFS('SCN ISIC GDP'!$P$6:$P$133,'SCN ISIC GDP'!$A$6:$A$133,$A37)</f>
        <v>2.4900050637613946E-3</v>
      </c>
      <c r="T37">
        <f>'OECD GDP'!AD$4*SUMIFS('SCN ISIC GDP'!$P$6:$P$133,'SCN ISIC GDP'!$A$6:$A$133,$A37)</f>
        <v>2.5059226597551271E-3</v>
      </c>
      <c r="U37">
        <f>'OECD GDP'!AE$4*SUMIFS('SCN ISIC GDP'!$P$6:$P$133,'SCN ISIC GDP'!$A$6:$A$133,$A37)</f>
        <v>2.5134304037494368E-3</v>
      </c>
      <c r="V37">
        <f>'OECD GDP'!AF$4*SUMIFS('SCN ISIC GDP'!$P$6:$P$133,'SCN ISIC GDP'!$A$6:$A$133,$A37)</f>
        <v>2.5128765931266553E-3</v>
      </c>
      <c r="W37">
        <f>'OECD GDP'!AG$4*SUMIFS('SCN ISIC GDP'!$P$6:$P$133,'SCN ISIC GDP'!$A$6:$A$133,$A37)</f>
        <v>2.5056010835900434E-3</v>
      </c>
      <c r="X37">
        <f>'OECD GDP'!AH$4*SUMIFS('SCN ISIC GDP'!$P$6:$P$133,'SCN ISIC GDP'!$A$6:$A$133,$A37)</f>
        <v>2.49338019128631E-3</v>
      </c>
      <c r="Y37">
        <f>'OECD GDP'!AI$4*SUMIFS('SCN ISIC GDP'!$P$6:$P$133,'SCN ISIC GDP'!$A$6:$A$133,$A37)</f>
        <v>2.4776481442002553E-3</v>
      </c>
      <c r="Z37">
        <f>'OECD GDP'!AJ$4*SUMIFS('SCN ISIC GDP'!$P$6:$P$133,'SCN ISIC GDP'!$A$6:$A$133,$A37)</f>
        <v>2.459060097043054E-3</v>
      </c>
      <c r="AA37">
        <f>'OECD GDP'!AK$4*SUMIFS('SCN ISIC GDP'!$P$6:$P$133,'SCN ISIC GDP'!$A$6:$A$133,$A37)</f>
        <v>2.4379849626064601E-3</v>
      </c>
      <c r="AB37">
        <f>'OECD GDP'!AL$4*SUMIFS('SCN ISIC GDP'!$P$6:$P$133,'SCN ISIC GDP'!$A$6:$A$133,$A37)</f>
        <v>2.4150651000323584E-3</v>
      </c>
      <c r="AC37">
        <f>'OECD GDP'!AM$4*SUMIFS('SCN ISIC GDP'!$P$6:$P$133,'SCN ISIC GDP'!$A$6:$A$133,$A37)</f>
        <v>2.3908925224961609E-3</v>
      </c>
      <c r="AD37">
        <f>'OECD GDP'!AN$4*SUMIFS('SCN ISIC GDP'!$P$6:$P$133,'SCN ISIC GDP'!$A$6:$A$133,$A37)</f>
        <v>2.3660294277499925E-3</v>
      </c>
      <c r="AE37">
        <f>'OECD GDP'!AO$4*SUMIFS('SCN ISIC GDP'!$P$6:$P$133,'SCN ISIC GDP'!$A$6:$A$133,$A37)</f>
        <v>2.3410091945401243E-3</v>
      </c>
      <c r="AF37">
        <f>'OECD GDP'!AP$4*SUMIFS('SCN ISIC GDP'!$P$6:$P$133,'SCN ISIC GDP'!$A$6:$A$133,$A37)</f>
        <v>2.3160434535760975E-3</v>
      </c>
    </row>
    <row r="38" spans="1:32">
      <c r="A38" s="2" t="s">
        <v>28</v>
      </c>
      <c r="B38">
        <f>'OECD GDP'!L$4*SUMIFS('SCN ISIC GDP'!$P$6:$P$133,'SCN ISIC GDP'!$A$6:$A$133,$A38)</f>
        <v>-4.207341947260133E-3</v>
      </c>
      <c r="C38">
        <f>'OECD GDP'!M$4*SUMIFS('SCN ISIC GDP'!$P$6:$P$133,'SCN ISIC GDP'!$A$6:$A$133,$A38)</f>
        <v>6.2858336456324123E-3</v>
      </c>
      <c r="D38">
        <f>'OECD GDP'!N$4*SUMIFS('SCN ISIC GDP'!$P$6:$P$133,'SCN ISIC GDP'!$A$6:$A$133,$A38)</f>
        <v>3.5584914577188502E-3</v>
      </c>
      <c r="E38">
        <f>'OECD GDP'!O$4*SUMIFS('SCN ISIC GDP'!$P$6:$P$133,'SCN ISIC GDP'!$A$6:$A$133,$A38)</f>
        <v>3.5867213203113015E-3</v>
      </c>
      <c r="F38">
        <f>'OECD GDP'!P$4*SUMIFS('SCN ISIC GDP'!$P$6:$P$133,'SCN ISIC GDP'!$A$6:$A$133,$A38)</f>
        <v>2.1208485123880858E-3</v>
      </c>
      <c r="G38">
        <f>'OECD GDP'!Q$4*SUMIFS('SCN ISIC GDP'!$P$6:$P$133,'SCN ISIC GDP'!$A$6:$A$133,$A38)</f>
        <v>2.4079102135636465E-3</v>
      </c>
      <c r="H38">
        <f>'OECD GDP'!R$4*SUMIFS('SCN ISIC GDP'!$P$6:$P$133,'SCN ISIC GDP'!$A$6:$A$133,$A38)</f>
        <v>1.6547245391824929E-3</v>
      </c>
      <c r="I38">
        <f>'OECD GDP'!S$4*SUMIFS('SCN ISIC GDP'!$P$6:$P$133,'SCN ISIC GDP'!$A$6:$A$133,$A38)</f>
        <v>1.7459989099242782E-3</v>
      </c>
      <c r="J38">
        <f>'OECD GDP'!T$4*SUMIFS('SCN ISIC GDP'!$P$6:$P$133,'SCN ISIC GDP'!$A$6:$A$133,$A38)</f>
        <v>1.9389525436278507E-3</v>
      </c>
      <c r="K38">
        <f>'OECD GDP'!U$4*SUMIFS('SCN ISIC GDP'!$P$6:$P$133,'SCN ISIC GDP'!$A$6:$A$133,$A38)</f>
        <v>2.1630799140484836E-3</v>
      </c>
      <c r="L38">
        <f>'OECD GDP'!V$4*SUMIFS('SCN ISIC GDP'!$P$6:$P$133,'SCN ISIC GDP'!$A$6:$A$133,$A38)</f>
        <v>2.3774741764505444E-3</v>
      </c>
      <c r="M38">
        <f>'OECD GDP'!W$4*SUMIFS('SCN ISIC GDP'!$P$6:$P$133,'SCN ISIC GDP'!$A$6:$A$133,$A38)</f>
        <v>2.5622895266405312E-3</v>
      </c>
      <c r="N38">
        <f>'OECD GDP'!X$4*SUMIFS('SCN ISIC GDP'!$P$6:$P$133,'SCN ISIC GDP'!$A$6:$A$133,$A38)</f>
        <v>2.7036157187483767E-3</v>
      </c>
      <c r="O38">
        <f>'OECD GDP'!Y$4*SUMIFS('SCN ISIC GDP'!$P$6:$P$133,'SCN ISIC GDP'!$A$6:$A$133,$A38)</f>
        <v>2.812706101121699E-3</v>
      </c>
      <c r="P38">
        <f>'OECD GDP'!Z$4*SUMIFS('SCN ISIC GDP'!$P$6:$P$133,'SCN ISIC GDP'!$A$6:$A$133,$A38)</f>
        <v>2.8968539004554112E-3</v>
      </c>
      <c r="Q38">
        <f>'OECD GDP'!AA$4*SUMIFS('SCN ISIC GDP'!$P$6:$P$133,'SCN ISIC GDP'!$A$6:$A$133,$A38)</f>
        <v>2.9603615912997968E-3</v>
      </c>
      <c r="R38">
        <f>'OECD GDP'!AB$4*SUMIFS('SCN ISIC GDP'!$P$6:$P$133,'SCN ISIC GDP'!$A$6:$A$133,$A38)</f>
        <v>3.0060474567404744E-3</v>
      </c>
      <c r="S38">
        <f>'OECD GDP'!AC$4*SUMIFS('SCN ISIC GDP'!$P$6:$P$133,'SCN ISIC GDP'!$A$6:$A$133,$A38)</f>
        <v>3.0369319653486822E-3</v>
      </c>
      <c r="T38">
        <f>'OECD GDP'!AD$4*SUMIFS('SCN ISIC GDP'!$P$6:$P$133,'SCN ISIC GDP'!$A$6:$A$133,$A38)</f>
        <v>3.0563458439742336E-3</v>
      </c>
      <c r="U38">
        <f>'OECD GDP'!AE$4*SUMIFS('SCN ISIC GDP'!$P$6:$P$133,'SCN ISIC GDP'!$A$6:$A$133,$A38)</f>
        <v>3.0655026557638173E-3</v>
      </c>
      <c r="V38">
        <f>'OECD GDP'!AF$4*SUMIFS('SCN ISIC GDP'!$P$6:$P$133,'SCN ISIC GDP'!$A$6:$A$133,$A38)</f>
        <v>3.0648272012406314E-3</v>
      </c>
      <c r="W38">
        <f>'OECD GDP'!AG$4*SUMIFS('SCN ISIC GDP'!$P$6:$P$133,'SCN ISIC GDP'!$A$6:$A$133,$A38)</f>
        <v>3.055953633954563E-3</v>
      </c>
      <c r="X38">
        <f>'OECD GDP'!AH$4*SUMIFS('SCN ISIC GDP'!$P$6:$P$133,'SCN ISIC GDP'!$A$6:$A$133,$A38)</f>
        <v>3.041048435960216E-3</v>
      </c>
      <c r="Y38">
        <f>'OECD GDP'!AI$4*SUMIFS('SCN ISIC GDP'!$P$6:$P$133,'SCN ISIC GDP'!$A$6:$A$133,$A38)</f>
        <v>3.0218608618579213E-3</v>
      </c>
      <c r="Z38">
        <f>'OECD GDP'!AJ$4*SUMIFS('SCN ISIC GDP'!$P$6:$P$133,'SCN ISIC GDP'!$A$6:$A$133,$A38)</f>
        <v>2.9991899703779501E-3</v>
      </c>
      <c r="AA38">
        <f>'OECD GDP'!AK$4*SUMIFS('SCN ISIC GDP'!$P$6:$P$133,'SCN ISIC GDP'!$A$6:$A$133,$A38)</f>
        <v>2.9734857056051595E-3</v>
      </c>
      <c r="AB38">
        <f>'OECD GDP'!AL$4*SUMIFS('SCN ISIC GDP'!$P$6:$P$133,'SCN ISIC GDP'!$A$6:$A$133,$A38)</f>
        <v>2.9455315201676636E-3</v>
      </c>
      <c r="AC38">
        <f>'OECD GDP'!AM$4*SUMIFS('SCN ISIC GDP'!$P$6:$P$133,'SCN ISIC GDP'!$A$6:$A$133,$A38)</f>
        <v>2.9160494622903783E-3</v>
      </c>
      <c r="AD38">
        <f>'OECD GDP'!AN$4*SUMIFS('SCN ISIC GDP'!$P$6:$P$133,'SCN ISIC GDP'!$A$6:$A$133,$A38)</f>
        <v>2.8857252158496624E-3</v>
      </c>
      <c r="AE38">
        <f>'OECD GDP'!AO$4*SUMIFS('SCN ISIC GDP'!$P$6:$P$133,'SCN ISIC GDP'!$A$6:$A$133,$A38)</f>
        <v>2.8552093156527588E-3</v>
      </c>
      <c r="AF38">
        <f>'OECD GDP'!AP$4*SUMIFS('SCN ISIC GDP'!$P$6:$P$133,'SCN ISIC GDP'!$A$6:$A$133,$A38)</f>
        <v>2.8247598768641742E-3</v>
      </c>
    </row>
    <row r="39" spans="1:32">
      <c r="A39" s="2" t="s">
        <v>29</v>
      </c>
      <c r="B39">
        <f>'OECD GDP'!L$4*SUMIFS('SCN ISIC GDP'!$P$6:$P$133,'SCN ISIC GDP'!$A$6:$A$133,$A39)</f>
        <v>-3.996098900633036E-3</v>
      </c>
      <c r="C39">
        <f>'OECD GDP'!M$4*SUMIFS('SCN ISIC GDP'!$P$6:$P$133,'SCN ISIC GDP'!$A$6:$A$133,$A39)</f>
        <v>5.9702332816640872E-3</v>
      </c>
      <c r="D39">
        <f>'OECD GDP'!N$4*SUMIFS('SCN ISIC GDP'!$P$6:$P$133,'SCN ISIC GDP'!$A$6:$A$133,$A39)</f>
        <v>3.379826023259798E-3</v>
      </c>
      <c r="E39">
        <f>'OECD GDP'!O$4*SUMIFS('SCN ISIC GDP'!$P$6:$P$133,'SCN ISIC GDP'!$A$6:$A$133,$A39)</f>
        <v>3.4066385153949282E-3</v>
      </c>
      <c r="F39">
        <f>'OECD GDP'!P$4*SUMIFS('SCN ISIC GDP'!$P$6:$P$133,'SCN ISIC GDP'!$A$6:$A$133,$A39)</f>
        <v>2.0143645358519841E-3</v>
      </c>
      <c r="G39">
        <f>'OECD GDP'!Q$4*SUMIFS('SCN ISIC GDP'!$P$6:$P$133,'SCN ISIC GDP'!$A$6:$A$133,$A39)</f>
        <v>2.2870133870413981E-3</v>
      </c>
      <c r="H39">
        <f>'OECD GDP'!R$4*SUMIFS('SCN ISIC GDP'!$P$6:$P$133,'SCN ISIC GDP'!$A$6:$A$133,$A39)</f>
        <v>1.5716438061764298E-3</v>
      </c>
      <c r="I39">
        <f>'OECD GDP'!S$4*SUMIFS('SCN ISIC GDP'!$P$6:$P$133,'SCN ISIC GDP'!$A$6:$A$133,$A39)</f>
        <v>1.6583354554764694E-3</v>
      </c>
      <c r="J39">
        <f>'OECD GDP'!T$4*SUMIFS('SCN ISIC GDP'!$P$6:$P$133,'SCN ISIC GDP'!$A$6:$A$133,$A39)</f>
        <v>1.8416012354347919E-3</v>
      </c>
      <c r="K39">
        <f>'OECD GDP'!U$4*SUMIFS('SCN ISIC GDP'!$P$6:$P$133,'SCN ISIC GDP'!$A$6:$A$133,$A39)</f>
        <v>2.0544755750455555E-3</v>
      </c>
      <c r="L39">
        <f>'OECD GDP'!V$4*SUMIFS('SCN ISIC GDP'!$P$6:$P$133,'SCN ISIC GDP'!$A$6:$A$133,$A39)</f>
        <v>2.2581054884270491E-3</v>
      </c>
      <c r="M39">
        <f>'OECD GDP'!W$4*SUMIFS('SCN ISIC GDP'!$P$6:$P$133,'SCN ISIC GDP'!$A$6:$A$133,$A39)</f>
        <v>2.4336415934007039E-3</v>
      </c>
      <c r="N39">
        <f>'OECD GDP'!X$4*SUMIFS('SCN ISIC GDP'!$P$6:$P$133,'SCN ISIC GDP'!$A$6:$A$133,$A39)</f>
        <v>2.5678720524392397E-3</v>
      </c>
      <c r="O39">
        <f>'OECD GDP'!Y$4*SUMIFS('SCN ISIC GDP'!$P$6:$P$133,'SCN ISIC GDP'!$A$6:$A$133,$A39)</f>
        <v>2.6714852035774677E-3</v>
      </c>
      <c r="P39">
        <f>'OECD GDP'!Z$4*SUMIFS('SCN ISIC GDP'!$P$6:$P$133,'SCN ISIC GDP'!$A$6:$A$133,$A39)</f>
        <v>2.7514080937592641E-3</v>
      </c>
      <c r="Q39">
        <f>'OECD GDP'!AA$4*SUMIFS('SCN ISIC GDP'!$P$6:$P$133,'SCN ISIC GDP'!$A$6:$A$133,$A39)</f>
        <v>2.8117271780519633E-3</v>
      </c>
      <c r="R39">
        <f>'OECD GDP'!AB$4*SUMIFS('SCN ISIC GDP'!$P$6:$P$133,'SCN ISIC GDP'!$A$6:$A$133,$A39)</f>
        <v>2.8551192386333116E-3</v>
      </c>
      <c r="S39">
        <f>'OECD GDP'!AC$4*SUMIFS('SCN ISIC GDP'!$P$6:$P$133,'SCN ISIC GDP'!$A$6:$A$133,$A39)</f>
        <v>2.8844530917983059E-3</v>
      </c>
      <c r="T39">
        <f>'OECD GDP'!AD$4*SUMIFS('SCN ISIC GDP'!$P$6:$P$133,'SCN ISIC GDP'!$A$6:$A$133,$A39)</f>
        <v>2.9028922346122409E-3</v>
      </c>
      <c r="U39">
        <f>'OECD GDP'!AE$4*SUMIFS('SCN ISIC GDP'!$P$6:$P$133,'SCN ISIC GDP'!$A$6:$A$133,$A39)</f>
        <v>2.9115892994061995E-3</v>
      </c>
      <c r="V39">
        <f>'OECD GDP'!AF$4*SUMIFS('SCN ISIC GDP'!$P$6:$P$133,'SCN ISIC GDP'!$A$6:$A$133,$A39)</f>
        <v>2.9109477582357009E-3</v>
      </c>
      <c r="W39">
        <f>'OECD GDP'!AG$4*SUMIFS('SCN ISIC GDP'!$P$6:$P$133,'SCN ISIC GDP'!$A$6:$A$133,$A39)</f>
        <v>2.9025197167498783E-3</v>
      </c>
      <c r="X39">
        <f>'OECD GDP'!AH$4*SUMIFS('SCN ISIC GDP'!$P$6:$P$133,'SCN ISIC GDP'!$A$6:$A$133,$A39)</f>
        <v>2.8883628818489938E-3</v>
      </c>
      <c r="Y39">
        <f>'OECD GDP'!AI$4*SUMIFS('SCN ISIC GDP'!$P$6:$P$133,'SCN ISIC GDP'!$A$6:$A$133,$A39)</f>
        <v>2.8701386812165905E-3</v>
      </c>
      <c r="Z39">
        <f>'OECD GDP'!AJ$4*SUMIFS('SCN ISIC GDP'!$P$6:$P$133,'SCN ISIC GDP'!$A$6:$A$133,$A39)</f>
        <v>2.8486060542860696E-3</v>
      </c>
      <c r="AA39">
        <f>'OECD GDP'!AK$4*SUMIFS('SCN ISIC GDP'!$P$6:$P$133,'SCN ISIC GDP'!$A$6:$A$133,$A39)</f>
        <v>2.8241923542617537E-3</v>
      </c>
      <c r="AB39">
        <f>'OECD GDP'!AL$4*SUMIFS('SCN ISIC GDP'!$P$6:$P$133,'SCN ISIC GDP'!$A$6:$A$133,$A39)</f>
        <v>2.7976416980291141E-3</v>
      </c>
      <c r="AC39">
        <f>'OECD GDP'!AM$4*SUMIFS('SCN ISIC GDP'!$P$6:$P$133,'SCN ISIC GDP'!$A$6:$A$133,$A39)</f>
        <v>2.7696398810746971E-3</v>
      </c>
      <c r="AD39">
        <f>'OECD GDP'!AN$4*SUMIFS('SCN ISIC GDP'!$P$6:$P$133,'SCN ISIC GDP'!$A$6:$A$133,$A39)</f>
        <v>2.7408381603248101E-3</v>
      </c>
      <c r="AE39">
        <f>'OECD GDP'!AO$4*SUMIFS('SCN ISIC GDP'!$P$6:$P$133,'SCN ISIC GDP'!$A$6:$A$133,$A39)</f>
        <v>2.7118544084079768E-3</v>
      </c>
      <c r="AF39">
        <f>'OECD GDP'!AP$4*SUMIFS('SCN ISIC GDP'!$P$6:$P$133,'SCN ISIC GDP'!$A$6:$A$133,$A39)</f>
        <v>2.6829337809920867E-3</v>
      </c>
    </row>
    <row r="40" spans="1:32">
      <c r="A40" s="2" t="s">
        <v>30</v>
      </c>
      <c r="B40">
        <f>'OECD GDP'!L$4*SUMIFS('SCN ISIC GDP'!$P$6:$P$133,'SCN ISIC GDP'!$A$6:$A$133,$A40)</f>
        <v>-2.292780756184676E-3</v>
      </c>
      <c r="C40">
        <f>'OECD GDP'!M$4*SUMIFS('SCN ISIC GDP'!$P$6:$P$133,'SCN ISIC GDP'!$A$6:$A$133,$A40)</f>
        <v>3.425449749495507E-3</v>
      </c>
      <c r="D40">
        <f>'OECD GDP'!N$4*SUMIFS('SCN ISIC GDP'!$P$6:$P$133,'SCN ISIC GDP'!$A$6:$A$133,$A40)</f>
        <v>1.9391912607955391E-3</v>
      </c>
      <c r="E40">
        <f>'OECD GDP'!O$4*SUMIFS('SCN ISIC GDP'!$P$6:$P$133,'SCN ISIC GDP'!$A$6:$A$133,$A40)</f>
        <v>1.9545750557218963E-3</v>
      </c>
      <c r="F40">
        <f>'OECD GDP'!P$4*SUMIFS('SCN ISIC GDP'!$P$6:$P$133,'SCN ISIC GDP'!$A$6:$A$133,$A40)</f>
        <v>1.1557512360393966E-3</v>
      </c>
      <c r="G40">
        <f>'OECD GDP'!Q$4*SUMIFS('SCN ISIC GDP'!$P$6:$P$133,'SCN ISIC GDP'!$A$6:$A$133,$A40)</f>
        <v>1.3121848115707528E-3</v>
      </c>
      <c r="H40">
        <f>'OECD GDP'!R$4*SUMIFS('SCN ISIC GDP'!$P$6:$P$133,'SCN ISIC GDP'!$A$6:$A$133,$A40)</f>
        <v>9.0173811108812255E-4</v>
      </c>
      <c r="I40">
        <f>'OECD GDP'!S$4*SUMIFS('SCN ISIC GDP'!$P$6:$P$133,'SCN ISIC GDP'!$A$6:$A$133,$A40)</f>
        <v>9.5147785732051791E-4</v>
      </c>
      <c r="J40">
        <f>'OECD GDP'!T$4*SUMIFS('SCN ISIC GDP'!$P$6:$P$133,'SCN ISIC GDP'!$A$6:$A$133,$A40)</f>
        <v>1.0566274704817572E-3</v>
      </c>
      <c r="K40">
        <f>'OECD GDP'!U$4*SUMIFS('SCN ISIC GDP'!$P$6:$P$133,'SCN ISIC GDP'!$A$6:$A$133,$A40)</f>
        <v>1.1787651356100558E-3</v>
      </c>
      <c r="L40">
        <f>'OECD GDP'!V$4*SUMIFS('SCN ISIC GDP'!$P$6:$P$133,'SCN ISIC GDP'!$A$6:$A$133,$A40)</f>
        <v>1.2955987672077826E-3</v>
      </c>
      <c r="M40">
        <f>'OECD GDP'!W$4*SUMIFS('SCN ISIC GDP'!$P$6:$P$133,'SCN ISIC GDP'!$A$6:$A$133,$A40)</f>
        <v>1.3963134425716611E-3</v>
      </c>
      <c r="N40">
        <f>'OECD GDP'!X$4*SUMIFS('SCN ISIC GDP'!$P$6:$P$133,'SCN ISIC GDP'!$A$6:$A$133,$A40)</f>
        <v>1.4733288070634251E-3</v>
      </c>
      <c r="O40">
        <f>'OECD GDP'!Y$4*SUMIFS('SCN ISIC GDP'!$P$6:$P$133,'SCN ISIC GDP'!$A$6:$A$133,$A40)</f>
        <v>1.5327773454816686E-3</v>
      </c>
      <c r="P40">
        <f>'OECD GDP'!Z$4*SUMIFS('SCN ISIC GDP'!$P$6:$P$133,'SCN ISIC GDP'!$A$6:$A$133,$A40)</f>
        <v>1.5786334839667433E-3</v>
      </c>
      <c r="Q40">
        <f>'OECD GDP'!AA$4*SUMIFS('SCN ISIC GDP'!$P$6:$P$133,'SCN ISIC GDP'!$A$6:$A$133,$A40)</f>
        <v>1.61324184555536E-3</v>
      </c>
      <c r="R40">
        <f>'OECD GDP'!AB$4*SUMIFS('SCN ISIC GDP'!$P$6:$P$133,'SCN ISIC GDP'!$A$6:$A$133,$A40)</f>
        <v>1.6381382467571309E-3</v>
      </c>
      <c r="S40">
        <f>'OECD GDP'!AC$4*SUMIFS('SCN ISIC GDP'!$P$6:$P$133,'SCN ISIC GDP'!$A$6:$A$133,$A40)</f>
        <v>1.6549686845700668E-3</v>
      </c>
      <c r="T40">
        <f>'OECD GDP'!AD$4*SUMIFS('SCN ISIC GDP'!$P$6:$P$133,'SCN ISIC GDP'!$A$6:$A$133,$A40)</f>
        <v>1.6655482304861187E-3</v>
      </c>
      <c r="U40">
        <f>'OECD GDP'!AE$4*SUMIFS('SCN ISIC GDP'!$P$6:$P$133,'SCN ISIC GDP'!$A$6:$A$133,$A40)</f>
        <v>1.6705382127890391E-3</v>
      </c>
      <c r="V40">
        <f>'OECD GDP'!AF$4*SUMIFS('SCN ISIC GDP'!$P$6:$P$133,'SCN ISIC GDP'!$A$6:$A$133,$A40)</f>
        <v>1.6701701254902522E-3</v>
      </c>
      <c r="W40">
        <f>'OECD GDP'!AG$4*SUMIFS('SCN ISIC GDP'!$P$6:$P$133,'SCN ISIC GDP'!$A$6:$A$133,$A40)</f>
        <v>1.6653344965902872E-3</v>
      </c>
      <c r="X40">
        <f>'OECD GDP'!AH$4*SUMIFS('SCN ISIC GDP'!$P$6:$P$133,'SCN ISIC GDP'!$A$6:$A$133,$A40)</f>
        <v>1.6572119452129702E-3</v>
      </c>
      <c r="Y40">
        <f>'OECD GDP'!AI$4*SUMIFS('SCN ISIC GDP'!$P$6:$P$133,'SCN ISIC GDP'!$A$6:$A$133,$A40)</f>
        <v>1.6467557233961869E-3</v>
      </c>
      <c r="Z40">
        <f>'OECD GDP'!AJ$4*SUMIFS('SCN ISIC GDP'!$P$6:$P$133,'SCN ISIC GDP'!$A$6:$A$133,$A40)</f>
        <v>1.6344012762506016E-3</v>
      </c>
      <c r="AA40">
        <f>'OECD GDP'!AK$4*SUMIFS('SCN ISIC GDP'!$P$6:$P$133,'SCN ISIC GDP'!$A$6:$A$133,$A40)</f>
        <v>1.6203937997103814E-3</v>
      </c>
      <c r="AB40">
        <f>'OECD GDP'!AL$4*SUMIFS('SCN ISIC GDP'!$P$6:$P$133,'SCN ISIC GDP'!$A$6:$A$133,$A40)</f>
        <v>1.6051602343787959E-3</v>
      </c>
      <c r="AC40">
        <f>'OECD GDP'!AM$4*SUMIFS('SCN ISIC GDP'!$P$6:$P$133,'SCN ISIC GDP'!$A$6:$A$133,$A40)</f>
        <v>1.5890940586790094E-3</v>
      </c>
      <c r="AD40">
        <f>'OECD GDP'!AN$4*SUMIFS('SCN ISIC GDP'!$P$6:$P$133,'SCN ISIC GDP'!$A$6:$A$133,$A40)</f>
        <v>1.5725689343709288E-3</v>
      </c>
      <c r="AE40">
        <f>'OECD GDP'!AO$4*SUMIFS('SCN ISIC GDP'!$P$6:$P$133,'SCN ISIC GDP'!$A$6:$A$133,$A40)</f>
        <v>1.5559393688147764E-3</v>
      </c>
      <c r="AF40">
        <f>'OECD GDP'!AP$4*SUMIFS('SCN ISIC GDP'!$P$6:$P$133,'SCN ISIC GDP'!$A$6:$A$133,$A40)</f>
        <v>1.5393460212413629E-3</v>
      </c>
    </row>
    <row r="41" spans="1:32">
      <c r="A41" s="2" t="s">
        <v>31</v>
      </c>
      <c r="B41">
        <f>'OECD GDP'!L$4*SUMIFS('SCN ISIC GDP'!$P$6:$P$133,'SCN ISIC GDP'!$A$6:$A$133,$A41)</f>
        <v>-2.3910540772638421E-3</v>
      </c>
      <c r="C41">
        <f>'OECD GDP'!M$4*SUMIFS('SCN ISIC GDP'!$P$6:$P$133,'SCN ISIC GDP'!$A$6:$A$133,$A41)</f>
        <v>3.5722716042082508E-3</v>
      </c>
      <c r="D41">
        <f>'OECD GDP'!N$4*SUMIFS('SCN ISIC GDP'!$P$6:$P$133,'SCN ISIC GDP'!$A$6:$A$133,$A41)</f>
        <v>2.0223090054346709E-3</v>
      </c>
      <c r="E41">
        <f>'OECD GDP'!O$4*SUMIFS('SCN ISIC GDP'!$P$6:$P$133,'SCN ISIC GDP'!$A$6:$A$133,$A41)</f>
        <v>2.0383521816010946E-3</v>
      </c>
      <c r="F41">
        <f>'OECD GDP'!P$4*SUMIFS('SCN ISIC GDP'!$P$6:$P$133,'SCN ISIC GDP'!$A$6:$A$133,$A41)</f>
        <v>1.205289122294141E-3</v>
      </c>
      <c r="G41">
        <f>'OECD GDP'!Q$4*SUMIFS('SCN ISIC GDP'!$P$6:$P$133,'SCN ISIC GDP'!$A$6:$A$133,$A41)</f>
        <v>1.3684277641316785E-3</v>
      </c>
      <c r="H41">
        <f>'OECD GDP'!R$4*SUMIFS('SCN ISIC GDP'!$P$6:$P$133,'SCN ISIC GDP'!$A$6:$A$133,$A41)</f>
        <v>9.4038846990731804E-4</v>
      </c>
      <c r="I41">
        <f>'OECD GDP'!S$4*SUMIFS('SCN ISIC GDP'!$P$6:$P$133,'SCN ISIC GDP'!$A$6:$A$133,$A41)</f>
        <v>9.9226016444689752E-4</v>
      </c>
      <c r="J41">
        <f>'OECD GDP'!T$4*SUMIFS('SCN ISIC GDP'!$P$6:$P$133,'SCN ISIC GDP'!$A$6:$A$133,$A41)</f>
        <v>1.101916707312458E-3</v>
      </c>
      <c r="K41">
        <f>'OECD GDP'!U$4*SUMIFS('SCN ISIC GDP'!$P$6:$P$133,'SCN ISIC GDP'!$A$6:$A$133,$A41)</f>
        <v>1.2292894451569924E-3</v>
      </c>
      <c r="L41">
        <f>'OECD GDP'!V$4*SUMIFS('SCN ISIC GDP'!$P$6:$P$133,'SCN ISIC GDP'!$A$6:$A$133,$A41)</f>
        <v>1.3511308076334248E-3</v>
      </c>
      <c r="M41">
        <f>'OECD GDP'!W$4*SUMIFS('SCN ISIC GDP'!$P$6:$P$133,'SCN ISIC GDP'!$A$6:$A$133,$A41)</f>
        <v>1.4561623221031449E-3</v>
      </c>
      <c r="N41">
        <f>'OECD GDP'!X$4*SUMIFS('SCN ISIC GDP'!$P$6:$P$133,'SCN ISIC GDP'!$A$6:$A$133,$A41)</f>
        <v>1.5364787242638234E-3</v>
      </c>
      <c r="O41">
        <f>'OECD GDP'!Y$4*SUMIFS('SCN ISIC GDP'!$P$6:$P$133,'SCN ISIC GDP'!$A$6:$A$133,$A41)</f>
        <v>1.5984753498848681E-3</v>
      </c>
      <c r="P41">
        <f>'OECD GDP'!Z$4*SUMIFS('SCN ISIC GDP'!$P$6:$P$133,'SCN ISIC GDP'!$A$6:$A$133,$A41)</f>
        <v>1.6462969772238767E-3</v>
      </c>
      <c r="Q41">
        <f>'OECD GDP'!AA$4*SUMIFS('SCN ISIC GDP'!$P$6:$P$133,'SCN ISIC GDP'!$A$6:$A$133,$A41)</f>
        <v>1.6823887247059102E-3</v>
      </c>
      <c r="R41">
        <f>'OECD GDP'!AB$4*SUMIFS('SCN ISIC GDP'!$P$6:$P$133,'SCN ISIC GDP'!$A$6:$A$133,$A41)</f>
        <v>1.7083522371098391E-3</v>
      </c>
      <c r="S41">
        <f>'OECD GDP'!AC$4*SUMIFS('SCN ISIC GDP'!$P$6:$P$133,'SCN ISIC GDP'!$A$6:$A$133,$A41)</f>
        <v>1.7259040622663456E-3</v>
      </c>
      <c r="T41">
        <f>'OECD GDP'!AD$4*SUMIFS('SCN ISIC GDP'!$P$6:$P$133,'SCN ISIC GDP'!$A$6:$A$133,$A41)</f>
        <v>1.736937069382242E-3</v>
      </c>
      <c r="U41">
        <f>'OECD GDP'!AE$4*SUMIFS('SCN ISIC GDP'!$P$6:$P$133,'SCN ISIC GDP'!$A$6:$A$133,$A41)</f>
        <v>1.7421409326381107E-3</v>
      </c>
      <c r="V41">
        <f>'OECD GDP'!AF$4*SUMIFS('SCN ISIC GDP'!$P$6:$P$133,'SCN ISIC GDP'!$A$6:$A$133,$A41)</f>
        <v>1.7417570683570715E-3</v>
      </c>
      <c r="W41">
        <f>'OECD GDP'!AG$4*SUMIFS('SCN ISIC GDP'!$P$6:$P$133,'SCN ISIC GDP'!$A$6:$A$133,$A41)</f>
        <v>1.7367141744099692E-3</v>
      </c>
      <c r="X41">
        <f>'OECD GDP'!AH$4*SUMIFS('SCN ISIC GDP'!$P$6:$P$133,'SCN ISIC GDP'!$A$6:$A$133,$A41)</f>
        <v>1.7282434736959431E-3</v>
      </c>
      <c r="Y41">
        <f>'OECD GDP'!AI$4*SUMIFS('SCN ISIC GDP'!$P$6:$P$133,'SCN ISIC GDP'!$A$6:$A$133,$A41)</f>
        <v>1.7173390766050504E-3</v>
      </c>
      <c r="Z41">
        <f>'OECD GDP'!AJ$4*SUMIFS('SCN ISIC GDP'!$P$6:$P$133,'SCN ISIC GDP'!$A$6:$A$133,$A41)</f>
        <v>1.7044550923252151E-3</v>
      </c>
      <c r="AA41">
        <f>'OECD GDP'!AK$4*SUMIFS('SCN ISIC GDP'!$P$6:$P$133,'SCN ISIC GDP'!$A$6:$A$133,$A41)</f>
        <v>1.6898472263950227E-3</v>
      </c>
      <c r="AB41">
        <f>'OECD GDP'!AL$4*SUMIFS('SCN ISIC GDP'!$P$6:$P$133,'SCN ISIC GDP'!$A$6:$A$133,$A41)</f>
        <v>1.6739607189742412E-3</v>
      </c>
      <c r="AC41">
        <f>'OECD GDP'!AM$4*SUMIFS('SCN ISIC GDP'!$P$6:$P$133,'SCN ISIC GDP'!$A$6:$A$133,$A41)</f>
        <v>1.6572059137843474E-3</v>
      </c>
      <c r="AD41">
        <f>'OECD GDP'!AN$4*SUMIFS('SCN ISIC GDP'!$P$6:$P$133,'SCN ISIC GDP'!$A$6:$A$133,$A41)</f>
        <v>1.6399724885004232E-3</v>
      </c>
      <c r="AE41">
        <f>'OECD GDP'!AO$4*SUMIFS('SCN ISIC GDP'!$P$6:$P$133,'SCN ISIC GDP'!$A$6:$A$133,$A41)</f>
        <v>1.6226301454007142E-3</v>
      </c>
      <c r="AF41">
        <f>'OECD GDP'!AP$4*SUMIFS('SCN ISIC GDP'!$P$6:$P$133,'SCN ISIC GDP'!$A$6:$A$133,$A41)</f>
        <v>1.6053255726613262E-3</v>
      </c>
    </row>
    <row r="42" spans="1:32">
      <c r="A42" s="2" t="s">
        <v>32</v>
      </c>
      <c r="B42">
        <f>'OECD GDP'!L$4*SUMIFS('SCN ISIC GDP'!$P$6:$P$133,'SCN ISIC GDP'!$A$6:$A$133,$A42)</f>
        <v>-1.0878880783323493E-3</v>
      </c>
      <c r="C42">
        <f>'OECD GDP'!M$4*SUMIFS('SCN ISIC GDP'!$P$6:$P$133,'SCN ISIC GDP'!$A$6:$A$133,$A42)</f>
        <v>1.6253215382022932E-3</v>
      </c>
      <c r="D42">
        <f>'OECD GDP'!N$4*SUMIFS('SCN ISIC GDP'!$P$6:$P$133,'SCN ISIC GDP'!$A$6:$A$133,$A42)</f>
        <v>9.2011547485956887E-4</v>
      </c>
      <c r="E42">
        <f>'OECD GDP'!O$4*SUMIFS('SCN ISIC GDP'!$P$6:$P$133,'SCN ISIC GDP'!$A$6:$A$133,$A42)</f>
        <v>9.27414841384148E-4</v>
      </c>
      <c r="F42">
        <f>'OECD GDP'!P$4*SUMIFS('SCN ISIC GDP'!$P$6:$P$133,'SCN ISIC GDP'!$A$6:$A$133,$A42)</f>
        <v>5.4838561768871677E-4</v>
      </c>
      <c r="G42">
        <f>'OECD GDP'!Q$4*SUMIFS('SCN ISIC GDP'!$P$6:$P$133,'SCN ISIC GDP'!$A$6:$A$133,$A42)</f>
        <v>6.2261086640140169E-4</v>
      </c>
      <c r="H42">
        <f>'OECD GDP'!R$4*SUMIFS('SCN ISIC GDP'!$P$6:$P$133,'SCN ISIC GDP'!$A$6:$A$133,$A42)</f>
        <v>4.2786042153595454E-4</v>
      </c>
      <c r="I42">
        <f>'OECD GDP'!S$4*SUMIFS('SCN ISIC GDP'!$P$6:$P$133,'SCN ISIC GDP'!$A$6:$A$133,$A42)</f>
        <v>4.514611416656645E-4</v>
      </c>
      <c r="J42">
        <f>'OECD GDP'!T$4*SUMIFS('SCN ISIC GDP'!$P$6:$P$133,'SCN ISIC GDP'!$A$6:$A$133,$A42)</f>
        <v>5.0135296420072625E-4</v>
      </c>
      <c r="K42">
        <f>'OECD GDP'!U$4*SUMIFS('SCN ISIC GDP'!$P$6:$P$133,'SCN ISIC GDP'!$A$6:$A$133,$A42)</f>
        <v>5.5930534776378962E-4</v>
      </c>
      <c r="L42">
        <f>'OECD GDP'!V$4*SUMIFS('SCN ISIC GDP'!$P$6:$P$133,'SCN ISIC GDP'!$A$6:$A$133,$A42)</f>
        <v>6.1474105160097016E-4</v>
      </c>
      <c r="M42">
        <f>'OECD GDP'!W$4*SUMIFS('SCN ISIC GDP'!$P$6:$P$133,'SCN ISIC GDP'!$A$6:$A$133,$A42)</f>
        <v>6.6252856654147466E-4</v>
      </c>
      <c r="N42">
        <f>'OECD GDP'!X$4*SUMIFS('SCN ISIC GDP'!$P$6:$P$133,'SCN ISIC GDP'!$A$6:$A$133,$A42)</f>
        <v>6.9907113462305262E-4</v>
      </c>
      <c r="O42">
        <f>'OECD GDP'!Y$4*SUMIFS('SCN ISIC GDP'!$P$6:$P$133,'SCN ISIC GDP'!$A$6:$A$133,$A42)</f>
        <v>7.2727852254927982E-4</v>
      </c>
      <c r="P42">
        <f>'OECD GDP'!Z$4*SUMIFS('SCN ISIC GDP'!$P$6:$P$133,'SCN ISIC GDP'!$A$6:$A$133,$A42)</f>
        <v>7.4903653244259556E-4</v>
      </c>
      <c r="Q42">
        <f>'OECD GDP'!AA$4*SUMIFS('SCN ISIC GDP'!$P$6:$P$133,'SCN ISIC GDP'!$A$6:$A$133,$A42)</f>
        <v>7.6545765072061323E-4</v>
      </c>
      <c r="R42">
        <f>'OECD GDP'!AB$4*SUMIFS('SCN ISIC GDP'!$P$6:$P$133,'SCN ISIC GDP'!$A$6:$A$133,$A42)</f>
        <v>7.7727059794102519E-4</v>
      </c>
      <c r="S42">
        <f>'OECD GDP'!AC$4*SUMIFS('SCN ISIC GDP'!$P$6:$P$133,'SCN ISIC GDP'!$A$6:$A$133,$A42)</f>
        <v>7.8525637355451004E-4</v>
      </c>
      <c r="T42">
        <f>'OECD GDP'!AD$4*SUMIFS('SCN ISIC GDP'!$P$6:$P$133,'SCN ISIC GDP'!$A$6:$A$133,$A42)</f>
        <v>7.9027620017561038E-4</v>
      </c>
      <c r="U42">
        <f>'OECD GDP'!AE$4*SUMIFS('SCN ISIC GDP'!$P$6:$P$133,'SCN ISIC GDP'!$A$6:$A$133,$A42)</f>
        <v>7.9264386757851987E-4</v>
      </c>
      <c r="V42">
        <f>'OECD GDP'!AF$4*SUMIFS('SCN ISIC GDP'!$P$6:$P$133,'SCN ISIC GDP'!$A$6:$A$133,$A42)</f>
        <v>7.924692159974406E-4</v>
      </c>
      <c r="W42">
        <f>'OECD GDP'!AG$4*SUMIFS('SCN ISIC GDP'!$P$6:$P$133,'SCN ISIC GDP'!$A$6:$A$133,$A42)</f>
        <v>7.9017478683437255E-4</v>
      </c>
      <c r="X42">
        <f>'OECD GDP'!AH$4*SUMIFS('SCN ISIC GDP'!$P$6:$P$133,'SCN ISIC GDP'!$A$6:$A$133,$A42)</f>
        <v>7.8632076512506191E-4</v>
      </c>
      <c r="Y42">
        <f>'OECD GDP'!AI$4*SUMIFS('SCN ISIC GDP'!$P$6:$P$133,'SCN ISIC GDP'!$A$6:$A$133,$A42)</f>
        <v>7.8135945383169339E-4</v>
      </c>
      <c r="Z42">
        <f>'OECD GDP'!AJ$4*SUMIFS('SCN ISIC GDP'!$P$6:$P$133,'SCN ISIC GDP'!$A$6:$A$133,$A42)</f>
        <v>7.7549746474799453E-4</v>
      </c>
      <c r="AA42">
        <f>'OECD GDP'!AK$4*SUMIFS('SCN ISIC GDP'!$P$6:$P$133,'SCN ISIC GDP'!$A$6:$A$133,$A42)</f>
        <v>7.6885113945303557E-4</v>
      </c>
      <c r="AB42">
        <f>'OECD GDP'!AL$4*SUMIFS('SCN ISIC GDP'!$P$6:$P$133,'SCN ISIC GDP'!$A$6:$A$133,$A42)</f>
        <v>7.6162305448676667E-4</v>
      </c>
      <c r="AC42">
        <f>'OECD GDP'!AM$4*SUMIFS('SCN ISIC GDP'!$P$6:$P$133,'SCN ISIC GDP'!$A$6:$A$133,$A42)</f>
        <v>7.5399990911578264E-4</v>
      </c>
      <c r="AD42">
        <f>'OECD GDP'!AN$4*SUMIFS('SCN ISIC GDP'!$P$6:$P$133,'SCN ISIC GDP'!$A$6:$A$133,$A42)</f>
        <v>7.4615899991448749E-4</v>
      </c>
      <c r="AE42">
        <f>'OECD GDP'!AO$4*SUMIFS('SCN ISIC GDP'!$P$6:$P$133,'SCN ISIC GDP'!$A$6:$A$133,$A42)</f>
        <v>7.3826853499864905E-4</v>
      </c>
      <c r="AF42">
        <f>'OECD GDP'!AP$4*SUMIFS('SCN ISIC GDP'!$P$6:$P$133,'SCN ISIC GDP'!$A$6:$A$133,$A42)</f>
        <v>7.3039525494077693E-4</v>
      </c>
    </row>
    <row r="43" spans="1:32">
      <c r="A43" s="2" t="s">
        <v>33</v>
      </c>
      <c r="B43">
        <f>'OECD GDP'!L$4*SUMIFS('SCN ISIC GDP'!$P$6:$P$133,'SCN ISIC GDP'!$A$6:$A$133,$A43)</f>
        <v>-3.4505978164178205E-4</v>
      </c>
      <c r="C43">
        <f>'OECD GDP'!M$4*SUMIFS('SCN ISIC GDP'!$P$6:$P$133,'SCN ISIC GDP'!$A$6:$A$133,$A43)</f>
        <v>5.1552462632873373E-4</v>
      </c>
      <c r="D43">
        <f>'OECD GDP'!N$4*SUMIFS('SCN ISIC GDP'!$P$6:$P$133,'SCN ISIC GDP'!$A$6:$A$133,$A43)</f>
        <v>2.9184513661273246E-4</v>
      </c>
      <c r="E43">
        <f>'OECD GDP'!O$4*SUMIFS('SCN ISIC GDP'!$P$6:$P$133,'SCN ISIC GDP'!$A$6:$A$133,$A43)</f>
        <v>2.941603727746689E-4</v>
      </c>
      <c r="F43">
        <f>'OECD GDP'!P$4*SUMIFS('SCN ISIC GDP'!$P$6:$P$133,'SCN ISIC GDP'!$A$6:$A$133,$A43)</f>
        <v>1.7393868474524634E-4</v>
      </c>
      <c r="G43">
        <f>'OECD GDP'!Q$4*SUMIFS('SCN ISIC GDP'!$P$6:$P$133,'SCN ISIC GDP'!$A$6:$A$133,$A43)</f>
        <v>1.9748168390410059E-4</v>
      </c>
      <c r="H43">
        <f>'OECD GDP'!R$4*SUMIFS('SCN ISIC GDP'!$P$6:$P$133,'SCN ISIC GDP'!$A$6:$A$133,$A43)</f>
        <v>1.3571012181204741E-4</v>
      </c>
      <c r="I43">
        <f>'OECD GDP'!S$4*SUMIFS('SCN ISIC GDP'!$P$6:$P$133,'SCN ISIC GDP'!$A$6:$A$133,$A43)</f>
        <v>1.4319587287113628E-4</v>
      </c>
      <c r="J43">
        <f>'OECD GDP'!T$4*SUMIFS('SCN ISIC GDP'!$P$6:$P$133,'SCN ISIC GDP'!$A$6:$A$133,$A43)</f>
        <v>1.5902071894909793E-4</v>
      </c>
      <c r="K43">
        <f>'OECD GDP'!U$4*SUMIFS('SCN ISIC GDP'!$P$6:$P$133,'SCN ISIC GDP'!$A$6:$A$133,$A43)</f>
        <v>1.7740223926922626E-4</v>
      </c>
      <c r="L43">
        <f>'OECD GDP'!V$4*SUMIFS('SCN ISIC GDP'!$P$6:$P$133,'SCN ISIC GDP'!$A$6:$A$133,$A43)</f>
        <v>1.9498551115371899E-4</v>
      </c>
      <c r="M43">
        <f>'OECD GDP'!W$4*SUMIFS('SCN ISIC GDP'!$P$6:$P$133,'SCN ISIC GDP'!$A$6:$A$133,$A43)</f>
        <v>2.1014290629297922E-4</v>
      </c>
      <c r="N43">
        <f>'OECD GDP'!X$4*SUMIFS('SCN ISIC GDP'!$P$6:$P$133,'SCN ISIC GDP'!$A$6:$A$133,$A43)</f>
        <v>2.2173359362010617E-4</v>
      </c>
      <c r="O43">
        <f>'OECD GDP'!Y$4*SUMIFS('SCN ISIC GDP'!$P$6:$P$133,'SCN ISIC GDP'!$A$6:$A$133,$A43)</f>
        <v>2.3068050214164205E-4</v>
      </c>
      <c r="P43">
        <f>'OECD GDP'!Z$4*SUMIFS('SCN ISIC GDP'!$P$6:$P$133,'SCN ISIC GDP'!$A$6:$A$133,$A43)</f>
        <v>2.3758177653951596E-4</v>
      </c>
      <c r="Q43">
        <f>'OECD GDP'!AA$4*SUMIFS('SCN ISIC GDP'!$P$6:$P$133,'SCN ISIC GDP'!$A$6:$A$133,$A43)</f>
        <v>2.4279027877442656E-4</v>
      </c>
      <c r="R43">
        <f>'OECD GDP'!AB$4*SUMIFS('SCN ISIC GDP'!$P$6:$P$133,'SCN ISIC GDP'!$A$6:$A$133,$A43)</f>
        <v>2.4653714673778329E-4</v>
      </c>
      <c r="S43">
        <f>'OECD GDP'!AC$4*SUMIFS('SCN ISIC GDP'!$P$6:$P$133,'SCN ISIC GDP'!$A$6:$A$133,$A43)</f>
        <v>2.4907010030562958E-4</v>
      </c>
      <c r="T43">
        <f>'OECD GDP'!AD$4*SUMIFS('SCN ISIC GDP'!$P$6:$P$133,'SCN ISIC GDP'!$A$6:$A$133,$A43)</f>
        <v>2.5066230479086645E-4</v>
      </c>
      <c r="U43">
        <f>'OECD GDP'!AE$4*SUMIFS('SCN ISIC GDP'!$P$6:$P$133,'SCN ISIC GDP'!$A$6:$A$133,$A43)</f>
        <v>2.5141328902658004E-4</v>
      </c>
      <c r="V43">
        <f>'OECD GDP'!AF$4*SUMIFS('SCN ISIC GDP'!$P$6:$P$133,'SCN ISIC GDP'!$A$6:$A$133,$A43)</f>
        <v>2.5135789248567576E-4</v>
      </c>
      <c r="W43">
        <f>'OECD GDP'!AG$4*SUMIFS('SCN ISIC GDP'!$P$6:$P$133,'SCN ISIC GDP'!$A$6:$A$133,$A43)</f>
        <v>2.5063013818652538E-4</v>
      </c>
      <c r="X43">
        <f>'OECD GDP'!AH$4*SUMIFS('SCN ISIC GDP'!$P$6:$P$133,'SCN ISIC GDP'!$A$6:$A$133,$A43)</f>
        <v>2.4940770739061488E-4</v>
      </c>
      <c r="Y43">
        <f>'OECD GDP'!AI$4*SUMIFS('SCN ISIC GDP'!$P$6:$P$133,'SCN ISIC GDP'!$A$6:$A$133,$A43)</f>
        <v>2.4783406298211014E-4</v>
      </c>
      <c r="Z43">
        <f>'OECD GDP'!AJ$4*SUMIFS('SCN ISIC GDP'!$P$6:$P$133,'SCN ISIC GDP'!$A$6:$A$133,$A43)</f>
        <v>2.4597473874325243E-4</v>
      </c>
      <c r="AA43">
        <f>'OECD GDP'!AK$4*SUMIFS('SCN ISIC GDP'!$P$6:$P$133,'SCN ISIC GDP'!$A$6:$A$133,$A43)</f>
        <v>2.4386663626407612E-4</v>
      </c>
      <c r="AB43">
        <f>'OECD GDP'!AL$4*SUMIFS('SCN ISIC GDP'!$P$6:$P$133,'SCN ISIC GDP'!$A$6:$A$133,$A43)</f>
        <v>2.4157400941226588E-4</v>
      </c>
      <c r="AC43">
        <f>'OECD GDP'!AM$4*SUMIFS('SCN ISIC GDP'!$P$6:$P$133,'SCN ISIC GDP'!$A$6:$A$133,$A43)</f>
        <v>2.3915607605172424E-4</v>
      </c>
      <c r="AD43">
        <f>'OECD GDP'!AN$4*SUMIFS('SCN ISIC GDP'!$P$6:$P$133,'SCN ISIC GDP'!$A$6:$A$133,$A43)</f>
        <v>2.3666907167070426E-4</v>
      </c>
      <c r="AE43">
        <f>'OECD GDP'!AO$4*SUMIFS('SCN ISIC GDP'!$P$6:$P$133,'SCN ISIC GDP'!$A$6:$A$133,$A43)</f>
        <v>2.3416634905140226E-4</v>
      </c>
      <c r="AF43">
        <f>'OECD GDP'!AP$4*SUMIFS('SCN ISIC GDP'!$P$6:$P$133,'SCN ISIC GDP'!$A$6:$A$133,$A43)</f>
        <v>2.3166907717970522E-4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BEC1-43CF-4ADF-A36C-71EC4368934C}">
  <dimension ref="B1:V181"/>
  <sheetViews>
    <sheetView topLeftCell="E85" workbookViewId="0">
      <selection activeCell="I91" sqref="I91"/>
    </sheetView>
  </sheetViews>
  <sheetFormatPr defaultRowHeight="12" customHeight="1"/>
  <cols>
    <col min="1" max="1" width="8.88671875" style="58"/>
    <col min="2" max="2" width="8.88671875" style="58" customWidth="1"/>
    <col min="3" max="3" width="36.33203125" style="58" customWidth="1"/>
    <col min="4" max="4" width="10.109375" style="67" customWidth="1"/>
    <col min="5" max="5" width="36.109375" style="68" customWidth="1"/>
    <col min="6" max="6" width="8.88671875" style="58"/>
    <col min="7" max="7" width="7.33203125" style="60" customWidth="1"/>
    <col min="8" max="8" width="47.33203125" style="61" bestFit="1" customWidth="1"/>
    <col min="9" max="9" width="10.109375" style="67" customWidth="1"/>
    <col min="10" max="10" width="36.109375" style="68" customWidth="1"/>
    <col min="11" max="16384" width="8.88671875" style="58"/>
  </cols>
  <sheetData>
    <row r="1" spans="2:10" ht="12" customHeight="1">
      <c r="D1" s="58"/>
      <c r="E1" s="59"/>
      <c r="I1" s="62"/>
      <c r="J1" s="61"/>
    </row>
    <row r="2" spans="2:10" ht="12" customHeight="1">
      <c r="D2" s="58"/>
      <c r="E2" s="59"/>
      <c r="I2" s="62"/>
      <c r="J2" s="61"/>
    </row>
    <row r="3" spans="2:10" ht="12" customHeight="1">
      <c r="B3" s="63" t="s">
        <v>229</v>
      </c>
      <c r="C3" s="59" t="s">
        <v>96</v>
      </c>
      <c r="D3" s="64" t="s">
        <v>230</v>
      </c>
      <c r="E3" s="65" t="s">
        <v>231</v>
      </c>
      <c r="G3" s="63" t="s">
        <v>232</v>
      </c>
      <c r="H3" s="61" t="s">
        <v>96</v>
      </c>
      <c r="I3" s="64" t="s">
        <v>230</v>
      </c>
      <c r="J3" s="65" t="s">
        <v>231</v>
      </c>
    </row>
    <row r="4" spans="2:10" ht="12" customHeight="1">
      <c r="B4" s="66">
        <v>191</v>
      </c>
      <c r="C4" s="59" t="s">
        <v>233</v>
      </c>
      <c r="D4" s="67" t="s">
        <v>3</v>
      </c>
      <c r="E4" s="68" t="s">
        <v>234</v>
      </c>
      <c r="G4" s="69">
        <v>1911</v>
      </c>
      <c r="H4" s="61" t="s">
        <v>98</v>
      </c>
      <c r="I4" s="67" t="s">
        <v>3</v>
      </c>
      <c r="J4" s="68" t="s">
        <v>234</v>
      </c>
    </row>
    <row r="5" spans="2:10" ht="12" customHeight="1">
      <c r="B5" s="66">
        <v>192</v>
      </c>
      <c r="C5" s="59" t="s">
        <v>235</v>
      </c>
      <c r="D5" s="67" t="s">
        <v>3</v>
      </c>
      <c r="E5" s="58"/>
      <c r="G5" s="69">
        <v>1912</v>
      </c>
      <c r="H5" s="61" t="s">
        <v>99</v>
      </c>
      <c r="I5" s="67" t="s">
        <v>3</v>
      </c>
    </row>
    <row r="6" spans="2:10" ht="12" customHeight="1">
      <c r="B6" s="66">
        <v>280</v>
      </c>
      <c r="C6" s="59" t="s">
        <v>236</v>
      </c>
      <c r="D6" s="67" t="s">
        <v>3</v>
      </c>
      <c r="E6" s="58"/>
      <c r="G6" s="69">
        <v>1913</v>
      </c>
      <c r="H6" s="61" t="s">
        <v>100</v>
      </c>
      <c r="I6" s="67" t="s">
        <v>3</v>
      </c>
    </row>
    <row r="7" spans="2:10" ht="12" customHeight="1">
      <c r="B7" s="66">
        <v>580</v>
      </c>
      <c r="C7" s="59" t="s">
        <v>237</v>
      </c>
      <c r="D7" s="67" t="s">
        <v>36</v>
      </c>
      <c r="E7" s="68" t="s">
        <v>238</v>
      </c>
      <c r="G7" s="69">
        <v>1914</v>
      </c>
      <c r="H7" s="61" t="s">
        <v>101</v>
      </c>
      <c r="I7" s="67" t="s">
        <v>3</v>
      </c>
    </row>
    <row r="8" spans="2:10" ht="12" customHeight="1">
      <c r="B8" s="66">
        <v>680</v>
      </c>
      <c r="C8" s="59" t="s">
        <v>239</v>
      </c>
      <c r="D8" s="67" t="s">
        <v>37</v>
      </c>
      <c r="E8" s="68" t="s">
        <v>240</v>
      </c>
      <c r="G8" s="69">
        <v>1915</v>
      </c>
      <c r="H8" s="61" t="s">
        <v>102</v>
      </c>
      <c r="I8" s="67" t="s">
        <v>3</v>
      </c>
    </row>
    <row r="9" spans="2:10" ht="12" customHeight="1">
      <c r="B9" s="66">
        <v>791</v>
      </c>
      <c r="C9" s="59" t="s">
        <v>241</v>
      </c>
      <c r="D9" s="67" t="s">
        <v>4</v>
      </c>
      <c r="E9" s="68" t="s">
        <v>242</v>
      </c>
      <c r="G9" s="69">
        <v>1916</v>
      </c>
      <c r="H9" s="61" t="s">
        <v>103</v>
      </c>
      <c r="I9" s="67" t="s">
        <v>3</v>
      </c>
    </row>
    <row r="10" spans="2:10" ht="12" customHeight="1">
      <c r="B10" s="66">
        <v>792</v>
      </c>
      <c r="C10" s="59" t="s">
        <v>243</v>
      </c>
      <c r="D10" s="67" t="s">
        <v>5</v>
      </c>
      <c r="E10" s="68" t="s">
        <v>244</v>
      </c>
      <c r="G10" s="69">
        <v>1917</v>
      </c>
      <c r="H10" s="61" t="s">
        <v>104</v>
      </c>
      <c r="I10" s="67" t="s">
        <v>3</v>
      </c>
    </row>
    <row r="11" spans="2:10" ht="12" customHeight="1">
      <c r="B11" s="66">
        <v>1091</v>
      </c>
      <c r="C11" s="59" t="s">
        <v>245</v>
      </c>
      <c r="D11" s="67" t="s">
        <v>6</v>
      </c>
      <c r="E11" s="68" t="s">
        <v>246</v>
      </c>
      <c r="G11" s="69">
        <v>1918</v>
      </c>
      <c r="H11" s="61" t="s">
        <v>105</v>
      </c>
      <c r="I11" s="67" t="s">
        <v>3</v>
      </c>
    </row>
    <row r="12" spans="2:10" ht="12" customHeight="1">
      <c r="B12" s="66">
        <v>1092</v>
      </c>
      <c r="C12" s="59" t="s">
        <v>247</v>
      </c>
      <c r="D12" s="67" t="s">
        <v>6</v>
      </c>
      <c r="E12" s="58"/>
      <c r="G12" s="69">
        <v>1919</v>
      </c>
      <c r="H12" s="61" t="s">
        <v>106</v>
      </c>
      <c r="I12" s="67" t="s">
        <v>3</v>
      </c>
    </row>
    <row r="13" spans="2:10" ht="12" customHeight="1">
      <c r="B13" s="66">
        <v>1093</v>
      </c>
      <c r="C13" s="59" t="s">
        <v>131</v>
      </c>
      <c r="D13" s="67" t="s">
        <v>6</v>
      </c>
      <c r="E13" s="58"/>
      <c r="G13" s="69">
        <v>1921</v>
      </c>
      <c r="H13" s="61" t="s">
        <v>107</v>
      </c>
      <c r="I13" s="67" t="s">
        <v>3</v>
      </c>
    </row>
    <row r="14" spans="2:10" ht="12" customHeight="1">
      <c r="B14" s="66">
        <v>1100</v>
      </c>
      <c r="C14" s="59" t="s">
        <v>248</v>
      </c>
      <c r="D14" s="67" t="s">
        <v>6</v>
      </c>
      <c r="E14" s="58"/>
      <c r="G14" s="69">
        <v>1922</v>
      </c>
      <c r="H14" s="61" t="s">
        <v>108</v>
      </c>
      <c r="I14" s="67" t="s">
        <v>3</v>
      </c>
    </row>
    <row r="15" spans="2:10" ht="12" customHeight="1">
      <c r="B15" s="66">
        <v>1200</v>
      </c>
      <c r="C15" s="59" t="s">
        <v>249</v>
      </c>
      <c r="D15" s="67" t="s">
        <v>6</v>
      </c>
      <c r="E15" s="58"/>
      <c r="G15" s="69">
        <v>1923</v>
      </c>
      <c r="H15" s="61" t="s">
        <v>109</v>
      </c>
      <c r="I15" s="67" t="s">
        <v>3</v>
      </c>
    </row>
    <row r="16" spans="2:10" ht="12" customHeight="1">
      <c r="B16" s="66">
        <v>1300</v>
      </c>
      <c r="C16" s="59" t="s">
        <v>250</v>
      </c>
      <c r="D16" s="67" t="s">
        <v>7</v>
      </c>
      <c r="E16" s="68" t="s">
        <v>251</v>
      </c>
      <c r="G16" s="69">
        <v>1924</v>
      </c>
      <c r="H16" s="61" t="s">
        <v>110</v>
      </c>
      <c r="I16" s="67" t="s">
        <v>3</v>
      </c>
    </row>
    <row r="17" spans="2:10" ht="12" customHeight="1">
      <c r="B17" s="66">
        <v>1400</v>
      </c>
      <c r="C17" s="59" t="s">
        <v>252</v>
      </c>
      <c r="D17" s="67" t="s">
        <v>7</v>
      </c>
      <c r="E17" s="58"/>
      <c r="G17" s="69">
        <v>2801</v>
      </c>
      <c r="H17" s="61" t="s">
        <v>111</v>
      </c>
      <c r="I17" s="67" t="s">
        <v>3</v>
      </c>
    </row>
    <row r="18" spans="2:10" ht="12" customHeight="1">
      <c r="B18" s="66">
        <v>1500</v>
      </c>
      <c r="C18" s="59" t="s">
        <v>253</v>
      </c>
      <c r="D18" s="67" t="s">
        <v>7</v>
      </c>
      <c r="E18" s="58"/>
      <c r="G18" s="69">
        <v>2802</v>
      </c>
      <c r="H18" s="61" t="s">
        <v>112</v>
      </c>
      <c r="I18" s="67" t="s">
        <v>3</v>
      </c>
    </row>
    <row r="19" spans="2:10" ht="12" customHeight="1">
      <c r="B19" s="66">
        <v>1600</v>
      </c>
      <c r="C19" s="59" t="s">
        <v>254</v>
      </c>
      <c r="D19" s="67" t="s">
        <v>8</v>
      </c>
      <c r="E19" s="68" t="s">
        <v>255</v>
      </c>
      <c r="G19" s="69">
        <v>5801</v>
      </c>
      <c r="H19" s="61" t="s">
        <v>113</v>
      </c>
      <c r="I19" s="67" t="s">
        <v>36</v>
      </c>
      <c r="J19" s="68" t="s">
        <v>238</v>
      </c>
    </row>
    <row r="20" spans="2:10" ht="12" customHeight="1">
      <c r="B20" s="66">
        <v>1700</v>
      </c>
      <c r="C20" s="59" t="s">
        <v>256</v>
      </c>
      <c r="D20" s="67" t="s">
        <v>9</v>
      </c>
      <c r="E20" s="68" t="s">
        <v>257</v>
      </c>
      <c r="G20" s="69">
        <v>5802</v>
      </c>
      <c r="H20" s="61" t="s">
        <v>114</v>
      </c>
      <c r="I20" s="67" t="s">
        <v>36</v>
      </c>
    </row>
    <row r="21" spans="2:10" ht="12" customHeight="1">
      <c r="B21" s="66">
        <v>1800</v>
      </c>
      <c r="C21" s="59" t="s">
        <v>258</v>
      </c>
      <c r="D21" s="67" t="s">
        <v>9</v>
      </c>
      <c r="E21" s="58"/>
      <c r="G21" s="69">
        <v>6801</v>
      </c>
      <c r="H21" s="61" t="s">
        <v>115</v>
      </c>
      <c r="I21" s="67" t="s">
        <v>37</v>
      </c>
      <c r="J21" s="68" t="s">
        <v>240</v>
      </c>
    </row>
    <row r="22" spans="2:10" ht="12" customHeight="1">
      <c r="B22" s="66">
        <v>1991</v>
      </c>
      <c r="C22" s="59" t="s">
        <v>259</v>
      </c>
      <c r="D22" s="67" t="s">
        <v>10</v>
      </c>
      <c r="E22" s="68" t="s">
        <v>260</v>
      </c>
      <c r="G22" s="69">
        <v>7911</v>
      </c>
      <c r="H22" s="61" t="s">
        <v>116</v>
      </c>
      <c r="I22" s="67" t="s">
        <v>4</v>
      </c>
      <c r="J22" s="68" t="s">
        <v>242</v>
      </c>
    </row>
    <row r="23" spans="2:10" ht="12" customHeight="1">
      <c r="B23" s="66">
        <v>1992</v>
      </c>
      <c r="C23" s="59" t="s">
        <v>261</v>
      </c>
      <c r="D23" s="67" t="s">
        <v>10</v>
      </c>
      <c r="E23" s="58"/>
      <c r="G23" s="69">
        <v>7921</v>
      </c>
      <c r="H23" s="61" t="s">
        <v>117</v>
      </c>
      <c r="I23" s="67" t="s">
        <v>5</v>
      </c>
      <c r="J23" s="68" t="s">
        <v>244</v>
      </c>
    </row>
    <row r="24" spans="2:10" ht="12" customHeight="1">
      <c r="B24" s="66">
        <v>2091</v>
      </c>
      <c r="C24" s="59" t="s">
        <v>262</v>
      </c>
      <c r="D24" s="67" t="s">
        <v>34</v>
      </c>
      <c r="E24" s="68" t="s">
        <v>263</v>
      </c>
      <c r="G24" s="69">
        <v>10911</v>
      </c>
      <c r="H24" s="61" t="s">
        <v>118</v>
      </c>
      <c r="I24" s="67" t="s">
        <v>6</v>
      </c>
      <c r="J24" s="68" t="s">
        <v>246</v>
      </c>
    </row>
    <row r="25" spans="2:10" ht="12" customHeight="1">
      <c r="B25" s="66">
        <v>2092</v>
      </c>
      <c r="C25" s="59" t="s">
        <v>264</v>
      </c>
      <c r="D25" s="67" t="s">
        <v>34</v>
      </c>
      <c r="E25" s="58"/>
      <c r="G25" s="69">
        <v>10912</v>
      </c>
      <c r="H25" s="61" t="s">
        <v>119</v>
      </c>
      <c r="I25" s="67" t="s">
        <v>6</v>
      </c>
    </row>
    <row r="26" spans="2:10" ht="12" customHeight="1">
      <c r="B26" s="66">
        <v>2093</v>
      </c>
      <c r="C26" s="59" t="s">
        <v>265</v>
      </c>
      <c r="D26" s="67" t="s">
        <v>34</v>
      </c>
      <c r="E26" s="58"/>
      <c r="G26" s="69">
        <v>10913</v>
      </c>
      <c r="H26" s="61" t="s">
        <v>120</v>
      </c>
      <c r="I26" s="67" t="s">
        <v>6</v>
      </c>
    </row>
    <row r="27" spans="2:10" ht="12" customHeight="1">
      <c r="B27" s="66">
        <v>2100</v>
      </c>
      <c r="C27" s="59" t="s">
        <v>266</v>
      </c>
      <c r="D27" s="67" t="s">
        <v>35</v>
      </c>
      <c r="E27" s="68" t="s">
        <v>267</v>
      </c>
      <c r="G27" s="69">
        <v>10914</v>
      </c>
      <c r="H27" s="61" t="s">
        <v>121</v>
      </c>
      <c r="I27" s="67" t="s">
        <v>6</v>
      </c>
    </row>
    <row r="28" spans="2:10" ht="12" customHeight="1">
      <c r="B28" s="66">
        <v>2200</v>
      </c>
      <c r="C28" s="59" t="s">
        <v>268</v>
      </c>
      <c r="D28" s="67" t="s">
        <v>11</v>
      </c>
      <c r="E28" s="68" t="s">
        <v>269</v>
      </c>
      <c r="G28" s="69">
        <v>10915</v>
      </c>
      <c r="H28" s="61" t="s">
        <v>122</v>
      </c>
      <c r="I28" s="67" t="s">
        <v>6</v>
      </c>
    </row>
    <row r="29" spans="2:10" ht="12" customHeight="1">
      <c r="B29" s="70">
        <v>2300</v>
      </c>
      <c r="C29" s="71" t="s">
        <v>270</v>
      </c>
      <c r="D29" s="67" t="s">
        <v>73</v>
      </c>
      <c r="G29" s="69">
        <v>10916</v>
      </c>
      <c r="H29" s="61" t="s">
        <v>123</v>
      </c>
      <c r="I29" s="67" t="s">
        <v>6</v>
      </c>
    </row>
    <row r="30" spans="2:10" ht="12" customHeight="1">
      <c r="B30" s="72">
        <v>2310</v>
      </c>
      <c r="C30" s="71" t="s">
        <v>271</v>
      </c>
      <c r="D30" s="67" t="s">
        <v>39</v>
      </c>
      <c r="E30" s="68" t="s">
        <v>272</v>
      </c>
      <c r="G30" s="69">
        <v>10921</v>
      </c>
      <c r="H30" s="61" t="s">
        <v>124</v>
      </c>
      <c r="I30" s="67" t="s">
        <v>6</v>
      </c>
    </row>
    <row r="31" spans="2:10" ht="12" customHeight="1">
      <c r="B31" s="72">
        <v>2320</v>
      </c>
      <c r="C31" s="71" t="s">
        <v>163</v>
      </c>
      <c r="D31" s="67" t="s">
        <v>38</v>
      </c>
      <c r="E31" s="68" t="s">
        <v>273</v>
      </c>
      <c r="G31" s="69">
        <v>10931</v>
      </c>
      <c r="H31" s="61" t="s">
        <v>125</v>
      </c>
      <c r="I31" s="67" t="s">
        <v>6</v>
      </c>
    </row>
    <row r="32" spans="2:10" ht="12" customHeight="1">
      <c r="B32" s="66">
        <v>2491</v>
      </c>
      <c r="C32" s="59" t="s">
        <v>274</v>
      </c>
      <c r="D32" s="67" t="s">
        <v>40</v>
      </c>
      <c r="E32" s="68" t="s">
        <v>275</v>
      </c>
      <c r="G32" s="69">
        <v>10932</v>
      </c>
      <c r="H32" s="61" t="s">
        <v>126</v>
      </c>
      <c r="I32" s="67" t="s">
        <v>6</v>
      </c>
    </row>
    <row r="33" spans="2:10" ht="12" customHeight="1">
      <c r="B33" s="66">
        <v>2492</v>
      </c>
      <c r="C33" s="59" t="s">
        <v>276</v>
      </c>
      <c r="D33" s="67" t="s">
        <v>41</v>
      </c>
      <c r="E33" s="68" t="s">
        <v>277</v>
      </c>
      <c r="G33" s="69">
        <v>10933</v>
      </c>
      <c r="H33" s="61" t="s">
        <v>127</v>
      </c>
      <c r="I33" s="67" t="s">
        <v>6</v>
      </c>
    </row>
    <row r="34" spans="2:10" ht="12" customHeight="1">
      <c r="B34" s="66">
        <v>2500</v>
      </c>
      <c r="C34" s="59" t="s">
        <v>278</v>
      </c>
      <c r="D34" s="67" t="s">
        <v>12</v>
      </c>
      <c r="E34" s="68" t="s">
        <v>279</v>
      </c>
      <c r="G34" s="69">
        <v>10934</v>
      </c>
      <c r="H34" s="61" t="s">
        <v>128</v>
      </c>
      <c r="I34" s="67" t="s">
        <v>6</v>
      </c>
    </row>
    <row r="35" spans="2:10" ht="12" customHeight="1">
      <c r="B35" s="66">
        <v>2600</v>
      </c>
      <c r="C35" s="59" t="s">
        <v>280</v>
      </c>
      <c r="D35" s="67" t="s">
        <v>13</v>
      </c>
      <c r="E35" s="68" t="s">
        <v>281</v>
      </c>
      <c r="G35" s="69">
        <v>10935</v>
      </c>
      <c r="H35" s="61" t="s">
        <v>129</v>
      </c>
      <c r="I35" s="67" t="s">
        <v>6</v>
      </c>
    </row>
    <row r="36" spans="2:10" ht="12" customHeight="1">
      <c r="B36" s="66">
        <v>2700</v>
      </c>
      <c r="C36" s="59" t="s">
        <v>282</v>
      </c>
      <c r="D36" s="67" t="s">
        <v>14</v>
      </c>
      <c r="E36" s="68" t="s">
        <v>283</v>
      </c>
      <c r="G36" s="69">
        <v>10936</v>
      </c>
      <c r="H36" s="61" t="s">
        <v>130</v>
      </c>
      <c r="I36" s="67" t="s">
        <v>6</v>
      </c>
    </row>
    <row r="37" spans="2:10" ht="12" customHeight="1">
      <c r="B37" s="66">
        <v>2800</v>
      </c>
      <c r="C37" s="59" t="s">
        <v>284</v>
      </c>
      <c r="D37" s="67" t="s">
        <v>15</v>
      </c>
      <c r="E37" s="68" t="s">
        <v>285</v>
      </c>
      <c r="G37" s="69">
        <v>10937</v>
      </c>
      <c r="H37" s="61" t="s">
        <v>131</v>
      </c>
      <c r="I37" s="67" t="s">
        <v>6</v>
      </c>
    </row>
    <row r="38" spans="2:10" ht="12" customHeight="1">
      <c r="B38" s="66">
        <v>2991</v>
      </c>
      <c r="C38" s="59" t="s">
        <v>286</v>
      </c>
      <c r="D38" s="67" t="s">
        <v>16</v>
      </c>
      <c r="E38" s="68" t="s">
        <v>287</v>
      </c>
      <c r="G38" s="69">
        <v>11001</v>
      </c>
      <c r="H38" s="61" t="s">
        <v>132</v>
      </c>
      <c r="I38" s="67" t="s">
        <v>6</v>
      </c>
    </row>
    <row r="39" spans="2:10" ht="12" customHeight="1">
      <c r="B39" s="66">
        <v>2992</v>
      </c>
      <c r="C39" s="59" t="s">
        <v>288</v>
      </c>
      <c r="D39" s="67" t="s">
        <v>16</v>
      </c>
      <c r="E39" s="58"/>
      <c r="G39" s="69">
        <v>12001</v>
      </c>
      <c r="H39" s="61" t="s">
        <v>133</v>
      </c>
      <c r="I39" s="67" t="s">
        <v>6</v>
      </c>
    </row>
    <row r="40" spans="2:10" ht="12" customHeight="1">
      <c r="B40" s="66">
        <v>3000</v>
      </c>
      <c r="C40" s="59" t="s">
        <v>289</v>
      </c>
      <c r="D40" s="67" t="s">
        <v>17</v>
      </c>
      <c r="E40" s="68" t="s">
        <v>290</v>
      </c>
      <c r="G40" s="69">
        <v>13001</v>
      </c>
      <c r="H40" s="61" t="s">
        <v>134</v>
      </c>
      <c r="I40" s="67" t="s">
        <v>7</v>
      </c>
      <c r="J40" s="68" t="s">
        <v>251</v>
      </c>
    </row>
    <row r="41" spans="2:10" ht="12" customHeight="1">
      <c r="B41" s="66">
        <v>3180</v>
      </c>
      <c r="C41" s="59" t="s">
        <v>291</v>
      </c>
      <c r="D41" s="67" t="s">
        <v>17</v>
      </c>
      <c r="E41" s="58"/>
      <c r="G41" s="69">
        <v>13002</v>
      </c>
      <c r="H41" s="61" t="s">
        <v>135</v>
      </c>
      <c r="I41" s="67" t="s">
        <v>7</v>
      </c>
    </row>
    <row r="42" spans="2:10" ht="12" customHeight="1">
      <c r="B42" s="66">
        <v>3300</v>
      </c>
      <c r="C42" s="59" t="s">
        <v>184</v>
      </c>
      <c r="D42" s="67" t="s">
        <v>18</v>
      </c>
      <c r="E42" s="68" t="s">
        <v>292</v>
      </c>
      <c r="G42" s="69">
        <v>13003</v>
      </c>
      <c r="H42" s="61" t="s">
        <v>136</v>
      </c>
      <c r="I42" s="67" t="s">
        <v>7</v>
      </c>
    </row>
    <row r="43" spans="2:10" ht="12" customHeight="1">
      <c r="B43" s="70">
        <v>3500</v>
      </c>
      <c r="C43" s="71" t="s">
        <v>293</v>
      </c>
      <c r="D43" s="58" t="s">
        <v>73</v>
      </c>
      <c r="E43" s="58"/>
      <c r="G43" s="69">
        <v>14001</v>
      </c>
      <c r="H43" s="61" t="s">
        <v>137</v>
      </c>
      <c r="I43" s="67" t="s">
        <v>7</v>
      </c>
    </row>
    <row r="44" spans="2:10" ht="12" customHeight="1">
      <c r="B44" s="70">
        <v>3510</v>
      </c>
      <c r="C44" s="71" t="s">
        <v>294</v>
      </c>
      <c r="D44" s="67" t="s">
        <v>42</v>
      </c>
      <c r="E44" s="68" t="s">
        <v>295</v>
      </c>
      <c r="G44" s="69">
        <v>15001</v>
      </c>
      <c r="H44" s="61" t="s">
        <v>138</v>
      </c>
      <c r="I44" s="67" t="s">
        <v>7</v>
      </c>
    </row>
    <row r="45" spans="2:10" ht="12" customHeight="1">
      <c r="B45" s="70">
        <v>3520</v>
      </c>
      <c r="C45" s="71" t="s">
        <v>296</v>
      </c>
      <c r="D45" s="67" t="s">
        <v>43</v>
      </c>
      <c r="E45" s="68" t="s">
        <v>297</v>
      </c>
      <c r="G45" s="69">
        <v>16001</v>
      </c>
      <c r="H45" s="61" t="s">
        <v>139</v>
      </c>
      <c r="I45" s="67" t="s">
        <v>8</v>
      </c>
      <c r="J45" s="68" t="s">
        <v>255</v>
      </c>
    </row>
    <row r="46" spans="2:10" ht="12" customHeight="1">
      <c r="B46" s="66">
        <v>3680</v>
      </c>
      <c r="C46" s="59" t="s">
        <v>298</v>
      </c>
      <c r="D46" s="67" t="s">
        <v>44</v>
      </c>
      <c r="E46" s="68" t="s">
        <v>299</v>
      </c>
      <c r="G46" s="69">
        <v>17001</v>
      </c>
      <c r="H46" s="61" t="s">
        <v>140</v>
      </c>
      <c r="I46" s="67" t="s">
        <v>8</v>
      </c>
    </row>
    <row r="47" spans="2:10" ht="12" customHeight="1">
      <c r="B47" s="66">
        <v>4180</v>
      </c>
      <c r="C47" s="59" t="s">
        <v>300</v>
      </c>
      <c r="D47" s="67" t="s">
        <v>19</v>
      </c>
      <c r="E47" s="68" t="s">
        <v>301</v>
      </c>
      <c r="G47" s="69">
        <v>17002</v>
      </c>
      <c r="H47" s="61" t="s">
        <v>141</v>
      </c>
      <c r="I47" s="67" t="s">
        <v>9</v>
      </c>
      <c r="J47" s="68" t="s">
        <v>257</v>
      </c>
    </row>
    <row r="48" spans="2:10" ht="12" customHeight="1">
      <c r="B48" s="66">
        <v>4580</v>
      </c>
      <c r="C48" s="59" t="s">
        <v>302</v>
      </c>
      <c r="D48" s="67" t="s">
        <v>20</v>
      </c>
      <c r="E48" s="68" t="s">
        <v>303</v>
      </c>
      <c r="G48" s="69">
        <v>18001</v>
      </c>
      <c r="H48" s="61" t="s">
        <v>142</v>
      </c>
      <c r="I48" s="67" t="s">
        <v>9</v>
      </c>
    </row>
    <row r="49" spans="2:10" ht="12" customHeight="1">
      <c r="B49" s="66">
        <v>4900</v>
      </c>
      <c r="C49" s="59" t="s">
        <v>304</v>
      </c>
      <c r="D49" s="67" t="s">
        <v>21</v>
      </c>
      <c r="E49" s="68" t="s">
        <v>305</v>
      </c>
      <c r="G49" s="69">
        <v>19911</v>
      </c>
      <c r="H49" s="61" t="s">
        <v>143</v>
      </c>
      <c r="I49" s="67" t="s">
        <v>10</v>
      </c>
      <c r="J49" s="68" t="s">
        <v>260</v>
      </c>
    </row>
    <row r="50" spans="2:10" ht="12" customHeight="1">
      <c r="B50" s="66">
        <v>5000</v>
      </c>
      <c r="C50" s="59" t="s">
        <v>194</v>
      </c>
      <c r="D50" s="67" t="s">
        <v>21</v>
      </c>
      <c r="E50" s="58"/>
      <c r="G50" s="69">
        <v>19912</v>
      </c>
      <c r="H50" s="61" t="s">
        <v>144</v>
      </c>
      <c r="I50" s="67" t="s">
        <v>10</v>
      </c>
    </row>
    <row r="51" spans="2:10" ht="12" customHeight="1">
      <c r="B51" s="66">
        <v>5100</v>
      </c>
      <c r="C51" s="59" t="s">
        <v>195</v>
      </c>
      <c r="D51" s="67" t="s">
        <v>21</v>
      </c>
      <c r="E51" s="58"/>
      <c r="G51" s="69">
        <v>19913</v>
      </c>
      <c r="H51" s="61" t="s">
        <v>145</v>
      </c>
      <c r="I51" s="67" t="s">
        <v>10</v>
      </c>
    </row>
    <row r="52" spans="2:10" ht="12" customHeight="1">
      <c r="B52" s="66">
        <v>5280</v>
      </c>
      <c r="C52" s="59" t="s">
        <v>306</v>
      </c>
      <c r="D52" s="67" t="s">
        <v>21</v>
      </c>
      <c r="E52" s="58"/>
      <c r="G52" s="69">
        <v>19914</v>
      </c>
      <c r="H52" s="61" t="s">
        <v>146</v>
      </c>
      <c r="I52" s="67" t="s">
        <v>10</v>
      </c>
    </row>
    <row r="53" spans="2:10" ht="12" customHeight="1">
      <c r="B53" s="66">
        <v>5500</v>
      </c>
      <c r="C53" s="59" t="s">
        <v>307</v>
      </c>
      <c r="D53" s="67" t="s">
        <v>22</v>
      </c>
      <c r="E53" s="68" t="s">
        <v>308</v>
      </c>
      <c r="G53" s="69">
        <v>19915</v>
      </c>
      <c r="H53" s="61" t="s">
        <v>147</v>
      </c>
      <c r="I53" s="67" t="s">
        <v>10</v>
      </c>
    </row>
    <row r="54" spans="2:10" ht="12" customHeight="1">
      <c r="B54" s="66">
        <v>5600</v>
      </c>
      <c r="C54" s="59" t="s">
        <v>309</v>
      </c>
      <c r="D54" s="67" t="s">
        <v>22</v>
      </c>
      <c r="E54" s="58"/>
      <c r="G54" s="69">
        <v>19916</v>
      </c>
      <c r="H54" s="61" t="s">
        <v>148</v>
      </c>
      <c r="I54" s="67" t="s">
        <v>10</v>
      </c>
    </row>
    <row r="55" spans="2:10" ht="12" customHeight="1">
      <c r="B55" s="66">
        <v>5800</v>
      </c>
      <c r="C55" s="59" t="s">
        <v>310</v>
      </c>
      <c r="D55" s="67" t="s">
        <v>23</v>
      </c>
      <c r="E55" s="68" t="s">
        <v>311</v>
      </c>
      <c r="G55" s="69">
        <v>19921</v>
      </c>
      <c r="H55" s="61" t="s">
        <v>149</v>
      </c>
      <c r="I55" s="73" t="s">
        <v>10</v>
      </c>
      <c r="J55" s="74" t="s">
        <v>312</v>
      </c>
    </row>
    <row r="56" spans="2:10" ht="12" customHeight="1">
      <c r="B56" s="66">
        <v>5980</v>
      </c>
      <c r="C56" s="59" t="s">
        <v>313</v>
      </c>
      <c r="D56" s="67" t="s">
        <v>23</v>
      </c>
      <c r="E56" s="58"/>
      <c r="G56" s="69">
        <v>20911</v>
      </c>
      <c r="H56" s="61" t="s">
        <v>150</v>
      </c>
      <c r="I56" s="67" t="s">
        <v>34</v>
      </c>
      <c r="J56" s="68" t="s">
        <v>263</v>
      </c>
    </row>
    <row r="57" spans="2:10" ht="12" customHeight="1">
      <c r="B57" s="66">
        <v>6100</v>
      </c>
      <c r="C57" s="59" t="s">
        <v>314</v>
      </c>
      <c r="D57" s="67" t="s">
        <v>24</v>
      </c>
      <c r="E57" s="68" t="s">
        <v>315</v>
      </c>
      <c r="G57" s="69">
        <v>20912</v>
      </c>
      <c r="H57" s="61" t="s">
        <v>151</v>
      </c>
      <c r="I57" s="67" t="s">
        <v>34</v>
      </c>
    </row>
    <row r="58" spans="2:10" ht="12" customHeight="1">
      <c r="B58" s="66">
        <v>6280</v>
      </c>
      <c r="C58" s="59" t="s">
        <v>203</v>
      </c>
      <c r="D58" s="67" t="s">
        <v>25</v>
      </c>
      <c r="E58" s="68" t="s">
        <v>316</v>
      </c>
      <c r="G58" s="69">
        <v>20913</v>
      </c>
      <c r="H58" s="61" t="s">
        <v>152</v>
      </c>
      <c r="I58" s="67" t="s">
        <v>34</v>
      </c>
    </row>
    <row r="59" spans="2:10" ht="12" customHeight="1">
      <c r="B59" s="66">
        <v>6480</v>
      </c>
      <c r="C59" s="59" t="s">
        <v>204</v>
      </c>
      <c r="D59" s="67" t="s">
        <v>26</v>
      </c>
      <c r="E59" s="68" t="s">
        <v>317</v>
      </c>
      <c r="G59" s="69">
        <v>20914</v>
      </c>
      <c r="H59" s="61" t="s">
        <v>153</v>
      </c>
      <c r="I59" s="67" t="s">
        <v>34</v>
      </c>
    </row>
    <row r="60" spans="2:10" ht="12" customHeight="1">
      <c r="B60" s="66">
        <v>6800</v>
      </c>
      <c r="C60" s="59" t="s">
        <v>318</v>
      </c>
      <c r="D60" s="67" t="s">
        <v>27</v>
      </c>
      <c r="E60" s="68" t="s">
        <v>319</v>
      </c>
      <c r="G60" s="69">
        <v>20921</v>
      </c>
      <c r="H60" s="61" t="s">
        <v>154</v>
      </c>
      <c r="I60" s="67" t="s">
        <v>34</v>
      </c>
    </row>
    <row r="61" spans="2:10" ht="12" customHeight="1">
      <c r="B61" s="66">
        <v>6980</v>
      </c>
      <c r="C61" s="59" t="s">
        <v>320</v>
      </c>
      <c r="D61" s="67" t="s">
        <v>28</v>
      </c>
      <c r="E61" s="68" t="s">
        <v>321</v>
      </c>
      <c r="G61" s="69">
        <v>20922</v>
      </c>
      <c r="H61" s="61" t="s">
        <v>155</v>
      </c>
      <c r="I61" s="67" t="s">
        <v>34</v>
      </c>
    </row>
    <row r="62" spans="2:10" ht="12" customHeight="1">
      <c r="B62" s="66">
        <v>7180</v>
      </c>
      <c r="C62" s="59" t="s">
        <v>322</v>
      </c>
      <c r="D62" s="67" t="s">
        <v>28</v>
      </c>
      <c r="E62" s="58"/>
      <c r="G62" s="69">
        <v>20923</v>
      </c>
      <c r="H62" s="61" t="s">
        <v>156</v>
      </c>
      <c r="I62" s="67" t="s">
        <v>34</v>
      </c>
    </row>
    <row r="63" spans="2:10" ht="12" customHeight="1">
      <c r="B63" s="66">
        <v>7380</v>
      </c>
      <c r="C63" s="59" t="s">
        <v>323</v>
      </c>
      <c r="D63" s="67" t="s">
        <v>28</v>
      </c>
      <c r="E63" s="58"/>
      <c r="G63" s="69">
        <v>20931</v>
      </c>
      <c r="H63" s="61" t="s">
        <v>157</v>
      </c>
      <c r="I63" s="67" t="s">
        <v>34</v>
      </c>
    </row>
    <row r="64" spans="2:10" ht="12" customHeight="1">
      <c r="B64" s="66">
        <v>7700</v>
      </c>
      <c r="C64" s="59" t="s">
        <v>324</v>
      </c>
      <c r="D64" s="67" t="s">
        <v>28</v>
      </c>
      <c r="E64" s="58"/>
      <c r="G64" s="69">
        <v>21001</v>
      </c>
      <c r="H64" s="61" t="s">
        <v>158</v>
      </c>
      <c r="I64" s="67" t="s">
        <v>35</v>
      </c>
      <c r="J64" s="68" t="s">
        <v>267</v>
      </c>
    </row>
    <row r="65" spans="2:10" ht="12" customHeight="1">
      <c r="B65" s="66">
        <v>7880</v>
      </c>
      <c r="C65" s="59" t="s">
        <v>325</v>
      </c>
      <c r="D65" s="67" t="s">
        <v>28</v>
      </c>
      <c r="E65" s="58"/>
      <c r="G65" s="69">
        <v>22001</v>
      </c>
      <c r="H65" s="61" t="s">
        <v>159</v>
      </c>
      <c r="I65" s="67" t="s">
        <v>11</v>
      </c>
      <c r="J65" s="68" t="s">
        <v>269</v>
      </c>
    </row>
    <row r="66" spans="2:10" ht="12" customHeight="1">
      <c r="B66" s="66">
        <v>8000</v>
      </c>
      <c r="C66" s="59" t="s">
        <v>326</v>
      </c>
      <c r="D66" s="67" t="s">
        <v>28</v>
      </c>
      <c r="E66" s="58"/>
      <c r="G66" s="69">
        <v>22002</v>
      </c>
      <c r="H66" s="61" t="s">
        <v>160</v>
      </c>
      <c r="I66" s="67" t="s">
        <v>11</v>
      </c>
    </row>
    <row r="67" spans="2:10" ht="12" customHeight="1">
      <c r="B67" s="66">
        <v>8400</v>
      </c>
      <c r="C67" s="59" t="s">
        <v>327</v>
      </c>
      <c r="D67" s="67" t="s">
        <v>29</v>
      </c>
      <c r="E67" s="68" t="s">
        <v>328</v>
      </c>
      <c r="G67" s="69">
        <v>23001</v>
      </c>
      <c r="H67" s="61" t="s">
        <v>161</v>
      </c>
      <c r="I67" s="67" t="s">
        <v>39</v>
      </c>
      <c r="J67" s="68" t="s">
        <v>272</v>
      </c>
    </row>
    <row r="68" spans="2:10" ht="12" customHeight="1">
      <c r="B68" s="66">
        <v>8591</v>
      </c>
      <c r="C68" s="59" t="s">
        <v>217</v>
      </c>
      <c r="D68" s="67" t="s">
        <v>30</v>
      </c>
      <c r="E68" s="68" t="s">
        <v>329</v>
      </c>
      <c r="G68" s="69">
        <v>23002</v>
      </c>
      <c r="H68" s="61" t="s">
        <v>162</v>
      </c>
      <c r="I68" s="67" t="s">
        <v>39</v>
      </c>
    </row>
    <row r="69" spans="2:10" ht="12" customHeight="1">
      <c r="B69" s="66">
        <v>8592</v>
      </c>
      <c r="C69" s="59" t="s">
        <v>218</v>
      </c>
      <c r="D69" s="67" t="s">
        <v>30</v>
      </c>
      <c r="E69" s="58"/>
      <c r="G69" s="69">
        <v>23003</v>
      </c>
      <c r="H69" s="61" t="s">
        <v>163</v>
      </c>
      <c r="I69" s="67" t="s">
        <v>38</v>
      </c>
      <c r="J69" s="68" t="s">
        <v>273</v>
      </c>
    </row>
    <row r="70" spans="2:10" ht="12" customHeight="1">
      <c r="B70" s="66">
        <v>8691</v>
      </c>
      <c r="C70" s="59" t="s">
        <v>219</v>
      </c>
      <c r="D70" s="67" t="s">
        <v>31</v>
      </c>
      <c r="E70" s="68" t="s">
        <v>330</v>
      </c>
      <c r="G70" s="69">
        <v>24911</v>
      </c>
      <c r="H70" s="61" t="s">
        <v>164</v>
      </c>
      <c r="I70" s="67" t="s">
        <v>40</v>
      </c>
      <c r="J70" s="68" t="s">
        <v>275</v>
      </c>
    </row>
    <row r="71" spans="2:10" ht="12" customHeight="1">
      <c r="B71" s="66">
        <v>8692</v>
      </c>
      <c r="C71" s="59" t="s">
        <v>220</v>
      </c>
      <c r="D71" s="67" t="s">
        <v>31</v>
      </c>
      <c r="E71" s="58"/>
      <c r="G71" s="69">
        <v>24912</v>
      </c>
      <c r="H71" s="61" t="s">
        <v>165</v>
      </c>
      <c r="I71" s="67" t="s">
        <v>40</v>
      </c>
    </row>
    <row r="72" spans="2:10" ht="12" customHeight="1">
      <c r="B72" s="66">
        <v>9080</v>
      </c>
      <c r="C72" s="59" t="s">
        <v>331</v>
      </c>
      <c r="D72" s="67" t="s">
        <v>32</v>
      </c>
      <c r="E72" s="68" t="s">
        <v>332</v>
      </c>
      <c r="G72" s="69">
        <v>24921</v>
      </c>
      <c r="H72" s="61" t="s">
        <v>166</v>
      </c>
      <c r="I72" s="67" t="s">
        <v>41</v>
      </c>
      <c r="J72" s="68" t="s">
        <v>277</v>
      </c>
    </row>
    <row r="73" spans="2:10" ht="12" customHeight="1">
      <c r="B73" s="66">
        <v>9480</v>
      </c>
      <c r="C73" s="59" t="s">
        <v>333</v>
      </c>
      <c r="D73" s="67" t="s">
        <v>32</v>
      </c>
      <c r="E73" s="58"/>
      <c r="G73" s="69">
        <v>24922</v>
      </c>
      <c r="H73" s="61" t="s">
        <v>167</v>
      </c>
      <c r="I73" s="67" t="s">
        <v>41</v>
      </c>
      <c r="J73" s="68" t="s">
        <v>277</v>
      </c>
    </row>
    <row r="74" spans="2:10" ht="12" customHeight="1">
      <c r="B74" s="66">
        <v>9700</v>
      </c>
      <c r="C74" s="59" t="s">
        <v>225</v>
      </c>
      <c r="D74" s="67" t="s">
        <v>33</v>
      </c>
      <c r="E74" s="68" t="s">
        <v>334</v>
      </c>
      <c r="G74" s="69">
        <v>25001</v>
      </c>
      <c r="H74" s="61" t="s">
        <v>168</v>
      </c>
      <c r="I74" s="67" t="s">
        <v>12</v>
      </c>
      <c r="J74" s="68" t="s">
        <v>279</v>
      </c>
    </row>
    <row r="75" spans="2:10" ht="12" customHeight="1">
      <c r="G75" s="69">
        <v>26001</v>
      </c>
      <c r="H75" s="61" t="s">
        <v>169</v>
      </c>
      <c r="I75" s="67" t="s">
        <v>13</v>
      </c>
      <c r="J75" s="68" t="s">
        <v>281</v>
      </c>
    </row>
    <row r="76" spans="2:10" ht="12" customHeight="1">
      <c r="G76" s="69">
        <v>26002</v>
      </c>
      <c r="H76" s="61" t="s">
        <v>170</v>
      </c>
      <c r="I76" s="67" t="s">
        <v>13</v>
      </c>
    </row>
    <row r="77" spans="2:10" ht="12" customHeight="1">
      <c r="G77" s="69">
        <v>26003</v>
      </c>
      <c r="H77" s="61" t="s">
        <v>171</v>
      </c>
      <c r="I77" s="67" t="s">
        <v>13</v>
      </c>
    </row>
    <row r="78" spans="2:10" ht="12" customHeight="1">
      <c r="G78" s="69">
        <v>26004</v>
      </c>
      <c r="H78" s="61" t="s">
        <v>172</v>
      </c>
      <c r="I78" s="67" t="s">
        <v>13</v>
      </c>
    </row>
    <row r="79" spans="2:10" ht="12" customHeight="1">
      <c r="G79" s="69">
        <v>27001</v>
      </c>
      <c r="H79" s="61" t="s">
        <v>173</v>
      </c>
      <c r="I79" s="67" t="s">
        <v>14</v>
      </c>
      <c r="J79" s="68" t="s">
        <v>283</v>
      </c>
    </row>
    <row r="80" spans="2:10" ht="12" customHeight="1">
      <c r="G80" s="69">
        <v>27002</v>
      </c>
      <c r="H80" s="61" t="s">
        <v>174</v>
      </c>
      <c r="I80" s="67" t="s">
        <v>14</v>
      </c>
    </row>
    <row r="81" spans="7:10" ht="12" customHeight="1">
      <c r="G81" s="69">
        <v>28001</v>
      </c>
      <c r="H81" s="61" t="s">
        <v>175</v>
      </c>
      <c r="I81" s="67" t="s">
        <v>15</v>
      </c>
      <c r="J81" s="68" t="s">
        <v>285</v>
      </c>
    </row>
    <row r="82" spans="7:10" ht="12" customHeight="1">
      <c r="G82" s="69">
        <v>28002</v>
      </c>
      <c r="H82" s="61" t="s">
        <v>176</v>
      </c>
      <c r="I82" s="67" t="s">
        <v>15</v>
      </c>
    </row>
    <row r="83" spans="7:10" ht="12" customHeight="1">
      <c r="G83" s="69">
        <v>28003</v>
      </c>
      <c r="H83" s="61" t="s">
        <v>177</v>
      </c>
      <c r="I83" s="67" t="s">
        <v>15</v>
      </c>
    </row>
    <row r="84" spans="7:10" ht="12" customHeight="1">
      <c r="G84" s="69">
        <v>29911</v>
      </c>
      <c r="H84" s="61" t="s">
        <v>178</v>
      </c>
      <c r="I84" s="67" t="s">
        <v>16</v>
      </c>
      <c r="J84" s="68" t="s">
        <v>287</v>
      </c>
    </row>
    <row r="85" spans="7:10" ht="12" customHeight="1">
      <c r="G85" s="69">
        <v>29912</v>
      </c>
      <c r="H85" s="61" t="s">
        <v>179</v>
      </c>
      <c r="I85" s="67" t="s">
        <v>16</v>
      </c>
    </row>
    <row r="86" spans="7:10" ht="12" customHeight="1">
      <c r="G86" s="69">
        <v>29921</v>
      </c>
      <c r="H86" s="61" t="s">
        <v>180</v>
      </c>
      <c r="I86" s="67" t="s">
        <v>16</v>
      </c>
    </row>
    <row r="87" spans="7:10" ht="12" customHeight="1">
      <c r="G87" s="69">
        <v>30001</v>
      </c>
      <c r="H87" s="61" t="s">
        <v>181</v>
      </c>
      <c r="I87" s="67" t="s">
        <v>17</v>
      </c>
      <c r="J87" s="68" t="s">
        <v>290</v>
      </c>
    </row>
    <row r="88" spans="7:10" ht="12" customHeight="1">
      <c r="G88" s="69">
        <v>31801</v>
      </c>
      <c r="H88" s="61" t="s">
        <v>182</v>
      </c>
      <c r="I88" s="67" t="s">
        <v>17</v>
      </c>
    </row>
    <row r="89" spans="7:10" ht="12" customHeight="1">
      <c r="G89" s="69">
        <v>31802</v>
      </c>
      <c r="H89" s="61" t="s">
        <v>183</v>
      </c>
      <c r="I89" s="67" t="s">
        <v>17</v>
      </c>
    </row>
    <row r="90" spans="7:10" ht="12" customHeight="1">
      <c r="G90" s="69">
        <v>33001</v>
      </c>
      <c r="H90" s="61" t="s">
        <v>184</v>
      </c>
      <c r="I90" s="67" t="s">
        <v>18</v>
      </c>
      <c r="J90" s="68" t="s">
        <v>292</v>
      </c>
    </row>
    <row r="91" spans="7:10" ht="12" customHeight="1">
      <c r="G91" s="69">
        <v>35001</v>
      </c>
      <c r="H91" s="61" t="s">
        <v>185</v>
      </c>
      <c r="I91" s="67" t="s">
        <v>43</v>
      </c>
      <c r="J91" s="68" t="s">
        <v>295</v>
      </c>
    </row>
    <row r="92" spans="7:10" ht="12" customHeight="1">
      <c r="G92" s="75">
        <v>35101</v>
      </c>
      <c r="H92" s="74" t="s">
        <v>294</v>
      </c>
      <c r="I92" s="67" t="s">
        <v>42</v>
      </c>
      <c r="J92" s="68" t="s">
        <v>295</v>
      </c>
    </row>
    <row r="93" spans="7:10" ht="12" customHeight="1">
      <c r="G93" s="75">
        <v>35201</v>
      </c>
      <c r="H93" s="74" t="s">
        <v>296</v>
      </c>
      <c r="I93" s="67" t="s">
        <v>43</v>
      </c>
      <c r="J93" s="68" t="s">
        <v>297</v>
      </c>
    </row>
    <row r="94" spans="7:10" ht="12" customHeight="1">
      <c r="G94" s="69">
        <v>36801</v>
      </c>
      <c r="H94" s="61" t="s">
        <v>186</v>
      </c>
      <c r="I94" s="67" t="s">
        <v>44</v>
      </c>
      <c r="J94" s="68" t="s">
        <v>299</v>
      </c>
    </row>
    <row r="95" spans="7:10" ht="12" customHeight="1">
      <c r="G95" s="69">
        <v>41801</v>
      </c>
      <c r="H95" s="61" t="s">
        <v>187</v>
      </c>
      <c r="I95" s="67" t="s">
        <v>19</v>
      </c>
      <c r="J95" s="68" t="s">
        <v>301</v>
      </c>
    </row>
    <row r="96" spans="7:10" ht="12" customHeight="1">
      <c r="G96" s="69">
        <v>41802</v>
      </c>
      <c r="H96" s="61" t="s">
        <v>188</v>
      </c>
      <c r="I96" s="67" t="s">
        <v>19</v>
      </c>
    </row>
    <row r="97" spans="4:10" ht="12" customHeight="1">
      <c r="G97" s="69">
        <v>41803</v>
      </c>
      <c r="H97" s="61" t="s">
        <v>189</v>
      </c>
      <c r="I97" s="67" t="s">
        <v>19</v>
      </c>
    </row>
    <row r="98" spans="4:10" ht="12" customHeight="1">
      <c r="G98" s="69">
        <v>45001</v>
      </c>
      <c r="H98" s="61" t="s">
        <v>190</v>
      </c>
      <c r="I98" s="67" t="s">
        <v>20</v>
      </c>
      <c r="J98" s="68" t="s">
        <v>303</v>
      </c>
    </row>
    <row r="99" spans="4:10" ht="12" customHeight="1">
      <c r="G99" s="69">
        <v>46801</v>
      </c>
      <c r="H99" s="61" t="s">
        <v>191</v>
      </c>
      <c r="I99" s="67" t="s">
        <v>20</v>
      </c>
    </row>
    <row r="100" spans="4:10" ht="12" customHeight="1">
      <c r="G100" s="69">
        <v>49001</v>
      </c>
      <c r="H100" s="61" t="s">
        <v>192</v>
      </c>
      <c r="I100" s="67" t="s">
        <v>20</v>
      </c>
    </row>
    <row r="101" spans="4:10" ht="12" customHeight="1">
      <c r="G101" s="69">
        <v>49002</v>
      </c>
      <c r="H101" s="61" t="s">
        <v>193</v>
      </c>
      <c r="I101" s="67" t="s">
        <v>21</v>
      </c>
      <c r="J101" s="68" t="s">
        <v>305</v>
      </c>
    </row>
    <row r="102" spans="4:10" ht="12" customHeight="1">
      <c r="G102" s="69">
        <v>50001</v>
      </c>
      <c r="H102" s="61" t="s">
        <v>194</v>
      </c>
      <c r="I102" s="67" t="s">
        <v>21</v>
      </c>
    </row>
    <row r="103" spans="4:10" ht="12" customHeight="1">
      <c r="G103" s="69">
        <v>51001</v>
      </c>
      <c r="H103" s="61" t="s">
        <v>195</v>
      </c>
      <c r="I103" s="67" t="s">
        <v>21</v>
      </c>
    </row>
    <row r="104" spans="4:10" ht="12" customHeight="1">
      <c r="G104" s="69">
        <v>52801</v>
      </c>
      <c r="H104" s="61" t="s">
        <v>196</v>
      </c>
      <c r="I104" s="67" t="s">
        <v>21</v>
      </c>
    </row>
    <row r="105" spans="4:10" ht="12" customHeight="1">
      <c r="G105" s="69">
        <v>52802</v>
      </c>
      <c r="H105" s="61" t="s">
        <v>197</v>
      </c>
      <c r="I105" s="67" t="s">
        <v>21</v>
      </c>
    </row>
    <row r="106" spans="4:10" ht="12" customHeight="1">
      <c r="G106" s="69">
        <v>55001</v>
      </c>
      <c r="H106" s="61" t="s">
        <v>198</v>
      </c>
      <c r="I106" s="67" t="s">
        <v>22</v>
      </c>
      <c r="J106" s="68" t="s">
        <v>308</v>
      </c>
    </row>
    <row r="107" spans="4:10" ht="12" customHeight="1">
      <c r="G107" s="69">
        <v>56001</v>
      </c>
      <c r="H107" s="61" t="s">
        <v>199</v>
      </c>
      <c r="I107" s="67" t="s">
        <v>23</v>
      </c>
      <c r="J107" s="68" t="s">
        <v>311</v>
      </c>
    </row>
    <row r="108" spans="4:10" ht="12" customHeight="1">
      <c r="G108" s="69">
        <v>58001</v>
      </c>
      <c r="H108" s="61" t="s">
        <v>200</v>
      </c>
      <c r="I108" s="67" t="s">
        <v>23</v>
      </c>
    </row>
    <row r="109" spans="4:10" ht="12" customHeight="1">
      <c r="D109" s="76"/>
      <c r="G109" s="69">
        <v>59801</v>
      </c>
      <c r="H109" s="61" t="s">
        <v>201</v>
      </c>
      <c r="I109" s="67" t="s">
        <v>23</v>
      </c>
    </row>
    <row r="110" spans="4:10" ht="12" customHeight="1">
      <c r="G110" s="69">
        <v>61001</v>
      </c>
      <c r="H110" s="61" t="s">
        <v>202</v>
      </c>
      <c r="I110" s="67" t="s">
        <v>24</v>
      </c>
      <c r="J110" s="68" t="s">
        <v>315</v>
      </c>
    </row>
    <row r="111" spans="4:10" ht="12" customHeight="1">
      <c r="G111" s="69">
        <v>62801</v>
      </c>
      <c r="H111" s="61" t="s">
        <v>203</v>
      </c>
      <c r="I111" s="67" t="s">
        <v>25</v>
      </c>
      <c r="J111" s="68" t="s">
        <v>316</v>
      </c>
    </row>
    <row r="112" spans="4:10" ht="12" customHeight="1">
      <c r="G112" s="69">
        <v>64801</v>
      </c>
      <c r="H112" s="61" t="s">
        <v>204</v>
      </c>
      <c r="I112" s="67" t="s">
        <v>26</v>
      </c>
      <c r="J112" s="68" t="s">
        <v>317</v>
      </c>
    </row>
    <row r="113" spans="7:10" ht="12" customHeight="1">
      <c r="G113" s="69">
        <v>68001</v>
      </c>
      <c r="H113" s="61" t="s">
        <v>205</v>
      </c>
      <c r="I113" s="67" t="s">
        <v>27</v>
      </c>
      <c r="J113" s="68" t="s">
        <v>319</v>
      </c>
    </row>
    <row r="114" spans="7:10" ht="12" customHeight="1">
      <c r="G114" s="69">
        <v>68002</v>
      </c>
      <c r="H114" s="61" t="s">
        <v>206</v>
      </c>
      <c r="I114" s="67" t="s">
        <v>27</v>
      </c>
    </row>
    <row r="115" spans="7:10" ht="12" customHeight="1">
      <c r="G115" s="69">
        <v>69801</v>
      </c>
      <c r="H115" s="61" t="s">
        <v>207</v>
      </c>
      <c r="I115" s="67" t="s">
        <v>28</v>
      </c>
      <c r="J115" s="68" t="s">
        <v>321</v>
      </c>
    </row>
    <row r="116" spans="7:10" ht="12" customHeight="1">
      <c r="G116" s="69">
        <v>71801</v>
      </c>
      <c r="H116" s="61" t="s">
        <v>208</v>
      </c>
      <c r="I116" s="67" t="s">
        <v>28</v>
      </c>
    </row>
    <row r="117" spans="7:10" ht="12" customHeight="1">
      <c r="G117" s="69">
        <v>71802</v>
      </c>
      <c r="H117" s="61" t="s">
        <v>209</v>
      </c>
      <c r="I117" s="67" t="s">
        <v>28</v>
      </c>
    </row>
    <row r="118" spans="7:10" ht="12" customHeight="1">
      <c r="G118" s="69">
        <v>73801</v>
      </c>
      <c r="H118" s="61" t="s">
        <v>210</v>
      </c>
      <c r="I118" s="67" t="s">
        <v>28</v>
      </c>
    </row>
    <row r="119" spans="7:10" ht="12" customHeight="1">
      <c r="G119" s="69">
        <v>77001</v>
      </c>
      <c r="H119" s="61" t="s">
        <v>211</v>
      </c>
      <c r="I119" s="67" t="s">
        <v>28</v>
      </c>
    </row>
    <row r="120" spans="7:10" ht="12" customHeight="1">
      <c r="G120" s="69">
        <v>78801</v>
      </c>
      <c r="H120" s="61" t="s">
        <v>212</v>
      </c>
      <c r="I120" s="67" t="s">
        <v>28</v>
      </c>
    </row>
    <row r="121" spans="7:10" ht="12" customHeight="1">
      <c r="G121" s="69">
        <v>78802</v>
      </c>
      <c r="H121" s="61" t="s">
        <v>213</v>
      </c>
      <c r="I121" s="67" t="s">
        <v>28</v>
      </c>
    </row>
    <row r="122" spans="7:10" ht="12" customHeight="1">
      <c r="G122" s="69">
        <v>80001</v>
      </c>
      <c r="H122" s="61" t="s">
        <v>214</v>
      </c>
      <c r="I122" s="67" t="s">
        <v>28</v>
      </c>
    </row>
    <row r="123" spans="7:10" ht="12" customHeight="1">
      <c r="G123" s="69">
        <v>84001</v>
      </c>
      <c r="H123" s="61" t="s">
        <v>215</v>
      </c>
      <c r="I123" s="67" t="s">
        <v>29</v>
      </c>
      <c r="J123" s="68" t="s">
        <v>328</v>
      </c>
    </row>
    <row r="124" spans="7:10" ht="12" customHeight="1">
      <c r="G124" s="69">
        <v>84002</v>
      </c>
      <c r="H124" s="61" t="s">
        <v>216</v>
      </c>
      <c r="I124" s="67" t="s">
        <v>29</v>
      </c>
    </row>
    <row r="125" spans="7:10" ht="12" customHeight="1">
      <c r="G125" s="69">
        <v>85911</v>
      </c>
      <c r="H125" s="61" t="s">
        <v>217</v>
      </c>
      <c r="I125" s="67" t="s">
        <v>30</v>
      </c>
      <c r="J125" s="68" t="s">
        <v>329</v>
      </c>
    </row>
    <row r="126" spans="7:10" ht="12" customHeight="1">
      <c r="G126" s="69">
        <v>85921</v>
      </c>
      <c r="H126" s="61" t="s">
        <v>218</v>
      </c>
      <c r="I126" s="67" t="s">
        <v>30</v>
      </c>
    </row>
    <row r="127" spans="7:10" ht="12" customHeight="1">
      <c r="G127" s="69">
        <v>86911</v>
      </c>
      <c r="H127" s="61" t="s">
        <v>219</v>
      </c>
      <c r="I127" s="67" t="s">
        <v>31</v>
      </c>
      <c r="J127" s="68" t="s">
        <v>330</v>
      </c>
    </row>
    <row r="128" spans="7:10" ht="12" customHeight="1">
      <c r="G128" s="69">
        <v>86921</v>
      </c>
      <c r="H128" s="61" t="s">
        <v>220</v>
      </c>
      <c r="I128" s="67" t="s">
        <v>31</v>
      </c>
    </row>
    <row r="129" spans="3:10" ht="12" customHeight="1">
      <c r="C129" s="59"/>
      <c r="G129" s="69">
        <v>90801</v>
      </c>
      <c r="H129" s="61" t="s">
        <v>221</v>
      </c>
      <c r="I129" s="67" t="s">
        <v>32</v>
      </c>
      <c r="J129" s="68" t="s">
        <v>332</v>
      </c>
    </row>
    <row r="130" spans="3:10" ht="12" customHeight="1">
      <c r="G130" s="69">
        <v>94801</v>
      </c>
      <c r="H130" s="61" t="s">
        <v>222</v>
      </c>
      <c r="I130" s="67" t="s">
        <v>32</v>
      </c>
    </row>
    <row r="131" spans="3:10" ht="12" customHeight="1">
      <c r="G131" s="69">
        <v>94802</v>
      </c>
      <c r="H131" s="61" t="s">
        <v>223</v>
      </c>
      <c r="I131" s="67" t="s">
        <v>32</v>
      </c>
    </row>
    <row r="132" spans="3:10" ht="12" customHeight="1">
      <c r="G132" s="69">
        <v>94803</v>
      </c>
      <c r="H132" s="61" t="s">
        <v>224</v>
      </c>
      <c r="I132" s="67" t="s">
        <v>32</v>
      </c>
    </row>
    <row r="133" spans="3:10" ht="12" customHeight="1">
      <c r="G133" s="69">
        <v>97001</v>
      </c>
      <c r="H133" s="61" t="s">
        <v>225</v>
      </c>
      <c r="I133" s="67" t="s">
        <v>33</v>
      </c>
      <c r="J133" s="68" t="s">
        <v>334</v>
      </c>
    </row>
    <row r="153" spans="2:22" s="68" customFormat="1" ht="12" customHeight="1">
      <c r="B153" s="58"/>
      <c r="C153" s="59"/>
      <c r="D153" s="67"/>
      <c r="F153" s="58"/>
      <c r="G153" s="60"/>
      <c r="H153" s="61"/>
      <c r="I153" s="67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</row>
    <row r="154" spans="2:22" s="68" customFormat="1" ht="12" customHeight="1">
      <c r="B154" s="58"/>
      <c r="C154" s="59"/>
      <c r="D154" s="67"/>
      <c r="F154" s="58"/>
      <c r="G154" s="60"/>
      <c r="H154" s="61"/>
      <c r="I154" s="67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</row>
    <row r="155" spans="2:22" s="68" customFormat="1" ht="12" customHeight="1">
      <c r="B155" s="58"/>
      <c r="C155" s="59"/>
      <c r="D155" s="67"/>
      <c r="F155" s="58"/>
      <c r="G155" s="60"/>
      <c r="H155" s="61"/>
      <c r="I155" s="67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</row>
    <row r="156" spans="2:22" s="68" customFormat="1" ht="12" customHeight="1">
      <c r="B156" s="58"/>
      <c r="C156" s="59"/>
      <c r="D156" s="67"/>
      <c r="F156" s="58"/>
      <c r="G156" s="60"/>
      <c r="H156" s="61"/>
      <c r="I156" s="67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</row>
    <row r="157" spans="2:22" s="68" customFormat="1" ht="12" customHeight="1">
      <c r="B157" s="58"/>
      <c r="C157" s="59"/>
      <c r="D157" s="67"/>
      <c r="F157" s="58"/>
      <c r="G157" s="60"/>
      <c r="H157" s="61"/>
      <c r="I157" s="67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</row>
    <row r="158" spans="2:22" s="68" customFormat="1" ht="12" customHeight="1">
      <c r="B158" s="58"/>
      <c r="C158" s="59"/>
      <c r="D158" s="67"/>
      <c r="F158" s="58"/>
      <c r="G158" s="60"/>
      <c r="H158" s="61"/>
      <c r="I158" s="67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</row>
    <row r="159" spans="2:22" s="68" customFormat="1" ht="12" customHeight="1">
      <c r="B159" s="58"/>
      <c r="C159" s="59"/>
      <c r="D159" s="67"/>
      <c r="F159" s="58"/>
      <c r="G159" s="60"/>
      <c r="H159" s="61"/>
      <c r="I159" s="67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</row>
    <row r="160" spans="2:22" s="68" customFormat="1" ht="12" customHeight="1">
      <c r="B160" s="58"/>
      <c r="C160" s="59"/>
      <c r="D160" s="67"/>
      <c r="F160" s="58"/>
      <c r="G160" s="60"/>
      <c r="H160" s="61"/>
      <c r="I160" s="67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</row>
    <row r="161" spans="2:22" s="68" customFormat="1" ht="12" customHeight="1">
      <c r="B161" s="58"/>
      <c r="C161" s="59"/>
      <c r="D161" s="67"/>
      <c r="F161" s="58"/>
      <c r="G161" s="60"/>
      <c r="H161" s="61"/>
      <c r="I161" s="67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</row>
    <row r="162" spans="2:22" s="68" customFormat="1" ht="12" customHeight="1">
      <c r="B162" s="58"/>
      <c r="C162" s="59"/>
      <c r="D162" s="67"/>
      <c r="F162" s="58"/>
      <c r="G162" s="60"/>
      <c r="H162" s="61"/>
      <c r="I162" s="67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</row>
    <row r="163" spans="2:22" s="68" customFormat="1" ht="12" customHeight="1">
      <c r="B163" s="58"/>
      <c r="C163" s="59"/>
      <c r="D163" s="67"/>
      <c r="F163" s="58"/>
      <c r="G163" s="60"/>
      <c r="H163" s="61"/>
      <c r="I163" s="67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</row>
    <row r="164" spans="2:22" s="68" customFormat="1" ht="12" customHeight="1">
      <c r="B164" s="58"/>
      <c r="C164" s="59"/>
      <c r="D164" s="67"/>
      <c r="F164" s="58"/>
      <c r="G164" s="60"/>
      <c r="H164" s="61"/>
      <c r="I164" s="67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</row>
    <row r="165" spans="2:22" s="68" customFormat="1" ht="12" customHeight="1">
      <c r="B165" s="58"/>
      <c r="C165" s="59"/>
      <c r="D165" s="67"/>
      <c r="F165" s="58"/>
      <c r="G165" s="60"/>
      <c r="H165" s="61"/>
      <c r="I165" s="67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</row>
    <row r="166" spans="2:22" s="68" customFormat="1" ht="12" customHeight="1">
      <c r="B166" s="58"/>
      <c r="C166" s="59"/>
      <c r="D166" s="67"/>
      <c r="F166" s="58"/>
      <c r="G166" s="60"/>
      <c r="H166" s="61"/>
      <c r="I166" s="67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</row>
    <row r="167" spans="2:22" s="68" customFormat="1" ht="12" customHeight="1">
      <c r="B167" s="58"/>
      <c r="C167" s="59"/>
      <c r="D167" s="67"/>
      <c r="F167" s="58"/>
      <c r="G167" s="60"/>
      <c r="H167" s="61"/>
      <c r="I167" s="67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</row>
    <row r="168" spans="2:22" s="68" customFormat="1" ht="12" customHeight="1">
      <c r="B168" s="58"/>
      <c r="C168" s="59" t="s">
        <v>311</v>
      </c>
      <c r="D168" s="67"/>
      <c r="F168" s="58"/>
      <c r="G168" s="60"/>
      <c r="H168" s="61"/>
      <c r="I168" s="67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</row>
    <row r="169" spans="2:22" s="68" customFormat="1" ht="12" customHeight="1">
      <c r="B169" s="58"/>
      <c r="C169" s="59"/>
      <c r="D169" s="67"/>
      <c r="F169" s="58"/>
      <c r="G169" s="60"/>
      <c r="H169" s="61"/>
      <c r="I169" s="67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</row>
    <row r="170" spans="2:22" s="68" customFormat="1" ht="12" customHeight="1">
      <c r="B170" s="58"/>
      <c r="C170" s="59"/>
      <c r="D170" s="67"/>
      <c r="F170" s="58"/>
      <c r="G170" s="60"/>
      <c r="H170" s="61"/>
      <c r="I170" s="67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</row>
    <row r="171" spans="2:22" s="68" customFormat="1" ht="12" customHeight="1">
      <c r="B171" s="58"/>
      <c r="C171" s="59"/>
      <c r="D171" s="67"/>
      <c r="F171" s="58"/>
      <c r="G171" s="60"/>
      <c r="H171" s="61"/>
      <c r="I171" s="67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</row>
    <row r="172" spans="2:22" s="68" customFormat="1" ht="12" customHeight="1">
      <c r="B172" s="58"/>
      <c r="C172" s="59"/>
      <c r="D172" s="67"/>
      <c r="F172" s="58"/>
      <c r="G172" s="60"/>
      <c r="H172" s="61"/>
      <c r="I172" s="67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</row>
    <row r="173" spans="2:22" s="68" customFormat="1" ht="12" customHeight="1">
      <c r="B173" s="58"/>
      <c r="C173" s="59"/>
      <c r="D173" s="67"/>
      <c r="F173" s="58"/>
      <c r="G173" s="60"/>
      <c r="H173" s="61"/>
      <c r="I173" s="67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</row>
    <row r="174" spans="2:22" s="68" customFormat="1" ht="12" customHeight="1">
      <c r="B174" s="58"/>
      <c r="C174" s="59"/>
      <c r="D174" s="67"/>
      <c r="F174" s="58"/>
      <c r="G174" s="60"/>
      <c r="H174" s="61"/>
      <c r="I174" s="67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</row>
    <row r="175" spans="2:22" s="68" customFormat="1" ht="12" customHeight="1">
      <c r="B175" s="58"/>
      <c r="C175" s="59"/>
      <c r="D175" s="67"/>
      <c r="F175" s="58"/>
      <c r="G175" s="60"/>
      <c r="H175" s="61"/>
      <c r="I175" s="67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</row>
    <row r="176" spans="2:22" s="68" customFormat="1" ht="12" customHeight="1">
      <c r="B176" s="58"/>
      <c r="C176" s="59"/>
      <c r="D176" s="67"/>
      <c r="F176" s="58"/>
      <c r="G176" s="60"/>
      <c r="H176" s="61"/>
      <c r="I176" s="67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</row>
    <row r="177" spans="2:22" s="68" customFormat="1" ht="12" customHeight="1">
      <c r="B177" s="58"/>
      <c r="C177" s="59"/>
      <c r="D177" s="67"/>
      <c r="F177" s="58"/>
      <c r="G177" s="60"/>
      <c r="H177" s="61"/>
      <c r="I177" s="67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</row>
    <row r="178" spans="2:22" s="68" customFormat="1" ht="12" customHeight="1">
      <c r="B178" s="58"/>
      <c r="C178" s="59"/>
      <c r="D178" s="67"/>
      <c r="F178" s="58"/>
      <c r="G178" s="60"/>
      <c r="H178" s="61"/>
      <c r="I178" s="67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</row>
    <row r="179" spans="2:22" s="68" customFormat="1" ht="12" customHeight="1">
      <c r="B179" s="58"/>
      <c r="C179" s="59"/>
      <c r="D179" s="67"/>
      <c r="F179" s="58"/>
      <c r="G179" s="60"/>
      <c r="H179" s="61"/>
      <c r="I179" s="67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</row>
    <row r="180" spans="2:22" s="68" customFormat="1" ht="12" customHeight="1">
      <c r="B180" s="58"/>
      <c r="C180" s="59"/>
      <c r="D180" s="67"/>
      <c r="F180" s="58"/>
      <c r="G180" s="60"/>
      <c r="H180" s="61"/>
      <c r="I180" s="67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</row>
    <row r="181" spans="2:22" s="68" customFormat="1" ht="12" customHeight="1">
      <c r="B181" s="58"/>
      <c r="C181" s="59"/>
      <c r="D181" s="67"/>
      <c r="F181" s="58"/>
      <c r="G181" s="60"/>
      <c r="H181" s="61"/>
      <c r="I181" s="67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About</vt:lpstr>
      <vt:lpstr>OECD GDP</vt:lpstr>
      <vt:lpstr>SCN ISIC GDP</vt:lpstr>
      <vt:lpstr>BPCiObIC</vt:lpstr>
      <vt:lpstr>SCNtoISIC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2019-12-02T22:49:06Z</dcterms:created>
  <dcterms:modified xsi:type="dcterms:W3CDTF">2024-07-15T21:18:23Z</dcterms:modified>
</cp:coreProperties>
</file>